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t2m-project\t2m-pycode\phan-bo-von-n-new-ms\"/>
    </mc:Choice>
  </mc:AlternateContent>
  <xr:revisionPtr revIDLastSave="0" documentId="13_ncr:1_{EE03A3A4-2DD6-4FBD-A5F2-C7294F2964C6}" xr6:coauthVersionLast="47" xr6:coauthVersionMax="47" xr10:uidLastSave="{00000000-0000-0000-0000-000000000000}"/>
  <bookViews>
    <workbookView xWindow="-120" yWindow="-120" windowWidth="29040" windowHeight="15720" tabRatio="670" firstSheet="3" activeTab="3" xr2:uid="{14020DC8-6EF2-40D0-9BC7-56EF55BEE329}"/>
  </bookViews>
  <sheets>
    <sheet name="eod_group_score_df_positive" sheetId="2" state="hidden" r:id="rId1"/>
    <sheet name="eod_group_score_df_negative" sheetId="3" state="hidden" r:id="rId2"/>
    <sheet name="group_stock_price_index" sheetId="4" state="hidden" r:id="rId3"/>
    <sheet name="phanbovon_tong" sheetId="1" r:id="rId4"/>
    <sheet name="phanbovon_nganh" sheetId="6" r:id="rId5"/>
    <sheet name="chart" sheetId="5" r:id="rId6"/>
  </sheets>
  <definedNames>
    <definedName name="ExternalData_1" localSheetId="0" hidden="1">eod_group_score_df_positive!$A$1:$AK$1130</definedName>
    <definedName name="ExternalData_1" localSheetId="2" hidden="1">group_stock_price_index!$A$1:$AH$1130</definedName>
    <definedName name="ExternalData_2" localSheetId="1" hidden="1">eod_group_score_df_negative!$A$1:$AK$1130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T1" i="6" l="1"/>
  <c r="BZ1" i="6"/>
  <c r="CM1" i="6"/>
  <c r="CA1" i="6"/>
  <c r="CL1" i="6"/>
  <c r="CF1" i="6"/>
  <c r="CG1" i="6"/>
  <c r="CJ1" i="6"/>
  <c r="CR1" i="6"/>
  <c r="CS1" i="6"/>
  <c r="CH1" i="6"/>
  <c r="CO1" i="6"/>
  <c r="CI1" i="6"/>
  <c r="CN1" i="6"/>
  <c r="CC1" i="6"/>
  <c r="CB1" i="6"/>
  <c r="CP1" i="6"/>
  <c r="CK1" i="6"/>
  <c r="CQ1" i="6"/>
  <c r="CD1" i="6"/>
  <c r="CE1" i="6"/>
  <c r="CU1" i="6"/>
  <c r="BY1" i="6"/>
  <c r="BX3" i="6"/>
  <c r="BX4" i="6"/>
  <c r="BX5" i="6"/>
  <c r="BX6" i="6"/>
  <c r="BX7" i="6"/>
  <c r="BX8" i="6"/>
  <c r="BX9" i="6"/>
  <c r="BX10" i="6"/>
  <c r="BX11" i="6"/>
  <c r="BX12" i="6"/>
  <c r="BX13" i="6"/>
  <c r="BX14" i="6"/>
  <c r="BX15" i="6"/>
  <c r="BX16" i="6"/>
  <c r="BX17" i="6"/>
  <c r="BX18" i="6"/>
  <c r="BX19" i="6"/>
  <c r="BX20" i="6"/>
  <c r="BX21" i="6"/>
  <c r="BX22" i="6"/>
  <c r="BX23" i="6"/>
  <c r="BX24" i="6"/>
  <c r="BX25" i="6"/>
  <c r="BX26" i="6"/>
  <c r="BX27" i="6"/>
  <c r="BX28" i="6"/>
  <c r="BX29" i="6"/>
  <c r="BX30" i="6"/>
  <c r="BX31" i="6"/>
  <c r="BX32" i="6"/>
  <c r="BX33" i="6"/>
  <c r="BX34" i="6"/>
  <c r="BX35" i="6"/>
  <c r="BX36" i="6"/>
  <c r="BX37" i="6"/>
  <c r="BX38" i="6"/>
  <c r="BX39" i="6"/>
  <c r="BX40" i="6"/>
  <c r="BX41" i="6"/>
  <c r="BX42" i="6"/>
  <c r="BX43" i="6"/>
  <c r="BX44" i="6"/>
  <c r="BX45" i="6"/>
  <c r="BX46" i="6"/>
  <c r="BX47" i="6"/>
  <c r="BX48" i="6"/>
  <c r="BX49" i="6"/>
  <c r="BX50" i="6"/>
  <c r="BX51" i="6"/>
  <c r="BX52" i="6"/>
  <c r="BX53" i="6"/>
  <c r="BX54" i="6"/>
  <c r="BX55" i="6"/>
  <c r="BX56" i="6"/>
  <c r="BX57" i="6"/>
  <c r="BX58" i="6"/>
  <c r="BX59" i="6"/>
  <c r="BX60" i="6"/>
  <c r="BX61" i="6"/>
  <c r="BX62" i="6"/>
  <c r="BX63" i="6"/>
  <c r="BX64" i="6"/>
  <c r="BX65" i="6"/>
  <c r="BX66" i="6"/>
  <c r="BX67" i="6"/>
  <c r="BX68" i="6"/>
  <c r="BX69" i="6"/>
  <c r="BX70" i="6"/>
  <c r="BX71" i="6"/>
  <c r="BX72" i="6"/>
  <c r="BX73" i="6"/>
  <c r="BX74" i="6"/>
  <c r="BX75" i="6"/>
  <c r="BX76" i="6"/>
  <c r="BX77" i="6"/>
  <c r="BX78" i="6"/>
  <c r="BX79" i="6"/>
  <c r="BX80" i="6"/>
  <c r="BX81" i="6"/>
  <c r="BX82" i="6"/>
  <c r="BX83" i="6"/>
  <c r="BX84" i="6"/>
  <c r="BX85" i="6"/>
  <c r="BX86" i="6"/>
  <c r="BX87" i="6"/>
  <c r="BX88" i="6"/>
  <c r="BX89" i="6"/>
  <c r="BX90" i="6"/>
  <c r="BX91" i="6"/>
  <c r="BX92" i="6"/>
  <c r="BX93" i="6"/>
  <c r="BX94" i="6"/>
  <c r="BX95" i="6"/>
  <c r="BX96" i="6"/>
  <c r="BX97" i="6"/>
  <c r="BX98" i="6"/>
  <c r="BX99" i="6"/>
  <c r="BX100" i="6"/>
  <c r="BX101" i="6"/>
  <c r="BX102" i="6"/>
  <c r="BX103" i="6"/>
  <c r="BX104" i="6"/>
  <c r="BX105" i="6"/>
  <c r="BX106" i="6"/>
  <c r="BX107" i="6"/>
  <c r="BX108" i="6"/>
  <c r="BX109" i="6"/>
  <c r="BX110" i="6"/>
  <c r="BX111" i="6"/>
  <c r="BX112" i="6"/>
  <c r="BX113" i="6"/>
  <c r="BX114" i="6"/>
  <c r="BX115" i="6"/>
  <c r="BX116" i="6"/>
  <c r="BX117" i="6"/>
  <c r="BX118" i="6"/>
  <c r="BX119" i="6"/>
  <c r="BX120" i="6"/>
  <c r="BX121" i="6"/>
  <c r="BX122" i="6"/>
  <c r="BX123" i="6"/>
  <c r="BX124" i="6"/>
  <c r="BX125" i="6"/>
  <c r="BX126" i="6"/>
  <c r="BX127" i="6"/>
  <c r="BX128" i="6"/>
  <c r="BX129" i="6"/>
  <c r="BX130" i="6"/>
  <c r="BX131" i="6"/>
  <c r="BX132" i="6"/>
  <c r="BX133" i="6"/>
  <c r="BX134" i="6"/>
  <c r="BX135" i="6"/>
  <c r="BX136" i="6"/>
  <c r="BX137" i="6"/>
  <c r="BX138" i="6"/>
  <c r="BX139" i="6"/>
  <c r="BX140" i="6"/>
  <c r="BX141" i="6"/>
  <c r="BX142" i="6"/>
  <c r="BX143" i="6"/>
  <c r="BX144" i="6"/>
  <c r="BX145" i="6"/>
  <c r="BX146" i="6"/>
  <c r="BX147" i="6"/>
  <c r="BX148" i="6"/>
  <c r="BX149" i="6"/>
  <c r="BX150" i="6"/>
  <c r="BX151" i="6"/>
  <c r="BX152" i="6"/>
  <c r="BX153" i="6"/>
  <c r="BX154" i="6"/>
  <c r="BX155" i="6"/>
  <c r="BX156" i="6"/>
  <c r="BX157" i="6"/>
  <c r="BX158" i="6"/>
  <c r="BX159" i="6"/>
  <c r="BX160" i="6"/>
  <c r="BX161" i="6"/>
  <c r="BX162" i="6"/>
  <c r="BX163" i="6"/>
  <c r="BX164" i="6"/>
  <c r="BX165" i="6"/>
  <c r="BX166" i="6"/>
  <c r="BX167" i="6"/>
  <c r="BX168" i="6"/>
  <c r="BX169" i="6"/>
  <c r="BX170" i="6"/>
  <c r="BX171" i="6"/>
  <c r="BX172" i="6"/>
  <c r="BX173" i="6"/>
  <c r="BX174" i="6"/>
  <c r="BX175" i="6"/>
  <c r="BX176" i="6"/>
  <c r="BX177" i="6"/>
  <c r="BX178" i="6"/>
  <c r="BX179" i="6"/>
  <c r="BX180" i="6"/>
  <c r="BX181" i="6"/>
  <c r="BX182" i="6"/>
  <c r="BX183" i="6"/>
  <c r="BX184" i="6"/>
  <c r="BX185" i="6"/>
  <c r="BX186" i="6"/>
  <c r="BX187" i="6"/>
  <c r="BX188" i="6"/>
  <c r="BX189" i="6"/>
  <c r="BX190" i="6"/>
  <c r="BX191" i="6"/>
  <c r="BX192" i="6"/>
  <c r="BX193" i="6"/>
  <c r="BX194" i="6"/>
  <c r="BX195" i="6"/>
  <c r="BX196" i="6"/>
  <c r="BX197" i="6"/>
  <c r="BX198" i="6"/>
  <c r="BX199" i="6"/>
  <c r="BX200" i="6"/>
  <c r="BX201" i="6"/>
  <c r="BX202" i="6"/>
  <c r="BX203" i="6"/>
  <c r="BX204" i="6"/>
  <c r="BX205" i="6"/>
  <c r="BX206" i="6"/>
  <c r="BX207" i="6"/>
  <c r="BX208" i="6"/>
  <c r="BX209" i="6"/>
  <c r="BX210" i="6"/>
  <c r="BX211" i="6"/>
  <c r="BX212" i="6"/>
  <c r="BX213" i="6"/>
  <c r="BX214" i="6"/>
  <c r="BX215" i="6"/>
  <c r="BX216" i="6"/>
  <c r="BX217" i="6"/>
  <c r="BX218" i="6"/>
  <c r="BX219" i="6"/>
  <c r="BX220" i="6"/>
  <c r="BX221" i="6"/>
  <c r="BX222" i="6"/>
  <c r="BX223" i="6"/>
  <c r="BX224" i="6"/>
  <c r="BX225" i="6"/>
  <c r="BX226" i="6"/>
  <c r="BX227" i="6"/>
  <c r="BX228" i="6"/>
  <c r="BX229" i="6"/>
  <c r="BX230" i="6"/>
  <c r="BX231" i="6"/>
  <c r="BX232" i="6"/>
  <c r="BX233" i="6"/>
  <c r="BX234" i="6"/>
  <c r="BX235" i="6"/>
  <c r="BX236" i="6"/>
  <c r="BX237" i="6"/>
  <c r="BX238" i="6"/>
  <c r="BX239" i="6"/>
  <c r="BX240" i="6"/>
  <c r="BX241" i="6"/>
  <c r="BX2" i="6"/>
  <c r="H3" i="1"/>
  <c r="I3" i="1"/>
  <c r="J3" i="1"/>
  <c r="K3" i="1"/>
  <c r="H4" i="1"/>
  <c r="I4" i="1"/>
  <c r="J4" i="1"/>
  <c r="K4" i="1"/>
  <c r="H5" i="1"/>
  <c r="I5" i="1"/>
  <c r="J5" i="1"/>
  <c r="K5" i="1"/>
  <c r="H6" i="1"/>
  <c r="I6" i="1"/>
  <c r="J6" i="1"/>
  <c r="K6" i="1"/>
  <c r="H7" i="1"/>
  <c r="I7" i="1"/>
  <c r="J7" i="1"/>
  <c r="K7" i="1"/>
  <c r="H8" i="1"/>
  <c r="I8" i="1"/>
  <c r="J8" i="1"/>
  <c r="K8" i="1"/>
  <c r="H9" i="1"/>
  <c r="I9" i="1"/>
  <c r="J9" i="1"/>
  <c r="K9" i="1"/>
  <c r="H10" i="1"/>
  <c r="I10" i="1"/>
  <c r="J10" i="1"/>
  <c r="K10" i="1"/>
  <c r="H11" i="1"/>
  <c r="I11" i="1"/>
  <c r="J11" i="1"/>
  <c r="K11" i="1"/>
  <c r="H12" i="1"/>
  <c r="I12" i="1"/>
  <c r="J12" i="1"/>
  <c r="K12" i="1"/>
  <c r="H13" i="1"/>
  <c r="I13" i="1"/>
  <c r="J13" i="1"/>
  <c r="K13" i="1"/>
  <c r="H14" i="1"/>
  <c r="I14" i="1"/>
  <c r="J14" i="1"/>
  <c r="K14" i="1"/>
  <c r="H15" i="1"/>
  <c r="I15" i="1"/>
  <c r="J15" i="1"/>
  <c r="K15" i="1"/>
  <c r="H16" i="1"/>
  <c r="I16" i="1"/>
  <c r="J16" i="1"/>
  <c r="K16" i="1"/>
  <c r="H17" i="1"/>
  <c r="I17" i="1"/>
  <c r="J17" i="1"/>
  <c r="K17" i="1"/>
  <c r="H18" i="1"/>
  <c r="I18" i="1"/>
  <c r="J18" i="1"/>
  <c r="K18" i="1"/>
  <c r="H19" i="1"/>
  <c r="I19" i="1"/>
  <c r="J19" i="1"/>
  <c r="K19" i="1"/>
  <c r="H20" i="1"/>
  <c r="I20" i="1"/>
  <c r="J20" i="1"/>
  <c r="K20" i="1"/>
  <c r="H21" i="1"/>
  <c r="I21" i="1"/>
  <c r="J21" i="1"/>
  <c r="K21" i="1"/>
  <c r="H22" i="1"/>
  <c r="I22" i="1"/>
  <c r="J22" i="1"/>
  <c r="K22" i="1"/>
  <c r="H23" i="1"/>
  <c r="I23" i="1"/>
  <c r="J23" i="1"/>
  <c r="K23" i="1"/>
  <c r="H24" i="1"/>
  <c r="I24" i="1"/>
  <c r="J24" i="1"/>
  <c r="K24" i="1"/>
  <c r="H25" i="1"/>
  <c r="I25" i="1"/>
  <c r="J25" i="1"/>
  <c r="K25" i="1"/>
  <c r="H26" i="1"/>
  <c r="I26" i="1"/>
  <c r="J26" i="1"/>
  <c r="K26" i="1"/>
  <c r="H27" i="1"/>
  <c r="I27" i="1"/>
  <c r="J27" i="1"/>
  <c r="K27" i="1"/>
  <c r="H28" i="1"/>
  <c r="I28" i="1"/>
  <c r="J28" i="1"/>
  <c r="K28" i="1"/>
  <c r="H29" i="1"/>
  <c r="I29" i="1"/>
  <c r="J29" i="1"/>
  <c r="K29" i="1"/>
  <c r="H30" i="1"/>
  <c r="I30" i="1"/>
  <c r="J30" i="1"/>
  <c r="K30" i="1"/>
  <c r="H31" i="1"/>
  <c r="I31" i="1"/>
  <c r="J31" i="1"/>
  <c r="K31" i="1"/>
  <c r="H32" i="1"/>
  <c r="I32" i="1"/>
  <c r="J32" i="1"/>
  <c r="K32" i="1"/>
  <c r="H33" i="1"/>
  <c r="I33" i="1"/>
  <c r="J33" i="1"/>
  <c r="K33" i="1"/>
  <c r="H34" i="1"/>
  <c r="I34" i="1"/>
  <c r="J34" i="1"/>
  <c r="K34" i="1"/>
  <c r="H35" i="1"/>
  <c r="I35" i="1"/>
  <c r="J35" i="1"/>
  <c r="K35" i="1"/>
  <c r="H36" i="1"/>
  <c r="I36" i="1"/>
  <c r="J36" i="1"/>
  <c r="K36" i="1"/>
  <c r="H37" i="1"/>
  <c r="I37" i="1"/>
  <c r="J37" i="1"/>
  <c r="K37" i="1"/>
  <c r="H38" i="1"/>
  <c r="I38" i="1"/>
  <c r="J38" i="1"/>
  <c r="K38" i="1"/>
  <c r="H39" i="1"/>
  <c r="I39" i="1"/>
  <c r="J39" i="1"/>
  <c r="K39" i="1"/>
  <c r="H40" i="1"/>
  <c r="I40" i="1"/>
  <c r="J40" i="1"/>
  <c r="K40" i="1"/>
  <c r="H41" i="1"/>
  <c r="I41" i="1"/>
  <c r="J41" i="1"/>
  <c r="K41" i="1"/>
  <c r="H42" i="1"/>
  <c r="I42" i="1"/>
  <c r="J42" i="1"/>
  <c r="K42" i="1"/>
  <c r="H43" i="1"/>
  <c r="I43" i="1"/>
  <c r="J43" i="1"/>
  <c r="K43" i="1"/>
  <c r="H44" i="1"/>
  <c r="I44" i="1"/>
  <c r="J44" i="1"/>
  <c r="K44" i="1"/>
  <c r="H45" i="1"/>
  <c r="I45" i="1"/>
  <c r="J45" i="1"/>
  <c r="K45" i="1"/>
  <c r="H46" i="1"/>
  <c r="I46" i="1"/>
  <c r="J46" i="1"/>
  <c r="K46" i="1"/>
  <c r="H47" i="1"/>
  <c r="I47" i="1"/>
  <c r="J47" i="1"/>
  <c r="K47" i="1"/>
  <c r="H48" i="1"/>
  <c r="I48" i="1"/>
  <c r="J48" i="1"/>
  <c r="K48" i="1"/>
  <c r="H49" i="1"/>
  <c r="I49" i="1"/>
  <c r="J49" i="1"/>
  <c r="K49" i="1"/>
  <c r="H50" i="1"/>
  <c r="I50" i="1"/>
  <c r="J50" i="1"/>
  <c r="K50" i="1"/>
  <c r="H51" i="1"/>
  <c r="I51" i="1"/>
  <c r="J51" i="1"/>
  <c r="K51" i="1"/>
  <c r="H52" i="1"/>
  <c r="I52" i="1"/>
  <c r="J52" i="1"/>
  <c r="K52" i="1"/>
  <c r="H53" i="1"/>
  <c r="I53" i="1"/>
  <c r="J53" i="1"/>
  <c r="K53" i="1"/>
  <c r="H54" i="1"/>
  <c r="I54" i="1"/>
  <c r="J54" i="1"/>
  <c r="K54" i="1"/>
  <c r="H55" i="1"/>
  <c r="I55" i="1"/>
  <c r="J55" i="1"/>
  <c r="K55" i="1"/>
  <c r="H56" i="1"/>
  <c r="I56" i="1"/>
  <c r="J56" i="1"/>
  <c r="K56" i="1"/>
  <c r="H57" i="1"/>
  <c r="I57" i="1"/>
  <c r="J57" i="1"/>
  <c r="K57" i="1"/>
  <c r="H58" i="1"/>
  <c r="I58" i="1"/>
  <c r="J58" i="1"/>
  <c r="K58" i="1"/>
  <c r="H59" i="1"/>
  <c r="I59" i="1"/>
  <c r="J59" i="1"/>
  <c r="K59" i="1"/>
  <c r="H60" i="1"/>
  <c r="I60" i="1"/>
  <c r="J60" i="1"/>
  <c r="K60" i="1"/>
  <c r="H61" i="1"/>
  <c r="I61" i="1"/>
  <c r="J61" i="1"/>
  <c r="K61" i="1"/>
  <c r="H62" i="1"/>
  <c r="I62" i="1"/>
  <c r="J62" i="1"/>
  <c r="K62" i="1"/>
  <c r="H63" i="1"/>
  <c r="I63" i="1"/>
  <c r="J63" i="1"/>
  <c r="K63" i="1"/>
  <c r="H64" i="1"/>
  <c r="I64" i="1"/>
  <c r="J64" i="1"/>
  <c r="K64" i="1"/>
  <c r="H65" i="1"/>
  <c r="I65" i="1"/>
  <c r="J65" i="1"/>
  <c r="K65" i="1"/>
  <c r="H66" i="1"/>
  <c r="I66" i="1"/>
  <c r="J66" i="1"/>
  <c r="K66" i="1"/>
  <c r="H67" i="1"/>
  <c r="I67" i="1"/>
  <c r="J67" i="1"/>
  <c r="K67" i="1"/>
  <c r="H68" i="1"/>
  <c r="I68" i="1"/>
  <c r="J68" i="1"/>
  <c r="K68" i="1"/>
  <c r="H69" i="1"/>
  <c r="I69" i="1"/>
  <c r="J69" i="1"/>
  <c r="K69" i="1"/>
  <c r="H70" i="1"/>
  <c r="I70" i="1"/>
  <c r="J70" i="1"/>
  <c r="K70" i="1"/>
  <c r="H71" i="1"/>
  <c r="I71" i="1"/>
  <c r="J71" i="1"/>
  <c r="K71" i="1"/>
  <c r="H72" i="1"/>
  <c r="I72" i="1"/>
  <c r="J72" i="1"/>
  <c r="K72" i="1"/>
  <c r="H73" i="1"/>
  <c r="I73" i="1"/>
  <c r="J73" i="1"/>
  <c r="K73" i="1"/>
  <c r="H74" i="1"/>
  <c r="I74" i="1"/>
  <c r="J74" i="1"/>
  <c r="K74" i="1"/>
  <c r="H75" i="1"/>
  <c r="I75" i="1"/>
  <c r="J75" i="1"/>
  <c r="K75" i="1"/>
  <c r="H76" i="1"/>
  <c r="I76" i="1"/>
  <c r="J76" i="1"/>
  <c r="K76" i="1"/>
  <c r="H77" i="1"/>
  <c r="I77" i="1"/>
  <c r="J77" i="1"/>
  <c r="K77" i="1"/>
  <c r="H78" i="1"/>
  <c r="I78" i="1"/>
  <c r="J78" i="1"/>
  <c r="K78" i="1"/>
  <c r="H79" i="1"/>
  <c r="I79" i="1"/>
  <c r="J79" i="1"/>
  <c r="K79" i="1"/>
  <c r="H80" i="1"/>
  <c r="I80" i="1"/>
  <c r="J80" i="1"/>
  <c r="K80" i="1"/>
  <c r="H81" i="1"/>
  <c r="I81" i="1"/>
  <c r="J81" i="1"/>
  <c r="K81" i="1"/>
  <c r="H82" i="1"/>
  <c r="I82" i="1"/>
  <c r="J82" i="1"/>
  <c r="K82" i="1"/>
  <c r="H83" i="1"/>
  <c r="I83" i="1"/>
  <c r="J83" i="1"/>
  <c r="K83" i="1"/>
  <c r="H84" i="1"/>
  <c r="I84" i="1"/>
  <c r="J84" i="1"/>
  <c r="K84" i="1"/>
  <c r="H85" i="1"/>
  <c r="I85" i="1"/>
  <c r="J85" i="1"/>
  <c r="K85" i="1"/>
  <c r="H86" i="1"/>
  <c r="I86" i="1"/>
  <c r="J86" i="1"/>
  <c r="K86" i="1"/>
  <c r="H87" i="1"/>
  <c r="I87" i="1"/>
  <c r="J87" i="1"/>
  <c r="K87" i="1"/>
  <c r="H88" i="1"/>
  <c r="I88" i="1"/>
  <c r="J88" i="1"/>
  <c r="K88" i="1"/>
  <c r="H89" i="1"/>
  <c r="I89" i="1"/>
  <c r="J89" i="1"/>
  <c r="K89" i="1"/>
  <c r="H90" i="1"/>
  <c r="I90" i="1"/>
  <c r="J90" i="1"/>
  <c r="K90" i="1"/>
  <c r="H91" i="1"/>
  <c r="I91" i="1"/>
  <c r="J91" i="1"/>
  <c r="K91" i="1"/>
  <c r="H92" i="1"/>
  <c r="I92" i="1"/>
  <c r="J92" i="1"/>
  <c r="K92" i="1"/>
  <c r="H93" i="1"/>
  <c r="I93" i="1"/>
  <c r="J93" i="1"/>
  <c r="K93" i="1"/>
  <c r="H94" i="1"/>
  <c r="I94" i="1"/>
  <c r="J94" i="1"/>
  <c r="K94" i="1"/>
  <c r="H95" i="1"/>
  <c r="I95" i="1"/>
  <c r="J95" i="1"/>
  <c r="K95" i="1"/>
  <c r="H96" i="1"/>
  <c r="I96" i="1"/>
  <c r="J96" i="1"/>
  <c r="K96" i="1"/>
  <c r="H97" i="1"/>
  <c r="I97" i="1"/>
  <c r="J97" i="1"/>
  <c r="K97" i="1"/>
  <c r="H98" i="1"/>
  <c r="I98" i="1"/>
  <c r="J98" i="1"/>
  <c r="K98" i="1"/>
  <c r="H99" i="1"/>
  <c r="I99" i="1"/>
  <c r="J99" i="1"/>
  <c r="K99" i="1"/>
  <c r="H100" i="1"/>
  <c r="I100" i="1"/>
  <c r="J100" i="1"/>
  <c r="K100" i="1"/>
  <c r="H101" i="1"/>
  <c r="I101" i="1"/>
  <c r="J101" i="1"/>
  <c r="K101" i="1"/>
  <c r="H102" i="1"/>
  <c r="I102" i="1"/>
  <c r="J102" i="1"/>
  <c r="K102" i="1"/>
  <c r="H103" i="1"/>
  <c r="I103" i="1"/>
  <c r="J103" i="1"/>
  <c r="K103" i="1"/>
  <c r="H104" i="1"/>
  <c r="I104" i="1"/>
  <c r="J104" i="1"/>
  <c r="K104" i="1"/>
  <c r="H105" i="1"/>
  <c r="I105" i="1"/>
  <c r="J105" i="1"/>
  <c r="K105" i="1"/>
  <c r="H106" i="1"/>
  <c r="I106" i="1"/>
  <c r="J106" i="1"/>
  <c r="K106" i="1"/>
  <c r="H107" i="1"/>
  <c r="I107" i="1"/>
  <c r="J107" i="1"/>
  <c r="K107" i="1"/>
  <c r="H108" i="1"/>
  <c r="I108" i="1"/>
  <c r="J108" i="1"/>
  <c r="K108" i="1"/>
  <c r="H109" i="1"/>
  <c r="I109" i="1"/>
  <c r="J109" i="1"/>
  <c r="K109" i="1"/>
  <c r="H110" i="1"/>
  <c r="I110" i="1"/>
  <c r="J110" i="1"/>
  <c r="K110" i="1"/>
  <c r="H111" i="1"/>
  <c r="I111" i="1"/>
  <c r="J111" i="1"/>
  <c r="K111" i="1"/>
  <c r="H112" i="1"/>
  <c r="I112" i="1"/>
  <c r="J112" i="1"/>
  <c r="K112" i="1"/>
  <c r="H113" i="1"/>
  <c r="I113" i="1"/>
  <c r="J113" i="1"/>
  <c r="K113" i="1"/>
  <c r="H114" i="1"/>
  <c r="I114" i="1"/>
  <c r="J114" i="1"/>
  <c r="K114" i="1"/>
  <c r="H115" i="1"/>
  <c r="I115" i="1"/>
  <c r="J115" i="1"/>
  <c r="K115" i="1"/>
  <c r="H116" i="1"/>
  <c r="I116" i="1"/>
  <c r="J116" i="1"/>
  <c r="K116" i="1"/>
  <c r="H117" i="1"/>
  <c r="I117" i="1"/>
  <c r="J117" i="1"/>
  <c r="K117" i="1"/>
  <c r="H118" i="1"/>
  <c r="I118" i="1"/>
  <c r="J118" i="1"/>
  <c r="K118" i="1"/>
  <c r="H119" i="1"/>
  <c r="I119" i="1"/>
  <c r="J119" i="1"/>
  <c r="K119" i="1"/>
  <c r="H120" i="1"/>
  <c r="I120" i="1"/>
  <c r="J120" i="1"/>
  <c r="K120" i="1"/>
  <c r="H121" i="1"/>
  <c r="I121" i="1"/>
  <c r="J121" i="1"/>
  <c r="K121" i="1"/>
  <c r="H122" i="1"/>
  <c r="I122" i="1"/>
  <c r="J122" i="1"/>
  <c r="K122" i="1"/>
  <c r="H123" i="1"/>
  <c r="I123" i="1"/>
  <c r="J123" i="1"/>
  <c r="K123" i="1"/>
  <c r="H124" i="1"/>
  <c r="I124" i="1"/>
  <c r="J124" i="1"/>
  <c r="K124" i="1"/>
  <c r="H125" i="1"/>
  <c r="I125" i="1"/>
  <c r="J125" i="1"/>
  <c r="K125" i="1"/>
  <c r="H126" i="1"/>
  <c r="I126" i="1"/>
  <c r="J126" i="1"/>
  <c r="K126" i="1"/>
  <c r="H127" i="1"/>
  <c r="I127" i="1"/>
  <c r="J127" i="1"/>
  <c r="K127" i="1"/>
  <c r="H128" i="1"/>
  <c r="I128" i="1"/>
  <c r="J128" i="1"/>
  <c r="K128" i="1"/>
  <c r="H129" i="1"/>
  <c r="I129" i="1"/>
  <c r="J129" i="1"/>
  <c r="K129" i="1"/>
  <c r="H130" i="1"/>
  <c r="I130" i="1"/>
  <c r="J130" i="1"/>
  <c r="K130" i="1"/>
  <c r="H131" i="1"/>
  <c r="I131" i="1"/>
  <c r="J131" i="1"/>
  <c r="K131" i="1"/>
  <c r="H132" i="1"/>
  <c r="I132" i="1"/>
  <c r="J132" i="1"/>
  <c r="K132" i="1"/>
  <c r="H133" i="1"/>
  <c r="I133" i="1"/>
  <c r="J133" i="1"/>
  <c r="K133" i="1"/>
  <c r="H134" i="1"/>
  <c r="I134" i="1"/>
  <c r="J134" i="1"/>
  <c r="K134" i="1"/>
  <c r="H135" i="1"/>
  <c r="I135" i="1"/>
  <c r="J135" i="1"/>
  <c r="K135" i="1"/>
  <c r="H136" i="1"/>
  <c r="I136" i="1"/>
  <c r="J136" i="1"/>
  <c r="K136" i="1"/>
  <c r="H137" i="1"/>
  <c r="I137" i="1"/>
  <c r="J137" i="1"/>
  <c r="K137" i="1"/>
  <c r="H138" i="1"/>
  <c r="I138" i="1"/>
  <c r="J138" i="1"/>
  <c r="K138" i="1"/>
  <c r="H139" i="1"/>
  <c r="I139" i="1"/>
  <c r="J139" i="1"/>
  <c r="K139" i="1"/>
  <c r="H140" i="1"/>
  <c r="I140" i="1"/>
  <c r="J140" i="1"/>
  <c r="K140" i="1"/>
  <c r="H141" i="1"/>
  <c r="I141" i="1"/>
  <c r="J141" i="1"/>
  <c r="K141" i="1"/>
  <c r="H142" i="1"/>
  <c r="I142" i="1"/>
  <c r="J142" i="1"/>
  <c r="K142" i="1"/>
  <c r="H143" i="1"/>
  <c r="I143" i="1"/>
  <c r="J143" i="1"/>
  <c r="K143" i="1"/>
  <c r="H144" i="1"/>
  <c r="I144" i="1"/>
  <c r="J144" i="1"/>
  <c r="K144" i="1"/>
  <c r="H145" i="1"/>
  <c r="I145" i="1"/>
  <c r="J145" i="1"/>
  <c r="K145" i="1"/>
  <c r="H146" i="1"/>
  <c r="I146" i="1"/>
  <c r="J146" i="1"/>
  <c r="K146" i="1"/>
  <c r="H147" i="1"/>
  <c r="I147" i="1"/>
  <c r="J147" i="1"/>
  <c r="K147" i="1"/>
  <c r="H148" i="1"/>
  <c r="I148" i="1"/>
  <c r="J148" i="1"/>
  <c r="K148" i="1"/>
  <c r="H149" i="1"/>
  <c r="I149" i="1"/>
  <c r="J149" i="1"/>
  <c r="K149" i="1"/>
  <c r="H150" i="1"/>
  <c r="I150" i="1"/>
  <c r="J150" i="1"/>
  <c r="K150" i="1"/>
  <c r="H151" i="1"/>
  <c r="I151" i="1"/>
  <c r="J151" i="1"/>
  <c r="K151" i="1"/>
  <c r="H152" i="1"/>
  <c r="I152" i="1"/>
  <c r="J152" i="1"/>
  <c r="K152" i="1"/>
  <c r="H153" i="1"/>
  <c r="I153" i="1"/>
  <c r="J153" i="1"/>
  <c r="K153" i="1"/>
  <c r="H154" i="1"/>
  <c r="I154" i="1"/>
  <c r="J154" i="1"/>
  <c r="K154" i="1"/>
  <c r="H155" i="1"/>
  <c r="I155" i="1"/>
  <c r="J155" i="1"/>
  <c r="K155" i="1"/>
  <c r="H156" i="1"/>
  <c r="I156" i="1"/>
  <c r="J156" i="1"/>
  <c r="K156" i="1"/>
  <c r="H157" i="1"/>
  <c r="I157" i="1"/>
  <c r="J157" i="1"/>
  <c r="K157" i="1"/>
  <c r="H158" i="1"/>
  <c r="I158" i="1"/>
  <c r="J158" i="1"/>
  <c r="K158" i="1"/>
  <c r="H159" i="1"/>
  <c r="I159" i="1"/>
  <c r="J159" i="1"/>
  <c r="K159" i="1"/>
  <c r="H160" i="1"/>
  <c r="I160" i="1"/>
  <c r="J160" i="1"/>
  <c r="K160" i="1"/>
  <c r="H161" i="1"/>
  <c r="I161" i="1"/>
  <c r="J161" i="1"/>
  <c r="K161" i="1"/>
  <c r="H162" i="1"/>
  <c r="I162" i="1"/>
  <c r="J162" i="1"/>
  <c r="K162" i="1"/>
  <c r="H163" i="1"/>
  <c r="I163" i="1"/>
  <c r="J163" i="1"/>
  <c r="K163" i="1"/>
  <c r="H164" i="1"/>
  <c r="I164" i="1"/>
  <c r="J164" i="1"/>
  <c r="K164" i="1"/>
  <c r="H165" i="1"/>
  <c r="I165" i="1"/>
  <c r="J165" i="1"/>
  <c r="K165" i="1"/>
  <c r="H166" i="1"/>
  <c r="I166" i="1"/>
  <c r="J166" i="1"/>
  <c r="K166" i="1"/>
  <c r="H167" i="1"/>
  <c r="I167" i="1"/>
  <c r="J167" i="1"/>
  <c r="K167" i="1"/>
  <c r="H168" i="1"/>
  <c r="I168" i="1"/>
  <c r="J168" i="1"/>
  <c r="K168" i="1"/>
  <c r="H169" i="1"/>
  <c r="I169" i="1"/>
  <c r="J169" i="1"/>
  <c r="K169" i="1"/>
  <c r="H170" i="1"/>
  <c r="I170" i="1"/>
  <c r="J170" i="1"/>
  <c r="K170" i="1"/>
  <c r="H171" i="1"/>
  <c r="I171" i="1"/>
  <c r="J171" i="1"/>
  <c r="K171" i="1"/>
  <c r="H172" i="1"/>
  <c r="I172" i="1"/>
  <c r="J172" i="1"/>
  <c r="K172" i="1"/>
  <c r="H173" i="1"/>
  <c r="I173" i="1"/>
  <c r="J173" i="1"/>
  <c r="K173" i="1"/>
  <c r="H174" i="1"/>
  <c r="I174" i="1"/>
  <c r="J174" i="1"/>
  <c r="K174" i="1"/>
  <c r="H175" i="1"/>
  <c r="I175" i="1"/>
  <c r="J175" i="1"/>
  <c r="K175" i="1"/>
  <c r="H176" i="1"/>
  <c r="I176" i="1"/>
  <c r="J176" i="1"/>
  <c r="K176" i="1"/>
  <c r="H177" i="1"/>
  <c r="I177" i="1"/>
  <c r="J177" i="1"/>
  <c r="K177" i="1"/>
  <c r="H178" i="1"/>
  <c r="I178" i="1"/>
  <c r="J178" i="1"/>
  <c r="K178" i="1"/>
  <c r="H179" i="1"/>
  <c r="I179" i="1"/>
  <c r="J179" i="1"/>
  <c r="K179" i="1"/>
  <c r="H180" i="1"/>
  <c r="I180" i="1"/>
  <c r="J180" i="1"/>
  <c r="K180" i="1"/>
  <c r="H181" i="1"/>
  <c r="I181" i="1"/>
  <c r="J181" i="1"/>
  <c r="K181" i="1"/>
  <c r="H182" i="1"/>
  <c r="I182" i="1"/>
  <c r="J182" i="1"/>
  <c r="K182" i="1"/>
  <c r="H183" i="1"/>
  <c r="I183" i="1"/>
  <c r="J183" i="1"/>
  <c r="K183" i="1"/>
  <c r="H184" i="1"/>
  <c r="I184" i="1"/>
  <c r="J184" i="1"/>
  <c r="K184" i="1"/>
  <c r="H185" i="1"/>
  <c r="I185" i="1"/>
  <c r="J185" i="1"/>
  <c r="K185" i="1"/>
  <c r="H186" i="1"/>
  <c r="I186" i="1"/>
  <c r="J186" i="1"/>
  <c r="K186" i="1"/>
  <c r="H187" i="1"/>
  <c r="I187" i="1"/>
  <c r="J187" i="1"/>
  <c r="K187" i="1"/>
  <c r="H188" i="1"/>
  <c r="I188" i="1"/>
  <c r="J188" i="1"/>
  <c r="K188" i="1"/>
  <c r="H189" i="1"/>
  <c r="I189" i="1"/>
  <c r="J189" i="1"/>
  <c r="K189" i="1"/>
  <c r="H190" i="1"/>
  <c r="I190" i="1"/>
  <c r="J190" i="1"/>
  <c r="K190" i="1"/>
  <c r="H191" i="1"/>
  <c r="I191" i="1"/>
  <c r="J191" i="1"/>
  <c r="K191" i="1"/>
  <c r="H192" i="1"/>
  <c r="I192" i="1"/>
  <c r="J192" i="1"/>
  <c r="K192" i="1"/>
  <c r="H193" i="1"/>
  <c r="I193" i="1"/>
  <c r="J193" i="1"/>
  <c r="K193" i="1"/>
  <c r="H194" i="1"/>
  <c r="I194" i="1"/>
  <c r="J194" i="1"/>
  <c r="K194" i="1"/>
  <c r="H195" i="1"/>
  <c r="I195" i="1"/>
  <c r="J195" i="1"/>
  <c r="K195" i="1"/>
  <c r="H196" i="1"/>
  <c r="I196" i="1"/>
  <c r="J196" i="1"/>
  <c r="K196" i="1"/>
  <c r="H197" i="1"/>
  <c r="I197" i="1"/>
  <c r="J197" i="1"/>
  <c r="K197" i="1"/>
  <c r="H198" i="1"/>
  <c r="I198" i="1"/>
  <c r="J198" i="1"/>
  <c r="K198" i="1"/>
  <c r="H199" i="1"/>
  <c r="I199" i="1"/>
  <c r="J199" i="1"/>
  <c r="K199" i="1"/>
  <c r="H200" i="1"/>
  <c r="I200" i="1"/>
  <c r="J200" i="1"/>
  <c r="K200" i="1"/>
  <c r="H201" i="1"/>
  <c r="I201" i="1"/>
  <c r="J201" i="1"/>
  <c r="K201" i="1"/>
  <c r="H202" i="1"/>
  <c r="I202" i="1"/>
  <c r="J202" i="1"/>
  <c r="K202" i="1"/>
  <c r="H203" i="1"/>
  <c r="I203" i="1"/>
  <c r="J203" i="1"/>
  <c r="K203" i="1"/>
  <c r="H204" i="1"/>
  <c r="I204" i="1"/>
  <c r="J204" i="1"/>
  <c r="K204" i="1"/>
  <c r="H205" i="1"/>
  <c r="I205" i="1"/>
  <c r="J205" i="1"/>
  <c r="K205" i="1"/>
  <c r="H206" i="1"/>
  <c r="I206" i="1"/>
  <c r="J206" i="1"/>
  <c r="K206" i="1"/>
  <c r="H207" i="1"/>
  <c r="I207" i="1"/>
  <c r="J207" i="1"/>
  <c r="K207" i="1"/>
  <c r="H208" i="1"/>
  <c r="I208" i="1"/>
  <c r="J208" i="1"/>
  <c r="K208" i="1"/>
  <c r="H209" i="1"/>
  <c r="I209" i="1"/>
  <c r="J209" i="1"/>
  <c r="K209" i="1"/>
  <c r="H210" i="1"/>
  <c r="I210" i="1"/>
  <c r="J210" i="1"/>
  <c r="K210" i="1"/>
  <c r="H211" i="1"/>
  <c r="I211" i="1"/>
  <c r="J211" i="1"/>
  <c r="K211" i="1"/>
  <c r="H212" i="1"/>
  <c r="I212" i="1"/>
  <c r="J212" i="1"/>
  <c r="K212" i="1"/>
  <c r="H213" i="1"/>
  <c r="I213" i="1"/>
  <c r="J213" i="1"/>
  <c r="K213" i="1"/>
  <c r="H214" i="1"/>
  <c r="I214" i="1"/>
  <c r="J214" i="1"/>
  <c r="K214" i="1"/>
  <c r="H215" i="1"/>
  <c r="I215" i="1"/>
  <c r="J215" i="1"/>
  <c r="K215" i="1"/>
  <c r="H216" i="1"/>
  <c r="I216" i="1"/>
  <c r="J216" i="1"/>
  <c r="K216" i="1"/>
  <c r="H217" i="1"/>
  <c r="I217" i="1"/>
  <c r="J217" i="1"/>
  <c r="K217" i="1"/>
  <c r="H218" i="1"/>
  <c r="I218" i="1"/>
  <c r="J218" i="1"/>
  <c r="K218" i="1"/>
  <c r="H219" i="1"/>
  <c r="I219" i="1"/>
  <c r="J219" i="1"/>
  <c r="K219" i="1"/>
  <c r="H220" i="1"/>
  <c r="I220" i="1"/>
  <c r="J220" i="1"/>
  <c r="K220" i="1"/>
  <c r="H221" i="1"/>
  <c r="I221" i="1"/>
  <c r="J221" i="1"/>
  <c r="K221" i="1"/>
  <c r="H222" i="1"/>
  <c r="I222" i="1"/>
  <c r="J222" i="1"/>
  <c r="K222" i="1"/>
  <c r="H223" i="1"/>
  <c r="I223" i="1"/>
  <c r="J223" i="1"/>
  <c r="K223" i="1"/>
  <c r="H224" i="1"/>
  <c r="I224" i="1"/>
  <c r="J224" i="1"/>
  <c r="K224" i="1"/>
  <c r="H225" i="1"/>
  <c r="I225" i="1"/>
  <c r="J225" i="1"/>
  <c r="K225" i="1"/>
  <c r="H226" i="1"/>
  <c r="I226" i="1"/>
  <c r="J226" i="1"/>
  <c r="K226" i="1"/>
  <c r="H227" i="1"/>
  <c r="I227" i="1"/>
  <c r="J227" i="1"/>
  <c r="K227" i="1"/>
  <c r="H228" i="1"/>
  <c r="I228" i="1"/>
  <c r="J228" i="1"/>
  <c r="K228" i="1"/>
  <c r="H229" i="1"/>
  <c r="I229" i="1"/>
  <c r="J229" i="1"/>
  <c r="K229" i="1"/>
  <c r="H230" i="1"/>
  <c r="I230" i="1"/>
  <c r="J230" i="1"/>
  <c r="K230" i="1"/>
  <c r="H231" i="1"/>
  <c r="I231" i="1"/>
  <c r="J231" i="1"/>
  <c r="K231" i="1"/>
  <c r="H232" i="1"/>
  <c r="I232" i="1"/>
  <c r="J232" i="1"/>
  <c r="K232" i="1"/>
  <c r="H233" i="1"/>
  <c r="I233" i="1"/>
  <c r="J233" i="1"/>
  <c r="K233" i="1"/>
  <c r="H234" i="1"/>
  <c r="I234" i="1"/>
  <c r="J234" i="1"/>
  <c r="K234" i="1"/>
  <c r="H235" i="1"/>
  <c r="I235" i="1"/>
  <c r="J235" i="1"/>
  <c r="K235" i="1"/>
  <c r="H236" i="1"/>
  <c r="I236" i="1"/>
  <c r="J236" i="1"/>
  <c r="K236" i="1"/>
  <c r="H237" i="1"/>
  <c r="I237" i="1"/>
  <c r="J237" i="1"/>
  <c r="K237" i="1"/>
  <c r="H238" i="1"/>
  <c r="I238" i="1"/>
  <c r="J238" i="1"/>
  <c r="K238" i="1"/>
  <c r="H239" i="1"/>
  <c r="I239" i="1"/>
  <c r="J239" i="1"/>
  <c r="K239" i="1"/>
  <c r="H240" i="1"/>
  <c r="I240" i="1"/>
  <c r="J240" i="1"/>
  <c r="K240" i="1"/>
  <c r="H241" i="1"/>
  <c r="I241" i="1"/>
  <c r="J241" i="1"/>
  <c r="K241" i="1"/>
  <c r="I2" i="1"/>
  <c r="J2" i="1"/>
  <c r="K2" i="1"/>
  <c r="H2" i="1"/>
  <c r="C3" i="1"/>
  <c r="D3" i="1"/>
  <c r="E3" i="1"/>
  <c r="F3" i="1"/>
  <c r="C4" i="1"/>
  <c r="D4" i="1"/>
  <c r="E4" i="1"/>
  <c r="F4" i="1"/>
  <c r="C5" i="1"/>
  <c r="D5" i="1"/>
  <c r="E5" i="1"/>
  <c r="F5" i="1"/>
  <c r="C6" i="1"/>
  <c r="D6" i="1"/>
  <c r="E6" i="1"/>
  <c r="F6" i="1"/>
  <c r="C7" i="1"/>
  <c r="D7" i="1"/>
  <c r="E7" i="1"/>
  <c r="F7" i="1"/>
  <c r="C8" i="1"/>
  <c r="D8" i="1"/>
  <c r="E8" i="1"/>
  <c r="F8" i="1"/>
  <c r="C9" i="1"/>
  <c r="D9" i="1"/>
  <c r="E9" i="1"/>
  <c r="F9" i="1"/>
  <c r="C10" i="1"/>
  <c r="D10" i="1"/>
  <c r="E10" i="1"/>
  <c r="F10" i="1"/>
  <c r="C11" i="1"/>
  <c r="D11" i="1"/>
  <c r="E11" i="1"/>
  <c r="F11" i="1"/>
  <c r="C12" i="1"/>
  <c r="D12" i="1"/>
  <c r="E12" i="1"/>
  <c r="F12" i="1"/>
  <c r="C13" i="1"/>
  <c r="D13" i="1"/>
  <c r="E13" i="1"/>
  <c r="F13" i="1"/>
  <c r="C14" i="1"/>
  <c r="D14" i="1"/>
  <c r="E14" i="1"/>
  <c r="F14" i="1"/>
  <c r="C15" i="1"/>
  <c r="D15" i="1"/>
  <c r="E15" i="1"/>
  <c r="F15" i="1"/>
  <c r="C16" i="1"/>
  <c r="D16" i="1"/>
  <c r="E16" i="1"/>
  <c r="F16" i="1"/>
  <c r="C17" i="1"/>
  <c r="D17" i="1"/>
  <c r="E17" i="1"/>
  <c r="F17" i="1"/>
  <c r="C18" i="1"/>
  <c r="D18" i="1"/>
  <c r="E18" i="1"/>
  <c r="F18" i="1"/>
  <c r="C19" i="1"/>
  <c r="D19" i="1"/>
  <c r="E19" i="1"/>
  <c r="F19" i="1"/>
  <c r="C20" i="1"/>
  <c r="D20" i="1"/>
  <c r="E20" i="1"/>
  <c r="F20" i="1"/>
  <c r="C21" i="1"/>
  <c r="D21" i="1"/>
  <c r="E21" i="1"/>
  <c r="F21" i="1"/>
  <c r="C22" i="1"/>
  <c r="D22" i="1"/>
  <c r="E22" i="1"/>
  <c r="F22" i="1"/>
  <c r="C23" i="1"/>
  <c r="D23" i="1"/>
  <c r="E23" i="1"/>
  <c r="F23" i="1"/>
  <c r="C24" i="1"/>
  <c r="D24" i="1"/>
  <c r="E24" i="1"/>
  <c r="F24" i="1"/>
  <c r="C25" i="1"/>
  <c r="D25" i="1"/>
  <c r="E25" i="1"/>
  <c r="F25" i="1"/>
  <c r="C26" i="1"/>
  <c r="D26" i="1"/>
  <c r="E26" i="1"/>
  <c r="F26" i="1"/>
  <c r="C27" i="1"/>
  <c r="D27" i="1"/>
  <c r="E27" i="1"/>
  <c r="F27" i="1"/>
  <c r="C28" i="1"/>
  <c r="D28" i="1"/>
  <c r="E28" i="1"/>
  <c r="F28" i="1"/>
  <c r="C29" i="1"/>
  <c r="D29" i="1"/>
  <c r="E29" i="1"/>
  <c r="F29" i="1"/>
  <c r="C30" i="1"/>
  <c r="D30" i="1"/>
  <c r="E30" i="1"/>
  <c r="F30" i="1"/>
  <c r="C31" i="1"/>
  <c r="D31" i="1"/>
  <c r="E31" i="1"/>
  <c r="F31" i="1"/>
  <c r="C32" i="1"/>
  <c r="D32" i="1"/>
  <c r="E32" i="1"/>
  <c r="F32" i="1"/>
  <c r="C33" i="1"/>
  <c r="D33" i="1"/>
  <c r="E33" i="1"/>
  <c r="F33" i="1"/>
  <c r="C34" i="1"/>
  <c r="D34" i="1"/>
  <c r="E34" i="1"/>
  <c r="F34" i="1"/>
  <c r="C35" i="1"/>
  <c r="D35" i="1"/>
  <c r="E35" i="1"/>
  <c r="F35" i="1"/>
  <c r="C36" i="1"/>
  <c r="D36" i="1"/>
  <c r="E36" i="1"/>
  <c r="F36" i="1"/>
  <c r="C37" i="1"/>
  <c r="D37" i="1"/>
  <c r="E37" i="1"/>
  <c r="F37" i="1"/>
  <c r="C38" i="1"/>
  <c r="D38" i="1"/>
  <c r="E38" i="1"/>
  <c r="F38" i="1"/>
  <c r="C39" i="1"/>
  <c r="D39" i="1"/>
  <c r="E39" i="1"/>
  <c r="F39" i="1"/>
  <c r="C40" i="1"/>
  <c r="D40" i="1"/>
  <c r="E40" i="1"/>
  <c r="F40" i="1"/>
  <c r="C41" i="1"/>
  <c r="D41" i="1"/>
  <c r="E41" i="1"/>
  <c r="F41" i="1"/>
  <c r="C42" i="1"/>
  <c r="D42" i="1"/>
  <c r="E42" i="1"/>
  <c r="F42" i="1"/>
  <c r="C43" i="1"/>
  <c r="D43" i="1"/>
  <c r="E43" i="1"/>
  <c r="F43" i="1"/>
  <c r="C44" i="1"/>
  <c r="D44" i="1"/>
  <c r="E44" i="1"/>
  <c r="F44" i="1"/>
  <c r="C45" i="1"/>
  <c r="D45" i="1"/>
  <c r="E45" i="1"/>
  <c r="F45" i="1"/>
  <c r="C46" i="1"/>
  <c r="D46" i="1"/>
  <c r="E46" i="1"/>
  <c r="F46" i="1"/>
  <c r="C47" i="1"/>
  <c r="D47" i="1"/>
  <c r="E47" i="1"/>
  <c r="F47" i="1"/>
  <c r="C48" i="1"/>
  <c r="D48" i="1"/>
  <c r="E48" i="1"/>
  <c r="F48" i="1"/>
  <c r="C49" i="1"/>
  <c r="D49" i="1"/>
  <c r="E49" i="1"/>
  <c r="F49" i="1"/>
  <c r="C50" i="1"/>
  <c r="D50" i="1"/>
  <c r="E50" i="1"/>
  <c r="F50" i="1"/>
  <c r="C51" i="1"/>
  <c r="D51" i="1"/>
  <c r="E51" i="1"/>
  <c r="F51" i="1"/>
  <c r="C52" i="1"/>
  <c r="D52" i="1"/>
  <c r="E52" i="1"/>
  <c r="F52" i="1"/>
  <c r="C53" i="1"/>
  <c r="D53" i="1"/>
  <c r="E53" i="1"/>
  <c r="F53" i="1"/>
  <c r="C54" i="1"/>
  <c r="D54" i="1"/>
  <c r="E54" i="1"/>
  <c r="F54" i="1"/>
  <c r="C55" i="1"/>
  <c r="D55" i="1"/>
  <c r="E55" i="1"/>
  <c r="F55" i="1"/>
  <c r="C56" i="1"/>
  <c r="D56" i="1"/>
  <c r="E56" i="1"/>
  <c r="F56" i="1"/>
  <c r="C57" i="1"/>
  <c r="D57" i="1"/>
  <c r="E57" i="1"/>
  <c r="F57" i="1"/>
  <c r="C58" i="1"/>
  <c r="D58" i="1"/>
  <c r="E58" i="1"/>
  <c r="F58" i="1"/>
  <c r="C59" i="1"/>
  <c r="D59" i="1"/>
  <c r="E59" i="1"/>
  <c r="F59" i="1"/>
  <c r="C60" i="1"/>
  <c r="D60" i="1"/>
  <c r="E60" i="1"/>
  <c r="F60" i="1"/>
  <c r="C61" i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C65" i="1"/>
  <c r="D65" i="1"/>
  <c r="E65" i="1"/>
  <c r="F65" i="1"/>
  <c r="C66" i="1"/>
  <c r="D66" i="1"/>
  <c r="E66" i="1"/>
  <c r="F66" i="1"/>
  <c r="C67" i="1"/>
  <c r="D67" i="1"/>
  <c r="E67" i="1"/>
  <c r="F67" i="1"/>
  <c r="C68" i="1"/>
  <c r="D68" i="1"/>
  <c r="E68" i="1"/>
  <c r="F68" i="1"/>
  <c r="C69" i="1"/>
  <c r="D69" i="1"/>
  <c r="E69" i="1"/>
  <c r="F69" i="1"/>
  <c r="C70" i="1"/>
  <c r="D70" i="1"/>
  <c r="E70" i="1"/>
  <c r="F70" i="1"/>
  <c r="C71" i="1"/>
  <c r="D71" i="1"/>
  <c r="E71" i="1"/>
  <c r="F71" i="1"/>
  <c r="C72" i="1"/>
  <c r="D72" i="1"/>
  <c r="E72" i="1"/>
  <c r="F72" i="1"/>
  <c r="C73" i="1"/>
  <c r="D73" i="1"/>
  <c r="E73" i="1"/>
  <c r="F73" i="1"/>
  <c r="C74" i="1"/>
  <c r="D74" i="1"/>
  <c r="E74" i="1"/>
  <c r="F74" i="1"/>
  <c r="C75" i="1"/>
  <c r="D75" i="1"/>
  <c r="E75" i="1"/>
  <c r="F75" i="1"/>
  <c r="C76" i="1"/>
  <c r="D76" i="1"/>
  <c r="E76" i="1"/>
  <c r="F76" i="1"/>
  <c r="C77" i="1"/>
  <c r="D77" i="1"/>
  <c r="E77" i="1"/>
  <c r="F77" i="1"/>
  <c r="C78" i="1"/>
  <c r="D78" i="1"/>
  <c r="E78" i="1"/>
  <c r="F78" i="1"/>
  <c r="C79" i="1"/>
  <c r="D79" i="1"/>
  <c r="E79" i="1"/>
  <c r="F79" i="1"/>
  <c r="C80" i="1"/>
  <c r="D80" i="1"/>
  <c r="E80" i="1"/>
  <c r="F80" i="1"/>
  <c r="C81" i="1"/>
  <c r="D81" i="1"/>
  <c r="E81" i="1"/>
  <c r="F81" i="1"/>
  <c r="C82" i="1"/>
  <c r="D82" i="1"/>
  <c r="E82" i="1"/>
  <c r="F82" i="1"/>
  <c r="C83" i="1"/>
  <c r="D83" i="1"/>
  <c r="E83" i="1"/>
  <c r="F83" i="1"/>
  <c r="C84" i="1"/>
  <c r="D84" i="1"/>
  <c r="E84" i="1"/>
  <c r="F84" i="1"/>
  <c r="C85" i="1"/>
  <c r="D85" i="1"/>
  <c r="E85" i="1"/>
  <c r="F85" i="1"/>
  <c r="C86" i="1"/>
  <c r="D86" i="1"/>
  <c r="E86" i="1"/>
  <c r="F86" i="1"/>
  <c r="C87" i="1"/>
  <c r="D87" i="1"/>
  <c r="E87" i="1"/>
  <c r="F87" i="1"/>
  <c r="C88" i="1"/>
  <c r="D88" i="1"/>
  <c r="E88" i="1"/>
  <c r="F88" i="1"/>
  <c r="C89" i="1"/>
  <c r="D89" i="1"/>
  <c r="E89" i="1"/>
  <c r="F89" i="1"/>
  <c r="C90" i="1"/>
  <c r="D90" i="1"/>
  <c r="E90" i="1"/>
  <c r="F90" i="1"/>
  <c r="C91" i="1"/>
  <c r="D91" i="1"/>
  <c r="E91" i="1"/>
  <c r="F91" i="1"/>
  <c r="C92" i="1"/>
  <c r="D92" i="1"/>
  <c r="E92" i="1"/>
  <c r="F92" i="1"/>
  <c r="C93" i="1"/>
  <c r="D93" i="1"/>
  <c r="E93" i="1"/>
  <c r="F93" i="1"/>
  <c r="C94" i="1"/>
  <c r="D94" i="1"/>
  <c r="E94" i="1"/>
  <c r="F94" i="1"/>
  <c r="C95" i="1"/>
  <c r="D95" i="1"/>
  <c r="E95" i="1"/>
  <c r="F95" i="1"/>
  <c r="C96" i="1"/>
  <c r="D96" i="1"/>
  <c r="E96" i="1"/>
  <c r="F96" i="1"/>
  <c r="C97" i="1"/>
  <c r="D97" i="1"/>
  <c r="E97" i="1"/>
  <c r="F97" i="1"/>
  <c r="C98" i="1"/>
  <c r="D98" i="1"/>
  <c r="E98" i="1"/>
  <c r="F98" i="1"/>
  <c r="C99" i="1"/>
  <c r="D99" i="1"/>
  <c r="E99" i="1"/>
  <c r="F99" i="1"/>
  <c r="C100" i="1"/>
  <c r="D100" i="1"/>
  <c r="E100" i="1"/>
  <c r="F100" i="1"/>
  <c r="C101" i="1"/>
  <c r="D101" i="1"/>
  <c r="E101" i="1"/>
  <c r="F101" i="1"/>
  <c r="C102" i="1"/>
  <c r="D102" i="1"/>
  <c r="E102" i="1"/>
  <c r="F102" i="1"/>
  <c r="C103" i="1"/>
  <c r="D103" i="1"/>
  <c r="E103" i="1"/>
  <c r="F103" i="1"/>
  <c r="C104" i="1"/>
  <c r="D104" i="1"/>
  <c r="E104" i="1"/>
  <c r="F104" i="1"/>
  <c r="C105" i="1"/>
  <c r="D105" i="1"/>
  <c r="E105" i="1"/>
  <c r="F105" i="1"/>
  <c r="C106" i="1"/>
  <c r="D106" i="1"/>
  <c r="E106" i="1"/>
  <c r="F106" i="1"/>
  <c r="C107" i="1"/>
  <c r="D107" i="1"/>
  <c r="E107" i="1"/>
  <c r="F107" i="1"/>
  <c r="C108" i="1"/>
  <c r="D108" i="1"/>
  <c r="E108" i="1"/>
  <c r="F108" i="1"/>
  <c r="C109" i="1"/>
  <c r="D109" i="1"/>
  <c r="E109" i="1"/>
  <c r="F109" i="1"/>
  <c r="C110" i="1"/>
  <c r="D110" i="1"/>
  <c r="E110" i="1"/>
  <c r="F110" i="1"/>
  <c r="C111" i="1"/>
  <c r="D111" i="1"/>
  <c r="E111" i="1"/>
  <c r="F111" i="1"/>
  <c r="C112" i="1"/>
  <c r="D112" i="1"/>
  <c r="E112" i="1"/>
  <c r="F112" i="1"/>
  <c r="C113" i="1"/>
  <c r="D113" i="1"/>
  <c r="E113" i="1"/>
  <c r="F113" i="1"/>
  <c r="C114" i="1"/>
  <c r="D114" i="1"/>
  <c r="E114" i="1"/>
  <c r="F114" i="1"/>
  <c r="C115" i="1"/>
  <c r="D115" i="1"/>
  <c r="E115" i="1"/>
  <c r="F115" i="1"/>
  <c r="C116" i="1"/>
  <c r="D116" i="1"/>
  <c r="E116" i="1"/>
  <c r="F116" i="1"/>
  <c r="C117" i="1"/>
  <c r="D117" i="1"/>
  <c r="E117" i="1"/>
  <c r="F117" i="1"/>
  <c r="C118" i="1"/>
  <c r="D118" i="1"/>
  <c r="E118" i="1"/>
  <c r="F118" i="1"/>
  <c r="C119" i="1"/>
  <c r="D119" i="1"/>
  <c r="E119" i="1"/>
  <c r="F119" i="1"/>
  <c r="C120" i="1"/>
  <c r="D120" i="1"/>
  <c r="E120" i="1"/>
  <c r="F120" i="1"/>
  <c r="C121" i="1"/>
  <c r="D121" i="1"/>
  <c r="E121" i="1"/>
  <c r="F121" i="1"/>
  <c r="C122" i="1"/>
  <c r="D122" i="1"/>
  <c r="E122" i="1"/>
  <c r="F122" i="1"/>
  <c r="C123" i="1"/>
  <c r="D123" i="1"/>
  <c r="E123" i="1"/>
  <c r="F123" i="1"/>
  <c r="C124" i="1"/>
  <c r="D124" i="1"/>
  <c r="E124" i="1"/>
  <c r="F124" i="1"/>
  <c r="C125" i="1"/>
  <c r="D125" i="1"/>
  <c r="E125" i="1"/>
  <c r="F125" i="1"/>
  <c r="C126" i="1"/>
  <c r="D126" i="1"/>
  <c r="E126" i="1"/>
  <c r="F126" i="1"/>
  <c r="C127" i="1"/>
  <c r="D127" i="1"/>
  <c r="E127" i="1"/>
  <c r="F127" i="1"/>
  <c r="C128" i="1"/>
  <c r="D128" i="1"/>
  <c r="E128" i="1"/>
  <c r="F128" i="1"/>
  <c r="C129" i="1"/>
  <c r="D129" i="1"/>
  <c r="E129" i="1"/>
  <c r="F129" i="1"/>
  <c r="C130" i="1"/>
  <c r="D130" i="1"/>
  <c r="E130" i="1"/>
  <c r="F130" i="1"/>
  <c r="C131" i="1"/>
  <c r="D131" i="1"/>
  <c r="E131" i="1"/>
  <c r="F131" i="1"/>
  <c r="C132" i="1"/>
  <c r="D132" i="1"/>
  <c r="E132" i="1"/>
  <c r="F132" i="1"/>
  <c r="C133" i="1"/>
  <c r="D133" i="1"/>
  <c r="E133" i="1"/>
  <c r="F133" i="1"/>
  <c r="C134" i="1"/>
  <c r="D134" i="1"/>
  <c r="E134" i="1"/>
  <c r="F134" i="1"/>
  <c r="C135" i="1"/>
  <c r="D135" i="1"/>
  <c r="E135" i="1"/>
  <c r="F135" i="1"/>
  <c r="C136" i="1"/>
  <c r="D136" i="1"/>
  <c r="E136" i="1"/>
  <c r="F136" i="1"/>
  <c r="C137" i="1"/>
  <c r="D137" i="1"/>
  <c r="E137" i="1"/>
  <c r="F137" i="1"/>
  <c r="C138" i="1"/>
  <c r="D138" i="1"/>
  <c r="E138" i="1"/>
  <c r="F138" i="1"/>
  <c r="C139" i="1"/>
  <c r="D139" i="1"/>
  <c r="E139" i="1"/>
  <c r="F139" i="1"/>
  <c r="C140" i="1"/>
  <c r="D140" i="1"/>
  <c r="E140" i="1"/>
  <c r="F140" i="1"/>
  <c r="C141" i="1"/>
  <c r="D141" i="1"/>
  <c r="E141" i="1"/>
  <c r="F141" i="1"/>
  <c r="C142" i="1"/>
  <c r="D142" i="1"/>
  <c r="E142" i="1"/>
  <c r="F142" i="1"/>
  <c r="C143" i="1"/>
  <c r="D143" i="1"/>
  <c r="E143" i="1"/>
  <c r="F143" i="1"/>
  <c r="C144" i="1"/>
  <c r="D144" i="1"/>
  <c r="E144" i="1"/>
  <c r="F144" i="1"/>
  <c r="C145" i="1"/>
  <c r="D145" i="1"/>
  <c r="E145" i="1"/>
  <c r="F145" i="1"/>
  <c r="C146" i="1"/>
  <c r="D146" i="1"/>
  <c r="E146" i="1"/>
  <c r="F146" i="1"/>
  <c r="C147" i="1"/>
  <c r="D147" i="1"/>
  <c r="E147" i="1"/>
  <c r="F147" i="1"/>
  <c r="C148" i="1"/>
  <c r="D148" i="1"/>
  <c r="E148" i="1"/>
  <c r="F148" i="1"/>
  <c r="C149" i="1"/>
  <c r="D149" i="1"/>
  <c r="E149" i="1"/>
  <c r="F149" i="1"/>
  <c r="C150" i="1"/>
  <c r="D150" i="1"/>
  <c r="E150" i="1"/>
  <c r="F150" i="1"/>
  <c r="C151" i="1"/>
  <c r="D151" i="1"/>
  <c r="E151" i="1"/>
  <c r="F151" i="1"/>
  <c r="C152" i="1"/>
  <c r="D152" i="1"/>
  <c r="E152" i="1"/>
  <c r="F152" i="1"/>
  <c r="C153" i="1"/>
  <c r="D153" i="1"/>
  <c r="E153" i="1"/>
  <c r="F153" i="1"/>
  <c r="C154" i="1"/>
  <c r="D154" i="1"/>
  <c r="E154" i="1"/>
  <c r="F154" i="1"/>
  <c r="C155" i="1"/>
  <c r="D155" i="1"/>
  <c r="E155" i="1"/>
  <c r="F155" i="1"/>
  <c r="C156" i="1"/>
  <c r="D156" i="1"/>
  <c r="E156" i="1"/>
  <c r="F156" i="1"/>
  <c r="C157" i="1"/>
  <c r="D157" i="1"/>
  <c r="E157" i="1"/>
  <c r="F157" i="1"/>
  <c r="C158" i="1"/>
  <c r="D158" i="1"/>
  <c r="E158" i="1"/>
  <c r="F158" i="1"/>
  <c r="C159" i="1"/>
  <c r="D159" i="1"/>
  <c r="E159" i="1"/>
  <c r="F159" i="1"/>
  <c r="C160" i="1"/>
  <c r="D160" i="1"/>
  <c r="E160" i="1"/>
  <c r="F160" i="1"/>
  <c r="C161" i="1"/>
  <c r="D161" i="1"/>
  <c r="E161" i="1"/>
  <c r="F161" i="1"/>
  <c r="C162" i="1"/>
  <c r="D162" i="1"/>
  <c r="E162" i="1"/>
  <c r="F162" i="1"/>
  <c r="C163" i="1"/>
  <c r="D163" i="1"/>
  <c r="E163" i="1"/>
  <c r="F163" i="1"/>
  <c r="C164" i="1"/>
  <c r="D164" i="1"/>
  <c r="E164" i="1"/>
  <c r="F164" i="1"/>
  <c r="C165" i="1"/>
  <c r="D165" i="1"/>
  <c r="E165" i="1"/>
  <c r="F165" i="1"/>
  <c r="C166" i="1"/>
  <c r="D166" i="1"/>
  <c r="E166" i="1"/>
  <c r="F166" i="1"/>
  <c r="C167" i="1"/>
  <c r="D167" i="1"/>
  <c r="E167" i="1"/>
  <c r="F167" i="1"/>
  <c r="C168" i="1"/>
  <c r="D168" i="1"/>
  <c r="E168" i="1"/>
  <c r="F168" i="1"/>
  <c r="C169" i="1"/>
  <c r="D169" i="1"/>
  <c r="E169" i="1"/>
  <c r="F169" i="1"/>
  <c r="C170" i="1"/>
  <c r="D170" i="1"/>
  <c r="E170" i="1"/>
  <c r="F170" i="1"/>
  <c r="C171" i="1"/>
  <c r="D171" i="1"/>
  <c r="E171" i="1"/>
  <c r="F171" i="1"/>
  <c r="C172" i="1"/>
  <c r="D172" i="1"/>
  <c r="E172" i="1"/>
  <c r="F172" i="1"/>
  <c r="C173" i="1"/>
  <c r="D173" i="1"/>
  <c r="E173" i="1"/>
  <c r="F173" i="1"/>
  <c r="C174" i="1"/>
  <c r="D174" i="1"/>
  <c r="E174" i="1"/>
  <c r="F174" i="1"/>
  <c r="C175" i="1"/>
  <c r="D175" i="1"/>
  <c r="E175" i="1"/>
  <c r="F175" i="1"/>
  <c r="C176" i="1"/>
  <c r="D176" i="1"/>
  <c r="E176" i="1"/>
  <c r="F176" i="1"/>
  <c r="C177" i="1"/>
  <c r="D177" i="1"/>
  <c r="E177" i="1"/>
  <c r="F177" i="1"/>
  <c r="C178" i="1"/>
  <c r="D178" i="1"/>
  <c r="E178" i="1"/>
  <c r="F178" i="1"/>
  <c r="C179" i="1"/>
  <c r="D179" i="1"/>
  <c r="E179" i="1"/>
  <c r="F179" i="1"/>
  <c r="C180" i="1"/>
  <c r="D180" i="1"/>
  <c r="E180" i="1"/>
  <c r="F180" i="1"/>
  <c r="C181" i="1"/>
  <c r="D181" i="1"/>
  <c r="E181" i="1"/>
  <c r="F181" i="1"/>
  <c r="C182" i="1"/>
  <c r="D182" i="1"/>
  <c r="E182" i="1"/>
  <c r="F182" i="1"/>
  <c r="C183" i="1"/>
  <c r="D183" i="1"/>
  <c r="E183" i="1"/>
  <c r="F183" i="1"/>
  <c r="C184" i="1"/>
  <c r="D184" i="1"/>
  <c r="E184" i="1"/>
  <c r="F184" i="1"/>
  <c r="C185" i="1"/>
  <c r="D185" i="1"/>
  <c r="E185" i="1"/>
  <c r="F185" i="1"/>
  <c r="C186" i="1"/>
  <c r="D186" i="1"/>
  <c r="E186" i="1"/>
  <c r="F186" i="1"/>
  <c r="C187" i="1"/>
  <c r="D187" i="1"/>
  <c r="E187" i="1"/>
  <c r="F187" i="1"/>
  <c r="C188" i="1"/>
  <c r="D188" i="1"/>
  <c r="E188" i="1"/>
  <c r="F188" i="1"/>
  <c r="C189" i="1"/>
  <c r="D189" i="1"/>
  <c r="E189" i="1"/>
  <c r="F189" i="1"/>
  <c r="C190" i="1"/>
  <c r="D190" i="1"/>
  <c r="E190" i="1"/>
  <c r="F190" i="1"/>
  <c r="C191" i="1"/>
  <c r="D191" i="1"/>
  <c r="E191" i="1"/>
  <c r="F191" i="1"/>
  <c r="C192" i="1"/>
  <c r="D192" i="1"/>
  <c r="E192" i="1"/>
  <c r="F192" i="1"/>
  <c r="C193" i="1"/>
  <c r="D193" i="1"/>
  <c r="E193" i="1"/>
  <c r="F193" i="1"/>
  <c r="C194" i="1"/>
  <c r="D194" i="1"/>
  <c r="E194" i="1"/>
  <c r="F194" i="1"/>
  <c r="C195" i="1"/>
  <c r="D195" i="1"/>
  <c r="E195" i="1"/>
  <c r="F195" i="1"/>
  <c r="C196" i="1"/>
  <c r="D196" i="1"/>
  <c r="E196" i="1"/>
  <c r="F196" i="1"/>
  <c r="C197" i="1"/>
  <c r="D197" i="1"/>
  <c r="E197" i="1"/>
  <c r="F197" i="1"/>
  <c r="C198" i="1"/>
  <c r="D198" i="1"/>
  <c r="E198" i="1"/>
  <c r="F198" i="1"/>
  <c r="C199" i="1"/>
  <c r="D199" i="1"/>
  <c r="E199" i="1"/>
  <c r="F199" i="1"/>
  <c r="C200" i="1"/>
  <c r="D200" i="1"/>
  <c r="E200" i="1"/>
  <c r="F200" i="1"/>
  <c r="C201" i="1"/>
  <c r="D201" i="1"/>
  <c r="E201" i="1"/>
  <c r="F201" i="1"/>
  <c r="C202" i="1"/>
  <c r="D202" i="1"/>
  <c r="E202" i="1"/>
  <c r="F202" i="1"/>
  <c r="C203" i="1"/>
  <c r="D203" i="1"/>
  <c r="E203" i="1"/>
  <c r="F203" i="1"/>
  <c r="C204" i="1"/>
  <c r="D204" i="1"/>
  <c r="E204" i="1"/>
  <c r="F204" i="1"/>
  <c r="C205" i="1"/>
  <c r="D205" i="1"/>
  <c r="E205" i="1"/>
  <c r="F205" i="1"/>
  <c r="C206" i="1"/>
  <c r="D206" i="1"/>
  <c r="E206" i="1"/>
  <c r="F206" i="1"/>
  <c r="C207" i="1"/>
  <c r="D207" i="1"/>
  <c r="E207" i="1"/>
  <c r="F207" i="1"/>
  <c r="C208" i="1"/>
  <c r="D208" i="1"/>
  <c r="E208" i="1"/>
  <c r="F208" i="1"/>
  <c r="C209" i="1"/>
  <c r="D209" i="1"/>
  <c r="E209" i="1"/>
  <c r="F209" i="1"/>
  <c r="C210" i="1"/>
  <c r="D210" i="1"/>
  <c r="E210" i="1"/>
  <c r="F210" i="1"/>
  <c r="C211" i="1"/>
  <c r="D211" i="1"/>
  <c r="E211" i="1"/>
  <c r="F211" i="1"/>
  <c r="C212" i="1"/>
  <c r="D212" i="1"/>
  <c r="E212" i="1"/>
  <c r="F212" i="1"/>
  <c r="C213" i="1"/>
  <c r="D213" i="1"/>
  <c r="E213" i="1"/>
  <c r="F213" i="1"/>
  <c r="C214" i="1"/>
  <c r="D214" i="1"/>
  <c r="E214" i="1"/>
  <c r="F214" i="1"/>
  <c r="C215" i="1"/>
  <c r="D215" i="1"/>
  <c r="E215" i="1"/>
  <c r="F215" i="1"/>
  <c r="C216" i="1"/>
  <c r="D216" i="1"/>
  <c r="E216" i="1"/>
  <c r="F216" i="1"/>
  <c r="C217" i="1"/>
  <c r="D217" i="1"/>
  <c r="E217" i="1"/>
  <c r="F217" i="1"/>
  <c r="C218" i="1"/>
  <c r="D218" i="1"/>
  <c r="E218" i="1"/>
  <c r="F218" i="1"/>
  <c r="C219" i="1"/>
  <c r="D219" i="1"/>
  <c r="E219" i="1"/>
  <c r="F219" i="1"/>
  <c r="C220" i="1"/>
  <c r="D220" i="1"/>
  <c r="E220" i="1"/>
  <c r="F220" i="1"/>
  <c r="C221" i="1"/>
  <c r="D221" i="1"/>
  <c r="E221" i="1"/>
  <c r="F221" i="1"/>
  <c r="C222" i="1"/>
  <c r="D222" i="1"/>
  <c r="E222" i="1"/>
  <c r="F222" i="1"/>
  <c r="C223" i="1"/>
  <c r="D223" i="1"/>
  <c r="E223" i="1"/>
  <c r="F223" i="1"/>
  <c r="C224" i="1"/>
  <c r="D224" i="1"/>
  <c r="E224" i="1"/>
  <c r="F224" i="1"/>
  <c r="C225" i="1"/>
  <c r="D225" i="1"/>
  <c r="E225" i="1"/>
  <c r="F225" i="1"/>
  <c r="C226" i="1"/>
  <c r="D226" i="1"/>
  <c r="E226" i="1"/>
  <c r="F226" i="1"/>
  <c r="C227" i="1"/>
  <c r="D227" i="1"/>
  <c r="E227" i="1"/>
  <c r="F227" i="1"/>
  <c r="C228" i="1"/>
  <c r="D228" i="1"/>
  <c r="E228" i="1"/>
  <c r="F228" i="1"/>
  <c r="C229" i="1"/>
  <c r="D229" i="1"/>
  <c r="E229" i="1"/>
  <c r="F229" i="1"/>
  <c r="C230" i="1"/>
  <c r="D230" i="1"/>
  <c r="E230" i="1"/>
  <c r="F230" i="1"/>
  <c r="C231" i="1"/>
  <c r="D231" i="1"/>
  <c r="E231" i="1"/>
  <c r="F231" i="1"/>
  <c r="C232" i="1"/>
  <c r="D232" i="1"/>
  <c r="E232" i="1"/>
  <c r="F232" i="1"/>
  <c r="C233" i="1"/>
  <c r="D233" i="1"/>
  <c r="E233" i="1"/>
  <c r="F233" i="1"/>
  <c r="C234" i="1"/>
  <c r="D234" i="1"/>
  <c r="E234" i="1"/>
  <c r="F234" i="1"/>
  <c r="C235" i="1"/>
  <c r="D235" i="1"/>
  <c r="E235" i="1"/>
  <c r="F235" i="1"/>
  <c r="C236" i="1"/>
  <c r="D236" i="1"/>
  <c r="E236" i="1"/>
  <c r="F236" i="1"/>
  <c r="C237" i="1"/>
  <c r="D237" i="1"/>
  <c r="E237" i="1"/>
  <c r="F237" i="1"/>
  <c r="C238" i="1"/>
  <c r="D238" i="1"/>
  <c r="E238" i="1"/>
  <c r="F238" i="1"/>
  <c r="C239" i="1"/>
  <c r="D239" i="1"/>
  <c r="E239" i="1"/>
  <c r="F239" i="1"/>
  <c r="C240" i="1"/>
  <c r="D240" i="1"/>
  <c r="E240" i="1"/>
  <c r="F240" i="1"/>
  <c r="C241" i="1"/>
  <c r="D241" i="1"/>
  <c r="E241" i="1"/>
  <c r="F241" i="1"/>
  <c r="D2" i="1"/>
  <c r="E2" i="1"/>
  <c r="F2" i="1"/>
  <c r="C2" i="1"/>
  <c r="M2" i="1" s="1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U167" i="6"/>
  <c r="AV167" i="6"/>
  <c r="AW167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U172" i="6"/>
  <c r="AV172" i="6"/>
  <c r="AW172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AV182" i="6"/>
  <c r="AW182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AV187" i="6"/>
  <c r="AW187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U202" i="6"/>
  <c r="AV202" i="6"/>
  <c r="AW202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AW212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AW223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AW224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AW225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AW226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U227" i="6"/>
  <c r="AV227" i="6"/>
  <c r="AW227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AW228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AW230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U232" i="6"/>
  <c r="AV232" i="6"/>
  <c r="AW232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U233" i="6"/>
  <c r="AV233" i="6"/>
  <c r="AW233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AW234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U235" i="6"/>
  <c r="AV235" i="6"/>
  <c r="AW235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U236" i="6"/>
  <c r="AV236" i="6"/>
  <c r="AW236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AW237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U238" i="6"/>
  <c r="AV238" i="6"/>
  <c r="AW238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U239" i="6"/>
  <c r="AV239" i="6"/>
  <c r="AW239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U240" i="6"/>
  <c r="AV240" i="6"/>
  <c r="AW240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U241" i="6"/>
  <c r="AV241" i="6"/>
  <c r="AW241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A2" i="6"/>
  <c r="C3" i="6"/>
  <c r="AY3" i="6" s="1"/>
  <c r="D3" i="6"/>
  <c r="E3" i="6"/>
  <c r="BA3" i="6" s="1"/>
  <c r="F3" i="6"/>
  <c r="G3" i="6"/>
  <c r="H3" i="6"/>
  <c r="I3" i="6"/>
  <c r="BE3" i="6" s="1"/>
  <c r="J3" i="6"/>
  <c r="K3" i="6"/>
  <c r="BG3" i="6" s="1"/>
  <c r="L3" i="6"/>
  <c r="M3" i="6"/>
  <c r="N3" i="6"/>
  <c r="BJ3" i="6" s="1"/>
  <c r="O3" i="6"/>
  <c r="BK3" i="6" s="1"/>
  <c r="P3" i="6"/>
  <c r="Q3" i="6"/>
  <c r="R3" i="6"/>
  <c r="BN3" i="6" s="1"/>
  <c r="S3" i="6"/>
  <c r="BO3" i="6" s="1"/>
  <c r="T3" i="6"/>
  <c r="BP3" i="6" s="1"/>
  <c r="U3" i="6"/>
  <c r="BQ3" i="6" s="1"/>
  <c r="V3" i="6"/>
  <c r="BR3" i="6" s="1"/>
  <c r="W3" i="6"/>
  <c r="BS3" i="6" s="1"/>
  <c r="X3" i="6"/>
  <c r="BT3" i="6" s="1"/>
  <c r="Y3" i="6"/>
  <c r="BU3" i="6" s="1"/>
  <c r="C4" i="6"/>
  <c r="AY4" i="6" s="1"/>
  <c r="D4" i="6"/>
  <c r="AZ4" i="6" s="1"/>
  <c r="E4" i="6"/>
  <c r="BA4" i="6" s="1"/>
  <c r="F4" i="6"/>
  <c r="BB4" i="6" s="1"/>
  <c r="G4" i="6"/>
  <c r="BC4" i="6" s="1"/>
  <c r="H4" i="6"/>
  <c r="BD4" i="6" s="1"/>
  <c r="I4" i="6"/>
  <c r="BE4" i="6" s="1"/>
  <c r="J4" i="6"/>
  <c r="K4" i="6"/>
  <c r="BG4" i="6" s="1"/>
  <c r="L4" i="6"/>
  <c r="BH4" i="6" s="1"/>
  <c r="M4" i="6"/>
  <c r="BI4" i="6" s="1"/>
  <c r="N4" i="6"/>
  <c r="BJ4" i="6" s="1"/>
  <c r="O4" i="6"/>
  <c r="BK4" i="6" s="1"/>
  <c r="P4" i="6"/>
  <c r="BL4" i="6" s="1"/>
  <c r="Q4" i="6"/>
  <c r="BM4" i="6" s="1"/>
  <c r="R4" i="6"/>
  <c r="BN4" i="6" s="1"/>
  <c r="S4" i="6"/>
  <c r="BO4" i="6" s="1"/>
  <c r="T4" i="6"/>
  <c r="BP4" i="6" s="1"/>
  <c r="U4" i="6"/>
  <c r="BQ4" i="6" s="1"/>
  <c r="V4" i="6"/>
  <c r="BR4" i="6" s="1"/>
  <c r="W4" i="6"/>
  <c r="BS4" i="6" s="1"/>
  <c r="X4" i="6"/>
  <c r="BT4" i="6" s="1"/>
  <c r="Y4" i="6"/>
  <c r="BU4" i="6" s="1"/>
  <c r="C5" i="6"/>
  <c r="AY5" i="6" s="1"/>
  <c r="D5" i="6"/>
  <c r="AZ5" i="6" s="1"/>
  <c r="E5" i="6"/>
  <c r="BA5" i="6" s="1"/>
  <c r="F5" i="6"/>
  <c r="BB5" i="6" s="1"/>
  <c r="G5" i="6"/>
  <c r="BC5" i="6" s="1"/>
  <c r="H5" i="6"/>
  <c r="BD5" i="6" s="1"/>
  <c r="I5" i="6"/>
  <c r="BE5" i="6" s="1"/>
  <c r="J5" i="6"/>
  <c r="BF5" i="6" s="1"/>
  <c r="K5" i="6"/>
  <c r="BG5" i="6" s="1"/>
  <c r="L5" i="6"/>
  <c r="BH5" i="6" s="1"/>
  <c r="M5" i="6"/>
  <c r="BI5" i="6" s="1"/>
  <c r="N5" i="6"/>
  <c r="BJ5" i="6" s="1"/>
  <c r="O5" i="6"/>
  <c r="BK5" i="6" s="1"/>
  <c r="P5" i="6"/>
  <c r="BL5" i="6" s="1"/>
  <c r="Q5" i="6"/>
  <c r="BM5" i="6" s="1"/>
  <c r="R5" i="6"/>
  <c r="BN5" i="6" s="1"/>
  <c r="S5" i="6"/>
  <c r="BO5" i="6" s="1"/>
  <c r="T5" i="6"/>
  <c r="BP5" i="6" s="1"/>
  <c r="U5" i="6"/>
  <c r="BQ5" i="6" s="1"/>
  <c r="V5" i="6"/>
  <c r="BR5" i="6" s="1"/>
  <c r="W5" i="6"/>
  <c r="BS5" i="6" s="1"/>
  <c r="X5" i="6"/>
  <c r="BT5" i="6" s="1"/>
  <c r="Y5" i="6"/>
  <c r="BU5" i="6" s="1"/>
  <c r="C6" i="6"/>
  <c r="AY6" i="6" s="1"/>
  <c r="D6" i="6"/>
  <c r="AZ6" i="6" s="1"/>
  <c r="E6" i="6"/>
  <c r="BA6" i="6" s="1"/>
  <c r="F6" i="6"/>
  <c r="BB6" i="6" s="1"/>
  <c r="G6" i="6"/>
  <c r="BC6" i="6" s="1"/>
  <c r="H6" i="6"/>
  <c r="BD6" i="6" s="1"/>
  <c r="I6" i="6"/>
  <c r="BE6" i="6" s="1"/>
  <c r="J6" i="6"/>
  <c r="BF6" i="6" s="1"/>
  <c r="K6" i="6"/>
  <c r="BG6" i="6" s="1"/>
  <c r="L6" i="6"/>
  <c r="BH6" i="6" s="1"/>
  <c r="M6" i="6"/>
  <c r="BI6" i="6" s="1"/>
  <c r="N6" i="6"/>
  <c r="BJ6" i="6" s="1"/>
  <c r="O6" i="6"/>
  <c r="BK6" i="6" s="1"/>
  <c r="P6" i="6"/>
  <c r="BL6" i="6" s="1"/>
  <c r="Q6" i="6"/>
  <c r="BM6" i="6" s="1"/>
  <c r="R6" i="6"/>
  <c r="BN6" i="6" s="1"/>
  <c r="S6" i="6"/>
  <c r="BO6" i="6" s="1"/>
  <c r="T6" i="6"/>
  <c r="BP6" i="6" s="1"/>
  <c r="U6" i="6"/>
  <c r="BQ6" i="6" s="1"/>
  <c r="V6" i="6"/>
  <c r="BR6" i="6" s="1"/>
  <c r="W6" i="6"/>
  <c r="BS6" i="6" s="1"/>
  <c r="X6" i="6"/>
  <c r="BT6" i="6" s="1"/>
  <c r="Y6" i="6"/>
  <c r="BU6" i="6" s="1"/>
  <c r="C7" i="6"/>
  <c r="AY7" i="6" s="1"/>
  <c r="D7" i="6"/>
  <c r="E7" i="6"/>
  <c r="F7" i="6"/>
  <c r="G7" i="6"/>
  <c r="BC7" i="6" s="1"/>
  <c r="H7" i="6"/>
  <c r="BD7" i="6" s="1"/>
  <c r="I7" i="6"/>
  <c r="BE7" i="6" s="1"/>
  <c r="J7" i="6"/>
  <c r="BF7" i="6" s="1"/>
  <c r="K7" i="6"/>
  <c r="BG7" i="6" s="1"/>
  <c r="L7" i="6"/>
  <c r="BH7" i="6" s="1"/>
  <c r="M7" i="6"/>
  <c r="BI7" i="6" s="1"/>
  <c r="N7" i="6"/>
  <c r="BJ7" i="6" s="1"/>
  <c r="O7" i="6"/>
  <c r="BK7" i="6" s="1"/>
  <c r="P7" i="6"/>
  <c r="BL7" i="6" s="1"/>
  <c r="Q7" i="6"/>
  <c r="BM7" i="6" s="1"/>
  <c r="R7" i="6"/>
  <c r="BN7" i="6" s="1"/>
  <c r="S7" i="6"/>
  <c r="BO7" i="6" s="1"/>
  <c r="T7" i="6"/>
  <c r="BP7" i="6" s="1"/>
  <c r="U7" i="6"/>
  <c r="BQ7" i="6" s="1"/>
  <c r="V7" i="6"/>
  <c r="BR7" i="6" s="1"/>
  <c r="W7" i="6"/>
  <c r="BS7" i="6" s="1"/>
  <c r="X7" i="6"/>
  <c r="BT7" i="6" s="1"/>
  <c r="Y7" i="6"/>
  <c r="BU7" i="6" s="1"/>
  <c r="C8" i="6"/>
  <c r="AY8" i="6" s="1"/>
  <c r="D8" i="6"/>
  <c r="AZ8" i="6" s="1"/>
  <c r="E8" i="6"/>
  <c r="BA8" i="6" s="1"/>
  <c r="F8" i="6"/>
  <c r="BB8" i="6" s="1"/>
  <c r="G8" i="6"/>
  <c r="BC8" i="6" s="1"/>
  <c r="H8" i="6"/>
  <c r="BD8" i="6" s="1"/>
  <c r="I8" i="6"/>
  <c r="BE8" i="6" s="1"/>
  <c r="J8" i="6"/>
  <c r="BF8" i="6" s="1"/>
  <c r="K8" i="6"/>
  <c r="BG8" i="6" s="1"/>
  <c r="L8" i="6"/>
  <c r="BH8" i="6" s="1"/>
  <c r="M8" i="6"/>
  <c r="BI8" i="6" s="1"/>
  <c r="N8" i="6"/>
  <c r="BJ8" i="6" s="1"/>
  <c r="O8" i="6"/>
  <c r="BK8" i="6" s="1"/>
  <c r="P8" i="6"/>
  <c r="BL8" i="6" s="1"/>
  <c r="Q8" i="6"/>
  <c r="BM8" i="6" s="1"/>
  <c r="R8" i="6"/>
  <c r="BN8" i="6" s="1"/>
  <c r="S8" i="6"/>
  <c r="BO8" i="6" s="1"/>
  <c r="T8" i="6"/>
  <c r="BP8" i="6" s="1"/>
  <c r="U8" i="6"/>
  <c r="BQ8" i="6" s="1"/>
  <c r="V8" i="6"/>
  <c r="BR8" i="6" s="1"/>
  <c r="W8" i="6"/>
  <c r="BS8" i="6" s="1"/>
  <c r="X8" i="6"/>
  <c r="BT8" i="6" s="1"/>
  <c r="Y8" i="6"/>
  <c r="BU8" i="6" s="1"/>
  <c r="C9" i="6"/>
  <c r="AY9" i="6" s="1"/>
  <c r="D9" i="6"/>
  <c r="AZ9" i="6" s="1"/>
  <c r="E9" i="6"/>
  <c r="BA9" i="6" s="1"/>
  <c r="F9" i="6"/>
  <c r="BB9" i="6" s="1"/>
  <c r="G9" i="6"/>
  <c r="BC9" i="6" s="1"/>
  <c r="H9" i="6"/>
  <c r="BD9" i="6" s="1"/>
  <c r="I9" i="6"/>
  <c r="BE9" i="6" s="1"/>
  <c r="J9" i="6"/>
  <c r="BF9" i="6" s="1"/>
  <c r="K9" i="6"/>
  <c r="BG9" i="6" s="1"/>
  <c r="L9" i="6"/>
  <c r="BH9" i="6" s="1"/>
  <c r="M9" i="6"/>
  <c r="BI9" i="6" s="1"/>
  <c r="N9" i="6"/>
  <c r="BJ9" i="6" s="1"/>
  <c r="O9" i="6"/>
  <c r="BK9" i="6" s="1"/>
  <c r="P9" i="6"/>
  <c r="BL9" i="6" s="1"/>
  <c r="Q9" i="6"/>
  <c r="BM9" i="6" s="1"/>
  <c r="R9" i="6"/>
  <c r="BN9" i="6" s="1"/>
  <c r="S9" i="6"/>
  <c r="BO9" i="6" s="1"/>
  <c r="T9" i="6"/>
  <c r="BP9" i="6" s="1"/>
  <c r="U9" i="6"/>
  <c r="BQ9" i="6" s="1"/>
  <c r="V9" i="6"/>
  <c r="BR9" i="6" s="1"/>
  <c r="W9" i="6"/>
  <c r="BS9" i="6" s="1"/>
  <c r="X9" i="6"/>
  <c r="BT9" i="6" s="1"/>
  <c r="Y9" i="6"/>
  <c r="BU9" i="6" s="1"/>
  <c r="C10" i="6"/>
  <c r="AY10" i="6" s="1"/>
  <c r="D10" i="6"/>
  <c r="AZ10" i="6" s="1"/>
  <c r="E10" i="6"/>
  <c r="BA10" i="6" s="1"/>
  <c r="F10" i="6"/>
  <c r="BB10" i="6" s="1"/>
  <c r="G10" i="6"/>
  <c r="BC10" i="6" s="1"/>
  <c r="H10" i="6"/>
  <c r="BD10" i="6" s="1"/>
  <c r="I10" i="6"/>
  <c r="BE10" i="6" s="1"/>
  <c r="J10" i="6"/>
  <c r="BF10" i="6" s="1"/>
  <c r="K10" i="6"/>
  <c r="BG10" i="6" s="1"/>
  <c r="L10" i="6"/>
  <c r="BH10" i="6" s="1"/>
  <c r="M10" i="6"/>
  <c r="BI10" i="6" s="1"/>
  <c r="N10" i="6"/>
  <c r="BJ10" i="6" s="1"/>
  <c r="O10" i="6"/>
  <c r="BK10" i="6" s="1"/>
  <c r="P10" i="6"/>
  <c r="BL10" i="6" s="1"/>
  <c r="Q10" i="6"/>
  <c r="BM10" i="6" s="1"/>
  <c r="R10" i="6"/>
  <c r="BN10" i="6" s="1"/>
  <c r="S10" i="6"/>
  <c r="BO10" i="6" s="1"/>
  <c r="T10" i="6"/>
  <c r="BP10" i="6" s="1"/>
  <c r="U10" i="6"/>
  <c r="BQ10" i="6" s="1"/>
  <c r="V10" i="6"/>
  <c r="W10" i="6"/>
  <c r="BS10" i="6" s="1"/>
  <c r="X10" i="6"/>
  <c r="BT10" i="6" s="1"/>
  <c r="Y10" i="6"/>
  <c r="BU10" i="6" s="1"/>
  <c r="C11" i="6"/>
  <c r="AY11" i="6" s="1"/>
  <c r="D11" i="6"/>
  <c r="AZ11" i="6" s="1"/>
  <c r="E11" i="6"/>
  <c r="BA11" i="6" s="1"/>
  <c r="F11" i="6"/>
  <c r="BB11" i="6" s="1"/>
  <c r="G11" i="6"/>
  <c r="BC11" i="6" s="1"/>
  <c r="H11" i="6"/>
  <c r="BD11" i="6" s="1"/>
  <c r="I11" i="6"/>
  <c r="BE11" i="6" s="1"/>
  <c r="J11" i="6"/>
  <c r="BF11" i="6" s="1"/>
  <c r="K11" i="6"/>
  <c r="BG11" i="6" s="1"/>
  <c r="L11" i="6"/>
  <c r="BH11" i="6" s="1"/>
  <c r="M11" i="6"/>
  <c r="BI11" i="6" s="1"/>
  <c r="N11" i="6"/>
  <c r="BJ11" i="6" s="1"/>
  <c r="O11" i="6"/>
  <c r="BK11" i="6" s="1"/>
  <c r="P11" i="6"/>
  <c r="BL11" i="6" s="1"/>
  <c r="Q11" i="6"/>
  <c r="BM11" i="6" s="1"/>
  <c r="R11" i="6"/>
  <c r="BN11" i="6" s="1"/>
  <c r="S11" i="6"/>
  <c r="BO11" i="6" s="1"/>
  <c r="T11" i="6"/>
  <c r="BP11" i="6" s="1"/>
  <c r="U11" i="6"/>
  <c r="BQ11" i="6" s="1"/>
  <c r="V11" i="6"/>
  <c r="BR11" i="6" s="1"/>
  <c r="W11" i="6"/>
  <c r="BS11" i="6" s="1"/>
  <c r="X11" i="6"/>
  <c r="BT11" i="6" s="1"/>
  <c r="Y11" i="6"/>
  <c r="BU11" i="6" s="1"/>
  <c r="C12" i="6"/>
  <c r="AY12" i="6" s="1"/>
  <c r="D12" i="6"/>
  <c r="AZ12" i="6" s="1"/>
  <c r="E12" i="6"/>
  <c r="BA12" i="6" s="1"/>
  <c r="F12" i="6"/>
  <c r="BB12" i="6" s="1"/>
  <c r="G12" i="6"/>
  <c r="BC12" i="6" s="1"/>
  <c r="H12" i="6"/>
  <c r="BD12" i="6" s="1"/>
  <c r="I12" i="6"/>
  <c r="BE12" i="6" s="1"/>
  <c r="J12" i="6"/>
  <c r="BF12" i="6" s="1"/>
  <c r="K12" i="6"/>
  <c r="BG12" i="6" s="1"/>
  <c r="L12" i="6"/>
  <c r="BH12" i="6" s="1"/>
  <c r="M12" i="6"/>
  <c r="BI12" i="6" s="1"/>
  <c r="N12" i="6"/>
  <c r="BJ12" i="6" s="1"/>
  <c r="O12" i="6"/>
  <c r="BK12" i="6" s="1"/>
  <c r="P12" i="6"/>
  <c r="BL12" i="6" s="1"/>
  <c r="Q12" i="6"/>
  <c r="BM12" i="6" s="1"/>
  <c r="R12" i="6"/>
  <c r="BN12" i="6" s="1"/>
  <c r="S12" i="6"/>
  <c r="BO12" i="6" s="1"/>
  <c r="T12" i="6"/>
  <c r="BP12" i="6" s="1"/>
  <c r="U12" i="6"/>
  <c r="BQ12" i="6" s="1"/>
  <c r="V12" i="6"/>
  <c r="BR12" i="6" s="1"/>
  <c r="W12" i="6"/>
  <c r="BS12" i="6" s="1"/>
  <c r="X12" i="6"/>
  <c r="BT12" i="6" s="1"/>
  <c r="Y12" i="6"/>
  <c r="BU12" i="6" s="1"/>
  <c r="C13" i="6"/>
  <c r="AY13" i="6" s="1"/>
  <c r="D13" i="6"/>
  <c r="AZ13" i="6" s="1"/>
  <c r="E13" i="6"/>
  <c r="BA13" i="6" s="1"/>
  <c r="F13" i="6"/>
  <c r="BB13" i="6" s="1"/>
  <c r="G13" i="6"/>
  <c r="BC13" i="6" s="1"/>
  <c r="H13" i="6"/>
  <c r="BD13" i="6" s="1"/>
  <c r="I13" i="6"/>
  <c r="BE13" i="6" s="1"/>
  <c r="J13" i="6"/>
  <c r="BF13" i="6" s="1"/>
  <c r="K13" i="6"/>
  <c r="BG13" i="6" s="1"/>
  <c r="L13" i="6"/>
  <c r="BH13" i="6" s="1"/>
  <c r="M13" i="6"/>
  <c r="BI13" i="6" s="1"/>
  <c r="N13" i="6"/>
  <c r="BJ13" i="6" s="1"/>
  <c r="O13" i="6"/>
  <c r="BK13" i="6" s="1"/>
  <c r="P13" i="6"/>
  <c r="BL13" i="6" s="1"/>
  <c r="Q13" i="6"/>
  <c r="BM13" i="6" s="1"/>
  <c r="R13" i="6"/>
  <c r="BN13" i="6" s="1"/>
  <c r="S13" i="6"/>
  <c r="BO13" i="6" s="1"/>
  <c r="T13" i="6"/>
  <c r="BP13" i="6" s="1"/>
  <c r="U13" i="6"/>
  <c r="BQ13" i="6" s="1"/>
  <c r="V13" i="6"/>
  <c r="BR13" i="6" s="1"/>
  <c r="W13" i="6"/>
  <c r="BS13" i="6" s="1"/>
  <c r="X13" i="6"/>
  <c r="BT13" i="6" s="1"/>
  <c r="Y13" i="6"/>
  <c r="BU13" i="6" s="1"/>
  <c r="C14" i="6"/>
  <c r="AY14" i="6" s="1"/>
  <c r="D14" i="6"/>
  <c r="AZ14" i="6" s="1"/>
  <c r="E14" i="6"/>
  <c r="BA14" i="6" s="1"/>
  <c r="F14" i="6"/>
  <c r="BB14" i="6" s="1"/>
  <c r="G14" i="6"/>
  <c r="BC14" i="6" s="1"/>
  <c r="H14" i="6"/>
  <c r="BD14" i="6" s="1"/>
  <c r="I14" i="6"/>
  <c r="BE14" i="6" s="1"/>
  <c r="J14" i="6"/>
  <c r="BF14" i="6" s="1"/>
  <c r="K14" i="6"/>
  <c r="BG14" i="6" s="1"/>
  <c r="L14" i="6"/>
  <c r="BH14" i="6" s="1"/>
  <c r="M14" i="6"/>
  <c r="BI14" i="6" s="1"/>
  <c r="N14" i="6"/>
  <c r="BJ14" i="6" s="1"/>
  <c r="O14" i="6"/>
  <c r="BK14" i="6" s="1"/>
  <c r="P14" i="6"/>
  <c r="BL14" i="6" s="1"/>
  <c r="Q14" i="6"/>
  <c r="BM14" i="6" s="1"/>
  <c r="R14" i="6"/>
  <c r="BN14" i="6" s="1"/>
  <c r="S14" i="6"/>
  <c r="BO14" i="6" s="1"/>
  <c r="T14" i="6"/>
  <c r="BP14" i="6" s="1"/>
  <c r="U14" i="6"/>
  <c r="BQ14" i="6" s="1"/>
  <c r="V14" i="6"/>
  <c r="BR14" i="6" s="1"/>
  <c r="W14" i="6"/>
  <c r="BS14" i="6" s="1"/>
  <c r="X14" i="6"/>
  <c r="BT14" i="6" s="1"/>
  <c r="Y14" i="6"/>
  <c r="BU14" i="6" s="1"/>
  <c r="C15" i="6"/>
  <c r="AY15" i="6" s="1"/>
  <c r="D15" i="6"/>
  <c r="AZ15" i="6" s="1"/>
  <c r="E15" i="6"/>
  <c r="BA15" i="6" s="1"/>
  <c r="F15" i="6"/>
  <c r="BB15" i="6" s="1"/>
  <c r="G15" i="6"/>
  <c r="BC15" i="6" s="1"/>
  <c r="H15" i="6"/>
  <c r="BD15" i="6" s="1"/>
  <c r="I15" i="6"/>
  <c r="BE15" i="6" s="1"/>
  <c r="J15" i="6"/>
  <c r="BF15" i="6" s="1"/>
  <c r="K15" i="6"/>
  <c r="BG15" i="6" s="1"/>
  <c r="L15" i="6"/>
  <c r="BH15" i="6" s="1"/>
  <c r="M15" i="6"/>
  <c r="BI15" i="6" s="1"/>
  <c r="N15" i="6"/>
  <c r="BJ15" i="6" s="1"/>
  <c r="O15" i="6"/>
  <c r="BK15" i="6" s="1"/>
  <c r="P15" i="6"/>
  <c r="BL15" i="6" s="1"/>
  <c r="Q15" i="6"/>
  <c r="BM15" i="6" s="1"/>
  <c r="R15" i="6"/>
  <c r="BN15" i="6" s="1"/>
  <c r="S15" i="6"/>
  <c r="BO15" i="6" s="1"/>
  <c r="T15" i="6"/>
  <c r="BP15" i="6" s="1"/>
  <c r="U15" i="6"/>
  <c r="BQ15" i="6" s="1"/>
  <c r="V15" i="6"/>
  <c r="BR15" i="6" s="1"/>
  <c r="W15" i="6"/>
  <c r="BS15" i="6" s="1"/>
  <c r="X15" i="6"/>
  <c r="BT15" i="6" s="1"/>
  <c r="Y15" i="6"/>
  <c r="BU15" i="6" s="1"/>
  <c r="C16" i="6"/>
  <c r="AY16" i="6" s="1"/>
  <c r="D16" i="6"/>
  <c r="AZ16" i="6" s="1"/>
  <c r="E16" i="6"/>
  <c r="BA16" i="6" s="1"/>
  <c r="F16" i="6"/>
  <c r="BB16" i="6" s="1"/>
  <c r="G16" i="6"/>
  <c r="BC16" i="6" s="1"/>
  <c r="H16" i="6"/>
  <c r="BD16" i="6" s="1"/>
  <c r="I16" i="6"/>
  <c r="BE16" i="6" s="1"/>
  <c r="J16" i="6"/>
  <c r="BF16" i="6" s="1"/>
  <c r="K16" i="6"/>
  <c r="BG16" i="6" s="1"/>
  <c r="L16" i="6"/>
  <c r="BH16" i="6" s="1"/>
  <c r="M16" i="6"/>
  <c r="BI16" i="6" s="1"/>
  <c r="N16" i="6"/>
  <c r="BJ16" i="6" s="1"/>
  <c r="O16" i="6"/>
  <c r="BK16" i="6" s="1"/>
  <c r="P16" i="6"/>
  <c r="BL16" i="6" s="1"/>
  <c r="Q16" i="6"/>
  <c r="BM16" i="6" s="1"/>
  <c r="R16" i="6"/>
  <c r="BN16" i="6" s="1"/>
  <c r="S16" i="6"/>
  <c r="BO16" i="6" s="1"/>
  <c r="T16" i="6"/>
  <c r="BP16" i="6" s="1"/>
  <c r="U16" i="6"/>
  <c r="BQ16" i="6" s="1"/>
  <c r="V16" i="6"/>
  <c r="BR16" i="6" s="1"/>
  <c r="W16" i="6"/>
  <c r="BS16" i="6" s="1"/>
  <c r="X16" i="6"/>
  <c r="BT16" i="6" s="1"/>
  <c r="Y16" i="6"/>
  <c r="BU16" i="6" s="1"/>
  <c r="C17" i="6"/>
  <c r="AY17" i="6" s="1"/>
  <c r="D17" i="6"/>
  <c r="AZ17" i="6" s="1"/>
  <c r="E17" i="6"/>
  <c r="BA17" i="6" s="1"/>
  <c r="F17" i="6"/>
  <c r="BB17" i="6" s="1"/>
  <c r="G17" i="6"/>
  <c r="BC17" i="6" s="1"/>
  <c r="H17" i="6"/>
  <c r="BD17" i="6" s="1"/>
  <c r="I17" i="6"/>
  <c r="BE17" i="6" s="1"/>
  <c r="J17" i="6"/>
  <c r="BF17" i="6" s="1"/>
  <c r="K17" i="6"/>
  <c r="BG17" i="6" s="1"/>
  <c r="L17" i="6"/>
  <c r="BH17" i="6" s="1"/>
  <c r="M17" i="6"/>
  <c r="BI17" i="6" s="1"/>
  <c r="N17" i="6"/>
  <c r="BJ17" i="6" s="1"/>
  <c r="O17" i="6"/>
  <c r="BK17" i="6" s="1"/>
  <c r="P17" i="6"/>
  <c r="BL17" i="6" s="1"/>
  <c r="Q17" i="6"/>
  <c r="BM17" i="6" s="1"/>
  <c r="R17" i="6"/>
  <c r="BN17" i="6" s="1"/>
  <c r="S17" i="6"/>
  <c r="BO17" i="6" s="1"/>
  <c r="T17" i="6"/>
  <c r="BP17" i="6" s="1"/>
  <c r="U17" i="6"/>
  <c r="BQ17" i="6" s="1"/>
  <c r="V17" i="6"/>
  <c r="BR17" i="6" s="1"/>
  <c r="W17" i="6"/>
  <c r="BS17" i="6" s="1"/>
  <c r="X17" i="6"/>
  <c r="BT17" i="6" s="1"/>
  <c r="Y17" i="6"/>
  <c r="BU17" i="6" s="1"/>
  <c r="C18" i="6"/>
  <c r="AY18" i="6" s="1"/>
  <c r="D18" i="6"/>
  <c r="AZ18" i="6" s="1"/>
  <c r="E18" i="6"/>
  <c r="BA18" i="6" s="1"/>
  <c r="F18" i="6"/>
  <c r="BB18" i="6" s="1"/>
  <c r="G18" i="6"/>
  <c r="BC18" i="6" s="1"/>
  <c r="H18" i="6"/>
  <c r="BD18" i="6" s="1"/>
  <c r="I18" i="6"/>
  <c r="BE18" i="6" s="1"/>
  <c r="J18" i="6"/>
  <c r="BF18" i="6" s="1"/>
  <c r="K18" i="6"/>
  <c r="BG18" i="6" s="1"/>
  <c r="L18" i="6"/>
  <c r="BH18" i="6" s="1"/>
  <c r="M18" i="6"/>
  <c r="BI18" i="6" s="1"/>
  <c r="N18" i="6"/>
  <c r="BJ18" i="6" s="1"/>
  <c r="O18" i="6"/>
  <c r="BK18" i="6" s="1"/>
  <c r="P18" i="6"/>
  <c r="BL18" i="6" s="1"/>
  <c r="Q18" i="6"/>
  <c r="BM18" i="6" s="1"/>
  <c r="R18" i="6"/>
  <c r="BN18" i="6" s="1"/>
  <c r="S18" i="6"/>
  <c r="BO18" i="6" s="1"/>
  <c r="T18" i="6"/>
  <c r="BP18" i="6" s="1"/>
  <c r="U18" i="6"/>
  <c r="BQ18" i="6" s="1"/>
  <c r="V18" i="6"/>
  <c r="BR18" i="6" s="1"/>
  <c r="W18" i="6"/>
  <c r="BS18" i="6" s="1"/>
  <c r="X18" i="6"/>
  <c r="BT18" i="6" s="1"/>
  <c r="Y18" i="6"/>
  <c r="BU18" i="6" s="1"/>
  <c r="C19" i="6"/>
  <c r="AY19" i="6" s="1"/>
  <c r="D19" i="6"/>
  <c r="AZ19" i="6" s="1"/>
  <c r="E19" i="6"/>
  <c r="BA19" i="6" s="1"/>
  <c r="F19" i="6"/>
  <c r="BB19" i="6" s="1"/>
  <c r="G19" i="6"/>
  <c r="BC19" i="6" s="1"/>
  <c r="H19" i="6"/>
  <c r="BD19" i="6" s="1"/>
  <c r="I19" i="6"/>
  <c r="BE19" i="6" s="1"/>
  <c r="J19" i="6"/>
  <c r="BF19" i="6" s="1"/>
  <c r="K19" i="6"/>
  <c r="BG19" i="6" s="1"/>
  <c r="L19" i="6"/>
  <c r="BH19" i="6" s="1"/>
  <c r="M19" i="6"/>
  <c r="BI19" i="6" s="1"/>
  <c r="N19" i="6"/>
  <c r="O19" i="6"/>
  <c r="BK19" i="6" s="1"/>
  <c r="P19" i="6"/>
  <c r="BL19" i="6" s="1"/>
  <c r="Q19" i="6"/>
  <c r="BM19" i="6" s="1"/>
  <c r="R19" i="6"/>
  <c r="BN19" i="6" s="1"/>
  <c r="S19" i="6"/>
  <c r="BO19" i="6" s="1"/>
  <c r="T19" i="6"/>
  <c r="BP19" i="6" s="1"/>
  <c r="U19" i="6"/>
  <c r="BQ19" i="6" s="1"/>
  <c r="V19" i="6"/>
  <c r="BR19" i="6" s="1"/>
  <c r="W19" i="6"/>
  <c r="BS19" i="6" s="1"/>
  <c r="X19" i="6"/>
  <c r="BT19" i="6" s="1"/>
  <c r="Y19" i="6"/>
  <c r="BU19" i="6" s="1"/>
  <c r="C20" i="6"/>
  <c r="AY20" i="6" s="1"/>
  <c r="D20" i="6"/>
  <c r="AZ20" i="6" s="1"/>
  <c r="E20" i="6"/>
  <c r="BA20" i="6" s="1"/>
  <c r="F20" i="6"/>
  <c r="BB20" i="6" s="1"/>
  <c r="G20" i="6"/>
  <c r="BC20" i="6" s="1"/>
  <c r="H20" i="6"/>
  <c r="BD20" i="6" s="1"/>
  <c r="I20" i="6"/>
  <c r="BE20" i="6" s="1"/>
  <c r="J20" i="6"/>
  <c r="BF20" i="6" s="1"/>
  <c r="K20" i="6"/>
  <c r="BG20" i="6" s="1"/>
  <c r="L20" i="6"/>
  <c r="BH20" i="6" s="1"/>
  <c r="M20" i="6"/>
  <c r="BI20" i="6" s="1"/>
  <c r="N20" i="6"/>
  <c r="BJ20" i="6" s="1"/>
  <c r="O20" i="6"/>
  <c r="BK20" i="6" s="1"/>
  <c r="P20" i="6"/>
  <c r="BL20" i="6" s="1"/>
  <c r="Q20" i="6"/>
  <c r="BM20" i="6" s="1"/>
  <c r="R20" i="6"/>
  <c r="BN20" i="6" s="1"/>
  <c r="S20" i="6"/>
  <c r="BO20" i="6" s="1"/>
  <c r="T20" i="6"/>
  <c r="BP20" i="6" s="1"/>
  <c r="U20" i="6"/>
  <c r="BQ20" i="6" s="1"/>
  <c r="V20" i="6"/>
  <c r="BR20" i="6" s="1"/>
  <c r="W20" i="6"/>
  <c r="BS20" i="6" s="1"/>
  <c r="X20" i="6"/>
  <c r="BT20" i="6" s="1"/>
  <c r="Y20" i="6"/>
  <c r="BU20" i="6" s="1"/>
  <c r="C21" i="6"/>
  <c r="AY21" i="6" s="1"/>
  <c r="D21" i="6"/>
  <c r="AZ21" i="6" s="1"/>
  <c r="E21" i="6"/>
  <c r="BA21" i="6" s="1"/>
  <c r="F21" i="6"/>
  <c r="BB21" i="6" s="1"/>
  <c r="G21" i="6"/>
  <c r="BC21" i="6" s="1"/>
  <c r="H21" i="6"/>
  <c r="BD21" i="6" s="1"/>
  <c r="I21" i="6"/>
  <c r="BE21" i="6" s="1"/>
  <c r="J21" i="6"/>
  <c r="BF21" i="6" s="1"/>
  <c r="K21" i="6"/>
  <c r="BG21" i="6" s="1"/>
  <c r="L21" i="6"/>
  <c r="BH21" i="6" s="1"/>
  <c r="M21" i="6"/>
  <c r="BI21" i="6" s="1"/>
  <c r="N21" i="6"/>
  <c r="BJ21" i="6" s="1"/>
  <c r="O21" i="6"/>
  <c r="BK21" i="6" s="1"/>
  <c r="P21" i="6"/>
  <c r="Q21" i="6"/>
  <c r="BM21" i="6" s="1"/>
  <c r="R21" i="6"/>
  <c r="BN21" i="6" s="1"/>
  <c r="S21" i="6"/>
  <c r="BO21" i="6" s="1"/>
  <c r="T21" i="6"/>
  <c r="BP21" i="6" s="1"/>
  <c r="U21" i="6"/>
  <c r="BQ21" i="6" s="1"/>
  <c r="V21" i="6"/>
  <c r="BR21" i="6" s="1"/>
  <c r="W21" i="6"/>
  <c r="BS21" i="6" s="1"/>
  <c r="X21" i="6"/>
  <c r="BT21" i="6" s="1"/>
  <c r="Y21" i="6"/>
  <c r="BU21" i="6" s="1"/>
  <c r="C22" i="6"/>
  <c r="AY22" i="6" s="1"/>
  <c r="D22" i="6"/>
  <c r="AZ22" i="6" s="1"/>
  <c r="E22" i="6"/>
  <c r="BA22" i="6" s="1"/>
  <c r="F22" i="6"/>
  <c r="BB22" i="6" s="1"/>
  <c r="G22" i="6"/>
  <c r="BC22" i="6" s="1"/>
  <c r="H22" i="6"/>
  <c r="BD22" i="6" s="1"/>
  <c r="I22" i="6"/>
  <c r="BE22" i="6" s="1"/>
  <c r="J22" i="6"/>
  <c r="BF22" i="6" s="1"/>
  <c r="K22" i="6"/>
  <c r="BG22" i="6" s="1"/>
  <c r="L22" i="6"/>
  <c r="BH22" i="6" s="1"/>
  <c r="M22" i="6"/>
  <c r="BI22" i="6" s="1"/>
  <c r="N22" i="6"/>
  <c r="BJ22" i="6" s="1"/>
  <c r="O22" i="6"/>
  <c r="BK22" i="6" s="1"/>
  <c r="P22" i="6"/>
  <c r="BL22" i="6" s="1"/>
  <c r="Q22" i="6"/>
  <c r="BM22" i="6" s="1"/>
  <c r="R22" i="6"/>
  <c r="BN22" i="6" s="1"/>
  <c r="S22" i="6"/>
  <c r="BO22" i="6" s="1"/>
  <c r="T22" i="6"/>
  <c r="BP22" i="6" s="1"/>
  <c r="U22" i="6"/>
  <c r="BQ22" i="6" s="1"/>
  <c r="V22" i="6"/>
  <c r="BR22" i="6" s="1"/>
  <c r="W22" i="6"/>
  <c r="BS22" i="6" s="1"/>
  <c r="X22" i="6"/>
  <c r="BT22" i="6" s="1"/>
  <c r="Y22" i="6"/>
  <c r="BU22" i="6" s="1"/>
  <c r="C23" i="6"/>
  <c r="AY23" i="6" s="1"/>
  <c r="D23" i="6"/>
  <c r="AZ23" i="6" s="1"/>
  <c r="E23" i="6"/>
  <c r="BA23" i="6" s="1"/>
  <c r="F23" i="6"/>
  <c r="BB23" i="6" s="1"/>
  <c r="G23" i="6"/>
  <c r="BC23" i="6" s="1"/>
  <c r="H23" i="6"/>
  <c r="BD23" i="6" s="1"/>
  <c r="I23" i="6"/>
  <c r="BE23" i="6" s="1"/>
  <c r="J23" i="6"/>
  <c r="BF23" i="6" s="1"/>
  <c r="K23" i="6"/>
  <c r="BG23" i="6" s="1"/>
  <c r="L23" i="6"/>
  <c r="BH23" i="6" s="1"/>
  <c r="M23" i="6"/>
  <c r="BI23" i="6" s="1"/>
  <c r="N23" i="6"/>
  <c r="BJ23" i="6" s="1"/>
  <c r="O23" i="6"/>
  <c r="BK23" i="6" s="1"/>
  <c r="P23" i="6"/>
  <c r="BL23" i="6" s="1"/>
  <c r="Q23" i="6"/>
  <c r="BM23" i="6" s="1"/>
  <c r="R23" i="6"/>
  <c r="BN23" i="6" s="1"/>
  <c r="S23" i="6"/>
  <c r="BO23" i="6" s="1"/>
  <c r="T23" i="6"/>
  <c r="BP23" i="6" s="1"/>
  <c r="U23" i="6"/>
  <c r="BQ23" i="6" s="1"/>
  <c r="V23" i="6"/>
  <c r="BR23" i="6" s="1"/>
  <c r="W23" i="6"/>
  <c r="BS23" i="6" s="1"/>
  <c r="X23" i="6"/>
  <c r="BT23" i="6" s="1"/>
  <c r="Y23" i="6"/>
  <c r="BU23" i="6" s="1"/>
  <c r="C24" i="6"/>
  <c r="D24" i="6"/>
  <c r="AZ24" i="6" s="1"/>
  <c r="E24" i="6"/>
  <c r="BA24" i="6" s="1"/>
  <c r="F24" i="6"/>
  <c r="BB24" i="6" s="1"/>
  <c r="G24" i="6"/>
  <c r="BC24" i="6" s="1"/>
  <c r="H24" i="6"/>
  <c r="BD24" i="6" s="1"/>
  <c r="I24" i="6"/>
  <c r="BE24" i="6" s="1"/>
  <c r="J24" i="6"/>
  <c r="BF24" i="6" s="1"/>
  <c r="K24" i="6"/>
  <c r="BG24" i="6" s="1"/>
  <c r="L24" i="6"/>
  <c r="BH24" i="6" s="1"/>
  <c r="M24" i="6"/>
  <c r="BI24" i="6" s="1"/>
  <c r="N24" i="6"/>
  <c r="BJ24" i="6" s="1"/>
  <c r="O24" i="6"/>
  <c r="BK24" i="6" s="1"/>
  <c r="P24" i="6"/>
  <c r="BL24" i="6" s="1"/>
  <c r="Q24" i="6"/>
  <c r="BM24" i="6" s="1"/>
  <c r="R24" i="6"/>
  <c r="BN24" i="6" s="1"/>
  <c r="S24" i="6"/>
  <c r="BO24" i="6" s="1"/>
  <c r="T24" i="6"/>
  <c r="BP24" i="6" s="1"/>
  <c r="U24" i="6"/>
  <c r="BQ24" i="6" s="1"/>
  <c r="V24" i="6"/>
  <c r="BR24" i="6" s="1"/>
  <c r="W24" i="6"/>
  <c r="BS24" i="6" s="1"/>
  <c r="X24" i="6"/>
  <c r="BT24" i="6" s="1"/>
  <c r="Y24" i="6"/>
  <c r="BU24" i="6" s="1"/>
  <c r="C25" i="6"/>
  <c r="AY25" i="6" s="1"/>
  <c r="D25" i="6"/>
  <c r="AZ25" i="6" s="1"/>
  <c r="E25" i="6"/>
  <c r="BA25" i="6" s="1"/>
  <c r="F25" i="6"/>
  <c r="BB25" i="6" s="1"/>
  <c r="G25" i="6"/>
  <c r="BC25" i="6" s="1"/>
  <c r="H25" i="6"/>
  <c r="BD25" i="6" s="1"/>
  <c r="I25" i="6"/>
  <c r="BE25" i="6" s="1"/>
  <c r="J25" i="6"/>
  <c r="BF25" i="6" s="1"/>
  <c r="K25" i="6"/>
  <c r="BG25" i="6" s="1"/>
  <c r="L25" i="6"/>
  <c r="BH25" i="6" s="1"/>
  <c r="M25" i="6"/>
  <c r="BI25" i="6" s="1"/>
  <c r="N25" i="6"/>
  <c r="BJ25" i="6" s="1"/>
  <c r="O25" i="6"/>
  <c r="BK25" i="6" s="1"/>
  <c r="P25" i="6"/>
  <c r="BL25" i="6" s="1"/>
  <c r="Q25" i="6"/>
  <c r="BM25" i="6" s="1"/>
  <c r="R25" i="6"/>
  <c r="BN25" i="6" s="1"/>
  <c r="S25" i="6"/>
  <c r="BO25" i="6" s="1"/>
  <c r="T25" i="6"/>
  <c r="BP25" i="6" s="1"/>
  <c r="U25" i="6"/>
  <c r="BQ25" i="6" s="1"/>
  <c r="V25" i="6"/>
  <c r="BR25" i="6" s="1"/>
  <c r="W25" i="6"/>
  <c r="BS25" i="6" s="1"/>
  <c r="X25" i="6"/>
  <c r="BT25" i="6" s="1"/>
  <c r="Y25" i="6"/>
  <c r="BU25" i="6" s="1"/>
  <c r="C26" i="6"/>
  <c r="AY26" i="6" s="1"/>
  <c r="D26" i="6"/>
  <c r="AZ26" i="6" s="1"/>
  <c r="E26" i="6"/>
  <c r="BA26" i="6" s="1"/>
  <c r="F26" i="6"/>
  <c r="BB26" i="6" s="1"/>
  <c r="G26" i="6"/>
  <c r="BC26" i="6" s="1"/>
  <c r="H26" i="6"/>
  <c r="BD26" i="6" s="1"/>
  <c r="I26" i="6"/>
  <c r="BE26" i="6" s="1"/>
  <c r="J26" i="6"/>
  <c r="BF26" i="6" s="1"/>
  <c r="K26" i="6"/>
  <c r="BG26" i="6" s="1"/>
  <c r="L26" i="6"/>
  <c r="BH26" i="6" s="1"/>
  <c r="M26" i="6"/>
  <c r="BI26" i="6" s="1"/>
  <c r="N26" i="6"/>
  <c r="BJ26" i="6" s="1"/>
  <c r="O26" i="6"/>
  <c r="BK26" i="6" s="1"/>
  <c r="P26" i="6"/>
  <c r="BL26" i="6" s="1"/>
  <c r="Q26" i="6"/>
  <c r="BM26" i="6" s="1"/>
  <c r="R26" i="6"/>
  <c r="BN26" i="6" s="1"/>
  <c r="S26" i="6"/>
  <c r="BO26" i="6" s="1"/>
  <c r="T26" i="6"/>
  <c r="BP26" i="6" s="1"/>
  <c r="U26" i="6"/>
  <c r="BQ26" i="6" s="1"/>
  <c r="V26" i="6"/>
  <c r="BR26" i="6" s="1"/>
  <c r="W26" i="6"/>
  <c r="BS26" i="6" s="1"/>
  <c r="X26" i="6"/>
  <c r="BT26" i="6" s="1"/>
  <c r="Y26" i="6"/>
  <c r="BU26" i="6" s="1"/>
  <c r="C27" i="6"/>
  <c r="AY27" i="6" s="1"/>
  <c r="D27" i="6"/>
  <c r="AZ27" i="6" s="1"/>
  <c r="E27" i="6"/>
  <c r="BA27" i="6" s="1"/>
  <c r="F27" i="6"/>
  <c r="BB27" i="6" s="1"/>
  <c r="G27" i="6"/>
  <c r="BC27" i="6" s="1"/>
  <c r="H27" i="6"/>
  <c r="BD27" i="6" s="1"/>
  <c r="I27" i="6"/>
  <c r="BE27" i="6" s="1"/>
  <c r="J27" i="6"/>
  <c r="BF27" i="6" s="1"/>
  <c r="K27" i="6"/>
  <c r="BG27" i="6" s="1"/>
  <c r="L27" i="6"/>
  <c r="BH27" i="6" s="1"/>
  <c r="M27" i="6"/>
  <c r="BI27" i="6" s="1"/>
  <c r="N27" i="6"/>
  <c r="BJ27" i="6" s="1"/>
  <c r="O27" i="6"/>
  <c r="BK27" i="6" s="1"/>
  <c r="P27" i="6"/>
  <c r="BL27" i="6" s="1"/>
  <c r="Q27" i="6"/>
  <c r="BM27" i="6" s="1"/>
  <c r="R27" i="6"/>
  <c r="BN27" i="6" s="1"/>
  <c r="S27" i="6"/>
  <c r="BO27" i="6" s="1"/>
  <c r="T27" i="6"/>
  <c r="BP27" i="6" s="1"/>
  <c r="U27" i="6"/>
  <c r="BQ27" i="6" s="1"/>
  <c r="V27" i="6"/>
  <c r="BR27" i="6" s="1"/>
  <c r="W27" i="6"/>
  <c r="BS27" i="6" s="1"/>
  <c r="X27" i="6"/>
  <c r="BT27" i="6" s="1"/>
  <c r="Y27" i="6"/>
  <c r="BU27" i="6" s="1"/>
  <c r="C28" i="6"/>
  <c r="AY28" i="6" s="1"/>
  <c r="D28" i="6"/>
  <c r="AZ28" i="6" s="1"/>
  <c r="E28" i="6"/>
  <c r="BA28" i="6" s="1"/>
  <c r="F28" i="6"/>
  <c r="BB28" i="6" s="1"/>
  <c r="G28" i="6"/>
  <c r="BC28" i="6" s="1"/>
  <c r="H28" i="6"/>
  <c r="BD28" i="6" s="1"/>
  <c r="I28" i="6"/>
  <c r="BE28" i="6" s="1"/>
  <c r="J28" i="6"/>
  <c r="BF28" i="6" s="1"/>
  <c r="K28" i="6"/>
  <c r="BG28" i="6" s="1"/>
  <c r="L28" i="6"/>
  <c r="BH28" i="6" s="1"/>
  <c r="M28" i="6"/>
  <c r="BI28" i="6" s="1"/>
  <c r="N28" i="6"/>
  <c r="BJ28" i="6" s="1"/>
  <c r="O28" i="6"/>
  <c r="BK28" i="6" s="1"/>
  <c r="P28" i="6"/>
  <c r="BL28" i="6" s="1"/>
  <c r="Q28" i="6"/>
  <c r="BM28" i="6" s="1"/>
  <c r="R28" i="6"/>
  <c r="BN28" i="6" s="1"/>
  <c r="S28" i="6"/>
  <c r="BO28" i="6" s="1"/>
  <c r="T28" i="6"/>
  <c r="BP28" i="6" s="1"/>
  <c r="U28" i="6"/>
  <c r="BQ28" i="6" s="1"/>
  <c r="V28" i="6"/>
  <c r="BR28" i="6" s="1"/>
  <c r="W28" i="6"/>
  <c r="BS28" i="6" s="1"/>
  <c r="X28" i="6"/>
  <c r="BT28" i="6" s="1"/>
  <c r="Y28" i="6"/>
  <c r="BU28" i="6" s="1"/>
  <c r="C29" i="6"/>
  <c r="AY29" i="6" s="1"/>
  <c r="D29" i="6"/>
  <c r="AZ29" i="6" s="1"/>
  <c r="E29" i="6"/>
  <c r="BA29" i="6" s="1"/>
  <c r="F29" i="6"/>
  <c r="BB29" i="6" s="1"/>
  <c r="G29" i="6"/>
  <c r="BC29" i="6" s="1"/>
  <c r="H29" i="6"/>
  <c r="BD29" i="6" s="1"/>
  <c r="I29" i="6"/>
  <c r="BE29" i="6" s="1"/>
  <c r="J29" i="6"/>
  <c r="BF29" i="6" s="1"/>
  <c r="K29" i="6"/>
  <c r="BG29" i="6" s="1"/>
  <c r="L29" i="6"/>
  <c r="BH29" i="6" s="1"/>
  <c r="M29" i="6"/>
  <c r="BI29" i="6" s="1"/>
  <c r="N29" i="6"/>
  <c r="BJ29" i="6" s="1"/>
  <c r="O29" i="6"/>
  <c r="BK29" i="6" s="1"/>
  <c r="P29" i="6"/>
  <c r="BL29" i="6" s="1"/>
  <c r="Q29" i="6"/>
  <c r="BM29" i="6" s="1"/>
  <c r="R29" i="6"/>
  <c r="BN29" i="6" s="1"/>
  <c r="S29" i="6"/>
  <c r="BO29" i="6" s="1"/>
  <c r="T29" i="6"/>
  <c r="BP29" i="6" s="1"/>
  <c r="U29" i="6"/>
  <c r="BQ29" i="6" s="1"/>
  <c r="V29" i="6"/>
  <c r="BR29" i="6" s="1"/>
  <c r="W29" i="6"/>
  <c r="BS29" i="6" s="1"/>
  <c r="X29" i="6"/>
  <c r="Y29" i="6"/>
  <c r="BU29" i="6" s="1"/>
  <c r="C30" i="6"/>
  <c r="AY30" i="6" s="1"/>
  <c r="D30" i="6"/>
  <c r="AZ30" i="6" s="1"/>
  <c r="E30" i="6"/>
  <c r="BA30" i="6" s="1"/>
  <c r="F30" i="6"/>
  <c r="BB30" i="6" s="1"/>
  <c r="G30" i="6"/>
  <c r="BC30" i="6" s="1"/>
  <c r="H30" i="6"/>
  <c r="BD30" i="6" s="1"/>
  <c r="I30" i="6"/>
  <c r="BE30" i="6" s="1"/>
  <c r="J30" i="6"/>
  <c r="BF30" i="6" s="1"/>
  <c r="K30" i="6"/>
  <c r="BG30" i="6" s="1"/>
  <c r="L30" i="6"/>
  <c r="BH30" i="6" s="1"/>
  <c r="M30" i="6"/>
  <c r="BI30" i="6" s="1"/>
  <c r="N30" i="6"/>
  <c r="BJ30" i="6" s="1"/>
  <c r="O30" i="6"/>
  <c r="BK30" i="6" s="1"/>
  <c r="P30" i="6"/>
  <c r="BL30" i="6" s="1"/>
  <c r="Q30" i="6"/>
  <c r="BM30" i="6" s="1"/>
  <c r="R30" i="6"/>
  <c r="BN30" i="6" s="1"/>
  <c r="S30" i="6"/>
  <c r="BO30" i="6" s="1"/>
  <c r="T30" i="6"/>
  <c r="BP30" i="6" s="1"/>
  <c r="U30" i="6"/>
  <c r="BQ30" i="6" s="1"/>
  <c r="V30" i="6"/>
  <c r="BR30" i="6" s="1"/>
  <c r="W30" i="6"/>
  <c r="BS30" i="6" s="1"/>
  <c r="X30" i="6"/>
  <c r="BT30" i="6" s="1"/>
  <c r="Y30" i="6"/>
  <c r="BU30" i="6" s="1"/>
  <c r="C31" i="6"/>
  <c r="AY31" i="6" s="1"/>
  <c r="D31" i="6"/>
  <c r="AZ31" i="6" s="1"/>
  <c r="E31" i="6"/>
  <c r="BA31" i="6" s="1"/>
  <c r="F31" i="6"/>
  <c r="BB31" i="6" s="1"/>
  <c r="G31" i="6"/>
  <c r="BC31" i="6" s="1"/>
  <c r="H31" i="6"/>
  <c r="BD31" i="6" s="1"/>
  <c r="I31" i="6"/>
  <c r="BE31" i="6" s="1"/>
  <c r="J31" i="6"/>
  <c r="BF31" i="6" s="1"/>
  <c r="K31" i="6"/>
  <c r="BG31" i="6" s="1"/>
  <c r="L31" i="6"/>
  <c r="BH31" i="6" s="1"/>
  <c r="M31" i="6"/>
  <c r="BI31" i="6" s="1"/>
  <c r="N31" i="6"/>
  <c r="BJ31" i="6" s="1"/>
  <c r="O31" i="6"/>
  <c r="BK31" i="6" s="1"/>
  <c r="P31" i="6"/>
  <c r="BL31" i="6" s="1"/>
  <c r="Q31" i="6"/>
  <c r="BM31" i="6" s="1"/>
  <c r="R31" i="6"/>
  <c r="BN31" i="6" s="1"/>
  <c r="S31" i="6"/>
  <c r="BO31" i="6" s="1"/>
  <c r="T31" i="6"/>
  <c r="BP31" i="6" s="1"/>
  <c r="U31" i="6"/>
  <c r="BQ31" i="6" s="1"/>
  <c r="V31" i="6"/>
  <c r="BR31" i="6" s="1"/>
  <c r="W31" i="6"/>
  <c r="BS31" i="6" s="1"/>
  <c r="X31" i="6"/>
  <c r="BT31" i="6" s="1"/>
  <c r="Y31" i="6"/>
  <c r="BU31" i="6" s="1"/>
  <c r="C32" i="6"/>
  <c r="AY32" i="6" s="1"/>
  <c r="D32" i="6"/>
  <c r="AZ32" i="6" s="1"/>
  <c r="E32" i="6"/>
  <c r="F32" i="6"/>
  <c r="BB32" i="6" s="1"/>
  <c r="G32" i="6"/>
  <c r="BC32" i="6" s="1"/>
  <c r="H32" i="6"/>
  <c r="BD32" i="6" s="1"/>
  <c r="I32" i="6"/>
  <c r="BE32" i="6" s="1"/>
  <c r="J32" i="6"/>
  <c r="BF32" i="6" s="1"/>
  <c r="K32" i="6"/>
  <c r="BG32" i="6" s="1"/>
  <c r="L32" i="6"/>
  <c r="BH32" i="6" s="1"/>
  <c r="M32" i="6"/>
  <c r="BI32" i="6" s="1"/>
  <c r="N32" i="6"/>
  <c r="BJ32" i="6" s="1"/>
  <c r="O32" i="6"/>
  <c r="BK32" i="6" s="1"/>
  <c r="P32" i="6"/>
  <c r="BL32" i="6" s="1"/>
  <c r="Q32" i="6"/>
  <c r="BM32" i="6" s="1"/>
  <c r="R32" i="6"/>
  <c r="BN32" i="6" s="1"/>
  <c r="S32" i="6"/>
  <c r="BO32" i="6" s="1"/>
  <c r="T32" i="6"/>
  <c r="BP32" i="6" s="1"/>
  <c r="U32" i="6"/>
  <c r="BQ32" i="6" s="1"/>
  <c r="V32" i="6"/>
  <c r="BR32" i="6" s="1"/>
  <c r="W32" i="6"/>
  <c r="BS32" i="6" s="1"/>
  <c r="X32" i="6"/>
  <c r="BT32" i="6" s="1"/>
  <c r="Y32" i="6"/>
  <c r="BU32" i="6" s="1"/>
  <c r="C33" i="6"/>
  <c r="AY33" i="6" s="1"/>
  <c r="D33" i="6"/>
  <c r="E33" i="6"/>
  <c r="BA33" i="6" s="1"/>
  <c r="F33" i="6"/>
  <c r="BB33" i="6" s="1"/>
  <c r="G33" i="6"/>
  <c r="BC33" i="6" s="1"/>
  <c r="H33" i="6"/>
  <c r="BD33" i="6" s="1"/>
  <c r="I33" i="6"/>
  <c r="BE33" i="6" s="1"/>
  <c r="J33" i="6"/>
  <c r="BF33" i="6" s="1"/>
  <c r="K33" i="6"/>
  <c r="BG33" i="6" s="1"/>
  <c r="L33" i="6"/>
  <c r="BH33" i="6" s="1"/>
  <c r="M33" i="6"/>
  <c r="BI33" i="6" s="1"/>
  <c r="N33" i="6"/>
  <c r="BJ33" i="6" s="1"/>
  <c r="O33" i="6"/>
  <c r="BK33" i="6" s="1"/>
  <c r="P33" i="6"/>
  <c r="BL33" i="6" s="1"/>
  <c r="Q33" i="6"/>
  <c r="BM33" i="6" s="1"/>
  <c r="R33" i="6"/>
  <c r="BN33" i="6" s="1"/>
  <c r="S33" i="6"/>
  <c r="BO33" i="6" s="1"/>
  <c r="T33" i="6"/>
  <c r="BP33" i="6" s="1"/>
  <c r="U33" i="6"/>
  <c r="BQ33" i="6" s="1"/>
  <c r="V33" i="6"/>
  <c r="BR33" i="6" s="1"/>
  <c r="W33" i="6"/>
  <c r="BS33" i="6" s="1"/>
  <c r="X33" i="6"/>
  <c r="BT33" i="6" s="1"/>
  <c r="Y33" i="6"/>
  <c r="BU33" i="6" s="1"/>
  <c r="C34" i="6"/>
  <c r="AY34" i="6" s="1"/>
  <c r="D34" i="6"/>
  <c r="AZ34" i="6" s="1"/>
  <c r="E34" i="6"/>
  <c r="BA34" i="6" s="1"/>
  <c r="F34" i="6"/>
  <c r="BB34" i="6" s="1"/>
  <c r="G34" i="6"/>
  <c r="BC34" i="6" s="1"/>
  <c r="H34" i="6"/>
  <c r="BD34" i="6" s="1"/>
  <c r="I34" i="6"/>
  <c r="BE34" i="6" s="1"/>
  <c r="J34" i="6"/>
  <c r="BF34" i="6" s="1"/>
  <c r="K34" i="6"/>
  <c r="BG34" i="6" s="1"/>
  <c r="L34" i="6"/>
  <c r="BH34" i="6" s="1"/>
  <c r="M34" i="6"/>
  <c r="BI34" i="6" s="1"/>
  <c r="N34" i="6"/>
  <c r="BJ34" i="6" s="1"/>
  <c r="O34" i="6"/>
  <c r="BK34" i="6" s="1"/>
  <c r="P34" i="6"/>
  <c r="BL34" i="6" s="1"/>
  <c r="Q34" i="6"/>
  <c r="BM34" i="6" s="1"/>
  <c r="R34" i="6"/>
  <c r="BN34" i="6" s="1"/>
  <c r="S34" i="6"/>
  <c r="BO34" i="6" s="1"/>
  <c r="T34" i="6"/>
  <c r="BP34" i="6" s="1"/>
  <c r="U34" i="6"/>
  <c r="BQ34" i="6" s="1"/>
  <c r="V34" i="6"/>
  <c r="BR34" i="6" s="1"/>
  <c r="W34" i="6"/>
  <c r="BS34" i="6" s="1"/>
  <c r="X34" i="6"/>
  <c r="BT34" i="6" s="1"/>
  <c r="Y34" i="6"/>
  <c r="BU34" i="6" s="1"/>
  <c r="C35" i="6"/>
  <c r="AY35" i="6" s="1"/>
  <c r="D35" i="6"/>
  <c r="AZ35" i="6" s="1"/>
  <c r="E35" i="6"/>
  <c r="BA35" i="6" s="1"/>
  <c r="F35" i="6"/>
  <c r="BB35" i="6" s="1"/>
  <c r="G35" i="6"/>
  <c r="BC35" i="6" s="1"/>
  <c r="H35" i="6"/>
  <c r="BD35" i="6" s="1"/>
  <c r="I35" i="6"/>
  <c r="BE35" i="6" s="1"/>
  <c r="J35" i="6"/>
  <c r="BF35" i="6" s="1"/>
  <c r="K35" i="6"/>
  <c r="BG35" i="6" s="1"/>
  <c r="L35" i="6"/>
  <c r="BH35" i="6" s="1"/>
  <c r="M35" i="6"/>
  <c r="BI35" i="6" s="1"/>
  <c r="N35" i="6"/>
  <c r="BJ35" i="6" s="1"/>
  <c r="O35" i="6"/>
  <c r="BK35" i="6" s="1"/>
  <c r="P35" i="6"/>
  <c r="BL35" i="6" s="1"/>
  <c r="Q35" i="6"/>
  <c r="BM35" i="6" s="1"/>
  <c r="R35" i="6"/>
  <c r="BN35" i="6" s="1"/>
  <c r="S35" i="6"/>
  <c r="BO35" i="6" s="1"/>
  <c r="T35" i="6"/>
  <c r="BP35" i="6" s="1"/>
  <c r="U35" i="6"/>
  <c r="BQ35" i="6" s="1"/>
  <c r="V35" i="6"/>
  <c r="BR35" i="6" s="1"/>
  <c r="W35" i="6"/>
  <c r="BS35" i="6" s="1"/>
  <c r="X35" i="6"/>
  <c r="BT35" i="6" s="1"/>
  <c r="Y35" i="6"/>
  <c r="BU35" i="6" s="1"/>
  <c r="C36" i="6"/>
  <c r="AY36" i="6" s="1"/>
  <c r="D36" i="6"/>
  <c r="AZ36" i="6" s="1"/>
  <c r="E36" i="6"/>
  <c r="BA36" i="6" s="1"/>
  <c r="F36" i="6"/>
  <c r="BB36" i="6" s="1"/>
  <c r="G36" i="6"/>
  <c r="BC36" i="6" s="1"/>
  <c r="H36" i="6"/>
  <c r="BD36" i="6" s="1"/>
  <c r="I36" i="6"/>
  <c r="BE36" i="6" s="1"/>
  <c r="J36" i="6"/>
  <c r="BF36" i="6" s="1"/>
  <c r="K36" i="6"/>
  <c r="BG36" i="6" s="1"/>
  <c r="L36" i="6"/>
  <c r="BH36" i="6" s="1"/>
  <c r="M36" i="6"/>
  <c r="BI36" i="6" s="1"/>
  <c r="N36" i="6"/>
  <c r="BJ36" i="6" s="1"/>
  <c r="O36" i="6"/>
  <c r="BK36" i="6" s="1"/>
  <c r="P36" i="6"/>
  <c r="BL36" i="6" s="1"/>
  <c r="Q36" i="6"/>
  <c r="BM36" i="6" s="1"/>
  <c r="R36" i="6"/>
  <c r="BN36" i="6" s="1"/>
  <c r="S36" i="6"/>
  <c r="BO36" i="6" s="1"/>
  <c r="T36" i="6"/>
  <c r="BP36" i="6" s="1"/>
  <c r="U36" i="6"/>
  <c r="BQ36" i="6" s="1"/>
  <c r="V36" i="6"/>
  <c r="BR36" i="6" s="1"/>
  <c r="W36" i="6"/>
  <c r="BS36" i="6" s="1"/>
  <c r="X36" i="6"/>
  <c r="BT36" i="6" s="1"/>
  <c r="Y36" i="6"/>
  <c r="BU36" i="6" s="1"/>
  <c r="C37" i="6"/>
  <c r="AY37" i="6" s="1"/>
  <c r="D37" i="6"/>
  <c r="AZ37" i="6" s="1"/>
  <c r="E37" i="6"/>
  <c r="BA37" i="6" s="1"/>
  <c r="F37" i="6"/>
  <c r="BB37" i="6" s="1"/>
  <c r="G37" i="6"/>
  <c r="BC37" i="6" s="1"/>
  <c r="H37" i="6"/>
  <c r="BD37" i="6" s="1"/>
  <c r="I37" i="6"/>
  <c r="BE37" i="6" s="1"/>
  <c r="J37" i="6"/>
  <c r="BF37" i="6" s="1"/>
  <c r="K37" i="6"/>
  <c r="BG37" i="6" s="1"/>
  <c r="L37" i="6"/>
  <c r="BH37" i="6" s="1"/>
  <c r="M37" i="6"/>
  <c r="BI37" i="6" s="1"/>
  <c r="N37" i="6"/>
  <c r="BJ37" i="6" s="1"/>
  <c r="O37" i="6"/>
  <c r="BK37" i="6" s="1"/>
  <c r="P37" i="6"/>
  <c r="BL37" i="6" s="1"/>
  <c r="Q37" i="6"/>
  <c r="BM37" i="6" s="1"/>
  <c r="R37" i="6"/>
  <c r="BN37" i="6" s="1"/>
  <c r="S37" i="6"/>
  <c r="BO37" i="6" s="1"/>
  <c r="T37" i="6"/>
  <c r="BP37" i="6" s="1"/>
  <c r="U37" i="6"/>
  <c r="BQ37" i="6" s="1"/>
  <c r="V37" i="6"/>
  <c r="BR37" i="6" s="1"/>
  <c r="W37" i="6"/>
  <c r="BS37" i="6" s="1"/>
  <c r="X37" i="6"/>
  <c r="BT37" i="6" s="1"/>
  <c r="Y37" i="6"/>
  <c r="BU37" i="6" s="1"/>
  <c r="C38" i="6"/>
  <c r="AY38" i="6" s="1"/>
  <c r="D38" i="6"/>
  <c r="AZ38" i="6" s="1"/>
  <c r="E38" i="6"/>
  <c r="BA38" i="6" s="1"/>
  <c r="F38" i="6"/>
  <c r="BB38" i="6" s="1"/>
  <c r="G38" i="6"/>
  <c r="BC38" i="6" s="1"/>
  <c r="H38" i="6"/>
  <c r="BD38" i="6" s="1"/>
  <c r="I38" i="6"/>
  <c r="BE38" i="6" s="1"/>
  <c r="J38" i="6"/>
  <c r="BF38" i="6" s="1"/>
  <c r="K38" i="6"/>
  <c r="BG38" i="6" s="1"/>
  <c r="L38" i="6"/>
  <c r="BH38" i="6" s="1"/>
  <c r="M38" i="6"/>
  <c r="BI38" i="6" s="1"/>
  <c r="N38" i="6"/>
  <c r="BJ38" i="6" s="1"/>
  <c r="O38" i="6"/>
  <c r="BK38" i="6" s="1"/>
  <c r="P38" i="6"/>
  <c r="BL38" i="6" s="1"/>
  <c r="Q38" i="6"/>
  <c r="BM38" i="6" s="1"/>
  <c r="R38" i="6"/>
  <c r="BN38" i="6" s="1"/>
  <c r="S38" i="6"/>
  <c r="BO38" i="6" s="1"/>
  <c r="T38" i="6"/>
  <c r="BP38" i="6" s="1"/>
  <c r="U38" i="6"/>
  <c r="BQ38" i="6" s="1"/>
  <c r="V38" i="6"/>
  <c r="BR38" i="6" s="1"/>
  <c r="W38" i="6"/>
  <c r="BS38" i="6" s="1"/>
  <c r="X38" i="6"/>
  <c r="BT38" i="6" s="1"/>
  <c r="Y38" i="6"/>
  <c r="BU38" i="6" s="1"/>
  <c r="C39" i="6"/>
  <c r="AY39" i="6" s="1"/>
  <c r="D39" i="6"/>
  <c r="AZ39" i="6" s="1"/>
  <c r="E39" i="6"/>
  <c r="BA39" i="6" s="1"/>
  <c r="F39" i="6"/>
  <c r="BB39" i="6" s="1"/>
  <c r="G39" i="6"/>
  <c r="BC39" i="6" s="1"/>
  <c r="H39" i="6"/>
  <c r="BD39" i="6" s="1"/>
  <c r="I39" i="6"/>
  <c r="BE39" i="6" s="1"/>
  <c r="J39" i="6"/>
  <c r="BF39" i="6" s="1"/>
  <c r="K39" i="6"/>
  <c r="BG39" i="6" s="1"/>
  <c r="L39" i="6"/>
  <c r="BH39" i="6" s="1"/>
  <c r="M39" i="6"/>
  <c r="BI39" i="6" s="1"/>
  <c r="N39" i="6"/>
  <c r="BJ39" i="6" s="1"/>
  <c r="O39" i="6"/>
  <c r="BK39" i="6" s="1"/>
  <c r="P39" i="6"/>
  <c r="BL39" i="6" s="1"/>
  <c r="Q39" i="6"/>
  <c r="BM39" i="6" s="1"/>
  <c r="R39" i="6"/>
  <c r="BN39" i="6" s="1"/>
  <c r="S39" i="6"/>
  <c r="BO39" i="6" s="1"/>
  <c r="T39" i="6"/>
  <c r="BP39" i="6" s="1"/>
  <c r="U39" i="6"/>
  <c r="BQ39" i="6" s="1"/>
  <c r="V39" i="6"/>
  <c r="BR39" i="6" s="1"/>
  <c r="W39" i="6"/>
  <c r="BS39" i="6" s="1"/>
  <c r="X39" i="6"/>
  <c r="BT39" i="6" s="1"/>
  <c r="Y39" i="6"/>
  <c r="BU39" i="6" s="1"/>
  <c r="C40" i="6"/>
  <c r="AY40" i="6" s="1"/>
  <c r="D40" i="6"/>
  <c r="AZ40" i="6" s="1"/>
  <c r="E40" i="6"/>
  <c r="BA40" i="6" s="1"/>
  <c r="F40" i="6"/>
  <c r="BB40" i="6" s="1"/>
  <c r="G40" i="6"/>
  <c r="BC40" i="6" s="1"/>
  <c r="H40" i="6"/>
  <c r="BD40" i="6" s="1"/>
  <c r="I40" i="6"/>
  <c r="BE40" i="6" s="1"/>
  <c r="J40" i="6"/>
  <c r="BF40" i="6" s="1"/>
  <c r="K40" i="6"/>
  <c r="BG40" i="6" s="1"/>
  <c r="L40" i="6"/>
  <c r="BH40" i="6" s="1"/>
  <c r="M40" i="6"/>
  <c r="BI40" i="6" s="1"/>
  <c r="N40" i="6"/>
  <c r="BJ40" i="6" s="1"/>
  <c r="O40" i="6"/>
  <c r="BK40" i="6" s="1"/>
  <c r="P40" i="6"/>
  <c r="BL40" i="6" s="1"/>
  <c r="Q40" i="6"/>
  <c r="BM40" i="6" s="1"/>
  <c r="R40" i="6"/>
  <c r="BN40" i="6" s="1"/>
  <c r="S40" i="6"/>
  <c r="BO40" i="6" s="1"/>
  <c r="T40" i="6"/>
  <c r="BP40" i="6" s="1"/>
  <c r="U40" i="6"/>
  <c r="BQ40" i="6" s="1"/>
  <c r="V40" i="6"/>
  <c r="BR40" i="6" s="1"/>
  <c r="W40" i="6"/>
  <c r="BS40" i="6" s="1"/>
  <c r="X40" i="6"/>
  <c r="BT40" i="6" s="1"/>
  <c r="Y40" i="6"/>
  <c r="BU40" i="6" s="1"/>
  <c r="C41" i="6"/>
  <c r="AY41" i="6" s="1"/>
  <c r="D41" i="6"/>
  <c r="AZ41" i="6" s="1"/>
  <c r="E41" i="6"/>
  <c r="BA41" i="6" s="1"/>
  <c r="F41" i="6"/>
  <c r="BB41" i="6" s="1"/>
  <c r="G41" i="6"/>
  <c r="BC41" i="6" s="1"/>
  <c r="H41" i="6"/>
  <c r="BD41" i="6" s="1"/>
  <c r="I41" i="6"/>
  <c r="BE41" i="6" s="1"/>
  <c r="J41" i="6"/>
  <c r="BF41" i="6" s="1"/>
  <c r="K41" i="6"/>
  <c r="BG41" i="6" s="1"/>
  <c r="L41" i="6"/>
  <c r="BH41" i="6" s="1"/>
  <c r="M41" i="6"/>
  <c r="BI41" i="6" s="1"/>
  <c r="N41" i="6"/>
  <c r="BJ41" i="6" s="1"/>
  <c r="O41" i="6"/>
  <c r="BK41" i="6" s="1"/>
  <c r="P41" i="6"/>
  <c r="BL41" i="6" s="1"/>
  <c r="Q41" i="6"/>
  <c r="BM41" i="6" s="1"/>
  <c r="R41" i="6"/>
  <c r="BN41" i="6" s="1"/>
  <c r="S41" i="6"/>
  <c r="BO41" i="6" s="1"/>
  <c r="T41" i="6"/>
  <c r="BP41" i="6" s="1"/>
  <c r="U41" i="6"/>
  <c r="BQ41" i="6" s="1"/>
  <c r="V41" i="6"/>
  <c r="BR41" i="6" s="1"/>
  <c r="W41" i="6"/>
  <c r="BS41" i="6" s="1"/>
  <c r="X41" i="6"/>
  <c r="BT41" i="6" s="1"/>
  <c r="Y41" i="6"/>
  <c r="BU41" i="6" s="1"/>
  <c r="C42" i="6"/>
  <c r="AY42" i="6" s="1"/>
  <c r="D42" i="6"/>
  <c r="AZ42" i="6" s="1"/>
  <c r="E42" i="6"/>
  <c r="BA42" i="6" s="1"/>
  <c r="F42" i="6"/>
  <c r="BB42" i="6" s="1"/>
  <c r="G42" i="6"/>
  <c r="BC42" i="6" s="1"/>
  <c r="H42" i="6"/>
  <c r="BD42" i="6" s="1"/>
  <c r="I42" i="6"/>
  <c r="BE42" i="6" s="1"/>
  <c r="J42" i="6"/>
  <c r="BF42" i="6" s="1"/>
  <c r="K42" i="6"/>
  <c r="BG42" i="6" s="1"/>
  <c r="L42" i="6"/>
  <c r="BH42" i="6" s="1"/>
  <c r="M42" i="6"/>
  <c r="BI42" i="6" s="1"/>
  <c r="N42" i="6"/>
  <c r="BJ42" i="6" s="1"/>
  <c r="O42" i="6"/>
  <c r="BK42" i="6" s="1"/>
  <c r="P42" i="6"/>
  <c r="Q42" i="6"/>
  <c r="BM42" i="6" s="1"/>
  <c r="R42" i="6"/>
  <c r="BN42" i="6" s="1"/>
  <c r="S42" i="6"/>
  <c r="BO42" i="6" s="1"/>
  <c r="T42" i="6"/>
  <c r="BP42" i="6" s="1"/>
  <c r="U42" i="6"/>
  <c r="BQ42" i="6" s="1"/>
  <c r="V42" i="6"/>
  <c r="BR42" i="6" s="1"/>
  <c r="W42" i="6"/>
  <c r="BS42" i="6" s="1"/>
  <c r="X42" i="6"/>
  <c r="BT42" i="6" s="1"/>
  <c r="Y42" i="6"/>
  <c r="BU42" i="6" s="1"/>
  <c r="C43" i="6"/>
  <c r="AY43" i="6" s="1"/>
  <c r="D43" i="6"/>
  <c r="AZ43" i="6" s="1"/>
  <c r="E43" i="6"/>
  <c r="BA43" i="6" s="1"/>
  <c r="F43" i="6"/>
  <c r="G43" i="6"/>
  <c r="BC43" i="6" s="1"/>
  <c r="H43" i="6"/>
  <c r="BD43" i="6" s="1"/>
  <c r="I43" i="6"/>
  <c r="BE43" i="6" s="1"/>
  <c r="J43" i="6"/>
  <c r="BF43" i="6" s="1"/>
  <c r="K43" i="6"/>
  <c r="BG43" i="6" s="1"/>
  <c r="L43" i="6"/>
  <c r="BH43" i="6" s="1"/>
  <c r="M43" i="6"/>
  <c r="BI43" i="6" s="1"/>
  <c r="N43" i="6"/>
  <c r="BJ43" i="6" s="1"/>
  <c r="O43" i="6"/>
  <c r="BK43" i="6" s="1"/>
  <c r="P43" i="6"/>
  <c r="BL43" i="6" s="1"/>
  <c r="Q43" i="6"/>
  <c r="BM43" i="6" s="1"/>
  <c r="R43" i="6"/>
  <c r="BN43" i="6" s="1"/>
  <c r="S43" i="6"/>
  <c r="BO43" i="6" s="1"/>
  <c r="T43" i="6"/>
  <c r="BP43" i="6" s="1"/>
  <c r="U43" i="6"/>
  <c r="BQ43" i="6" s="1"/>
  <c r="V43" i="6"/>
  <c r="BR43" i="6" s="1"/>
  <c r="W43" i="6"/>
  <c r="BS43" i="6" s="1"/>
  <c r="X43" i="6"/>
  <c r="BT43" i="6" s="1"/>
  <c r="Y43" i="6"/>
  <c r="BU43" i="6" s="1"/>
  <c r="C44" i="6"/>
  <c r="AY44" i="6" s="1"/>
  <c r="D44" i="6"/>
  <c r="AZ44" i="6" s="1"/>
  <c r="E44" i="6"/>
  <c r="BA44" i="6" s="1"/>
  <c r="F44" i="6"/>
  <c r="BB44" i="6" s="1"/>
  <c r="G44" i="6"/>
  <c r="BC44" i="6" s="1"/>
  <c r="H44" i="6"/>
  <c r="BD44" i="6" s="1"/>
  <c r="I44" i="6"/>
  <c r="BE44" i="6" s="1"/>
  <c r="J44" i="6"/>
  <c r="BF44" i="6" s="1"/>
  <c r="K44" i="6"/>
  <c r="BG44" i="6" s="1"/>
  <c r="L44" i="6"/>
  <c r="BH44" i="6" s="1"/>
  <c r="M44" i="6"/>
  <c r="BI44" i="6" s="1"/>
  <c r="N44" i="6"/>
  <c r="BJ44" i="6" s="1"/>
  <c r="O44" i="6"/>
  <c r="BK44" i="6" s="1"/>
  <c r="P44" i="6"/>
  <c r="BL44" i="6" s="1"/>
  <c r="Q44" i="6"/>
  <c r="BM44" i="6" s="1"/>
  <c r="R44" i="6"/>
  <c r="BN44" i="6" s="1"/>
  <c r="S44" i="6"/>
  <c r="BO44" i="6" s="1"/>
  <c r="T44" i="6"/>
  <c r="BP44" i="6" s="1"/>
  <c r="U44" i="6"/>
  <c r="BQ44" i="6" s="1"/>
  <c r="V44" i="6"/>
  <c r="BR44" i="6" s="1"/>
  <c r="W44" i="6"/>
  <c r="BS44" i="6" s="1"/>
  <c r="X44" i="6"/>
  <c r="BT44" i="6" s="1"/>
  <c r="Y44" i="6"/>
  <c r="BU44" i="6" s="1"/>
  <c r="C45" i="6"/>
  <c r="AY45" i="6" s="1"/>
  <c r="D45" i="6"/>
  <c r="AZ45" i="6" s="1"/>
  <c r="E45" i="6"/>
  <c r="BA45" i="6" s="1"/>
  <c r="F45" i="6"/>
  <c r="BB45" i="6" s="1"/>
  <c r="G45" i="6"/>
  <c r="BC45" i="6" s="1"/>
  <c r="H45" i="6"/>
  <c r="BD45" i="6" s="1"/>
  <c r="I45" i="6"/>
  <c r="BE45" i="6" s="1"/>
  <c r="J45" i="6"/>
  <c r="BF45" i="6" s="1"/>
  <c r="K45" i="6"/>
  <c r="BG45" i="6" s="1"/>
  <c r="L45" i="6"/>
  <c r="BH45" i="6" s="1"/>
  <c r="M45" i="6"/>
  <c r="BI45" i="6" s="1"/>
  <c r="N45" i="6"/>
  <c r="BJ45" i="6" s="1"/>
  <c r="O45" i="6"/>
  <c r="BK45" i="6" s="1"/>
  <c r="P45" i="6"/>
  <c r="BL45" i="6" s="1"/>
  <c r="Q45" i="6"/>
  <c r="BM45" i="6" s="1"/>
  <c r="R45" i="6"/>
  <c r="BN45" i="6" s="1"/>
  <c r="S45" i="6"/>
  <c r="BO45" i="6" s="1"/>
  <c r="T45" i="6"/>
  <c r="BP45" i="6" s="1"/>
  <c r="U45" i="6"/>
  <c r="BQ45" i="6" s="1"/>
  <c r="V45" i="6"/>
  <c r="BR45" i="6" s="1"/>
  <c r="W45" i="6"/>
  <c r="BS45" i="6" s="1"/>
  <c r="X45" i="6"/>
  <c r="BT45" i="6" s="1"/>
  <c r="Y45" i="6"/>
  <c r="BU45" i="6" s="1"/>
  <c r="C46" i="6"/>
  <c r="AY46" i="6" s="1"/>
  <c r="D46" i="6"/>
  <c r="AZ46" i="6" s="1"/>
  <c r="E46" i="6"/>
  <c r="BA46" i="6" s="1"/>
  <c r="F46" i="6"/>
  <c r="BB46" i="6" s="1"/>
  <c r="G46" i="6"/>
  <c r="BC46" i="6" s="1"/>
  <c r="H46" i="6"/>
  <c r="BD46" i="6" s="1"/>
  <c r="I46" i="6"/>
  <c r="BE46" i="6" s="1"/>
  <c r="J46" i="6"/>
  <c r="BF46" i="6" s="1"/>
  <c r="K46" i="6"/>
  <c r="BG46" i="6" s="1"/>
  <c r="L46" i="6"/>
  <c r="BH46" i="6" s="1"/>
  <c r="M46" i="6"/>
  <c r="BI46" i="6" s="1"/>
  <c r="N46" i="6"/>
  <c r="BJ46" i="6" s="1"/>
  <c r="O46" i="6"/>
  <c r="BK46" i="6" s="1"/>
  <c r="P46" i="6"/>
  <c r="BL46" i="6" s="1"/>
  <c r="Q46" i="6"/>
  <c r="BM46" i="6" s="1"/>
  <c r="R46" i="6"/>
  <c r="BN46" i="6" s="1"/>
  <c r="S46" i="6"/>
  <c r="BO46" i="6" s="1"/>
  <c r="T46" i="6"/>
  <c r="BP46" i="6" s="1"/>
  <c r="U46" i="6"/>
  <c r="BQ46" i="6" s="1"/>
  <c r="V46" i="6"/>
  <c r="BR46" i="6" s="1"/>
  <c r="W46" i="6"/>
  <c r="BS46" i="6" s="1"/>
  <c r="X46" i="6"/>
  <c r="BT46" i="6" s="1"/>
  <c r="Y46" i="6"/>
  <c r="BU46" i="6" s="1"/>
  <c r="C47" i="6"/>
  <c r="AY47" i="6" s="1"/>
  <c r="D47" i="6"/>
  <c r="AZ47" i="6" s="1"/>
  <c r="E47" i="6"/>
  <c r="BA47" i="6" s="1"/>
  <c r="F47" i="6"/>
  <c r="BB47" i="6" s="1"/>
  <c r="G47" i="6"/>
  <c r="BC47" i="6" s="1"/>
  <c r="H47" i="6"/>
  <c r="BD47" i="6" s="1"/>
  <c r="I47" i="6"/>
  <c r="BE47" i="6" s="1"/>
  <c r="J47" i="6"/>
  <c r="BF47" i="6" s="1"/>
  <c r="K47" i="6"/>
  <c r="BG47" i="6" s="1"/>
  <c r="L47" i="6"/>
  <c r="BH47" i="6" s="1"/>
  <c r="M47" i="6"/>
  <c r="BI47" i="6" s="1"/>
  <c r="N47" i="6"/>
  <c r="BJ47" i="6" s="1"/>
  <c r="O47" i="6"/>
  <c r="BK47" i="6" s="1"/>
  <c r="P47" i="6"/>
  <c r="BL47" i="6" s="1"/>
  <c r="Q47" i="6"/>
  <c r="BM47" i="6" s="1"/>
  <c r="R47" i="6"/>
  <c r="BN47" i="6" s="1"/>
  <c r="S47" i="6"/>
  <c r="BO47" i="6" s="1"/>
  <c r="T47" i="6"/>
  <c r="BP47" i="6" s="1"/>
  <c r="U47" i="6"/>
  <c r="BQ47" i="6" s="1"/>
  <c r="V47" i="6"/>
  <c r="BR47" i="6" s="1"/>
  <c r="W47" i="6"/>
  <c r="BS47" i="6" s="1"/>
  <c r="X47" i="6"/>
  <c r="BT47" i="6" s="1"/>
  <c r="Y47" i="6"/>
  <c r="BU47" i="6" s="1"/>
  <c r="C48" i="6"/>
  <c r="AY48" i="6" s="1"/>
  <c r="D48" i="6"/>
  <c r="AZ48" i="6" s="1"/>
  <c r="E48" i="6"/>
  <c r="BA48" i="6" s="1"/>
  <c r="F48" i="6"/>
  <c r="BB48" i="6" s="1"/>
  <c r="G48" i="6"/>
  <c r="BC48" i="6" s="1"/>
  <c r="H48" i="6"/>
  <c r="BD48" i="6" s="1"/>
  <c r="I48" i="6"/>
  <c r="BE48" i="6" s="1"/>
  <c r="J48" i="6"/>
  <c r="BF48" i="6" s="1"/>
  <c r="K48" i="6"/>
  <c r="BG48" i="6" s="1"/>
  <c r="L48" i="6"/>
  <c r="BH48" i="6" s="1"/>
  <c r="M48" i="6"/>
  <c r="BI48" i="6" s="1"/>
  <c r="N48" i="6"/>
  <c r="BJ48" i="6" s="1"/>
  <c r="O48" i="6"/>
  <c r="BK48" i="6" s="1"/>
  <c r="P48" i="6"/>
  <c r="BL48" i="6" s="1"/>
  <c r="Q48" i="6"/>
  <c r="BM48" i="6" s="1"/>
  <c r="R48" i="6"/>
  <c r="BN48" i="6" s="1"/>
  <c r="S48" i="6"/>
  <c r="T48" i="6"/>
  <c r="BP48" i="6" s="1"/>
  <c r="U48" i="6"/>
  <c r="BQ48" i="6" s="1"/>
  <c r="V48" i="6"/>
  <c r="BR48" i="6" s="1"/>
  <c r="W48" i="6"/>
  <c r="BS48" i="6" s="1"/>
  <c r="X48" i="6"/>
  <c r="BT48" i="6" s="1"/>
  <c r="Y48" i="6"/>
  <c r="BU48" i="6" s="1"/>
  <c r="C49" i="6"/>
  <c r="AY49" i="6" s="1"/>
  <c r="D49" i="6"/>
  <c r="AZ49" i="6" s="1"/>
  <c r="E49" i="6"/>
  <c r="BA49" i="6" s="1"/>
  <c r="F49" i="6"/>
  <c r="BB49" i="6" s="1"/>
  <c r="G49" i="6"/>
  <c r="BC49" i="6" s="1"/>
  <c r="H49" i="6"/>
  <c r="BD49" i="6" s="1"/>
  <c r="I49" i="6"/>
  <c r="BE49" i="6" s="1"/>
  <c r="J49" i="6"/>
  <c r="BF49" i="6" s="1"/>
  <c r="K49" i="6"/>
  <c r="BG49" i="6" s="1"/>
  <c r="L49" i="6"/>
  <c r="BH49" i="6" s="1"/>
  <c r="M49" i="6"/>
  <c r="BI49" i="6" s="1"/>
  <c r="N49" i="6"/>
  <c r="BJ49" i="6" s="1"/>
  <c r="O49" i="6"/>
  <c r="BK49" i="6" s="1"/>
  <c r="P49" i="6"/>
  <c r="BL49" i="6" s="1"/>
  <c r="Q49" i="6"/>
  <c r="BM49" i="6" s="1"/>
  <c r="R49" i="6"/>
  <c r="BN49" i="6" s="1"/>
  <c r="S49" i="6"/>
  <c r="BO49" i="6" s="1"/>
  <c r="T49" i="6"/>
  <c r="BP49" i="6" s="1"/>
  <c r="U49" i="6"/>
  <c r="BQ49" i="6" s="1"/>
  <c r="V49" i="6"/>
  <c r="BR49" i="6" s="1"/>
  <c r="W49" i="6"/>
  <c r="BS49" i="6" s="1"/>
  <c r="X49" i="6"/>
  <c r="BT49" i="6" s="1"/>
  <c r="Y49" i="6"/>
  <c r="BU49" i="6" s="1"/>
  <c r="C50" i="6"/>
  <c r="AY50" i="6" s="1"/>
  <c r="D50" i="6"/>
  <c r="AZ50" i="6" s="1"/>
  <c r="E50" i="6"/>
  <c r="BA50" i="6" s="1"/>
  <c r="F50" i="6"/>
  <c r="BB50" i="6" s="1"/>
  <c r="G50" i="6"/>
  <c r="BC50" i="6" s="1"/>
  <c r="H50" i="6"/>
  <c r="BD50" i="6" s="1"/>
  <c r="I50" i="6"/>
  <c r="BE50" i="6" s="1"/>
  <c r="J50" i="6"/>
  <c r="BF50" i="6" s="1"/>
  <c r="K50" i="6"/>
  <c r="BG50" i="6" s="1"/>
  <c r="L50" i="6"/>
  <c r="BH50" i="6" s="1"/>
  <c r="M50" i="6"/>
  <c r="BI50" i="6" s="1"/>
  <c r="N50" i="6"/>
  <c r="BJ50" i="6" s="1"/>
  <c r="O50" i="6"/>
  <c r="BK50" i="6" s="1"/>
  <c r="P50" i="6"/>
  <c r="BL50" i="6" s="1"/>
  <c r="Q50" i="6"/>
  <c r="BM50" i="6" s="1"/>
  <c r="R50" i="6"/>
  <c r="BN50" i="6" s="1"/>
  <c r="S50" i="6"/>
  <c r="BO50" i="6" s="1"/>
  <c r="T50" i="6"/>
  <c r="BP50" i="6" s="1"/>
  <c r="U50" i="6"/>
  <c r="BQ50" i="6" s="1"/>
  <c r="V50" i="6"/>
  <c r="BR50" i="6" s="1"/>
  <c r="W50" i="6"/>
  <c r="BS50" i="6" s="1"/>
  <c r="X50" i="6"/>
  <c r="BT50" i="6" s="1"/>
  <c r="Y50" i="6"/>
  <c r="BU50" i="6" s="1"/>
  <c r="C51" i="6"/>
  <c r="AY51" i="6" s="1"/>
  <c r="D51" i="6"/>
  <c r="AZ51" i="6" s="1"/>
  <c r="E51" i="6"/>
  <c r="BA51" i="6" s="1"/>
  <c r="F51" i="6"/>
  <c r="BB51" i="6" s="1"/>
  <c r="G51" i="6"/>
  <c r="BC51" i="6" s="1"/>
  <c r="H51" i="6"/>
  <c r="BD51" i="6" s="1"/>
  <c r="I51" i="6"/>
  <c r="BE51" i="6" s="1"/>
  <c r="J51" i="6"/>
  <c r="BF51" i="6" s="1"/>
  <c r="K51" i="6"/>
  <c r="BG51" i="6" s="1"/>
  <c r="L51" i="6"/>
  <c r="BH51" i="6" s="1"/>
  <c r="M51" i="6"/>
  <c r="BI51" i="6" s="1"/>
  <c r="N51" i="6"/>
  <c r="BJ51" i="6" s="1"/>
  <c r="O51" i="6"/>
  <c r="BK51" i="6" s="1"/>
  <c r="P51" i="6"/>
  <c r="BL51" i="6" s="1"/>
  <c r="Q51" i="6"/>
  <c r="BM51" i="6" s="1"/>
  <c r="R51" i="6"/>
  <c r="BN51" i="6" s="1"/>
  <c r="S51" i="6"/>
  <c r="BO51" i="6" s="1"/>
  <c r="T51" i="6"/>
  <c r="BP51" i="6" s="1"/>
  <c r="U51" i="6"/>
  <c r="BQ51" i="6" s="1"/>
  <c r="V51" i="6"/>
  <c r="BR51" i="6" s="1"/>
  <c r="W51" i="6"/>
  <c r="BS51" i="6" s="1"/>
  <c r="X51" i="6"/>
  <c r="BT51" i="6" s="1"/>
  <c r="Y51" i="6"/>
  <c r="BU51" i="6" s="1"/>
  <c r="C52" i="6"/>
  <c r="AY52" i="6" s="1"/>
  <c r="D52" i="6"/>
  <c r="AZ52" i="6" s="1"/>
  <c r="E52" i="6"/>
  <c r="BA52" i="6" s="1"/>
  <c r="F52" i="6"/>
  <c r="BB52" i="6" s="1"/>
  <c r="G52" i="6"/>
  <c r="BC52" i="6" s="1"/>
  <c r="H52" i="6"/>
  <c r="BD52" i="6" s="1"/>
  <c r="I52" i="6"/>
  <c r="BE52" i="6" s="1"/>
  <c r="J52" i="6"/>
  <c r="BF52" i="6" s="1"/>
  <c r="K52" i="6"/>
  <c r="BG52" i="6" s="1"/>
  <c r="L52" i="6"/>
  <c r="BH52" i="6" s="1"/>
  <c r="M52" i="6"/>
  <c r="BI52" i="6" s="1"/>
  <c r="N52" i="6"/>
  <c r="BJ52" i="6" s="1"/>
  <c r="O52" i="6"/>
  <c r="BK52" i="6" s="1"/>
  <c r="P52" i="6"/>
  <c r="BL52" i="6" s="1"/>
  <c r="Q52" i="6"/>
  <c r="BM52" i="6" s="1"/>
  <c r="R52" i="6"/>
  <c r="BN52" i="6" s="1"/>
  <c r="S52" i="6"/>
  <c r="BO52" i="6" s="1"/>
  <c r="T52" i="6"/>
  <c r="BP52" i="6" s="1"/>
  <c r="U52" i="6"/>
  <c r="BQ52" i="6" s="1"/>
  <c r="V52" i="6"/>
  <c r="BR52" i="6" s="1"/>
  <c r="W52" i="6"/>
  <c r="BS52" i="6" s="1"/>
  <c r="X52" i="6"/>
  <c r="BT52" i="6" s="1"/>
  <c r="Y52" i="6"/>
  <c r="BU52" i="6" s="1"/>
  <c r="C53" i="6"/>
  <c r="AY53" i="6" s="1"/>
  <c r="D53" i="6"/>
  <c r="AZ53" i="6" s="1"/>
  <c r="E53" i="6"/>
  <c r="BA53" i="6" s="1"/>
  <c r="F53" i="6"/>
  <c r="BB53" i="6" s="1"/>
  <c r="G53" i="6"/>
  <c r="BC53" i="6" s="1"/>
  <c r="H53" i="6"/>
  <c r="BD53" i="6" s="1"/>
  <c r="I53" i="6"/>
  <c r="BE53" i="6" s="1"/>
  <c r="J53" i="6"/>
  <c r="BF53" i="6" s="1"/>
  <c r="K53" i="6"/>
  <c r="BG53" i="6" s="1"/>
  <c r="L53" i="6"/>
  <c r="BH53" i="6" s="1"/>
  <c r="M53" i="6"/>
  <c r="BI53" i="6" s="1"/>
  <c r="N53" i="6"/>
  <c r="BJ53" i="6" s="1"/>
  <c r="O53" i="6"/>
  <c r="BK53" i="6" s="1"/>
  <c r="P53" i="6"/>
  <c r="BL53" i="6" s="1"/>
  <c r="Q53" i="6"/>
  <c r="BM53" i="6" s="1"/>
  <c r="R53" i="6"/>
  <c r="BN53" i="6" s="1"/>
  <c r="S53" i="6"/>
  <c r="BO53" i="6" s="1"/>
  <c r="T53" i="6"/>
  <c r="BP53" i="6" s="1"/>
  <c r="U53" i="6"/>
  <c r="BQ53" i="6" s="1"/>
  <c r="V53" i="6"/>
  <c r="BR53" i="6" s="1"/>
  <c r="W53" i="6"/>
  <c r="BS53" i="6" s="1"/>
  <c r="X53" i="6"/>
  <c r="BT53" i="6" s="1"/>
  <c r="Y53" i="6"/>
  <c r="BU53" i="6" s="1"/>
  <c r="C54" i="6"/>
  <c r="AY54" i="6" s="1"/>
  <c r="D54" i="6"/>
  <c r="AZ54" i="6" s="1"/>
  <c r="E54" i="6"/>
  <c r="BA54" i="6" s="1"/>
  <c r="F54" i="6"/>
  <c r="BB54" i="6" s="1"/>
  <c r="G54" i="6"/>
  <c r="BC54" i="6" s="1"/>
  <c r="H54" i="6"/>
  <c r="BD54" i="6" s="1"/>
  <c r="I54" i="6"/>
  <c r="BE54" i="6" s="1"/>
  <c r="J54" i="6"/>
  <c r="BF54" i="6" s="1"/>
  <c r="K54" i="6"/>
  <c r="BG54" i="6" s="1"/>
  <c r="L54" i="6"/>
  <c r="BH54" i="6" s="1"/>
  <c r="M54" i="6"/>
  <c r="BI54" i="6" s="1"/>
  <c r="N54" i="6"/>
  <c r="BJ54" i="6" s="1"/>
  <c r="O54" i="6"/>
  <c r="BK54" i="6" s="1"/>
  <c r="P54" i="6"/>
  <c r="BL54" i="6" s="1"/>
  <c r="Q54" i="6"/>
  <c r="BM54" i="6" s="1"/>
  <c r="R54" i="6"/>
  <c r="BN54" i="6" s="1"/>
  <c r="S54" i="6"/>
  <c r="BO54" i="6" s="1"/>
  <c r="T54" i="6"/>
  <c r="BP54" i="6" s="1"/>
  <c r="U54" i="6"/>
  <c r="BQ54" i="6" s="1"/>
  <c r="V54" i="6"/>
  <c r="BR54" i="6" s="1"/>
  <c r="W54" i="6"/>
  <c r="BS54" i="6" s="1"/>
  <c r="X54" i="6"/>
  <c r="BT54" i="6" s="1"/>
  <c r="Y54" i="6"/>
  <c r="BU54" i="6" s="1"/>
  <c r="C55" i="6"/>
  <c r="AY55" i="6" s="1"/>
  <c r="D55" i="6"/>
  <c r="AZ55" i="6" s="1"/>
  <c r="E55" i="6"/>
  <c r="BA55" i="6" s="1"/>
  <c r="F55" i="6"/>
  <c r="BB55" i="6" s="1"/>
  <c r="G55" i="6"/>
  <c r="BC55" i="6" s="1"/>
  <c r="H55" i="6"/>
  <c r="BD55" i="6" s="1"/>
  <c r="I55" i="6"/>
  <c r="BE55" i="6" s="1"/>
  <c r="J55" i="6"/>
  <c r="BF55" i="6" s="1"/>
  <c r="K55" i="6"/>
  <c r="BG55" i="6" s="1"/>
  <c r="L55" i="6"/>
  <c r="BH55" i="6" s="1"/>
  <c r="M55" i="6"/>
  <c r="BI55" i="6" s="1"/>
  <c r="N55" i="6"/>
  <c r="BJ55" i="6" s="1"/>
  <c r="O55" i="6"/>
  <c r="BK55" i="6" s="1"/>
  <c r="P55" i="6"/>
  <c r="BL55" i="6" s="1"/>
  <c r="Q55" i="6"/>
  <c r="BM55" i="6" s="1"/>
  <c r="R55" i="6"/>
  <c r="BN55" i="6" s="1"/>
  <c r="S55" i="6"/>
  <c r="BO55" i="6" s="1"/>
  <c r="T55" i="6"/>
  <c r="BP55" i="6" s="1"/>
  <c r="U55" i="6"/>
  <c r="BQ55" i="6" s="1"/>
  <c r="V55" i="6"/>
  <c r="BR55" i="6" s="1"/>
  <c r="W55" i="6"/>
  <c r="BS55" i="6" s="1"/>
  <c r="X55" i="6"/>
  <c r="BT55" i="6" s="1"/>
  <c r="Y55" i="6"/>
  <c r="BU55" i="6" s="1"/>
  <c r="C56" i="6"/>
  <c r="AY56" i="6" s="1"/>
  <c r="D56" i="6"/>
  <c r="AZ56" i="6" s="1"/>
  <c r="E56" i="6"/>
  <c r="BA56" i="6" s="1"/>
  <c r="F56" i="6"/>
  <c r="BB56" i="6" s="1"/>
  <c r="G56" i="6"/>
  <c r="BC56" i="6" s="1"/>
  <c r="H56" i="6"/>
  <c r="BD56" i="6" s="1"/>
  <c r="I56" i="6"/>
  <c r="BE56" i="6" s="1"/>
  <c r="J56" i="6"/>
  <c r="BF56" i="6" s="1"/>
  <c r="K56" i="6"/>
  <c r="BG56" i="6" s="1"/>
  <c r="L56" i="6"/>
  <c r="BH56" i="6" s="1"/>
  <c r="M56" i="6"/>
  <c r="BI56" i="6" s="1"/>
  <c r="N56" i="6"/>
  <c r="BJ56" i="6" s="1"/>
  <c r="O56" i="6"/>
  <c r="BK56" i="6" s="1"/>
  <c r="P56" i="6"/>
  <c r="BL56" i="6" s="1"/>
  <c r="Q56" i="6"/>
  <c r="BM56" i="6" s="1"/>
  <c r="R56" i="6"/>
  <c r="BN56" i="6" s="1"/>
  <c r="S56" i="6"/>
  <c r="BO56" i="6" s="1"/>
  <c r="T56" i="6"/>
  <c r="BP56" i="6" s="1"/>
  <c r="U56" i="6"/>
  <c r="BQ56" i="6" s="1"/>
  <c r="V56" i="6"/>
  <c r="BR56" i="6" s="1"/>
  <c r="W56" i="6"/>
  <c r="BS56" i="6" s="1"/>
  <c r="X56" i="6"/>
  <c r="BT56" i="6" s="1"/>
  <c r="Y56" i="6"/>
  <c r="BU56" i="6" s="1"/>
  <c r="C57" i="6"/>
  <c r="AY57" i="6" s="1"/>
  <c r="D57" i="6"/>
  <c r="AZ57" i="6" s="1"/>
  <c r="E57" i="6"/>
  <c r="BA57" i="6" s="1"/>
  <c r="F57" i="6"/>
  <c r="BB57" i="6" s="1"/>
  <c r="G57" i="6"/>
  <c r="BC57" i="6" s="1"/>
  <c r="H57" i="6"/>
  <c r="BD57" i="6" s="1"/>
  <c r="I57" i="6"/>
  <c r="BE57" i="6" s="1"/>
  <c r="J57" i="6"/>
  <c r="BF57" i="6" s="1"/>
  <c r="K57" i="6"/>
  <c r="BG57" i="6" s="1"/>
  <c r="L57" i="6"/>
  <c r="BH57" i="6" s="1"/>
  <c r="M57" i="6"/>
  <c r="BI57" i="6" s="1"/>
  <c r="N57" i="6"/>
  <c r="BJ57" i="6" s="1"/>
  <c r="O57" i="6"/>
  <c r="BK57" i="6" s="1"/>
  <c r="P57" i="6"/>
  <c r="BL57" i="6" s="1"/>
  <c r="Q57" i="6"/>
  <c r="BM57" i="6" s="1"/>
  <c r="R57" i="6"/>
  <c r="BN57" i="6" s="1"/>
  <c r="S57" i="6"/>
  <c r="BO57" i="6" s="1"/>
  <c r="T57" i="6"/>
  <c r="BP57" i="6" s="1"/>
  <c r="U57" i="6"/>
  <c r="BQ57" i="6" s="1"/>
  <c r="V57" i="6"/>
  <c r="BR57" i="6" s="1"/>
  <c r="W57" i="6"/>
  <c r="BS57" i="6" s="1"/>
  <c r="X57" i="6"/>
  <c r="BT57" i="6" s="1"/>
  <c r="Y57" i="6"/>
  <c r="BU57" i="6" s="1"/>
  <c r="C58" i="6"/>
  <c r="AY58" i="6" s="1"/>
  <c r="D58" i="6"/>
  <c r="AZ58" i="6" s="1"/>
  <c r="E58" i="6"/>
  <c r="BA58" i="6" s="1"/>
  <c r="F58" i="6"/>
  <c r="BB58" i="6" s="1"/>
  <c r="G58" i="6"/>
  <c r="BC58" i="6" s="1"/>
  <c r="H58" i="6"/>
  <c r="BD58" i="6" s="1"/>
  <c r="I58" i="6"/>
  <c r="J58" i="6"/>
  <c r="BF58" i="6" s="1"/>
  <c r="K58" i="6"/>
  <c r="BG58" i="6" s="1"/>
  <c r="L58" i="6"/>
  <c r="BH58" i="6" s="1"/>
  <c r="M58" i="6"/>
  <c r="BI58" i="6" s="1"/>
  <c r="N58" i="6"/>
  <c r="BJ58" i="6" s="1"/>
  <c r="O58" i="6"/>
  <c r="BK58" i="6" s="1"/>
  <c r="P58" i="6"/>
  <c r="BL58" i="6" s="1"/>
  <c r="Q58" i="6"/>
  <c r="BM58" i="6" s="1"/>
  <c r="R58" i="6"/>
  <c r="BN58" i="6" s="1"/>
  <c r="S58" i="6"/>
  <c r="BO58" i="6" s="1"/>
  <c r="T58" i="6"/>
  <c r="BP58" i="6" s="1"/>
  <c r="U58" i="6"/>
  <c r="BQ58" i="6" s="1"/>
  <c r="V58" i="6"/>
  <c r="BR58" i="6" s="1"/>
  <c r="W58" i="6"/>
  <c r="BS58" i="6" s="1"/>
  <c r="X58" i="6"/>
  <c r="BT58" i="6" s="1"/>
  <c r="Y58" i="6"/>
  <c r="BU58" i="6" s="1"/>
  <c r="C59" i="6"/>
  <c r="AY59" i="6" s="1"/>
  <c r="D59" i="6"/>
  <c r="AZ59" i="6" s="1"/>
  <c r="E59" i="6"/>
  <c r="BA59" i="6" s="1"/>
  <c r="F59" i="6"/>
  <c r="BB59" i="6" s="1"/>
  <c r="G59" i="6"/>
  <c r="BC59" i="6" s="1"/>
  <c r="H59" i="6"/>
  <c r="BD59" i="6" s="1"/>
  <c r="I59" i="6"/>
  <c r="BE59" i="6" s="1"/>
  <c r="J59" i="6"/>
  <c r="K59" i="6"/>
  <c r="BG59" i="6" s="1"/>
  <c r="L59" i="6"/>
  <c r="BH59" i="6" s="1"/>
  <c r="M59" i="6"/>
  <c r="BI59" i="6" s="1"/>
  <c r="N59" i="6"/>
  <c r="BJ59" i="6" s="1"/>
  <c r="O59" i="6"/>
  <c r="BK59" i="6" s="1"/>
  <c r="P59" i="6"/>
  <c r="BL59" i="6" s="1"/>
  <c r="Q59" i="6"/>
  <c r="BM59" i="6" s="1"/>
  <c r="R59" i="6"/>
  <c r="BN59" i="6" s="1"/>
  <c r="S59" i="6"/>
  <c r="BO59" i="6" s="1"/>
  <c r="T59" i="6"/>
  <c r="BP59" i="6" s="1"/>
  <c r="U59" i="6"/>
  <c r="BQ59" i="6" s="1"/>
  <c r="V59" i="6"/>
  <c r="BR59" i="6" s="1"/>
  <c r="W59" i="6"/>
  <c r="BS59" i="6" s="1"/>
  <c r="X59" i="6"/>
  <c r="BT59" i="6" s="1"/>
  <c r="Y59" i="6"/>
  <c r="BU59" i="6" s="1"/>
  <c r="C60" i="6"/>
  <c r="AY60" i="6" s="1"/>
  <c r="D60" i="6"/>
  <c r="AZ60" i="6" s="1"/>
  <c r="E60" i="6"/>
  <c r="BA60" i="6" s="1"/>
  <c r="F60" i="6"/>
  <c r="BB60" i="6" s="1"/>
  <c r="G60" i="6"/>
  <c r="BC60" i="6" s="1"/>
  <c r="H60" i="6"/>
  <c r="BD60" i="6" s="1"/>
  <c r="I60" i="6"/>
  <c r="BE60" i="6" s="1"/>
  <c r="J60" i="6"/>
  <c r="BF60" i="6" s="1"/>
  <c r="K60" i="6"/>
  <c r="BG60" i="6" s="1"/>
  <c r="L60" i="6"/>
  <c r="BH60" i="6" s="1"/>
  <c r="M60" i="6"/>
  <c r="BI60" i="6" s="1"/>
  <c r="N60" i="6"/>
  <c r="BJ60" i="6" s="1"/>
  <c r="O60" i="6"/>
  <c r="BK60" i="6" s="1"/>
  <c r="P60" i="6"/>
  <c r="BL60" i="6" s="1"/>
  <c r="Q60" i="6"/>
  <c r="BM60" i="6" s="1"/>
  <c r="R60" i="6"/>
  <c r="BN60" i="6" s="1"/>
  <c r="S60" i="6"/>
  <c r="BO60" i="6" s="1"/>
  <c r="T60" i="6"/>
  <c r="BP60" i="6" s="1"/>
  <c r="U60" i="6"/>
  <c r="BQ60" i="6" s="1"/>
  <c r="V60" i="6"/>
  <c r="BR60" i="6" s="1"/>
  <c r="W60" i="6"/>
  <c r="BS60" i="6" s="1"/>
  <c r="X60" i="6"/>
  <c r="BT60" i="6" s="1"/>
  <c r="Y60" i="6"/>
  <c r="BU60" i="6" s="1"/>
  <c r="C61" i="6"/>
  <c r="AY61" i="6" s="1"/>
  <c r="D61" i="6"/>
  <c r="AZ61" i="6" s="1"/>
  <c r="E61" i="6"/>
  <c r="BA61" i="6" s="1"/>
  <c r="F61" i="6"/>
  <c r="BB61" i="6" s="1"/>
  <c r="G61" i="6"/>
  <c r="BC61" i="6" s="1"/>
  <c r="H61" i="6"/>
  <c r="BD61" i="6" s="1"/>
  <c r="I61" i="6"/>
  <c r="BE61" i="6" s="1"/>
  <c r="J61" i="6"/>
  <c r="BF61" i="6" s="1"/>
  <c r="K61" i="6"/>
  <c r="BG61" i="6" s="1"/>
  <c r="L61" i="6"/>
  <c r="BH61" i="6" s="1"/>
  <c r="M61" i="6"/>
  <c r="BI61" i="6" s="1"/>
  <c r="N61" i="6"/>
  <c r="BJ61" i="6" s="1"/>
  <c r="O61" i="6"/>
  <c r="BK61" i="6" s="1"/>
  <c r="P61" i="6"/>
  <c r="BL61" i="6" s="1"/>
  <c r="Q61" i="6"/>
  <c r="BM61" i="6" s="1"/>
  <c r="R61" i="6"/>
  <c r="BN61" i="6" s="1"/>
  <c r="S61" i="6"/>
  <c r="BO61" i="6" s="1"/>
  <c r="T61" i="6"/>
  <c r="BP61" i="6" s="1"/>
  <c r="U61" i="6"/>
  <c r="BQ61" i="6" s="1"/>
  <c r="V61" i="6"/>
  <c r="BR61" i="6" s="1"/>
  <c r="W61" i="6"/>
  <c r="BS61" i="6" s="1"/>
  <c r="X61" i="6"/>
  <c r="BT61" i="6" s="1"/>
  <c r="Y61" i="6"/>
  <c r="BU61" i="6" s="1"/>
  <c r="C62" i="6"/>
  <c r="AY62" i="6" s="1"/>
  <c r="D62" i="6"/>
  <c r="AZ62" i="6" s="1"/>
  <c r="E62" i="6"/>
  <c r="BA62" i="6" s="1"/>
  <c r="F62" i="6"/>
  <c r="BB62" i="6" s="1"/>
  <c r="G62" i="6"/>
  <c r="BC62" i="6" s="1"/>
  <c r="H62" i="6"/>
  <c r="BD62" i="6" s="1"/>
  <c r="I62" i="6"/>
  <c r="J62" i="6"/>
  <c r="BF62" i="6" s="1"/>
  <c r="K62" i="6"/>
  <c r="BG62" i="6" s="1"/>
  <c r="L62" i="6"/>
  <c r="BH62" i="6" s="1"/>
  <c r="M62" i="6"/>
  <c r="BI62" i="6" s="1"/>
  <c r="N62" i="6"/>
  <c r="BJ62" i="6" s="1"/>
  <c r="O62" i="6"/>
  <c r="BK62" i="6" s="1"/>
  <c r="P62" i="6"/>
  <c r="BL62" i="6" s="1"/>
  <c r="Q62" i="6"/>
  <c r="BM62" i="6" s="1"/>
  <c r="R62" i="6"/>
  <c r="BN62" i="6" s="1"/>
  <c r="S62" i="6"/>
  <c r="BO62" i="6" s="1"/>
  <c r="T62" i="6"/>
  <c r="BP62" i="6" s="1"/>
  <c r="U62" i="6"/>
  <c r="BQ62" i="6" s="1"/>
  <c r="V62" i="6"/>
  <c r="BR62" i="6" s="1"/>
  <c r="W62" i="6"/>
  <c r="BS62" i="6" s="1"/>
  <c r="X62" i="6"/>
  <c r="BT62" i="6" s="1"/>
  <c r="Y62" i="6"/>
  <c r="BU62" i="6" s="1"/>
  <c r="C63" i="6"/>
  <c r="AY63" i="6" s="1"/>
  <c r="D63" i="6"/>
  <c r="AZ63" i="6" s="1"/>
  <c r="E63" i="6"/>
  <c r="BA63" i="6" s="1"/>
  <c r="F63" i="6"/>
  <c r="BB63" i="6" s="1"/>
  <c r="G63" i="6"/>
  <c r="BC63" i="6" s="1"/>
  <c r="H63" i="6"/>
  <c r="BD63" i="6" s="1"/>
  <c r="I63" i="6"/>
  <c r="BE63" i="6" s="1"/>
  <c r="J63" i="6"/>
  <c r="BF63" i="6" s="1"/>
  <c r="K63" i="6"/>
  <c r="BG63" i="6" s="1"/>
  <c r="L63" i="6"/>
  <c r="BH63" i="6" s="1"/>
  <c r="M63" i="6"/>
  <c r="BI63" i="6" s="1"/>
  <c r="N63" i="6"/>
  <c r="O63" i="6"/>
  <c r="BK63" i="6" s="1"/>
  <c r="P63" i="6"/>
  <c r="Q63" i="6"/>
  <c r="BM63" i="6" s="1"/>
  <c r="R63" i="6"/>
  <c r="BN63" i="6" s="1"/>
  <c r="S63" i="6"/>
  <c r="BO63" i="6" s="1"/>
  <c r="T63" i="6"/>
  <c r="BP63" i="6" s="1"/>
  <c r="U63" i="6"/>
  <c r="BQ63" i="6" s="1"/>
  <c r="V63" i="6"/>
  <c r="BR63" i="6" s="1"/>
  <c r="W63" i="6"/>
  <c r="BS63" i="6" s="1"/>
  <c r="X63" i="6"/>
  <c r="BT63" i="6" s="1"/>
  <c r="Y63" i="6"/>
  <c r="BU63" i="6" s="1"/>
  <c r="C64" i="6"/>
  <c r="AY64" i="6" s="1"/>
  <c r="D64" i="6"/>
  <c r="AZ64" i="6" s="1"/>
  <c r="E64" i="6"/>
  <c r="BA64" i="6" s="1"/>
  <c r="F64" i="6"/>
  <c r="BB64" i="6" s="1"/>
  <c r="G64" i="6"/>
  <c r="BC64" i="6" s="1"/>
  <c r="H64" i="6"/>
  <c r="BD64" i="6" s="1"/>
  <c r="I64" i="6"/>
  <c r="BE64" i="6" s="1"/>
  <c r="J64" i="6"/>
  <c r="BF64" i="6" s="1"/>
  <c r="K64" i="6"/>
  <c r="BG64" i="6" s="1"/>
  <c r="L64" i="6"/>
  <c r="BH64" i="6" s="1"/>
  <c r="M64" i="6"/>
  <c r="BI64" i="6" s="1"/>
  <c r="N64" i="6"/>
  <c r="BJ64" i="6" s="1"/>
  <c r="O64" i="6"/>
  <c r="BK64" i="6" s="1"/>
  <c r="P64" i="6"/>
  <c r="BL64" i="6" s="1"/>
  <c r="Q64" i="6"/>
  <c r="R64" i="6"/>
  <c r="BN64" i="6" s="1"/>
  <c r="S64" i="6"/>
  <c r="BO64" i="6" s="1"/>
  <c r="T64" i="6"/>
  <c r="BP64" i="6" s="1"/>
  <c r="U64" i="6"/>
  <c r="BQ64" i="6" s="1"/>
  <c r="V64" i="6"/>
  <c r="BR64" i="6" s="1"/>
  <c r="W64" i="6"/>
  <c r="BS64" i="6" s="1"/>
  <c r="X64" i="6"/>
  <c r="BT64" i="6" s="1"/>
  <c r="Y64" i="6"/>
  <c r="BU64" i="6" s="1"/>
  <c r="C65" i="6"/>
  <c r="AY65" i="6" s="1"/>
  <c r="D65" i="6"/>
  <c r="AZ65" i="6" s="1"/>
  <c r="E65" i="6"/>
  <c r="BA65" i="6" s="1"/>
  <c r="F65" i="6"/>
  <c r="BB65" i="6" s="1"/>
  <c r="G65" i="6"/>
  <c r="BC65" i="6" s="1"/>
  <c r="H65" i="6"/>
  <c r="BD65" i="6" s="1"/>
  <c r="I65" i="6"/>
  <c r="BE65" i="6" s="1"/>
  <c r="J65" i="6"/>
  <c r="BF65" i="6" s="1"/>
  <c r="K65" i="6"/>
  <c r="BG65" i="6" s="1"/>
  <c r="L65" i="6"/>
  <c r="BH65" i="6" s="1"/>
  <c r="M65" i="6"/>
  <c r="BI65" i="6" s="1"/>
  <c r="N65" i="6"/>
  <c r="BJ65" i="6" s="1"/>
  <c r="O65" i="6"/>
  <c r="P65" i="6"/>
  <c r="BL65" i="6" s="1"/>
  <c r="Q65" i="6"/>
  <c r="BM65" i="6" s="1"/>
  <c r="R65" i="6"/>
  <c r="S65" i="6"/>
  <c r="BO65" i="6" s="1"/>
  <c r="T65" i="6"/>
  <c r="BP65" i="6" s="1"/>
  <c r="U65" i="6"/>
  <c r="BQ65" i="6" s="1"/>
  <c r="V65" i="6"/>
  <c r="BR65" i="6" s="1"/>
  <c r="W65" i="6"/>
  <c r="BS65" i="6" s="1"/>
  <c r="X65" i="6"/>
  <c r="BT65" i="6" s="1"/>
  <c r="Y65" i="6"/>
  <c r="BU65" i="6" s="1"/>
  <c r="C66" i="6"/>
  <c r="AY66" i="6" s="1"/>
  <c r="D66" i="6"/>
  <c r="AZ66" i="6" s="1"/>
  <c r="E66" i="6"/>
  <c r="BA66" i="6" s="1"/>
  <c r="F66" i="6"/>
  <c r="BB66" i="6" s="1"/>
  <c r="G66" i="6"/>
  <c r="BC66" i="6" s="1"/>
  <c r="H66" i="6"/>
  <c r="BD66" i="6" s="1"/>
  <c r="I66" i="6"/>
  <c r="BE66" i="6" s="1"/>
  <c r="J66" i="6"/>
  <c r="BF66" i="6" s="1"/>
  <c r="K66" i="6"/>
  <c r="BG66" i="6" s="1"/>
  <c r="L66" i="6"/>
  <c r="BH66" i="6" s="1"/>
  <c r="M66" i="6"/>
  <c r="BI66" i="6" s="1"/>
  <c r="N66" i="6"/>
  <c r="BJ66" i="6" s="1"/>
  <c r="O66" i="6"/>
  <c r="BK66" i="6" s="1"/>
  <c r="P66" i="6"/>
  <c r="BL66" i="6" s="1"/>
  <c r="Q66" i="6"/>
  <c r="BM66" i="6" s="1"/>
  <c r="R66" i="6"/>
  <c r="BN66" i="6" s="1"/>
  <c r="S66" i="6"/>
  <c r="BO66" i="6" s="1"/>
  <c r="T66" i="6"/>
  <c r="BP66" i="6" s="1"/>
  <c r="U66" i="6"/>
  <c r="BQ66" i="6" s="1"/>
  <c r="V66" i="6"/>
  <c r="BR66" i="6" s="1"/>
  <c r="W66" i="6"/>
  <c r="BS66" i="6" s="1"/>
  <c r="X66" i="6"/>
  <c r="BT66" i="6" s="1"/>
  <c r="Y66" i="6"/>
  <c r="BU66" i="6" s="1"/>
  <c r="C67" i="6"/>
  <c r="AY67" i="6" s="1"/>
  <c r="D67" i="6"/>
  <c r="AZ67" i="6" s="1"/>
  <c r="E67" i="6"/>
  <c r="BA67" i="6" s="1"/>
  <c r="F67" i="6"/>
  <c r="BB67" i="6" s="1"/>
  <c r="G67" i="6"/>
  <c r="BC67" i="6" s="1"/>
  <c r="H67" i="6"/>
  <c r="BD67" i="6" s="1"/>
  <c r="I67" i="6"/>
  <c r="BE67" i="6" s="1"/>
  <c r="J67" i="6"/>
  <c r="BF67" i="6" s="1"/>
  <c r="K67" i="6"/>
  <c r="BG67" i="6" s="1"/>
  <c r="L67" i="6"/>
  <c r="BH67" i="6" s="1"/>
  <c r="M67" i="6"/>
  <c r="BI67" i="6" s="1"/>
  <c r="N67" i="6"/>
  <c r="BJ67" i="6" s="1"/>
  <c r="O67" i="6"/>
  <c r="BK67" i="6" s="1"/>
  <c r="P67" i="6"/>
  <c r="BL67" i="6" s="1"/>
  <c r="Q67" i="6"/>
  <c r="BM67" i="6" s="1"/>
  <c r="R67" i="6"/>
  <c r="S67" i="6"/>
  <c r="BO67" i="6" s="1"/>
  <c r="T67" i="6"/>
  <c r="U67" i="6"/>
  <c r="BQ67" i="6" s="1"/>
  <c r="V67" i="6"/>
  <c r="BR67" i="6" s="1"/>
  <c r="W67" i="6"/>
  <c r="BS67" i="6" s="1"/>
  <c r="X67" i="6"/>
  <c r="BT67" i="6" s="1"/>
  <c r="Y67" i="6"/>
  <c r="BU67" i="6" s="1"/>
  <c r="C68" i="6"/>
  <c r="AY68" i="6" s="1"/>
  <c r="D68" i="6"/>
  <c r="AZ68" i="6" s="1"/>
  <c r="E68" i="6"/>
  <c r="BA68" i="6" s="1"/>
  <c r="F68" i="6"/>
  <c r="BB68" i="6" s="1"/>
  <c r="G68" i="6"/>
  <c r="BC68" i="6" s="1"/>
  <c r="H68" i="6"/>
  <c r="BD68" i="6" s="1"/>
  <c r="I68" i="6"/>
  <c r="BE68" i="6" s="1"/>
  <c r="J68" i="6"/>
  <c r="BF68" i="6" s="1"/>
  <c r="K68" i="6"/>
  <c r="BG68" i="6" s="1"/>
  <c r="L68" i="6"/>
  <c r="M68" i="6"/>
  <c r="BI68" i="6" s="1"/>
  <c r="N68" i="6"/>
  <c r="BJ68" i="6" s="1"/>
  <c r="O68" i="6"/>
  <c r="BK68" i="6" s="1"/>
  <c r="P68" i="6"/>
  <c r="BL68" i="6" s="1"/>
  <c r="Q68" i="6"/>
  <c r="BM68" i="6" s="1"/>
  <c r="R68" i="6"/>
  <c r="BN68" i="6" s="1"/>
  <c r="S68" i="6"/>
  <c r="BO68" i="6" s="1"/>
  <c r="T68" i="6"/>
  <c r="BP68" i="6" s="1"/>
  <c r="U68" i="6"/>
  <c r="BQ68" i="6" s="1"/>
  <c r="V68" i="6"/>
  <c r="BR68" i="6" s="1"/>
  <c r="W68" i="6"/>
  <c r="BS68" i="6" s="1"/>
  <c r="X68" i="6"/>
  <c r="BT68" i="6" s="1"/>
  <c r="Y68" i="6"/>
  <c r="BU68" i="6" s="1"/>
  <c r="C69" i="6"/>
  <c r="AY69" i="6" s="1"/>
  <c r="D69" i="6"/>
  <c r="AZ69" i="6" s="1"/>
  <c r="E69" i="6"/>
  <c r="BA69" i="6" s="1"/>
  <c r="F69" i="6"/>
  <c r="BB69" i="6" s="1"/>
  <c r="G69" i="6"/>
  <c r="BC69" i="6" s="1"/>
  <c r="H69" i="6"/>
  <c r="BD69" i="6" s="1"/>
  <c r="I69" i="6"/>
  <c r="BE69" i="6" s="1"/>
  <c r="J69" i="6"/>
  <c r="BF69" i="6" s="1"/>
  <c r="K69" i="6"/>
  <c r="BG69" i="6" s="1"/>
  <c r="L69" i="6"/>
  <c r="BH69" i="6" s="1"/>
  <c r="M69" i="6"/>
  <c r="BI69" i="6" s="1"/>
  <c r="N69" i="6"/>
  <c r="BJ69" i="6" s="1"/>
  <c r="O69" i="6"/>
  <c r="BK69" i="6" s="1"/>
  <c r="P69" i="6"/>
  <c r="BL69" i="6" s="1"/>
  <c r="Q69" i="6"/>
  <c r="BM69" i="6" s="1"/>
  <c r="R69" i="6"/>
  <c r="BN69" i="6" s="1"/>
  <c r="S69" i="6"/>
  <c r="BO69" i="6" s="1"/>
  <c r="T69" i="6"/>
  <c r="BP69" i="6" s="1"/>
  <c r="U69" i="6"/>
  <c r="BQ69" i="6" s="1"/>
  <c r="V69" i="6"/>
  <c r="BR69" i="6" s="1"/>
  <c r="W69" i="6"/>
  <c r="BS69" i="6" s="1"/>
  <c r="X69" i="6"/>
  <c r="BT69" i="6" s="1"/>
  <c r="Y69" i="6"/>
  <c r="BU69" i="6" s="1"/>
  <c r="C70" i="6"/>
  <c r="AY70" i="6" s="1"/>
  <c r="D70" i="6"/>
  <c r="AZ70" i="6" s="1"/>
  <c r="E70" i="6"/>
  <c r="BA70" i="6" s="1"/>
  <c r="F70" i="6"/>
  <c r="BB70" i="6" s="1"/>
  <c r="G70" i="6"/>
  <c r="BC70" i="6" s="1"/>
  <c r="H70" i="6"/>
  <c r="BD70" i="6" s="1"/>
  <c r="I70" i="6"/>
  <c r="BE70" i="6" s="1"/>
  <c r="J70" i="6"/>
  <c r="BF70" i="6" s="1"/>
  <c r="K70" i="6"/>
  <c r="BG70" i="6" s="1"/>
  <c r="L70" i="6"/>
  <c r="BH70" i="6" s="1"/>
  <c r="M70" i="6"/>
  <c r="N70" i="6"/>
  <c r="BJ70" i="6" s="1"/>
  <c r="O70" i="6"/>
  <c r="BK70" i="6" s="1"/>
  <c r="P70" i="6"/>
  <c r="BL70" i="6" s="1"/>
  <c r="Q70" i="6"/>
  <c r="BM70" i="6" s="1"/>
  <c r="R70" i="6"/>
  <c r="BN70" i="6" s="1"/>
  <c r="S70" i="6"/>
  <c r="BO70" i="6" s="1"/>
  <c r="T70" i="6"/>
  <c r="BP70" i="6" s="1"/>
  <c r="U70" i="6"/>
  <c r="BQ70" i="6" s="1"/>
  <c r="V70" i="6"/>
  <c r="BR70" i="6" s="1"/>
  <c r="W70" i="6"/>
  <c r="BS70" i="6" s="1"/>
  <c r="X70" i="6"/>
  <c r="BT70" i="6" s="1"/>
  <c r="Y70" i="6"/>
  <c r="BU70" i="6" s="1"/>
  <c r="C71" i="6"/>
  <c r="AY71" i="6" s="1"/>
  <c r="D71" i="6"/>
  <c r="AZ71" i="6" s="1"/>
  <c r="E71" i="6"/>
  <c r="BA71" i="6" s="1"/>
  <c r="F71" i="6"/>
  <c r="BB71" i="6" s="1"/>
  <c r="G71" i="6"/>
  <c r="BC71" i="6" s="1"/>
  <c r="H71" i="6"/>
  <c r="BD71" i="6" s="1"/>
  <c r="I71" i="6"/>
  <c r="BE71" i="6" s="1"/>
  <c r="J71" i="6"/>
  <c r="BF71" i="6" s="1"/>
  <c r="K71" i="6"/>
  <c r="BG71" i="6" s="1"/>
  <c r="L71" i="6"/>
  <c r="BH71" i="6" s="1"/>
  <c r="M71" i="6"/>
  <c r="BI71" i="6" s="1"/>
  <c r="N71" i="6"/>
  <c r="BJ71" i="6" s="1"/>
  <c r="O71" i="6"/>
  <c r="BK71" i="6" s="1"/>
  <c r="P71" i="6"/>
  <c r="BL71" i="6" s="1"/>
  <c r="Q71" i="6"/>
  <c r="BM71" i="6" s="1"/>
  <c r="R71" i="6"/>
  <c r="BN71" i="6" s="1"/>
  <c r="S71" i="6"/>
  <c r="BO71" i="6" s="1"/>
  <c r="T71" i="6"/>
  <c r="BP71" i="6" s="1"/>
  <c r="U71" i="6"/>
  <c r="BQ71" i="6" s="1"/>
  <c r="V71" i="6"/>
  <c r="BR71" i="6" s="1"/>
  <c r="W71" i="6"/>
  <c r="BS71" i="6" s="1"/>
  <c r="X71" i="6"/>
  <c r="Y71" i="6"/>
  <c r="BU71" i="6" s="1"/>
  <c r="C72" i="6"/>
  <c r="D72" i="6"/>
  <c r="AZ72" i="6" s="1"/>
  <c r="E72" i="6"/>
  <c r="BA72" i="6" s="1"/>
  <c r="F72" i="6"/>
  <c r="BB72" i="6" s="1"/>
  <c r="G72" i="6"/>
  <c r="BC72" i="6" s="1"/>
  <c r="H72" i="6"/>
  <c r="BD72" i="6" s="1"/>
  <c r="I72" i="6"/>
  <c r="BE72" i="6" s="1"/>
  <c r="J72" i="6"/>
  <c r="BF72" i="6" s="1"/>
  <c r="K72" i="6"/>
  <c r="BG72" i="6" s="1"/>
  <c r="L72" i="6"/>
  <c r="BH72" i="6" s="1"/>
  <c r="M72" i="6"/>
  <c r="BI72" i="6" s="1"/>
  <c r="N72" i="6"/>
  <c r="BJ72" i="6" s="1"/>
  <c r="O72" i="6"/>
  <c r="BK72" i="6" s="1"/>
  <c r="P72" i="6"/>
  <c r="BL72" i="6" s="1"/>
  <c r="Q72" i="6"/>
  <c r="BM72" i="6" s="1"/>
  <c r="R72" i="6"/>
  <c r="BN72" i="6" s="1"/>
  <c r="S72" i="6"/>
  <c r="BO72" i="6" s="1"/>
  <c r="T72" i="6"/>
  <c r="BP72" i="6" s="1"/>
  <c r="U72" i="6"/>
  <c r="BQ72" i="6" s="1"/>
  <c r="V72" i="6"/>
  <c r="BR72" i="6" s="1"/>
  <c r="W72" i="6"/>
  <c r="BS72" i="6" s="1"/>
  <c r="X72" i="6"/>
  <c r="BT72" i="6" s="1"/>
  <c r="Y72" i="6"/>
  <c r="BU72" i="6" s="1"/>
  <c r="C73" i="6"/>
  <c r="AY73" i="6" s="1"/>
  <c r="D73" i="6"/>
  <c r="AZ73" i="6" s="1"/>
  <c r="E73" i="6"/>
  <c r="BA73" i="6" s="1"/>
  <c r="F73" i="6"/>
  <c r="BB73" i="6" s="1"/>
  <c r="G73" i="6"/>
  <c r="BC73" i="6" s="1"/>
  <c r="H73" i="6"/>
  <c r="BD73" i="6" s="1"/>
  <c r="I73" i="6"/>
  <c r="BE73" i="6" s="1"/>
  <c r="J73" i="6"/>
  <c r="BF73" i="6" s="1"/>
  <c r="K73" i="6"/>
  <c r="BG73" i="6" s="1"/>
  <c r="L73" i="6"/>
  <c r="BH73" i="6" s="1"/>
  <c r="M73" i="6"/>
  <c r="BI73" i="6" s="1"/>
  <c r="N73" i="6"/>
  <c r="BJ73" i="6" s="1"/>
  <c r="O73" i="6"/>
  <c r="BK73" i="6" s="1"/>
  <c r="P73" i="6"/>
  <c r="BL73" i="6" s="1"/>
  <c r="Q73" i="6"/>
  <c r="BM73" i="6" s="1"/>
  <c r="R73" i="6"/>
  <c r="BN73" i="6" s="1"/>
  <c r="S73" i="6"/>
  <c r="BO73" i="6" s="1"/>
  <c r="T73" i="6"/>
  <c r="BP73" i="6" s="1"/>
  <c r="U73" i="6"/>
  <c r="BQ73" i="6" s="1"/>
  <c r="V73" i="6"/>
  <c r="BR73" i="6" s="1"/>
  <c r="W73" i="6"/>
  <c r="BS73" i="6" s="1"/>
  <c r="X73" i="6"/>
  <c r="BT73" i="6" s="1"/>
  <c r="Y73" i="6"/>
  <c r="BU73" i="6" s="1"/>
  <c r="C74" i="6"/>
  <c r="AY74" i="6" s="1"/>
  <c r="D74" i="6"/>
  <c r="AZ74" i="6" s="1"/>
  <c r="E74" i="6"/>
  <c r="BA74" i="6" s="1"/>
  <c r="F74" i="6"/>
  <c r="BB74" i="6" s="1"/>
  <c r="G74" i="6"/>
  <c r="BC74" i="6" s="1"/>
  <c r="H74" i="6"/>
  <c r="BD74" i="6" s="1"/>
  <c r="I74" i="6"/>
  <c r="BE74" i="6" s="1"/>
  <c r="J74" i="6"/>
  <c r="BF74" i="6" s="1"/>
  <c r="K74" i="6"/>
  <c r="BG74" i="6" s="1"/>
  <c r="L74" i="6"/>
  <c r="BH74" i="6" s="1"/>
  <c r="M74" i="6"/>
  <c r="BI74" i="6" s="1"/>
  <c r="N74" i="6"/>
  <c r="BJ74" i="6" s="1"/>
  <c r="O74" i="6"/>
  <c r="BK74" i="6" s="1"/>
  <c r="P74" i="6"/>
  <c r="BL74" i="6" s="1"/>
  <c r="Q74" i="6"/>
  <c r="BM74" i="6" s="1"/>
  <c r="R74" i="6"/>
  <c r="BN74" i="6" s="1"/>
  <c r="S74" i="6"/>
  <c r="BO74" i="6" s="1"/>
  <c r="T74" i="6"/>
  <c r="BP74" i="6" s="1"/>
  <c r="U74" i="6"/>
  <c r="BQ74" i="6" s="1"/>
  <c r="V74" i="6"/>
  <c r="BR74" i="6" s="1"/>
  <c r="W74" i="6"/>
  <c r="BS74" i="6" s="1"/>
  <c r="X74" i="6"/>
  <c r="BT74" i="6" s="1"/>
  <c r="Y74" i="6"/>
  <c r="BU74" i="6" s="1"/>
  <c r="C75" i="6"/>
  <c r="AY75" i="6" s="1"/>
  <c r="D75" i="6"/>
  <c r="AZ75" i="6" s="1"/>
  <c r="E75" i="6"/>
  <c r="BA75" i="6" s="1"/>
  <c r="F75" i="6"/>
  <c r="BB75" i="6" s="1"/>
  <c r="G75" i="6"/>
  <c r="BC75" i="6" s="1"/>
  <c r="H75" i="6"/>
  <c r="BD75" i="6" s="1"/>
  <c r="I75" i="6"/>
  <c r="BE75" i="6" s="1"/>
  <c r="J75" i="6"/>
  <c r="BF75" i="6" s="1"/>
  <c r="K75" i="6"/>
  <c r="BG75" i="6" s="1"/>
  <c r="L75" i="6"/>
  <c r="BH75" i="6" s="1"/>
  <c r="M75" i="6"/>
  <c r="BI75" i="6" s="1"/>
  <c r="N75" i="6"/>
  <c r="BJ75" i="6" s="1"/>
  <c r="O75" i="6"/>
  <c r="BK75" i="6" s="1"/>
  <c r="P75" i="6"/>
  <c r="BL75" i="6" s="1"/>
  <c r="Q75" i="6"/>
  <c r="BM75" i="6" s="1"/>
  <c r="R75" i="6"/>
  <c r="BN75" i="6" s="1"/>
  <c r="S75" i="6"/>
  <c r="BO75" i="6" s="1"/>
  <c r="T75" i="6"/>
  <c r="BP75" i="6" s="1"/>
  <c r="U75" i="6"/>
  <c r="BQ75" i="6" s="1"/>
  <c r="V75" i="6"/>
  <c r="BR75" i="6" s="1"/>
  <c r="W75" i="6"/>
  <c r="BS75" i="6" s="1"/>
  <c r="X75" i="6"/>
  <c r="BT75" i="6" s="1"/>
  <c r="Y75" i="6"/>
  <c r="BU75" i="6" s="1"/>
  <c r="C76" i="6"/>
  <c r="AY76" i="6" s="1"/>
  <c r="D76" i="6"/>
  <c r="AZ76" i="6" s="1"/>
  <c r="E76" i="6"/>
  <c r="BA76" i="6" s="1"/>
  <c r="F76" i="6"/>
  <c r="BB76" i="6" s="1"/>
  <c r="G76" i="6"/>
  <c r="BC76" i="6" s="1"/>
  <c r="H76" i="6"/>
  <c r="BD76" i="6" s="1"/>
  <c r="I76" i="6"/>
  <c r="BE76" i="6" s="1"/>
  <c r="J76" i="6"/>
  <c r="BF76" i="6" s="1"/>
  <c r="K76" i="6"/>
  <c r="BG76" i="6" s="1"/>
  <c r="L76" i="6"/>
  <c r="BH76" i="6" s="1"/>
  <c r="M76" i="6"/>
  <c r="BI76" i="6" s="1"/>
  <c r="N76" i="6"/>
  <c r="BJ76" i="6" s="1"/>
  <c r="O76" i="6"/>
  <c r="BK76" i="6" s="1"/>
  <c r="P76" i="6"/>
  <c r="BL76" i="6" s="1"/>
  <c r="Q76" i="6"/>
  <c r="BM76" i="6" s="1"/>
  <c r="R76" i="6"/>
  <c r="BN76" i="6" s="1"/>
  <c r="S76" i="6"/>
  <c r="BO76" i="6" s="1"/>
  <c r="T76" i="6"/>
  <c r="BP76" i="6" s="1"/>
  <c r="U76" i="6"/>
  <c r="BQ76" i="6" s="1"/>
  <c r="V76" i="6"/>
  <c r="BR76" i="6" s="1"/>
  <c r="W76" i="6"/>
  <c r="BS76" i="6" s="1"/>
  <c r="X76" i="6"/>
  <c r="BT76" i="6" s="1"/>
  <c r="Y76" i="6"/>
  <c r="BU76" i="6" s="1"/>
  <c r="C77" i="6"/>
  <c r="AY77" i="6" s="1"/>
  <c r="D77" i="6"/>
  <c r="AZ77" i="6" s="1"/>
  <c r="E77" i="6"/>
  <c r="BA77" i="6" s="1"/>
  <c r="F77" i="6"/>
  <c r="BB77" i="6" s="1"/>
  <c r="G77" i="6"/>
  <c r="BC77" i="6" s="1"/>
  <c r="H77" i="6"/>
  <c r="BD77" i="6" s="1"/>
  <c r="I77" i="6"/>
  <c r="BE77" i="6" s="1"/>
  <c r="J77" i="6"/>
  <c r="BF77" i="6" s="1"/>
  <c r="K77" i="6"/>
  <c r="BG77" i="6" s="1"/>
  <c r="L77" i="6"/>
  <c r="BH77" i="6" s="1"/>
  <c r="M77" i="6"/>
  <c r="BI77" i="6" s="1"/>
  <c r="N77" i="6"/>
  <c r="BJ77" i="6" s="1"/>
  <c r="O77" i="6"/>
  <c r="BK77" i="6" s="1"/>
  <c r="P77" i="6"/>
  <c r="BL77" i="6" s="1"/>
  <c r="Q77" i="6"/>
  <c r="BM77" i="6" s="1"/>
  <c r="R77" i="6"/>
  <c r="BN77" i="6" s="1"/>
  <c r="S77" i="6"/>
  <c r="BO77" i="6" s="1"/>
  <c r="T77" i="6"/>
  <c r="BP77" i="6" s="1"/>
  <c r="U77" i="6"/>
  <c r="BQ77" i="6" s="1"/>
  <c r="V77" i="6"/>
  <c r="BR77" i="6" s="1"/>
  <c r="W77" i="6"/>
  <c r="BS77" i="6" s="1"/>
  <c r="X77" i="6"/>
  <c r="BT77" i="6" s="1"/>
  <c r="Y77" i="6"/>
  <c r="BU77" i="6" s="1"/>
  <c r="C78" i="6"/>
  <c r="AY78" i="6" s="1"/>
  <c r="D78" i="6"/>
  <c r="AZ78" i="6" s="1"/>
  <c r="E78" i="6"/>
  <c r="BA78" i="6" s="1"/>
  <c r="F78" i="6"/>
  <c r="BB78" i="6" s="1"/>
  <c r="G78" i="6"/>
  <c r="BC78" i="6" s="1"/>
  <c r="H78" i="6"/>
  <c r="BD78" i="6" s="1"/>
  <c r="I78" i="6"/>
  <c r="BE78" i="6" s="1"/>
  <c r="J78" i="6"/>
  <c r="BF78" i="6" s="1"/>
  <c r="K78" i="6"/>
  <c r="BG78" i="6" s="1"/>
  <c r="L78" i="6"/>
  <c r="BH78" i="6" s="1"/>
  <c r="M78" i="6"/>
  <c r="BI78" i="6" s="1"/>
  <c r="N78" i="6"/>
  <c r="BJ78" i="6" s="1"/>
  <c r="O78" i="6"/>
  <c r="BK78" i="6" s="1"/>
  <c r="P78" i="6"/>
  <c r="BL78" i="6" s="1"/>
  <c r="Q78" i="6"/>
  <c r="BM78" i="6" s="1"/>
  <c r="R78" i="6"/>
  <c r="BN78" i="6" s="1"/>
  <c r="S78" i="6"/>
  <c r="BO78" i="6" s="1"/>
  <c r="T78" i="6"/>
  <c r="BP78" i="6" s="1"/>
  <c r="U78" i="6"/>
  <c r="BQ78" i="6" s="1"/>
  <c r="V78" i="6"/>
  <c r="BR78" i="6" s="1"/>
  <c r="W78" i="6"/>
  <c r="BS78" i="6" s="1"/>
  <c r="X78" i="6"/>
  <c r="BT78" i="6" s="1"/>
  <c r="Y78" i="6"/>
  <c r="BU78" i="6" s="1"/>
  <c r="C79" i="6"/>
  <c r="AY79" i="6" s="1"/>
  <c r="D79" i="6"/>
  <c r="AZ79" i="6" s="1"/>
  <c r="E79" i="6"/>
  <c r="BA79" i="6" s="1"/>
  <c r="F79" i="6"/>
  <c r="BB79" i="6" s="1"/>
  <c r="G79" i="6"/>
  <c r="BC79" i="6" s="1"/>
  <c r="H79" i="6"/>
  <c r="BD79" i="6" s="1"/>
  <c r="I79" i="6"/>
  <c r="BE79" i="6" s="1"/>
  <c r="J79" i="6"/>
  <c r="BF79" i="6" s="1"/>
  <c r="K79" i="6"/>
  <c r="BG79" i="6" s="1"/>
  <c r="L79" i="6"/>
  <c r="BH79" i="6" s="1"/>
  <c r="M79" i="6"/>
  <c r="BI79" i="6" s="1"/>
  <c r="N79" i="6"/>
  <c r="BJ79" i="6" s="1"/>
  <c r="O79" i="6"/>
  <c r="BK79" i="6" s="1"/>
  <c r="P79" i="6"/>
  <c r="BL79" i="6" s="1"/>
  <c r="Q79" i="6"/>
  <c r="BM79" i="6" s="1"/>
  <c r="R79" i="6"/>
  <c r="BN79" i="6" s="1"/>
  <c r="S79" i="6"/>
  <c r="BO79" i="6" s="1"/>
  <c r="T79" i="6"/>
  <c r="BP79" i="6" s="1"/>
  <c r="U79" i="6"/>
  <c r="BQ79" i="6" s="1"/>
  <c r="V79" i="6"/>
  <c r="BR79" i="6" s="1"/>
  <c r="W79" i="6"/>
  <c r="BS79" i="6" s="1"/>
  <c r="X79" i="6"/>
  <c r="BT79" i="6" s="1"/>
  <c r="Y79" i="6"/>
  <c r="BU79" i="6" s="1"/>
  <c r="C80" i="6"/>
  <c r="AY80" i="6" s="1"/>
  <c r="D80" i="6"/>
  <c r="AZ80" i="6" s="1"/>
  <c r="E80" i="6"/>
  <c r="BA80" i="6" s="1"/>
  <c r="F80" i="6"/>
  <c r="BB80" i="6" s="1"/>
  <c r="G80" i="6"/>
  <c r="BC80" i="6" s="1"/>
  <c r="H80" i="6"/>
  <c r="BD80" i="6" s="1"/>
  <c r="I80" i="6"/>
  <c r="BE80" i="6" s="1"/>
  <c r="J80" i="6"/>
  <c r="BF80" i="6" s="1"/>
  <c r="K80" i="6"/>
  <c r="BG80" i="6" s="1"/>
  <c r="L80" i="6"/>
  <c r="BH80" i="6" s="1"/>
  <c r="M80" i="6"/>
  <c r="BI80" i="6" s="1"/>
  <c r="N80" i="6"/>
  <c r="BJ80" i="6" s="1"/>
  <c r="O80" i="6"/>
  <c r="BK80" i="6" s="1"/>
  <c r="P80" i="6"/>
  <c r="BL80" i="6" s="1"/>
  <c r="Q80" i="6"/>
  <c r="BM80" i="6" s="1"/>
  <c r="R80" i="6"/>
  <c r="BN80" i="6" s="1"/>
  <c r="S80" i="6"/>
  <c r="BO80" i="6" s="1"/>
  <c r="T80" i="6"/>
  <c r="BP80" i="6" s="1"/>
  <c r="U80" i="6"/>
  <c r="BQ80" i="6" s="1"/>
  <c r="V80" i="6"/>
  <c r="BR80" i="6" s="1"/>
  <c r="W80" i="6"/>
  <c r="BS80" i="6" s="1"/>
  <c r="X80" i="6"/>
  <c r="BT80" i="6" s="1"/>
  <c r="Y80" i="6"/>
  <c r="BU80" i="6" s="1"/>
  <c r="C81" i="6"/>
  <c r="AY81" i="6" s="1"/>
  <c r="D81" i="6"/>
  <c r="AZ81" i="6" s="1"/>
  <c r="E81" i="6"/>
  <c r="BA81" i="6" s="1"/>
  <c r="F81" i="6"/>
  <c r="BB81" i="6" s="1"/>
  <c r="G81" i="6"/>
  <c r="BC81" i="6" s="1"/>
  <c r="H81" i="6"/>
  <c r="BD81" i="6" s="1"/>
  <c r="I81" i="6"/>
  <c r="BE81" i="6" s="1"/>
  <c r="J81" i="6"/>
  <c r="BF81" i="6" s="1"/>
  <c r="K81" i="6"/>
  <c r="BG81" i="6" s="1"/>
  <c r="L81" i="6"/>
  <c r="BH81" i="6" s="1"/>
  <c r="M81" i="6"/>
  <c r="BI81" i="6" s="1"/>
  <c r="N81" i="6"/>
  <c r="BJ81" i="6" s="1"/>
  <c r="O81" i="6"/>
  <c r="BK81" i="6" s="1"/>
  <c r="P81" i="6"/>
  <c r="BL81" i="6" s="1"/>
  <c r="Q81" i="6"/>
  <c r="BM81" i="6" s="1"/>
  <c r="R81" i="6"/>
  <c r="BN81" i="6" s="1"/>
  <c r="S81" i="6"/>
  <c r="BO81" i="6" s="1"/>
  <c r="T81" i="6"/>
  <c r="BP81" i="6" s="1"/>
  <c r="U81" i="6"/>
  <c r="BQ81" i="6" s="1"/>
  <c r="V81" i="6"/>
  <c r="BR81" i="6" s="1"/>
  <c r="W81" i="6"/>
  <c r="BS81" i="6" s="1"/>
  <c r="X81" i="6"/>
  <c r="BT81" i="6" s="1"/>
  <c r="Y81" i="6"/>
  <c r="BU81" i="6" s="1"/>
  <c r="C82" i="6"/>
  <c r="AY82" i="6" s="1"/>
  <c r="D82" i="6"/>
  <c r="AZ82" i="6" s="1"/>
  <c r="E82" i="6"/>
  <c r="BA82" i="6" s="1"/>
  <c r="F82" i="6"/>
  <c r="BB82" i="6" s="1"/>
  <c r="G82" i="6"/>
  <c r="BC82" i="6" s="1"/>
  <c r="H82" i="6"/>
  <c r="BD82" i="6" s="1"/>
  <c r="I82" i="6"/>
  <c r="BE82" i="6" s="1"/>
  <c r="J82" i="6"/>
  <c r="BF82" i="6" s="1"/>
  <c r="K82" i="6"/>
  <c r="BG82" i="6" s="1"/>
  <c r="L82" i="6"/>
  <c r="BH82" i="6" s="1"/>
  <c r="M82" i="6"/>
  <c r="BI82" i="6" s="1"/>
  <c r="N82" i="6"/>
  <c r="BJ82" i="6" s="1"/>
  <c r="O82" i="6"/>
  <c r="BK82" i="6" s="1"/>
  <c r="P82" i="6"/>
  <c r="BL82" i="6" s="1"/>
  <c r="Q82" i="6"/>
  <c r="BM82" i="6" s="1"/>
  <c r="R82" i="6"/>
  <c r="BN82" i="6" s="1"/>
  <c r="S82" i="6"/>
  <c r="BO82" i="6" s="1"/>
  <c r="T82" i="6"/>
  <c r="BP82" i="6" s="1"/>
  <c r="U82" i="6"/>
  <c r="BQ82" i="6" s="1"/>
  <c r="V82" i="6"/>
  <c r="BR82" i="6" s="1"/>
  <c r="W82" i="6"/>
  <c r="BS82" i="6" s="1"/>
  <c r="X82" i="6"/>
  <c r="BT82" i="6" s="1"/>
  <c r="Y82" i="6"/>
  <c r="BU82" i="6" s="1"/>
  <c r="C83" i="6"/>
  <c r="AY83" i="6" s="1"/>
  <c r="D83" i="6"/>
  <c r="AZ83" i="6" s="1"/>
  <c r="E83" i="6"/>
  <c r="BA83" i="6" s="1"/>
  <c r="F83" i="6"/>
  <c r="BB83" i="6" s="1"/>
  <c r="G83" i="6"/>
  <c r="BC83" i="6" s="1"/>
  <c r="H83" i="6"/>
  <c r="BD83" i="6" s="1"/>
  <c r="I83" i="6"/>
  <c r="BE83" i="6" s="1"/>
  <c r="J83" i="6"/>
  <c r="BF83" i="6" s="1"/>
  <c r="K83" i="6"/>
  <c r="BG83" i="6" s="1"/>
  <c r="L83" i="6"/>
  <c r="BH83" i="6" s="1"/>
  <c r="M83" i="6"/>
  <c r="BI83" i="6" s="1"/>
  <c r="N83" i="6"/>
  <c r="BJ83" i="6" s="1"/>
  <c r="O83" i="6"/>
  <c r="BK83" i="6" s="1"/>
  <c r="P83" i="6"/>
  <c r="BL83" i="6" s="1"/>
  <c r="Q83" i="6"/>
  <c r="BM83" i="6" s="1"/>
  <c r="R83" i="6"/>
  <c r="BN83" i="6" s="1"/>
  <c r="S83" i="6"/>
  <c r="BO83" i="6" s="1"/>
  <c r="T83" i="6"/>
  <c r="BP83" i="6" s="1"/>
  <c r="U83" i="6"/>
  <c r="BQ83" i="6" s="1"/>
  <c r="V83" i="6"/>
  <c r="BR83" i="6" s="1"/>
  <c r="W83" i="6"/>
  <c r="BS83" i="6" s="1"/>
  <c r="X83" i="6"/>
  <c r="BT83" i="6" s="1"/>
  <c r="Y83" i="6"/>
  <c r="BU83" i="6" s="1"/>
  <c r="C84" i="6"/>
  <c r="AY84" i="6" s="1"/>
  <c r="D84" i="6"/>
  <c r="AZ84" i="6" s="1"/>
  <c r="E84" i="6"/>
  <c r="BA84" i="6" s="1"/>
  <c r="F84" i="6"/>
  <c r="BB84" i="6" s="1"/>
  <c r="G84" i="6"/>
  <c r="BC84" i="6" s="1"/>
  <c r="H84" i="6"/>
  <c r="BD84" i="6" s="1"/>
  <c r="I84" i="6"/>
  <c r="BE84" i="6" s="1"/>
  <c r="J84" i="6"/>
  <c r="K84" i="6"/>
  <c r="BG84" i="6" s="1"/>
  <c r="L84" i="6"/>
  <c r="BH84" i="6" s="1"/>
  <c r="M84" i="6"/>
  <c r="BI84" i="6" s="1"/>
  <c r="N84" i="6"/>
  <c r="BJ84" i="6" s="1"/>
  <c r="O84" i="6"/>
  <c r="BK84" i="6" s="1"/>
  <c r="P84" i="6"/>
  <c r="BL84" i="6" s="1"/>
  <c r="Q84" i="6"/>
  <c r="BM84" i="6" s="1"/>
  <c r="R84" i="6"/>
  <c r="BN84" i="6" s="1"/>
  <c r="S84" i="6"/>
  <c r="BO84" i="6" s="1"/>
  <c r="T84" i="6"/>
  <c r="BP84" i="6" s="1"/>
  <c r="U84" i="6"/>
  <c r="BQ84" i="6" s="1"/>
  <c r="V84" i="6"/>
  <c r="BR84" i="6" s="1"/>
  <c r="W84" i="6"/>
  <c r="BS84" i="6" s="1"/>
  <c r="X84" i="6"/>
  <c r="BT84" i="6" s="1"/>
  <c r="Y84" i="6"/>
  <c r="BU84" i="6" s="1"/>
  <c r="C85" i="6"/>
  <c r="AY85" i="6" s="1"/>
  <c r="D85" i="6"/>
  <c r="AZ85" i="6" s="1"/>
  <c r="E85" i="6"/>
  <c r="BA85" i="6" s="1"/>
  <c r="F85" i="6"/>
  <c r="BB85" i="6" s="1"/>
  <c r="G85" i="6"/>
  <c r="BC85" i="6" s="1"/>
  <c r="H85" i="6"/>
  <c r="BD85" i="6" s="1"/>
  <c r="I85" i="6"/>
  <c r="BE85" i="6" s="1"/>
  <c r="J85" i="6"/>
  <c r="BF85" i="6" s="1"/>
  <c r="K85" i="6"/>
  <c r="BG85" i="6" s="1"/>
  <c r="L85" i="6"/>
  <c r="BH85" i="6" s="1"/>
  <c r="M85" i="6"/>
  <c r="BI85" i="6" s="1"/>
  <c r="N85" i="6"/>
  <c r="BJ85" i="6" s="1"/>
  <c r="O85" i="6"/>
  <c r="BK85" i="6" s="1"/>
  <c r="P85" i="6"/>
  <c r="BL85" i="6" s="1"/>
  <c r="Q85" i="6"/>
  <c r="BM85" i="6" s="1"/>
  <c r="R85" i="6"/>
  <c r="BN85" i="6" s="1"/>
  <c r="S85" i="6"/>
  <c r="BO85" i="6" s="1"/>
  <c r="T85" i="6"/>
  <c r="BP85" i="6" s="1"/>
  <c r="U85" i="6"/>
  <c r="BQ85" i="6" s="1"/>
  <c r="V85" i="6"/>
  <c r="BR85" i="6" s="1"/>
  <c r="W85" i="6"/>
  <c r="BS85" i="6" s="1"/>
  <c r="X85" i="6"/>
  <c r="BT85" i="6" s="1"/>
  <c r="Y85" i="6"/>
  <c r="BU85" i="6" s="1"/>
  <c r="C86" i="6"/>
  <c r="AY86" i="6" s="1"/>
  <c r="D86" i="6"/>
  <c r="AZ86" i="6" s="1"/>
  <c r="E86" i="6"/>
  <c r="BA86" i="6" s="1"/>
  <c r="F86" i="6"/>
  <c r="BB86" i="6" s="1"/>
  <c r="G86" i="6"/>
  <c r="BC86" i="6" s="1"/>
  <c r="H86" i="6"/>
  <c r="BD86" i="6" s="1"/>
  <c r="I86" i="6"/>
  <c r="BE86" i="6" s="1"/>
  <c r="J86" i="6"/>
  <c r="BF86" i="6" s="1"/>
  <c r="K86" i="6"/>
  <c r="BG86" i="6" s="1"/>
  <c r="L86" i="6"/>
  <c r="BH86" i="6" s="1"/>
  <c r="M86" i="6"/>
  <c r="BI86" i="6" s="1"/>
  <c r="N86" i="6"/>
  <c r="BJ86" i="6" s="1"/>
  <c r="O86" i="6"/>
  <c r="BK86" i="6" s="1"/>
  <c r="P86" i="6"/>
  <c r="BL86" i="6" s="1"/>
  <c r="Q86" i="6"/>
  <c r="BM86" i="6" s="1"/>
  <c r="R86" i="6"/>
  <c r="BN86" i="6" s="1"/>
  <c r="S86" i="6"/>
  <c r="BO86" i="6" s="1"/>
  <c r="T86" i="6"/>
  <c r="BP86" i="6" s="1"/>
  <c r="U86" i="6"/>
  <c r="BQ86" i="6" s="1"/>
  <c r="V86" i="6"/>
  <c r="BR86" i="6" s="1"/>
  <c r="W86" i="6"/>
  <c r="BS86" i="6" s="1"/>
  <c r="X86" i="6"/>
  <c r="BT86" i="6" s="1"/>
  <c r="Y86" i="6"/>
  <c r="BU86" i="6" s="1"/>
  <c r="C87" i="6"/>
  <c r="AY87" i="6" s="1"/>
  <c r="D87" i="6"/>
  <c r="AZ87" i="6" s="1"/>
  <c r="E87" i="6"/>
  <c r="BA87" i="6" s="1"/>
  <c r="F87" i="6"/>
  <c r="BB87" i="6" s="1"/>
  <c r="G87" i="6"/>
  <c r="BC87" i="6" s="1"/>
  <c r="H87" i="6"/>
  <c r="BD87" i="6" s="1"/>
  <c r="I87" i="6"/>
  <c r="BE87" i="6" s="1"/>
  <c r="J87" i="6"/>
  <c r="BF87" i="6" s="1"/>
  <c r="K87" i="6"/>
  <c r="BG87" i="6" s="1"/>
  <c r="L87" i="6"/>
  <c r="BH87" i="6" s="1"/>
  <c r="M87" i="6"/>
  <c r="BI87" i="6" s="1"/>
  <c r="N87" i="6"/>
  <c r="BJ87" i="6" s="1"/>
  <c r="O87" i="6"/>
  <c r="BK87" i="6" s="1"/>
  <c r="P87" i="6"/>
  <c r="BL87" i="6" s="1"/>
  <c r="Q87" i="6"/>
  <c r="BM87" i="6" s="1"/>
  <c r="R87" i="6"/>
  <c r="BN87" i="6" s="1"/>
  <c r="S87" i="6"/>
  <c r="BO87" i="6" s="1"/>
  <c r="T87" i="6"/>
  <c r="BP87" i="6" s="1"/>
  <c r="U87" i="6"/>
  <c r="BQ87" i="6" s="1"/>
  <c r="V87" i="6"/>
  <c r="BR87" i="6" s="1"/>
  <c r="W87" i="6"/>
  <c r="BS87" i="6" s="1"/>
  <c r="X87" i="6"/>
  <c r="BT87" i="6" s="1"/>
  <c r="Y87" i="6"/>
  <c r="BU87" i="6" s="1"/>
  <c r="C88" i="6"/>
  <c r="AY88" i="6" s="1"/>
  <c r="D88" i="6"/>
  <c r="AZ88" i="6" s="1"/>
  <c r="E88" i="6"/>
  <c r="BA88" i="6" s="1"/>
  <c r="F88" i="6"/>
  <c r="BB88" i="6" s="1"/>
  <c r="G88" i="6"/>
  <c r="BC88" i="6" s="1"/>
  <c r="H88" i="6"/>
  <c r="BD88" i="6" s="1"/>
  <c r="I88" i="6"/>
  <c r="BE88" i="6" s="1"/>
  <c r="J88" i="6"/>
  <c r="BF88" i="6" s="1"/>
  <c r="K88" i="6"/>
  <c r="BG88" i="6" s="1"/>
  <c r="L88" i="6"/>
  <c r="BH88" i="6" s="1"/>
  <c r="M88" i="6"/>
  <c r="BI88" i="6" s="1"/>
  <c r="N88" i="6"/>
  <c r="BJ88" i="6" s="1"/>
  <c r="O88" i="6"/>
  <c r="BK88" i="6" s="1"/>
  <c r="P88" i="6"/>
  <c r="BL88" i="6" s="1"/>
  <c r="Q88" i="6"/>
  <c r="BM88" i="6" s="1"/>
  <c r="R88" i="6"/>
  <c r="BN88" i="6" s="1"/>
  <c r="S88" i="6"/>
  <c r="BO88" i="6" s="1"/>
  <c r="T88" i="6"/>
  <c r="BP88" i="6" s="1"/>
  <c r="U88" i="6"/>
  <c r="BQ88" i="6" s="1"/>
  <c r="V88" i="6"/>
  <c r="BR88" i="6" s="1"/>
  <c r="W88" i="6"/>
  <c r="BS88" i="6" s="1"/>
  <c r="X88" i="6"/>
  <c r="BT88" i="6" s="1"/>
  <c r="Y88" i="6"/>
  <c r="BU88" i="6" s="1"/>
  <c r="C89" i="6"/>
  <c r="AY89" i="6" s="1"/>
  <c r="D89" i="6"/>
  <c r="AZ89" i="6" s="1"/>
  <c r="E89" i="6"/>
  <c r="BA89" i="6" s="1"/>
  <c r="F89" i="6"/>
  <c r="BB89" i="6" s="1"/>
  <c r="G89" i="6"/>
  <c r="BC89" i="6" s="1"/>
  <c r="H89" i="6"/>
  <c r="BD89" i="6" s="1"/>
  <c r="I89" i="6"/>
  <c r="BE89" i="6" s="1"/>
  <c r="J89" i="6"/>
  <c r="BF89" i="6" s="1"/>
  <c r="K89" i="6"/>
  <c r="BG89" i="6" s="1"/>
  <c r="L89" i="6"/>
  <c r="BH89" i="6" s="1"/>
  <c r="M89" i="6"/>
  <c r="BI89" i="6" s="1"/>
  <c r="N89" i="6"/>
  <c r="BJ89" i="6" s="1"/>
  <c r="O89" i="6"/>
  <c r="BK89" i="6" s="1"/>
  <c r="P89" i="6"/>
  <c r="BL89" i="6" s="1"/>
  <c r="Q89" i="6"/>
  <c r="BM89" i="6" s="1"/>
  <c r="R89" i="6"/>
  <c r="BN89" i="6" s="1"/>
  <c r="S89" i="6"/>
  <c r="BO89" i="6" s="1"/>
  <c r="T89" i="6"/>
  <c r="BP89" i="6" s="1"/>
  <c r="U89" i="6"/>
  <c r="BQ89" i="6" s="1"/>
  <c r="V89" i="6"/>
  <c r="BR89" i="6" s="1"/>
  <c r="W89" i="6"/>
  <c r="BS89" i="6" s="1"/>
  <c r="X89" i="6"/>
  <c r="BT89" i="6" s="1"/>
  <c r="Y89" i="6"/>
  <c r="BU89" i="6" s="1"/>
  <c r="C90" i="6"/>
  <c r="AY90" i="6" s="1"/>
  <c r="D90" i="6"/>
  <c r="AZ90" i="6" s="1"/>
  <c r="E90" i="6"/>
  <c r="BA90" i="6" s="1"/>
  <c r="F90" i="6"/>
  <c r="BB90" i="6" s="1"/>
  <c r="G90" i="6"/>
  <c r="BC90" i="6" s="1"/>
  <c r="H90" i="6"/>
  <c r="BD90" i="6" s="1"/>
  <c r="I90" i="6"/>
  <c r="BE90" i="6" s="1"/>
  <c r="J90" i="6"/>
  <c r="BF90" i="6" s="1"/>
  <c r="K90" i="6"/>
  <c r="BG90" i="6" s="1"/>
  <c r="L90" i="6"/>
  <c r="BH90" i="6" s="1"/>
  <c r="M90" i="6"/>
  <c r="BI90" i="6" s="1"/>
  <c r="N90" i="6"/>
  <c r="BJ90" i="6" s="1"/>
  <c r="O90" i="6"/>
  <c r="BK90" i="6" s="1"/>
  <c r="P90" i="6"/>
  <c r="BL90" i="6" s="1"/>
  <c r="Q90" i="6"/>
  <c r="BM90" i="6" s="1"/>
  <c r="R90" i="6"/>
  <c r="BN90" i="6" s="1"/>
  <c r="S90" i="6"/>
  <c r="BO90" i="6" s="1"/>
  <c r="T90" i="6"/>
  <c r="BP90" i="6" s="1"/>
  <c r="U90" i="6"/>
  <c r="BQ90" i="6" s="1"/>
  <c r="V90" i="6"/>
  <c r="BR90" i="6" s="1"/>
  <c r="W90" i="6"/>
  <c r="BS90" i="6" s="1"/>
  <c r="X90" i="6"/>
  <c r="BT90" i="6" s="1"/>
  <c r="Y90" i="6"/>
  <c r="BU90" i="6" s="1"/>
  <c r="C91" i="6"/>
  <c r="AY91" i="6" s="1"/>
  <c r="D91" i="6"/>
  <c r="E91" i="6"/>
  <c r="BA91" i="6" s="1"/>
  <c r="F91" i="6"/>
  <c r="BB91" i="6" s="1"/>
  <c r="G91" i="6"/>
  <c r="BC91" i="6" s="1"/>
  <c r="H91" i="6"/>
  <c r="BD91" i="6" s="1"/>
  <c r="I91" i="6"/>
  <c r="BE91" i="6" s="1"/>
  <c r="J91" i="6"/>
  <c r="BF91" i="6" s="1"/>
  <c r="K91" i="6"/>
  <c r="BG91" i="6" s="1"/>
  <c r="L91" i="6"/>
  <c r="BH91" i="6" s="1"/>
  <c r="M91" i="6"/>
  <c r="BI91" i="6" s="1"/>
  <c r="N91" i="6"/>
  <c r="BJ91" i="6" s="1"/>
  <c r="O91" i="6"/>
  <c r="BK91" i="6" s="1"/>
  <c r="P91" i="6"/>
  <c r="BL91" i="6" s="1"/>
  <c r="Q91" i="6"/>
  <c r="BM91" i="6" s="1"/>
  <c r="R91" i="6"/>
  <c r="BN91" i="6" s="1"/>
  <c r="S91" i="6"/>
  <c r="BO91" i="6" s="1"/>
  <c r="T91" i="6"/>
  <c r="BP91" i="6" s="1"/>
  <c r="U91" i="6"/>
  <c r="BQ91" i="6" s="1"/>
  <c r="V91" i="6"/>
  <c r="BR91" i="6" s="1"/>
  <c r="W91" i="6"/>
  <c r="BS91" i="6" s="1"/>
  <c r="X91" i="6"/>
  <c r="BT91" i="6" s="1"/>
  <c r="Y91" i="6"/>
  <c r="BU91" i="6" s="1"/>
  <c r="C92" i="6"/>
  <c r="AY92" i="6" s="1"/>
  <c r="D92" i="6"/>
  <c r="AZ92" i="6" s="1"/>
  <c r="E92" i="6"/>
  <c r="BA92" i="6" s="1"/>
  <c r="F92" i="6"/>
  <c r="BB92" i="6" s="1"/>
  <c r="G92" i="6"/>
  <c r="BC92" i="6" s="1"/>
  <c r="H92" i="6"/>
  <c r="BD92" i="6" s="1"/>
  <c r="I92" i="6"/>
  <c r="BE92" i="6" s="1"/>
  <c r="J92" i="6"/>
  <c r="BF92" i="6" s="1"/>
  <c r="K92" i="6"/>
  <c r="BG92" i="6" s="1"/>
  <c r="L92" i="6"/>
  <c r="BH92" i="6" s="1"/>
  <c r="M92" i="6"/>
  <c r="BI92" i="6" s="1"/>
  <c r="N92" i="6"/>
  <c r="BJ92" i="6" s="1"/>
  <c r="O92" i="6"/>
  <c r="P92" i="6"/>
  <c r="BL92" i="6" s="1"/>
  <c r="Q92" i="6"/>
  <c r="BM92" i="6" s="1"/>
  <c r="R92" i="6"/>
  <c r="BN92" i="6" s="1"/>
  <c r="S92" i="6"/>
  <c r="BO92" i="6" s="1"/>
  <c r="T92" i="6"/>
  <c r="BP92" i="6" s="1"/>
  <c r="U92" i="6"/>
  <c r="BQ92" i="6" s="1"/>
  <c r="V92" i="6"/>
  <c r="BR92" i="6" s="1"/>
  <c r="W92" i="6"/>
  <c r="BS92" i="6" s="1"/>
  <c r="X92" i="6"/>
  <c r="BT92" i="6" s="1"/>
  <c r="Y92" i="6"/>
  <c r="BU92" i="6" s="1"/>
  <c r="C93" i="6"/>
  <c r="AY93" i="6" s="1"/>
  <c r="D93" i="6"/>
  <c r="AZ93" i="6" s="1"/>
  <c r="E93" i="6"/>
  <c r="BA93" i="6" s="1"/>
  <c r="F93" i="6"/>
  <c r="BB93" i="6" s="1"/>
  <c r="G93" i="6"/>
  <c r="BC93" i="6" s="1"/>
  <c r="H93" i="6"/>
  <c r="BD93" i="6" s="1"/>
  <c r="I93" i="6"/>
  <c r="BE93" i="6" s="1"/>
  <c r="J93" i="6"/>
  <c r="BF93" i="6" s="1"/>
  <c r="K93" i="6"/>
  <c r="BG93" i="6" s="1"/>
  <c r="L93" i="6"/>
  <c r="BH93" i="6" s="1"/>
  <c r="M93" i="6"/>
  <c r="BI93" i="6" s="1"/>
  <c r="N93" i="6"/>
  <c r="BJ93" i="6" s="1"/>
  <c r="O93" i="6"/>
  <c r="BK93" i="6" s="1"/>
  <c r="P93" i="6"/>
  <c r="BL93" i="6" s="1"/>
  <c r="Q93" i="6"/>
  <c r="BM93" i="6" s="1"/>
  <c r="R93" i="6"/>
  <c r="BN93" i="6" s="1"/>
  <c r="S93" i="6"/>
  <c r="BO93" i="6" s="1"/>
  <c r="T93" i="6"/>
  <c r="BP93" i="6" s="1"/>
  <c r="U93" i="6"/>
  <c r="BQ93" i="6" s="1"/>
  <c r="V93" i="6"/>
  <c r="BR93" i="6" s="1"/>
  <c r="W93" i="6"/>
  <c r="BS93" i="6" s="1"/>
  <c r="X93" i="6"/>
  <c r="BT93" i="6" s="1"/>
  <c r="Y93" i="6"/>
  <c r="BU93" i="6" s="1"/>
  <c r="C94" i="6"/>
  <c r="AY94" i="6" s="1"/>
  <c r="D94" i="6"/>
  <c r="AZ94" i="6" s="1"/>
  <c r="E94" i="6"/>
  <c r="BA94" i="6" s="1"/>
  <c r="F94" i="6"/>
  <c r="BB94" i="6" s="1"/>
  <c r="G94" i="6"/>
  <c r="BC94" i="6" s="1"/>
  <c r="H94" i="6"/>
  <c r="BD94" i="6" s="1"/>
  <c r="I94" i="6"/>
  <c r="BE94" i="6" s="1"/>
  <c r="J94" i="6"/>
  <c r="BF94" i="6" s="1"/>
  <c r="K94" i="6"/>
  <c r="BG94" i="6" s="1"/>
  <c r="L94" i="6"/>
  <c r="BH94" i="6" s="1"/>
  <c r="M94" i="6"/>
  <c r="BI94" i="6" s="1"/>
  <c r="N94" i="6"/>
  <c r="BJ94" i="6" s="1"/>
  <c r="O94" i="6"/>
  <c r="BK94" i="6" s="1"/>
  <c r="P94" i="6"/>
  <c r="BL94" i="6" s="1"/>
  <c r="Q94" i="6"/>
  <c r="BM94" i="6" s="1"/>
  <c r="R94" i="6"/>
  <c r="BN94" i="6" s="1"/>
  <c r="S94" i="6"/>
  <c r="BO94" i="6" s="1"/>
  <c r="T94" i="6"/>
  <c r="BP94" i="6" s="1"/>
  <c r="U94" i="6"/>
  <c r="BQ94" i="6" s="1"/>
  <c r="V94" i="6"/>
  <c r="BR94" i="6" s="1"/>
  <c r="W94" i="6"/>
  <c r="BS94" i="6" s="1"/>
  <c r="X94" i="6"/>
  <c r="BT94" i="6" s="1"/>
  <c r="Y94" i="6"/>
  <c r="BU94" i="6" s="1"/>
  <c r="C95" i="6"/>
  <c r="AY95" i="6" s="1"/>
  <c r="D95" i="6"/>
  <c r="AZ95" i="6" s="1"/>
  <c r="E95" i="6"/>
  <c r="BA95" i="6" s="1"/>
  <c r="F95" i="6"/>
  <c r="BB95" i="6" s="1"/>
  <c r="G95" i="6"/>
  <c r="BC95" i="6" s="1"/>
  <c r="H95" i="6"/>
  <c r="BD95" i="6" s="1"/>
  <c r="I95" i="6"/>
  <c r="BE95" i="6" s="1"/>
  <c r="J95" i="6"/>
  <c r="BF95" i="6" s="1"/>
  <c r="K95" i="6"/>
  <c r="BG95" i="6" s="1"/>
  <c r="L95" i="6"/>
  <c r="BH95" i="6" s="1"/>
  <c r="M95" i="6"/>
  <c r="BI95" i="6" s="1"/>
  <c r="N95" i="6"/>
  <c r="BJ95" i="6" s="1"/>
  <c r="O95" i="6"/>
  <c r="BK95" i="6" s="1"/>
  <c r="P95" i="6"/>
  <c r="BL95" i="6" s="1"/>
  <c r="Q95" i="6"/>
  <c r="BM95" i="6" s="1"/>
  <c r="R95" i="6"/>
  <c r="BN95" i="6" s="1"/>
  <c r="S95" i="6"/>
  <c r="BO95" i="6" s="1"/>
  <c r="T95" i="6"/>
  <c r="BP95" i="6" s="1"/>
  <c r="U95" i="6"/>
  <c r="BQ95" i="6" s="1"/>
  <c r="V95" i="6"/>
  <c r="BR95" i="6" s="1"/>
  <c r="W95" i="6"/>
  <c r="BS95" i="6" s="1"/>
  <c r="X95" i="6"/>
  <c r="BT95" i="6" s="1"/>
  <c r="Y95" i="6"/>
  <c r="BU95" i="6" s="1"/>
  <c r="C96" i="6"/>
  <c r="AY96" i="6" s="1"/>
  <c r="D96" i="6"/>
  <c r="AZ96" i="6" s="1"/>
  <c r="E96" i="6"/>
  <c r="F96" i="6"/>
  <c r="BB96" i="6" s="1"/>
  <c r="G96" i="6"/>
  <c r="BC96" i="6" s="1"/>
  <c r="H96" i="6"/>
  <c r="BD96" i="6" s="1"/>
  <c r="I96" i="6"/>
  <c r="BE96" i="6" s="1"/>
  <c r="J96" i="6"/>
  <c r="BF96" i="6" s="1"/>
  <c r="K96" i="6"/>
  <c r="BG96" i="6" s="1"/>
  <c r="L96" i="6"/>
  <c r="BH96" i="6" s="1"/>
  <c r="M96" i="6"/>
  <c r="BI96" i="6" s="1"/>
  <c r="N96" i="6"/>
  <c r="BJ96" i="6" s="1"/>
  <c r="O96" i="6"/>
  <c r="BK96" i="6" s="1"/>
  <c r="P96" i="6"/>
  <c r="BL96" i="6" s="1"/>
  <c r="Q96" i="6"/>
  <c r="BM96" i="6" s="1"/>
  <c r="R96" i="6"/>
  <c r="BN96" i="6" s="1"/>
  <c r="S96" i="6"/>
  <c r="BO96" i="6" s="1"/>
  <c r="T96" i="6"/>
  <c r="BP96" i="6" s="1"/>
  <c r="U96" i="6"/>
  <c r="BQ96" i="6" s="1"/>
  <c r="V96" i="6"/>
  <c r="BR96" i="6" s="1"/>
  <c r="W96" i="6"/>
  <c r="BS96" i="6" s="1"/>
  <c r="X96" i="6"/>
  <c r="BT96" i="6" s="1"/>
  <c r="Y96" i="6"/>
  <c r="BU96" i="6" s="1"/>
  <c r="C97" i="6"/>
  <c r="AY97" i="6" s="1"/>
  <c r="D97" i="6"/>
  <c r="AZ97" i="6" s="1"/>
  <c r="E97" i="6"/>
  <c r="BA97" i="6" s="1"/>
  <c r="F97" i="6"/>
  <c r="BB97" i="6" s="1"/>
  <c r="G97" i="6"/>
  <c r="BC97" i="6" s="1"/>
  <c r="H97" i="6"/>
  <c r="BD97" i="6" s="1"/>
  <c r="I97" i="6"/>
  <c r="BE97" i="6" s="1"/>
  <c r="J97" i="6"/>
  <c r="BF97" i="6" s="1"/>
  <c r="K97" i="6"/>
  <c r="BG97" i="6" s="1"/>
  <c r="L97" i="6"/>
  <c r="BH97" i="6" s="1"/>
  <c r="M97" i="6"/>
  <c r="BI97" i="6" s="1"/>
  <c r="N97" i="6"/>
  <c r="BJ97" i="6" s="1"/>
  <c r="O97" i="6"/>
  <c r="BK97" i="6" s="1"/>
  <c r="P97" i="6"/>
  <c r="BL97" i="6" s="1"/>
  <c r="Q97" i="6"/>
  <c r="BM97" i="6" s="1"/>
  <c r="R97" i="6"/>
  <c r="BN97" i="6" s="1"/>
  <c r="S97" i="6"/>
  <c r="BO97" i="6" s="1"/>
  <c r="T97" i="6"/>
  <c r="BP97" i="6" s="1"/>
  <c r="U97" i="6"/>
  <c r="BQ97" i="6" s="1"/>
  <c r="V97" i="6"/>
  <c r="BR97" i="6" s="1"/>
  <c r="W97" i="6"/>
  <c r="BS97" i="6" s="1"/>
  <c r="X97" i="6"/>
  <c r="BT97" i="6" s="1"/>
  <c r="Y97" i="6"/>
  <c r="BU97" i="6" s="1"/>
  <c r="C98" i="6"/>
  <c r="AY98" i="6" s="1"/>
  <c r="D98" i="6"/>
  <c r="AZ98" i="6" s="1"/>
  <c r="E98" i="6"/>
  <c r="BA98" i="6" s="1"/>
  <c r="F98" i="6"/>
  <c r="BB98" i="6" s="1"/>
  <c r="G98" i="6"/>
  <c r="BC98" i="6" s="1"/>
  <c r="H98" i="6"/>
  <c r="BD98" i="6" s="1"/>
  <c r="I98" i="6"/>
  <c r="BE98" i="6" s="1"/>
  <c r="J98" i="6"/>
  <c r="BF98" i="6" s="1"/>
  <c r="K98" i="6"/>
  <c r="BG98" i="6" s="1"/>
  <c r="L98" i="6"/>
  <c r="BH98" i="6" s="1"/>
  <c r="M98" i="6"/>
  <c r="BI98" i="6" s="1"/>
  <c r="N98" i="6"/>
  <c r="BJ98" i="6" s="1"/>
  <c r="O98" i="6"/>
  <c r="BK98" i="6" s="1"/>
  <c r="P98" i="6"/>
  <c r="BL98" i="6" s="1"/>
  <c r="Q98" i="6"/>
  <c r="BM98" i="6" s="1"/>
  <c r="R98" i="6"/>
  <c r="BN98" i="6" s="1"/>
  <c r="S98" i="6"/>
  <c r="BO98" i="6" s="1"/>
  <c r="T98" i="6"/>
  <c r="BP98" i="6" s="1"/>
  <c r="U98" i="6"/>
  <c r="BQ98" i="6" s="1"/>
  <c r="V98" i="6"/>
  <c r="BR98" i="6" s="1"/>
  <c r="W98" i="6"/>
  <c r="BS98" i="6" s="1"/>
  <c r="X98" i="6"/>
  <c r="BT98" i="6" s="1"/>
  <c r="Y98" i="6"/>
  <c r="BU98" i="6" s="1"/>
  <c r="C99" i="6"/>
  <c r="AY99" i="6" s="1"/>
  <c r="D99" i="6"/>
  <c r="AZ99" i="6" s="1"/>
  <c r="E99" i="6"/>
  <c r="BA99" i="6" s="1"/>
  <c r="F99" i="6"/>
  <c r="BB99" i="6" s="1"/>
  <c r="G99" i="6"/>
  <c r="BC99" i="6" s="1"/>
  <c r="H99" i="6"/>
  <c r="BD99" i="6" s="1"/>
  <c r="I99" i="6"/>
  <c r="BE99" i="6" s="1"/>
  <c r="J99" i="6"/>
  <c r="BF99" i="6" s="1"/>
  <c r="K99" i="6"/>
  <c r="BG99" i="6" s="1"/>
  <c r="L99" i="6"/>
  <c r="BH99" i="6" s="1"/>
  <c r="M99" i="6"/>
  <c r="BI99" i="6" s="1"/>
  <c r="N99" i="6"/>
  <c r="BJ99" i="6" s="1"/>
  <c r="O99" i="6"/>
  <c r="BK99" i="6" s="1"/>
  <c r="P99" i="6"/>
  <c r="BL99" i="6" s="1"/>
  <c r="Q99" i="6"/>
  <c r="BM99" i="6" s="1"/>
  <c r="R99" i="6"/>
  <c r="BN99" i="6" s="1"/>
  <c r="S99" i="6"/>
  <c r="BO99" i="6" s="1"/>
  <c r="T99" i="6"/>
  <c r="BP99" i="6" s="1"/>
  <c r="U99" i="6"/>
  <c r="BQ99" i="6" s="1"/>
  <c r="V99" i="6"/>
  <c r="BR99" i="6" s="1"/>
  <c r="W99" i="6"/>
  <c r="BS99" i="6" s="1"/>
  <c r="X99" i="6"/>
  <c r="BT99" i="6" s="1"/>
  <c r="Y99" i="6"/>
  <c r="BU99" i="6" s="1"/>
  <c r="C100" i="6"/>
  <c r="AY100" i="6" s="1"/>
  <c r="D100" i="6"/>
  <c r="AZ100" i="6" s="1"/>
  <c r="E100" i="6"/>
  <c r="BA100" i="6" s="1"/>
  <c r="F100" i="6"/>
  <c r="BB100" i="6" s="1"/>
  <c r="G100" i="6"/>
  <c r="BC100" i="6" s="1"/>
  <c r="H100" i="6"/>
  <c r="BD100" i="6" s="1"/>
  <c r="I100" i="6"/>
  <c r="BE100" i="6" s="1"/>
  <c r="J100" i="6"/>
  <c r="BF100" i="6" s="1"/>
  <c r="K100" i="6"/>
  <c r="BG100" i="6" s="1"/>
  <c r="L100" i="6"/>
  <c r="BH100" i="6" s="1"/>
  <c r="M100" i="6"/>
  <c r="BI100" i="6" s="1"/>
  <c r="N100" i="6"/>
  <c r="BJ100" i="6" s="1"/>
  <c r="O100" i="6"/>
  <c r="BK100" i="6" s="1"/>
  <c r="P100" i="6"/>
  <c r="BL100" i="6" s="1"/>
  <c r="Q100" i="6"/>
  <c r="BM100" i="6" s="1"/>
  <c r="R100" i="6"/>
  <c r="BN100" i="6" s="1"/>
  <c r="S100" i="6"/>
  <c r="BO100" i="6" s="1"/>
  <c r="T100" i="6"/>
  <c r="BP100" i="6" s="1"/>
  <c r="U100" i="6"/>
  <c r="BQ100" i="6" s="1"/>
  <c r="V100" i="6"/>
  <c r="BR100" i="6" s="1"/>
  <c r="W100" i="6"/>
  <c r="BS100" i="6" s="1"/>
  <c r="X100" i="6"/>
  <c r="BT100" i="6" s="1"/>
  <c r="Y100" i="6"/>
  <c r="BU100" i="6" s="1"/>
  <c r="C101" i="6"/>
  <c r="AY101" i="6" s="1"/>
  <c r="D101" i="6"/>
  <c r="AZ101" i="6" s="1"/>
  <c r="E101" i="6"/>
  <c r="BA101" i="6" s="1"/>
  <c r="F101" i="6"/>
  <c r="BB101" i="6" s="1"/>
  <c r="G101" i="6"/>
  <c r="BC101" i="6" s="1"/>
  <c r="H101" i="6"/>
  <c r="BD101" i="6" s="1"/>
  <c r="I101" i="6"/>
  <c r="BE101" i="6" s="1"/>
  <c r="J101" i="6"/>
  <c r="BF101" i="6" s="1"/>
  <c r="K101" i="6"/>
  <c r="BG101" i="6" s="1"/>
  <c r="L101" i="6"/>
  <c r="BH101" i="6" s="1"/>
  <c r="M101" i="6"/>
  <c r="BI101" i="6" s="1"/>
  <c r="N101" i="6"/>
  <c r="BJ101" i="6" s="1"/>
  <c r="O101" i="6"/>
  <c r="BK101" i="6" s="1"/>
  <c r="P101" i="6"/>
  <c r="BL101" i="6" s="1"/>
  <c r="Q101" i="6"/>
  <c r="BM101" i="6" s="1"/>
  <c r="R101" i="6"/>
  <c r="BN101" i="6" s="1"/>
  <c r="S101" i="6"/>
  <c r="BO101" i="6" s="1"/>
  <c r="T101" i="6"/>
  <c r="BP101" i="6" s="1"/>
  <c r="U101" i="6"/>
  <c r="BQ101" i="6" s="1"/>
  <c r="V101" i="6"/>
  <c r="BR101" i="6" s="1"/>
  <c r="W101" i="6"/>
  <c r="BS101" i="6" s="1"/>
  <c r="X101" i="6"/>
  <c r="BT101" i="6" s="1"/>
  <c r="Y101" i="6"/>
  <c r="BU101" i="6" s="1"/>
  <c r="C102" i="6"/>
  <c r="AY102" i="6" s="1"/>
  <c r="D102" i="6"/>
  <c r="AZ102" i="6" s="1"/>
  <c r="E102" i="6"/>
  <c r="BA102" i="6" s="1"/>
  <c r="F102" i="6"/>
  <c r="BB102" i="6" s="1"/>
  <c r="G102" i="6"/>
  <c r="BC102" i="6" s="1"/>
  <c r="H102" i="6"/>
  <c r="BD102" i="6" s="1"/>
  <c r="I102" i="6"/>
  <c r="BE102" i="6" s="1"/>
  <c r="J102" i="6"/>
  <c r="BF102" i="6" s="1"/>
  <c r="K102" i="6"/>
  <c r="BG102" i="6" s="1"/>
  <c r="L102" i="6"/>
  <c r="BH102" i="6" s="1"/>
  <c r="M102" i="6"/>
  <c r="BI102" i="6" s="1"/>
  <c r="N102" i="6"/>
  <c r="BJ102" i="6" s="1"/>
  <c r="O102" i="6"/>
  <c r="BK102" i="6" s="1"/>
  <c r="P102" i="6"/>
  <c r="BL102" i="6" s="1"/>
  <c r="Q102" i="6"/>
  <c r="BM102" i="6" s="1"/>
  <c r="R102" i="6"/>
  <c r="BN102" i="6" s="1"/>
  <c r="S102" i="6"/>
  <c r="BO102" i="6" s="1"/>
  <c r="T102" i="6"/>
  <c r="BP102" i="6" s="1"/>
  <c r="U102" i="6"/>
  <c r="BQ102" i="6" s="1"/>
  <c r="V102" i="6"/>
  <c r="BR102" i="6" s="1"/>
  <c r="W102" i="6"/>
  <c r="BS102" i="6" s="1"/>
  <c r="X102" i="6"/>
  <c r="BT102" i="6" s="1"/>
  <c r="Y102" i="6"/>
  <c r="BU102" i="6" s="1"/>
  <c r="C103" i="6"/>
  <c r="AY103" i="6" s="1"/>
  <c r="D103" i="6"/>
  <c r="AZ103" i="6" s="1"/>
  <c r="E103" i="6"/>
  <c r="BA103" i="6" s="1"/>
  <c r="F103" i="6"/>
  <c r="BB103" i="6" s="1"/>
  <c r="G103" i="6"/>
  <c r="BC103" i="6" s="1"/>
  <c r="H103" i="6"/>
  <c r="BD103" i="6" s="1"/>
  <c r="I103" i="6"/>
  <c r="BE103" i="6" s="1"/>
  <c r="J103" i="6"/>
  <c r="BF103" i="6" s="1"/>
  <c r="K103" i="6"/>
  <c r="BG103" i="6" s="1"/>
  <c r="L103" i="6"/>
  <c r="BH103" i="6" s="1"/>
  <c r="M103" i="6"/>
  <c r="BI103" i="6" s="1"/>
  <c r="N103" i="6"/>
  <c r="BJ103" i="6" s="1"/>
  <c r="O103" i="6"/>
  <c r="BK103" i="6" s="1"/>
  <c r="P103" i="6"/>
  <c r="BL103" i="6" s="1"/>
  <c r="Q103" i="6"/>
  <c r="BM103" i="6" s="1"/>
  <c r="R103" i="6"/>
  <c r="BN103" i="6" s="1"/>
  <c r="S103" i="6"/>
  <c r="BO103" i="6" s="1"/>
  <c r="T103" i="6"/>
  <c r="BP103" i="6" s="1"/>
  <c r="U103" i="6"/>
  <c r="BQ103" i="6" s="1"/>
  <c r="V103" i="6"/>
  <c r="BR103" i="6" s="1"/>
  <c r="W103" i="6"/>
  <c r="BS103" i="6" s="1"/>
  <c r="X103" i="6"/>
  <c r="BT103" i="6" s="1"/>
  <c r="Y103" i="6"/>
  <c r="BU103" i="6" s="1"/>
  <c r="C104" i="6"/>
  <c r="AY104" i="6" s="1"/>
  <c r="D104" i="6"/>
  <c r="AZ104" i="6" s="1"/>
  <c r="E104" i="6"/>
  <c r="BA104" i="6" s="1"/>
  <c r="F104" i="6"/>
  <c r="BB104" i="6" s="1"/>
  <c r="G104" i="6"/>
  <c r="BC104" i="6" s="1"/>
  <c r="H104" i="6"/>
  <c r="BD104" i="6" s="1"/>
  <c r="I104" i="6"/>
  <c r="BE104" i="6" s="1"/>
  <c r="J104" i="6"/>
  <c r="BF104" i="6" s="1"/>
  <c r="K104" i="6"/>
  <c r="BG104" i="6" s="1"/>
  <c r="L104" i="6"/>
  <c r="BH104" i="6" s="1"/>
  <c r="M104" i="6"/>
  <c r="BI104" i="6" s="1"/>
  <c r="N104" i="6"/>
  <c r="BJ104" i="6" s="1"/>
  <c r="O104" i="6"/>
  <c r="BK104" i="6" s="1"/>
  <c r="P104" i="6"/>
  <c r="BL104" i="6" s="1"/>
  <c r="Q104" i="6"/>
  <c r="BM104" i="6" s="1"/>
  <c r="R104" i="6"/>
  <c r="BN104" i="6" s="1"/>
  <c r="S104" i="6"/>
  <c r="BO104" i="6" s="1"/>
  <c r="T104" i="6"/>
  <c r="BP104" i="6" s="1"/>
  <c r="U104" i="6"/>
  <c r="BQ104" i="6" s="1"/>
  <c r="V104" i="6"/>
  <c r="BR104" i="6" s="1"/>
  <c r="W104" i="6"/>
  <c r="BS104" i="6" s="1"/>
  <c r="X104" i="6"/>
  <c r="BT104" i="6" s="1"/>
  <c r="Y104" i="6"/>
  <c r="BU104" i="6" s="1"/>
  <c r="C105" i="6"/>
  <c r="AY105" i="6" s="1"/>
  <c r="D105" i="6"/>
  <c r="AZ105" i="6" s="1"/>
  <c r="E105" i="6"/>
  <c r="BA105" i="6" s="1"/>
  <c r="F105" i="6"/>
  <c r="BB105" i="6" s="1"/>
  <c r="G105" i="6"/>
  <c r="BC105" i="6" s="1"/>
  <c r="H105" i="6"/>
  <c r="BD105" i="6" s="1"/>
  <c r="I105" i="6"/>
  <c r="BE105" i="6" s="1"/>
  <c r="J105" i="6"/>
  <c r="BF105" i="6" s="1"/>
  <c r="K105" i="6"/>
  <c r="BG105" i="6" s="1"/>
  <c r="L105" i="6"/>
  <c r="BH105" i="6" s="1"/>
  <c r="M105" i="6"/>
  <c r="BI105" i="6" s="1"/>
  <c r="N105" i="6"/>
  <c r="BJ105" i="6" s="1"/>
  <c r="O105" i="6"/>
  <c r="BK105" i="6" s="1"/>
  <c r="P105" i="6"/>
  <c r="BL105" i="6" s="1"/>
  <c r="Q105" i="6"/>
  <c r="BM105" i="6" s="1"/>
  <c r="R105" i="6"/>
  <c r="BN105" i="6" s="1"/>
  <c r="S105" i="6"/>
  <c r="BO105" i="6" s="1"/>
  <c r="T105" i="6"/>
  <c r="BP105" i="6" s="1"/>
  <c r="U105" i="6"/>
  <c r="BQ105" i="6" s="1"/>
  <c r="V105" i="6"/>
  <c r="BR105" i="6" s="1"/>
  <c r="W105" i="6"/>
  <c r="BS105" i="6" s="1"/>
  <c r="X105" i="6"/>
  <c r="BT105" i="6" s="1"/>
  <c r="Y105" i="6"/>
  <c r="BU105" i="6" s="1"/>
  <c r="C106" i="6"/>
  <c r="AY106" i="6" s="1"/>
  <c r="D106" i="6"/>
  <c r="AZ106" i="6" s="1"/>
  <c r="E106" i="6"/>
  <c r="BA106" i="6" s="1"/>
  <c r="F106" i="6"/>
  <c r="BB106" i="6" s="1"/>
  <c r="G106" i="6"/>
  <c r="H106" i="6"/>
  <c r="BD106" i="6" s="1"/>
  <c r="I106" i="6"/>
  <c r="BE106" i="6" s="1"/>
  <c r="J106" i="6"/>
  <c r="BF106" i="6" s="1"/>
  <c r="K106" i="6"/>
  <c r="BG106" i="6" s="1"/>
  <c r="L106" i="6"/>
  <c r="BH106" i="6" s="1"/>
  <c r="M106" i="6"/>
  <c r="BI106" i="6" s="1"/>
  <c r="N106" i="6"/>
  <c r="BJ106" i="6" s="1"/>
  <c r="O106" i="6"/>
  <c r="BK106" i="6" s="1"/>
  <c r="P106" i="6"/>
  <c r="BL106" i="6" s="1"/>
  <c r="Q106" i="6"/>
  <c r="BM106" i="6" s="1"/>
  <c r="R106" i="6"/>
  <c r="BN106" i="6" s="1"/>
  <c r="S106" i="6"/>
  <c r="BO106" i="6" s="1"/>
  <c r="T106" i="6"/>
  <c r="BP106" i="6" s="1"/>
  <c r="U106" i="6"/>
  <c r="BQ106" i="6" s="1"/>
  <c r="V106" i="6"/>
  <c r="BR106" i="6" s="1"/>
  <c r="W106" i="6"/>
  <c r="BS106" i="6" s="1"/>
  <c r="X106" i="6"/>
  <c r="BT106" i="6" s="1"/>
  <c r="Y106" i="6"/>
  <c r="BU106" i="6" s="1"/>
  <c r="C107" i="6"/>
  <c r="AY107" i="6" s="1"/>
  <c r="D107" i="6"/>
  <c r="AZ107" i="6" s="1"/>
  <c r="E107" i="6"/>
  <c r="BA107" i="6" s="1"/>
  <c r="F107" i="6"/>
  <c r="BB107" i="6" s="1"/>
  <c r="G107" i="6"/>
  <c r="BC107" i="6" s="1"/>
  <c r="H107" i="6"/>
  <c r="BD107" i="6" s="1"/>
  <c r="I107" i="6"/>
  <c r="BE107" i="6" s="1"/>
  <c r="J107" i="6"/>
  <c r="BF107" i="6" s="1"/>
  <c r="K107" i="6"/>
  <c r="BG107" i="6" s="1"/>
  <c r="L107" i="6"/>
  <c r="BH107" i="6" s="1"/>
  <c r="M107" i="6"/>
  <c r="BI107" i="6" s="1"/>
  <c r="N107" i="6"/>
  <c r="BJ107" i="6" s="1"/>
  <c r="O107" i="6"/>
  <c r="BK107" i="6" s="1"/>
  <c r="P107" i="6"/>
  <c r="BL107" i="6" s="1"/>
  <c r="Q107" i="6"/>
  <c r="BM107" i="6" s="1"/>
  <c r="R107" i="6"/>
  <c r="BN107" i="6" s="1"/>
  <c r="S107" i="6"/>
  <c r="BO107" i="6" s="1"/>
  <c r="T107" i="6"/>
  <c r="BP107" i="6" s="1"/>
  <c r="U107" i="6"/>
  <c r="BQ107" i="6" s="1"/>
  <c r="V107" i="6"/>
  <c r="BR107" i="6" s="1"/>
  <c r="W107" i="6"/>
  <c r="BS107" i="6" s="1"/>
  <c r="X107" i="6"/>
  <c r="BT107" i="6" s="1"/>
  <c r="Y107" i="6"/>
  <c r="BU107" i="6" s="1"/>
  <c r="C108" i="6"/>
  <c r="AY108" i="6" s="1"/>
  <c r="D108" i="6"/>
  <c r="AZ108" i="6" s="1"/>
  <c r="E108" i="6"/>
  <c r="BA108" i="6" s="1"/>
  <c r="F108" i="6"/>
  <c r="BB108" i="6" s="1"/>
  <c r="G108" i="6"/>
  <c r="BC108" i="6" s="1"/>
  <c r="H108" i="6"/>
  <c r="BD108" i="6" s="1"/>
  <c r="I108" i="6"/>
  <c r="J108" i="6"/>
  <c r="BF108" i="6" s="1"/>
  <c r="K108" i="6"/>
  <c r="BG108" i="6" s="1"/>
  <c r="L108" i="6"/>
  <c r="BH108" i="6" s="1"/>
  <c r="M108" i="6"/>
  <c r="BI108" i="6" s="1"/>
  <c r="N108" i="6"/>
  <c r="BJ108" i="6" s="1"/>
  <c r="O108" i="6"/>
  <c r="BK108" i="6" s="1"/>
  <c r="P108" i="6"/>
  <c r="BL108" i="6" s="1"/>
  <c r="Q108" i="6"/>
  <c r="BM108" i="6" s="1"/>
  <c r="R108" i="6"/>
  <c r="BN108" i="6" s="1"/>
  <c r="S108" i="6"/>
  <c r="BO108" i="6" s="1"/>
  <c r="T108" i="6"/>
  <c r="BP108" i="6" s="1"/>
  <c r="U108" i="6"/>
  <c r="BQ108" i="6" s="1"/>
  <c r="V108" i="6"/>
  <c r="BR108" i="6" s="1"/>
  <c r="W108" i="6"/>
  <c r="BS108" i="6" s="1"/>
  <c r="X108" i="6"/>
  <c r="BT108" i="6" s="1"/>
  <c r="Y108" i="6"/>
  <c r="BU108" i="6" s="1"/>
  <c r="C109" i="6"/>
  <c r="AY109" i="6" s="1"/>
  <c r="D109" i="6"/>
  <c r="AZ109" i="6" s="1"/>
  <c r="E109" i="6"/>
  <c r="BA109" i="6" s="1"/>
  <c r="F109" i="6"/>
  <c r="BB109" i="6" s="1"/>
  <c r="G109" i="6"/>
  <c r="BC109" i="6" s="1"/>
  <c r="H109" i="6"/>
  <c r="BD109" i="6" s="1"/>
  <c r="I109" i="6"/>
  <c r="BE109" i="6" s="1"/>
  <c r="J109" i="6"/>
  <c r="BF109" i="6" s="1"/>
  <c r="K109" i="6"/>
  <c r="BG109" i="6" s="1"/>
  <c r="L109" i="6"/>
  <c r="BH109" i="6" s="1"/>
  <c r="M109" i="6"/>
  <c r="BI109" i="6" s="1"/>
  <c r="N109" i="6"/>
  <c r="BJ109" i="6" s="1"/>
  <c r="O109" i="6"/>
  <c r="BK109" i="6" s="1"/>
  <c r="P109" i="6"/>
  <c r="BL109" i="6" s="1"/>
  <c r="Q109" i="6"/>
  <c r="BM109" i="6" s="1"/>
  <c r="R109" i="6"/>
  <c r="BN109" i="6" s="1"/>
  <c r="S109" i="6"/>
  <c r="BO109" i="6" s="1"/>
  <c r="T109" i="6"/>
  <c r="BP109" i="6" s="1"/>
  <c r="U109" i="6"/>
  <c r="BQ109" i="6" s="1"/>
  <c r="V109" i="6"/>
  <c r="BR109" i="6" s="1"/>
  <c r="W109" i="6"/>
  <c r="BS109" i="6" s="1"/>
  <c r="X109" i="6"/>
  <c r="BT109" i="6" s="1"/>
  <c r="Y109" i="6"/>
  <c r="BU109" i="6" s="1"/>
  <c r="C110" i="6"/>
  <c r="AY110" i="6" s="1"/>
  <c r="D110" i="6"/>
  <c r="AZ110" i="6" s="1"/>
  <c r="E110" i="6"/>
  <c r="BA110" i="6" s="1"/>
  <c r="F110" i="6"/>
  <c r="BB110" i="6" s="1"/>
  <c r="G110" i="6"/>
  <c r="BC110" i="6" s="1"/>
  <c r="H110" i="6"/>
  <c r="BD110" i="6" s="1"/>
  <c r="I110" i="6"/>
  <c r="BE110" i="6" s="1"/>
  <c r="J110" i="6"/>
  <c r="BF110" i="6" s="1"/>
  <c r="K110" i="6"/>
  <c r="BG110" i="6" s="1"/>
  <c r="L110" i="6"/>
  <c r="BH110" i="6" s="1"/>
  <c r="M110" i="6"/>
  <c r="BI110" i="6" s="1"/>
  <c r="N110" i="6"/>
  <c r="BJ110" i="6" s="1"/>
  <c r="O110" i="6"/>
  <c r="BK110" i="6" s="1"/>
  <c r="P110" i="6"/>
  <c r="BL110" i="6" s="1"/>
  <c r="Q110" i="6"/>
  <c r="BM110" i="6" s="1"/>
  <c r="R110" i="6"/>
  <c r="BN110" i="6" s="1"/>
  <c r="S110" i="6"/>
  <c r="BO110" i="6" s="1"/>
  <c r="T110" i="6"/>
  <c r="BP110" i="6" s="1"/>
  <c r="U110" i="6"/>
  <c r="BQ110" i="6" s="1"/>
  <c r="V110" i="6"/>
  <c r="BR110" i="6" s="1"/>
  <c r="W110" i="6"/>
  <c r="BS110" i="6" s="1"/>
  <c r="X110" i="6"/>
  <c r="BT110" i="6" s="1"/>
  <c r="Y110" i="6"/>
  <c r="BU110" i="6" s="1"/>
  <c r="C111" i="6"/>
  <c r="AY111" i="6" s="1"/>
  <c r="D111" i="6"/>
  <c r="AZ111" i="6" s="1"/>
  <c r="E111" i="6"/>
  <c r="BA111" i="6" s="1"/>
  <c r="F111" i="6"/>
  <c r="BB111" i="6" s="1"/>
  <c r="G111" i="6"/>
  <c r="BC111" i="6" s="1"/>
  <c r="H111" i="6"/>
  <c r="BD111" i="6" s="1"/>
  <c r="I111" i="6"/>
  <c r="BE111" i="6" s="1"/>
  <c r="J111" i="6"/>
  <c r="BF111" i="6" s="1"/>
  <c r="K111" i="6"/>
  <c r="BG111" i="6" s="1"/>
  <c r="L111" i="6"/>
  <c r="BH111" i="6" s="1"/>
  <c r="M111" i="6"/>
  <c r="BI111" i="6" s="1"/>
  <c r="N111" i="6"/>
  <c r="BJ111" i="6" s="1"/>
  <c r="O111" i="6"/>
  <c r="BK111" i="6" s="1"/>
  <c r="P111" i="6"/>
  <c r="BL111" i="6" s="1"/>
  <c r="Q111" i="6"/>
  <c r="BM111" i="6" s="1"/>
  <c r="R111" i="6"/>
  <c r="BN111" i="6" s="1"/>
  <c r="S111" i="6"/>
  <c r="BO111" i="6" s="1"/>
  <c r="T111" i="6"/>
  <c r="BP111" i="6" s="1"/>
  <c r="U111" i="6"/>
  <c r="BQ111" i="6" s="1"/>
  <c r="V111" i="6"/>
  <c r="BR111" i="6" s="1"/>
  <c r="W111" i="6"/>
  <c r="BS111" i="6" s="1"/>
  <c r="X111" i="6"/>
  <c r="BT111" i="6" s="1"/>
  <c r="Y111" i="6"/>
  <c r="BU111" i="6" s="1"/>
  <c r="C112" i="6"/>
  <c r="AY112" i="6" s="1"/>
  <c r="D112" i="6"/>
  <c r="AZ112" i="6" s="1"/>
  <c r="E112" i="6"/>
  <c r="BA112" i="6" s="1"/>
  <c r="F112" i="6"/>
  <c r="BB112" i="6" s="1"/>
  <c r="G112" i="6"/>
  <c r="BC112" i="6" s="1"/>
  <c r="H112" i="6"/>
  <c r="BD112" i="6" s="1"/>
  <c r="I112" i="6"/>
  <c r="BE112" i="6" s="1"/>
  <c r="J112" i="6"/>
  <c r="BF112" i="6" s="1"/>
  <c r="K112" i="6"/>
  <c r="BG112" i="6" s="1"/>
  <c r="L112" i="6"/>
  <c r="BH112" i="6" s="1"/>
  <c r="M112" i="6"/>
  <c r="BI112" i="6" s="1"/>
  <c r="N112" i="6"/>
  <c r="BJ112" i="6" s="1"/>
  <c r="O112" i="6"/>
  <c r="BK112" i="6" s="1"/>
  <c r="P112" i="6"/>
  <c r="BL112" i="6" s="1"/>
  <c r="Q112" i="6"/>
  <c r="BM112" i="6" s="1"/>
  <c r="R112" i="6"/>
  <c r="BN112" i="6" s="1"/>
  <c r="S112" i="6"/>
  <c r="BO112" i="6" s="1"/>
  <c r="T112" i="6"/>
  <c r="BP112" i="6" s="1"/>
  <c r="U112" i="6"/>
  <c r="BQ112" i="6" s="1"/>
  <c r="V112" i="6"/>
  <c r="BR112" i="6" s="1"/>
  <c r="W112" i="6"/>
  <c r="BS112" i="6" s="1"/>
  <c r="X112" i="6"/>
  <c r="BT112" i="6" s="1"/>
  <c r="Y112" i="6"/>
  <c r="BU112" i="6" s="1"/>
  <c r="C113" i="6"/>
  <c r="AY113" i="6" s="1"/>
  <c r="D113" i="6"/>
  <c r="AZ113" i="6" s="1"/>
  <c r="E113" i="6"/>
  <c r="BA113" i="6" s="1"/>
  <c r="F113" i="6"/>
  <c r="BB113" i="6" s="1"/>
  <c r="G113" i="6"/>
  <c r="BC113" i="6" s="1"/>
  <c r="H113" i="6"/>
  <c r="BD113" i="6" s="1"/>
  <c r="I113" i="6"/>
  <c r="BE113" i="6" s="1"/>
  <c r="J113" i="6"/>
  <c r="BF113" i="6" s="1"/>
  <c r="K113" i="6"/>
  <c r="BG113" i="6" s="1"/>
  <c r="L113" i="6"/>
  <c r="BH113" i="6" s="1"/>
  <c r="M113" i="6"/>
  <c r="BI113" i="6" s="1"/>
  <c r="N113" i="6"/>
  <c r="O113" i="6"/>
  <c r="BK113" i="6" s="1"/>
  <c r="P113" i="6"/>
  <c r="BL113" i="6" s="1"/>
  <c r="Q113" i="6"/>
  <c r="BM113" i="6" s="1"/>
  <c r="R113" i="6"/>
  <c r="BN113" i="6" s="1"/>
  <c r="S113" i="6"/>
  <c r="BO113" i="6" s="1"/>
  <c r="T113" i="6"/>
  <c r="BP113" i="6" s="1"/>
  <c r="U113" i="6"/>
  <c r="BQ113" i="6" s="1"/>
  <c r="V113" i="6"/>
  <c r="BR113" i="6" s="1"/>
  <c r="W113" i="6"/>
  <c r="BS113" i="6" s="1"/>
  <c r="X113" i="6"/>
  <c r="BT113" i="6" s="1"/>
  <c r="Y113" i="6"/>
  <c r="BU113" i="6" s="1"/>
  <c r="C114" i="6"/>
  <c r="AY114" i="6" s="1"/>
  <c r="D114" i="6"/>
  <c r="AZ114" i="6" s="1"/>
  <c r="E114" i="6"/>
  <c r="BA114" i="6" s="1"/>
  <c r="F114" i="6"/>
  <c r="BB114" i="6" s="1"/>
  <c r="G114" i="6"/>
  <c r="BC114" i="6" s="1"/>
  <c r="H114" i="6"/>
  <c r="BD114" i="6" s="1"/>
  <c r="I114" i="6"/>
  <c r="BE114" i="6" s="1"/>
  <c r="J114" i="6"/>
  <c r="BF114" i="6" s="1"/>
  <c r="K114" i="6"/>
  <c r="BG114" i="6" s="1"/>
  <c r="L114" i="6"/>
  <c r="BH114" i="6" s="1"/>
  <c r="M114" i="6"/>
  <c r="BI114" i="6" s="1"/>
  <c r="N114" i="6"/>
  <c r="BJ114" i="6" s="1"/>
  <c r="O114" i="6"/>
  <c r="BK114" i="6" s="1"/>
  <c r="P114" i="6"/>
  <c r="BL114" i="6" s="1"/>
  <c r="Q114" i="6"/>
  <c r="BM114" i="6" s="1"/>
  <c r="R114" i="6"/>
  <c r="BN114" i="6" s="1"/>
  <c r="S114" i="6"/>
  <c r="BO114" i="6" s="1"/>
  <c r="T114" i="6"/>
  <c r="BP114" i="6" s="1"/>
  <c r="U114" i="6"/>
  <c r="BQ114" i="6" s="1"/>
  <c r="V114" i="6"/>
  <c r="BR114" i="6" s="1"/>
  <c r="W114" i="6"/>
  <c r="BS114" i="6" s="1"/>
  <c r="X114" i="6"/>
  <c r="BT114" i="6" s="1"/>
  <c r="Y114" i="6"/>
  <c r="BU114" i="6" s="1"/>
  <c r="C115" i="6"/>
  <c r="AY115" i="6" s="1"/>
  <c r="D115" i="6"/>
  <c r="AZ115" i="6" s="1"/>
  <c r="E115" i="6"/>
  <c r="BA115" i="6" s="1"/>
  <c r="F115" i="6"/>
  <c r="BB115" i="6" s="1"/>
  <c r="G115" i="6"/>
  <c r="BC115" i="6" s="1"/>
  <c r="H115" i="6"/>
  <c r="BD115" i="6" s="1"/>
  <c r="I115" i="6"/>
  <c r="BE115" i="6" s="1"/>
  <c r="J115" i="6"/>
  <c r="BF115" i="6" s="1"/>
  <c r="K115" i="6"/>
  <c r="BG115" i="6" s="1"/>
  <c r="L115" i="6"/>
  <c r="BH115" i="6" s="1"/>
  <c r="M115" i="6"/>
  <c r="BI115" i="6" s="1"/>
  <c r="N115" i="6"/>
  <c r="BJ115" i="6" s="1"/>
  <c r="O115" i="6"/>
  <c r="BK115" i="6" s="1"/>
  <c r="P115" i="6"/>
  <c r="BL115" i="6" s="1"/>
  <c r="Q115" i="6"/>
  <c r="BM115" i="6" s="1"/>
  <c r="R115" i="6"/>
  <c r="BN115" i="6" s="1"/>
  <c r="S115" i="6"/>
  <c r="BO115" i="6" s="1"/>
  <c r="T115" i="6"/>
  <c r="BP115" i="6" s="1"/>
  <c r="U115" i="6"/>
  <c r="BQ115" i="6" s="1"/>
  <c r="V115" i="6"/>
  <c r="BR115" i="6" s="1"/>
  <c r="W115" i="6"/>
  <c r="BS115" i="6" s="1"/>
  <c r="X115" i="6"/>
  <c r="BT115" i="6" s="1"/>
  <c r="Y115" i="6"/>
  <c r="BU115" i="6" s="1"/>
  <c r="C116" i="6"/>
  <c r="AY116" i="6" s="1"/>
  <c r="D116" i="6"/>
  <c r="AZ116" i="6" s="1"/>
  <c r="E116" i="6"/>
  <c r="BA116" i="6" s="1"/>
  <c r="F116" i="6"/>
  <c r="BB116" i="6" s="1"/>
  <c r="G116" i="6"/>
  <c r="BC116" i="6" s="1"/>
  <c r="H116" i="6"/>
  <c r="BD116" i="6" s="1"/>
  <c r="I116" i="6"/>
  <c r="BE116" i="6" s="1"/>
  <c r="J116" i="6"/>
  <c r="BF116" i="6" s="1"/>
  <c r="K116" i="6"/>
  <c r="BG116" i="6" s="1"/>
  <c r="L116" i="6"/>
  <c r="BH116" i="6" s="1"/>
  <c r="M116" i="6"/>
  <c r="BI116" i="6" s="1"/>
  <c r="N116" i="6"/>
  <c r="BJ116" i="6" s="1"/>
  <c r="O116" i="6"/>
  <c r="P116" i="6"/>
  <c r="BL116" i="6" s="1"/>
  <c r="Q116" i="6"/>
  <c r="BM116" i="6" s="1"/>
  <c r="R116" i="6"/>
  <c r="BN116" i="6" s="1"/>
  <c r="S116" i="6"/>
  <c r="BO116" i="6" s="1"/>
  <c r="T116" i="6"/>
  <c r="BP116" i="6" s="1"/>
  <c r="U116" i="6"/>
  <c r="BQ116" i="6" s="1"/>
  <c r="V116" i="6"/>
  <c r="BR116" i="6" s="1"/>
  <c r="W116" i="6"/>
  <c r="BS116" i="6" s="1"/>
  <c r="X116" i="6"/>
  <c r="BT116" i="6" s="1"/>
  <c r="Y116" i="6"/>
  <c r="BU116" i="6" s="1"/>
  <c r="C117" i="6"/>
  <c r="AY117" i="6" s="1"/>
  <c r="D117" i="6"/>
  <c r="AZ117" i="6" s="1"/>
  <c r="E117" i="6"/>
  <c r="BA117" i="6" s="1"/>
  <c r="F117" i="6"/>
  <c r="BB117" i="6" s="1"/>
  <c r="G117" i="6"/>
  <c r="BC117" i="6" s="1"/>
  <c r="H117" i="6"/>
  <c r="I117" i="6"/>
  <c r="BE117" i="6" s="1"/>
  <c r="J117" i="6"/>
  <c r="BF117" i="6" s="1"/>
  <c r="K117" i="6"/>
  <c r="BG117" i="6" s="1"/>
  <c r="L117" i="6"/>
  <c r="BH117" i="6" s="1"/>
  <c r="M117" i="6"/>
  <c r="BI117" i="6" s="1"/>
  <c r="N117" i="6"/>
  <c r="BJ117" i="6" s="1"/>
  <c r="O117" i="6"/>
  <c r="BK117" i="6" s="1"/>
  <c r="P117" i="6"/>
  <c r="BL117" i="6" s="1"/>
  <c r="Q117" i="6"/>
  <c r="BM117" i="6" s="1"/>
  <c r="R117" i="6"/>
  <c r="BN117" i="6" s="1"/>
  <c r="S117" i="6"/>
  <c r="BO117" i="6" s="1"/>
  <c r="T117" i="6"/>
  <c r="BP117" i="6" s="1"/>
  <c r="U117" i="6"/>
  <c r="BQ117" i="6" s="1"/>
  <c r="V117" i="6"/>
  <c r="BR117" i="6" s="1"/>
  <c r="W117" i="6"/>
  <c r="BS117" i="6" s="1"/>
  <c r="X117" i="6"/>
  <c r="BT117" i="6" s="1"/>
  <c r="Y117" i="6"/>
  <c r="BU117" i="6" s="1"/>
  <c r="C118" i="6"/>
  <c r="AY118" i="6" s="1"/>
  <c r="D118" i="6"/>
  <c r="AZ118" i="6" s="1"/>
  <c r="E118" i="6"/>
  <c r="BA118" i="6" s="1"/>
  <c r="F118" i="6"/>
  <c r="BB118" i="6" s="1"/>
  <c r="G118" i="6"/>
  <c r="BC118" i="6" s="1"/>
  <c r="H118" i="6"/>
  <c r="BD118" i="6" s="1"/>
  <c r="I118" i="6"/>
  <c r="BE118" i="6" s="1"/>
  <c r="J118" i="6"/>
  <c r="BF118" i="6" s="1"/>
  <c r="K118" i="6"/>
  <c r="BG118" i="6" s="1"/>
  <c r="L118" i="6"/>
  <c r="BH118" i="6" s="1"/>
  <c r="M118" i="6"/>
  <c r="BI118" i="6" s="1"/>
  <c r="N118" i="6"/>
  <c r="BJ118" i="6" s="1"/>
  <c r="O118" i="6"/>
  <c r="BK118" i="6" s="1"/>
  <c r="P118" i="6"/>
  <c r="BL118" i="6" s="1"/>
  <c r="Q118" i="6"/>
  <c r="BM118" i="6" s="1"/>
  <c r="R118" i="6"/>
  <c r="BN118" i="6" s="1"/>
  <c r="S118" i="6"/>
  <c r="BO118" i="6" s="1"/>
  <c r="T118" i="6"/>
  <c r="BP118" i="6" s="1"/>
  <c r="U118" i="6"/>
  <c r="BQ118" i="6" s="1"/>
  <c r="V118" i="6"/>
  <c r="BR118" i="6" s="1"/>
  <c r="W118" i="6"/>
  <c r="BS118" i="6" s="1"/>
  <c r="X118" i="6"/>
  <c r="BT118" i="6" s="1"/>
  <c r="Y118" i="6"/>
  <c r="BU118" i="6" s="1"/>
  <c r="C119" i="6"/>
  <c r="AY119" i="6" s="1"/>
  <c r="D119" i="6"/>
  <c r="AZ119" i="6" s="1"/>
  <c r="E119" i="6"/>
  <c r="BA119" i="6" s="1"/>
  <c r="F119" i="6"/>
  <c r="BB119" i="6" s="1"/>
  <c r="G119" i="6"/>
  <c r="BC119" i="6" s="1"/>
  <c r="H119" i="6"/>
  <c r="BD119" i="6" s="1"/>
  <c r="I119" i="6"/>
  <c r="BE119" i="6" s="1"/>
  <c r="J119" i="6"/>
  <c r="BF119" i="6" s="1"/>
  <c r="K119" i="6"/>
  <c r="BG119" i="6" s="1"/>
  <c r="L119" i="6"/>
  <c r="BH119" i="6" s="1"/>
  <c r="M119" i="6"/>
  <c r="BI119" i="6" s="1"/>
  <c r="N119" i="6"/>
  <c r="BJ119" i="6" s="1"/>
  <c r="O119" i="6"/>
  <c r="BK119" i="6" s="1"/>
  <c r="P119" i="6"/>
  <c r="BL119" i="6" s="1"/>
  <c r="Q119" i="6"/>
  <c r="BM119" i="6" s="1"/>
  <c r="R119" i="6"/>
  <c r="BN119" i="6" s="1"/>
  <c r="S119" i="6"/>
  <c r="BO119" i="6" s="1"/>
  <c r="T119" i="6"/>
  <c r="BP119" i="6" s="1"/>
  <c r="U119" i="6"/>
  <c r="BQ119" i="6" s="1"/>
  <c r="V119" i="6"/>
  <c r="BR119" i="6" s="1"/>
  <c r="W119" i="6"/>
  <c r="BS119" i="6" s="1"/>
  <c r="X119" i="6"/>
  <c r="BT119" i="6" s="1"/>
  <c r="Y119" i="6"/>
  <c r="BU119" i="6" s="1"/>
  <c r="C120" i="6"/>
  <c r="AY120" i="6" s="1"/>
  <c r="D120" i="6"/>
  <c r="AZ120" i="6" s="1"/>
  <c r="E120" i="6"/>
  <c r="BA120" i="6" s="1"/>
  <c r="F120" i="6"/>
  <c r="BB120" i="6" s="1"/>
  <c r="G120" i="6"/>
  <c r="BC120" i="6" s="1"/>
  <c r="H120" i="6"/>
  <c r="BD120" i="6" s="1"/>
  <c r="I120" i="6"/>
  <c r="BE120" i="6" s="1"/>
  <c r="J120" i="6"/>
  <c r="BF120" i="6" s="1"/>
  <c r="K120" i="6"/>
  <c r="BG120" i="6" s="1"/>
  <c r="L120" i="6"/>
  <c r="BH120" i="6" s="1"/>
  <c r="M120" i="6"/>
  <c r="BI120" i="6" s="1"/>
  <c r="N120" i="6"/>
  <c r="BJ120" i="6" s="1"/>
  <c r="O120" i="6"/>
  <c r="BK120" i="6" s="1"/>
  <c r="P120" i="6"/>
  <c r="BL120" i="6" s="1"/>
  <c r="Q120" i="6"/>
  <c r="BM120" i="6" s="1"/>
  <c r="R120" i="6"/>
  <c r="BN120" i="6" s="1"/>
  <c r="S120" i="6"/>
  <c r="BO120" i="6" s="1"/>
  <c r="T120" i="6"/>
  <c r="BP120" i="6" s="1"/>
  <c r="U120" i="6"/>
  <c r="BQ120" i="6" s="1"/>
  <c r="V120" i="6"/>
  <c r="BR120" i="6" s="1"/>
  <c r="W120" i="6"/>
  <c r="BS120" i="6" s="1"/>
  <c r="X120" i="6"/>
  <c r="BT120" i="6" s="1"/>
  <c r="Y120" i="6"/>
  <c r="BU120" i="6" s="1"/>
  <c r="C121" i="6"/>
  <c r="AY121" i="6" s="1"/>
  <c r="D121" i="6"/>
  <c r="AZ121" i="6" s="1"/>
  <c r="E121" i="6"/>
  <c r="BA121" i="6" s="1"/>
  <c r="F121" i="6"/>
  <c r="BB121" i="6" s="1"/>
  <c r="G121" i="6"/>
  <c r="BC121" i="6" s="1"/>
  <c r="H121" i="6"/>
  <c r="BD121" i="6" s="1"/>
  <c r="I121" i="6"/>
  <c r="BE121" i="6" s="1"/>
  <c r="J121" i="6"/>
  <c r="BF121" i="6" s="1"/>
  <c r="K121" i="6"/>
  <c r="BG121" i="6" s="1"/>
  <c r="L121" i="6"/>
  <c r="BH121" i="6" s="1"/>
  <c r="M121" i="6"/>
  <c r="BI121" i="6" s="1"/>
  <c r="N121" i="6"/>
  <c r="BJ121" i="6" s="1"/>
  <c r="O121" i="6"/>
  <c r="BK121" i="6" s="1"/>
  <c r="P121" i="6"/>
  <c r="BL121" i="6" s="1"/>
  <c r="Q121" i="6"/>
  <c r="BM121" i="6" s="1"/>
  <c r="R121" i="6"/>
  <c r="BN121" i="6" s="1"/>
  <c r="S121" i="6"/>
  <c r="BO121" i="6" s="1"/>
  <c r="T121" i="6"/>
  <c r="BP121" i="6" s="1"/>
  <c r="U121" i="6"/>
  <c r="BQ121" i="6" s="1"/>
  <c r="V121" i="6"/>
  <c r="BR121" i="6" s="1"/>
  <c r="W121" i="6"/>
  <c r="BS121" i="6" s="1"/>
  <c r="X121" i="6"/>
  <c r="BT121" i="6" s="1"/>
  <c r="Y121" i="6"/>
  <c r="BU121" i="6" s="1"/>
  <c r="C122" i="6"/>
  <c r="AY122" i="6" s="1"/>
  <c r="D122" i="6"/>
  <c r="AZ122" i="6" s="1"/>
  <c r="E122" i="6"/>
  <c r="BA122" i="6" s="1"/>
  <c r="F122" i="6"/>
  <c r="BB122" i="6" s="1"/>
  <c r="G122" i="6"/>
  <c r="BC122" i="6" s="1"/>
  <c r="H122" i="6"/>
  <c r="BD122" i="6" s="1"/>
  <c r="I122" i="6"/>
  <c r="BE122" i="6" s="1"/>
  <c r="J122" i="6"/>
  <c r="BF122" i="6" s="1"/>
  <c r="K122" i="6"/>
  <c r="BG122" i="6" s="1"/>
  <c r="L122" i="6"/>
  <c r="BH122" i="6" s="1"/>
  <c r="M122" i="6"/>
  <c r="BI122" i="6" s="1"/>
  <c r="N122" i="6"/>
  <c r="BJ122" i="6" s="1"/>
  <c r="O122" i="6"/>
  <c r="BK122" i="6" s="1"/>
  <c r="P122" i="6"/>
  <c r="BL122" i="6" s="1"/>
  <c r="Q122" i="6"/>
  <c r="BM122" i="6" s="1"/>
  <c r="R122" i="6"/>
  <c r="BN122" i="6" s="1"/>
  <c r="S122" i="6"/>
  <c r="BO122" i="6" s="1"/>
  <c r="T122" i="6"/>
  <c r="BP122" i="6" s="1"/>
  <c r="U122" i="6"/>
  <c r="BQ122" i="6" s="1"/>
  <c r="V122" i="6"/>
  <c r="BR122" i="6" s="1"/>
  <c r="W122" i="6"/>
  <c r="BS122" i="6" s="1"/>
  <c r="X122" i="6"/>
  <c r="BT122" i="6" s="1"/>
  <c r="Y122" i="6"/>
  <c r="BU122" i="6" s="1"/>
  <c r="C123" i="6"/>
  <c r="AY123" i="6" s="1"/>
  <c r="D123" i="6"/>
  <c r="AZ123" i="6" s="1"/>
  <c r="E123" i="6"/>
  <c r="BA123" i="6" s="1"/>
  <c r="F123" i="6"/>
  <c r="BB123" i="6" s="1"/>
  <c r="G123" i="6"/>
  <c r="BC123" i="6" s="1"/>
  <c r="H123" i="6"/>
  <c r="BD123" i="6" s="1"/>
  <c r="I123" i="6"/>
  <c r="BE123" i="6" s="1"/>
  <c r="J123" i="6"/>
  <c r="BF123" i="6" s="1"/>
  <c r="K123" i="6"/>
  <c r="BG123" i="6" s="1"/>
  <c r="L123" i="6"/>
  <c r="BH123" i="6" s="1"/>
  <c r="M123" i="6"/>
  <c r="BI123" i="6" s="1"/>
  <c r="N123" i="6"/>
  <c r="BJ123" i="6" s="1"/>
  <c r="O123" i="6"/>
  <c r="BK123" i="6" s="1"/>
  <c r="P123" i="6"/>
  <c r="BL123" i="6" s="1"/>
  <c r="Q123" i="6"/>
  <c r="BM123" i="6" s="1"/>
  <c r="R123" i="6"/>
  <c r="BN123" i="6" s="1"/>
  <c r="S123" i="6"/>
  <c r="BO123" i="6" s="1"/>
  <c r="T123" i="6"/>
  <c r="BP123" i="6" s="1"/>
  <c r="U123" i="6"/>
  <c r="BQ123" i="6" s="1"/>
  <c r="V123" i="6"/>
  <c r="BR123" i="6" s="1"/>
  <c r="W123" i="6"/>
  <c r="BS123" i="6" s="1"/>
  <c r="X123" i="6"/>
  <c r="BT123" i="6" s="1"/>
  <c r="Y123" i="6"/>
  <c r="BU123" i="6" s="1"/>
  <c r="C124" i="6"/>
  <c r="AY124" i="6" s="1"/>
  <c r="D124" i="6"/>
  <c r="AZ124" i="6" s="1"/>
  <c r="E124" i="6"/>
  <c r="BA124" i="6" s="1"/>
  <c r="F124" i="6"/>
  <c r="BB124" i="6" s="1"/>
  <c r="G124" i="6"/>
  <c r="BC124" i="6" s="1"/>
  <c r="H124" i="6"/>
  <c r="BD124" i="6" s="1"/>
  <c r="I124" i="6"/>
  <c r="BE124" i="6" s="1"/>
  <c r="J124" i="6"/>
  <c r="BF124" i="6" s="1"/>
  <c r="K124" i="6"/>
  <c r="BG124" i="6" s="1"/>
  <c r="L124" i="6"/>
  <c r="BH124" i="6" s="1"/>
  <c r="M124" i="6"/>
  <c r="BI124" i="6" s="1"/>
  <c r="N124" i="6"/>
  <c r="BJ124" i="6" s="1"/>
  <c r="O124" i="6"/>
  <c r="BK124" i="6" s="1"/>
  <c r="P124" i="6"/>
  <c r="BL124" i="6" s="1"/>
  <c r="Q124" i="6"/>
  <c r="BM124" i="6" s="1"/>
  <c r="R124" i="6"/>
  <c r="BN124" i="6" s="1"/>
  <c r="S124" i="6"/>
  <c r="BO124" i="6" s="1"/>
  <c r="T124" i="6"/>
  <c r="BP124" i="6" s="1"/>
  <c r="U124" i="6"/>
  <c r="BQ124" i="6" s="1"/>
  <c r="V124" i="6"/>
  <c r="BR124" i="6" s="1"/>
  <c r="W124" i="6"/>
  <c r="BS124" i="6" s="1"/>
  <c r="X124" i="6"/>
  <c r="BT124" i="6" s="1"/>
  <c r="Y124" i="6"/>
  <c r="BU124" i="6" s="1"/>
  <c r="C125" i="6"/>
  <c r="AY125" i="6" s="1"/>
  <c r="D125" i="6"/>
  <c r="AZ125" i="6" s="1"/>
  <c r="E125" i="6"/>
  <c r="BA125" i="6" s="1"/>
  <c r="F125" i="6"/>
  <c r="BB125" i="6" s="1"/>
  <c r="G125" i="6"/>
  <c r="BC125" i="6" s="1"/>
  <c r="H125" i="6"/>
  <c r="BD125" i="6" s="1"/>
  <c r="I125" i="6"/>
  <c r="BE125" i="6" s="1"/>
  <c r="J125" i="6"/>
  <c r="BF125" i="6" s="1"/>
  <c r="K125" i="6"/>
  <c r="BG125" i="6" s="1"/>
  <c r="L125" i="6"/>
  <c r="BH125" i="6" s="1"/>
  <c r="M125" i="6"/>
  <c r="BI125" i="6" s="1"/>
  <c r="N125" i="6"/>
  <c r="BJ125" i="6" s="1"/>
  <c r="O125" i="6"/>
  <c r="BK125" i="6" s="1"/>
  <c r="P125" i="6"/>
  <c r="BL125" i="6" s="1"/>
  <c r="Q125" i="6"/>
  <c r="R125" i="6"/>
  <c r="BN125" i="6" s="1"/>
  <c r="S125" i="6"/>
  <c r="BO125" i="6" s="1"/>
  <c r="T125" i="6"/>
  <c r="BP125" i="6" s="1"/>
  <c r="U125" i="6"/>
  <c r="BQ125" i="6" s="1"/>
  <c r="V125" i="6"/>
  <c r="BR125" i="6" s="1"/>
  <c r="W125" i="6"/>
  <c r="BS125" i="6" s="1"/>
  <c r="X125" i="6"/>
  <c r="BT125" i="6" s="1"/>
  <c r="Y125" i="6"/>
  <c r="BU125" i="6" s="1"/>
  <c r="C126" i="6"/>
  <c r="AY126" i="6" s="1"/>
  <c r="D126" i="6"/>
  <c r="AZ126" i="6" s="1"/>
  <c r="E126" i="6"/>
  <c r="BA126" i="6" s="1"/>
  <c r="F126" i="6"/>
  <c r="BB126" i="6" s="1"/>
  <c r="G126" i="6"/>
  <c r="BC126" i="6" s="1"/>
  <c r="H126" i="6"/>
  <c r="BD126" i="6" s="1"/>
  <c r="I126" i="6"/>
  <c r="BE126" i="6" s="1"/>
  <c r="J126" i="6"/>
  <c r="BF126" i="6" s="1"/>
  <c r="K126" i="6"/>
  <c r="BG126" i="6" s="1"/>
  <c r="L126" i="6"/>
  <c r="BH126" i="6" s="1"/>
  <c r="M126" i="6"/>
  <c r="BI126" i="6" s="1"/>
  <c r="N126" i="6"/>
  <c r="BJ126" i="6" s="1"/>
  <c r="O126" i="6"/>
  <c r="BK126" i="6" s="1"/>
  <c r="P126" i="6"/>
  <c r="BL126" i="6" s="1"/>
  <c r="Q126" i="6"/>
  <c r="BM126" i="6" s="1"/>
  <c r="R126" i="6"/>
  <c r="BN126" i="6" s="1"/>
  <c r="S126" i="6"/>
  <c r="BO126" i="6" s="1"/>
  <c r="T126" i="6"/>
  <c r="BP126" i="6" s="1"/>
  <c r="U126" i="6"/>
  <c r="BQ126" i="6" s="1"/>
  <c r="V126" i="6"/>
  <c r="BR126" i="6" s="1"/>
  <c r="W126" i="6"/>
  <c r="BS126" i="6" s="1"/>
  <c r="X126" i="6"/>
  <c r="BT126" i="6" s="1"/>
  <c r="Y126" i="6"/>
  <c r="BU126" i="6" s="1"/>
  <c r="C127" i="6"/>
  <c r="AY127" i="6" s="1"/>
  <c r="D127" i="6"/>
  <c r="AZ127" i="6" s="1"/>
  <c r="E127" i="6"/>
  <c r="BA127" i="6" s="1"/>
  <c r="F127" i="6"/>
  <c r="BB127" i="6" s="1"/>
  <c r="G127" i="6"/>
  <c r="BC127" i="6" s="1"/>
  <c r="H127" i="6"/>
  <c r="BD127" i="6" s="1"/>
  <c r="I127" i="6"/>
  <c r="BE127" i="6" s="1"/>
  <c r="J127" i="6"/>
  <c r="BF127" i="6" s="1"/>
  <c r="K127" i="6"/>
  <c r="BG127" i="6" s="1"/>
  <c r="L127" i="6"/>
  <c r="BH127" i="6" s="1"/>
  <c r="M127" i="6"/>
  <c r="BI127" i="6" s="1"/>
  <c r="N127" i="6"/>
  <c r="BJ127" i="6" s="1"/>
  <c r="O127" i="6"/>
  <c r="BK127" i="6" s="1"/>
  <c r="P127" i="6"/>
  <c r="BL127" i="6" s="1"/>
  <c r="Q127" i="6"/>
  <c r="BM127" i="6" s="1"/>
  <c r="R127" i="6"/>
  <c r="BN127" i="6" s="1"/>
  <c r="S127" i="6"/>
  <c r="BO127" i="6" s="1"/>
  <c r="T127" i="6"/>
  <c r="BP127" i="6" s="1"/>
  <c r="U127" i="6"/>
  <c r="BQ127" i="6" s="1"/>
  <c r="V127" i="6"/>
  <c r="BR127" i="6" s="1"/>
  <c r="W127" i="6"/>
  <c r="BS127" i="6" s="1"/>
  <c r="X127" i="6"/>
  <c r="BT127" i="6" s="1"/>
  <c r="Y127" i="6"/>
  <c r="BU127" i="6" s="1"/>
  <c r="C128" i="6"/>
  <c r="AY128" i="6" s="1"/>
  <c r="D128" i="6"/>
  <c r="AZ128" i="6" s="1"/>
  <c r="E128" i="6"/>
  <c r="BA128" i="6" s="1"/>
  <c r="F128" i="6"/>
  <c r="BB128" i="6" s="1"/>
  <c r="G128" i="6"/>
  <c r="BC128" i="6" s="1"/>
  <c r="H128" i="6"/>
  <c r="BD128" i="6" s="1"/>
  <c r="I128" i="6"/>
  <c r="BE128" i="6" s="1"/>
  <c r="J128" i="6"/>
  <c r="BF128" i="6" s="1"/>
  <c r="K128" i="6"/>
  <c r="BG128" i="6" s="1"/>
  <c r="L128" i="6"/>
  <c r="BH128" i="6" s="1"/>
  <c r="M128" i="6"/>
  <c r="BI128" i="6" s="1"/>
  <c r="N128" i="6"/>
  <c r="BJ128" i="6" s="1"/>
  <c r="O128" i="6"/>
  <c r="BK128" i="6" s="1"/>
  <c r="P128" i="6"/>
  <c r="BL128" i="6" s="1"/>
  <c r="Q128" i="6"/>
  <c r="BM128" i="6" s="1"/>
  <c r="R128" i="6"/>
  <c r="BN128" i="6" s="1"/>
  <c r="S128" i="6"/>
  <c r="BO128" i="6" s="1"/>
  <c r="T128" i="6"/>
  <c r="BP128" i="6" s="1"/>
  <c r="U128" i="6"/>
  <c r="BQ128" i="6" s="1"/>
  <c r="V128" i="6"/>
  <c r="BR128" i="6" s="1"/>
  <c r="W128" i="6"/>
  <c r="BS128" i="6" s="1"/>
  <c r="X128" i="6"/>
  <c r="BT128" i="6" s="1"/>
  <c r="Y128" i="6"/>
  <c r="BU128" i="6" s="1"/>
  <c r="C129" i="6"/>
  <c r="AY129" i="6" s="1"/>
  <c r="D129" i="6"/>
  <c r="AZ129" i="6" s="1"/>
  <c r="E129" i="6"/>
  <c r="BA129" i="6" s="1"/>
  <c r="F129" i="6"/>
  <c r="BB129" i="6" s="1"/>
  <c r="G129" i="6"/>
  <c r="BC129" i="6" s="1"/>
  <c r="H129" i="6"/>
  <c r="BD129" i="6" s="1"/>
  <c r="I129" i="6"/>
  <c r="BE129" i="6" s="1"/>
  <c r="J129" i="6"/>
  <c r="BF129" i="6" s="1"/>
  <c r="K129" i="6"/>
  <c r="BG129" i="6" s="1"/>
  <c r="L129" i="6"/>
  <c r="BH129" i="6" s="1"/>
  <c r="M129" i="6"/>
  <c r="BI129" i="6" s="1"/>
  <c r="N129" i="6"/>
  <c r="BJ129" i="6" s="1"/>
  <c r="O129" i="6"/>
  <c r="BK129" i="6" s="1"/>
  <c r="P129" i="6"/>
  <c r="BL129" i="6" s="1"/>
  <c r="Q129" i="6"/>
  <c r="BM129" i="6" s="1"/>
  <c r="R129" i="6"/>
  <c r="BN129" i="6" s="1"/>
  <c r="S129" i="6"/>
  <c r="BO129" i="6" s="1"/>
  <c r="T129" i="6"/>
  <c r="BP129" i="6" s="1"/>
  <c r="U129" i="6"/>
  <c r="BQ129" i="6" s="1"/>
  <c r="V129" i="6"/>
  <c r="BR129" i="6" s="1"/>
  <c r="W129" i="6"/>
  <c r="BS129" i="6" s="1"/>
  <c r="X129" i="6"/>
  <c r="BT129" i="6" s="1"/>
  <c r="Y129" i="6"/>
  <c r="BU129" i="6" s="1"/>
  <c r="C130" i="6"/>
  <c r="AY130" i="6" s="1"/>
  <c r="D130" i="6"/>
  <c r="AZ130" i="6" s="1"/>
  <c r="E130" i="6"/>
  <c r="BA130" i="6" s="1"/>
  <c r="F130" i="6"/>
  <c r="BB130" i="6" s="1"/>
  <c r="G130" i="6"/>
  <c r="BC130" i="6" s="1"/>
  <c r="H130" i="6"/>
  <c r="BD130" i="6" s="1"/>
  <c r="I130" i="6"/>
  <c r="BE130" i="6" s="1"/>
  <c r="J130" i="6"/>
  <c r="BF130" i="6" s="1"/>
  <c r="K130" i="6"/>
  <c r="BG130" i="6" s="1"/>
  <c r="L130" i="6"/>
  <c r="BH130" i="6" s="1"/>
  <c r="M130" i="6"/>
  <c r="BI130" i="6" s="1"/>
  <c r="N130" i="6"/>
  <c r="BJ130" i="6" s="1"/>
  <c r="O130" i="6"/>
  <c r="BK130" i="6" s="1"/>
  <c r="P130" i="6"/>
  <c r="BL130" i="6" s="1"/>
  <c r="Q130" i="6"/>
  <c r="BM130" i="6" s="1"/>
  <c r="R130" i="6"/>
  <c r="BN130" i="6" s="1"/>
  <c r="S130" i="6"/>
  <c r="BO130" i="6" s="1"/>
  <c r="T130" i="6"/>
  <c r="BP130" i="6" s="1"/>
  <c r="U130" i="6"/>
  <c r="BQ130" i="6" s="1"/>
  <c r="V130" i="6"/>
  <c r="BR130" i="6" s="1"/>
  <c r="W130" i="6"/>
  <c r="BS130" i="6" s="1"/>
  <c r="X130" i="6"/>
  <c r="BT130" i="6" s="1"/>
  <c r="Y130" i="6"/>
  <c r="BU130" i="6" s="1"/>
  <c r="C131" i="6"/>
  <c r="AY131" i="6" s="1"/>
  <c r="D131" i="6"/>
  <c r="AZ131" i="6" s="1"/>
  <c r="E131" i="6"/>
  <c r="BA131" i="6" s="1"/>
  <c r="F131" i="6"/>
  <c r="BB131" i="6" s="1"/>
  <c r="G131" i="6"/>
  <c r="BC131" i="6" s="1"/>
  <c r="H131" i="6"/>
  <c r="BD131" i="6" s="1"/>
  <c r="I131" i="6"/>
  <c r="BE131" i="6" s="1"/>
  <c r="J131" i="6"/>
  <c r="BF131" i="6" s="1"/>
  <c r="K131" i="6"/>
  <c r="BG131" i="6" s="1"/>
  <c r="L131" i="6"/>
  <c r="BH131" i="6" s="1"/>
  <c r="M131" i="6"/>
  <c r="BI131" i="6" s="1"/>
  <c r="N131" i="6"/>
  <c r="BJ131" i="6" s="1"/>
  <c r="O131" i="6"/>
  <c r="BK131" i="6" s="1"/>
  <c r="P131" i="6"/>
  <c r="BL131" i="6" s="1"/>
  <c r="Q131" i="6"/>
  <c r="BM131" i="6" s="1"/>
  <c r="R131" i="6"/>
  <c r="BN131" i="6" s="1"/>
  <c r="S131" i="6"/>
  <c r="BO131" i="6" s="1"/>
  <c r="T131" i="6"/>
  <c r="BP131" i="6" s="1"/>
  <c r="U131" i="6"/>
  <c r="BQ131" i="6" s="1"/>
  <c r="V131" i="6"/>
  <c r="BR131" i="6" s="1"/>
  <c r="W131" i="6"/>
  <c r="BS131" i="6" s="1"/>
  <c r="X131" i="6"/>
  <c r="BT131" i="6" s="1"/>
  <c r="Y131" i="6"/>
  <c r="BU131" i="6" s="1"/>
  <c r="C132" i="6"/>
  <c r="AY132" i="6" s="1"/>
  <c r="D132" i="6"/>
  <c r="AZ132" i="6" s="1"/>
  <c r="E132" i="6"/>
  <c r="BA132" i="6" s="1"/>
  <c r="F132" i="6"/>
  <c r="BB132" i="6" s="1"/>
  <c r="G132" i="6"/>
  <c r="BC132" i="6" s="1"/>
  <c r="H132" i="6"/>
  <c r="BD132" i="6" s="1"/>
  <c r="I132" i="6"/>
  <c r="BE132" i="6" s="1"/>
  <c r="J132" i="6"/>
  <c r="BF132" i="6" s="1"/>
  <c r="K132" i="6"/>
  <c r="BG132" i="6" s="1"/>
  <c r="L132" i="6"/>
  <c r="BH132" i="6" s="1"/>
  <c r="M132" i="6"/>
  <c r="BI132" i="6" s="1"/>
  <c r="N132" i="6"/>
  <c r="BJ132" i="6" s="1"/>
  <c r="O132" i="6"/>
  <c r="BK132" i="6" s="1"/>
  <c r="P132" i="6"/>
  <c r="BL132" i="6" s="1"/>
  <c r="Q132" i="6"/>
  <c r="BM132" i="6" s="1"/>
  <c r="R132" i="6"/>
  <c r="BN132" i="6" s="1"/>
  <c r="S132" i="6"/>
  <c r="BO132" i="6" s="1"/>
  <c r="T132" i="6"/>
  <c r="BP132" i="6" s="1"/>
  <c r="U132" i="6"/>
  <c r="BQ132" i="6" s="1"/>
  <c r="V132" i="6"/>
  <c r="BR132" i="6" s="1"/>
  <c r="W132" i="6"/>
  <c r="BS132" i="6" s="1"/>
  <c r="X132" i="6"/>
  <c r="BT132" i="6" s="1"/>
  <c r="Y132" i="6"/>
  <c r="BU132" i="6" s="1"/>
  <c r="C133" i="6"/>
  <c r="AY133" i="6" s="1"/>
  <c r="D133" i="6"/>
  <c r="AZ133" i="6" s="1"/>
  <c r="E133" i="6"/>
  <c r="BA133" i="6" s="1"/>
  <c r="F133" i="6"/>
  <c r="BB133" i="6" s="1"/>
  <c r="G133" i="6"/>
  <c r="BC133" i="6" s="1"/>
  <c r="H133" i="6"/>
  <c r="BD133" i="6" s="1"/>
  <c r="I133" i="6"/>
  <c r="BE133" i="6" s="1"/>
  <c r="J133" i="6"/>
  <c r="BF133" i="6" s="1"/>
  <c r="K133" i="6"/>
  <c r="BG133" i="6" s="1"/>
  <c r="L133" i="6"/>
  <c r="BH133" i="6" s="1"/>
  <c r="M133" i="6"/>
  <c r="BI133" i="6" s="1"/>
  <c r="N133" i="6"/>
  <c r="BJ133" i="6" s="1"/>
  <c r="O133" i="6"/>
  <c r="BK133" i="6" s="1"/>
  <c r="P133" i="6"/>
  <c r="BL133" i="6" s="1"/>
  <c r="Q133" i="6"/>
  <c r="BM133" i="6" s="1"/>
  <c r="R133" i="6"/>
  <c r="BN133" i="6" s="1"/>
  <c r="S133" i="6"/>
  <c r="BO133" i="6" s="1"/>
  <c r="T133" i="6"/>
  <c r="BP133" i="6" s="1"/>
  <c r="U133" i="6"/>
  <c r="BQ133" i="6" s="1"/>
  <c r="V133" i="6"/>
  <c r="BR133" i="6" s="1"/>
  <c r="W133" i="6"/>
  <c r="BS133" i="6" s="1"/>
  <c r="X133" i="6"/>
  <c r="BT133" i="6" s="1"/>
  <c r="Y133" i="6"/>
  <c r="C134" i="6"/>
  <c r="AY134" i="6" s="1"/>
  <c r="D134" i="6"/>
  <c r="AZ134" i="6" s="1"/>
  <c r="E134" i="6"/>
  <c r="BA134" i="6" s="1"/>
  <c r="F134" i="6"/>
  <c r="BB134" i="6" s="1"/>
  <c r="G134" i="6"/>
  <c r="BC134" i="6" s="1"/>
  <c r="H134" i="6"/>
  <c r="BD134" i="6" s="1"/>
  <c r="I134" i="6"/>
  <c r="BE134" i="6" s="1"/>
  <c r="J134" i="6"/>
  <c r="BF134" i="6" s="1"/>
  <c r="K134" i="6"/>
  <c r="BG134" i="6" s="1"/>
  <c r="L134" i="6"/>
  <c r="BH134" i="6" s="1"/>
  <c r="M134" i="6"/>
  <c r="BI134" i="6" s="1"/>
  <c r="N134" i="6"/>
  <c r="BJ134" i="6" s="1"/>
  <c r="O134" i="6"/>
  <c r="BK134" i="6" s="1"/>
  <c r="P134" i="6"/>
  <c r="BL134" i="6" s="1"/>
  <c r="Q134" i="6"/>
  <c r="BM134" i="6" s="1"/>
  <c r="R134" i="6"/>
  <c r="BN134" i="6" s="1"/>
  <c r="S134" i="6"/>
  <c r="BO134" i="6" s="1"/>
  <c r="T134" i="6"/>
  <c r="BP134" i="6" s="1"/>
  <c r="U134" i="6"/>
  <c r="BQ134" i="6" s="1"/>
  <c r="V134" i="6"/>
  <c r="BR134" i="6" s="1"/>
  <c r="W134" i="6"/>
  <c r="BS134" i="6" s="1"/>
  <c r="X134" i="6"/>
  <c r="BT134" i="6" s="1"/>
  <c r="Y134" i="6"/>
  <c r="C135" i="6"/>
  <c r="AY135" i="6" s="1"/>
  <c r="D135" i="6"/>
  <c r="AZ135" i="6" s="1"/>
  <c r="E135" i="6"/>
  <c r="BA135" i="6" s="1"/>
  <c r="F135" i="6"/>
  <c r="BB135" i="6" s="1"/>
  <c r="G135" i="6"/>
  <c r="BC135" i="6" s="1"/>
  <c r="H135" i="6"/>
  <c r="BD135" i="6" s="1"/>
  <c r="I135" i="6"/>
  <c r="BE135" i="6" s="1"/>
  <c r="J135" i="6"/>
  <c r="BF135" i="6" s="1"/>
  <c r="K135" i="6"/>
  <c r="BG135" i="6" s="1"/>
  <c r="L135" i="6"/>
  <c r="BH135" i="6" s="1"/>
  <c r="M135" i="6"/>
  <c r="BI135" i="6" s="1"/>
  <c r="N135" i="6"/>
  <c r="BJ135" i="6" s="1"/>
  <c r="O135" i="6"/>
  <c r="BK135" i="6" s="1"/>
  <c r="P135" i="6"/>
  <c r="BL135" i="6" s="1"/>
  <c r="Q135" i="6"/>
  <c r="BM135" i="6" s="1"/>
  <c r="R135" i="6"/>
  <c r="BN135" i="6" s="1"/>
  <c r="S135" i="6"/>
  <c r="BO135" i="6" s="1"/>
  <c r="T135" i="6"/>
  <c r="BP135" i="6" s="1"/>
  <c r="U135" i="6"/>
  <c r="BQ135" i="6" s="1"/>
  <c r="V135" i="6"/>
  <c r="BR135" i="6" s="1"/>
  <c r="W135" i="6"/>
  <c r="BS135" i="6" s="1"/>
  <c r="X135" i="6"/>
  <c r="BT135" i="6" s="1"/>
  <c r="Y135" i="6"/>
  <c r="BU135" i="6" s="1"/>
  <c r="C136" i="6"/>
  <c r="AY136" i="6" s="1"/>
  <c r="D136" i="6"/>
  <c r="AZ136" i="6" s="1"/>
  <c r="E136" i="6"/>
  <c r="BA136" i="6" s="1"/>
  <c r="F136" i="6"/>
  <c r="BB136" i="6" s="1"/>
  <c r="G136" i="6"/>
  <c r="BC136" i="6" s="1"/>
  <c r="H136" i="6"/>
  <c r="BD136" i="6" s="1"/>
  <c r="I136" i="6"/>
  <c r="BE136" i="6" s="1"/>
  <c r="J136" i="6"/>
  <c r="BF136" i="6" s="1"/>
  <c r="K136" i="6"/>
  <c r="BG136" i="6" s="1"/>
  <c r="L136" i="6"/>
  <c r="BH136" i="6" s="1"/>
  <c r="M136" i="6"/>
  <c r="BI136" i="6" s="1"/>
  <c r="N136" i="6"/>
  <c r="BJ136" i="6" s="1"/>
  <c r="O136" i="6"/>
  <c r="BK136" i="6" s="1"/>
  <c r="P136" i="6"/>
  <c r="BL136" i="6" s="1"/>
  <c r="Q136" i="6"/>
  <c r="BM136" i="6" s="1"/>
  <c r="R136" i="6"/>
  <c r="BN136" i="6" s="1"/>
  <c r="S136" i="6"/>
  <c r="BO136" i="6" s="1"/>
  <c r="T136" i="6"/>
  <c r="BP136" i="6" s="1"/>
  <c r="U136" i="6"/>
  <c r="BQ136" i="6" s="1"/>
  <c r="V136" i="6"/>
  <c r="BR136" i="6" s="1"/>
  <c r="W136" i="6"/>
  <c r="BS136" i="6" s="1"/>
  <c r="X136" i="6"/>
  <c r="BT136" i="6" s="1"/>
  <c r="Y136" i="6"/>
  <c r="BU136" i="6" s="1"/>
  <c r="C137" i="6"/>
  <c r="AY137" i="6" s="1"/>
  <c r="D137" i="6"/>
  <c r="AZ137" i="6" s="1"/>
  <c r="E137" i="6"/>
  <c r="BA137" i="6" s="1"/>
  <c r="F137" i="6"/>
  <c r="BB137" i="6" s="1"/>
  <c r="G137" i="6"/>
  <c r="BC137" i="6" s="1"/>
  <c r="H137" i="6"/>
  <c r="BD137" i="6" s="1"/>
  <c r="I137" i="6"/>
  <c r="BE137" i="6" s="1"/>
  <c r="J137" i="6"/>
  <c r="BF137" i="6" s="1"/>
  <c r="K137" i="6"/>
  <c r="BG137" i="6" s="1"/>
  <c r="L137" i="6"/>
  <c r="BH137" i="6" s="1"/>
  <c r="M137" i="6"/>
  <c r="BI137" i="6" s="1"/>
  <c r="N137" i="6"/>
  <c r="BJ137" i="6" s="1"/>
  <c r="O137" i="6"/>
  <c r="BK137" i="6" s="1"/>
  <c r="P137" i="6"/>
  <c r="BL137" i="6" s="1"/>
  <c r="Q137" i="6"/>
  <c r="BM137" i="6" s="1"/>
  <c r="R137" i="6"/>
  <c r="BN137" i="6" s="1"/>
  <c r="S137" i="6"/>
  <c r="BO137" i="6" s="1"/>
  <c r="T137" i="6"/>
  <c r="BP137" i="6" s="1"/>
  <c r="U137" i="6"/>
  <c r="BQ137" i="6" s="1"/>
  <c r="V137" i="6"/>
  <c r="BR137" i="6" s="1"/>
  <c r="W137" i="6"/>
  <c r="BS137" i="6" s="1"/>
  <c r="X137" i="6"/>
  <c r="BT137" i="6" s="1"/>
  <c r="Y137" i="6"/>
  <c r="BU137" i="6" s="1"/>
  <c r="C138" i="6"/>
  <c r="AY138" i="6" s="1"/>
  <c r="D138" i="6"/>
  <c r="AZ138" i="6" s="1"/>
  <c r="E138" i="6"/>
  <c r="BA138" i="6" s="1"/>
  <c r="F138" i="6"/>
  <c r="BB138" i="6" s="1"/>
  <c r="G138" i="6"/>
  <c r="BC138" i="6" s="1"/>
  <c r="H138" i="6"/>
  <c r="BD138" i="6" s="1"/>
  <c r="I138" i="6"/>
  <c r="BE138" i="6" s="1"/>
  <c r="J138" i="6"/>
  <c r="BF138" i="6" s="1"/>
  <c r="K138" i="6"/>
  <c r="BG138" i="6" s="1"/>
  <c r="L138" i="6"/>
  <c r="BH138" i="6" s="1"/>
  <c r="M138" i="6"/>
  <c r="BI138" i="6" s="1"/>
  <c r="N138" i="6"/>
  <c r="BJ138" i="6" s="1"/>
  <c r="O138" i="6"/>
  <c r="P138" i="6"/>
  <c r="BL138" i="6" s="1"/>
  <c r="Q138" i="6"/>
  <c r="BM138" i="6" s="1"/>
  <c r="R138" i="6"/>
  <c r="BN138" i="6" s="1"/>
  <c r="S138" i="6"/>
  <c r="BO138" i="6" s="1"/>
  <c r="T138" i="6"/>
  <c r="BP138" i="6" s="1"/>
  <c r="U138" i="6"/>
  <c r="BQ138" i="6" s="1"/>
  <c r="V138" i="6"/>
  <c r="BR138" i="6" s="1"/>
  <c r="W138" i="6"/>
  <c r="BS138" i="6" s="1"/>
  <c r="X138" i="6"/>
  <c r="BT138" i="6" s="1"/>
  <c r="Y138" i="6"/>
  <c r="BU138" i="6" s="1"/>
  <c r="C139" i="6"/>
  <c r="AY139" i="6" s="1"/>
  <c r="D139" i="6"/>
  <c r="AZ139" i="6" s="1"/>
  <c r="E139" i="6"/>
  <c r="BA139" i="6" s="1"/>
  <c r="F139" i="6"/>
  <c r="BB139" i="6" s="1"/>
  <c r="G139" i="6"/>
  <c r="BC139" i="6" s="1"/>
  <c r="H139" i="6"/>
  <c r="BD139" i="6" s="1"/>
  <c r="I139" i="6"/>
  <c r="BE139" i="6" s="1"/>
  <c r="J139" i="6"/>
  <c r="BF139" i="6" s="1"/>
  <c r="K139" i="6"/>
  <c r="BG139" i="6" s="1"/>
  <c r="L139" i="6"/>
  <c r="BH139" i="6" s="1"/>
  <c r="M139" i="6"/>
  <c r="BI139" i="6" s="1"/>
  <c r="N139" i="6"/>
  <c r="BJ139" i="6" s="1"/>
  <c r="O139" i="6"/>
  <c r="BK139" i="6" s="1"/>
  <c r="P139" i="6"/>
  <c r="BL139" i="6" s="1"/>
  <c r="Q139" i="6"/>
  <c r="BM139" i="6" s="1"/>
  <c r="R139" i="6"/>
  <c r="BN139" i="6" s="1"/>
  <c r="S139" i="6"/>
  <c r="BO139" i="6" s="1"/>
  <c r="T139" i="6"/>
  <c r="BP139" i="6" s="1"/>
  <c r="U139" i="6"/>
  <c r="BQ139" i="6" s="1"/>
  <c r="V139" i="6"/>
  <c r="BR139" i="6" s="1"/>
  <c r="W139" i="6"/>
  <c r="BS139" i="6" s="1"/>
  <c r="X139" i="6"/>
  <c r="BT139" i="6" s="1"/>
  <c r="Y139" i="6"/>
  <c r="BU139" i="6" s="1"/>
  <c r="C140" i="6"/>
  <c r="AY140" i="6" s="1"/>
  <c r="D140" i="6"/>
  <c r="AZ140" i="6" s="1"/>
  <c r="E140" i="6"/>
  <c r="BA140" i="6" s="1"/>
  <c r="F140" i="6"/>
  <c r="BB140" i="6" s="1"/>
  <c r="G140" i="6"/>
  <c r="BC140" i="6" s="1"/>
  <c r="H140" i="6"/>
  <c r="BD140" i="6" s="1"/>
  <c r="I140" i="6"/>
  <c r="BE140" i="6" s="1"/>
  <c r="J140" i="6"/>
  <c r="BF140" i="6" s="1"/>
  <c r="K140" i="6"/>
  <c r="BG140" i="6" s="1"/>
  <c r="L140" i="6"/>
  <c r="BH140" i="6" s="1"/>
  <c r="M140" i="6"/>
  <c r="BI140" i="6" s="1"/>
  <c r="N140" i="6"/>
  <c r="BJ140" i="6" s="1"/>
  <c r="O140" i="6"/>
  <c r="BK140" i="6" s="1"/>
  <c r="P140" i="6"/>
  <c r="BL140" i="6" s="1"/>
  <c r="Q140" i="6"/>
  <c r="BM140" i="6" s="1"/>
  <c r="R140" i="6"/>
  <c r="BN140" i="6" s="1"/>
  <c r="S140" i="6"/>
  <c r="BO140" i="6" s="1"/>
  <c r="T140" i="6"/>
  <c r="BP140" i="6" s="1"/>
  <c r="U140" i="6"/>
  <c r="BQ140" i="6" s="1"/>
  <c r="V140" i="6"/>
  <c r="BR140" i="6" s="1"/>
  <c r="W140" i="6"/>
  <c r="BS140" i="6" s="1"/>
  <c r="X140" i="6"/>
  <c r="BT140" i="6" s="1"/>
  <c r="Y140" i="6"/>
  <c r="BU140" i="6" s="1"/>
  <c r="C141" i="6"/>
  <c r="AY141" i="6" s="1"/>
  <c r="D141" i="6"/>
  <c r="AZ141" i="6" s="1"/>
  <c r="E141" i="6"/>
  <c r="BA141" i="6" s="1"/>
  <c r="F141" i="6"/>
  <c r="BB141" i="6" s="1"/>
  <c r="G141" i="6"/>
  <c r="BC141" i="6" s="1"/>
  <c r="H141" i="6"/>
  <c r="BD141" i="6" s="1"/>
  <c r="I141" i="6"/>
  <c r="BE141" i="6" s="1"/>
  <c r="J141" i="6"/>
  <c r="BF141" i="6" s="1"/>
  <c r="K141" i="6"/>
  <c r="BG141" i="6" s="1"/>
  <c r="L141" i="6"/>
  <c r="BH141" i="6" s="1"/>
  <c r="M141" i="6"/>
  <c r="BI141" i="6" s="1"/>
  <c r="N141" i="6"/>
  <c r="BJ141" i="6" s="1"/>
  <c r="O141" i="6"/>
  <c r="BK141" i="6" s="1"/>
  <c r="P141" i="6"/>
  <c r="BL141" i="6" s="1"/>
  <c r="Q141" i="6"/>
  <c r="BM141" i="6" s="1"/>
  <c r="R141" i="6"/>
  <c r="BN141" i="6" s="1"/>
  <c r="S141" i="6"/>
  <c r="BO141" i="6" s="1"/>
  <c r="T141" i="6"/>
  <c r="BP141" i="6" s="1"/>
  <c r="U141" i="6"/>
  <c r="BQ141" i="6" s="1"/>
  <c r="V141" i="6"/>
  <c r="BR141" i="6" s="1"/>
  <c r="W141" i="6"/>
  <c r="BS141" i="6" s="1"/>
  <c r="X141" i="6"/>
  <c r="BT141" i="6" s="1"/>
  <c r="Y141" i="6"/>
  <c r="BU141" i="6" s="1"/>
  <c r="C142" i="6"/>
  <c r="AY142" i="6" s="1"/>
  <c r="D142" i="6"/>
  <c r="AZ142" i="6" s="1"/>
  <c r="E142" i="6"/>
  <c r="BA142" i="6" s="1"/>
  <c r="F142" i="6"/>
  <c r="BB142" i="6" s="1"/>
  <c r="G142" i="6"/>
  <c r="BC142" i="6" s="1"/>
  <c r="H142" i="6"/>
  <c r="BD142" i="6" s="1"/>
  <c r="I142" i="6"/>
  <c r="BE142" i="6" s="1"/>
  <c r="J142" i="6"/>
  <c r="BF142" i="6" s="1"/>
  <c r="K142" i="6"/>
  <c r="BG142" i="6" s="1"/>
  <c r="L142" i="6"/>
  <c r="BH142" i="6" s="1"/>
  <c r="M142" i="6"/>
  <c r="BI142" i="6" s="1"/>
  <c r="N142" i="6"/>
  <c r="BJ142" i="6" s="1"/>
  <c r="O142" i="6"/>
  <c r="BK142" i="6" s="1"/>
  <c r="P142" i="6"/>
  <c r="BL142" i="6" s="1"/>
  <c r="Q142" i="6"/>
  <c r="BM142" i="6" s="1"/>
  <c r="R142" i="6"/>
  <c r="BN142" i="6" s="1"/>
  <c r="S142" i="6"/>
  <c r="BO142" i="6" s="1"/>
  <c r="T142" i="6"/>
  <c r="BP142" i="6" s="1"/>
  <c r="U142" i="6"/>
  <c r="BQ142" i="6" s="1"/>
  <c r="V142" i="6"/>
  <c r="BR142" i="6" s="1"/>
  <c r="W142" i="6"/>
  <c r="BS142" i="6" s="1"/>
  <c r="X142" i="6"/>
  <c r="BT142" i="6" s="1"/>
  <c r="Y142" i="6"/>
  <c r="BU142" i="6" s="1"/>
  <c r="C143" i="6"/>
  <c r="AY143" i="6" s="1"/>
  <c r="D143" i="6"/>
  <c r="AZ143" i="6" s="1"/>
  <c r="E143" i="6"/>
  <c r="BA143" i="6" s="1"/>
  <c r="F143" i="6"/>
  <c r="BB143" i="6" s="1"/>
  <c r="G143" i="6"/>
  <c r="BC143" i="6" s="1"/>
  <c r="H143" i="6"/>
  <c r="BD143" i="6" s="1"/>
  <c r="I143" i="6"/>
  <c r="BE143" i="6" s="1"/>
  <c r="J143" i="6"/>
  <c r="BF143" i="6" s="1"/>
  <c r="K143" i="6"/>
  <c r="BG143" i="6" s="1"/>
  <c r="L143" i="6"/>
  <c r="BH143" i="6" s="1"/>
  <c r="M143" i="6"/>
  <c r="BI143" i="6" s="1"/>
  <c r="N143" i="6"/>
  <c r="BJ143" i="6" s="1"/>
  <c r="O143" i="6"/>
  <c r="BK143" i="6" s="1"/>
  <c r="P143" i="6"/>
  <c r="BL143" i="6" s="1"/>
  <c r="Q143" i="6"/>
  <c r="BM143" i="6" s="1"/>
  <c r="R143" i="6"/>
  <c r="BN143" i="6" s="1"/>
  <c r="S143" i="6"/>
  <c r="BO143" i="6" s="1"/>
  <c r="T143" i="6"/>
  <c r="BP143" i="6" s="1"/>
  <c r="U143" i="6"/>
  <c r="BQ143" i="6" s="1"/>
  <c r="V143" i="6"/>
  <c r="BR143" i="6" s="1"/>
  <c r="W143" i="6"/>
  <c r="BS143" i="6" s="1"/>
  <c r="X143" i="6"/>
  <c r="BT143" i="6" s="1"/>
  <c r="Y143" i="6"/>
  <c r="BU143" i="6" s="1"/>
  <c r="C144" i="6"/>
  <c r="AY144" i="6" s="1"/>
  <c r="D144" i="6"/>
  <c r="AZ144" i="6" s="1"/>
  <c r="E144" i="6"/>
  <c r="BA144" i="6" s="1"/>
  <c r="F144" i="6"/>
  <c r="BB144" i="6" s="1"/>
  <c r="G144" i="6"/>
  <c r="BC144" i="6" s="1"/>
  <c r="H144" i="6"/>
  <c r="BD144" i="6" s="1"/>
  <c r="I144" i="6"/>
  <c r="BE144" i="6" s="1"/>
  <c r="J144" i="6"/>
  <c r="BF144" i="6" s="1"/>
  <c r="K144" i="6"/>
  <c r="BG144" i="6" s="1"/>
  <c r="L144" i="6"/>
  <c r="BH144" i="6" s="1"/>
  <c r="M144" i="6"/>
  <c r="BI144" i="6" s="1"/>
  <c r="N144" i="6"/>
  <c r="BJ144" i="6" s="1"/>
  <c r="O144" i="6"/>
  <c r="BK144" i="6" s="1"/>
  <c r="P144" i="6"/>
  <c r="BL144" i="6" s="1"/>
  <c r="Q144" i="6"/>
  <c r="BM144" i="6" s="1"/>
  <c r="R144" i="6"/>
  <c r="BN144" i="6" s="1"/>
  <c r="S144" i="6"/>
  <c r="BO144" i="6" s="1"/>
  <c r="T144" i="6"/>
  <c r="BP144" i="6" s="1"/>
  <c r="U144" i="6"/>
  <c r="BQ144" i="6" s="1"/>
  <c r="V144" i="6"/>
  <c r="BR144" i="6" s="1"/>
  <c r="W144" i="6"/>
  <c r="BS144" i="6" s="1"/>
  <c r="X144" i="6"/>
  <c r="BT144" i="6" s="1"/>
  <c r="Y144" i="6"/>
  <c r="BU144" i="6" s="1"/>
  <c r="C145" i="6"/>
  <c r="AY145" i="6" s="1"/>
  <c r="D145" i="6"/>
  <c r="AZ145" i="6" s="1"/>
  <c r="E145" i="6"/>
  <c r="BA145" i="6" s="1"/>
  <c r="F145" i="6"/>
  <c r="BB145" i="6" s="1"/>
  <c r="G145" i="6"/>
  <c r="BC145" i="6" s="1"/>
  <c r="H145" i="6"/>
  <c r="BD145" i="6" s="1"/>
  <c r="I145" i="6"/>
  <c r="BE145" i="6" s="1"/>
  <c r="J145" i="6"/>
  <c r="BF145" i="6" s="1"/>
  <c r="K145" i="6"/>
  <c r="BG145" i="6" s="1"/>
  <c r="L145" i="6"/>
  <c r="BH145" i="6" s="1"/>
  <c r="M145" i="6"/>
  <c r="BI145" i="6" s="1"/>
  <c r="N145" i="6"/>
  <c r="BJ145" i="6" s="1"/>
  <c r="O145" i="6"/>
  <c r="BK145" i="6" s="1"/>
  <c r="P145" i="6"/>
  <c r="BL145" i="6" s="1"/>
  <c r="Q145" i="6"/>
  <c r="BM145" i="6" s="1"/>
  <c r="R145" i="6"/>
  <c r="BN145" i="6" s="1"/>
  <c r="S145" i="6"/>
  <c r="BO145" i="6" s="1"/>
  <c r="T145" i="6"/>
  <c r="BP145" i="6" s="1"/>
  <c r="U145" i="6"/>
  <c r="BQ145" i="6" s="1"/>
  <c r="V145" i="6"/>
  <c r="BR145" i="6" s="1"/>
  <c r="W145" i="6"/>
  <c r="BS145" i="6" s="1"/>
  <c r="X145" i="6"/>
  <c r="BT145" i="6" s="1"/>
  <c r="Y145" i="6"/>
  <c r="BU145" i="6" s="1"/>
  <c r="C146" i="6"/>
  <c r="AY146" i="6" s="1"/>
  <c r="D146" i="6"/>
  <c r="AZ146" i="6" s="1"/>
  <c r="E146" i="6"/>
  <c r="BA146" i="6" s="1"/>
  <c r="F146" i="6"/>
  <c r="BB146" i="6" s="1"/>
  <c r="G146" i="6"/>
  <c r="BC146" i="6" s="1"/>
  <c r="H146" i="6"/>
  <c r="BD146" i="6" s="1"/>
  <c r="I146" i="6"/>
  <c r="BE146" i="6" s="1"/>
  <c r="J146" i="6"/>
  <c r="BF146" i="6" s="1"/>
  <c r="K146" i="6"/>
  <c r="BG146" i="6" s="1"/>
  <c r="L146" i="6"/>
  <c r="BH146" i="6" s="1"/>
  <c r="M146" i="6"/>
  <c r="BI146" i="6" s="1"/>
  <c r="N146" i="6"/>
  <c r="BJ146" i="6" s="1"/>
  <c r="O146" i="6"/>
  <c r="BK146" i="6" s="1"/>
  <c r="P146" i="6"/>
  <c r="BL146" i="6" s="1"/>
  <c r="Q146" i="6"/>
  <c r="BM146" i="6" s="1"/>
  <c r="R146" i="6"/>
  <c r="BN146" i="6" s="1"/>
  <c r="S146" i="6"/>
  <c r="BO146" i="6" s="1"/>
  <c r="T146" i="6"/>
  <c r="BP146" i="6" s="1"/>
  <c r="U146" i="6"/>
  <c r="BQ146" i="6" s="1"/>
  <c r="V146" i="6"/>
  <c r="BR146" i="6" s="1"/>
  <c r="W146" i="6"/>
  <c r="BS146" i="6" s="1"/>
  <c r="X146" i="6"/>
  <c r="BT146" i="6" s="1"/>
  <c r="Y146" i="6"/>
  <c r="BU146" i="6" s="1"/>
  <c r="C147" i="6"/>
  <c r="AY147" i="6" s="1"/>
  <c r="D147" i="6"/>
  <c r="AZ147" i="6" s="1"/>
  <c r="E147" i="6"/>
  <c r="BA147" i="6" s="1"/>
  <c r="F147" i="6"/>
  <c r="BB147" i="6" s="1"/>
  <c r="G147" i="6"/>
  <c r="BC147" i="6" s="1"/>
  <c r="H147" i="6"/>
  <c r="BD147" i="6" s="1"/>
  <c r="I147" i="6"/>
  <c r="BE147" i="6" s="1"/>
  <c r="J147" i="6"/>
  <c r="BF147" i="6" s="1"/>
  <c r="K147" i="6"/>
  <c r="BG147" i="6" s="1"/>
  <c r="L147" i="6"/>
  <c r="BH147" i="6" s="1"/>
  <c r="M147" i="6"/>
  <c r="BI147" i="6" s="1"/>
  <c r="N147" i="6"/>
  <c r="BJ147" i="6" s="1"/>
  <c r="O147" i="6"/>
  <c r="BK147" i="6" s="1"/>
  <c r="P147" i="6"/>
  <c r="BL147" i="6" s="1"/>
  <c r="Q147" i="6"/>
  <c r="BM147" i="6" s="1"/>
  <c r="R147" i="6"/>
  <c r="BN147" i="6" s="1"/>
  <c r="S147" i="6"/>
  <c r="BO147" i="6" s="1"/>
  <c r="T147" i="6"/>
  <c r="BP147" i="6" s="1"/>
  <c r="U147" i="6"/>
  <c r="BQ147" i="6" s="1"/>
  <c r="V147" i="6"/>
  <c r="BR147" i="6" s="1"/>
  <c r="W147" i="6"/>
  <c r="X147" i="6"/>
  <c r="BT147" i="6" s="1"/>
  <c r="Y147" i="6"/>
  <c r="BU147" i="6" s="1"/>
  <c r="C148" i="6"/>
  <c r="AY148" i="6" s="1"/>
  <c r="D148" i="6"/>
  <c r="AZ148" i="6" s="1"/>
  <c r="E148" i="6"/>
  <c r="BA148" i="6" s="1"/>
  <c r="F148" i="6"/>
  <c r="BB148" i="6" s="1"/>
  <c r="G148" i="6"/>
  <c r="BC148" i="6" s="1"/>
  <c r="H148" i="6"/>
  <c r="BD148" i="6" s="1"/>
  <c r="I148" i="6"/>
  <c r="BE148" i="6" s="1"/>
  <c r="J148" i="6"/>
  <c r="BF148" i="6" s="1"/>
  <c r="K148" i="6"/>
  <c r="BG148" i="6" s="1"/>
  <c r="L148" i="6"/>
  <c r="BH148" i="6" s="1"/>
  <c r="M148" i="6"/>
  <c r="BI148" i="6" s="1"/>
  <c r="N148" i="6"/>
  <c r="BJ148" i="6" s="1"/>
  <c r="O148" i="6"/>
  <c r="BK148" i="6" s="1"/>
  <c r="P148" i="6"/>
  <c r="BL148" i="6" s="1"/>
  <c r="Q148" i="6"/>
  <c r="BM148" i="6" s="1"/>
  <c r="R148" i="6"/>
  <c r="BN148" i="6" s="1"/>
  <c r="S148" i="6"/>
  <c r="BO148" i="6" s="1"/>
  <c r="T148" i="6"/>
  <c r="BP148" i="6" s="1"/>
  <c r="U148" i="6"/>
  <c r="BQ148" i="6" s="1"/>
  <c r="V148" i="6"/>
  <c r="BR148" i="6" s="1"/>
  <c r="W148" i="6"/>
  <c r="BS148" i="6" s="1"/>
  <c r="X148" i="6"/>
  <c r="BT148" i="6" s="1"/>
  <c r="Y148" i="6"/>
  <c r="BU148" i="6" s="1"/>
  <c r="C149" i="6"/>
  <c r="AY149" i="6" s="1"/>
  <c r="D149" i="6"/>
  <c r="AZ149" i="6" s="1"/>
  <c r="E149" i="6"/>
  <c r="BA149" i="6" s="1"/>
  <c r="F149" i="6"/>
  <c r="BB149" i="6" s="1"/>
  <c r="G149" i="6"/>
  <c r="BC149" i="6" s="1"/>
  <c r="H149" i="6"/>
  <c r="BD149" i="6" s="1"/>
  <c r="I149" i="6"/>
  <c r="BE149" i="6" s="1"/>
  <c r="J149" i="6"/>
  <c r="BF149" i="6" s="1"/>
  <c r="K149" i="6"/>
  <c r="BG149" i="6" s="1"/>
  <c r="L149" i="6"/>
  <c r="BH149" i="6" s="1"/>
  <c r="M149" i="6"/>
  <c r="BI149" i="6" s="1"/>
  <c r="N149" i="6"/>
  <c r="BJ149" i="6" s="1"/>
  <c r="O149" i="6"/>
  <c r="BK149" i="6" s="1"/>
  <c r="P149" i="6"/>
  <c r="BL149" i="6" s="1"/>
  <c r="Q149" i="6"/>
  <c r="BM149" i="6" s="1"/>
  <c r="R149" i="6"/>
  <c r="BN149" i="6" s="1"/>
  <c r="S149" i="6"/>
  <c r="BO149" i="6" s="1"/>
  <c r="T149" i="6"/>
  <c r="BP149" i="6" s="1"/>
  <c r="U149" i="6"/>
  <c r="BQ149" i="6" s="1"/>
  <c r="V149" i="6"/>
  <c r="BR149" i="6" s="1"/>
  <c r="W149" i="6"/>
  <c r="BS149" i="6" s="1"/>
  <c r="X149" i="6"/>
  <c r="BT149" i="6" s="1"/>
  <c r="Y149" i="6"/>
  <c r="BU149" i="6" s="1"/>
  <c r="C150" i="6"/>
  <c r="AY150" i="6" s="1"/>
  <c r="D150" i="6"/>
  <c r="AZ150" i="6" s="1"/>
  <c r="E150" i="6"/>
  <c r="BA150" i="6" s="1"/>
  <c r="F150" i="6"/>
  <c r="BB150" i="6" s="1"/>
  <c r="G150" i="6"/>
  <c r="BC150" i="6" s="1"/>
  <c r="H150" i="6"/>
  <c r="BD150" i="6" s="1"/>
  <c r="I150" i="6"/>
  <c r="BE150" i="6" s="1"/>
  <c r="J150" i="6"/>
  <c r="BF150" i="6" s="1"/>
  <c r="K150" i="6"/>
  <c r="BG150" i="6" s="1"/>
  <c r="L150" i="6"/>
  <c r="BH150" i="6" s="1"/>
  <c r="M150" i="6"/>
  <c r="BI150" i="6" s="1"/>
  <c r="N150" i="6"/>
  <c r="BJ150" i="6" s="1"/>
  <c r="O150" i="6"/>
  <c r="BK150" i="6" s="1"/>
  <c r="P150" i="6"/>
  <c r="BL150" i="6" s="1"/>
  <c r="Q150" i="6"/>
  <c r="BM150" i="6" s="1"/>
  <c r="R150" i="6"/>
  <c r="BN150" i="6" s="1"/>
  <c r="S150" i="6"/>
  <c r="BO150" i="6" s="1"/>
  <c r="T150" i="6"/>
  <c r="BP150" i="6" s="1"/>
  <c r="U150" i="6"/>
  <c r="BQ150" i="6" s="1"/>
  <c r="V150" i="6"/>
  <c r="BR150" i="6" s="1"/>
  <c r="W150" i="6"/>
  <c r="BS150" i="6" s="1"/>
  <c r="X150" i="6"/>
  <c r="BT150" i="6" s="1"/>
  <c r="Y150" i="6"/>
  <c r="BU150" i="6" s="1"/>
  <c r="C151" i="6"/>
  <c r="AY151" i="6" s="1"/>
  <c r="D151" i="6"/>
  <c r="AZ151" i="6" s="1"/>
  <c r="E151" i="6"/>
  <c r="BA151" i="6" s="1"/>
  <c r="F151" i="6"/>
  <c r="BB151" i="6" s="1"/>
  <c r="G151" i="6"/>
  <c r="BC151" i="6" s="1"/>
  <c r="H151" i="6"/>
  <c r="BD151" i="6" s="1"/>
  <c r="I151" i="6"/>
  <c r="BE151" i="6" s="1"/>
  <c r="J151" i="6"/>
  <c r="BF151" i="6" s="1"/>
  <c r="K151" i="6"/>
  <c r="BG151" i="6" s="1"/>
  <c r="L151" i="6"/>
  <c r="BH151" i="6" s="1"/>
  <c r="M151" i="6"/>
  <c r="BI151" i="6" s="1"/>
  <c r="N151" i="6"/>
  <c r="BJ151" i="6" s="1"/>
  <c r="O151" i="6"/>
  <c r="BK151" i="6" s="1"/>
  <c r="P151" i="6"/>
  <c r="BL151" i="6" s="1"/>
  <c r="Q151" i="6"/>
  <c r="BM151" i="6" s="1"/>
  <c r="R151" i="6"/>
  <c r="BN151" i="6" s="1"/>
  <c r="S151" i="6"/>
  <c r="BO151" i="6" s="1"/>
  <c r="T151" i="6"/>
  <c r="BP151" i="6" s="1"/>
  <c r="U151" i="6"/>
  <c r="BQ151" i="6" s="1"/>
  <c r="V151" i="6"/>
  <c r="BR151" i="6" s="1"/>
  <c r="W151" i="6"/>
  <c r="BS151" i="6" s="1"/>
  <c r="X151" i="6"/>
  <c r="BT151" i="6" s="1"/>
  <c r="Y151" i="6"/>
  <c r="BU151" i="6" s="1"/>
  <c r="C152" i="6"/>
  <c r="AY152" i="6" s="1"/>
  <c r="D152" i="6"/>
  <c r="AZ152" i="6" s="1"/>
  <c r="E152" i="6"/>
  <c r="BA152" i="6" s="1"/>
  <c r="F152" i="6"/>
  <c r="BB152" i="6" s="1"/>
  <c r="G152" i="6"/>
  <c r="BC152" i="6" s="1"/>
  <c r="H152" i="6"/>
  <c r="BD152" i="6" s="1"/>
  <c r="I152" i="6"/>
  <c r="BE152" i="6" s="1"/>
  <c r="J152" i="6"/>
  <c r="BF152" i="6" s="1"/>
  <c r="K152" i="6"/>
  <c r="BG152" i="6" s="1"/>
  <c r="L152" i="6"/>
  <c r="BH152" i="6" s="1"/>
  <c r="M152" i="6"/>
  <c r="BI152" i="6" s="1"/>
  <c r="N152" i="6"/>
  <c r="BJ152" i="6" s="1"/>
  <c r="O152" i="6"/>
  <c r="BK152" i="6" s="1"/>
  <c r="P152" i="6"/>
  <c r="BL152" i="6" s="1"/>
  <c r="Q152" i="6"/>
  <c r="BM152" i="6" s="1"/>
  <c r="R152" i="6"/>
  <c r="BN152" i="6" s="1"/>
  <c r="S152" i="6"/>
  <c r="BO152" i="6" s="1"/>
  <c r="T152" i="6"/>
  <c r="BP152" i="6" s="1"/>
  <c r="U152" i="6"/>
  <c r="BQ152" i="6" s="1"/>
  <c r="V152" i="6"/>
  <c r="BR152" i="6" s="1"/>
  <c r="W152" i="6"/>
  <c r="BS152" i="6" s="1"/>
  <c r="X152" i="6"/>
  <c r="BT152" i="6" s="1"/>
  <c r="Y152" i="6"/>
  <c r="BU152" i="6" s="1"/>
  <c r="C153" i="6"/>
  <c r="AY153" i="6" s="1"/>
  <c r="D153" i="6"/>
  <c r="AZ153" i="6" s="1"/>
  <c r="E153" i="6"/>
  <c r="BA153" i="6" s="1"/>
  <c r="F153" i="6"/>
  <c r="BB153" i="6" s="1"/>
  <c r="G153" i="6"/>
  <c r="BC153" i="6" s="1"/>
  <c r="H153" i="6"/>
  <c r="BD153" i="6" s="1"/>
  <c r="I153" i="6"/>
  <c r="BE153" i="6" s="1"/>
  <c r="J153" i="6"/>
  <c r="BF153" i="6" s="1"/>
  <c r="K153" i="6"/>
  <c r="BG153" i="6" s="1"/>
  <c r="L153" i="6"/>
  <c r="BH153" i="6" s="1"/>
  <c r="M153" i="6"/>
  <c r="BI153" i="6" s="1"/>
  <c r="N153" i="6"/>
  <c r="BJ153" i="6" s="1"/>
  <c r="O153" i="6"/>
  <c r="BK153" i="6" s="1"/>
  <c r="P153" i="6"/>
  <c r="BL153" i="6" s="1"/>
  <c r="Q153" i="6"/>
  <c r="BM153" i="6" s="1"/>
  <c r="R153" i="6"/>
  <c r="BN153" i="6" s="1"/>
  <c r="S153" i="6"/>
  <c r="BO153" i="6" s="1"/>
  <c r="T153" i="6"/>
  <c r="BP153" i="6" s="1"/>
  <c r="U153" i="6"/>
  <c r="BQ153" i="6" s="1"/>
  <c r="V153" i="6"/>
  <c r="BR153" i="6" s="1"/>
  <c r="W153" i="6"/>
  <c r="BS153" i="6" s="1"/>
  <c r="X153" i="6"/>
  <c r="BT153" i="6" s="1"/>
  <c r="Y153" i="6"/>
  <c r="BU153" i="6" s="1"/>
  <c r="C154" i="6"/>
  <c r="AY154" i="6" s="1"/>
  <c r="D154" i="6"/>
  <c r="AZ154" i="6" s="1"/>
  <c r="E154" i="6"/>
  <c r="BA154" i="6" s="1"/>
  <c r="F154" i="6"/>
  <c r="BB154" i="6" s="1"/>
  <c r="G154" i="6"/>
  <c r="BC154" i="6" s="1"/>
  <c r="H154" i="6"/>
  <c r="BD154" i="6" s="1"/>
  <c r="I154" i="6"/>
  <c r="BE154" i="6" s="1"/>
  <c r="J154" i="6"/>
  <c r="BF154" i="6" s="1"/>
  <c r="K154" i="6"/>
  <c r="BG154" i="6" s="1"/>
  <c r="L154" i="6"/>
  <c r="BH154" i="6" s="1"/>
  <c r="M154" i="6"/>
  <c r="BI154" i="6" s="1"/>
  <c r="N154" i="6"/>
  <c r="BJ154" i="6" s="1"/>
  <c r="O154" i="6"/>
  <c r="BK154" i="6" s="1"/>
  <c r="P154" i="6"/>
  <c r="BL154" i="6" s="1"/>
  <c r="Q154" i="6"/>
  <c r="BM154" i="6" s="1"/>
  <c r="R154" i="6"/>
  <c r="BN154" i="6" s="1"/>
  <c r="S154" i="6"/>
  <c r="BO154" i="6" s="1"/>
  <c r="T154" i="6"/>
  <c r="BP154" i="6" s="1"/>
  <c r="U154" i="6"/>
  <c r="BQ154" i="6" s="1"/>
  <c r="V154" i="6"/>
  <c r="BR154" i="6" s="1"/>
  <c r="W154" i="6"/>
  <c r="BS154" i="6" s="1"/>
  <c r="X154" i="6"/>
  <c r="BT154" i="6" s="1"/>
  <c r="Y154" i="6"/>
  <c r="BU154" i="6" s="1"/>
  <c r="C155" i="6"/>
  <c r="AY155" i="6" s="1"/>
  <c r="D155" i="6"/>
  <c r="AZ155" i="6" s="1"/>
  <c r="E155" i="6"/>
  <c r="BA155" i="6" s="1"/>
  <c r="F155" i="6"/>
  <c r="BB155" i="6" s="1"/>
  <c r="G155" i="6"/>
  <c r="BC155" i="6" s="1"/>
  <c r="H155" i="6"/>
  <c r="BD155" i="6" s="1"/>
  <c r="I155" i="6"/>
  <c r="BE155" i="6" s="1"/>
  <c r="J155" i="6"/>
  <c r="BF155" i="6" s="1"/>
  <c r="K155" i="6"/>
  <c r="BG155" i="6" s="1"/>
  <c r="L155" i="6"/>
  <c r="BH155" i="6" s="1"/>
  <c r="M155" i="6"/>
  <c r="BI155" i="6" s="1"/>
  <c r="N155" i="6"/>
  <c r="BJ155" i="6" s="1"/>
  <c r="O155" i="6"/>
  <c r="BK155" i="6" s="1"/>
  <c r="P155" i="6"/>
  <c r="BL155" i="6" s="1"/>
  <c r="Q155" i="6"/>
  <c r="BM155" i="6" s="1"/>
  <c r="R155" i="6"/>
  <c r="BN155" i="6" s="1"/>
  <c r="S155" i="6"/>
  <c r="BO155" i="6" s="1"/>
  <c r="T155" i="6"/>
  <c r="BP155" i="6" s="1"/>
  <c r="U155" i="6"/>
  <c r="BQ155" i="6" s="1"/>
  <c r="V155" i="6"/>
  <c r="BR155" i="6" s="1"/>
  <c r="W155" i="6"/>
  <c r="BS155" i="6" s="1"/>
  <c r="X155" i="6"/>
  <c r="BT155" i="6" s="1"/>
  <c r="Y155" i="6"/>
  <c r="BU155" i="6" s="1"/>
  <c r="C156" i="6"/>
  <c r="AY156" i="6" s="1"/>
  <c r="D156" i="6"/>
  <c r="AZ156" i="6" s="1"/>
  <c r="E156" i="6"/>
  <c r="BA156" i="6" s="1"/>
  <c r="F156" i="6"/>
  <c r="BB156" i="6" s="1"/>
  <c r="G156" i="6"/>
  <c r="BC156" i="6" s="1"/>
  <c r="H156" i="6"/>
  <c r="BD156" i="6" s="1"/>
  <c r="I156" i="6"/>
  <c r="BE156" i="6" s="1"/>
  <c r="J156" i="6"/>
  <c r="BF156" i="6" s="1"/>
  <c r="K156" i="6"/>
  <c r="L156" i="6"/>
  <c r="BH156" i="6" s="1"/>
  <c r="M156" i="6"/>
  <c r="BI156" i="6" s="1"/>
  <c r="N156" i="6"/>
  <c r="BJ156" i="6" s="1"/>
  <c r="O156" i="6"/>
  <c r="BK156" i="6" s="1"/>
  <c r="P156" i="6"/>
  <c r="BL156" i="6" s="1"/>
  <c r="Q156" i="6"/>
  <c r="BM156" i="6" s="1"/>
  <c r="R156" i="6"/>
  <c r="BN156" i="6" s="1"/>
  <c r="S156" i="6"/>
  <c r="BO156" i="6" s="1"/>
  <c r="T156" i="6"/>
  <c r="BP156" i="6" s="1"/>
  <c r="U156" i="6"/>
  <c r="BQ156" i="6" s="1"/>
  <c r="V156" i="6"/>
  <c r="BR156" i="6" s="1"/>
  <c r="W156" i="6"/>
  <c r="BS156" i="6" s="1"/>
  <c r="X156" i="6"/>
  <c r="BT156" i="6" s="1"/>
  <c r="Y156" i="6"/>
  <c r="BU156" i="6" s="1"/>
  <c r="C157" i="6"/>
  <c r="AY157" i="6" s="1"/>
  <c r="D157" i="6"/>
  <c r="AZ157" i="6" s="1"/>
  <c r="E157" i="6"/>
  <c r="BA157" i="6" s="1"/>
  <c r="F157" i="6"/>
  <c r="BB157" i="6" s="1"/>
  <c r="G157" i="6"/>
  <c r="BC157" i="6" s="1"/>
  <c r="H157" i="6"/>
  <c r="BD157" i="6" s="1"/>
  <c r="I157" i="6"/>
  <c r="BE157" i="6" s="1"/>
  <c r="J157" i="6"/>
  <c r="BF157" i="6" s="1"/>
  <c r="K157" i="6"/>
  <c r="BG157" i="6" s="1"/>
  <c r="L157" i="6"/>
  <c r="BH157" i="6" s="1"/>
  <c r="M157" i="6"/>
  <c r="BI157" i="6" s="1"/>
  <c r="N157" i="6"/>
  <c r="BJ157" i="6" s="1"/>
  <c r="O157" i="6"/>
  <c r="BK157" i="6" s="1"/>
  <c r="P157" i="6"/>
  <c r="BL157" i="6" s="1"/>
  <c r="Q157" i="6"/>
  <c r="BM157" i="6" s="1"/>
  <c r="R157" i="6"/>
  <c r="BN157" i="6" s="1"/>
  <c r="S157" i="6"/>
  <c r="BO157" i="6" s="1"/>
  <c r="T157" i="6"/>
  <c r="BP157" i="6" s="1"/>
  <c r="U157" i="6"/>
  <c r="BQ157" i="6" s="1"/>
  <c r="V157" i="6"/>
  <c r="BR157" i="6" s="1"/>
  <c r="W157" i="6"/>
  <c r="BS157" i="6" s="1"/>
  <c r="X157" i="6"/>
  <c r="BT157" i="6" s="1"/>
  <c r="Y157" i="6"/>
  <c r="BU157" i="6" s="1"/>
  <c r="C158" i="6"/>
  <c r="AY158" i="6" s="1"/>
  <c r="D158" i="6"/>
  <c r="AZ158" i="6" s="1"/>
  <c r="E158" i="6"/>
  <c r="BA158" i="6" s="1"/>
  <c r="F158" i="6"/>
  <c r="BB158" i="6" s="1"/>
  <c r="G158" i="6"/>
  <c r="BC158" i="6" s="1"/>
  <c r="H158" i="6"/>
  <c r="BD158" i="6" s="1"/>
  <c r="I158" i="6"/>
  <c r="BE158" i="6" s="1"/>
  <c r="J158" i="6"/>
  <c r="BF158" i="6" s="1"/>
  <c r="K158" i="6"/>
  <c r="BG158" i="6" s="1"/>
  <c r="L158" i="6"/>
  <c r="BH158" i="6" s="1"/>
  <c r="M158" i="6"/>
  <c r="BI158" i="6" s="1"/>
  <c r="N158" i="6"/>
  <c r="BJ158" i="6" s="1"/>
  <c r="O158" i="6"/>
  <c r="BK158" i="6" s="1"/>
  <c r="P158" i="6"/>
  <c r="BL158" i="6" s="1"/>
  <c r="Q158" i="6"/>
  <c r="BM158" i="6" s="1"/>
  <c r="R158" i="6"/>
  <c r="BN158" i="6" s="1"/>
  <c r="S158" i="6"/>
  <c r="BO158" i="6" s="1"/>
  <c r="T158" i="6"/>
  <c r="BP158" i="6" s="1"/>
  <c r="U158" i="6"/>
  <c r="BQ158" i="6" s="1"/>
  <c r="V158" i="6"/>
  <c r="BR158" i="6" s="1"/>
  <c r="W158" i="6"/>
  <c r="BS158" i="6" s="1"/>
  <c r="X158" i="6"/>
  <c r="BT158" i="6" s="1"/>
  <c r="Y158" i="6"/>
  <c r="BU158" i="6" s="1"/>
  <c r="C159" i="6"/>
  <c r="AY159" i="6" s="1"/>
  <c r="D159" i="6"/>
  <c r="AZ159" i="6" s="1"/>
  <c r="E159" i="6"/>
  <c r="BA159" i="6" s="1"/>
  <c r="F159" i="6"/>
  <c r="BB159" i="6" s="1"/>
  <c r="G159" i="6"/>
  <c r="BC159" i="6" s="1"/>
  <c r="H159" i="6"/>
  <c r="BD159" i="6" s="1"/>
  <c r="I159" i="6"/>
  <c r="BE159" i="6" s="1"/>
  <c r="J159" i="6"/>
  <c r="K159" i="6"/>
  <c r="BG159" i="6" s="1"/>
  <c r="L159" i="6"/>
  <c r="BH159" i="6" s="1"/>
  <c r="M159" i="6"/>
  <c r="BI159" i="6" s="1"/>
  <c r="N159" i="6"/>
  <c r="BJ159" i="6" s="1"/>
  <c r="O159" i="6"/>
  <c r="BK159" i="6" s="1"/>
  <c r="P159" i="6"/>
  <c r="BL159" i="6" s="1"/>
  <c r="Q159" i="6"/>
  <c r="BM159" i="6" s="1"/>
  <c r="R159" i="6"/>
  <c r="BN159" i="6" s="1"/>
  <c r="S159" i="6"/>
  <c r="BO159" i="6" s="1"/>
  <c r="T159" i="6"/>
  <c r="BP159" i="6" s="1"/>
  <c r="U159" i="6"/>
  <c r="BQ159" i="6" s="1"/>
  <c r="V159" i="6"/>
  <c r="BR159" i="6" s="1"/>
  <c r="W159" i="6"/>
  <c r="BS159" i="6" s="1"/>
  <c r="X159" i="6"/>
  <c r="BT159" i="6" s="1"/>
  <c r="Y159" i="6"/>
  <c r="BU159" i="6" s="1"/>
  <c r="C160" i="6"/>
  <c r="AY160" i="6" s="1"/>
  <c r="D160" i="6"/>
  <c r="AZ160" i="6" s="1"/>
  <c r="E160" i="6"/>
  <c r="BA160" i="6" s="1"/>
  <c r="F160" i="6"/>
  <c r="BB160" i="6" s="1"/>
  <c r="G160" i="6"/>
  <c r="BC160" i="6" s="1"/>
  <c r="H160" i="6"/>
  <c r="BD160" i="6" s="1"/>
  <c r="I160" i="6"/>
  <c r="BE160" i="6" s="1"/>
  <c r="J160" i="6"/>
  <c r="BF160" i="6" s="1"/>
  <c r="K160" i="6"/>
  <c r="BG160" i="6" s="1"/>
  <c r="L160" i="6"/>
  <c r="BH160" i="6" s="1"/>
  <c r="M160" i="6"/>
  <c r="N160" i="6"/>
  <c r="BJ160" i="6" s="1"/>
  <c r="O160" i="6"/>
  <c r="BK160" i="6" s="1"/>
  <c r="P160" i="6"/>
  <c r="BL160" i="6" s="1"/>
  <c r="Q160" i="6"/>
  <c r="BM160" i="6" s="1"/>
  <c r="R160" i="6"/>
  <c r="BN160" i="6" s="1"/>
  <c r="S160" i="6"/>
  <c r="BO160" i="6" s="1"/>
  <c r="T160" i="6"/>
  <c r="BP160" i="6" s="1"/>
  <c r="U160" i="6"/>
  <c r="BQ160" i="6" s="1"/>
  <c r="V160" i="6"/>
  <c r="BR160" i="6" s="1"/>
  <c r="W160" i="6"/>
  <c r="BS160" i="6" s="1"/>
  <c r="X160" i="6"/>
  <c r="BT160" i="6" s="1"/>
  <c r="Y160" i="6"/>
  <c r="BU160" i="6" s="1"/>
  <c r="C161" i="6"/>
  <c r="AY161" i="6" s="1"/>
  <c r="D161" i="6"/>
  <c r="AZ161" i="6" s="1"/>
  <c r="E161" i="6"/>
  <c r="BA161" i="6" s="1"/>
  <c r="F161" i="6"/>
  <c r="BB161" i="6" s="1"/>
  <c r="G161" i="6"/>
  <c r="BC161" i="6" s="1"/>
  <c r="H161" i="6"/>
  <c r="BD161" i="6" s="1"/>
  <c r="I161" i="6"/>
  <c r="BE161" i="6" s="1"/>
  <c r="J161" i="6"/>
  <c r="BF161" i="6" s="1"/>
  <c r="K161" i="6"/>
  <c r="BG161" i="6" s="1"/>
  <c r="L161" i="6"/>
  <c r="M161" i="6"/>
  <c r="BI161" i="6" s="1"/>
  <c r="N161" i="6"/>
  <c r="BJ161" i="6" s="1"/>
  <c r="O161" i="6"/>
  <c r="BK161" i="6" s="1"/>
  <c r="P161" i="6"/>
  <c r="BL161" i="6" s="1"/>
  <c r="Q161" i="6"/>
  <c r="BM161" i="6" s="1"/>
  <c r="R161" i="6"/>
  <c r="BN161" i="6" s="1"/>
  <c r="S161" i="6"/>
  <c r="BO161" i="6" s="1"/>
  <c r="T161" i="6"/>
  <c r="BP161" i="6" s="1"/>
  <c r="U161" i="6"/>
  <c r="BQ161" i="6" s="1"/>
  <c r="V161" i="6"/>
  <c r="BR161" i="6" s="1"/>
  <c r="W161" i="6"/>
  <c r="BS161" i="6" s="1"/>
  <c r="X161" i="6"/>
  <c r="BT161" i="6" s="1"/>
  <c r="Y161" i="6"/>
  <c r="BU161" i="6" s="1"/>
  <c r="C162" i="6"/>
  <c r="AY162" i="6" s="1"/>
  <c r="D162" i="6"/>
  <c r="AZ162" i="6" s="1"/>
  <c r="E162" i="6"/>
  <c r="BA162" i="6" s="1"/>
  <c r="F162" i="6"/>
  <c r="BB162" i="6" s="1"/>
  <c r="G162" i="6"/>
  <c r="BC162" i="6" s="1"/>
  <c r="H162" i="6"/>
  <c r="BD162" i="6" s="1"/>
  <c r="I162" i="6"/>
  <c r="BE162" i="6" s="1"/>
  <c r="J162" i="6"/>
  <c r="BF162" i="6" s="1"/>
  <c r="K162" i="6"/>
  <c r="BG162" i="6" s="1"/>
  <c r="L162" i="6"/>
  <c r="BH162" i="6" s="1"/>
  <c r="M162" i="6"/>
  <c r="BI162" i="6" s="1"/>
  <c r="N162" i="6"/>
  <c r="BJ162" i="6" s="1"/>
  <c r="O162" i="6"/>
  <c r="BK162" i="6" s="1"/>
  <c r="P162" i="6"/>
  <c r="BL162" i="6" s="1"/>
  <c r="Q162" i="6"/>
  <c r="R162" i="6"/>
  <c r="BN162" i="6" s="1"/>
  <c r="S162" i="6"/>
  <c r="BO162" i="6" s="1"/>
  <c r="T162" i="6"/>
  <c r="BP162" i="6" s="1"/>
  <c r="U162" i="6"/>
  <c r="BQ162" i="6" s="1"/>
  <c r="V162" i="6"/>
  <c r="BR162" i="6" s="1"/>
  <c r="W162" i="6"/>
  <c r="BS162" i="6" s="1"/>
  <c r="X162" i="6"/>
  <c r="BT162" i="6" s="1"/>
  <c r="Y162" i="6"/>
  <c r="BU162" i="6" s="1"/>
  <c r="C163" i="6"/>
  <c r="AY163" i="6" s="1"/>
  <c r="D163" i="6"/>
  <c r="AZ163" i="6" s="1"/>
  <c r="E163" i="6"/>
  <c r="BA163" i="6" s="1"/>
  <c r="F163" i="6"/>
  <c r="BB163" i="6" s="1"/>
  <c r="G163" i="6"/>
  <c r="BC163" i="6" s="1"/>
  <c r="H163" i="6"/>
  <c r="BD163" i="6" s="1"/>
  <c r="I163" i="6"/>
  <c r="BE163" i="6" s="1"/>
  <c r="J163" i="6"/>
  <c r="BF163" i="6" s="1"/>
  <c r="K163" i="6"/>
  <c r="BG163" i="6" s="1"/>
  <c r="L163" i="6"/>
  <c r="BH163" i="6" s="1"/>
  <c r="M163" i="6"/>
  <c r="BI163" i="6" s="1"/>
  <c r="N163" i="6"/>
  <c r="BJ163" i="6" s="1"/>
  <c r="O163" i="6"/>
  <c r="BK163" i="6" s="1"/>
  <c r="P163" i="6"/>
  <c r="BL163" i="6" s="1"/>
  <c r="Q163" i="6"/>
  <c r="BM163" i="6" s="1"/>
  <c r="R163" i="6"/>
  <c r="S163" i="6"/>
  <c r="BO163" i="6" s="1"/>
  <c r="T163" i="6"/>
  <c r="BP163" i="6" s="1"/>
  <c r="U163" i="6"/>
  <c r="BQ163" i="6" s="1"/>
  <c r="V163" i="6"/>
  <c r="BR163" i="6" s="1"/>
  <c r="W163" i="6"/>
  <c r="BS163" i="6" s="1"/>
  <c r="X163" i="6"/>
  <c r="BT163" i="6" s="1"/>
  <c r="Y163" i="6"/>
  <c r="BU163" i="6" s="1"/>
  <c r="C164" i="6"/>
  <c r="AY164" i="6" s="1"/>
  <c r="D164" i="6"/>
  <c r="AZ164" i="6" s="1"/>
  <c r="E164" i="6"/>
  <c r="BA164" i="6" s="1"/>
  <c r="F164" i="6"/>
  <c r="BB164" i="6" s="1"/>
  <c r="G164" i="6"/>
  <c r="BC164" i="6" s="1"/>
  <c r="H164" i="6"/>
  <c r="BD164" i="6" s="1"/>
  <c r="I164" i="6"/>
  <c r="BE164" i="6" s="1"/>
  <c r="J164" i="6"/>
  <c r="BF164" i="6" s="1"/>
  <c r="K164" i="6"/>
  <c r="BG164" i="6" s="1"/>
  <c r="L164" i="6"/>
  <c r="BH164" i="6" s="1"/>
  <c r="M164" i="6"/>
  <c r="BI164" i="6" s="1"/>
  <c r="N164" i="6"/>
  <c r="BJ164" i="6" s="1"/>
  <c r="O164" i="6"/>
  <c r="BK164" i="6" s="1"/>
  <c r="P164" i="6"/>
  <c r="BL164" i="6" s="1"/>
  <c r="Q164" i="6"/>
  <c r="BM164" i="6" s="1"/>
  <c r="R164" i="6"/>
  <c r="BN164" i="6" s="1"/>
  <c r="S164" i="6"/>
  <c r="BO164" i="6" s="1"/>
  <c r="T164" i="6"/>
  <c r="BP164" i="6" s="1"/>
  <c r="U164" i="6"/>
  <c r="BQ164" i="6" s="1"/>
  <c r="V164" i="6"/>
  <c r="BR164" i="6" s="1"/>
  <c r="W164" i="6"/>
  <c r="BS164" i="6" s="1"/>
  <c r="X164" i="6"/>
  <c r="BT164" i="6" s="1"/>
  <c r="Y164" i="6"/>
  <c r="BU164" i="6" s="1"/>
  <c r="C165" i="6"/>
  <c r="AY165" i="6" s="1"/>
  <c r="D165" i="6"/>
  <c r="AZ165" i="6" s="1"/>
  <c r="E165" i="6"/>
  <c r="BA165" i="6" s="1"/>
  <c r="F165" i="6"/>
  <c r="BB165" i="6" s="1"/>
  <c r="G165" i="6"/>
  <c r="BC165" i="6" s="1"/>
  <c r="H165" i="6"/>
  <c r="BD165" i="6" s="1"/>
  <c r="I165" i="6"/>
  <c r="BE165" i="6" s="1"/>
  <c r="J165" i="6"/>
  <c r="BF165" i="6" s="1"/>
  <c r="K165" i="6"/>
  <c r="BG165" i="6" s="1"/>
  <c r="L165" i="6"/>
  <c r="BH165" i="6" s="1"/>
  <c r="M165" i="6"/>
  <c r="BI165" i="6" s="1"/>
  <c r="N165" i="6"/>
  <c r="BJ165" i="6" s="1"/>
  <c r="O165" i="6"/>
  <c r="BK165" i="6" s="1"/>
  <c r="P165" i="6"/>
  <c r="BL165" i="6" s="1"/>
  <c r="Q165" i="6"/>
  <c r="BM165" i="6" s="1"/>
  <c r="R165" i="6"/>
  <c r="BN165" i="6" s="1"/>
  <c r="S165" i="6"/>
  <c r="BO165" i="6" s="1"/>
  <c r="T165" i="6"/>
  <c r="BP165" i="6" s="1"/>
  <c r="U165" i="6"/>
  <c r="BQ165" i="6" s="1"/>
  <c r="V165" i="6"/>
  <c r="BR165" i="6" s="1"/>
  <c r="W165" i="6"/>
  <c r="BS165" i="6" s="1"/>
  <c r="X165" i="6"/>
  <c r="BT165" i="6" s="1"/>
  <c r="Y165" i="6"/>
  <c r="BU165" i="6" s="1"/>
  <c r="C166" i="6"/>
  <c r="AY166" i="6" s="1"/>
  <c r="D166" i="6"/>
  <c r="AZ166" i="6" s="1"/>
  <c r="E166" i="6"/>
  <c r="BA166" i="6" s="1"/>
  <c r="F166" i="6"/>
  <c r="BB166" i="6" s="1"/>
  <c r="G166" i="6"/>
  <c r="BC166" i="6" s="1"/>
  <c r="H166" i="6"/>
  <c r="BD166" i="6" s="1"/>
  <c r="I166" i="6"/>
  <c r="BE166" i="6" s="1"/>
  <c r="J166" i="6"/>
  <c r="BF166" i="6" s="1"/>
  <c r="K166" i="6"/>
  <c r="BG166" i="6" s="1"/>
  <c r="L166" i="6"/>
  <c r="BH166" i="6" s="1"/>
  <c r="M166" i="6"/>
  <c r="BI166" i="6" s="1"/>
  <c r="N166" i="6"/>
  <c r="BJ166" i="6" s="1"/>
  <c r="O166" i="6"/>
  <c r="BK166" i="6" s="1"/>
  <c r="P166" i="6"/>
  <c r="BL166" i="6" s="1"/>
  <c r="Q166" i="6"/>
  <c r="BM166" i="6" s="1"/>
  <c r="R166" i="6"/>
  <c r="BN166" i="6" s="1"/>
  <c r="S166" i="6"/>
  <c r="BO166" i="6" s="1"/>
  <c r="T166" i="6"/>
  <c r="BP166" i="6" s="1"/>
  <c r="U166" i="6"/>
  <c r="BQ166" i="6" s="1"/>
  <c r="V166" i="6"/>
  <c r="BR166" i="6" s="1"/>
  <c r="W166" i="6"/>
  <c r="BS166" i="6" s="1"/>
  <c r="X166" i="6"/>
  <c r="BT166" i="6" s="1"/>
  <c r="Y166" i="6"/>
  <c r="BU166" i="6" s="1"/>
  <c r="C167" i="6"/>
  <c r="AY167" i="6" s="1"/>
  <c r="D167" i="6"/>
  <c r="AZ167" i="6" s="1"/>
  <c r="E167" i="6"/>
  <c r="BA167" i="6" s="1"/>
  <c r="F167" i="6"/>
  <c r="BB167" i="6" s="1"/>
  <c r="G167" i="6"/>
  <c r="BC167" i="6" s="1"/>
  <c r="H167" i="6"/>
  <c r="BD167" i="6" s="1"/>
  <c r="I167" i="6"/>
  <c r="BE167" i="6" s="1"/>
  <c r="J167" i="6"/>
  <c r="BF167" i="6" s="1"/>
  <c r="K167" i="6"/>
  <c r="BG167" i="6" s="1"/>
  <c r="L167" i="6"/>
  <c r="BH167" i="6" s="1"/>
  <c r="M167" i="6"/>
  <c r="BI167" i="6" s="1"/>
  <c r="N167" i="6"/>
  <c r="BJ167" i="6" s="1"/>
  <c r="O167" i="6"/>
  <c r="BK167" i="6" s="1"/>
  <c r="P167" i="6"/>
  <c r="BL167" i="6" s="1"/>
  <c r="Q167" i="6"/>
  <c r="BM167" i="6" s="1"/>
  <c r="R167" i="6"/>
  <c r="BN167" i="6" s="1"/>
  <c r="S167" i="6"/>
  <c r="BO167" i="6" s="1"/>
  <c r="T167" i="6"/>
  <c r="BP167" i="6" s="1"/>
  <c r="U167" i="6"/>
  <c r="BQ167" i="6" s="1"/>
  <c r="V167" i="6"/>
  <c r="W167" i="6"/>
  <c r="BS167" i="6" s="1"/>
  <c r="X167" i="6"/>
  <c r="BT167" i="6" s="1"/>
  <c r="Y167" i="6"/>
  <c r="BU167" i="6" s="1"/>
  <c r="C168" i="6"/>
  <c r="AY168" i="6" s="1"/>
  <c r="D168" i="6"/>
  <c r="AZ168" i="6" s="1"/>
  <c r="E168" i="6"/>
  <c r="BA168" i="6" s="1"/>
  <c r="F168" i="6"/>
  <c r="BB168" i="6" s="1"/>
  <c r="G168" i="6"/>
  <c r="BC168" i="6" s="1"/>
  <c r="H168" i="6"/>
  <c r="BD168" i="6" s="1"/>
  <c r="I168" i="6"/>
  <c r="BE168" i="6" s="1"/>
  <c r="J168" i="6"/>
  <c r="BF168" i="6" s="1"/>
  <c r="K168" i="6"/>
  <c r="BG168" i="6" s="1"/>
  <c r="L168" i="6"/>
  <c r="BH168" i="6" s="1"/>
  <c r="M168" i="6"/>
  <c r="BI168" i="6" s="1"/>
  <c r="N168" i="6"/>
  <c r="BJ168" i="6" s="1"/>
  <c r="O168" i="6"/>
  <c r="BK168" i="6" s="1"/>
  <c r="P168" i="6"/>
  <c r="BL168" i="6" s="1"/>
  <c r="Q168" i="6"/>
  <c r="BM168" i="6" s="1"/>
  <c r="R168" i="6"/>
  <c r="BN168" i="6" s="1"/>
  <c r="S168" i="6"/>
  <c r="BO168" i="6" s="1"/>
  <c r="T168" i="6"/>
  <c r="BP168" i="6" s="1"/>
  <c r="U168" i="6"/>
  <c r="BQ168" i="6" s="1"/>
  <c r="V168" i="6"/>
  <c r="BR168" i="6" s="1"/>
  <c r="W168" i="6"/>
  <c r="BS168" i="6" s="1"/>
  <c r="X168" i="6"/>
  <c r="BT168" i="6" s="1"/>
  <c r="Y168" i="6"/>
  <c r="BU168" i="6" s="1"/>
  <c r="C169" i="6"/>
  <c r="AY169" i="6" s="1"/>
  <c r="D169" i="6"/>
  <c r="AZ169" i="6" s="1"/>
  <c r="E169" i="6"/>
  <c r="BA169" i="6" s="1"/>
  <c r="F169" i="6"/>
  <c r="BB169" i="6" s="1"/>
  <c r="G169" i="6"/>
  <c r="BC169" i="6" s="1"/>
  <c r="H169" i="6"/>
  <c r="BD169" i="6" s="1"/>
  <c r="I169" i="6"/>
  <c r="BE169" i="6" s="1"/>
  <c r="J169" i="6"/>
  <c r="BF169" i="6" s="1"/>
  <c r="K169" i="6"/>
  <c r="BG169" i="6" s="1"/>
  <c r="L169" i="6"/>
  <c r="BH169" i="6" s="1"/>
  <c r="M169" i="6"/>
  <c r="BI169" i="6" s="1"/>
  <c r="N169" i="6"/>
  <c r="BJ169" i="6" s="1"/>
  <c r="O169" i="6"/>
  <c r="BK169" i="6" s="1"/>
  <c r="P169" i="6"/>
  <c r="BL169" i="6" s="1"/>
  <c r="Q169" i="6"/>
  <c r="BM169" i="6" s="1"/>
  <c r="R169" i="6"/>
  <c r="BN169" i="6" s="1"/>
  <c r="S169" i="6"/>
  <c r="BO169" i="6" s="1"/>
  <c r="T169" i="6"/>
  <c r="BP169" i="6" s="1"/>
  <c r="U169" i="6"/>
  <c r="BQ169" i="6" s="1"/>
  <c r="V169" i="6"/>
  <c r="BR169" i="6" s="1"/>
  <c r="W169" i="6"/>
  <c r="BS169" i="6" s="1"/>
  <c r="X169" i="6"/>
  <c r="BT169" i="6" s="1"/>
  <c r="Y169" i="6"/>
  <c r="BU169" i="6" s="1"/>
  <c r="C170" i="6"/>
  <c r="AY170" i="6" s="1"/>
  <c r="D170" i="6"/>
  <c r="AZ170" i="6" s="1"/>
  <c r="E170" i="6"/>
  <c r="BA170" i="6" s="1"/>
  <c r="F170" i="6"/>
  <c r="BB170" i="6" s="1"/>
  <c r="G170" i="6"/>
  <c r="BC170" i="6" s="1"/>
  <c r="H170" i="6"/>
  <c r="BD170" i="6" s="1"/>
  <c r="I170" i="6"/>
  <c r="BE170" i="6" s="1"/>
  <c r="J170" i="6"/>
  <c r="BF170" i="6" s="1"/>
  <c r="K170" i="6"/>
  <c r="BG170" i="6" s="1"/>
  <c r="L170" i="6"/>
  <c r="BH170" i="6" s="1"/>
  <c r="M170" i="6"/>
  <c r="BI170" i="6" s="1"/>
  <c r="N170" i="6"/>
  <c r="BJ170" i="6" s="1"/>
  <c r="O170" i="6"/>
  <c r="BK170" i="6" s="1"/>
  <c r="P170" i="6"/>
  <c r="BL170" i="6" s="1"/>
  <c r="Q170" i="6"/>
  <c r="BM170" i="6" s="1"/>
  <c r="R170" i="6"/>
  <c r="BN170" i="6" s="1"/>
  <c r="S170" i="6"/>
  <c r="BO170" i="6" s="1"/>
  <c r="T170" i="6"/>
  <c r="BP170" i="6" s="1"/>
  <c r="U170" i="6"/>
  <c r="V170" i="6"/>
  <c r="BR170" i="6" s="1"/>
  <c r="W170" i="6"/>
  <c r="BS170" i="6" s="1"/>
  <c r="X170" i="6"/>
  <c r="BT170" i="6" s="1"/>
  <c r="Y170" i="6"/>
  <c r="BU170" i="6" s="1"/>
  <c r="C171" i="6"/>
  <c r="AY171" i="6" s="1"/>
  <c r="D171" i="6"/>
  <c r="AZ171" i="6" s="1"/>
  <c r="E171" i="6"/>
  <c r="BA171" i="6" s="1"/>
  <c r="F171" i="6"/>
  <c r="BB171" i="6" s="1"/>
  <c r="G171" i="6"/>
  <c r="BC171" i="6" s="1"/>
  <c r="H171" i="6"/>
  <c r="BD171" i="6" s="1"/>
  <c r="I171" i="6"/>
  <c r="BE171" i="6" s="1"/>
  <c r="J171" i="6"/>
  <c r="BF171" i="6" s="1"/>
  <c r="K171" i="6"/>
  <c r="BG171" i="6" s="1"/>
  <c r="L171" i="6"/>
  <c r="BH171" i="6" s="1"/>
  <c r="M171" i="6"/>
  <c r="BI171" i="6" s="1"/>
  <c r="N171" i="6"/>
  <c r="BJ171" i="6" s="1"/>
  <c r="O171" i="6"/>
  <c r="BK171" i="6" s="1"/>
  <c r="P171" i="6"/>
  <c r="BL171" i="6" s="1"/>
  <c r="Q171" i="6"/>
  <c r="BM171" i="6" s="1"/>
  <c r="R171" i="6"/>
  <c r="BN171" i="6" s="1"/>
  <c r="S171" i="6"/>
  <c r="BO171" i="6" s="1"/>
  <c r="T171" i="6"/>
  <c r="BP171" i="6" s="1"/>
  <c r="U171" i="6"/>
  <c r="BQ171" i="6" s="1"/>
  <c r="V171" i="6"/>
  <c r="BR171" i="6" s="1"/>
  <c r="W171" i="6"/>
  <c r="BS171" i="6" s="1"/>
  <c r="X171" i="6"/>
  <c r="BT171" i="6" s="1"/>
  <c r="Y171" i="6"/>
  <c r="BU171" i="6" s="1"/>
  <c r="C172" i="6"/>
  <c r="AY172" i="6" s="1"/>
  <c r="D172" i="6"/>
  <c r="AZ172" i="6" s="1"/>
  <c r="E172" i="6"/>
  <c r="BA172" i="6" s="1"/>
  <c r="F172" i="6"/>
  <c r="BB172" i="6" s="1"/>
  <c r="G172" i="6"/>
  <c r="BC172" i="6" s="1"/>
  <c r="H172" i="6"/>
  <c r="BD172" i="6" s="1"/>
  <c r="I172" i="6"/>
  <c r="BE172" i="6" s="1"/>
  <c r="J172" i="6"/>
  <c r="BF172" i="6" s="1"/>
  <c r="K172" i="6"/>
  <c r="BG172" i="6" s="1"/>
  <c r="L172" i="6"/>
  <c r="BH172" i="6" s="1"/>
  <c r="M172" i="6"/>
  <c r="BI172" i="6" s="1"/>
  <c r="N172" i="6"/>
  <c r="BJ172" i="6" s="1"/>
  <c r="O172" i="6"/>
  <c r="BK172" i="6" s="1"/>
  <c r="P172" i="6"/>
  <c r="BL172" i="6" s="1"/>
  <c r="Q172" i="6"/>
  <c r="BM172" i="6" s="1"/>
  <c r="R172" i="6"/>
  <c r="BN172" i="6" s="1"/>
  <c r="S172" i="6"/>
  <c r="BO172" i="6" s="1"/>
  <c r="T172" i="6"/>
  <c r="BP172" i="6" s="1"/>
  <c r="U172" i="6"/>
  <c r="BQ172" i="6" s="1"/>
  <c r="V172" i="6"/>
  <c r="BR172" i="6" s="1"/>
  <c r="W172" i="6"/>
  <c r="BS172" i="6" s="1"/>
  <c r="X172" i="6"/>
  <c r="BT172" i="6" s="1"/>
  <c r="Y172" i="6"/>
  <c r="BU172" i="6" s="1"/>
  <c r="C173" i="6"/>
  <c r="AY173" i="6" s="1"/>
  <c r="D173" i="6"/>
  <c r="E173" i="6"/>
  <c r="BA173" i="6" s="1"/>
  <c r="F173" i="6"/>
  <c r="BB173" i="6" s="1"/>
  <c r="G173" i="6"/>
  <c r="BC173" i="6" s="1"/>
  <c r="H173" i="6"/>
  <c r="BD173" i="6" s="1"/>
  <c r="I173" i="6"/>
  <c r="BE173" i="6" s="1"/>
  <c r="J173" i="6"/>
  <c r="BF173" i="6" s="1"/>
  <c r="K173" i="6"/>
  <c r="BG173" i="6" s="1"/>
  <c r="L173" i="6"/>
  <c r="BH173" i="6" s="1"/>
  <c r="M173" i="6"/>
  <c r="BI173" i="6" s="1"/>
  <c r="N173" i="6"/>
  <c r="BJ173" i="6" s="1"/>
  <c r="O173" i="6"/>
  <c r="BK173" i="6" s="1"/>
  <c r="P173" i="6"/>
  <c r="BL173" i="6" s="1"/>
  <c r="Q173" i="6"/>
  <c r="BM173" i="6" s="1"/>
  <c r="R173" i="6"/>
  <c r="BN173" i="6" s="1"/>
  <c r="S173" i="6"/>
  <c r="BO173" i="6" s="1"/>
  <c r="T173" i="6"/>
  <c r="BP173" i="6" s="1"/>
  <c r="U173" i="6"/>
  <c r="BQ173" i="6" s="1"/>
  <c r="V173" i="6"/>
  <c r="BR173" i="6" s="1"/>
  <c r="W173" i="6"/>
  <c r="X173" i="6"/>
  <c r="BT173" i="6" s="1"/>
  <c r="Y173" i="6"/>
  <c r="BU173" i="6" s="1"/>
  <c r="C174" i="6"/>
  <c r="AY174" i="6" s="1"/>
  <c r="D174" i="6"/>
  <c r="AZ174" i="6" s="1"/>
  <c r="E174" i="6"/>
  <c r="BA174" i="6" s="1"/>
  <c r="F174" i="6"/>
  <c r="BB174" i="6" s="1"/>
  <c r="G174" i="6"/>
  <c r="BC174" i="6" s="1"/>
  <c r="H174" i="6"/>
  <c r="BD174" i="6" s="1"/>
  <c r="I174" i="6"/>
  <c r="BE174" i="6" s="1"/>
  <c r="J174" i="6"/>
  <c r="BF174" i="6" s="1"/>
  <c r="K174" i="6"/>
  <c r="BG174" i="6" s="1"/>
  <c r="L174" i="6"/>
  <c r="BH174" i="6" s="1"/>
  <c r="M174" i="6"/>
  <c r="BI174" i="6" s="1"/>
  <c r="N174" i="6"/>
  <c r="BJ174" i="6" s="1"/>
  <c r="O174" i="6"/>
  <c r="BK174" i="6" s="1"/>
  <c r="P174" i="6"/>
  <c r="BL174" i="6" s="1"/>
  <c r="Q174" i="6"/>
  <c r="BM174" i="6" s="1"/>
  <c r="R174" i="6"/>
  <c r="BN174" i="6" s="1"/>
  <c r="S174" i="6"/>
  <c r="BO174" i="6" s="1"/>
  <c r="T174" i="6"/>
  <c r="BP174" i="6" s="1"/>
  <c r="U174" i="6"/>
  <c r="BQ174" i="6" s="1"/>
  <c r="V174" i="6"/>
  <c r="BR174" i="6" s="1"/>
  <c r="W174" i="6"/>
  <c r="BS174" i="6" s="1"/>
  <c r="X174" i="6"/>
  <c r="BT174" i="6" s="1"/>
  <c r="Y174" i="6"/>
  <c r="BU174" i="6" s="1"/>
  <c r="C175" i="6"/>
  <c r="AY175" i="6" s="1"/>
  <c r="D175" i="6"/>
  <c r="E175" i="6"/>
  <c r="BA175" i="6" s="1"/>
  <c r="F175" i="6"/>
  <c r="BB175" i="6" s="1"/>
  <c r="G175" i="6"/>
  <c r="BC175" i="6" s="1"/>
  <c r="H175" i="6"/>
  <c r="BD175" i="6" s="1"/>
  <c r="I175" i="6"/>
  <c r="BE175" i="6" s="1"/>
  <c r="J175" i="6"/>
  <c r="BF175" i="6" s="1"/>
  <c r="K175" i="6"/>
  <c r="BG175" i="6" s="1"/>
  <c r="L175" i="6"/>
  <c r="BH175" i="6" s="1"/>
  <c r="M175" i="6"/>
  <c r="BI175" i="6" s="1"/>
  <c r="N175" i="6"/>
  <c r="BJ175" i="6" s="1"/>
  <c r="O175" i="6"/>
  <c r="BK175" i="6" s="1"/>
  <c r="P175" i="6"/>
  <c r="BL175" i="6" s="1"/>
  <c r="Q175" i="6"/>
  <c r="BM175" i="6" s="1"/>
  <c r="R175" i="6"/>
  <c r="BN175" i="6" s="1"/>
  <c r="S175" i="6"/>
  <c r="BO175" i="6" s="1"/>
  <c r="T175" i="6"/>
  <c r="BP175" i="6" s="1"/>
  <c r="U175" i="6"/>
  <c r="BQ175" i="6" s="1"/>
  <c r="V175" i="6"/>
  <c r="BR175" i="6" s="1"/>
  <c r="W175" i="6"/>
  <c r="BS175" i="6" s="1"/>
  <c r="X175" i="6"/>
  <c r="BT175" i="6" s="1"/>
  <c r="Y175" i="6"/>
  <c r="BU175" i="6" s="1"/>
  <c r="C176" i="6"/>
  <c r="AY176" i="6" s="1"/>
  <c r="D176" i="6"/>
  <c r="AZ176" i="6" s="1"/>
  <c r="E176" i="6"/>
  <c r="F176" i="6"/>
  <c r="BB176" i="6" s="1"/>
  <c r="G176" i="6"/>
  <c r="BC176" i="6" s="1"/>
  <c r="H176" i="6"/>
  <c r="BD176" i="6" s="1"/>
  <c r="I176" i="6"/>
  <c r="BE176" i="6" s="1"/>
  <c r="J176" i="6"/>
  <c r="BF176" i="6" s="1"/>
  <c r="K176" i="6"/>
  <c r="BG176" i="6" s="1"/>
  <c r="L176" i="6"/>
  <c r="BH176" i="6" s="1"/>
  <c r="M176" i="6"/>
  <c r="BI176" i="6" s="1"/>
  <c r="N176" i="6"/>
  <c r="BJ176" i="6" s="1"/>
  <c r="O176" i="6"/>
  <c r="BK176" i="6" s="1"/>
  <c r="P176" i="6"/>
  <c r="BL176" i="6" s="1"/>
  <c r="Q176" i="6"/>
  <c r="BM176" i="6" s="1"/>
  <c r="R176" i="6"/>
  <c r="BN176" i="6" s="1"/>
  <c r="S176" i="6"/>
  <c r="BO176" i="6" s="1"/>
  <c r="T176" i="6"/>
  <c r="BP176" i="6" s="1"/>
  <c r="U176" i="6"/>
  <c r="BQ176" i="6" s="1"/>
  <c r="V176" i="6"/>
  <c r="BR176" i="6" s="1"/>
  <c r="W176" i="6"/>
  <c r="BS176" i="6" s="1"/>
  <c r="X176" i="6"/>
  <c r="BT176" i="6" s="1"/>
  <c r="Y176" i="6"/>
  <c r="BU176" i="6" s="1"/>
  <c r="C177" i="6"/>
  <c r="AY177" i="6" s="1"/>
  <c r="D177" i="6"/>
  <c r="AZ177" i="6" s="1"/>
  <c r="E177" i="6"/>
  <c r="BA177" i="6" s="1"/>
  <c r="F177" i="6"/>
  <c r="G177" i="6"/>
  <c r="BC177" i="6" s="1"/>
  <c r="H177" i="6"/>
  <c r="BD177" i="6" s="1"/>
  <c r="I177" i="6"/>
  <c r="BE177" i="6" s="1"/>
  <c r="J177" i="6"/>
  <c r="BF177" i="6" s="1"/>
  <c r="K177" i="6"/>
  <c r="BG177" i="6" s="1"/>
  <c r="L177" i="6"/>
  <c r="BH177" i="6" s="1"/>
  <c r="M177" i="6"/>
  <c r="BI177" i="6" s="1"/>
  <c r="N177" i="6"/>
  <c r="BJ177" i="6" s="1"/>
  <c r="O177" i="6"/>
  <c r="BK177" i="6" s="1"/>
  <c r="P177" i="6"/>
  <c r="BL177" i="6" s="1"/>
  <c r="Q177" i="6"/>
  <c r="BM177" i="6" s="1"/>
  <c r="R177" i="6"/>
  <c r="BN177" i="6" s="1"/>
  <c r="S177" i="6"/>
  <c r="BO177" i="6" s="1"/>
  <c r="T177" i="6"/>
  <c r="BP177" i="6" s="1"/>
  <c r="U177" i="6"/>
  <c r="BQ177" i="6" s="1"/>
  <c r="V177" i="6"/>
  <c r="BR177" i="6" s="1"/>
  <c r="W177" i="6"/>
  <c r="BS177" i="6" s="1"/>
  <c r="X177" i="6"/>
  <c r="BT177" i="6" s="1"/>
  <c r="Y177" i="6"/>
  <c r="BU177" i="6" s="1"/>
  <c r="C178" i="6"/>
  <c r="AY178" i="6" s="1"/>
  <c r="D178" i="6"/>
  <c r="AZ178" i="6" s="1"/>
  <c r="E178" i="6"/>
  <c r="BA178" i="6" s="1"/>
  <c r="F178" i="6"/>
  <c r="BB178" i="6" s="1"/>
  <c r="G178" i="6"/>
  <c r="BC178" i="6" s="1"/>
  <c r="H178" i="6"/>
  <c r="BD178" i="6" s="1"/>
  <c r="I178" i="6"/>
  <c r="BE178" i="6" s="1"/>
  <c r="J178" i="6"/>
  <c r="BF178" i="6" s="1"/>
  <c r="K178" i="6"/>
  <c r="BG178" i="6" s="1"/>
  <c r="L178" i="6"/>
  <c r="BH178" i="6" s="1"/>
  <c r="M178" i="6"/>
  <c r="BI178" i="6" s="1"/>
  <c r="N178" i="6"/>
  <c r="BJ178" i="6" s="1"/>
  <c r="O178" i="6"/>
  <c r="BK178" i="6" s="1"/>
  <c r="P178" i="6"/>
  <c r="BL178" i="6" s="1"/>
  <c r="Q178" i="6"/>
  <c r="BM178" i="6" s="1"/>
  <c r="R178" i="6"/>
  <c r="BN178" i="6" s="1"/>
  <c r="S178" i="6"/>
  <c r="BO178" i="6" s="1"/>
  <c r="T178" i="6"/>
  <c r="BP178" i="6" s="1"/>
  <c r="U178" i="6"/>
  <c r="BQ178" i="6" s="1"/>
  <c r="V178" i="6"/>
  <c r="BR178" i="6" s="1"/>
  <c r="W178" i="6"/>
  <c r="BS178" i="6" s="1"/>
  <c r="X178" i="6"/>
  <c r="BT178" i="6" s="1"/>
  <c r="Y178" i="6"/>
  <c r="BU178" i="6" s="1"/>
  <c r="C179" i="6"/>
  <c r="AY179" i="6" s="1"/>
  <c r="D179" i="6"/>
  <c r="AZ179" i="6" s="1"/>
  <c r="E179" i="6"/>
  <c r="BA179" i="6" s="1"/>
  <c r="F179" i="6"/>
  <c r="BB179" i="6" s="1"/>
  <c r="G179" i="6"/>
  <c r="BC179" i="6" s="1"/>
  <c r="H179" i="6"/>
  <c r="BD179" i="6" s="1"/>
  <c r="I179" i="6"/>
  <c r="BE179" i="6" s="1"/>
  <c r="J179" i="6"/>
  <c r="BF179" i="6" s="1"/>
  <c r="K179" i="6"/>
  <c r="BG179" i="6" s="1"/>
  <c r="L179" i="6"/>
  <c r="BH179" i="6" s="1"/>
  <c r="M179" i="6"/>
  <c r="BI179" i="6" s="1"/>
  <c r="N179" i="6"/>
  <c r="BJ179" i="6" s="1"/>
  <c r="O179" i="6"/>
  <c r="BK179" i="6" s="1"/>
  <c r="P179" i="6"/>
  <c r="BL179" i="6" s="1"/>
  <c r="Q179" i="6"/>
  <c r="BM179" i="6" s="1"/>
  <c r="R179" i="6"/>
  <c r="BN179" i="6" s="1"/>
  <c r="S179" i="6"/>
  <c r="BO179" i="6" s="1"/>
  <c r="T179" i="6"/>
  <c r="BP179" i="6" s="1"/>
  <c r="U179" i="6"/>
  <c r="BQ179" i="6" s="1"/>
  <c r="V179" i="6"/>
  <c r="BR179" i="6" s="1"/>
  <c r="W179" i="6"/>
  <c r="BS179" i="6" s="1"/>
  <c r="X179" i="6"/>
  <c r="BT179" i="6" s="1"/>
  <c r="Y179" i="6"/>
  <c r="BU179" i="6" s="1"/>
  <c r="C180" i="6"/>
  <c r="AY180" i="6" s="1"/>
  <c r="D180" i="6"/>
  <c r="AZ180" i="6" s="1"/>
  <c r="E180" i="6"/>
  <c r="BA180" i="6" s="1"/>
  <c r="F180" i="6"/>
  <c r="BB180" i="6" s="1"/>
  <c r="G180" i="6"/>
  <c r="BC180" i="6" s="1"/>
  <c r="H180" i="6"/>
  <c r="BD180" i="6" s="1"/>
  <c r="I180" i="6"/>
  <c r="BE180" i="6" s="1"/>
  <c r="J180" i="6"/>
  <c r="BF180" i="6" s="1"/>
  <c r="K180" i="6"/>
  <c r="BG180" i="6" s="1"/>
  <c r="L180" i="6"/>
  <c r="BH180" i="6" s="1"/>
  <c r="M180" i="6"/>
  <c r="BI180" i="6" s="1"/>
  <c r="N180" i="6"/>
  <c r="BJ180" i="6" s="1"/>
  <c r="O180" i="6"/>
  <c r="BK180" i="6" s="1"/>
  <c r="P180" i="6"/>
  <c r="BL180" i="6" s="1"/>
  <c r="Q180" i="6"/>
  <c r="BM180" i="6" s="1"/>
  <c r="R180" i="6"/>
  <c r="BN180" i="6" s="1"/>
  <c r="S180" i="6"/>
  <c r="BO180" i="6" s="1"/>
  <c r="T180" i="6"/>
  <c r="BP180" i="6" s="1"/>
  <c r="U180" i="6"/>
  <c r="BQ180" i="6" s="1"/>
  <c r="V180" i="6"/>
  <c r="BR180" i="6" s="1"/>
  <c r="W180" i="6"/>
  <c r="BS180" i="6" s="1"/>
  <c r="X180" i="6"/>
  <c r="BT180" i="6" s="1"/>
  <c r="Y180" i="6"/>
  <c r="BU180" i="6" s="1"/>
  <c r="C181" i="6"/>
  <c r="AY181" i="6" s="1"/>
  <c r="D181" i="6"/>
  <c r="AZ181" i="6" s="1"/>
  <c r="E181" i="6"/>
  <c r="BA181" i="6" s="1"/>
  <c r="F181" i="6"/>
  <c r="BB181" i="6" s="1"/>
  <c r="G181" i="6"/>
  <c r="BC181" i="6" s="1"/>
  <c r="H181" i="6"/>
  <c r="BD181" i="6" s="1"/>
  <c r="I181" i="6"/>
  <c r="BE181" i="6" s="1"/>
  <c r="J181" i="6"/>
  <c r="BF181" i="6" s="1"/>
  <c r="K181" i="6"/>
  <c r="BG181" i="6" s="1"/>
  <c r="L181" i="6"/>
  <c r="BH181" i="6" s="1"/>
  <c r="M181" i="6"/>
  <c r="BI181" i="6" s="1"/>
  <c r="N181" i="6"/>
  <c r="BJ181" i="6" s="1"/>
  <c r="O181" i="6"/>
  <c r="BK181" i="6" s="1"/>
  <c r="P181" i="6"/>
  <c r="BL181" i="6" s="1"/>
  <c r="Q181" i="6"/>
  <c r="BM181" i="6" s="1"/>
  <c r="R181" i="6"/>
  <c r="BN181" i="6" s="1"/>
  <c r="S181" i="6"/>
  <c r="BO181" i="6" s="1"/>
  <c r="T181" i="6"/>
  <c r="BP181" i="6" s="1"/>
  <c r="U181" i="6"/>
  <c r="BQ181" i="6" s="1"/>
  <c r="V181" i="6"/>
  <c r="BR181" i="6" s="1"/>
  <c r="W181" i="6"/>
  <c r="BS181" i="6" s="1"/>
  <c r="X181" i="6"/>
  <c r="BT181" i="6" s="1"/>
  <c r="Y181" i="6"/>
  <c r="BU181" i="6" s="1"/>
  <c r="C182" i="6"/>
  <c r="AY182" i="6" s="1"/>
  <c r="D182" i="6"/>
  <c r="AZ182" i="6" s="1"/>
  <c r="E182" i="6"/>
  <c r="BA182" i="6" s="1"/>
  <c r="F182" i="6"/>
  <c r="BB182" i="6" s="1"/>
  <c r="G182" i="6"/>
  <c r="BC182" i="6" s="1"/>
  <c r="H182" i="6"/>
  <c r="BD182" i="6" s="1"/>
  <c r="I182" i="6"/>
  <c r="BE182" i="6" s="1"/>
  <c r="J182" i="6"/>
  <c r="BF182" i="6" s="1"/>
  <c r="K182" i="6"/>
  <c r="L182" i="6"/>
  <c r="BH182" i="6" s="1"/>
  <c r="M182" i="6"/>
  <c r="BI182" i="6" s="1"/>
  <c r="N182" i="6"/>
  <c r="BJ182" i="6" s="1"/>
  <c r="O182" i="6"/>
  <c r="BK182" i="6" s="1"/>
  <c r="P182" i="6"/>
  <c r="BL182" i="6" s="1"/>
  <c r="Q182" i="6"/>
  <c r="BM182" i="6" s="1"/>
  <c r="R182" i="6"/>
  <c r="BN182" i="6" s="1"/>
  <c r="S182" i="6"/>
  <c r="BO182" i="6" s="1"/>
  <c r="T182" i="6"/>
  <c r="BP182" i="6" s="1"/>
  <c r="U182" i="6"/>
  <c r="BQ182" i="6" s="1"/>
  <c r="V182" i="6"/>
  <c r="BR182" i="6" s="1"/>
  <c r="W182" i="6"/>
  <c r="BS182" i="6" s="1"/>
  <c r="X182" i="6"/>
  <c r="BT182" i="6" s="1"/>
  <c r="Y182" i="6"/>
  <c r="BU182" i="6" s="1"/>
  <c r="C183" i="6"/>
  <c r="AY183" i="6" s="1"/>
  <c r="D183" i="6"/>
  <c r="AZ183" i="6" s="1"/>
  <c r="E183" i="6"/>
  <c r="BA183" i="6" s="1"/>
  <c r="F183" i="6"/>
  <c r="BB183" i="6" s="1"/>
  <c r="G183" i="6"/>
  <c r="BC183" i="6" s="1"/>
  <c r="H183" i="6"/>
  <c r="BD183" i="6" s="1"/>
  <c r="I183" i="6"/>
  <c r="BE183" i="6" s="1"/>
  <c r="J183" i="6"/>
  <c r="BF183" i="6" s="1"/>
  <c r="K183" i="6"/>
  <c r="BG183" i="6" s="1"/>
  <c r="L183" i="6"/>
  <c r="BH183" i="6" s="1"/>
  <c r="M183" i="6"/>
  <c r="BI183" i="6" s="1"/>
  <c r="N183" i="6"/>
  <c r="BJ183" i="6" s="1"/>
  <c r="O183" i="6"/>
  <c r="BK183" i="6" s="1"/>
  <c r="P183" i="6"/>
  <c r="BL183" i="6" s="1"/>
  <c r="Q183" i="6"/>
  <c r="BM183" i="6" s="1"/>
  <c r="R183" i="6"/>
  <c r="BN183" i="6" s="1"/>
  <c r="S183" i="6"/>
  <c r="BO183" i="6" s="1"/>
  <c r="T183" i="6"/>
  <c r="BP183" i="6" s="1"/>
  <c r="U183" i="6"/>
  <c r="BQ183" i="6" s="1"/>
  <c r="V183" i="6"/>
  <c r="BR183" i="6" s="1"/>
  <c r="W183" i="6"/>
  <c r="BS183" i="6" s="1"/>
  <c r="X183" i="6"/>
  <c r="BT183" i="6" s="1"/>
  <c r="Y183" i="6"/>
  <c r="BU183" i="6" s="1"/>
  <c r="C184" i="6"/>
  <c r="AY184" i="6" s="1"/>
  <c r="D184" i="6"/>
  <c r="AZ184" i="6" s="1"/>
  <c r="E184" i="6"/>
  <c r="BA184" i="6" s="1"/>
  <c r="F184" i="6"/>
  <c r="BB184" i="6" s="1"/>
  <c r="G184" i="6"/>
  <c r="BC184" i="6" s="1"/>
  <c r="H184" i="6"/>
  <c r="BD184" i="6" s="1"/>
  <c r="I184" i="6"/>
  <c r="BE184" i="6" s="1"/>
  <c r="J184" i="6"/>
  <c r="BF184" i="6" s="1"/>
  <c r="K184" i="6"/>
  <c r="BG184" i="6" s="1"/>
  <c r="L184" i="6"/>
  <c r="BH184" i="6" s="1"/>
  <c r="M184" i="6"/>
  <c r="BI184" i="6" s="1"/>
  <c r="N184" i="6"/>
  <c r="BJ184" i="6" s="1"/>
  <c r="O184" i="6"/>
  <c r="BK184" i="6" s="1"/>
  <c r="P184" i="6"/>
  <c r="BL184" i="6" s="1"/>
  <c r="Q184" i="6"/>
  <c r="BM184" i="6" s="1"/>
  <c r="R184" i="6"/>
  <c r="BN184" i="6" s="1"/>
  <c r="S184" i="6"/>
  <c r="BO184" i="6" s="1"/>
  <c r="T184" i="6"/>
  <c r="BP184" i="6" s="1"/>
  <c r="U184" i="6"/>
  <c r="BQ184" i="6" s="1"/>
  <c r="V184" i="6"/>
  <c r="BR184" i="6" s="1"/>
  <c r="W184" i="6"/>
  <c r="BS184" i="6" s="1"/>
  <c r="X184" i="6"/>
  <c r="BT184" i="6" s="1"/>
  <c r="Y184" i="6"/>
  <c r="BU184" i="6" s="1"/>
  <c r="C185" i="6"/>
  <c r="AY185" i="6" s="1"/>
  <c r="D185" i="6"/>
  <c r="AZ185" i="6" s="1"/>
  <c r="E185" i="6"/>
  <c r="BA185" i="6" s="1"/>
  <c r="F185" i="6"/>
  <c r="BB185" i="6" s="1"/>
  <c r="G185" i="6"/>
  <c r="BC185" i="6" s="1"/>
  <c r="H185" i="6"/>
  <c r="BD185" i="6" s="1"/>
  <c r="I185" i="6"/>
  <c r="BE185" i="6" s="1"/>
  <c r="J185" i="6"/>
  <c r="BF185" i="6" s="1"/>
  <c r="K185" i="6"/>
  <c r="BG185" i="6" s="1"/>
  <c r="L185" i="6"/>
  <c r="BH185" i="6" s="1"/>
  <c r="M185" i="6"/>
  <c r="BI185" i="6" s="1"/>
  <c r="N185" i="6"/>
  <c r="BJ185" i="6" s="1"/>
  <c r="O185" i="6"/>
  <c r="BK185" i="6" s="1"/>
  <c r="P185" i="6"/>
  <c r="BL185" i="6" s="1"/>
  <c r="Q185" i="6"/>
  <c r="BM185" i="6" s="1"/>
  <c r="R185" i="6"/>
  <c r="BN185" i="6" s="1"/>
  <c r="S185" i="6"/>
  <c r="BO185" i="6" s="1"/>
  <c r="T185" i="6"/>
  <c r="BP185" i="6" s="1"/>
  <c r="U185" i="6"/>
  <c r="BQ185" i="6" s="1"/>
  <c r="V185" i="6"/>
  <c r="BR185" i="6" s="1"/>
  <c r="W185" i="6"/>
  <c r="BS185" i="6" s="1"/>
  <c r="X185" i="6"/>
  <c r="BT185" i="6" s="1"/>
  <c r="Y185" i="6"/>
  <c r="BU185" i="6" s="1"/>
  <c r="C186" i="6"/>
  <c r="AY186" i="6" s="1"/>
  <c r="D186" i="6"/>
  <c r="AZ186" i="6" s="1"/>
  <c r="E186" i="6"/>
  <c r="BA186" i="6" s="1"/>
  <c r="F186" i="6"/>
  <c r="BB186" i="6" s="1"/>
  <c r="G186" i="6"/>
  <c r="BC186" i="6" s="1"/>
  <c r="H186" i="6"/>
  <c r="BD186" i="6" s="1"/>
  <c r="I186" i="6"/>
  <c r="BE186" i="6" s="1"/>
  <c r="J186" i="6"/>
  <c r="BF186" i="6" s="1"/>
  <c r="K186" i="6"/>
  <c r="BG186" i="6" s="1"/>
  <c r="L186" i="6"/>
  <c r="BH186" i="6" s="1"/>
  <c r="M186" i="6"/>
  <c r="BI186" i="6" s="1"/>
  <c r="N186" i="6"/>
  <c r="BJ186" i="6" s="1"/>
  <c r="O186" i="6"/>
  <c r="BK186" i="6" s="1"/>
  <c r="P186" i="6"/>
  <c r="BL186" i="6" s="1"/>
  <c r="Q186" i="6"/>
  <c r="BM186" i="6" s="1"/>
  <c r="R186" i="6"/>
  <c r="BN186" i="6" s="1"/>
  <c r="S186" i="6"/>
  <c r="BO186" i="6" s="1"/>
  <c r="T186" i="6"/>
  <c r="BP186" i="6" s="1"/>
  <c r="U186" i="6"/>
  <c r="BQ186" i="6" s="1"/>
  <c r="V186" i="6"/>
  <c r="BR186" i="6" s="1"/>
  <c r="W186" i="6"/>
  <c r="BS186" i="6" s="1"/>
  <c r="X186" i="6"/>
  <c r="BT186" i="6" s="1"/>
  <c r="Y186" i="6"/>
  <c r="BU186" i="6" s="1"/>
  <c r="C187" i="6"/>
  <c r="AY187" i="6" s="1"/>
  <c r="D187" i="6"/>
  <c r="AZ187" i="6" s="1"/>
  <c r="E187" i="6"/>
  <c r="BA187" i="6" s="1"/>
  <c r="F187" i="6"/>
  <c r="BB187" i="6" s="1"/>
  <c r="G187" i="6"/>
  <c r="BC187" i="6" s="1"/>
  <c r="H187" i="6"/>
  <c r="BD187" i="6" s="1"/>
  <c r="I187" i="6"/>
  <c r="BE187" i="6" s="1"/>
  <c r="J187" i="6"/>
  <c r="BF187" i="6" s="1"/>
  <c r="K187" i="6"/>
  <c r="BG187" i="6" s="1"/>
  <c r="L187" i="6"/>
  <c r="BH187" i="6" s="1"/>
  <c r="M187" i="6"/>
  <c r="BI187" i="6" s="1"/>
  <c r="N187" i="6"/>
  <c r="BJ187" i="6" s="1"/>
  <c r="O187" i="6"/>
  <c r="BK187" i="6" s="1"/>
  <c r="P187" i="6"/>
  <c r="BL187" i="6" s="1"/>
  <c r="Q187" i="6"/>
  <c r="BM187" i="6" s="1"/>
  <c r="R187" i="6"/>
  <c r="BN187" i="6" s="1"/>
  <c r="S187" i="6"/>
  <c r="BO187" i="6" s="1"/>
  <c r="T187" i="6"/>
  <c r="BP187" i="6" s="1"/>
  <c r="U187" i="6"/>
  <c r="BQ187" i="6" s="1"/>
  <c r="V187" i="6"/>
  <c r="BR187" i="6" s="1"/>
  <c r="W187" i="6"/>
  <c r="BS187" i="6" s="1"/>
  <c r="X187" i="6"/>
  <c r="BT187" i="6" s="1"/>
  <c r="Y187" i="6"/>
  <c r="BU187" i="6" s="1"/>
  <c r="C188" i="6"/>
  <c r="AY188" i="6" s="1"/>
  <c r="D188" i="6"/>
  <c r="AZ188" i="6" s="1"/>
  <c r="E188" i="6"/>
  <c r="BA188" i="6" s="1"/>
  <c r="F188" i="6"/>
  <c r="BB188" i="6" s="1"/>
  <c r="G188" i="6"/>
  <c r="BC188" i="6" s="1"/>
  <c r="H188" i="6"/>
  <c r="BD188" i="6" s="1"/>
  <c r="I188" i="6"/>
  <c r="BE188" i="6" s="1"/>
  <c r="J188" i="6"/>
  <c r="BF188" i="6" s="1"/>
  <c r="K188" i="6"/>
  <c r="BG188" i="6" s="1"/>
  <c r="L188" i="6"/>
  <c r="BH188" i="6" s="1"/>
  <c r="M188" i="6"/>
  <c r="BI188" i="6" s="1"/>
  <c r="N188" i="6"/>
  <c r="BJ188" i="6" s="1"/>
  <c r="O188" i="6"/>
  <c r="BK188" i="6" s="1"/>
  <c r="P188" i="6"/>
  <c r="BL188" i="6" s="1"/>
  <c r="Q188" i="6"/>
  <c r="BM188" i="6" s="1"/>
  <c r="R188" i="6"/>
  <c r="BN188" i="6" s="1"/>
  <c r="S188" i="6"/>
  <c r="BO188" i="6" s="1"/>
  <c r="T188" i="6"/>
  <c r="BP188" i="6" s="1"/>
  <c r="U188" i="6"/>
  <c r="BQ188" i="6" s="1"/>
  <c r="V188" i="6"/>
  <c r="BR188" i="6" s="1"/>
  <c r="W188" i="6"/>
  <c r="BS188" i="6" s="1"/>
  <c r="X188" i="6"/>
  <c r="BT188" i="6" s="1"/>
  <c r="Y188" i="6"/>
  <c r="BU188" i="6" s="1"/>
  <c r="C189" i="6"/>
  <c r="AY189" i="6" s="1"/>
  <c r="D189" i="6"/>
  <c r="AZ189" i="6" s="1"/>
  <c r="E189" i="6"/>
  <c r="BA189" i="6" s="1"/>
  <c r="F189" i="6"/>
  <c r="BB189" i="6" s="1"/>
  <c r="G189" i="6"/>
  <c r="BC189" i="6" s="1"/>
  <c r="H189" i="6"/>
  <c r="BD189" i="6" s="1"/>
  <c r="I189" i="6"/>
  <c r="BE189" i="6" s="1"/>
  <c r="J189" i="6"/>
  <c r="BF189" i="6" s="1"/>
  <c r="K189" i="6"/>
  <c r="BG189" i="6" s="1"/>
  <c r="L189" i="6"/>
  <c r="BH189" i="6" s="1"/>
  <c r="M189" i="6"/>
  <c r="BI189" i="6" s="1"/>
  <c r="N189" i="6"/>
  <c r="BJ189" i="6" s="1"/>
  <c r="O189" i="6"/>
  <c r="BK189" i="6" s="1"/>
  <c r="P189" i="6"/>
  <c r="BL189" i="6" s="1"/>
  <c r="Q189" i="6"/>
  <c r="BM189" i="6" s="1"/>
  <c r="R189" i="6"/>
  <c r="BN189" i="6" s="1"/>
  <c r="S189" i="6"/>
  <c r="BO189" i="6" s="1"/>
  <c r="T189" i="6"/>
  <c r="BP189" i="6" s="1"/>
  <c r="U189" i="6"/>
  <c r="BQ189" i="6" s="1"/>
  <c r="V189" i="6"/>
  <c r="BR189" i="6" s="1"/>
  <c r="W189" i="6"/>
  <c r="BS189" i="6" s="1"/>
  <c r="X189" i="6"/>
  <c r="BT189" i="6" s="1"/>
  <c r="Y189" i="6"/>
  <c r="BU189" i="6" s="1"/>
  <c r="C190" i="6"/>
  <c r="AY190" i="6" s="1"/>
  <c r="D190" i="6"/>
  <c r="AZ190" i="6" s="1"/>
  <c r="E190" i="6"/>
  <c r="BA190" i="6" s="1"/>
  <c r="F190" i="6"/>
  <c r="BB190" i="6" s="1"/>
  <c r="G190" i="6"/>
  <c r="BC190" i="6" s="1"/>
  <c r="H190" i="6"/>
  <c r="BD190" i="6" s="1"/>
  <c r="I190" i="6"/>
  <c r="BE190" i="6" s="1"/>
  <c r="J190" i="6"/>
  <c r="BF190" i="6" s="1"/>
  <c r="K190" i="6"/>
  <c r="BG190" i="6" s="1"/>
  <c r="L190" i="6"/>
  <c r="BH190" i="6" s="1"/>
  <c r="M190" i="6"/>
  <c r="BI190" i="6" s="1"/>
  <c r="N190" i="6"/>
  <c r="BJ190" i="6" s="1"/>
  <c r="O190" i="6"/>
  <c r="BK190" i="6" s="1"/>
  <c r="P190" i="6"/>
  <c r="BL190" i="6" s="1"/>
  <c r="Q190" i="6"/>
  <c r="BM190" i="6" s="1"/>
  <c r="R190" i="6"/>
  <c r="BN190" i="6" s="1"/>
  <c r="S190" i="6"/>
  <c r="BO190" i="6" s="1"/>
  <c r="T190" i="6"/>
  <c r="BP190" i="6" s="1"/>
  <c r="U190" i="6"/>
  <c r="BQ190" i="6" s="1"/>
  <c r="V190" i="6"/>
  <c r="BR190" i="6" s="1"/>
  <c r="W190" i="6"/>
  <c r="BS190" i="6" s="1"/>
  <c r="X190" i="6"/>
  <c r="BT190" i="6" s="1"/>
  <c r="Y190" i="6"/>
  <c r="BU190" i="6" s="1"/>
  <c r="C191" i="6"/>
  <c r="AY191" i="6" s="1"/>
  <c r="D191" i="6"/>
  <c r="AZ191" i="6" s="1"/>
  <c r="E191" i="6"/>
  <c r="BA191" i="6" s="1"/>
  <c r="F191" i="6"/>
  <c r="BB191" i="6" s="1"/>
  <c r="G191" i="6"/>
  <c r="BC191" i="6" s="1"/>
  <c r="H191" i="6"/>
  <c r="BD191" i="6" s="1"/>
  <c r="I191" i="6"/>
  <c r="BE191" i="6" s="1"/>
  <c r="J191" i="6"/>
  <c r="BF191" i="6" s="1"/>
  <c r="K191" i="6"/>
  <c r="BG191" i="6" s="1"/>
  <c r="L191" i="6"/>
  <c r="BH191" i="6" s="1"/>
  <c r="M191" i="6"/>
  <c r="BI191" i="6" s="1"/>
  <c r="N191" i="6"/>
  <c r="BJ191" i="6" s="1"/>
  <c r="O191" i="6"/>
  <c r="BK191" i="6" s="1"/>
  <c r="P191" i="6"/>
  <c r="BL191" i="6" s="1"/>
  <c r="Q191" i="6"/>
  <c r="BM191" i="6" s="1"/>
  <c r="R191" i="6"/>
  <c r="BN191" i="6" s="1"/>
  <c r="S191" i="6"/>
  <c r="BO191" i="6" s="1"/>
  <c r="T191" i="6"/>
  <c r="BP191" i="6" s="1"/>
  <c r="U191" i="6"/>
  <c r="BQ191" i="6" s="1"/>
  <c r="V191" i="6"/>
  <c r="BR191" i="6" s="1"/>
  <c r="W191" i="6"/>
  <c r="BS191" i="6" s="1"/>
  <c r="X191" i="6"/>
  <c r="BT191" i="6" s="1"/>
  <c r="Y191" i="6"/>
  <c r="BU191" i="6" s="1"/>
  <c r="C192" i="6"/>
  <c r="AY192" i="6" s="1"/>
  <c r="D192" i="6"/>
  <c r="AZ192" i="6" s="1"/>
  <c r="E192" i="6"/>
  <c r="BA192" i="6" s="1"/>
  <c r="F192" i="6"/>
  <c r="BB192" i="6" s="1"/>
  <c r="G192" i="6"/>
  <c r="BC192" i="6" s="1"/>
  <c r="H192" i="6"/>
  <c r="BD192" i="6" s="1"/>
  <c r="I192" i="6"/>
  <c r="BE192" i="6" s="1"/>
  <c r="J192" i="6"/>
  <c r="K192" i="6"/>
  <c r="BG192" i="6" s="1"/>
  <c r="L192" i="6"/>
  <c r="BH192" i="6" s="1"/>
  <c r="M192" i="6"/>
  <c r="BI192" i="6" s="1"/>
  <c r="N192" i="6"/>
  <c r="BJ192" i="6" s="1"/>
  <c r="O192" i="6"/>
  <c r="BK192" i="6" s="1"/>
  <c r="P192" i="6"/>
  <c r="BL192" i="6" s="1"/>
  <c r="Q192" i="6"/>
  <c r="BM192" i="6" s="1"/>
  <c r="R192" i="6"/>
  <c r="BN192" i="6" s="1"/>
  <c r="S192" i="6"/>
  <c r="BO192" i="6" s="1"/>
  <c r="T192" i="6"/>
  <c r="BP192" i="6" s="1"/>
  <c r="U192" i="6"/>
  <c r="BQ192" i="6" s="1"/>
  <c r="V192" i="6"/>
  <c r="BR192" i="6" s="1"/>
  <c r="W192" i="6"/>
  <c r="BS192" i="6" s="1"/>
  <c r="X192" i="6"/>
  <c r="BT192" i="6" s="1"/>
  <c r="Y192" i="6"/>
  <c r="BU192" i="6" s="1"/>
  <c r="C193" i="6"/>
  <c r="AY193" i="6" s="1"/>
  <c r="D193" i="6"/>
  <c r="AZ193" i="6" s="1"/>
  <c r="E193" i="6"/>
  <c r="BA193" i="6" s="1"/>
  <c r="F193" i="6"/>
  <c r="BB193" i="6" s="1"/>
  <c r="G193" i="6"/>
  <c r="BC193" i="6" s="1"/>
  <c r="H193" i="6"/>
  <c r="BD193" i="6" s="1"/>
  <c r="I193" i="6"/>
  <c r="BE193" i="6" s="1"/>
  <c r="J193" i="6"/>
  <c r="BF193" i="6" s="1"/>
  <c r="K193" i="6"/>
  <c r="BG193" i="6" s="1"/>
  <c r="L193" i="6"/>
  <c r="BH193" i="6" s="1"/>
  <c r="M193" i="6"/>
  <c r="BI193" i="6" s="1"/>
  <c r="N193" i="6"/>
  <c r="BJ193" i="6" s="1"/>
  <c r="O193" i="6"/>
  <c r="BK193" i="6" s="1"/>
  <c r="P193" i="6"/>
  <c r="BL193" i="6" s="1"/>
  <c r="Q193" i="6"/>
  <c r="BM193" i="6" s="1"/>
  <c r="R193" i="6"/>
  <c r="BN193" i="6" s="1"/>
  <c r="S193" i="6"/>
  <c r="BO193" i="6" s="1"/>
  <c r="T193" i="6"/>
  <c r="BP193" i="6" s="1"/>
  <c r="U193" i="6"/>
  <c r="BQ193" i="6" s="1"/>
  <c r="V193" i="6"/>
  <c r="BR193" i="6" s="1"/>
  <c r="W193" i="6"/>
  <c r="BS193" i="6" s="1"/>
  <c r="X193" i="6"/>
  <c r="BT193" i="6" s="1"/>
  <c r="Y193" i="6"/>
  <c r="BU193" i="6" s="1"/>
  <c r="C194" i="6"/>
  <c r="AY194" i="6" s="1"/>
  <c r="D194" i="6"/>
  <c r="AZ194" i="6" s="1"/>
  <c r="E194" i="6"/>
  <c r="BA194" i="6" s="1"/>
  <c r="F194" i="6"/>
  <c r="BB194" i="6" s="1"/>
  <c r="G194" i="6"/>
  <c r="BC194" i="6" s="1"/>
  <c r="H194" i="6"/>
  <c r="BD194" i="6" s="1"/>
  <c r="I194" i="6"/>
  <c r="BE194" i="6" s="1"/>
  <c r="J194" i="6"/>
  <c r="BF194" i="6" s="1"/>
  <c r="K194" i="6"/>
  <c r="BG194" i="6" s="1"/>
  <c r="L194" i="6"/>
  <c r="BH194" i="6" s="1"/>
  <c r="M194" i="6"/>
  <c r="BI194" i="6" s="1"/>
  <c r="N194" i="6"/>
  <c r="BJ194" i="6" s="1"/>
  <c r="O194" i="6"/>
  <c r="BK194" i="6" s="1"/>
  <c r="P194" i="6"/>
  <c r="BL194" i="6" s="1"/>
  <c r="Q194" i="6"/>
  <c r="BM194" i="6" s="1"/>
  <c r="R194" i="6"/>
  <c r="BN194" i="6" s="1"/>
  <c r="S194" i="6"/>
  <c r="BO194" i="6" s="1"/>
  <c r="T194" i="6"/>
  <c r="BP194" i="6" s="1"/>
  <c r="U194" i="6"/>
  <c r="BQ194" i="6" s="1"/>
  <c r="V194" i="6"/>
  <c r="BR194" i="6" s="1"/>
  <c r="W194" i="6"/>
  <c r="BS194" i="6" s="1"/>
  <c r="X194" i="6"/>
  <c r="BT194" i="6" s="1"/>
  <c r="Y194" i="6"/>
  <c r="BU194" i="6" s="1"/>
  <c r="C195" i="6"/>
  <c r="AY195" i="6" s="1"/>
  <c r="D195" i="6"/>
  <c r="AZ195" i="6" s="1"/>
  <c r="E195" i="6"/>
  <c r="BA195" i="6" s="1"/>
  <c r="F195" i="6"/>
  <c r="BB195" i="6" s="1"/>
  <c r="G195" i="6"/>
  <c r="BC195" i="6" s="1"/>
  <c r="H195" i="6"/>
  <c r="BD195" i="6" s="1"/>
  <c r="I195" i="6"/>
  <c r="BE195" i="6" s="1"/>
  <c r="J195" i="6"/>
  <c r="BF195" i="6" s="1"/>
  <c r="K195" i="6"/>
  <c r="BG195" i="6" s="1"/>
  <c r="L195" i="6"/>
  <c r="BH195" i="6" s="1"/>
  <c r="M195" i="6"/>
  <c r="BI195" i="6" s="1"/>
  <c r="N195" i="6"/>
  <c r="BJ195" i="6" s="1"/>
  <c r="O195" i="6"/>
  <c r="BK195" i="6" s="1"/>
  <c r="P195" i="6"/>
  <c r="BL195" i="6" s="1"/>
  <c r="Q195" i="6"/>
  <c r="BM195" i="6" s="1"/>
  <c r="R195" i="6"/>
  <c r="BN195" i="6" s="1"/>
  <c r="S195" i="6"/>
  <c r="BO195" i="6" s="1"/>
  <c r="T195" i="6"/>
  <c r="BP195" i="6" s="1"/>
  <c r="U195" i="6"/>
  <c r="BQ195" i="6" s="1"/>
  <c r="V195" i="6"/>
  <c r="BR195" i="6" s="1"/>
  <c r="W195" i="6"/>
  <c r="BS195" i="6" s="1"/>
  <c r="X195" i="6"/>
  <c r="BT195" i="6" s="1"/>
  <c r="Y195" i="6"/>
  <c r="BU195" i="6" s="1"/>
  <c r="C196" i="6"/>
  <c r="AY196" i="6" s="1"/>
  <c r="D196" i="6"/>
  <c r="AZ196" i="6" s="1"/>
  <c r="E196" i="6"/>
  <c r="BA196" i="6" s="1"/>
  <c r="F196" i="6"/>
  <c r="BB196" i="6" s="1"/>
  <c r="G196" i="6"/>
  <c r="BC196" i="6" s="1"/>
  <c r="H196" i="6"/>
  <c r="BD196" i="6" s="1"/>
  <c r="I196" i="6"/>
  <c r="BE196" i="6" s="1"/>
  <c r="J196" i="6"/>
  <c r="BF196" i="6" s="1"/>
  <c r="K196" i="6"/>
  <c r="BG196" i="6" s="1"/>
  <c r="L196" i="6"/>
  <c r="BH196" i="6" s="1"/>
  <c r="M196" i="6"/>
  <c r="BI196" i="6" s="1"/>
  <c r="N196" i="6"/>
  <c r="BJ196" i="6" s="1"/>
  <c r="O196" i="6"/>
  <c r="BK196" i="6" s="1"/>
  <c r="P196" i="6"/>
  <c r="BL196" i="6" s="1"/>
  <c r="Q196" i="6"/>
  <c r="BM196" i="6" s="1"/>
  <c r="R196" i="6"/>
  <c r="BN196" i="6" s="1"/>
  <c r="S196" i="6"/>
  <c r="BO196" i="6" s="1"/>
  <c r="T196" i="6"/>
  <c r="BP196" i="6" s="1"/>
  <c r="U196" i="6"/>
  <c r="BQ196" i="6" s="1"/>
  <c r="V196" i="6"/>
  <c r="BR196" i="6" s="1"/>
  <c r="W196" i="6"/>
  <c r="BS196" i="6" s="1"/>
  <c r="X196" i="6"/>
  <c r="BT196" i="6" s="1"/>
  <c r="Y196" i="6"/>
  <c r="BU196" i="6" s="1"/>
  <c r="C197" i="6"/>
  <c r="AY197" i="6" s="1"/>
  <c r="D197" i="6"/>
  <c r="AZ197" i="6" s="1"/>
  <c r="E197" i="6"/>
  <c r="BA197" i="6" s="1"/>
  <c r="F197" i="6"/>
  <c r="BB197" i="6" s="1"/>
  <c r="G197" i="6"/>
  <c r="BC197" i="6" s="1"/>
  <c r="H197" i="6"/>
  <c r="BD197" i="6" s="1"/>
  <c r="I197" i="6"/>
  <c r="BE197" i="6" s="1"/>
  <c r="J197" i="6"/>
  <c r="BF197" i="6" s="1"/>
  <c r="K197" i="6"/>
  <c r="BG197" i="6" s="1"/>
  <c r="L197" i="6"/>
  <c r="BH197" i="6" s="1"/>
  <c r="M197" i="6"/>
  <c r="BI197" i="6" s="1"/>
  <c r="N197" i="6"/>
  <c r="BJ197" i="6" s="1"/>
  <c r="O197" i="6"/>
  <c r="BK197" i="6" s="1"/>
  <c r="P197" i="6"/>
  <c r="BL197" i="6" s="1"/>
  <c r="Q197" i="6"/>
  <c r="BM197" i="6" s="1"/>
  <c r="R197" i="6"/>
  <c r="BN197" i="6" s="1"/>
  <c r="S197" i="6"/>
  <c r="BO197" i="6" s="1"/>
  <c r="T197" i="6"/>
  <c r="BP197" i="6" s="1"/>
  <c r="U197" i="6"/>
  <c r="BQ197" i="6" s="1"/>
  <c r="V197" i="6"/>
  <c r="BR197" i="6" s="1"/>
  <c r="W197" i="6"/>
  <c r="BS197" i="6" s="1"/>
  <c r="X197" i="6"/>
  <c r="BT197" i="6" s="1"/>
  <c r="Y197" i="6"/>
  <c r="BU197" i="6" s="1"/>
  <c r="C198" i="6"/>
  <c r="AY198" i="6" s="1"/>
  <c r="D198" i="6"/>
  <c r="AZ198" i="6" s="1"/>
  <c r="E198" i="6"/>
  <c r="BA198" i="6" s="1"/>
  <c r="F198" i="6"/>
  <c r="BB198" i="6" s="1"/>
  <c r="G198" i="6"/>
  <c r="BC198" i="6" s="1"/>
  <c r="H198" i="6"/>
  <c r="BD198" i="6" s="1"/>
  <c r="I198" i="6"/>
  <c r="BE198" i="6" s="1"/>
  <c r="J198" i="6"/>
  <c r="BF198" i="6" s="1"/>
  <c r="K198" i="6"/>
  <c r="BG198" i="6" s="1"/>
  <c r="L198" i="6"/>
  <c r="BH198" i="6" s="1"/>
  <c r="M198" i="6"/>
  <c r="BI198" i="6" s="1"/>
  <c r="N198" i="6"/>
  <c r="BJ198" i="6" s="1"/>
  <c r="O198" i="6"/>
  <c r="BK198" i="6" s="1"/>
  <c r="P198" i="6"/>
  <c r="BL198" i="6" s="1"/>
  <c r="Q198" i="6"/>
  <c r="BM198" i="6" s="1"/>
  <c r="R198" i="6"/>
  <c r="BN198" i="6" s="1"/>
  <c r="S198" i="6"/>
  <c r="BO198" i="6" s="1"/>
  <c r="T198" i="6"/>
  <c r="BP198" i="6" s="1"/>
  <c r="U198" i="6"/>
  <c r="BQ198" i="6" s="1"/>
  <c r="V198" i="6"/>
  <c r="BR198" i="6" s="1"/>
  <c r="W198" i="6"/>
  <c r="BS198" i="6" s="1"/>
  <c r="X198" i="6"/>
  <c r="BT198" i="6" s="1"/>
  <c r="Y198" i="6"/>
  <c r="BU198" i="6" s="1"/>
  <c r="C199" i="6"/>
  <c r="AY199" i="6" s="1"/>
  <c r="D199" i="6"/>
  <c r="AZ199" i="6" s="1"/>
  <c r="E199" i="6"/>
  <c r="BA199" i="6" s="1"/>
  <c r="F199" i="6"/>
  <c r="BB199" i="6" s="1"/>
  <c r="G199" i="6"/>
  <c r="BC199" i="6" s="1"/>
  <c r="H199" i="6"/>
  <c r="BD199" i="6" s="1"/>
  <c r="I199" i="6"/>
  <c r="BE199" i="6" s="1"/>
  <c r="J199" i="6"/>
  <c r="BF199" i="6" s="1"/>
  <c r="K199" i="6"/>
  <c r="BG199" i="6" s="1"/>
  <c r="L199" i="6"/>
  <c r="BH199" i="6" s="1"/>
  <c r="M199" i="6"/>
  <c r="BI199" i="6" s="1"/>
  <c r="N199" i="6"/>
  <c r="BJ199" i="6" s="1"/>
  <c r="O199" i="6"/>
  <c r="BK199" i="6" s="1"/>
  <c r="P199" i="6"/>
  <c r="BL199" i="6" s="1"/>
  <c r="Q199" i="6"/>
  <c r="BM199" i="6" s="1"/>
  <c r="R199" i="6"/>
  <c r="BN199" i="6" s="1"/>
  <c r="S199" i="6"/>
  <c r="BO199" i="6" s="1"/>
  <c r="T199" i="6"/>
  <c r="BP199" i="6" s="1"/>
  <c r="U199" i="6"/>
  <c r="BQ199" i="6" s="1"/>
  <c r="V199" i="6"/>
  <c r="BR199" i="6" s="1"/>
  <c r="W199" i="6"/>
  <c r="BS199" i="6" s="1"/>
  <c r="X199" i="6"/>
  <c r="BT199" i="6" s="1"/>
  <c r="Y199" i="6"/>
  <c r="BU199" i="6" s="1"/>
  <c r="C200" i="6"/>
  <c r="AY200" i="6" s="1"/>
  <c r="D200" i="6"/>
  <c r="AZ200" i="6" s="1"/>
  <c r="E200" i="6"/>
  <c r="BA200" i="6" s="1"/>
  <c r="F200" i="6"/>
  <c r="BB200" i="6" s="1"/>
  <c r="G200" i="6"/>
  <c r="BC200" i="6" s="1"/>
  <c r="H200" i="6"/>
  <c r="BD200" i="6" s="1"/>
  <c r="I200" i="6"/>
  <c r="BE200" i="6" s="1"/>
  <c r="J200" i="6"/>
  <c r="BF200" i="6" s="1"/>
  <c r="K200" i="6"/>
  <c r="BG200" i="6" s="1"/>
  <c r="L200" i="6"/>
  <c r="BH200" i="6" s="1"/>
  <c r="M200" i="6"/>
  <c r="BI200" i="6" s="1"/>
  <c r="N200" i="6"/>
  <c r="BJ200" i="6" s="1"/>
  <c r="O200" i="6"/>
  <c r="BK200" i="6" s="1"/>
  <c r="P200" i="6"/>
  <c r="BL200" i="6" s="1"/>
  <c r="Q200" i="6"/>
  <c r="BM200" i="6" s="1"/>
  <c r="R200" i="6"/>
  <c r="BN200" i="6" s="1"/>
  <c r="S200" i="6"/>
  <c r="BO200" i="6" s="1"/>
  <c r="T200" i="6"/>
  <c r="BP200" i="6" s="1"/>
  <c r="U200" i="6"/>
  <c r="BQ200" i="6" s="1"/>
  <c r="V200" i="6"/>
  <c r="BR200" i="6" s="1"/>
  <c r="W200" i="6"/>
  <c r="BS200" i="6" s="1"/>
  <c r="X200" i="6"/>
  <c r="BT200" i="6" s="1"/>
  <c r="Y200" i="6"/>
  <c r="BU200" i="6" s="1"/>
  <c r="C201" i="6"/>
  <c r="AY201" i="6" s="1"/>
  <c r="D201" i="6"/>
  <c r="AZ201" i="6" s="1"/>
  <c r="E201" i="6"/>
  <c r="BA201" i="6" s="1"/>
  <c r="F201" i="6"/>
  <c r="BB201" i="6" s="1"/>
  <c r="G201" i="6"/>
  <c r="BC201" i="6" s="1"/>
  <c r="H201" i="6"/>
  <c r="BD201" i="6" s="1"/>
  <c r="I201" i="6"/>
  <c r="BE201" i="6" s="1"/>
  <c r="J201" i="6"/>
  <c r="BF201" i="6" s="1"/>
  <c r="K201" i="6"/>
  <c r="BG201" i="6" s="1"/>
  <c r="L201" i="6"/>
  <c r="BH201" i="6" s="1"/>
  <c r="M201" i="6"/>
  <c r="BI201" i="6" s="1"/>
  <c r="N201" i="6"/>
  <c r="BJ201" i="6" s="1"/>
  <c r="O201" i="6"/>
  <c r="BK201" i="6" s="1"/>
  <c r="P201" i="6"/>
  <c r="BL201" i="6" s="1"/>
  <c r="Q201" i="6"/>
  <c r="BM201" i="6" s="1"/>
  <c r="R201" i="6"/>
  <c r="BN201" i="6" s="1"/>
  <c r="S201" i="6"/>
  <c r="BO201" i="6" s="1"/>
  <c r="T201" i="6"/>
  <c r="BP201" i="6" s="1"/>
  <c r="U201" i="6"/>
  <c r="BQ201" i="6" s="1"/>
  <c r="V201" i="6"/>
  <c r="BR201" i="6" s="1"/>
  <c r="W201" i="6"/>
  <c r="BS201" i="6" s="1"/>
  <c r="X201" i="6"/>
  <c r="BT201" i="6" s="1"/>
  <c r="Y201" i="6"/>
  <c r="BU201" i="6" s="1"/>
  <c r="C202" i="6"/>
  <c r="AY202" i="6" s="1"/>
  <c r="D202" i="6"/>
  <c r="AZ202" i="6" s="1"/>
  <c r="E202" i="6"/>
  <c r="BA202" i="6" s="1"/>
  <c r="F202" i="6"/>
  <c r="BB202" i="6" s="1"/>
  <c r="G202" i="6"/>
  <c r="BC202" i="6" s="1"/>
  <c r="H202" i="6"/>
  <c r="BD202" i="6" s="1"/>
  <c r="I202" i="6"/>
  <c r="BE202" i="6" s="1"/>
  <c r="J202" i="6"/>
  <c r="BF202" i="6" s="1"/>
  <c r="K202" i="6"/>
  <c r="BG202" i="6" s="1"/>
  <c r="L202" i="6"/>
  <c r="BH202" i="6" s="1"/>
  <c r="M202" i="6"/>
  <c r="BI202" i="6" s="1"/>
  <c r="N202" i="6"/>
  <c r="BJ202" i="6" s="1"/>
  <c r="O202" i="6"/>
  <c r="BK202" i="6" s="1"/>
  <c r="P202" i="6"/>
  <c r="BL202" i="6" s="1"/>
  <c r="Q202" i="6"/>
  <c r="BM202" i="6" s="1"/>
  <c r="R202" i="6"/>
  <c r="BN202" i="6" s="1"/>
  <c r="S202" i="6"/>
  <c r="BO202" i="6" s="1"/>
  <c r="T202" i="6"/>
  <c r="BP202" i="6" s="1"/>
  <c r="U202" i="6"/>
  <c r="BQ202" i="6" s="1"/>
  <c r="V202" i="6"/>
  <c r="BR202" i="6" s="1"/>
  <c r="W202" i="6"/>
  <c r="BS202" i="6" s="1"/>
  <c r="X202" i="6"/>
  <c r="BT202" i="6" s="1"/>
  <c r="Y202" i="6"/>
  <c r="BU202" i="6" s="1"/>
  <c r="C203" i="6"/>
  <c r="AY203" i="6" s="1"/>
  <c r="D203" i="6"/>
  <c r="AZ203" i="6" s="1"/>
  <c r="E203" i="6"/>
  <c r="BA203" i="6" s="1"/>
  <c r="F203" i="6"/>
  <c r="BB203" i="6" s="1"/>
  <c r="G203" i="6"/>
  <c r="BC203" i="6" s="1"/>
  <c r="H203" i="6"/>
  <c r="BD203" i="6" s="1"/>
  <c r="I203" i="6"/>
  <c r="BE203" i="6" s="1"/>
  <c r="J203" i="6"/>
  <c r="BF203" i="6" s="1"/>
  <c r="K203" i="6"/>
  <c r="BG203" i="6" s="1"/>
  <c r="L203" i="6"/>
  <c r="BH203" i="6" s="1"/>
  <c r="M203" i="6"/>
  <c r="BI203" i="6" s="1"/>
  <c r="N203" i="6"/>
  <c r="BJ203" i="6" s="1"/>
  <c r="O203" i="6"/>
  <c r="BK203" i="6" s="1"/>
  <c r="P203" i="6"/>
  <c r="BL203" i="6" s="1"/>
  <c r="Q203" i="6"/>
  <c r="BM203" i="6" s="1"/>
  <c r="R203" i="6"/>
  <c r="BN203" i="6" s="1"/>
  <c r="S203" i="6"/>
  <c r="BO203" i="6" s="1"/>
  <c r="T203" i="6"/>
  <c r="BP203" i="6" s="1"/>
  <c r="U203" i="6"/>
  <c r="BQ203" i="6" s="1"/>
  <c r="V203" i="6"/>
  <c r="BR203" i="6" s="1"/>
  <c r="W203" i="6"/>
  <c r="BS203" i="6" s="1"/>
  <c r="X203" i="6"/>
  <c r="BT203" i="6" s="1"/>
  <c r="Y203" i="6"/>
  <c r="BU203" i="6" s="1"/>
  <c r="C204" i="6"/>
  <c r="AY204" i="6" s="1"/>
  <c r="D204" i="6"/>
  <c r="AZ204" i="6" s="1"/>
  <c r="E204" i="6"/>
  <c r="BA204" i="6" s="1"/>
  <c r="F204" i="6"/>
  <c r="BB204" i="6" s="1"/>
  <c r="G204" i="6"/>
  <c r="BC204" i="6" s="1"/>
  <c r="H204" i="6"/>
  <c r="BD204" i="6" s="1"/>
  <c r="I204" i="6"/>
  <c r="BE204" i="6" s="1"/>
  <c r="J204" i="6"/>
  <c r="BF204" i="6" s="1"/>
  <c r="K204" i="6"/>
  <c r="BG204" i="6" s="1"/>
  <c r="L204" i="6"/>
  <c r="BH204" i="6" s="1"/>
  <c r="M204" i="6"/>
  <c r="BI204" i="6" s="1"/>
  <c r="N204" i="6"/>
  <c r="BJ204" i="6" s="1"/>
  <c r="O204" i="6"/>
  <c r="BK204" i="6" s="1"/>
  <c r="P204" i="6"/>
  <c r="BL204" i="6" s="1"/>
  <c r="Q204" i="6"/>
  <c r="BM204" i="6" s="1"/>
  <c r="R204" i="6"/>
  <c r="BN204" i="6" s="1"/>
  <c r="S204" i="6"/>
  <c r="BO204" i="6" s="1"/>
  <c r="T204" i="6"/>
  <c r="BP204" i="6" s="1"/>
  <c r="U204" i="6"/>
  <c r="BQ204" i="6" s="1"/>
  <c r="V204" i="6"/>
  <c r="BR204" i="6" s="1"/>
  <c r="W204" i="6"/>
  <c r="BS204" i="6" s="1"/>
  <c r="X204" i="6"/>
  <c r="BT204" i="6" s="1"/>
  <c r="Y204" i="6"/>
  <c r="BU204" i="6" s="1"/>
  <c r="C205" i="6"/>
  <c r="AY205" i="6" s="1"/>
  <c r="D205" i="6"/>
  <c r="AZ205" i="6" s="1"/>
  <c r="E205" i="6"/>
  <c r="BA205" i="6" s="1"/>
  <c r="F205" i="6"/>
  <c r="BB205" i="6" s="1"/>
  <c r="G205" i="6"/>
  <c r="BC205" i="6" s="1"/>
  <c r="H205" i="6"/>
  <c r="BD205" i="6" s="1"/>
  <c r="I205" i="6"/>
  <c r="BE205" i="6" s="1"/>
  <c r="J205" i="6"/>
  <c r="BF205" i="6" s="1"/>
  <c r="K205" i="6"/>
  <c r="BG205" i="6" s="1"/>
  <c r="L205" i="6"/>
  <c r="BH205" i="6" s="1"/>
  <c r="M205" i="6"/>
  <c r="BI205" i="6" s="1"/>
  <c r="N205" i="6"/>
  <c r="BJ205" i="6" s="1"/>
  <c r="O205" i="6"/>
  <c r="BK205" i="6" s="1"/>
  <c r="P205" i="6"/>
  <c r="BL205" i="6" s="1"/>
  <c r="Q205" i="6"/>
  <c r="BM205" i="6" s="1"/>
  <c r="R205" i="6"/>
  <c r="BN205" i="6" s="1"/>
  <c r="S205" i="6"/>
  <c r="BO205" i="6" s="1"/>
  <c r="T205" i="6"/>
  <c r="BP205" i="6" s="1"/>
  <c r="U205" i="6"/>
  <c r="BQ205" i="6" s="1"/>
  <c r="V205" i="6"/>
  <c r="BR205" i="6" s="1"/>
  <c r="W205" i="6"/>
  <c r="BS205" i="6" s="1"/>
  <c r="X205" i="6"/>
  <c r="BT205" i="6" s="1"/>
  <c r="Y205" i="6"/>
  <c r="BU205" i="6" s="1"/>
  <c r="C206" i="6"/>
  <c r="AY206" i="6" s="1"/>
  <c r="D206" i="6"/>
  <c r="AZ206" i="6" s="1"/>
  <c r="E206" i="6"/>
  <c r="BA206" i="6" s="1"/>
  <c r="F206" i="6"/>
  <c r="BB206" i="6" s="1"/>
  <c r="G206" i="6"/>
  <c r="BC206" i="6" s="1"/>
  <c r="H206" i="6"/>
  <c r="BD206" i="6" s="1"/>
  <c r="I206" i="6"/>
  <c r="BE206" i="6" s="1"/>
  <c r="J206" i="6"/>
  <c r="BF206" i="6" s="1"/>
  <c r="K206" i="6"/>
  <c r="BG206" i="6" s="1"/>
  <c r="L206" i="6"/>
  <c r="BH206" i="6" s="1"/>
  <c r="M206" i="6"/>
  <c r="BI206" i="6" s="1"/>
  <c r="N206" i="6"/>
  <c r="BJ206" i="6" s="1"/>
  <c r="O206" i="6"/>
  <c r="BK206" i="6" s="1"/>
  <c r="P206" i="6"/>
  <c r="BL206" i="6" s="1"/>
  <c r="Q206" i="6"/>
  <c r="BM206" i="6" s="1"/>
  <c r="R206" i="6"/>
  <c r="BN206" i="6" s="1"/>
  <c r="S206" i="6"/>
  <c r="BO206" i="6" s="1"/>
  <c r="T206" i="6"/>
  <c r="BP206" i="6" s="1"/>
  <c r="U206" i="6"/>
  <c r="BQ206" i="6" s="1"/>
  <c r="V206" i="6"/>
  <c r="BR206" i="6" s="1"/>
  <c r="W206" i="6"/>
  <c r="BS206" i="6" s="1"/>
  <c r="X206" i="6"/>
  <c r="BT206" i="6" s="1"/>
  <c r="Y206" i="6"/>
  <c r="BU206" i="6" s="1"/>
  <c r="C207" i="6"/>
  <c r="AY207" i="6" s="1"/>
  <c r="D207" i="6"/>
  <c r="AZ207" i="6" s="1"/>
  <c r="E207" i="6"/>
  <c r="BA207" i="6" s="1"/>
  <c r="F207" i="6"/>
  <c r="BB207" i="6" s="1"/>
  <c r="G207" i="6"/>
  <c r="BC207" i="6" s="1"/>
  <c r="H207" i="6"/>
  <c r="BD207" i="6" s="1"/>
  <c r="I207" i="6"/>
  <c r="BE207" i="6" s="1"/>
  <c r="J207" i="6"/>
  <c r="BF207" i="6" s="1"/>
  <c r="K207" i="6"/>
  <c r="BG207" i="6" s="1"/>
  <c r="L207" i="6"/>
  <c r="BH207" i="6" s="1"/>
  <c r="M207" i="6"/>
  <c r="BI207" i="6" s="1"/>
  <c r="N207" i="6"/>
  <c r="BJ207" i="6" s="1"/>
  <c r="O207" i="6"/>
  <c r="BK207" i="6" s="1"/>
  <c r="P207" i="6"/>
  <c r="BL207" i="6" s="1"/>
  <c r="Q207" i="6"/>
  <c r="BM207" i="6" s="1"/>
  <c r="R207" i="6"/>
  <c r="BN207" i="6" s="1"/>
  <c r="S207" i="6"/>
  <c r="BO207" i="6" s="1"/>
  <c r="T207" i="6"/>
  <c r="BP207" i="6" s="1"/>
  <c r="U207" i="6"/>
  <c r="BQ207" i="6" s="1"/>
  <c r="V207" i="6"/>
  <c r="BR207" i="6" s="1"/>
  <c r="W207" i="6"/>
  <c r="BS207" i="6" s="1"/>
  <c r="X207" i="6"/>
  <c r="BT207" i="6" s="1"/>
  <c r="Y207" i="6"/>
  <c r="BU207" i="6" s="1"/>
  <c r="C208" i="6"/>
  <c r="AY208" i="6" s="1"/>
  <c r="D208" i="6"/>
  <c r="AZ208" i="6" s="1"/>
  <c r="E208" i="6"/>
  <c r="BA208" i="6" s="1"/>
  <c r="F208" i="6"/>
  <c r="BB208" i="6" s="1"/>
  <c r="G208" i="6"/>
  <c r="BC208" i="6" s="1"/>
  <c r="H208" i="6"/>
  <c r="BD208" i="6" s="1"/>
  <c r="I208" i="6"/>
  <c r="BE208" i="6" s="1"/>
  <c r="J208" i="6"/>
  <c r="BF208" i="6" s="1"/>
  <c r="K208" i="6"/>
  <c r="BG208" i="6" s="1"/>
  <c r="L208" i="6"/>
  <c r="BH208" i="6" s="1"/>
  <c r="M208" i="6"/>
  <c r="BI208" i="6" s="1"/>
  <c r="N208" i="6"/>
  <c r="BJ208" i="6" s="1"/>
  <c r="O208" i="6"/>
  <c r="BK208" i="6" s="1"/>
  <c r="P208" i="6"/>
  <c r="BL208" i="6" s="1"/>
  <c r="Q208" i="6"/>
  <c r="BM208" i="6" s="1"/>
  <c r="R208" i="6"/>
  <c r="BN208" i="6" s="1"/>
  <c r="S208" i="6"/>
  <c r="BO208" i="6" s="1"/>
  <c r="T208" i="6"/>
  <c r="BP208" i="6" s="1"/>
  <c r="U208" i="6"/>
  <c r="BQ208" i="6" s="1"/>
  <c r="V208" i="6"/>
  <c r="BR208" i="6" s="1"/>
  <c r="W208" i="6"/>
  <c r="BS208" i="6" s="1"/>
  <c r="X208" i="6"/>
  <c r="BT208" i="6" s="1"/>
  <c r="Y208" i="6"/>
  <c r="BU208" i="6" s="1"/>
  <c r="C209" i="6"/>
  <c r="AY209" i="6" s="1"/>
  <c r="D209" i="6"/>
  <c r="AZ209" i="6" s="1"/>
  <c r="E209" i="6"/>
  <c r="BA209" i="6" s="1"/>
  <c r="F209" i="6"/>
  <c r="BB209" i="6" s="1"/>
  <c r="G209" i="6"/>
  <c r="BC209" i="6" s="1"/>
  <c r="H209" i="6"/>
  <c r="BD209" i="6" s="1"/>
  <c r="I209" i="6"/>
  <c r="BE209" i="6" s="1"/>
  <c r="J209" i="6"/>
  <c r="BF209" i="6" s="1"/>
  <c r="K209" i="6"/>
  <c r="BG209" i="6" s="1"/>
  <c r="L209" i="6"/>
  <c r="BH209" i="6" s="1"/>
  <c r="M209" i="6"/>
  <c r="BI209" i="6" s="1"/>
  <c r="N209" i="6"/>
  <c r="BJ209" i="6" s="1"/>
  <c r="O209" i="6"/>
  <c r="BK209" i="6" s="1"/>
  <c r="P209" i="6"/>
  <c r="BL209" i="6" s="1"/>
  <c r="Q209" i="6"/>
  <c r="BM209" i="6" s="1"/>
  <c r="R209" i="6"/>
  <c r="BN209" i="6" s="1"/>
  <c r="S209" i="6"/>
  <c r="BO209" i="6" s="1"/>
  <c r="T209" i="6"/>
  <c r="BP209" i="6" s="1"/>
  <c r="U209" i="6"/>
  <c r="BQ209" i="6" s="1"/>
  <c r="V209" i="6"/>
  <c r="BR209" i="6" s="1"/>
  <c r="W209" i="6"/>
  <c r="BS209" i="6" s="1"/>
  <c r="X209" i="6"/>
  <c r="BT209" i="6" s="1"/>
  <c r="Y209" i="6"/>
  <c r="BU209" i="6" s="1"/>
  <c r="C210" i="6"/>
  <c r="AY210" i="6" s="1"/>
  <c r="D210" i="6"/>
  <c r="AZ210" i="6" s="1"/>
  <c r="E210" i="6"/>
  <c r="BA210" i="6" s="1"/>
  <c r="F210" i="6"/>
  <c r="BB210" i="6" s="1"/>
  <c r="G210" i="6"/>
  <c r="BC210" i="6" s="1"/>
  <c r="H210" i="6"/>
  <c r="BD210" i="6" s="1"/>
  <c r="I210" i="6"/>
  <c r="BE210" i="6" s="1"/>
  <c r="J210" i="6"/>
  <c r="BF210" i="6" s="1"/>
  <c r="K210" i="6"/>
  <c r="BG210" i="6" s="1"/>
  <c r="L210" i="6"/>
  <c r="BH210" i="6" s="1"/>
  <c r="M210" i="6"/>
  <c r="BI210" i="6" s="1"/>
  <c r="N210" i="6"/>
  <c r="BJ210" i="6" s="1"/>
  <c r="O210" i="6"/>
  <c r="BK210" i="6" s="1"/>
  <c r="P210" i="6"/>
  <c r="BL210" i="6" s="1"/>
  <c r="Q210" i="6"/>
  <c r="BM210" i="6" s="1"/>
  <c r="R210" i="6"/>
  <c r="BN210" i="6" s="1"/>
  <c r="S210" i="6"/>
  <c r="BO210" i="6" s="1"/>
  <c r="T210" i="6"/>
  <c r="BP210" i="6" s="1"/>
  <c r="U210" i="6"/>
  <c r="BQ210" i="6" s="1"/>
  <c r="V210" i="6"/>
  <c r="BR210" i="6" s="1"/>
  <c r="W210" i="6"/>
  <c r="BS210" i="6" s="1"/>
  <c r="X210" i="6"/>
  <c r="BT210" i="6" s="1"/>
  <c r="Y210" i="6"/>
  <c r="BU210" i="6" s="1"/>
  <c r="C211" i="6"/>
  <c r="AY211" i="6" s="1"/>
  <c r="D211" i="6"/>
  <c r="AZ211" i="6" s="1"/>
  <c r="E211" i="6"/>
  <c r="BA211" i="6" s="1"/>
  <c r="F211" i="6"/>
  <c r="BB211" i="6" s="1"/>
  <c r="G211" i="6"/>
  <c r="BC211" i="6" s="1"/>
  <c r="H211" i="6"/>
  <c r="BD211" i="6" s="1"/>
  <c r="I211" i="6"/>
  <c r="BE211" i="6" s="1"/>
  <c r="J211" i="6"/>
  <c r="BF211" i="6" s="1"/>
  <c r="K211" i="6"/>
  <c r="BG211" i="6" s="1"/>
  <c r="L211" i="6"/>
  <c r="BH211" i="6" s="1"/>
  <c r="M211" i="6"/>
  <c r="BI211" i="6" s="1"/>
  <c r="N211" i="6"/>
  <c r="BJ211" i="6" s="1"/>
  <c r="O211" i="6"/>
  <c r="BK211" i="6" s="1"/>
  <c r="P211" i="6"/>
  <c r="BL211" i="6" s="1"/>
  <c r="Q211" i="6"/>
  <c r="BM211" i="6" s="1"/>
  <c r="R211" i="6"/>
  <c r="BN211" i="6" s="1"/>
  <c r="S211" i="6"/>
  <c r="BO211" i="6" s="1"/>
  <c r="T211" i="6"/>
  <c r="BP211" i="6" s="1"/>
  <c r="U211" i="6"/>
  <c r="BQ211" i="6" s="1"/>
  <c r="V211" i="6"/>
  <c r="BR211" i="6" s="1"/>
  <c r="W211" i="6"/>
  <c r="BS211" i="6" s="1"/>
  <c r="X211" i="6"/>
  <c r="BT211" i="6" s="1"/>
  <c r="Y211" i="6"/>
  <c r="BU211" i="6" s="1"/>
  <c r="C212" i="6"/>
  <c r="AY212" i="6" s="1"/>
  <c r="D212" i="6"/>
  <c r="AZ212" i="6" s="1"/>
  <c r="E212" i="6"/>
  <c r="BA212" i="6" s="1"/>
  <c r="F212" i="6"/>
  <c r="BB212" i="6" s="1"/>
  <c r="G212" i="6"/>
  <c r="BC212" i="6" s="1"/>
  <c r="H212" i="6"/>
  <c r="BD212" i="6" s="1"/>
  <c r="I212" i="6"/>
  <c r="BE212" i="6" s="1"/>
  <c r="J212" i="6"/>
  <c r="BF212" i="6" s="1"/>
  <c r="K212" i="6"/>
  <c r="BG212" i="6" s="1"/>
  <c r="L212" i="6"/>
  <c r="BH212" i="6" s="1"/>
  <c r="M212" i="6"/>
  <c r="BI212" i="6" s="1"/>
  <c r="N212" i="6"/>
  <c r="BJ212" i="6" s="1"/>
  <c r="O212" i="6"/>
  <c r="BK212" i="6" s="1"/>
  <c r="P212" i="6"/>
  <c r="BL212" i="6" s="1"/>
  <c r="Q212" i="6"/>
  <c r="BM212" i="6" s="1"/>
  <c r="R212" i="6"/>
  <c r="BN212" i="6" s="1"/>
  <c r="S212" i="6"/>
  <c r="BO212" i="6" s="1"/>
  <c r="T212" i="6"/>
  <c r="BP212" i="6" s="1"/>
  <c r="U212" i="6"/>
  <c r="BQ212" i="6" s="1"/>
  <c r="V212" i="6"/>
  <c r="BR212" i="6" s="1"/>
  <c r="W212" i="6"/>
  <c r="BS212" i="6" s="1"/>
  <c r="X212" i="6"/>
  <c r="BT212" i="6" s="1"/>
  <c r="Y212" i="6"/>
  <c r="BU212" i="6" s="1"/>
  <c r="C213" i="6"/>
  <c r="AY213" i="6" s="1"/>
  <c r="D213" i="6"/>
  <c r="AZ213" i="6" s="1"/>
  <c r="E213" i="6"/>
  <c r="BA213" i="6" s="1"/>
  <c r="F213" i="6"/>
  <c r="BB213" i="6" s="1"/>
  <c r="G213" i="6"/>
  <c r="BC213" i="6" s="1"/>
  <c r="H213" i="6"/>
  <c r="BD213" i="6" s="1"/>
  <c r="I213" i="6"/>
  <c r="BE213" i="6" s="1"/>
  <c r="J213" i="6"/>
  <c r="BF213" i="6" s="1"/>
  <c r="K213" i="6"/>
  <c r="BG213" i="6" s="1"/>
  <c r="L213" i="6"/>
  <c r="BH213" i="6" s="1"/>
  <c r="M213" i="6"/>
  <c r="BI213" i="6" s="1"/>
  <c r="N213" i="6"/>
  <c r="BJ213" i="6" s="1"/>
  <c r="O213" i="6"/>
  <c r="BK213" i="6" s="1"/>
  <c r="P213" i="6"/>
  <c r="BL213" i="6" s="1"/>
  <c r="Q213" i="6"/>
  <c r="BM213" i="6" s="1"/>
  <c r="R213" i="6"/>
  <c r="BN213" i="6" s="1"/>
  <c r="S213" i="6"/>
  <c r="BO213" i="6" s="1"/>
  <c r="T213" i="6"/>
  <c r="BP213" i="6" s="1"/>
  <c r="U213" i="6"/>
  <c r="BQ213" i="6" s="1"/>
  <c r="V213" i="6"/>
  <c r="BR213" i="6" s="1"/>
  <c r="W213" i="6"/>
  <c r="BS213" i="6" s="1"/>
  <c r="X213" i="6"/>
  <c r="BT213" i="6" s="1"/>
  <c r="Y213" i="6"/>
  <c r="BU213" i="6" s="1"/>
  <c r="C214" i="6"/>
  <c r="AY214" i="6" s="1"/>
  <c r="D214" i="6"/>
  <c r="AZ214" i="6" s="1"/>
  <c r="E214" i="6"/>
  <c r="BA214" i="6" s="1"/>
  <c r="F214" i="6"/>
  <c r="BB214" i="6" s="1"/>
  <c r="G214" i="6"/>
  <c r="BC214" i="6" s="1"/>
  <c r="H214" i="6"/>
  <c r="BD214" i="6" s="1"/>
  <c r="I214" i="6"/>
  <c r="BE214" i="6" s="1"/>
  <c r="J214" i="6"/>
  <c r="BF214" i="6" s="1"/>
  <c r="K214" i="6"/>
  <c r="BG214" i="6" s="1"/>
  <c r="L214" i="6"/>
  <c r="BH214" i="6" s="1"/>
  <c r="M214" i="6"/>
  <c r="BI214" i="6" s="1"/>
  <c r="N214" i="6"/>
  <c r="BJ214" i="6" s="1"/>
  <c r="O214" i="6"/>
  <c r="BK214" i="6" s="1"/>
  <c r="P214" i="6"/>
  <c r="BL214" i="6" s="1"/>
  <c r="Q214" i="6"/>
  <c r="BM214" i="6" s="1"/>
  <c r="R214" i="6"/>
  <c r="BN214" i="6" s="1"/>
  <c r="S214" i="6"/>
  <c r="BO214" i="6" s="1"/>
  <c r="T214" i="6"/>
  <c r="BP214" i="6" s="1"/>
  <c r="U214" i="6"/>
  <c r="BQ214" i="6" s="1"/>
  <c r="V214" i="6"/>
  <c r="BR214" i="6" s="1"/>
  <c r="W214" i="6"/>
  <c r="BS214" i="6" s="1"/>
  <c r="X214" i="6"/>
  <c r="BT214" i="6" s="1"/>
  <c r="Y214" i="6"/>
  <c r="BU214" i="6" s="1"/>
  <c r="C215" i="6"/>
  <c r="AY215" i="6" s="1"/>
  <c r="D215" i="6"/>
  <c r="AZ215" i="6" s="1"/>
  <c r="E215" i="6"/>
  <c r="BA215" i="6" s="1"/>
  <c r="F215" i="6"/>
  <c r="BB215" i="6" s="1"/>
  <c r="G215" i="6"/>
  <c r="BC215" i="6" s="1"/>
  <c r="H215" i="6"/>
  <c r="BD215" i="6" s="1"/>
  <c r="I215" i="6"/>
  <c r="BE215" i="6" s="1"/>
  <c r="J215" i="6"/>
  <c r="BF215" i="6" s="1"/>
  <c r="K215" i="6"/>
  <c r="BG215" i="6" s="1"/>
  <c r="L215" i="6"/>
  <c r="BH215" i="6" s="1"/>
  <c r="M215" i="6"/>
  <c r="BI215" i="6" s="1"/>
  <c r="N215" i="6"/>
  <c r="BJ215" i="6" s="1"/>
  <c r="O215" i="6"/>
  <c r="BK215" i="6" s="1"/>
  <c r="P215" i="6"/>
  <c r="BL215" i="6" s="1"/>
  <c r="Q215" i="6"/>
  <c r="BM215" i="6" s="1"/>
  <c r="R215" i="6"/>
  <c r="BN215" i="6" s="1"/>
  <c r="S215" i="6"/>
  <c r="BO215" i="6" s="1"/>
  <c r="T215" i="6"/>
  <c r="BP215" i="6" s="1"/>
  <c r="U215" i="6"/>
  <c r="BQ215" i="6" s="1"/>
  <c r="V215" i="6"/>
  <c r="BR215" i="6" s="1"/>
  <c r="W215" i="6"/>
  <c r="BS215" i="6" s="1"/>
  <c r="X215" i="6"/>
  <c r="BT215" i="6" s="1"/>
  <c r="Y215" i="6"/>
  <c r="BU215" i="6" s="1"/>
  <c r="C216" i="6"/>
  <c r="AY216" i="6" s="1"/>
  <c r="D216" i="6"/>
  <c r="AZ216" i="6" s="1"/>
  <c r="E216" i="6"/>
  <c r="BA216" i="6" s="1"/>
  <c r="F216" i="6"/>
  <c r="BB216" i="6" s="1"/>
  <c r="G216" i="6"/>
  <c r="BC216" i="6" s="1"/>
  <c r="H216" i="6"/>
  <c r="BD216" i="6" s="1"/>
  <c r="I216" i="6"/>
  <c r="BE216" i="6" s="1"/>
  <c r="J216" i="6"/>
  <c r="BF216" i="6" s="1"/>
  <c r="K216" i="6"/>
  <c r="BG216" i="6" s="1"/>
  <c r="L216" i="6"/>
  <c r="BH216" i="6" s="1"/>
  <c r="M216" i="6"/>
  <c r="BI216" i="6" s="1"/>
  <c r="N216" i="6"/>
  <c r="BJ216" i="6" s="1"/>
  <c r="O216" i="6"/>
  <c r="BK216" i="6" s="1"/>
  <c r="P216" i="6"/>
  <c r="BL216" i="6" s="1"/>
  <c r="Q216" i="6"/>
  <c r="BM216" i="6" s="1"/>
  <c r="R216" i="6"/>
  <c r="BN216" i="6" s="1"/>
  <c r="S216" i="6"/>
  <c r="BO216" i="6" s="1"/>
  <c r="T216" i="6"/>
  <c r="BP216" i="6" s="1"/>
  <c r="U216" i="6"/>
  <c r="BQ216" i="6" s="1"/>
  <c r="V216" i="6"/>
  <c r="BR216" i="6" s="1"/>
  <c r="W216" i="6"/>
  <c r="BS216" i="6" s="1"/>
  <c r="X216" i="6"/>
  <c r="BT216" i="6" s="1"/>
  <c r="Y216" i="6"/>
  <c r="BU216" i="6" s="1"/>
  <c r="C217" i="6"/>
  <c r="AY217" i="6" s="1"/>
  <c r="D217" i="6"/>
  <c r="AZ217" i="6" s="1"/>
  <c r="E217" i="6"/>
  <c r="BA217" i="6" s="1"/>
  <c r="F217" i="6"/>
  <c r="BB217" i="6" s="1"/>
  <c r="G217" i="6"/>
  <c r="BC217" i="6" s="1"/>
  <c r="H217" i="6"/>
  <c r="BD217" i="6" s="1"/>
  <c r="I217" i="6"/>
  <c r="BE217" i="6" s="1"/>
  <c r="J217" i="6"/>
  <c r="BF217" i="6" s="1"/>
  <c r="K217" i="6"/>
  <c r="BG217" i="6" s="1"/>
  <c r="L217" i="6"/>
  <c r="BH217" i="6" s="1"/>
  <c r="M217" i="6"/>
  <c r="BI217" i="6" s="1"/>
  <c r="N217" i="6"/>
  <c r="BJ217" i="6" s="1"/>
  <c r="O217" i="6"/>
  <c r="BK217" i="6" s="1"/>
  <c r="P217" i="6"/>
  <c r="BL217" i="6" s="1"/>
  <c r="Q217" i="6"/>
  <c r="BM217" i="6" s="1"/>
  <c r="R217" i="6"/>
  <c r="BN217" i="6" s="1"/>
  <c r="S217" i="6"/>
  <c r="BO217" i="6" s="1"/>
  <c r="T217" i="6"/>
  <c r="BP217" i="6" s="1"/>
  <c r="U217" i="6"/>
  <c r="BQ217" i="6" s="1"/>
  <c r="V217" i="6"/>
  <c r="BR217" i="6" s="1"/>
  <c r="W217" i="6"/>
  <c r="BS217" i="6" s="1"/>
  <c r="X217" i="6"/>
  <c r="BT217" i="6" s="1"/>
  <c r="Y217" i="6"/>
  <c r="BU217" i="6" s="1"/>
  <c r="C218" i="6"/>
  <c r="D218" i="6"/>
  <c r="AZ218" i="6" s="1"/>
  <c r="E218" i="6"/>
  <c r="BA218" i="6" s="1"/>
  <c r="F218" i="6"/>
  <c r="BB218" i="6" s="1"/>
  <c r="G218" i="6"/>
  <c r="BC218" i="6" s="1"/>
  <c r="H218" i="6"/>
  <c r="BD218" i="6" s="1"/>
  <c r="I218" i="6"/>
  <c r="BE218" i="6" s="1"/>
  <c r="J218" i="6"/>
  <c r="BF218" i="6" s="1"/>
  <c r="K218" i="6"/>
  <c r="BG218" i="6" s="1"/>
  <c r="L218" i="6"/>
  <c r="BH218" i="6" s="1"/>
  <c r="M218" i="6"/>
  <c r="BI218" i="6" s="1"/>
  <c r="N218" i="6"/>
  <c r="BJ218" i="6" s="1"/>
  <c r="O218" i="6"/>
  <c r="BK218" i="6" s="1"/>
  <c r="P218" i="6"/>
  <c r="BL218" i="6" s="1"/>
  <c r="Q218" i="6"/>
  <c r="BM218" i="6" s="1"/>
  <c r="R218" i="6"/>
  <c r="BN218" i="6" s="1"/>
  <c r="S218" i="6"/>
  <c r="BO218" i="6" s="1"/>
  <c r="T218" i="6"/>
  <c r="BP218" i="6" s="1"/>
  <c r="U218" i="6"/>
  <c r="BQ218" i="6" s="1"/>
  <c r="V218" i="6"/>
  <c r="BR218" i="6" s="1"/>
  <c r="W218" i="6"/>
  <c r="BS218" i="6" s="1"/>
  <c r="X218" i="6"/>
  <c r="BT218" i="6" s="1"/>
  <c r="Y218" i="6"/>
  <c r="BU218" i="6" s="1"/>
  <c r="C219" i="6"/>
  <c r="AY219" i="6" s="1"/>
  <c r="D219" i="6"/>
  <c r="AZ219" i="6" s="1"/>
  <c r="E219" i="6"/>
  <c r="BA219" i="6" s="1"/>
  <c r="F219" i="6"/>
  <c r="BB219" i="6" s="1"/>
  <c r="G219" i="6"/>
  <c r="BC219" i="6" s="1"/>
  <c r="H219" i="6"/>
  <c r="BD219" i="6" s="1"/>
  <c r="I219" i="6"/>
  <c r="BE219" i="6" s="1"/>
  <c r="J219" i="6"/>
  <c r="BF219" i="6" s="1"/>
  <c r="K219" i="6"/>
  <c r="BG219" i="6" s="1"/>
  <c r="L219" i="6"/>
  <c r="BH219" i="6" s="1"/>
  <c r="M219" i="6"/>
  <c r="BI219" i="6" s="1"/>
  <c r="N219" i="6"/>
  <c r="BJ219" i="6" s="1"/>
  <c r="O219" i="6"/>
  <c r="BK219" i="6" s="1"/>
  <c r="P219" i="6"/>
  <c r="BL219" i="6" s="1"/>
  <c r="Q219" i="6"/>
  <c r="BM219" i="6" s="1"/>
  <c r="R219" i="6"/>
  <c r="BN219" i="6" s="1"/>
  <c r="S219" i="6"/>
  <c r="BO219" i="6" s="1"/>
  <c r="T219" i="6"/>
  <c r="BP219" i="6" s="1"/>
  <c r="U219" i="6"/>
  <c r="BQ219" i="6" s="1"/>
  <c r="V219" i="6"/>
  <c r="BR219" i="6" s="1"/>
  <c r="W219" i="6"/>
  <c r="BS219" i="6" s="1"/>
  <c r="X219" i="6"/>
  <c r="BT219" i="6" s="1"/>
  <c r="Y219" i="6"/>
  <c r="BU219" i="6" s="1"/>
  <c r="C220" i="6"/>
  <c r="AY220" i="6" s="1"/>
  <c r="D220" i="6"/>
  <c r="AZ220" i="6" s="1"/>
  <c r="E220" i="6"/>
  <c r="BA220" i="6" s="1"/>
  <c r="F220" i="6"/>
  <c r="BB220" i="6" s="1"/>
  <c r="G220" i="6"/>
  <c r="BC220" i="6" s="1"/>
  <c r="H220" i="6"/>
  <c r="BD220" i="6" s="1"/>
  <c r="I220" i="6"/>
  <c r="BE220" i="6" s="1"/>
  <c r="J220" i="6"/>
  <c r="BF220" i="6" s="1"/>
  <c r="K220" i="6"/>
  <c r="BG220" i="6" s="1"/>
  <c r="L220" i="6"/>
  <c r="BH220" i="6" s="1"/>
  <c r="M220" i="6"/>
  <c r="BI220" i="6" s="1"/>
  <c r="N220" i="6"/>
  <c r="BJ220" i="6" s="1"/>
  <c r="O220" i="6"/>
  <c r="BK220" i="6" s="1"/>
  <c r="P220" i="6"/>
  <c r="BL220" i="6" s="1"/>
  <c r="Q220" i="6"/>
  <c r="BM220" i="6" s="1"/>
  <c r="R220" i="6"/>
  <c r="BN220" i="6" s="1"/>
  <c r="S220" i="6"/>
  <c r="BO220" i="6" s="1"/>
  <c r="T220" i="6"/>
  <c r="BP220" i="6" s="1"/>
  <c r="U220" i="6"/>
  <c r="BQ220" i="6" s="1"/>
  <c r="V220" i="6"/>
  <c r="BR220" i="6" s="1"/>
  <c r="W220" i="6"/>
  <c r="BS220" i="6" s="1"/>
  <c r="X220" i="6"/>
  <c r="BT220" i="6" s="1"/>
  <c r="Y220" i="6"/>
  <c r="BU220" i="6" s="1"/>
  <c r="C221" i="6"/>
  <c r="AY221" i="6" s="1"/>
  <c r="D221" i="6"/>
  <c r="AZ221" i="6" s="1"/>
  <c r="E221" i="6"/>
  <c r="BA221" i="6" s="1"/>
  <c r="F221" i="6"/>
  <c r="BB221" i="6" s="1"/>
  <c r="G221" i="6"/>
  <c r="BC221" i="6" s="1"/>
  <c r="H221" i="6"/>
  <c r="BD221" i="6" s="1"/>
  <c r="I221" i="6"/>
  <c r="BE221" i="6" s="1"/>
  <c r="J221" i="6"/>
  <c r="BF221" i="6" s="1"/>
  <c r="K221" i="6"/>
  <c r="BG221" i="6" s="1"/>
  <c r="L221" i="6"/>
  <c r="BH221" i="6" s="1"/>
  <c r="M221" i="6"/>
  <c r="BI221" i="6" s="1"/>
  <c r="N221" i="6"/>
  <c r="BJ221" i="6" s="1"/>
  <c r="O221" i="6"/>
  <c r="BK221" i="6" s="1"/>
  <c r="P221" i="6"/>
  <c r="BL221" i="6" s="1"/>
  <c r="Q221" i="6"/>
  <c r="BM221" i="6" s="1"/>
  <c r="R221" i="6"/>
  <c r="BN221" i="6" s="1"/>
  <c r="S221" i="6"/>
  <c r="BO221" i="6" s="1"/>
  <c r="T221" i="6"/>
  <c r="BP221" i="6" s="1"/>
  <c r="U221" i="6"/>
  <c r="BQ221" i="6" s="1"/>
  <c r="V221" i="6"/>
  <c r="BR221" i="6" s="1"/>
  <c r="W221" i="6"/>
  <c r="BS221" i="6" s="1"/>
  <c r="X221" i="6"/>
  <c r="BT221" i="6" s="1"/>
  <c r="Y221" i="6"/>
  <c r="BU221" i="6" s="1"/>
  <c r="C222" i="6"/>
  <c r="AY222" i="6" s="1"/>
  <c r="D222" i="6"/>
  <c r="AZ222" i="6" s="1"/>
  <c r="E222" i="6"/>
  <c r="BA222" i="6" s="1"/>
  <c r="F222" i="6"/>
  <c r="BB222" i="6" s="1"/>
  <c r="G222" i="6"/>
  <c r="BC222" i="6" s="1"/>
  <c r="H222" i="6"/>
  <c r="BD222" i="6" s="1"/>
  <c r="I222" i="6"/>
  <c r="BE222" i="6" s="1"/>
  <c r="J222" i="6"/>
  <c r="BF222" i="6" s="1"/>
  <c r="K222" i="6"/>
  <c r="BG222" i="6" s="1"/>
  <c r="L222" i="6"/>
  <c r="BH222" i="6" s="1"/>
  <c r="M222" i="6"/>
  <c r="BI222" i="6" s="1"/>
  <c r="N222" i="6"/>
  <c r="BJ222" i="6" s="1"/>
  <c r="O222" i="6"/>
  <c r="BK222" i="6" s="1"/>
  <c r="P222" i="6"/>
  <c r="BL222" i="6" s="1"/>
  <c r="Q222" i="6"/>
  <c r="BM222" i="6" s="1"/>
  <c r="R222" i="6"/>
  <c r="BN222" i="6" s="1"/>
  <c r="S222" i="6"/>
  <c r="BO222" i="6" s="1"/>
  <c r="T222" i="6"/>
  <c r="BP222" i="6" s="1"/>
  <c r="U222" i="6"/>
  <c r="BQ222" i="6" s="1"/>
  <c r="V222" i="6"/>
  <c r="BR222" i="6" s="1"/>
  <c r="W222" i="6"/>
  <c r="BS222" i="6" s="1"/>
  <c r="X222" i="6"/>
  <c r="BT222" i="6" s="1"/>
  <c r="Y222" i="6"/>
  <c r="BU222" i="6" s="1"/>
  <c r="C223" i="6"/>
  <c r="AY223" i="6" s="1"/>
  <c r="D223" i="6"/>
  <c r="AZ223" i="6" s="1"/>
  <c r="E223" i="6"/>
  <c r="BA223" i="6" s="1"/>
  <c r="F223" i="6"/>
  <c r="BB223" i="6" s="1"/>
  <c r="G223" i="6"/>
  <c r="BC223" i="6" s="1"/>
  <c r="H223" i="6"/>
  <c r="BD223" i="6" s="1"/>
  <c r="I223" i="6"/>
  <c r="BE223" i="6" s="1"/>
  <c r="J223" i="6"/>
  <c r="BF223" i="6" s="1"/>
  <c r="K223" i="6"/>
  <c r="BG223" i="6" s="1"/>
  <c r="L223" i="6"/>
  <c r="BH223" i="6" s="1"/>
  <c r="M223" i="6"/>
  <c r="BI223" i="6" s="1"/>
  <c r="N223" i="6"/>
  <c r="BJ223" i="6" s="1"/>
  <c r="O223" i="6"/>
  <c r="BK223" i="6" s="1"/>
  <c r="P223" i="6"/>
  <c r="BL223" i="6" s="1"/>
  <c r="Q223" i="6"/>
  <c r="BM223" i="6" s="1"/>
  <c r="R223" i="6"/>
  <c r="BN223" i="6" s="1"/>
  <c r="S223" i="6"/>
  <c r="BO223" i="6" s="1"/>
  <c r="T223" i="6"/>
  <c r="BP223" i="6" s="1"/>
  <c r="U223" i="6"/>
  <c r="BQ223" i="6" s="1"/>
  <c r="V223" i="6"/>
  <c r="BR223" i="6" s="1"/>
  <c r="W223" i="6"/>
  <c r="BS223" i="6" s="1"/>
  <c r="X223" i="6"/>
  <c r="BT223" i="6" s="1"/>
  <c r="Y223" i="6"/>
  <c r="BU223" i="6" s="1"/>
  <c r="C224" i="6"/>
  <c r="AY224" i="6" s="1"/>
  <c r="D224" i="6"/>
  <c r="AZ224" i="6" s="1"/>
  <c r="E224" i="6"/>
  <c r="BA224" i="6" s="1"/>
  <c r="F224" i="6"/>
  <c r="BB224" i="6" s="1"/>
  <c r="G224" i="6"/>
  <c r="BC224" i="6" s="1"/>
  <c r="H224" i="6"/>
  <c r="BD224" i="6" s="1"/>
  <c r="I224" i="6"/>
  <c r="BE224" i="6" s="1"/>
  <c r="J224" i="6"/>
  <c r="BF224" i="6" s="1"/>
  <c r="K224" i="6"/>
  <c r="BG224" i="6" s="1"/>
  <c r="L224" i="6"/>
  <c r="BH224" i="6" s="1"/>
  <c r="M224" i="6"/>
  <c r="BI224" i="6" s="1"/>
  <c r="N224" i="6"/>
  <c r="BJ224" i="6" s="1"/>
  <c r="O224" i="6"/>
  <c r="BK224" i="6" s="1"/>
  <c r="P224" i="6"/>
  <c r="BL224" i="6" s="1"/>
  <c r="Q224" i="6"/>
  <c r="BM224" i="6" s="1"/>
  <c r="R224" i="6"/>
  <c r="BN224" i="6" s="1"/>
  <c r="S224" i="6"/>
  <c r="BO224" i="6" s="1"/>
  <c r="T224" i="6"/>
  <c r="BP224" i="6" s="1"/>
  <c r="U224" i="6"/>
  <c r="BQ224" i="6" s="1"/>
  <c r="V224" i="6"/>
  <c r="BR224" i="6" s="1"/>
  <c r="W224" i="6"/>
  <c r="BS224" i="6" s="1"/>
  <c r="X224" i="6"/>
  <c r="BT224" i="6" s="1"/>
  <c r="Y224" i="6"/>
  <c r="BU224" i="6" s="1"/>
  <c r="C225" i="6"/>
  <c r="AY225" i="6" s="1"/>
  <c r="D225" i="6"/>
  <c r="AZ225" i="6" s="1"/>
  <c r="E225" i="6"/>
  <c r="BA225" i="6" s="1"/>
  <c r="F225" i="6"/>
  <c r="BB225" i="6" s="1"/>
  <c r="G225" i="6"/>
  <c r="BC225" i="6" s="1"/>
  <c r="H225" i="6"/>
  <c r="BD225" i="6" s="1"/>
  <c r="I225" i="6"/>
  <c r="BE225" i="6" s="1"/>
  <c r="J225" i="6"/>
  <c r="BF225" i="6" s="1"/>
  <c r="K225" i="6"/>
  <c r="BG225" i="6" s="1"/>
  <c r="L225" i="6"/>
  <c r="BH225" i="6" s="1"/>
  <c r="M225" i="6"/>
  <c r="BI225" i="6" s="1"/>
  <c r="N225" i="6"/>
  <c r="BJ225" i="6" s="1"/>
  <c r="O225" i="6"/>
  <c r="BK225" i="6" s="1"/>
  <c r="P225" i="6"/>
  <c r="BL225" i="6" s="1"/>
  <c r="Q225" i="6"/>
  <c r="BM225" i="6" s="1"/>
  <c r="R225" i="6"/>
  <c r="BN225" i="6" s="1"/>
  <c r="S225" i="6"/>
  <c r="BO225" i="6" s="1"/>
  <c r="T225" i="6"/>
  <c r="BP225" i="6" s="1"/>
  <c r="U225" i="6"/>
  <c r="BQ225" i="6" s="1"/>
  <c r="V225" i="6"/>
  <c r="BR225" i="6" s="1"/>
  <c r="W225" i="6"/>
  <c r="BS225" i="6" s="1"/>
  <c r="X225" i="6"/>
  <c r="BT225" i="6" s="1"/>
  <c r="Y225" i="6"/>
  <c r="BU225" i="6" s="1"/>
  <c r="C226" i="6"/>
  <c r="AY226" i="6" s="1"/>
  <c r="D226" i="6"/>
  <c r="AZ226" i="6" s="1"/>
  <c r="E226" i="6"/>
  <c r="BA226" i="6" s="1"/>
  <c r="F226" i="6"/>
  <c r="BB226" i="6" s="1"/>
  <c r="G226" i="6"/>
  <c r="BC226" i="6" s="1"/>
  <c r="H226" i="6"/>
  <c r="BD226" i="6" s="1"/>
  <c r="I226" i="6"/>
  <c r="BE226" i="6" s="1"/>
  <c r="J226" i="6"/>
  <c r="BF226" i="6" s="1"/>
  <c r="K226" i="6"/>
  <c r="BG226" i="6" s="1"/>
  <c r="L226" i="6"/>
  <c r="BH226" i="6" s="1"/>
  <c r="M226" i="6"/>
  <c r="BI226" i="6" s="1"/>
  <c r="N226" i="6"/>
  <c r="BJ226" i="6" s="1"/>
  <c r="O226" i="6"/>
  <c r="BK226" i="6" s="1"/>
  <c r="P226" i="6"/>
  <c r="BL226" i="6" s="1"/>
  <c r="Q226" i="6"/>
  <c r="BM226" i="6" s="1"/>
  <c r="R226" i="6"/>
  <c r="BN226" i="6" s="1"/>
  <c r="S226" i="6"/>
  <c r="BO226" i="6" s="1"/>
  <c r="T226" i="6"/>
  <c r="BP226" i="6" s="1"/>
  <c r="U226" i="6"/>
  <c r="BQ226" i="6" s="1"/>
  <c r="V226" i="6"/>
  <c r="BR226" i="6" s="1"/>
  <c r="W226" i="6"/>
  <c r="BS226" i="6" s="1"/>
  <c r="X226" i="6"/>
  <c r="BT226" i="6" s="1"/>
  <c r="Y226" i="6"/>
  <c r="BU226" i="6" s="1"/>
  <c r="C227" i="6"/>
  <c r="AY227" i="6" s="1"/>
  <c r="D227" i="6"/>
  <c r="AZ227" i="6" s="1"/>
  <c r="E227" i="6"/>
  <c r="BA227" i="6" s="1"/>
  <c r="F227" i="6"/>
  <c r="BB227" i="6" s="1"/>
  <c r="G227" i="6"/>
  <c r="BC227" i="6" s="1"/>
  <c r="H227" i="6"/>
  <c r="BD227" i="6" s="1"/>
  <c r="I227" i="6"/>
  <c r="BE227" i="6" s="1"/>
  <c r="J227" i="6"/>
  <c r="BF227" i="6" s="1"/>
  <c r="K227" i="6"/>
  <c r="BG227" i="6" s="1"/>
  <c r="L227" i="6"/>
  <c r="BH227" i="6" s="1"/>
  <c r="M227" i="6"/>
  <c r="BI227" i="6" s="1"/>
  <c r="N227" i="6"/>
  <c r="O227" i="6"/>
  <c r="BK227" i="6" s="1"/>
  <c r="P227" i="6"/>
  <c r="BL227" i="6" s="1"/>
  <c r="Q227" i="6"/>
  <c r="BM227" i="6" s="1"/>
  <c r="R227" i="6"/>
  <c r="BN227" i="6" s="1"/>
  <c r="S227" i="6"/>
  <c r="BO227" i="6" s="1"/>
  <c r="T227" i="6"/>
  <c r="BP227" i="6" s="1"/>
  <c r="U227" i="6"/>
  <c r="BQ227" i="6" s="1"/>
  <c r="V227" i="6"/>
  <c r="BR227" i="6" s="1"/>
  <c r="W227" i="6"/>
  <c r="BS227" i="6" s="1"/>
  <c r="X227" i="6"/>
  <c r="BT227" i="6" s="1"/>
  <c r="Y227" i="6"/>
  <c r="BU227" i="6" s="1"/>
  <c r="C228" i="6"/>
  <c r="AY228" i="6" s="1"/>
  <c r="D228" i="6"/>
  <c r="AZ228" i="6" s="1"/>
  <c r="E228" i="6"/>
  <c r="BA228" i="6" s="1"/>
  <c r="F228" i="6"/>
  <c r="BB228" i="6" s="1"/>
  <c r="G228" i="6"/>
  <c r="H228" i="6"/>
  <c r="BD228" i="6" s="1"/>
  <c r="I228" i="6"/>
  <c r="BE228" i="6" s="1"/>
  <c r="J228" i="6"/>
  <c r="BF228" i="6" s="1"/>
  <c r="K228" i="6"/>
  <c r="BG228" i="6" s="1"/>
  <c r="L228" i="6"/>
  <c r="BH228" i="6" s="1"/>
  <c r="M228" i="6"/>
  <c r="BI228" i="6" s="1"/>
  <c r="N228" i="6"/>
  <c r="BJ228" i="6" s="1"/>
  <c r="O228" i="6"/>
  <c r="BK228" i="6" s="1"/>
  <c r="P228" i="6"/>
  <c r="BL228" i="6" s="1"/>
  <c r="Q228" i="6"/>
  <c r="BM228" i="6" s="1"/>
  <c r="R228" i="6"/>
  <c r="BN228" i="6" s="1"/>
  <c r="S228" i="6"/>
  <c r="BO228" i="6" s="1"/>
  <c r="T228" i="6"/>
  <c r="BP228" i="6" s="1"/>
  <c r="U228" i="6"/>
  <c r="BQ228" i="6" s="1"/>
  <c r="V228" i="6"/>
  <c r="BR228" i="6" s="1"/>
  <c r="W228" i="6"/>
  <c r="BS228" i="6" s="1"/>
  <c r="X228" i="6"/>
  <c r="BT228" i="6" s="1"/>
  <c r="Y228" i="6"/>
  <c r="BU228" i="6" s="1"/>
  <c r="C229" i="6"/>
  <c r="AY229" i="6" s="1"/>
  <c r="D229" i="6"/>
  <c r="AZ229" i="6" s="1"/>
  <c r="E229" i="6"/>
  <c r="BA229" i="6" s="1"/>
  <c r="F229" i="6"/>
  <c r="BB229" i="6" s="1"/>
  <c r="G229" i="6"/>
  <c r="BC229" i="6" s="1"/>
  <c r="H229" i="6"/>
  <c r="BD229" i="6" s="1"/>
  <c r="I229" i="6"/>
  <c r="BE229" i="6" s="1"/>
  <c r="J229" i="6"/>
  <c r="BF229" i="6" s="1"/>
  <c r="K229" i="6"/>
  <c r="BG229" i="6" s="1"/>
  <c r="L229" i="6"/>
  <c r="BH229" i="6" s="1"/>
  <c r="M229" i="6"/>
  <c r="BI229" i="6" s="1"/>
  <c r="N229" i="6"/>
  <c r="BJ229" i="6" s="1"/>
  <c r="O229" i="6"/>
  <c r="BK229" i="6" s="1"/>
  <c r="P229" i="6"/>
  <c r="BL229" i="6" s="1"/>
  <c r="Q229" i="6"/>
  <c r="BM229" i="6" s="1"/>
  <c r="R229" i="6"/>
  <c r="BN229" i="6" s="1"/>
  <c r="S229" i="6"/>
  <c r="BO229" i="6" s="1"/>
  <c r="T229" i="6"/>
  <c r="BP229" i="6" s="1"/>
  <c r="U229" i="6"/>
  <c r="BQ229" i="6" s="1"/>
  <c r="V229" i="6"/>
  <c r="BR229" i="6" s="1"/>
  <c r="W229" i="6"/>
  <c r="BS229" i="6" s="1"/>
  <c r="X229" i="6"/>
  <c r="BT229" i="6" s="1"/>
  <c r="Y229" i="6"/>
  <c r="BU229" i="6" s="1"/>
  <c r="C230" i="6"/>
  <c r="AY230" i="6" s="1"/>
  <c r="D230" i="6"/>
  <c r="AZ230" i="6" s="1"/>
  <c r="E230" i="6"/>
  <c r="BA230" i="6" s="1"/>
  <c r="F230" i="6"/>
  <c r="BB230" i="6" s="1"/>
  <c r="G230" i="6"/>
  <c r="BC230" i="6" s="1"/>
  <c r="H230" i="6"/>
  <c r="BD230" i="6" s="1"/>
  <c r="I230" i="6"/>
  <c r="BE230" i="6" s="1"/>
  <c r="J230" i="6"/>
  <c r="BF230" i="6" s="1"/>
  <c r="K230" i="6"/>
  <c r="BG230" i="6" s="1"/>
  <c r="L230" i="6"/>
  <c r="BH230" i="6" s="1"/>
  <c r="M230" i="6"/>
  <c r="BI230" i="6" s="1"/>
  <c r="N230" i="6"/>
  <c r="BJ230" i="6" s="1"/>
  <c r="O230" i="6"/>
  <c r="BK230" i="6" s="1"/>
  <c r="P230" i="6"/>
  <c r="BL230" i="6" s="1"/>
  <c r="Q230" i="6"/>
  <c r="BM230" i="6" s="1"/>
  <c r="R230" i="6"/>
  <c r="BN230" i="6" s="1"/>
  <c r="S230" i="6"/>
  <c r="BO230" i="6" s="1"/>
  <c r="T230" i="6"/>
  <c r="BP230" i="6" s="1"/>
  <c r="U230" i="6"/>
  <c r="BQ230" i="6" s="1"/>
  <c r="V230" i="6"/>
  <c r="BR230" i="6" s="1"/>
  <c r="W230" i="6"/>
  <c r="BS230" i="6" s="1"/>
  <c r="X230" i="6"/>
  <c r="BT230" i="6" s="1"/>
  <c r="Y230" i="6"/>
  <c r="BU230" i="6" s="1"/>
  <c r="C231" i="6"/>
  <c r="AY231" i="6" s="1"/>
  <c r="D231" i="6"/>
  <c r="AZ231" i="6" s="1"/>
  <c r="E231" i="6"/>
  <c r="BA231" i="6" s="1"/>
  <c r="F231" i="6"/>
  <c r="BB231" i="6" s="1"/>
  <c r="G231" i="6"/>
  <c r="BC231" i="6" s="1"/>
  <c r="H231" i="6"/>
  <c r="BD231" i="6" s="1"/>
  <c r="I231" i="6"/>
  <c r="BE231" i="6" s="1"/>
  <c r="J231" i="6"/>
  <c r="BF231" i="6" s="1"/>
  <c r="K231" i="6"/>
  <c r="BG231" i="6" s="1"/>
  <c r="L231" i="6"/>
  <c r="BH231" i="6" s="1"/>
  <c r="M231" i="6"/>
  <c r="BI231" i="6" s="1"/>
  <c r="N231" i="6"/>
  <c r="BJ231" i="6" s="1"/>
  <c r="O231" i="6"/>
  <c r="BK231" i="6" s="1"/>
  <c r="P231" i="6"/>
  <c r="BL231" i="6" s="1"/>
  <c r="Q231" i="6"/>
  <c r="BM231" i="6" s="1"/>
  <c r="R231" i="6"/>
  <c r="BN231" i="6" s="1"/>
  <c r="S231" i="6"/>
  <c r="BO231" i="6" s="1"/>
  <c r="T231" i="6"/>
  <c r="BP231" i="6" s="1"/>
  <c r="U231" i="6"/>
  <c r="BQ231" i="6" s="1"/>
  <c r="V231" i="6"/>
  <c r="BR231" i="6" s="1"/>
  <c r="W231" i="6"/>
  <c r="BS231" i="6" s="1"/>
  <c r="X231" i="6"/>
  <c r="BT231" i="6" s="1"/>
  <c r="Y231" i="6"/>
  <c r="BU231" i="6" s="1"/>
  <c r="C232" i="6"/>
  <c r="AY232" i="6" s="1"/>
  <c r="D232" i="6"/>
  <c r="AZ232" i="6" s="1"/>
  <c r="E232" i="6"/>
  <c r="BA232" i="6" s="1"/>
  <c r="F232" i="6"/>
  <c r="BB232" i="6" s="1"/>
  <c r="G232" i="6"/>
  <c r="BC232" i="6" s="1"/>
  <c r="H232" i="6"/>
  <c r="BD232" i="6" s="1"/>
  <c r="I232" i="6"/>
  <c r="BE232" i="6" s="1"/>
  <c r="J232" i="6"/>
  <c r="BF232" i="6" s="1"/>
  <c r="K232" i="6"/>
  <c r="BG232" i="6" s="1"/>
  <c r="L232" i="6"/>
  <c r="BH232" i="6" s="1"/>
  <c r="M232" i="6"/>
  <c r="BI232" i="6" s="1"/>
  <c r="N232" i="6"/>
  <c r="BJ232" i="6" s="1"/>
  <c r="O232" i="6"/>
  <c r="BK232" i="6" s="1"/>
  <c r="P232" i="6"/>
  <c r="BL232" i="6" s="1"/>
  <c r="Q232" i="6"/>
  <c r="BM232" i="6" s="1"/>
  <c r="R232" i="6"/>
  <c r="BN232" i="6" s="1"/>
  <c r="S232" i="6"/>
  <c r="BO232" i="6" s="1"/>
  <c r="T232" i="6"/>
  <c r="BP232" i="6" s="1"/>
  <c r="U232" i="6"/>
  <c r="BQ232" i="6" s="1"/>
  <c r="V232" i="6"/>
  <c r="BR232" i="6" s="1"/>
  <c r="W232" i="6"/>
  <c r="BS232" i="6" s="1"/>
  <c r="X232" i="6"/>
  <c r="BT232" i="6" s="1"/>
  <c r="Y232" i="6"/>
  <c r="BU232" i="6" s="1"/>
  <c r="C233" i="6"/>
  <c r="AY233" i="6" s="1"/>
  <c r="D233" i="6"/>
  <c r="AZ233" i="6" s="1"/>
  <c r="E233" i="6"/>
  <c r="BA233" i="6" s="1"/>
  <c r="F233" i="6"/>
  <c r="BB233" i="6" s="1"/>
  <c r="G233" i="6"/>
  <c r="BC233" i="6" s="1"/>
  <c r="H233" i="6"/>
  <c r="BD233" i="6" s="1"/>
  <c r="I233" i="6"/>
  <c r="BE233" i="6" s="1"/>
  <c r="J233" i="6"/>
  <c r="BF233" i="6" s="1"/>
  <c r="K233" i="6"/>
  <c r="L233" i="6"/>
  <c r="BH233" i="6" s="1"/>
  <c r="M233" i="6"/>
  <c r="BI233" i="6" s="1"/>
  <c r="N233" i="6"/>
  <c r="BJ233" i="6" s="1"/>
  <c r="O233" i="6"/>
  <c r="BK233" i="6" s="1"/>
  <c r="P233" i="6"/>
  <c r="BL233" i="6" s="1"/>
  <c r="Q233" i="6"/>
  <c r="BM233" i="6" s="1"/>
  <c r="R233" i="6"/>
  <c r="BN233" i="6" s="1"/>
  <c r="S233" i="6"/>
  <c r="BO233" i="6" s="1"/>
  <c r="T233" i="6"/>
  <c r="BP233" i="6" s="1"/>
  <c r="U233" i="6"/>
  <c r="BQ233" i="6" s="1"/>
  <c r="V233" i="6"/>
  <c r="BR233" i="6" s="1"/>
  <c r="W233" i="6"/>
  <c r="BS233" i="6" s="1"/>
  <c r="X233" i="6"/>
  <c r="BT233" i="6" s="1"/>
  <c r="Y233" i="6"/>
  <c r="BU233" i="6" s="1"/>
  <c r="C234" i="6"/>
  <c r="AY234" i="6" s="1"/>
  <c r="D234" i="6"/>
  <c r="AZ234" i="6" s="1"/>
  <c r="E234" i="6"/>
  <c r="BA234" i="6" s="1"/>
  <c r="F234" i="6"/>
  <c r="BB234" i="6" s="1"/>
  <c r="G234" i="6"/>
  <c r="BC234" i="6" s="1"/>
  <c r="H234" i="6"/>
  <c r="BD234" i="6" s="1"/>
  <c r="I234" i="6"/>
  <c r="BE234" i="6" s="1"/>
  <c r="J234" i="6"/>
  <c r="BF234" i="6" s="1"/>
  <c r="K234" i="6"/>
  <c r="BG234" i="6" s="1"/>
  <c r="L234" i="6"/>
  <c r="BH234" i="6" s="1"/>
  <c r="M234" i="6"/>
  <c r="BI234" i="6" s="1"/>
  <c r="N234" i="6"/>
  <c r="BJ234" i="6" s="1"/>
  <c r="O234" i="6"/>
  <c r="BK234" i="6" s="1"/>
  <c r="P234" i="6"/>
  <c r="BL234" i="6" s="1"/>
  <c r="Q234" i="6"/>
  <c r="BM234" i="6" s="1"/>
  <c r="R234" i="6"/>
  <c r="BN234" i="6" s="1"/>
  <c r="S234" i="6"/>
  <c r="BO234" i="6" s="1"/>
  <c r="T234" i="6"/>
  <c r="BP234" i="6" s="1"/>
  <c r="U234" i="6"/>
  <c r="BQ234" i="6" s="1"/>
  <c r="V234" i="6"/>
  <c r="BR234" i="6" s="1"/>
  <c r="W234" i="6"/>
  <c r="BS234" i="6" s="1"/>
  <c r="X234" i="6"/>
  <c r="BT234" i="6" s="1"/>
  <c r="Y234" i="6"/>
  <c r="BU234" i="6" s="1"/>
  <c r="C235" i="6"/>
  <c r="AY235" i="6" s="1"/>
  <c r="D235" i="6"/>
  <c r="AZ235" i="6" s="1"/>
  <c r="E235" i="6"/>
  <c r="BA235" i="6" s="1"/>
  <c r="F235" i="6"/>
  <c r="BB235" i="6" s="1"/>
  <c r="G235" i="6"/>
  <c r="BC235" i="6" s="1"/>
  <c r="H235" i="6"/>
  <c r="BD235" i="6" s="1"/>
  <c r="I235" i="6"/>
  <c r="BE235" i="6" s="1"/>
  <c r="J235" i="6"/>
  <c r="BF235" i="6" s="1"/>
  <c r="K235" i="6"/>
  <c r="BG235" i="6" s="1"/>
  <c r="L235" i="6"/>
  <c r="BH235" i="6" s="1"/>
  <c r="M235" i="6"/>
  <c r="N235" i="6"/>
  <c r="O235" i="6"/>
  <c r="BK235" i="6" s="1"/>
  <c r="P235" i="6"/>
  <c r="BL235" i="6" s="1"/>
  <c r="Q235" i="6"/>
  <c r="BM235" i="6" s="1"/>
  <c r="R235" i="6"/>
  <c r="BN235" i="6" s="1"/>
  <c r="S235" i="6"/>
  <c r="BO235" i="6" s="1"/>
  <c r="T235" i="6"/>
  <c r="BP235" i="6" s="1"/>
  <c r="U235" i="6"/>
  <c r="BQ235" i="6" s="1"/>
  <c r="V235" i="6"/>
  <c r="BR235" i="6" s="1"/>
  <c r="W235" i="6"/>
  <c r="BS235" i="6" s="1"/>
  <c r="X235" i="6"/>
  <c r="BT235" i="6" s="1"/>
  <c r="Y235" i="6"/>
  <c r="BU235" i="6" s="1"/>
  <c r="C236" i="6"/>
  <c r="AY236" i="6" s="1"/>
  <c r="D236" i="6"/>
  <c r="AZ236" i="6" s="1"/>
  <c r="E236" i="6"/>
  <c r="BA236" i="6" s="1"/>
  <c r="F236" i="6"/>
  <c r="BB236" i="6" s="1"/>
  <c r="G236" i="6"/>
  <c r="BC236" i="6" s="1"/>
  <c r="H236" i="6"/>
  <c r="BD236" i="6" s="1"/>
  <c r="I236" i="6"/>
  <c r="BE236" i="6" s="1"/>
  <c r="J236" i="6"/>
  <c r="BF236" i="6" s="1"/>
  <c r="K236" i="6"/>
  <c r="BG236" i="6" s="1"/>
  <c r="L236" i="6"/>
  <c r="BH236" i="6" s="1"/>
  <c r="M236" i="6"/>
  <c r="BI236" i="6" s="1"/>
  <c r="N236" i="6"/>
  <c r="BJ236" i="6" s="1"/>
  <c r="O236" i="6"/>
  <c r="BK236" i="6" s="1"/>
  <c r="P236" i="6"/>
  <c r="BL236" i="6" s="1"/>
  <c r="Q236" i="6"/>
  <c r="BM236" i="6" s="1"/>
  <c r="R236" i="6"/>
  <c r="BN236" i="6" s="1"/>
  <c r="S236" i="6"/>
  <c r="BO236" i="6" s="1"/>
  <c r="T236" i="6"/>
  <c r="BP236" i="6" s="1"/>
  <c r="U236" i="6"/>
  <c r="BQ236" i="6" s="1"/>
  <c r="V236" i="6"/>
  <c r="BR236" i="6" s="1"/>
  <c r="W236" i="6"/>
  <c r="BS236" i="6" s="1"/>
  <c r="X236" i="6"/>
  <c r="BT236" i="6" s="1"/>
  <c r="Y236" i="6"/>
  <c r="BU236" i="6" s="1"/>
  <c r="C237" i="6"/>
  <c r="AY237" i="6" s="1"/>
  <c r="D237" i="6"/>
  <c r="AZ237" i="6" s="1"/>
  <c r="E237" i="6"/>
  <c r="BA237" i="6" s="1"/>
  <c r="F237" i="6"/>
  <c r="BB237" i="6" s="1"/>
  <c r="G237" i="6"/>
  <c r="BC237" i="6" s="1"/>
  <c r="H237" i="6"/>
  <c r="BD237" i="6" s="1"/>
  <c r="I237" i="6"/>
  <c r="BE237" i="6" s="1"/>
  <c r="J237" i="6"/>
  <c r="BF237" i="6" s="1"/>
  <c r="K237" i="6"/>
  <c r="BG237" i="6" s="1"/>
  <c r="L237" i="6"/>
  <c r="BH237" i="6" s="1"/>
  <c r="M237" i="6"/>
  <c r="BI237" i="6" s="1"/>
  <c r="N237" i="6"/>
  <c r="BJ237" i="6" s="1"/>
  <c r="O237" i="6"/>
  <c r="BK237" i="6" s="1"/>
  <c r="P237" i="6"/>
  <c r="BL237" i="6" s="1"/>
  <c r="Q237" i="6"/>
  <c r="BM237" i="6" s="1"/>
  <c r="R237" i="6"/>
  <c r="BN237" i="6" s="1"/>
  <c r="S237" i="6"/>
  <c r="BO237" i="6" s="1"/>
  <c r="T237" i="6"/>
  <c r="BP237" i="6" s="1"/>
  <c r="U237" i="6"/>
  <c r="BQ237" i="6" s="1"/>
  <c r="V237" i="6"/>
  <c r="BR237" i="6" s="1"/>
  <c r="W237" i="6"/>
  <c r="BS237" i="6" s="1"/>
  <c r="X237" i="6"/>
  <c r="BT237" i="6" s="1"/>
  <c r="Y237" i="6"/>
  <c r="BU237" i="6" s="1"/>
  <c r="C238" i="6"/>
  <c r="AY238" i="6" s="1"/>
  <c r="D238" i="6"/>
  <c r="AZ238" i="6" s="1"/>
  <c r="E238" i="6"/>
  <c r="BA238" i="6" s="1"/>
  <c r="F238" i="6"/>
  <c r="BB238" i="6" s="1"/>
  <c r="G238" i="6"/>
  <c r="BC238" i="6" s="1"/>
  <c r="H238" i="6"/>
  <c r="BD238" i="6" s="1"/>
  <c r="I238" i="6"/>
  <c r="BE238" i="6" s="1"/>
  <c r="J238" i="6"/>
  <c r="BF238" i="6" s="1"/>
  <c r="K238" i="6"/>
  <c r="BG238" i="6" s="1"/>
  <c r="L238" i="6"/>
  <c r="BH238" i="6" s="1"/>
  <c r="M238" i="6"/>
  <c r="BI238" i="6" s="1"/>
  <c r="N238" i="6"/>
  <c r="BJ238" i="6" s="1"/>
  <c r="O238" i="6"/>
  <c r="BK238" i="6" s="1"/>
  <c r="P238" i="6"/>
  <c r="BL238" i="6" s="1"/>
  <c r="Q238" i="6"/>
  <c r="BM238" i="6" s="1"/>
  <c r="R238" i="6"/>
  <c r="BN238" i="6" s="1"/>
  <c r="S238" i="6"/>
  <c r="BO238" i="6" s="1"/>
  <c r="T238" i="6"/>
  <c r="BP238" i="6" s="1"/>
  <c r="U238" i="6"/>
  <c r="BQ238" i="6" s="1"/>
  <c r="V238" i="6"/>
  <c r="BR238" i="6" s="1"/>
  <c r="W238" i="6"/>
  <c r="BS238" i="6" s="1"/>
  <c r="X238" i="6"/>
  <c r="BT238" i="6" s="1"/>
  <c r="Y238" i="6"/>
  <c r="BU238" i="6" s="1"/>
  <c r="C239" i="6"/>
  <c r="AY239" i="6" s="1"/>
  <c r="D239" i="6"/>
  <c r="AZ239" i="6" s="1"/>
  <c r="E239" i="6"/>
  <c r="BA239" i="6" s="1"/>
  <c r="F239" i="6"/>
  <c r="BB239" i="6" s="1"/>
  <c r="G239" i="6"/>
  <c r="BC239" i="6" s="1"/>
  <c r="H239" i="6"/>
  <c r="BD239" i="6" s="1"/>
  <c r="I239" i="6"/>
  <c r="BE239" i="6" s="1"/>
  <c r="J239" i="6"/>
  <c r="BF239" i="6" s="1"/>
  <c r="K239" i="6"/>
  <c r="BG239" i="6" s="1"/>
  <c r="L239" i="6"/>
  <c r="BH239" i="6" s="1"/>
  <c r="M239" i="6"/>
  <c r="BI239" i="6" s="1"/>
  <c r="N239" i="6"/>
  <c r="BJ239" i="6" s="1"/>
  <c r="O239" i="6"/>
  <c r="BK239" i="6" s="1"/>
  <c r="P239" i="6"/>
  <c r="BL239" i="6" s="1"/>
  <c r="Q239" i="6"/>
  <c r="BM239" i="6" s="1"/>
  <c r="R239" i="6"/>
  <c r="BN239" i="6" s="1"/>
  <c r="S239" i="6"/>
  <c r="BO239" i="6" s="1"/>
  <c r="T239" i="6"/>
  <c r="BP239" i="6" s="1"/>
  <c r="U239" i="6"/>
  <c r="BQ239" i="6" s="1"/>
  <c r="V239" i="6"/>
  <c r="BR239" i="6" s="1"/>
  <c r="W239" i="6"/>
  <c r="BS239" i="6" s="1"/>
  <c r="X239" i="6"/>
  <c r="BT239" i="6" s="1"/>
  <c r="Y239" i="6"/>
  <c r="BU239" i="6" s="1"/>
  <c r="C240" i="6"/>
  <c r="D240" i="6"/>
  <c r="AZ240" i="6" s="1"/>
  <c r="E240" i="6"/>
  <c r="BA240" i="6" s="1"/>
  <c r="F240" i="6"/>
  <c r="BB240" i="6" s="1"/>
  <c r="G240" i="6"/>
  <c r="BC240" i="6" s="1"/>
  <c r="H240" i="6"/>
  <c r="BD240" i="6" s="1"/>
  <c r="I240" i="6"/>
  <c r="BE240" i="6" s="1"/>
  <c r="J240" i="6"/>
  <c r="BF240" i="6" s="1"/>
  <c r="K240" i="6"/>
  <c r="BG240" i="6" s="1"/>
  <c r="L240" i="6"/>
  <c r="BH240" i="6" s="1"/>
  <c r="M240" i="6"/>
  <c r="BI240" i="6" s="1"/>
  <c r="N240" i="6"/>
  <c r="BJ240" i="6" s="1"/>
  <c r="O240" i="6"/>
  <c r="BK240" i="6" s="1"/>
  <c r="P240" i="6"/>
  <c r="BL240" i="6" s="1"/>
  <c r="Q240" i="6"/>
  <c r="R240" i="6"/>
  <c r="S240" i="6"/>
  <c r="BO240" i="6" s="1"/>
  <c r="T240" i="6"/>
  <c r="BP240" i="6" s="1"/>
  <c r="U240" i="6"/>
  <c r="BQ240" i="6" s="1"/>
  <c r="V240" i="6"/>
  <c r="BR240" i="6" s="1"/>
  <c r="W240" i="6"/>
  <c r="BS240" i="6" s="1"/>
  <c r="X240" i="6"/>
  <c r="BT240" i="6" s="1"/>
  <c r="Y240" i="6"/>
  <c r="BU240" i="6" s="1"/>
  <c r="C241" i="6"/>
  <c r="AY241" i="6" s="1"/>
  <c r="BY241" i="6" s="1"/>
  <c r="D241" i="6"/>
  <c r="AZ241" i="6" s="1"/>
  <c r="CT241" i="6" s="1"/>
  <c r="E241" i="6"/>
  <c r="BA241" i="6" s="1"/>
  <c r="BZ241" i="6" s="1"/>
  <c r="F241" i="6"/>
  <c r="BB241" i="6" s="1"/>
  <c r="CM241" i="6" s="1"/>
  <c r="G241" i="6"/>
  <c r="BC241" i="6" s="1"/>
  <c r="CA241" i="6" s="1"/>
  <c r="H241" i="6"/>
  <c r="BD241" i="6" s="1"/>
  <c r="CL241" i="6" s="1"/>
  <c r="I241" i="6"/>
  <c r="BE241" i="6" s="1"/>
  <c r="CF241" i="6" s="1"/>
  <c r="J241" i="6"/>
  <c r="BF241" i="6" s="1"/>
  <c r="CG241" i="6" s="1"/>
  <c r="K241" i="6"/>
  <c r="BG241" i="6" s="1"/>
  <c r="CJ241" i="6" s="1"/>
  <c r="L241" i="6"/>
  <c r="BH241" i="6" s="1"/>
  <c r="CR241" i="6" s="1"/>
  <c r="M241" i="6"/>
  <c r="BI241" i="6" s="1"/>
  <c r="CS241" i="6" s="1"/>
  <c r="N241" i="6"/>
  <c r="BJ241" i="6" s="1"/>
  <c r="CH241" i="6" s="1"/>
  <c r="O241" i="6"/>
  <c r="BK241" i="6" s="1"/>
  <c r="CO241" i="6" s="1"/>
  <c r="P241" i="6"/>
  <c r="BL241" i="6" s="1"/>
  <c r="CI241" i="6" s="1"/>
  <c r="Q241" i="6"/>
  <c r="BM241" i="6" s="1"/>
  <c r="CN241" i="6" s="1"/>
  <c r="R241" i="6"/>
  <c r="BN241" i="6" s="1"/>
  <c r="CC241" i="6" s="1"/>
  <c r="S241" i="6"/>
  <c r="BO241" i="6" s="1"/>
  <c r="CB241" i="6" s="1"/>
  <c r="T241" i="6"/>
  <c r="BP241" i="6" s="1"/>
  <c r="CP241" i="6" s="1"/>
  <c r="U241" i="6"/>
  <c r="BQ241" i="6" s="1"/>
  <c r="CK241" i="6" s="1"/>
  <c r="V241" i="6"/>
  <c r="BR241" i="6" s="1"/>
  <c r="CQ241" i="6" s="1"/>
  <c r="W241" i="6"/>
  <c r="BS241" i="6" s="1"/>
  <c r="CD241" i="6" s="1"/>
  <c r="X241" i="6"/>
  <c r="BT241" i="6" s="1"/>
  <c r="CE241" i="6" s="1"/>
  <c r="Y241" i="6"/>
  <c r="BU241" i="6" s="1"/>
  <c r="CU241" i="6" s="1"/>
  <c r="D2" i="6"/>
  <c r="AZ2" i="6" s="1"/>
  <c r="E2" i="6"/>
  <c r="BA2" i="6" s="1"/>
  <c r="F2" i="6"/>
  <c r="BB2" i="6" s="1"/>
  <c r="G2" i="6"/>
  <c r="BC2" i="6" s="1"/>
  <c r="H2" i="6"/>
  <c r="BD2" i="6" s="1"/>
  <c r="I2" i="6"/>
  <c r="BE2" i="6" s="1"/>
  <c r="J2" i="6"/>
  <c r="BF2" i="6" s="1"/>
  <c r="K2" i="6"/>
  <c r="BG2" i="6" s="1"/>
  <c r="L2" i="6"/>
  <c r="BH2" i="6" s="1"/>
  <c r="M2" i="6"/>
  <c r="BI2" i="6" s="1"/>
  <c r="N2" i="6"/>
  <c r="BJ2" i="6" s="1"/>
  <c r="O2" i="6"/>
  <c r="BK2" i="6" s="1"/>
  <c r="P2" i="6"/>
  <c r="BL2" i="6" s="1"/>
  <c r="Q2" i="6"/>
  <c r="BM2" i="6" s="1"/>
  <c r="R2" i="6"/>
  <c r="BN2" i="6" s="1"/>
  <c r="S2" i="6"/>
  <c r="BO2" i="6" s="1"/>
  <c r="T2" i="6"/>
  <c r="BP2" i="6" s="1"/>
  <c r="U2" i="6"/>
  <c r="BQ2" i="6" s="1"/>
  <c r="V2" i="6"/>
  <c r="BR2" i="6" s="1"/>
  <c r="W2" i="6"/>
  <c r="BS2" i="6" s="1"/>
  <c r="X2" i="6"/>
  <c r="BT2" i="6" s="1"/>
  <c r="Y2" i="6"/>
  <c r="BU2" i="6" s="1"/>
  <c r="C2" i="6"/>
  <c r="AY2" i="6" s="1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A1" i="6"/>
  <c r="C1" i="6" a="1"/>
  <c r="C1" i="6" s="1"/>
  <c r="A3" i="6"/>
  <c r="BW3" i="6" s="1"/>
  <c r="A4" i="6"/>
  <c r="BW4" i="6" s="1"/>
  <c r="A5" i="6"/>
  <c r="BW5" i="6" s="1"/>
  <c r="A6" i="6"/>
  <c r="BW6" i="6" s="1"/>
  <c r="A7" i="6"/>
  <c r="BW7" i="6" s="1"/>
  <c r="A8" i="6"/>
  <c r="BW8" i="6" s="1"/>
  <c r="A9" i="6"/>
  <c r="BW9" i="6" s="1"/>
  <c r="A10" i="6"/>
  <c r="BW10" i="6" s="1"/>
  <c r="A11" i="6"/>
  <c r="BW11" i="6" s="1"/>
  <c r="A12" i="6"/>
  <c r="BW12" i="6" s="1"/>
  <c r="A13" i="6"/>
  <c r="BW13" i="6" s="1"/>
  <c r="A14" i="6"/>
  <c r="BW14" i="6" s="1"/>
  <c r="A15" i="6"/>
  <c r="BW15" i="6" s="1"/>
  <c r="A16" i="6"/>
  <c r="BW16" i="6" s="1"/>
  <c r="A17" i="6"/>
  <c r="BW17" i="6" s="1"/>
  <c r="A18" i="6"/>
  <c r="BW18" i="6" s="1"/>
  <c r="A19" i="6"/>
  <c r="BW19" i="6" s="1"/>
  <c r="A20" i="6"/>
  <c r="BW20" i="6" s="1"/>
  <c r="A21" i="6"/>
  <c r="BW21" i="6" s="1"/>
  <c r="A22" i="6"/>
  <c r="BW22" i="6" s="1"/>
  <c r="A23" i="6"/>
  <c r="BW23" i="6" s="1"/>
  <c r="A24" i="6"/>
  <c r="BW24" i="6" s="1"/>
  <c r="A25" i="6"/>
  <c r="BW25" i="6" s="1"/>
  <c r="A26" i="6"/>
  <c r="BW26" i="6" s="1"/>
  <c r="A27" i="6"/>
  <c r="BW27" i="6" s="1"/>
  <c r="A28" i="6"/>
  <c r="BW28" i="6" s="1"/>
  <c r="A29" i="6"/>
  <c r="BW29" i="6" s="1"/>
  <c r="A30" i="6"/>
  <c r="BW30" i="6" s="1"/>
  <c r="A31" i="6"/>
  <c r="BW31" i="6" s="1"/>
  <c r="A32" i="6"/>
  <c r="BW32" i="6" s="1"/>
  <c r="A33" i="6"/>
  <c r="BW33" i="6" s="1"/>
  <c r="A34" i="6"/>
  <c r="BW34" i="6" s="1"/>
  <c r="A35" i="6"/>
  <c r="BW35" i="6" s="1"/>
  <c r="A36" i="6"/>
  <c r="BW36" i="6" s="1"/>
  <c r="A37" i="6"/>
  <c r="BW37" i="6" s="1"/>
  <c r="A38" i="6"/>
  <c r="BW38" i="6" s="1"/>
  <c r="A39" i="6"/>
  <c r="BW39" i="6" s="1"/>
  <c r="A40" i="6"/>
  <c r="BW40" i="6" s="1"/>
  <c r="A41" i="6"/>
  <c r="BW41" i="6" s="1"/>
  <c r="A42" i="6"/>
  <c r="BW42" i="6" s="1"/>
  <c r="A43" i="6"/>
  <c r="BW43" i="6" s="1"/>
  <c r="A44" i="6"/>
  <c r="BW44" i="6" s="1"/>
  <c r="A45" i="6"/>
  <c r="BW45" i="6" s="1"/>
  <c r="A46" i="6"/>
  <c r="BW46" i="6" s="1"/>
  <c r="A47" i="6"/>
  <c r="BW47" i="6" s="1"/>
  <c r="A48" i="6"/>
  <c r="BW48" i="6" s="1"/>
  <c r="A49" i="6"/>
  <c r="BW49" i="6" s="1"/>
  <c r="A50" i="6"/>
  <c r="BW50" i="6" s="1"/>
  <c r="A51" i="6"/>
  <c r="BW51" i="6" s="1"/>
  <c r="A52" i="6"/>
  <c r="BW52" i="6" s="1"/>
  <c r="A53" i="6"/>
  <c r="BW53" i="6" s="1"/>
  <c r="A54" i="6"/>
  <c r="BW54" i="6" s="1"/>
  <c r="A55" i="6"/>
  <c r="BW55" i="6" s="1"/>
  <c r="A56" i="6"/>
  <c r="BW56" i="6" s="1"/>
  <c r="A57" i="6"/>
  <c r="BW57" i="6" s="1"/>
  <c r="A58" i="6"/>
  <c r="BW58" i="6" s="1"/>
  <c r="A59" i="6"/>
  <c r="BW59" i="6" s="1"/>
  <c r="A60" i="6"/>
  <c r="BW60" i="6" s="1"/>
  <c r="A61" i="6"/>
  <c r="BW61" i="6" s="1"/>
  <c r="A62" i="6"/>
  <c r="BW62" i="6" s="1"/>
  <c r="A63" i="6"/>
  <c r="BW63" i="6" s="1"/>
  <c r="A64" i="6"/>
  <c r="BW64" i="6" s="1"/>
  <c r="A65" i="6"/>
  <c r="BW65" i="6" s="1"/>
  <c r="A66" i="6"/>
  <c r="BW66" i="6" s="1"/>
  <c r="A67" i="6"/>
  <c r="BW67" i="6" s="1"/>
  <c r="A68" i="6"/>
  <c r="BW68" i="6" s="1"/>
  <c r="A69" i="6"/>
  <c r="BW69" i="6" s="1"/>
  <c r="A70" i="6"/>
  <c r="BW70" i="6" s="1"/>
  <c r="A71" i="6"/>
  <c r="BW71" i="6" s="1"/>
  <c r="A72" i="6"/>
  <c r="BW72" i="6" s="1"/>
  <c r="A73" i="6"/>
  <c r="BW73" i="6" s="1"/>
  <c r="A74" i="6"/>
  <c r="BW74" i="6" s="1"/>
  <c r="A75" i="6"/>
  <c r="BW75" i="6" s="1"/>
  <c r="A76" i="6"/>
  <c r="BW76" i="6" s="1"/>
  <c r="A77" i="6"/>
  <c r="BW77" i="6" s="1"/>
  <c r="A78" i="6"/>
  <c r="BW78" i="6" s="1"/>
  <c r="A79" i="6"/>
  <c r="BW79" i="6" s="1"/>
  <c r="A80" i="6"/>
  <c r="BW80" i="6" s="1"/>
  <c r="A81" i="6"/>
  <c r="BW81" i="6" s="1"/>
  <c r="A82" i="6"/>
  <c r="BW82" i="6" s="1"/>
  <c r="A83" i="6"/>
  <c r="BW83" i="6" s="1"/>
  <c r="A84" i="6"/>
  <c r="BW84" i="6" s="1"/>
  <c r="A85" i="6"/>
  <c r="BW85" i="6" s="1"/>
  <c r="A86" i="6"/>
  <c r="BW86" i="6" s="1"/>
  <c r="A87" i="6"/>
  <c r="BW87" i="6" s="1"/>
  <c r="A88" i="6"/>
  <c r="BW88" i="6" s="1"/>
  <c r="A89" i="6"/>
  <c r="BW89" i="6" s="1"/>
  <c r="A90" i="6"/>
  <c r="BW90" i="6" s="1"/>
  <c r="A91" i="6"/>
  <c r="BW91" i="6" s="1"/>
  <c r="A92" i="6"/>
  <c r="BW92" i="6" s="1"/>
  <c r="A93" i="6"/>
  <c r="BW93" i="6" s="1"/>
  <c r="A94" i="6"/>
  <c r="BW94" i="6" s="1"/>
  <c r="A95" i="6"/>
  <c r="BW95" i="6" s="1"/>
  <c r="A96" i="6"/>
  <c r="BW96" i="6" s="1"/>
  <c r="A97" i="6"/>
  <c r="BW97" i="6" s="1"/>
  <c r="A98" i="6"/>
  <c r="BW98" i="6" s="1"/>
  <c r="A99" i="6"/>
  <c r="BW99" i="6" s="1"/>
  <c r="A100" i="6"/>
  <c r="BW100" i="6" s="1"/>
  <c r="A101" i="6"/>
  <c r="BW101" i="6" s="1"/>
  <c r="A102" i="6"/>
  <c r="BW102" i="6" s="1"/>
  <c r="A103" i="6"/>
  <c r="BW103" i="6" s="1"/>
  <c r="A104" i="6"/>
  <c r="BW104" i="6" s="1"/>
  <c r="A105" i="6"/>
  <c r="BW105" i="6" s="1"/>
  <c r="A106" i="6"/>
  <c r="BW106" i="6" s="1"/>
  <c r="A107" i="6"/>
  <c r="BW107" i="6" s="1"/>
  <c r="A108" i="6"/>
  <c r="BW108" i="6" s="1"/>
  <c r="A109" i="6"/>
  <c r="BW109" i="6" s="1"/>
  <c r="A110" i="6"/>
  <c r="BW110" i="6" s="1"/>
  <c r="A111" i="6"/>
  <c r="BW111" i="6" s="1"/>
  <c r="A112" i="6"/>
  <c r="BW112" i="6" s="1"/>
  <c r="A113" i="6"/>
  <c r="BW113" i="6" s="1"/>
  <c r="A114" i="6"/>
  <c r="BW114" i="6" s="1"/>
  <c r="A115" i="6"/>
  <c r="BW115" i="6" s="1"/>
  <c r="A116" i="6"/>
  <c r="BW116" i="6" s="1"/>
  <c r="A117" i="6"/>
  <c r="BW117" i="6" s="1"/>
  <c r="A118" i="6"/>
  <c r="BW118" i="6" s="1"/>
  <c r="A119" i="6"/>
  <c r="BW119" i="6" s="1"/>
  <c r="A120" i="6"/>
  <c r="BW120" i="6" s="1"/>
  <c r="A121" i="6"/>
  <c r="BW121" i="6" s="1"/>
  <c r="A122" i="6"/>
  <c r="BW122" i="6" s="1"/>
  <c r="A123" i="6"/>
  <c r="BW123" i="6" s="1"/>
  <c r="A124" i="6"/>
  <c r="BW124" i="6" s="1"/>
  <c r="A125" i="6"/>
  <c r="BW125" i="6" s="1"/>
  <c r="A126" i="6"/>
  <c r="BW126" i="6" s="1"/>
  <c r="A127" i="6"/>
  <c r="BW127" i="6" s="1"/>
  <c r="A128" i="6"/>
  <c r="BW128" i="6" s="1"/>
  <c r="A129" i="6"/>
  <c r="BW129" i="6" s="1"/>
  <c r="A130" i="6"/>
  <c r="BW130" i="6" s="1"/>
  <c r="A131" i="6"/>
  <c r="BW131" i="6" s="1"/>
  <c r="A132" i="6"/>
  <c r="BW132" i="6" s="1"/>
  <c r="A133" i="6"/>
  <c r="BW133" i="6" s="1"/>
  <c r="A134" i="6"/>
  <c r="BW134" i="6" s="1"/>
  <c r="A135" i="6"/>
  <c r="BW135" i="6" s="1"/>
  <c r="A136" i="6"/>
  <c r="BW136" i="6" s="1"/>
  <c r="A137" i="6"/>
  <c r="BW137" i="6" s="1"/>
  <c r="A138" i="6"/>
  <c r="BW138" i="6" s="1"/>
  <c r="A139" i="6"/>
  <c r="BW139" i="6" s="1"/>
  <c r="A140" i="6"/>
  <c r="BW140" i="6" s="1"/>
  <c r="A141" i="6"/>
  <c r="BW141" i="6" s="1"/>
  <c r="A142" i="6"/>
  <c r="BW142" i="6" s="1"/>
  <c r="A143" i="6"/>
  <c r="BW143" i="6" s="1"/>
  <c r="A144" i="6"/>
  <c r="BW144" i="6" s="1"/>
  <c r="A145" i="6"/>
  <c r="BW145" i="6" s="1"/>
  <c r="A146" i="6"/>
  <c r="BW146" i="6" s="1"/>
  <c r="A147" i="6"/>
  <c r="BW147" i="6" s="1"/>
  <c r="A148" i="6"/>
  <c r="BW148" i="6" s="1"/>
  <c r="A149" i="6"/>
  <c r="BW149" i="6" s="1"/>
  <c r="A150" i="6"/>
  <c r="BW150" i="6" s="1"/>
  <c r="A151" i="6"/>
  <c r="BW151" i="6" s="1"/>
  <c r="A152" i="6"/>
  <c r="BW152" i="6" s="1"/>
  <c r="A153" i="6"/>
  <c r="BW153" i="6" s="1"/>
  <c r="A154" i="6"/>
  <c r="BW154" i="6" s="1"/>
  <c r="A155" i="6"/>
  <c r="BW155" i="6" s="1"/>
  <c r="A156" i="6"/>
  <c r="BW156" i="6" s="1"/>
  <c r="A157" i="6"/>
  <c r="BW157" i="6" s="1"/>
  <c r="A158" i="6"/>
  <c r="BW158" i="6" s="1"/>
  <c r="A159" i="6"/>
  <c r="BW159" i="6" s="1"/>
  <c r="A160" i="6"/>
  <c r="BW160" i="6" s="1"/>
  <c r="A161" i="6"/>
  <c r="BW161" i="6" s="1"/>
  <c r="A162" i="6"/>
  <c r="BW162" i="6" s="1"/>
  <c r="A163" i="6"/>
  <c r="BW163" i="6" s="1"/>
  <c r="A164" i="6"/>
  <c r="BW164" i="6" s="1"/>
  <c r="A165" i="6"/>
  <c r="BW165" i="6" s="1"/>
  <c r="A166" i="6"/>
  <c r="BW166" i="6" s="1"/>
  <c r="A167" i="6"/>
  <c r="BW167" i="6" s="1"/>
  <c r="A168" i="6"/>
  <c r="BW168" i="6" s="1"/>
  <c r="A169" i="6"/>
  <c r="BW169" i="6" s="1"/>
  <c r="A170" i="6"/>
  <c r="BW170" i="6" s="1"/>
  <c r="A171" i="6"/>
  <c r="BW171" i="6" s="1"/>
  <c r="A172" i="6"/>
  <c r="BW172" i="6" s="1"/>
  <c r="A173" i="6"/>
  <c r="BW173" i="6" s="1"/>
  <c r="A174" i="6"/>
  <c r="BW174" i="6" s="1"/>
  <c r="A175" i="6"/>
  <c r="BW175" i="6" s="1"/>
  <c r="A176" i="6"/>
  <c r="BW176" i="6" s="1"/>
  <c r="A177" i="6"/>
  <c r="BW177" i="6" s="1"/>
  <c r="A178" i="6"/>
  <c r="BW178" i="6" s="1"/>
  <c r="A179" i="6"/>
  <c r="BW179" i="6" s="1"/>
  <c r="A180" i="6"/>
  <c r="BW180" i="6" s="1"/>
  <c r="A181" i="6"/>
  <c r="BW181" i="6" s="1"/>
  <c r="A182" i="6"/>
  <c r="BW182" i="6" s="1"/>
  <c r="A183" i="6"/>
  <c r="BW183" i="6" s="1"/>
  <c r="A184" i="6"/>
  <c r="BW184" i="6" s="1"/>
  <c r="A185" i="6"/>
  <c r="BW185" i="6" s="1"/>
  <c r="A186" i="6"/>
  <c r="BW186" i="6" s="1"/>
  <c r="A187" i="6"/>
  <c r="BW187" i="6" s="1"/>
  <c r="A188" i="6"/>
  <c r="BW188" i="6" s="1"/>
  <c r="A189" i="6"/>
  <c r="BW189" i="6" s="1"/>
  <c r="A190" i="6"/>
  <c r="BW190" i="6" s="1"/>
  <c r="A191" i="6"/>
  <c r="BW191" i="6" s="1"/>
  <c r="A192" i="6"/>
  <c r="BW192" i="6" s="1"/>
  <c r="A193" i="6"/>
  <c r="BW193" i="6" s="1"/>
  <c r="A194" i="6"/>
  <c r="BW194" i="6" s="1"/>
  <c r="A195" i="6"/>
  <c r="BW195" i="6" s="1"/>
  <c r="A196" i="6"/>
  <c r="BW196" i="6" s="1"/>
  <c r="A197" i="6"/>
  <c r="BW197" i="6" s="1"/>
  <c r="A198" i="6"/>
  <c r="BW198" i="6" s="1"/>
  <c r="A199" i="6"/>
  <c r="BW199" i="6" s="1"/>
  <c r="A200" i="6"/>
  <c r="BW200" i="6" s="1"/>
  <c r="A201" i="6"/>
  <c r="BW201" i="6" s="1"/>
  <c r="A202" i="6"/>
  <c r="BW202" i="6" s="1"/>
  <c r="A203" i="6"/>
  <c r="BW203" i="6" s="1"/>
  <c r="A204" i="6"/>
  <c r="BW204" i="6" s="1"/>
  <c r="A205" i="6"/>
  <c r="BW205" i="6" s="1"/>
  <c r="A206" i="6"/>
  <c r="BW206" i="6" s="1"/>
  <c r="A207" i="6"/>
  <c r="BW207" i="6" s="1"/>
  <c r="A208" i="6"/>
  <c r="BW208" i="6" s="1"/>
  <c r="A209" i="6"/>
  <c r="BW209" i="6" s="1"/>
  <c r="A210" i="6"/>
  <c r="BW210" i="6" s="1"/>
  <c r="A211" i="6"/>
  <c r="BW211" i="6" s="1"/>
  <c r="A212" i="6"/>
  <c r="BW212" i="6" s="1"/>
  <c r="A213" i="6"/>
  <c r="BW213" i="6" s="1"/>
  <c r="A214" i="6"/>
  <c r="BW214" i="6" s="1"/>
  <c r="A215" i="6"/>
  <c r="BW215" i="6" s="1"/>
  <c r="A216" i="6"/>
  <c r="BW216" i="6" s="1"/>
  <c r="A217" i="6"/>
  <c r="BW217" i="6" s="1"/>
  <c r="A218" i="6"/>
  <c r="BW218" i="6" s="1"/>
  <c r="A219" i="6"/>
  <c r="BW219" i="6" s="1"/>
  <c r="A220" i="6"/>
  <c r="BW220" i="6" s="1"/>
  <c r="A221" i="6"/>
  <c r="BW221" i="6" s="1"/>
  <c r="A222" i="6"/>
  <c r="BW222" i="6" s="1"/>
  <c r="A223" i="6"/>
  <c r="BW223" i="6" s="1"/>
  <c r="A224" i="6"/>
  <c r="BW224" i="6" s="1"/>
  <c r="A225" i="6"/>
  <c r="BW225" i="6" s="1"/>
  <c r="A226" i="6"/>
  <c r="BW226" i="6" s="1"/>
  <c r="A227" i="6"/>
  <c r="BW227" i="6" s="1"/>
  <c r="A228" i="6"/>
  <c r="BW228" i="6" s="1"/>
  <c r="A229" i="6"/>
  <c r="BW229" i="6" s="1"/>
  <c r="A230" i="6"/>
  <c r="BW230" i="6" s="1"/>
  <c r="A231" i="6"/>
  <c r="BW231" i="6" s="1"/>
  <c r="A232" i="6"/>
  <c r="BW232" i="6" s="1"/>
  <c r="A233" i="6"/>
  <c r="BW233" i="6" s="1"/>
  <c r="A234" i="6"/>
  <c r="BW234" i="6" s="1"/>
  <c r="A235" i="6"/>
  <c r="BW235" i="6" s="1"/>
  <c r="A236" i="6"/>
  <c r="BW236" i="6" s="1"/>
  <c r="A237" i="6"/>
  <c r="BW237" i="6" s="1"/>
  <c r="A238" i="6"/>
  <c r="BW238" i="6" s="1"/>
  <c r="A239" i="6"/>
  <c r="BW239" i="6" s="1"/>
  <c r="A240" i="6"/>
  <c r="BW240" i="6" s="1"/>
  <c r="A241" i="6"/>
  <c r="BW241" i="6" s="1"/>
  <c r="A2" i="6"/>
  <c r="BW2" i="6" s="1"/>
  <c r="A1" i="6"/>
  <c r="BW1" i="6" s="1"/>
  <c r="BM64" i="6" l="1"/>
  <c r="BP67" i="6"/>
  <c r="CP67" i="6" s="1"/>
  <c r="BN163" i="6"/>
  <c r="BN240" i="6"/>
  <c r="CC236" i="6" s="1"/>
  <c r="BG156" i="6"/>
  <c r="BN65" i="6"/>
  <c r="BM162" i="6"/>
  <c r="BR167" i="6"/>
  <c r="BL63" i="6"/>
  <c r="AZ173" i="6"/>
  <c r="BE58" i="6"/>
  <c r="BJ63" i="6"/>
  <c r="CH61" i="6" s="1"/>
  <c r="BK138" i="6"/>
  <c r="BF59" i="6"/>
  <c r="CG57" i="6" s="1"/>
  <c r="BE108" i="6"/>
  <c r="CF107" i="6" s="1"/>
  <c r="BJ235" i="6"/>
  <c r="BH161" i="6"/>
  <c r="CR159" i="6" s="1"/>
  <c r="BQ170" i="6"/>
  <c r="CK167" i="6" s="1"/>
  <c r="BF159" i="6"/>
  <c r="CG158" i="6" s="1"/>
  <c r="BB177" i="6"/>
  <c r="CM174" i="6" s="1"/>
  <c r="BA176" i="6"/>
  <c r="BZ174" i="6" s="1"/>
  <c r="AZ175" i="6"/>
  <c r="CT174" i="6" s="1"/>
  <c r="BG182" i="6"/>
  <c r="CJ178" i="6" s="1"/>
  <c r="BT29" i="6"/>
  <c r="CE25" i="6" s="1"/>
  <c r="BO48" i="6"/>
  <c r="BJ19" i="6"/>
  <c r="AZ33" i="6"/>
  <c r="CT30" i="6" s="1"/>
  <c r="BE62" i="6"/>
  <c r="CF59" i="6" s="1"/>
  <c r="BL21" i="6"/>
  <c r="CI21" i="6" s="1"/>
  <c r="BI160" i="6"/>
  <c r="CS159" i="6" s="1"/>
  <c r="BC106" i="6"/>
  <c r="CA102" i="6" s="1"/>
  <c r="BS147" i="6"/>
  <c r="CD145" i="6" s="1"/>
  <c r="BA32" i="6"/>
  <c r="BZ32" i="6" s="1"/>
  <c r="BK92" i="6"/>
  <c r="CO90" i="6" s="1"/>
  <c r="BF192" i="6"/>
  <c r="CG192" i="6" s="1"/>
  <c r="AZ7" i="6"/>
  <c r="CT5" i="6" s="1"/>
  <c r="BM240" i="6"/>
  <c r="CN237" i="6" s="1"/>
  <c r="AZ3" i="6"/>
  <c r="CT2" i="6" s="1"/>
  <c r="BU134" i="6"/>
  <c r="CU134" i="6" s="1"/>
  <c r="BG233" i="6"/>
  <c r="CJ232" i="6" s="1"/>
  <c r="BI235" i="6"/>
  <c r="CS233" i="6" s="1"/>
  <c r="BH3" i="6"/>
  <c r="CR2" i="6" s="1"/>
  <c r="BF3" i="6"/>
  <c r="AZ91" i="6"/>
  <c r="CT91" i="6" s="1"/>
  <c r="BK116" i="6"/>
  <c r="CO112" i="6" s="1"/>
  <c r="BD117" i="6"/>
  <c r="CL113" i="6" s="1"/>
  <c r="BD3" i="6"/>
  <c r="CL2" i="6" s="1"/>
  <c r="BB3" i="6"/>
  <c r="CM2" i="6" s="1"/>
  <c r="BM3" i="6"/>
  <c r="CN2" i="6" s="1"/>
  <c r="BL3" i="6"/>
  <c r="CI2" i="6" s="1"/>
  <c r="BB43" i="6"/>
  <c r="CM40" i="6" s="1"/>
  <c r="AY240" i="6"/>
  <c r="BY239" i="6" s="1"/>
  <c r="BR10" i="6"/>
  <c r="CQ7" i="6" s="1"/>
  <c r="BU133" i="6"/>
  <c r="CU129" i="6" s="1"/>
  <c r="BC3" i="6"/>
  <c r="CA2" i="6" s="1"/>
  <c r="BM125" i="6"/>
  <c r="CN121" i="6" s="1"/>
  <c r="BJ227" i="6"/>
  <c r="CH224" i="6" s="1"/>
  <c r="BC228" i="6"/>
  <c r="CA225" i="6" s="1"/>
  <c r="CD2" i="6"/>
  <c r="CE240" i="6"/>
  <c r="CL240" i="6"/>
  <c r="CU240" i="6"/>
  <c r="CF240" i="6"/>
  <c r="CU2" i="6"/>
  <c r="CF2" i="6"/>
  <c r="CQ240" i="6"/>
  <c r="CM240" i="6"/>
  <c r="CS239" i="6"/>
  <c r="BI3" i="6"/>
  <c r="CS3" i="6" s="1"/>
  <c r="CO2" i="6"/>
  <c r="CR240" i="6"/>
  <c r="CB239" i="6"/>
  <c r="BS173" i="6"/>
  <c r="CD172" i="6" s="1"/>
  <c r="CM238" i="6"/>
  <c r="CJ235" i="6"/>
  <c r="BK65" i="6"/>
  <c r="CO62" i="6" s="1"/>
  <c r="CJ2" i="6"/>
  <c r="CO239" i="6"/>
  <c r="CQ238" i="6"/>
  <c r="CS237" i="6"/>
  <c r="CP236" i="6"/>
  <c r="CT236" i="6"/>
  <c r="CC234" i="6"/>
  <c r="BY2" i="6"/>
  <c r="BA7" i="6"/>
  <c r="BZ5" i="6" s="1"/>
  <c r="BL42" i="6"/>
  <c r="CI39" i="6" s="1"/>
  <c r="BA96" i="6"/>
  <c r="BZ96" i="6" s="1"/>
  <c r="CU233" i="6"/>
  <c r="CF233" i="6"/>
  <c r="CI232" i="6"/>
  <c r="CD231" i="6"/>
  <c r="CA231" i="6"/>
  <c r="CH230" i="6"/>
  <c r="CK229" i="6"/>
  <c r="BZ229" i="6"/>
  <c r="CR228" i="6"/>
  <c r="CB227" i="6"/>
  <c r="BY227" i="6"/>
  <c r="CG226" i="6"/>
  <c r="CN225" i="6"/>
  <c r="CE224" i="6"/>
  <c r="CL224" i="6"/>
  <c r="CO223" i="6"/>
  <c r="CQ222" i="6"/>
  <c r="CM222" i="6"/>
  <c r="CS221" i="6"/>
  <c r="CP220" i="6"/>
  <c r="CT220" i="6"/>
  <c r="CJ219" i="6"/>
  <c r="CC218" i="6"/>
  <c r="CU217" i="6"/>
  <c r="CF217" i="6"/>
  <c r="CI216" i="6"/>
  <c r="CD215" i="6"/>
  <c r="CA215" i="6"/>
  <c r="CH214" i="6"/>
  <c r="CK213" i="6"/>
  <c r="BZ213" i="6"/>
  <c r="CR212" i="6"/>
  <c r="CB211" i="6"/>
  <c r="BY211" i="6"/>
  <c r="CG210" i="6"/>
  <c r="CN209" i="6"/>
  <c r="CE208" i="6"/>
  <c r="CL208" i="6"/>
  <c r="CO207" i="6"/>
  <c r="CQ206" i="6"/>
  <c r="CM206" i="6"/>
  <c r="CS205" i="6"/>
  <c r="CP204" i="6"/>
  <c r="CT204" i="6"/>
  <c r="CJ203" i="6"/>
  <c r="CC202" i="6"/>
  <c r="CU201" i="6"/>
  <c r="CF201" i="6"/>
  <c r="CI200" i="6"/>
  <c r="CD199" i="6"/>
  <c r="CA199" i="6"/>
  <c r="CH198" i="6"/>
  <c r="CK197" i="6"/>
  <c r="BZ197" i="6"/>
  <c r="CR196" i="6"/>
  <c r="CB195" i="6"/>
  <c r="BY195" i="6"/>
  <c r="CG194" i="6"/>
  <c r="CN193" i="6"/>
  <c r="CE192" i="6"/>
  <c r="CL192" i="6"/>
  <c r="CO191" i="6"/>
  <c r="CQ190" i="6"/>
  <c r="CM190" i="6"/>
  <c r="CS189" i="6"/>
  <c r="CP188" i="6"/>
  <c r="CT188" i="6"/>
  <c r="CJ187" i="6"/>
  <c r="CC186" i="6"/>
  <c r="CU185" i="6"/>
  <c r="CF185" i="6"/>
  <c r="CI184" i="6"/>
  <c r="CD183" i="6"/>
  <c r="CA183" i="6"/>
  <c r="CH182" i="6"/>
  <c r="CK181" i="6"/>
  <c r="BZ181" i="6"/>
  <c r="CR180" i="6"/>
  <c r="CB179" i="6"/>
  <c r="BY179" i="6"/>
  <c r="CG178" i="6"/>
  <c r="CN177" i="6"/>
  <c r="CE176" i="6"/>
  <c r="CL176" i="6"/>
  <c r="CO175" i="6"/>
  <c r="CQ174" i="6"/>
  <c r="CS173" i="6"/>
  <c r="CP172" i="6"/>
  <c r="CJ171" i="6"/>
  <c r="CC170" i="6"/>
  <c r="CU169" i="6"/>
  <c r="CF169" i="6"/>
  <c r="CI168" i="6"/>
  <c r="CD167" i="6"/>
  <c r="CA167" i="6"/>
  <c r="CH166" i="6"/>
  <c r="CK165" i="6"/>
  <c r="BZ165" i="6"/>
  <c r="CR164" i="6"/>
  <c r="CB163" i="6"/>
  <c r="BY163" i="6"/>
  <c r="CG162" i="6"/>
  <c r="CN161" i="6"/>
  <c r="CE160" i="6"/>
  <c r="CL160" i="6"/>
  <c r="CO159" i="6"/>
  <c r="CQ158" i="6"/>
  <c r="CM158" i="6"/>
  <c r="CP156" i="6"/>
  <c r="CT156" i="6"/>
  <c r="CJ155" i="6"/>
  <c r="CC154" i="6"/>
  <c r="CU153" i="6"/>
  <c r="CF153" i="6"/>
  <c r="CI152" i="6"/>
  <c r="CD151" i="6"/>
  <c r="CA151" i="6"/>
  <c r="CH150" i="6"/>
  <c r="CK149" i="6"/>
  <c r="BZ149" i="6"/>
  <c r="CR148" i="6"/>
  <c r="CB147" i="6"/>
  <c r="BY147" i="6"/>
  <c r="CG146" i="6"/>
  <c r="CN145" i="6"/>
  <c r="CE144" i="6"/>
  <c r="CL144" i="6"/>
  <c r="CO143" i="6"/>
  <c r="CQ142" i="6"/>
  <c r="CM142" i="6"/>
  <c r="CS141" i="6"/>
  <c r="CP140" i="6"/>
  <c r="CT140" i="6"/>
  <c r="CJ139" i="6"/>
  <c r="CC138" i="6"/>
  <c r="CU137" i="6"/>
  <c r="CF137" i="6"/>
  <c r="CI136" i="6"/>
  <c r="CD135" i="6"/>
  <c r="CA135" i="6"/>
  <c r="CH134" i="6"/>
  <c r="CK133" i="6"/>
  <c r="BZ133" i="6"/>
  <c r="CR132" i="6"/>
  <c r="CB131" i="6"/>
  <c r="BY131" i="6"/>
  <c r="CG130" i="6"/>
  <c r="CN129" i="6"/>
  <c r="CE128" i="6"/>
  <c r="CL128" i="6"/>
  <c r="CO127" i="6"/>
  <c r="CQ126" i="6"/>
  <c r="CM126" i="6"/>
  <c r="CS125" i="6"/>
  <c r="CB229" i="6"/>
  <c r="CO225" i="6"/>
  <c r="CU219" i="6"/>
  <c r="CK215" i="6"/>
  <c r="CE210" i="6"/>
  <c r="CJ205" i="6"/>
  <c r="CK199" i="6"/>
  <c r="CN195" i="6"/>
  <c r="CT190" i="6"/>
  <c r="CI186" i="6"/>
  <c r="BY181" i="6"/>
  <c r="CS175" i="6"/>
  <c r="CU171" i="6"/>
  <c r="CB165" i="6"/>
  <c r="CL162" i="6"/>
  <c r="CC156" i="6"/>
  <c r="BZ151" i="6"/>
  <c r="CL146" i="6"/>
  <c r="CU139" i="6"/>
  <c r="CK135" i="6"/>
  <c r="CL130" i="6"/>
  <c r="CT126" i="6"/>
  <c r="CD121" i="6"/>
  <c r="CE114" i="6"/>
  <c r="CT110" i="6"/>
  <c r="CH104" i="6"/>
  <c r="BY101" i="6"/>
  <c r="CO97" i="6"/>
  <c r="CU91" i="6"/>
  <c r="CK87" i="6"/>
  <c r="CE82" i="6"/>
  <c r="CJ77" i="6"/>
  <c r="CH72" i="6"/>
  <c r="CN67" i="6"/>
  <c r="CP62" i="6"/>
  <c r="CI58" i="6"/>
  <c r="BZ55" i="6"/>
  <c r="CN51" i="6"/>
  <c r="CT46" i="6"/>
  <c r="CA41" i="6"/>
  <c r="BY37" i="6"/>
  <c r="CM32" i="6"/>
  <c r="CU27" i="6"/>
  <c r="BZ23" i="6"/>
  <c r="CE2" i="6"/>
  <c r="CT238" i="6"/>
  <c r="CI234" i="6"/>
  <c r="BY229" i="6"/>
  <c r="CQ224" i="6"/>
  <c r="CJ221" i="6"/>
  <c r="CA217" i="6"/>
  <c r="BY213" i="6"/>
  <c r="CS207" i="6"/>
  <c r="CF203" i="6"/>
  <c r="CR198" i="6"/>
  <c r="CO193" i="6"/>
  <c r="CJ189" i="6"/>
  <c r="CA185" i="6"/>
  <c r="CE178" i="6"/>
  <c r="CP174" i="6"/>
  <c r="CI170" i="6"/>
  <c r="BZ167" i="6"/>
  <c r="CN163" i="6"/>
  <c r="CT158" i="6"/>
  <c r="CI154" i="6"/>
  <c r="CR150" i="6"/>
  <c r="CO145" i="6"/>
  <c r="CC140" i="6"/>
  <c r="CH136" i="6"/>
  <c r="CN131" i="6"/>
  <c r="CP126" i="6"/>
  <c r="CI122" i="6"/>
  <c r="BY117" i="6"/>
  <c r="CS111" i="6"/>
  <c r="CD105" i="6"/>
  <c r="CE98" i="6"/>
  <c r="CP94" i="6"/>
  <c r="CA89" i="6"/>
  <c r="BY85" i="6"/>
  <c r="CQ80" i="6"/>
  <c r="CF75" i="6"/>
  <c r="CR70" i="6"/>
  <c r="CS63" i="6"/>
  <c r="CU59" i="6"/>
  <c r="CK55" i="6"/>
  <c r="CE50" i="6"/>
  <c r="CC44" i="6"/>
  <c r="CK39" i="6"/>
  <c r="CE34" i="6"/>
  <c r="CJ29" i="6"/>
  <c r="CA25" i="6"/>
  <c r="CE18" i="6"/>
  <c r="CP238" i="6"/>
  <c r="CU235" i="6"/>
  <c r="CK231" i="6"/>
  <c r="CE226" i="6"/>
  <c r="CT222" i="6"/>
  <c r="CD217" i="6"/>
  <c r="CB213" i="6"/>
  <c r="CQ208" i="6"/>
  <c r="CC204" i="6"/>
  <c r="CA201" i="6"/>
  <c r="BY197" i="6"/>
  <c r="CQ192" i="6"/>
  <c r="CU187" i="6"/>
  <c r="CH184" i="6"/>
  <c r="CG180" i="6"/>
  <c r="CJ173" i="6"/>
  <c r="CH168" i="6"/>
  <c r="BY165" i="6"/>
  <c r="CQ160" i="6"/>
  <c r="CF155" i="6"/>
  <c r="CH152" i="6"/>
  <c r="BY149" i="6"/>
  <c r="CM144" i="6"/>
  <c r="CJ141" i="6"/>
  <c r="CA137" i="6"/>
  <c r="CG132" i="6"/>
  <c r="CM128" i="6"/>
  <c r="CU123" i="6"/>
  <c r="BZ119" i="6"/>
  <c r="CC108" i="6"/>
  <c r="CK103" i="6"/>
  <c r="CN99" i="6"/>
  <c r="CM96" i="6"/>
  <c r="CF91" i="6"/>
  <c r="CR86" i="6"/>
  <c r="CM80" i="6"/>
  <c r="CI74" i="6"/>
  <c r="BZ71" i="6"/>
  <c r="CQ64" i="6"/>
  <c r="CR54" i="6"/>
  <c r="CQ48" i="6"/>
  <c r="CU43" i="6"/>
  <c r="BZ39" i="6"/>
  <c r="CN35" i="6"/>
  <c r="CH24" i="6"/>
  <c r="CL18" i="6"/>
  <c r="BZ231" i="6"/>
  <c r="CI218" i="6"/>
  <c r="CP206" i="6"/>
  <c r="CE194" i="6"/>
  <c r="BZ183" i="6"/>
  <c r="CP158" i="6"/>
  <c r="CQ144" i="6"/>
  <c r="CE130" i="6"/>
  <c r="CR118" i="6"/>
  <c r="CJ93" i="6"/>
  <c r="CT78" i="6"/>
  <c r="CM64" i="6"/>
  <c r="CS47" i="6"/>
  <c r="CF27" i="6"/>
  <c r="CD233" i="6"/>
  <c r="CG228" i="6"/>
  <c r="CM224" i="6"/>
  <c r="CF219" i="6"/>
  <c r="BZ215" i="6"/>
  <c r="CO209" i="6"/>
  <c r="CT206" i="6"/>
  <c r="CH200" i="6"/>
  <c r="CG196" i="6"/>
  <c r="CM192" i="6"/>
  <c r="CF187" i="6"/>
  <c r="CR182" i="6"/>
  <c r="CQ176" i="6"/>
  <c r="CC172" i="6"/>
  <c r="CR166" i="6"/>
  <c r="CO161" i="6"/>
  <c r="CU155" i="6"/>
  <c r="CK151" i="6"/>
  <c r="CE146" i="6"/>
  <c r="CT142" i="6"/>
  <c r="CD137" i="6"/>
  <c r="BY133" i="6"/>
  <c r="CQ128" i="6"/>
  <c r="CJ125" i="6"/>
  <c r="CA121" i="6"/>
  <c r="CG116" i="6"/>
  <c r="CQ112" i="6"/>
  <c r="CJ109" i="6"/>
  <c r="CG100" i="6"/>
  <c r="CQ96" i="6"/>
  <c r="CD89" i="6"/>
  <c r="CB85" i="6"/>
  <c r="CO81" i="6"/>
  <c r="CC76" i="6"/>
  <c r="CK71" i="6"/>
  <c r="CE66" i="6"/>
  <c r="CT62" i="6"/>
  <c r="CD57" i="6"/>
  <c r="CB53" i="6"/>
  <c r="CL50" i="6"/>
  <c r="CJ45" i="6"/>
  <c r="CH40" i="6"/>
  <c r="CG36" i="6"/>
  <c r="CQ32" i="6"/>
  <c r="CC28" i="6"/>
  <c r="CK23" i="6"/>
  <c r="CG20" i="6"/>
  <c r="CB2" i="6"/>
  <c r="CF235" i="6"/>
  <c r="CR230" i="6"/>
  <c r="CL226" i="6"/>
  <c r="CC220" i="6"/>
  <c r="CR214" i="6"/>
  <c r="CL210" i="6"/>
  <c r="CU203" i="6"/>
  <c r="BZ199" i="6"/>
  <c r="CL194" i="6"/>
  <c r="CC188" i="6"/>
  <c r="CK183" i="6"/>
  <c r="CO177" i="6"/>
  <c r="CF171" i="6"/>
  <c r="CG164" i="6"/>
  <c r="CM160" i="6"/>
  <c r="CD153" i="6"/>
  <c r="CB149" i="6"/>
  <c r="CS143" i="6"/>
  <c r="CF139" i="6"/>
  <c r="CB133" i="6"/>
  <c r="CS127" i="6"/>
  <c r="CF123" i="6"/>
  <c r="CB117" i="6"/>
  <c r="CP110" i="6"/>
  <c r="CI106" i="6"/>
  <c r="CB101" i="6"/>
  <c r="CS95" i="6"/>
  <c r="CC92" i="6"/>
  <c r="CH88" i="6"/>
  <c r="CN83" i="6"/>
  <c r="CP78" i="6"/>
  <c r="CD73" i="6"/>
  <c r="CB69" i="6"/>
  <c r="CL66" i="6"/>
  <c r="CJ61" i="6"/>
  <c r="CA57" i="6"/>
  <c r="CG52" i="6"/>
  <c r="CM48" i="6"/>
  <c r="CF43" i="6"/>
  <c r="CR38" i="6"/>
  <c r="CO33" i="6"/>
  <c r="CP30" i="6"/>
  <c r="CD25" i="6"/>
  <c r="CB21" i="6"/>
  <c r="CO17" i="6"/>
  <c r="CC2" i="6"/>
  <c r="CJ237" i="6"/>
  <c r="CH232" i="6"/>
  <c r="CN227" i="6"/>
  <c r="CP222" i="6"/>
  <c r="CH216" i="6"/>
  <c r="CG212" i="6"/>
  <c r="CM208" i="6"/>
  <c r="CD201" i="6"/>
  <c r="CB197" i="6"/>
  <c r="CS191" i="6"/>
  <c r="CD185" i="6"/>
  <c r="CB181" i="6"/>
  <c r="CL178" i="6"/>
  <c r="CE162" i="6"/>
  <c r="CJ157" i="6"/>
  <c r="CA153" i="6"/>
  <c r="CG148" i="6"/>
  <c r="CP142" i="6"/>
  <c r="CI138" i="6"/>
  <c r="CR134" i="6"/>
  <c r="CO129" i="6"/>
  <c r="CC124" i="6"/>
  <c r="CK119" i="6"/>
  <c r="CN115" i="6"/>
  <c r="CM112" i="6"/>
  <c r="CU107" i="6"/>
  <c r="CR102" i="6"/>
  <c r="CL98" i="6"/>
  <c r="CT94" i="6"/>
  <c r="CI90" i="6"/>
  <c r="BZ87" i="6"/>
  <c r="CL82" i="6"/>
  <c r="CU75" i="6"/>
  <c r="CA73" i="6"/>
  <c r="CG68" i="6"/>
  <c r="CC60" i="6"/>
  <c r="CH56" i="6"/>
  <c r="BY53" i="6"/>
  <c r="CO49" i="6"/>
  <c r="CP46" i="6"/>
  <c r="CB37" i="6"/>
  <c r="CL34" i="6"/>
  <c r="CS31" i="6"/>
  <c r="CI26" i="6"/>
  <c r="CR22" i="6"/>
  <c r="CN19" i="6"/>
  <c r="BF4" i="6"/>
  <c r="CA233" i="6"/>
  <c r="CS223" i="6"/>
  <c r="CN211" i="6"/>
  <c r="CI202" i="6"/>
  <c r="CP190" i="6"/>
  <c r="CN179" i="6"/>
  <c r="CA169" i="6"/>
  <c r="CN147" i="6"/>
  <c r="BZ135" i="6"/>
  <c r="CH120" i="6"/>
  <c r="BZ103" i="6"/>
  <c r="CS79" i="6"/>
  <c r="CD41" i="6"/>
  <c r="AY24" i="6"/>
  <c r="BY21" i="6" s="1"/>
  <c r="CP124" i="6"/>
  <c r="CT124" i="6"/>
  <c r="CJ123" i="6"/>
  <c r="CC122" i="6"/>
  <c r="CU121" i="6"/>
  <c r="CF121" i="6"/>
  <c r="CI120" i="6"/>
  <c r="CD119" i="6"/>
  <c r="CA119" i="6"/>
  <c r="CH118" i="6"/>
  <c r="CK117" i="6"/>
  <c r="BZ117" i="6"/>
  <c r="CR116" i="6"/>
  <c r="CB115" i="6"/>
  <c r="BY115" i="6"/>
  <c r="CG114" i="6"/>
  <c r="CN113" i="6"/>
  <c r="CE112" i="6"/>
  <c r="CL112" i="6"/>
  <c r="CO111" i="6"/>
  <c r="CQ110" i="6"/>
  <c r="CM110" i="6"/>
  <c r="CS109" i="6"/>
  <c r="CP108" i="6"/>
  <c r="CT108" i="6"/>
  <c r="CJ107" i="6"/>
  <c r="CC106" i="6"/>
  <c r="CU105" i="6"/>
  <c r="CF105" i="6"/>
  <c r="CI104" i="6"/>
  <c r="CD103" i="6"/>
  <c r="CH102" i="6"/>
  <c r="CK101" i="6"/>
  <c r="BZ101" i="6"/>
  <c r="CR100" i="6"/>
  <c r="CB99" i="6"/>
  <c r="BY99" i="6"/>
  <c r="CG98" i="6"/>
  <c r="CN97" i="6"/>
  <c r="CE96" i="6"/>
  <c r="CL96" i="6"/>
  <c r="CO95" i="6"/>
  <c r="CQ94" i="6"/>
  <c r="CM94" i="6"/>
  <c r="CS93" i="6"/>
  <c r="CP92" i="6"/>
  <c r="CT92" i="6"/>
  <c r="CJ91" i="6"/>
  <c r="CC90" i="6"/>
  <c r="CU89" i="6"/>
  <c r="CF89" i="6"/>
  <c r="CI88" i="6"/>
  <c r="CD87" i="6"/>
  <c r="CA87" i="6"/>
  <c r="CH86" i="6"/>
  <c r="CK85" i="6"/>
  <c r="BZ85" i="6"/>
  <c r="CR84" i="6"/>
  <c r="CB83" i="6"/>
  <c r="BY83" i="6"/>
  <c r="CN81" i="6"/>
  <c r="CE80" i="6"/>
  <c r="CL80" i="6"/>
  <c r="CO79" i="6"/>
  <c r="CQ78" i="6"/>
  <c r="CM78" i="6"/>
  <c r="CS77" i="6"/>
  <c r="CP76" i="6"/>
  <c r="CT76" i="6"/>
  <c r="CJ75" i="6"/>
  <c r="CC74" i="6"/>
  <c r="CU73" i="6"/>
  <c r="CF73" i="6"/>
  <c r="CI72" i="6"/>
  <c r="CD71" i="6"/>
  <c r="CA71" i="6"/>
  <c r="CH70" i="6"/>
  <c r="CK69" i="6"/>
  <c r="BZ69" i="6"/>
  <c r="CB67" i="6"/>
  <c r="BY67" i="6"/>
  <c r="CG66" i="6"/>
  <c r="CN65" i="6"/>
  <c r="CE64" i="6"/>
  <c r="CI239" i="6"/>
  <c r="CD238" i="6"/>
  <c r="CA238" i="6"/>
  <c r="CH237" i="6"/>
  <c r="CK236" i="6"/>
  <c r="BZ236" i="6"/>
  <c r="CR235" i="6"/>
  <c r="CB234" i="6"/>
  <c r="BY234" i="6"/>
  <c r="CG233" i="6"/>
  <c r="CN232" i="6"/>
  <c r="CE231" i="6"/>
  <c r="CL231" i="6"/>
  <c r="CO230" i="6"/>
  <c r="CQ229" i="6"/>
  <c r="CM229" i="6"/>
  <c r="CS228" i="6"/>
  <c r="CP227" i="6"/>
  <c r="CT227" i="6"/>
  <c r="CJ226" i="6"/>
  <c r="CC225" i="6"/>
  <c r="CU224" i="6"/>
  <c r="CF224" i="6"/>
  <c r="CI223" i="6"/>
  <c r="CD222" i="6"/>
  <c r="CA222" i="6"/>
  <c r="CH221" i="6"/>
  <c r="CK220" i="6"/>
  <c r="BZ220" i="6"/>
  <c r="CR219" i="6"/>
  <c r="CB218" i="6"/>
  <c r="CG217" i="6"/>
  <c r="CN216" i="6"/>
  <c r="CE215" i="6"/>
  <c r="CL215" i="6"/>
  <c r="CO214" i="6"/>
  <c r="CQ213" i="6"/>
  <c r="CM213" i="6"/>
  <c r="CS212" i="6"/>
  <c r="CP211" i="6"/>
  <c r="CT211" i="6"/>
  <c r="CJ210" i="6"/>
  <c r="CC209" i="6"/>
  <c r="CU208" i="6"/>
  <c r="CF208" i="6"/>
  <c r="CI207" i="6"/>
  <c r="CD206" i="6"/>
  <c r="CA206" i="6"/>
  <c r="CH205" i="6"/>
  <c r="CK204" i="6"/>
  <c r="BZ204" i="6"/>
  <c r="CR203" i="6"/>
  <c r="CB202" i="6"/>
  <c r="BY202" i="6"/>
  <c r="CG201" i="6"/>
  <c r="CN200" i="6"/>
  <c r="CE199" i="6"/>
  <c r="CL199" i="6"/>
  <c r="CO198" i="6"/>
  <c r="CQ197" i="6"/>
  <c r="CM197" i="6"/>
  <c r="CS196" i="6"/>
  <c r="CP195" i="6"/>
  <c r="CT195" i="6"/>
  <c r="CJ194" i="6"/>
  <c r="CC193" i="6"/>
  <c r="CU192" i="6"/>
  <c r="CF192" i="6"/>
  <c r="CI191" i="6"/>
  <c r="CD190" i="6"/>
  <c r="CA190" i="6"/>
  <c r="CH189" i="6"/>
  <c r="CK188" i="6"/>
  <c r="BZ188" i="6"/>
  <c r="CR187" i="6"/>
  <c r="CB186" i="6"/>
  <c r="BY186" i="6"/>
  <c r="CG185" i="6"/>
  <c r="CN184" i="6"/>
  <c r="CE183" i="6"/>
  <c r="CL183" i="6"/>
  <c r="CO182" i="6"/>
  <c r="CQ181" i="6"/>
  <c r="CM181" i="6"/>
  <c r="CS180" i="6"/>
  <c r="CP179" i="6"/>
  <c r="CT179" i="6"/>
  <c r="CC177" i="6"/>
  <c r="CU176" i="6"/>
  <c r="CF176" i="6"/>
  <c r="CI175" i="6"/>
  <c r="CD174" i="6"/>
  <c r="CA174" i="6"/>
  <c r="CH173" i="6"/>
  <c r="CK172" i="6"/>
  <c r="CR171" i="6"/>
  <c r="CB170" i="6"/>
  <c r="BY170" i="6"/>
  <c r="CG169" i="6"/>
  <c r="CN168" i="6"/>
  <c r="CE167" i="6"/>
  <c r="CL167" i="6"/>
  <c r="CO166" i="6"/>
  <c r="CQ165" i="6"/>
  <c r="CM165" i="6"/>
  <c r="CS164" i="6"/>
  <c r="CP163" i="6"/>
  <c r="CT163" i="6"/>
  <c r="CJ162" i="6"/>
  <c r="CC161" i="6"/>
  <c r="CU160" i="6"/>
  <c r="CF160" i="6"/>
  <c r="CI159" i="6"/>
  <c r="CD158" i="6"/>
  <c r="CA158" i="6"/>
  <c r="CH157" i="6"/>
  <c r="CK156" i="6"/>
  <c r="BZ156" i="6"/>
  <c r="CR155" i="6"/>
  <c r="CB154" i="6"/>
  <c r="BY154" i="6"/>
  <c r="CG153" i="6"/>
  <c r="CN152" i="6"/>
  <c r="CE151" i="6"/>
  <c r="CL151" i="6"/>
  <c r="CO150" i="6"/>
  <c r="CQ149" i="6"/>
  <c r="CM149" i="6"/>
  <c r="CS148" i="6"/>
  <c r="CP147" i="6"/>
  <c r="CT147" i="6"/>
  <c r="CJ146" i="6"/>
  <c r="CC145" i="6"/>
  <c r="CU13" i="6"/>
  <c r="CF13" i="6"/>
  <c r="CI12" i="6"/>
  <c r="CD11" i="6"/>
  <c r="CA11" i="6"/>
  <c r="CQ2" i="6"/>
  <c r="CH2" i="6"/>
  <c r="CU144" i="6"/>
  <c r="CF144" i="6"/>
  <c r="CI143" i="6"/>
  <c r="CD142" i="6"/>
  <c r="CA142" i="6"/>
  <c r="CH141" i="6"/>
  <c r="CK140" i="6"/>
  <c r="BZ140" i="6"/>
  <c r="CR139" i="6"/>
  <c r="CB138" i="6"/>
  <c r="BY138" i="6"/>
  <c r="CG137" i="6"/>
  <c r="CN136" i="6"/>
  <c r="CE135" i="6"/>
  <c r="CL135" i="6"/>
  <c r="CO134" i="6"/>
  <c r="CQ133" i="6"/>
  <c r="CM133" i="6"/>
  <c r="CS132" i="6"/>
  <c r="CP131" i="6"/>
  <c r="CT131" i="6"/>
  <c r="CJ130" i="6"/>
  <c r="CC129" i="6"/>
  <c r="CU128" i="6"/>
  <c r="CF128" i="6"/>
  <c r="CI127" i="6"/>
  <c r="CD126" i="6"/>
  <c r="CA126" i="6"/>
  <c r="CH125" i="6"/>
  <c r="CK124" i="6"/>
  <c r="BZ124" i="6"/>
  <c r="CR123" i="6"/>
  <c r="CB122" i="6"/>
  <c r="BY122" i="6"/>
  <c r="CG121" i="6"/>
  <c r="CN120" i="6"/>
  <c r="CE119" i="6"/>
  <c r="CL119" i="6"/>
  <c r="CO118" i="6"/>
  <c r="CQ117" i="6"/>
  <c r="CM117" i="6"/>
  <c r="CS116" i="6"/>
  <c r="CP115" i="6"/>
  <c r="CT115" i="6"/>
  <c r="CJ114" i="6"/>
  <c r="CC113" i="6"/>
  <c r="CU112" i="6"/>
  <c r="CF112" i="6"/>
  <c r="CI111" i="6"/>
  <c r="CD110" i="6"/>
  <c r="CA110" i="6"/>
  <c r="CK108" i="6"/>
  <c r="BZ108" i="6"/>
  <c r="CR107" i="6"/>
  <c r="CB106" i="6"/>
  <c r="BY106" i="6"/>
  <c r="CG105" i="6"/>
  <c r="CN104" i="6"/>
  <c r="CE103" i="6"/>
  <c r="CL103" i="6"/>
  <c r="CO102" i="6"/>
  <c r="CQ101" i="6"/>
  <c r="CM101" i="6"/>
  <c r="CS100" i="6"/>
  <c r="CP99" i="6"/>
  <c r="CT99" i="6"/>
  <c r="CJ98" i="6"/>
  <c r="CC97" i="6"/>
  <c r="CU96" i="6"/>
  <c r="CF96" i="6"/>
  <c r="CI95" i="6"/>
  <c r="CD94" i="6"/>
  <c r="CA94" i="6"/>
  <c r="CH93" i="6"/>
  <c r="CK92" i="6"/>
  <c r="CR91" i="6"/>
  <c r="CB90" i="6"/>
  <c r="BY90" i="6"/>
  <c r="CG89" i="6"/>
  <c r="CN88" i="6"/>
  <c r="CE87" i="6"/>
  <c r="CL87" i="6"/>
  <c r="CO86" i="6"/>
  <c r="CQ85" i="6"/>
  <c r="BZ2" i="6"/>
  <c r="CK2" i="6"/>
  <c r="CP2" i="6"/>
  <c r="CM85" i="6"/>
  <c r="CS84" i="6"/>
  <c r="CP83" i="6"/>
  <c r="CT83" i="6"/>
  <c r="CJ82" i="6"/>
  <c r="CC81" i="6"/>
  <c r="CU80" i="6"/>
  <c r="CF80" i="6"/>
  <c r="CI79" i="6"/>
  <c r="CD78" i="6"/>
  <c r="CL64" i="6"/>
  <c r="CQ62" i="6"/>
  <c r="CM62" i="6"/>
  <c r="CS61" i="6"/>
  <c r="CP60" i="6"/>
  <c r="CT60" i="6"/>
  <c r="CJ59" i="6"/>
  <c r="CC58" i="6"/>
  <c r="CU57" i="6"/>
  <c r="CF57" i="6"/>
  <c r="CI56" i="6"/>
  <c r="CD55" i="6"/>
  <c r="CA55" i="6"/>
  <c r="CH54" i="6"/>
  <c r="CK53" i="6"/>
  <c r="BZ53" i="6"/>
  <c r="CR52" i="6"/>
  <c r="CB51" i="6"/>
  <c r="BY51" i="6"/>
  <c r="CG50" i="6"/>
  <c r="CN49" i="6"/>
  <c r="CE48" i="6"/>
  <c r="CP240" i="6"/>
  <c r="CT240" i="6"/>
  <c r="CJ239" i="6"/>
  <c r="CB240" i="6"/>
  <c r="CG239" i="6"/>
  <c r="CG238" i="6"/>
  <c r="CA78" i="6"/>
  <c r="CH77" i="6"/>
  <c r="CK76" i="6"/>
  <c r="BZ76" i="6"/>
  <c r="CR75" i="6"/>
  <c r="CB74" i="6"/>
  <c r="BY74" i="6"/>
  <c r="CG73" i="6"/>
  <c r="CN72" i="6"/>
  <c r="CL71" i="6"/>
  <c r="CO70" i="6"/>
  <c r="CQ69" i="6"/>
  <c r="CM69" i="6"/>
  <c r="CT67" i="6"/>
  <c r="CJ66" i="6"/>
  <c r="CU64" i="6"/>
  <c r="CF64" i="6"/>
  <c r="CI63" i="6"/>
  <c r="CD62" i="6"/>
  <c r="CA62" i="6"/>
  <c r="CK60" i="6"/>
  <c r="BZ60" i="6"/>
  <c r="CR59" i="6"/>
  <c r="CB58" i="6"/>
  <c r="BY58" i="6"/>
  <c r="CN56" i="6"/>
  <c r="CE55" i="6"/>
  <c r="CL55" i="6"/>
  <c r="CO54" i="6"/>
  <c r="CQ53" i="6"/>
  <c r="CM53" i="6"/>
  <c r="CS52" i="6"/>
  <c r="CP51" i="6"/>
  <c r="CT51" i="6"/>
  <c r="CJ50" i="6"/>
  <c r="CC49" i="6"/>
  <c r="CU48" i="6"/>
  <c r="CF48" i="6"/>
  <c r="CI47" i="6"/>
  <c r="CD46" i="6"/>
  <c r="CA46" i="6"/>
  <c r="CH45" i="6"/>
  <c r="CK44" i="6"/>
  <c r="BZ44" i="6"/>
  <c r="CR43" i="6"/>
  <c r="CB42" i="6"/>
  <c r="BY42" i="6"/>
  <c r="CG41" i="6"/>
  <c r="CN40" i="6"/>
  <c r="CE39" i="6"/>
  <c r="CL39" i="6"/>
  <c r="CO38" i="6"/>
  <c r="CQ37" i="6"/>
  <c r="CM37" i="6"/>
  <c r="CS36" i="6"/>
  <c r="CP35" i="6"/>
  <c r="CT35" i="6"/>
  <c r="CJ34" i="6"/>
  <c r="CC33" i="6"/>
  <c r="CU32" i="6"/>
  <c r="CF32" i="6"/>
  <c r="CI31" i="6"/>
  <c r="CD30" i="6"/>
  <c r="CA30" i="6"/>
  <c r="CH29" i="6"/>
  <c r="CK28" i="6"/>
  <c r="CR27" i="6"/>
  <c r="CB26" i="6"/>
  <c r="BY26" i="6"/>
  <c r="CG25" i="6"/>
  <c r="CN24" i="6"/>
  <c r="CE23" i="6"/>
  <c r="CL23" i="6"/>
  <c r="CO22" i="6"/>
  <c r="CQ21" i="6"/>
  <c r="CM21" i="6"/>
  <c r="CS20" i="6"/>
  <c r="CP19" i="6"/>
  <c r="CT19" i="6"/>
  <c r="CJ18" i="6"/>
  <c r="CC17" i="6"/>
  <c r="CL48" i="6"/>
  <c r="CO47" i="6"/>
  <c r="CQ46" i="6"/>
  <c r="CM46" i="6"/>
  <c r="CS45" i="6"/>
  <c r="CP44" i="6"/>
  <c r="CT44" i="6"/>
  <c r="CJ43" i="6"/>
  <c r="CC42" i="6"/>
  <c r="CU41" i="6"/>
  <c r="CF41" i="6"/>
  <c r="CD39" i="6"/>
  <c r="CA39" i="6"/>
  <c r="CH38" i="6"/>
  <c r="CK37" i="6"/>
  <c r="BZ37" i="6"/>
  <c r="CR36" i="6"/>
  <c r="CB35" i="6"/>
  <c r="BY35" i="6"/>
  <c r="CG34" i="6"/>
  <c r="CN33" i="6"/>
  <c r="CE32" i="6"/>
  <c r="CL32" i="6"/>
  <c r="CO31" i="6"/>
  <c r="CQ30" i="6"/>
  <c r="CM30" i="6"/>
  <c r="CS29" i="6"/>
  <c r="CP28" i="6"/>
  <c r="CT28" i="6"/>
  <c r="CJ27" i="6"/>
  <c r="CC26" i="6"/>
  <c r="CU25" i="6"/>
  <c r="CF25" i="6"/>
  <c r="CI24" i="6"/>
  <c r="CD23" i="6"/>
  <c r="CA23" i="6"/>
  <c r="CH22" i="6"/>
  <c r="CK21" i="6"/>
  <c r="BZ21" i="6"/>
  <c r="CR20" i="6"/>
  <c r="CB19" i="6"/>
  <c r="BY19" i="6"/>
  <c r="CG18" i="6"/>
  <c r="CN17" i="6"/>
  <c r="CE16" i="6"/>
  <c r="CL16" i="6"/>
  <c r="CO15" i="6"/>
  <c r="CQ14" i="6"/>
  <c r="CM14" i="6"/>
  <c r="CS13" i="6"/>
  <c r="CP12" i="6"/>
  <c r="CT12" i="6"/>
  <c r="CJ11" i="6"/>
  <c r="CJ6" i="6"/>
  <c r="CC5" i="6"/>
  <c r="CU4" i="6"/>
  <c r="CF4" i="6"/>
  <c r="CH10" i="6"/>
  <c r="CK9" i="6"/>
  <c r="BZ9" i="6"/>
  <c r="CR8" i="6"/>
  <c r="CB7" i="6"/>
  <c r="BY7" i="6"/>
  <c r="CG6" i="6"/>
  <c r="CN5" i="6"/>
  <c r="CE4" i="6"/>
  <c r="CL4" i="6"/>
  <c r="CO3" i="6"/>
  <c r="CD240" i="6"/>
  <c r="CA240" i="6"/>
  <c r="CH239" i="6"/>
  <c r="CK238" i="6"/>
  <c r="BZ238" i="6"/>
  <c r="CR237" i="6"/>
  <c r="CB236" i="6"/>
  <c r="CG235" i="6"/>
  <c r="CN234" i="6"/>
  <c r="CE233" i="6"/>
  <c r="CL233" i="6"/>
  <c r="CO232" i="6"/>
  <c r="CQ231" i="6"/>
  <c r="CM231" i="6"/>
  <c r="CS230" i="6"/>
  <c r="CP229" i="6"/>
  <c r="CT229" i="6"/>
  <c r="CJ228" i="6"/>
  <c r="CC227" i="6"/>
  <c r="CU226" i="6"/>
  <c r="CF226" i="6"/>
  <c r="CI225" i="6"/>
  <c r="CD224" i="6"/>
  <c r="CK222" i="6"/>
  <c r="BZ222" i="6"/>
  <c r="CR221" i="6"/>
  <c r="CB220" i="6"/>
  <c r="BY220" i="6"/>
  <c r="CG219" i="6"/>
  <c r="CN218" i="6"/>
  <c r="CE217" i="6"/>
  <c r="CL217" i="6"/>
  <c r="CO216" i="6"/>
  <c r="CQ215" i="6"/>
  <c r="CM215" i="6"/>
  <c r="CS214" i="6"/>
  <c r="CP213" i="6"/>
  <c r="CT213" i="6"/>
  <c r="CJ212" i="6"/>
  <c r="CC211" i="6"/>
  <c r="CU210" i="6"/>
  <c r="CF210" i="6"/>
  <c r="CI209" i="6"/>
  <c r="CD208" i="6"/>
  <c r="CA208" i="6"/>
  <c r="CH207" i="6"/>
  <c r="CK206" i="6"/>
  <c r="BZ206" i="6"/>
  <c r="CR205" i="6"/>
  <c r="CB204" i="6"/>
  <c r="BY204" i="6"/>
  <c r="CG203" i="6"/>
  <c r="CN202" i="6"/>
  <c r="CE201" i="6"/>
  <c r="CL201" i="6"/>
  <c r="CO200" i="6"/>
  <c r="CQ199" i="6"/>
  <c r="CM199" i="6"/>
  <c r="CS198" i="6"/>
  <c r="CP197" i="6"/>
  <c r="CT197" i="6"/>
  <c r="CJ196" i="6"/>
  <c r="CC195" i="6"/>
  <c r="CU194" i="6"/>
  <c r="CK240" i="6"/>
  <c r="BZ240" i="6"/>
  <c r="CR239" i="6"/>
  <c r="CB238" i="6"/>
  <c r="CG237" i="6"/>
  <c r="CE235" i="6"/>
  <c r="CL235" i="6"/>
  <c r="CO234" i="6"/>
  <c r="CQ233" i="6"/>
  <c r="CM233" i="6"/>
  <c r="CP231" i="6"/>
  <c r="CT231" i="6"/>
  <c r="CC229" i="6"/>
  <c r="CU228" i="6"/>
  <c r="CF228" i="6"/>
  <c r="CI227" i="6"/>
  <c r="CD226" i="6"/>
  <c r="CK224" i="6"/>
  <c r="BZ224" i="6"/>
  <c r="CR223" i="6"/>
  <c r="CB222" i="6"/>
  <c r="BY222" i="6"/>
  <c r="CG221" i="6"/>
  <c r="CN220" i="6"/>
  <c r="CE219" i="6"/>
  <c r="CL219" i="6"/>
  <c r="CO218" i="6"/>
  <c r="CQ217" i="6"/>
  <c r="CM217" i="6"/>
  <c r="CS216" i="6"/>
  <c r="CP215" i="6"/>
  <c r="CT215" i="6"/>
  <c r="CJ214" i="6"/>
  <c r="CC213" i="6"/>
  <c r="CU212" i="6"/>
  <c r="CF212" i="6"/>
  <c r="CI211" i="6"/>
  <c r="CD210" i="6"/>
  <c r="CA210" i="6"/>
  <c r="CH209" i="6"/>
  <c r="CK208" i="6"/>
  <c r="BZ208" i="6"/>
  <c r="CR207" i="6"/>
  <c r="CB206" i="6"/>
  <c r="BY206" i="6"/>
  <c r="CG205" i="6"/>
  <c r="CN204" i="6"/>
  <c r="CE203" i="6"/>
  <c r="CL203" i="6"/>
  <c r="CO202" i="6"/>
  <c r="CQ201" i="6"/>
  <c r="CM201" i="6"/>
  <c r="CS200" i="6"/>
  <c r="CP199" i="6"/>
  <c r="CT199" i="6"/>
  <c r="CJ198" i="6"/>
  <c r="CC197" i="6"/>
  <c r="CU196" i="6"/>
  <c r="CF196" i="6"/>
  <c r="CI195" i="6"/>
  <c r="CD194" i="6"/>
  <c r="CA194" i="6"/>
  <c r="CH193" i="6"/>
  <c r="CK192" i="6"/>
  <c r="BZ192" i="6"/>
  <c r="CR191" i="6"/>
  <c r="CB190" i="6"/>
  <c r="BY190" i="6"/>
  <c r="CN188" i="6"/>
  <c r="CE187" i="6"/>
  <c r="CL187" i="6"/>
  <c r="CO186" i="6"/>
  <c r="CQ185" i="6"/>
  <c r="CM185" i="6"/>
  <c r="CS184" i="6"/>
  <c r="CP183" i="6"/>
  <c r="CT183" i="6"/>
  <c r="CC181" i="6"/>
  <c r="CU180" i="6"/>
  <c r="CF180" i="6"/>
  <c r="CI179" i="6"/>
  <c r="CD178" i="6"/>
  <c r="CA178" i="6"/>
  <c r="CH177" i="6"/>
  <c r="CK176" i="6"/>
  <c r="BY231" i="6"/>
  <c r="BZ217" i="6"/>
  <c r="CD203" i="6"/>
  <c r="CJ191" i="6"/>
  <c r="CO179" i="6"/>
  <c r="BY167" i="6"/>
  <c r="CA155" i="6"/>
  <c r="CQ146" i="6"/>
  <c r="CK137" i="6"/>
  <c r="CQ130" i="6"/>
  <c r="CJ127" i="6"/>
  <c r="CC126" i="6"/>
  <c r="CU125" i="6"/>
  <c r="CH122" i="6"/>
  <c r="CR120" i="6"/>
  <c r="CB119" i="6"/>
  <c r="BY119" i="6"/>
  <c r="CG118" i="6"/>
  <c r="CN117" i="6"/>
  <c r="CE116" i="6"/>
  <c r="CQ114" i="6"/>
  <c r="CM114" i="6"/>
  <c r="CS113" i="6"/>
  <c r="CP112" i="6"/>
  <c r="CT112" i="6"/>
  <c r="CJ111" i="6"/>
  <c r="CC110" i="6"/>
  <c r="CU109" i="6"/>
  <c r="CF109" i="6"/>
  <c r="CI108" i="6"/>
  <c r="CD107" i="6"/>
  <c r="CA107" i="6"/>
  <c r="CH106" i="6"/>
  <c r="CK105" i="6"/>
  <c r="BZ105" i="6"/>
  <c r="CR104" i="6"/>
  <c r="CB103" i="6"/>
  <c r="BY103" i="6"/>
  <c r="CG102" i="6"/>
  <c r="CN101" i="6"/>
  <c r="CE100" i="6"/>
  <c r="CL100" i="6"/>
  <c r="CO99" i="6"/>
  <c r="CQ98" i="6"/>
  <c r="CM98" i="6"/>
  <c r="CS97" i="6"/>
  <c r="CP96" i="6"/>
  <c r="CT96" i="6"/>
  <c r="CJ95" i="6"/>
  <c r="CC94" i="6"/>
  <c r="CU93" i="6"/>
  <c r="CF93" i="6"/>
  <c r="CI92" i="6"/>
  <c r="CD91" i="6"/>
  <c r="CA91" i="6"/>
  <c r="CH90" i="6"/>
  <c r="CK89" i="6"/>
  <c r="BZ89" i="6"/>
  <c r="CR88" i="6"/>
  <c r="CB87" i="6"/>
  <c r="CU237" i="6"/>
  <c r="BZ233" i="6"/>
  <c r="CL228" i="6"/>
  <c r="CJ223" i="6"/>
  <c r="CH218" i="6"/>
  <c r="CL212" i="6"/>
  <c r="CJ207" i="6"/>
  <c r="CK201" i="6"/>
  <c r="CE196" i="6"/>
  <c r="CT192" i="6"/>
  <c r="CA187" i="6"/>
  <c r="CB183" i="6"/>
  <c r="CM178" i="6"/>
  <c r="CF173" i="6"/>
  <c r="CK169" i="6"/>
  <c r="CN165" i="6"/>
  <c r="CS161" i="6"/>
  <c r="CF157" i="6"/>
  <c r="CR152" i="6"/>
  <c r="CO147" i="6"/>
  <c r="CT144" i="6"/>
  <c r="CD139" i="6"/>
  <c r="CR136" i="6"/>
  <c r="CN133" i="6"/>
  <c r="CM130" i="6"/>
  <c r="CT128" i="6"/>
  <c r="CF125" i="6"/>
  <c r="CE237" i="6"/>
  <c r="CL237" i="6"/>
  <c r="CO236" i="6"/>
  <c r="CQ235" i="6"/>
  <c r="CM235" i="6"/>
  <c r="CP233" i="6"/>
  <c r="CT233" i="6"/>
  <c r="CC231" i="6"/>
  <c r="CU230" i="6"/>
  <c r="CF230" i="6"/>
  <c r="CI229" i="6"/>
  <c r="CD228" i="6"/>
  <c r="CK226" i="6"/>
  <c r="BZ226" i="6"/>
  <c r="CR225" i="6"/>
  <c r="CB224" i="6"/>
  <c r="BY224" i="6"/>
  <c r="CG223" i="6"/>
  <c r="CN222" i="6"/>
  <c r="CE221" i="6"/>
  <c r="CL221" i="6"/>
  <c r="CO220" i="6"/>
  <c r="CQ219" i="6"/>
  <c r="CM219" i="6"/>
  <c r="CS218" i="6"/>
  <c r="CP217" i="6"/>
  <c r="CT217" i="6"/>
  <c r="CJ216" i="6"/>
  <c r="CC215" i="6"/>
  <c r="CU214" i="6"/>
  <c r="CF214" i="6"/>
  <c r="CI213" i="6"/>
  <c r="CD212" i="6"/>
  <c r="CA212" i="6"/>
  <c r="CH211" i="6"/>
  <c r="CK210" i="6"/>
  <c r="BZ210" i="6"/>
  <c r="CR209" i="6"/>
  <c r="CB208" i="6"/>
  <c r="BY208" i="6"/>
  <c r="CG207" i="6"/>
  <c r="CN206" i="6"/>
  <c r="CE205" i="6"/>
  <c r="CL205" i="6"/>
  <c r="CO204" i="6"/>
  <c r="CQ203" i="6"/>
  <c r="CM203" i="6"/>
  <c r="CS202" i="6"/>
  <c r="CP201" i="6"/>
  <c r="CT201" i="6"/>
  <c r="CJ200" i="6"/>
  <c r="CC199" i="6"/>
  <c r="CU198" i="6"/>
  <c r="CF198" i="6"/>
  <c r="CI197" i="6"/>
  <c r="CD196" i="6"/>
  <c r="CA196" i="6"/>
  <c r="CH195" i="6"/>
  <c r="CK194" i="6"/>
  <c r="BZ194" i="6"/>
  <c r="CR193" i="6"/>
  <c r="CB192" i="6"/>
  <c r="BY192" i="6"/>
  <c r="CN190" i="6"/>
  <c r="CE189" i="6"/>
  <c r="CL189" i="6"/>
  <c r="CO188" i="6"/>
  <c r="CQ187" i="6"/>
  <c r="CM187" i="6"/>
  <c r="CS186" i="6"/>
  <c r="CP185" i="6"/>
  <c r="CT185" i="6"/>
  <c r="CJ184" i="6"/>
  <c r="CC183" i="6"/>
  <c r="CU182" i="6"/>
  <c r="CF182" i="6"/>
  <c r="CI181" i="6"/>
  <c r="CD180" i="6"/>
  <c r="CA180" i="6"/>
  <c r="CH179" i="6"/>
  <c r="CK178" i="6"/>
  <c r="BZ178" i="6"/>
  <c r="CR177" i="6"/>
  <c r="CB176" i="6"/>
  <c r="BY176" i="6"/>
  <c r="CI236" i="6"/>
  <c r="CB231" i="6"/>
  <c r="CM226" i="6"/>
  <c r="CF221" i="6"/>
  <c r="CB215" i="6"/>
  <c r="CS209" i="6"/>
  <c r="CI204" i="6"/>
  <c r="BY199" i="6"/>
  <c r="CM194" i="6"/>
  <c r="CI188" i="6"/>
  <c r="CN181" i="6"/>
  <c r="CP176" i="6"/>
  <c r="CI172" i="6"/>
  <c r="CR168" i="6"/>
  <c r="CQ162" i="6"/>
  <c r="CC158" i="6"/>
  <c r="CB151" i="6"/>
  <c r="CC142" i="6"/>
  <c r="CA123" i="6"/>
  <c r="CU239" i="6"/>
  <c r="CA237" i="6"/>
  <c r="CR234" i="6"/>
  <c r="CN231" i="6"/>
  <c r="CO229" i="6"/>
  <c r="CM228" i="6"/>
  <c r="CP226" i="6"/>
  <c r="CJ225" i="6"/>
  <c r="CC224" i="6"/>
  <c r="CU223" i="6"/>
  <c r="CF223" i="6"/>
  <c r="CI222" i="6"/>
  <c r="CD221" i="6"/>
  <c r="CA221" i="6"/>
  <c r="CH220" i="6"/>
  <c r="CK219" i="6"/>
  <c r="BZ219" i="6"/>
  <c r="CR218" i="6"/>
  <c r="CB217" i="6"/>
  <c r="CG216" i="6"/>
  <c r="CN215" i="6"/>
  <c r="CE214" i="6"/>
  <c r="CL214" i="6"/>
  <c r="CO213" i="6"/>
  <c r="CQ212" i="6"/>
  <c r="CM212" i="6"/>
  <c r="CS211" i="6"/>
  <c r="CP210" i="6"/>
  <c r="CT210" i="6"/>
  <c r="CJ209" i="6"/>
  <c r="CC208" i="6"/>
  <c r="CU207" i="6"/>
  <c r="CF207" i="6"/>
  <c r="CI206" i="6"/>
  <c r="CD205" i="6"/>
  <c r="CA205" i="6"/>
  <c r="CH204" i="6"/>
  <c r="CK203" i="6"/>
  <c r="BZ203" i="6"/>
  <c r="CR202" i="6"/>
  <c r="CB201" i="6"/>
  <c r="BY201" i="6"/>
  <c r="CG200" i="6"/>
  <c r="CN199" i="6"/>
  <c r="CE198" i="6"/>
  <c r="CL198" i="6"/>
  <c r="CO197" i="6"/>
  <c r="CQ196" i="6"/>
  <c r="CM196" i="6"/>
  <c r="CS195" i="6"/>
  <c r="CP194" i="6"/>
  <c r="CT194" i="6"/>
  <c r="CJ193" i="6"/>
  <c r="CC192" i="6"/>
  <c r="CU191" i="6"/>
  <c r="CF191" i="6"/>
  <c r="CI190" i="6"/>
  <c r="CD189" i="6"/>
  <c r="CA189" i="6"/>
  <c r="CH188" i="6"/>
  <c r="CK187" i="6"/>
  <c r="BZ187" i="6"/>
  <c r="CR186" i="6"/>
  <c r="CB185" i="6"/>
  <c r="BY185" i="6"/>
  <c r="CG184" i="6"/>
  <c r="CN183" i="6"/>
  <c r="CE182" i="6"/>
  <c r="CL182" i="6"/>
  <c r="CO181" i="6"/>
  <c r="CQ180" i="6"/>
  <c r="CM180" i="6"/>
  <c r="CS179" i="6"/>
  <c r="CP178" i="6"/>
  <c r="CT178" i="6"/>
  <c r="CJ177" i="6"/>
  <c r="CC176" i="6"/>
  <c r="CU175" i="6"/>
  <c r="CA235" i="6"/>
  <c r="CG230" i="6"/>
  <c r="CS225" i="6"/>
  <c r="CD219" i="6"/>
  <c r="CO211" i="6"/>
  <c r="CF205" i="6"/>
  <c r="CB199" i="6"/>
  <c r="CQ194" i="6"/>
  <c r="CU189" i="6"/>
  <c r="BZ185" i="6"/>
  <c r="CE180" i="6"/>
  <c r="CJ175" i="6"/>
  <c r="CA171" i="6"/>
  <c r="CE164" i="6"/>
  <c r="CP160" i="6"/>
  <c r="CI156" i="6"/>
  <c r="BZ153" i="6"/>
  <c r="CE148" i="6"/>
  <c r="CP144" i="6"/>
  <c r="CF141" i="6"/>
  <c r="CH138" i="6"/>
  <c r="CG134" i="6"/>
  <c r="CO131" i="6"/>
  <c r="CP128" i="6"/>
  <c r="BZ121" i="6"/>
  <c r="CD237" i="6"/>
  <c r="CK235" i="6"/>
  <c r="CB233" i="6"/>
  <c r="CG232" i="6"/>
  <c r="CL230" i="6"/>
  <c r="CT226" i="6"/>
  <c r="CE239" i="6"/>
  <c r="CL239" i="6"/>
  <c r="CO238" i="6"/>
  <c r="CQ237" i="6"/>
  <c r="CM237" i="6"/>
  <c r="CS236" i="6"/>
  <c r="CP235" i="6"/>
  <c r="CT235" i="6"/>
  <c r="CJ234" i="6"/>
  <c r="CC233" i="6"/>
  <c r="CU232" i="6"/>
  <c r="CF232" i="6"/>
  <c r="CI231" i="6"/>
  <c r="CD230" i="6"/>
  <c r="CA230" i="6"/>
  <c r="CH229" i="6"/>
  <c r="CK228" i="6"/>
  <c r="BZ228" i="6"/>
  <c r="CR227" i="6"/>
  <c r="CB226" i="6"/>
  <c r="BY226" i="6"/>
  <c r="CG225" i="6"/>
  <c r="CN224" i="6"/>
  <c r="CE223" i="6"/>
  <c r="CL223" i="6"/>
  <c r="CO222" i="6"/>
  <c r="CQ221" i="6"/>
  <c r="CM221" i="6"/>
  <c r="CS220" i="6"/>
  <c r="CP219" i="6"/>
  <c r="CT219" i="6"/>
  <c r="CJ218" i="6"/>
  <c r="CC217" i="6"/>
  <c r="CU216" i="6"/>
  <c r="CF216" i="6"/>
  <c r="CI215" i="6"/>
  <c r="CD214" i="6"/>
  <c r="CA214" i="6"/>
  <c r="CH213" i="6"/>
  <c r="CK212" i="6"/>
  <c r="BZ212" i="6"/>
  <c r="CR211" i="6"/>
  <c r="CB210" i="6"/>
  <c r="BY210" i="6"/>
  <c r="CG209" i="6"/>
  <c r="CN208" i="6"/>
  <c r="CE207" i="6"/>
  <c r="CL207" i="6"/>
  <c r="CO206" i="6"/>
  <c r="CQ205" i="6"/>
  <c r="CM205" i="6"/>
  <c r="CS204" i="6"/>
  <c r="CP203" i="6"/>
  <c r="CT203" i="6"/>
  <c r="CJ202" i="6"/>
  <c r="CC201" i="6"/>
  <c r="CU200" i="6"/>
  <c r="CF200" i="6"/>
  <c r="CI199" i="6"/>
  <c r="CD198" i="6"/>
  <c r="CA198" i="6"/>
  <c r="CH197" i="6"/>
  <c r="CK196" i="6"/>
  <c r="BZ196" i="6"/>
  <c r="CR195" i="6"/>
  <c r="CF237" i="6"/>
  <c r="CR232" i="6"/>
  <c r="CO227" i="6"/>
  <c r="CC222" i="6"/>
  <c r="CK217" i="6"/>
  <c r="CE212" i="6"/>
  <c r="CQ210" i="6"/>
  <c r="CC206" i="6"/>
  <c r="BZ201" i="6"/>
  <c r="CL196" i="6"/>
  <c r="CC190" i="6"/>
  <c r="CH186" i="6"/>
  <c r="BY183" i="6"/>
  <c r="CQ178" i="6"/>
  <c r="CU173" i="6"/>
  <c r="BZ169" i="6"/>
  <c r="CL164" i="6"/>
  <c r="CT160" i="6"/>
  <c r="CH154" i="6"/>
  <c r="BY151" i="6"/>
  <c r="CL148" i="6"/>
  <c r="CM146" i="6"/>
  <c r="CU141" i="6"/>
  <c r="CA139" i="6"/>
  <c r="CB135" i="6"/>
  <c r="CE132" i="6"/>
  <c r="CK121" i="6"/>
  <c r="CI238" i="6"/>
  <c r="BZ235" i="6"/>
  <c r="CQ228" i="6"/>
  <c r="CI240" i="6"/>
  <c r="CD239" i="6"/>
  <c r="CA239" i="6"/>
  <c r="CH238" i="6"/>
  <c r="CK237" i="6"/>
  <c r="BZ237" i="6"/>
  <c r="CR236" i="6"/>
  <c r="CB235" i="6"/>
  <c r="BY235" i="6"/>
  <c r="CG234" i="6"/>
  <c r="CN233" i="6"/>
  <c r="CE232" i="6"/>
  <c r="CL232" i="6"/>
  <c r="CO231" i="6"/>
  <c r="CQ230" i="6"/>
  <c r="CM230" i="6"/>
  <c r="CS229" i="6"/>
  <c r="CP228" i="6"/>
  <c r="CT228" i="6"/>
  <c r="CJ227" i="6"/>
  <c r="CC226" i="6"/>
  <c r="CU225" i="6"/>
  <c r="CF225" i="6"/>
  <c r="CI224" i="6"/>
  <c r="CD223" i="6"/>
  <c r="CA223" i="6"/>
  <c r="CH222" i="6"/>
  <c r="CK221" i="6"/>
  <c r="BZ221" i="6"/>
  <c r="CR220" i="6"/>
  <c r="CB219" i="6"/>
  <c r="BY219" i="6"/>
  <c r="CG218" i="6"/>
  <c r="CN217" i="6"/>
  <c r="CE216" i="6"/>
  <c r="CL216" i="6"/>
  <c r="CO215" i="6"/>
  <c r="CQ214" i="6"/>
  <c r="CM214" i="6"/>
  <c r="CS213" i="6"/>
  <c r="CP212" i="6"/>
  <c r="CT212" i="6"/>
  <c r="CJ211" i="6"/>
  <c r="CC210" i="6"/>
  <c r="CU209" i="6"/>
  <c r="CF209" i="6"/>
  <c r="CI208" i="6"/>
  <c r="CD207" i="6"/>
  <c r="CA207" i="6"/>
  <c r="CH206" i="6"/>
  <c r="CK205" i="6"/>
  <c r="BZ205" i="6"/>
  <c r="CR204" i="6"/>
  <c r="CB203" i="6"/>
  <c r="BY203" i="6"/>
  <c r="CG202" i="6"/>
  <c r="CN201" i="6"/>
  <c r="CE200" i="6"/>
  <c r="CL200" i="6"/>
  <c r="CO199" i="6"/>
  <c r="CQ198" i="6"/>
  <c r="CM198" i="6"/>
  <c r="CS197" i="6"/>
  <c r="CP196" i="6"/>
  <c r="CT196" i="6"/>
  <c r="CH234" i="6"/>
  <c r="CE228" i="6"/>
  <c r="CT224" i="6"/>
  <c r="CA219" i="6"/>
  <c r="CN213" i="6"/>
  <c r="CM210" i="6"/>
  <c r="CU205" i="6"/>
  <c r="CR200" i="6"/>
  <c r="CO195" i="6"/>
  <c r="CF189" i="6"/>
  <c r="CR184" i="6"/>
  <c r="CL180" i="6"/>
  <c r="CC174" i="6"/>
  <c r="CH170" i="6"/>
  <c r="CG166" i="6"/>
  <c r="CO163" i="6"/>
  <c r="CJ159" i="6"/>
  <c r="CK153" i="6"/>
  <c r="CN149" i="6"/>
  <c r="CS145" i="6"/>
  <c r="CI140" i="6"/>
  <c r="BZ137" i="6"/>
  <c r="BY135" i="6"/>
  <c r="CL132" i="6"/>
  <c r="CS129" i="6"/>
  <c r="CI124" i="6"/>
  <c r="CF239" i="6"/>
  <c r="CH236" i="6"/>
  <c r="BY233" i="6"/>
  <c r="CE230" i="6"/>
  <c r="CS227" i="6"/>
  <c r="CO240" i="6"/>
  <c r="CQ239" i="6"/>
  <c r="CM239" i="6"/>
  <c r="CS238" i="6"/>
  <c r="CP237" i="6"/>
  <c r="CT237" i="6"/>
  <c r="CJ236" i="6"/>
  <c r="CC235" i="6"/>
  <c r="CU234" i="6"/>
  <c r="CF234" i="6"/>
  <c r="CI233" i="6"/>
  <c r="CD232" i="6"/>
  <c r="CA232" i="6"/>
  <c r="CH231" i="6"/>
  <c r="CK230" i="6"/>
  <c r="BZ230" i="6"/>
  <c r="CR229" i="6"/>
  <c r="CB228" i="6"/>
  <c r="BY228" i="6"/>
  <c r="CG227" i="6"/>
  <c r="CN226" i="6"/>
  <c r="CE225" i="6"/>
  <c r="CL225" i="6"/>
  <c r="CO224" i="6"/>
  <c r="CQ223" i="6"/>
  <c r="CM223" i="6"/>
  <c r="CS222" i="6"/>
  <c r="CP221" i="6"/>
  <c r="CT221" i="6"/>
  <c r="CJ220" i="6"/>
  <c r="CC219" i="6"/>
  <c r="CU218" i="6"/>
  <c r="CF218" i="6"/>
  <c r="CI217" i="6"/>
  <c r="CD216" i="6"/>
  <c r="CA216" i="6"/>
  <c r="CH215" i="6"/>
  <c r="CK214" i="6"/>
  <c r="BZ214" i="6"/>
  <c r="CR213" i="6"/>
  <c r="CB212" i="6"/>
  <c r="BY212" i="6"/>
  <c r="CG211" i="6"/>
  <c r="CN210" i="6"/>
  <c r="CE209" i="6"/>
  <c r="CL209" i="6"/>
  <c r="CO208" i="6"/>
  <c r="CQ207" i="6"/>
  <c r="CM207" i="6"/>
  <c r="CS206" i="6"/>
  <c r="CP205" i="6"/>
  <c r="CT205" i="6"/>
  <c r="CJ204" i="6"/>
  <c r="CC203" i="6"/>
  <c r="CU202" i="6"/>
  <c r="CF202" i="6"/>
  <c r="CI201" i="6"/>
  <c r="CD200" i="6"/>
  <c r="CA200" i="6"/>
  <c r="CH199" i="6"/>
  <c r="CK198" i="6"/>
  <c r="BZ198" i="6"/>
  <c r="CR197" i="6"/>
  <c r="CB196" i="6"/>
  <c r="BY196" i="6"/>
  <c r="CG195" i="6"/>
  <c r="CD235" i="6"/>
  <c r="CN229" i="6"/>
  <c r="CP224" i="6"/>
  <c r="CI220" i="6"/>
  <c r="CG214" i="6"/>
  <c r="CP208" i="6"/>
  <c r="CA203" i="6"/>
  <c r="CG198" i="6"/>
  <c r="CS193" i="6"/>
  <c r="CD187" i="6"/>
  <c r="CG182" i="6"/>
  <c r="CT176" i="6"/>
  <c r="CB167" i="6"/>
  <c r="CM162" i="6"/>
  <c r="CD155" i="6"/>
  <c r="CG150" i="6"/>
  <c r="CJ143" i="6"/>
  <c r="CD123" i="6"/>
  <c r="CH240" i="6"/>
  <c r="CK239" i="6"/>
  <c r="BZ239" i="6"/>
  <c r="CR238" i="6"/>
  <c r="CB237" i="6"/>
  <c r="CG236" i="6"/>
  <c r="CN235" i="6"/>
  <c r="CE234" i="6"/>
  <c r="CL234" i="6"/>
  <c r="CO233" i="6"/>
  <c r="CQ232" i="6"/>
  <c r="CM232" i="6"/>
  <c r="CP230" i="6"/>
  <c r="CT230" i="6"/>
  <c r="CC228" i="6"/>
  <c r="CU227" i="6"/>
  <c r="CF227" i="6"/>
  <c r="CI226" i="6"/>
  <c r="CD225" i="6"/>
  <c r="CK223" i="6"/>
  <c r="BZ223" i="6"/>
  <c r="CR222" i="6"/>
  <c r="CB221" i="6"/>
  <c r="BY221" i="6"/>
  <c r="CG220" i="6"/>
  <c r="CN219" i="6"/>
  <c r="CE218" i="6"/>
  <c r="CL218" i="6"/>
  <c r="CO217" i="6"/>
  <c r="CQ216" i="6"/>
  <c r="CM216" i="6"/>
  <c r="CS215" i="6"/>
  <c r="CP214" i="6"/>
  <c r="CT214" i="6"/>
  <c r="CJ213" i="6"/>
  <c r="CC212" i="6"/>
  <c r="CU211" i="6"/>
  <c r="CF211" i="6"/>
  <c r="CI210" i="6"/>
  <c r="CD209" i="6"/>
  <c r="CA209" i="6"/>
  <c r="CH208" i="6"/>
  <c r="CK207" i="6"/>
  <c r="BZ207" i="6"/>
  <c r="CR206" i="6"/>
  <c r="CB205" i="6"/>
  <c r="BY205" i="6"/>
  <c r="CG204" i="6"/>
  <c r="CN203" i="6"/>
  <c r="CE202" i="6"/>
  <c r="CL202" i="6"/>
  <c r="CO201" i="6"/>
  <c r="CQ200" i="6"/>
  <c r="CM200" i="6"/>
  <c r="CS199" i="6"/>
  <c r="CP198" i="6"/>
  <c r="CT198" i="6"/>
  <c r="CJ197" i="6"/>
  <c r="CC196" i="6"/>
  <c r="CU195" i="6"/>
  <c r="CF195" i="6"/>
  <c r="CK233" i="6"/>
  <c r="CQ226" i="6"/>
  <c r="CU221" i="6"/>
  <c r="CR216" i="6"/>
  <c r="CT208" i="6"/>
  <c r="CH202" i="6"/>
  <c r="CN197" i="6"/>
  <c r="CP192" i="6"/>
  <c r="CK185" i="6"/>
  <c r="CS177" i="6"/>
  <c r="CU157" i="6"/>
  <c r="CS240" i="6"/>
  <c r="CP239" i="6"/>
  <c r="CT239" i="6"/>
  <c r="CJ238" i="6"/>
  <c r="CU236" i="6"/>
  <c r="CF236" i="6"/>
  <c r="CI235" i="6"/>
  <c r="CD234" i="6"/>
  <c r="CA234" i="6"/>
  <c r="CH233" i="6"/>
  <c r="CK232" i="6"/>
  <c r="BZ232" i="6"/>
  <c r="CR231" i="6"/>
  <c r="CB230" i="6"/>
  <c r="BY230" i="6"/>
  <c r="CG229" i="6"/>
  <c r="CN228" i="6"/>
  <c r="CE227" i="6"/>
  <c r="CL227" i="6"/>
  <c r="CO226" i="6"/>
  <c r="CQ225" i="6"/>
  <c r="CM225" i="6"/>
  <c r="CS224" i="6"/>
  <c r="CP223" i="6"/>
  <c r="CT223" i="6"/>
  <c r="CJ222" i="6"/>
  <c r="CC221" i="6"/>
  <c r="CU220" i="6"/>
  <c r="CF220" i="6"/>
  <c r="CI219" i="6"/>
  <c r="CD218" i="6"/>
  <c r="CA218" i="6"/>
  <c r="CH217" i="6"/>
  <c r="CK216" i="6"/>
  <c r="BZ216" i="6"/>
  <c r="CR215" i="6"/>
  <c r="CB214" i="6"/>
  <c r="CG213" i="6"/>
  <c r="CN212" i="6"/>
  <c r="CE211" i="6"/>
  <c r="CL211" i="6"/>
  <c r="CO210" i="6"/>
  <c r="CQ209" i="6"/>
  <c r="CM209" i="6"/>
  <c r="CS208" i="6"/>
  <c r="CP207" i="6"/>
  <c r="CT207" i="6"/>
  <c r="CJ206" i="6"/>
  <c r="CC205" i="6"/>
  <c r="CU204" i="6"/>
  <c r="CF204" i="6"/>
  <c r="CI203" i="6"/>
  <c r="CD202" i="6"/>
  <c r="CA202" i="6"/>
  <c r="CH201" i="6"/>
  <c r="CK200" i="6"/>
  <c r="BZ200" i="6"/>
  <c r="CR199" i="6"/>
  <c r="CB198" i="6"/>
  <c r="BY198" i="6"/>
  <c r="CG197" i="6"/>
  <c r="CN196" i="6"/>
  <c r="CE195" i="6"/>
  <c r="CL195" i="6"/>
  <c r="CO194" i="6"/>
  <c r="CQ193" i="6"/>
  <c r="CM193" i="6"/>
  <c r="CS192" i="6"/>
  <c r="CP191" i="6"/>
  <c r="CT191" i="6"/>
  <c r="CJ190" i="6"/>
  <c r="CC189" i="6"/>
  <c r="CU188" i="6"/>
  <c r="CF188" i="6"/>
  <c r="CI187" i="6"/>
  <c r="CD186" i="6"/>
  <c r="CA186" i="6"/>
  <c r="CH185" i="6"/>
  <c r="CK184" i="6"/>
  <c r="BZ184" i="6"/>
  <c r="CR183" i="6"/>
  <c r="CB182" i="6"/>
  <c r="BY182" i="6"/>
  <c r="CG181" i="6"/>
  <c r="CN180" i="6"/>
  <c r="CE179" i="6"/>
  <c r="CL179" i="6"/>
  <c r="CO178" i="6"/>
  <c r="CQ177" i="6"/>
  <c r="CM177" i="6"/>
  <c r="CS176" i="6"/>
  <c r="CP175" i="6"/>
  <c r="CQ234" i="6"/>
  <c r="CC230" i="6"/>
  <c r="BY223" i="6"/>
  <c r="CO219" i="6"/>
  <c r="CC214" i="6"/>
  <c r="CA211" i="6"/>
  <c r="BY207" i="6"/>
  <c r="CQ202" i="6"/>
  <c r="CC198" i="6"/>
  <c r="CH194" i="6"/>
  <c r="CS185" i="6"/>
  <c r="CF181" i="6"/>
  <c r="CK177" i="6"/>
  <c r="CG174" i="6"/>
  <c r="CM170" i="6"/>
  <c r="CC166" i="6"/>
  <c r="CA163" i="6"/>
  <c r="CQ154" i="6"/>
  <c r="CC150" i="6"/>
  <c r="CA147" i="6"/>
  <c r="CB143" i="6"/>
  <c r="CO139" i="6"/>
  <c r="CC134" i="6"/>
  <c r="CA131" i="6"/>
  <c r="BY127" i="6"/>
  <c r="CQ122" i="6"/>
  <c r="CP120" i="6"/>
  <c r="CT120" i="6"/>
  <c r="CJ119" i="6"/>
  <c r="CC118" i="6"/>
  <c r="CU117" i="6"/>
  <c r="CF117" i="6"/>
  <c r="CI116" i="6"/>
  <c r="CD115" i="6"/>
  <c r="CA115" i="6"/>
  <c r="BZ113" i="6"/>
  <c r="CR112" i="6"/>
  <c r="CB111" i="6"/>
  <c r="BY111" i="6"/>
  <c r="CG110" i="6"/>
  <c r="CN109" i="6"/>
  <c r="CE108" i="6"/>
  <c r="CL108" i="6"/>
  <c r="CO107" i="6"/>
  <c r="CQ106" i="6"/>
  <c r="CM106" i="6"/>
  <c r="CS105" i="6"/>
  <c r="CP104" i="6"/>
  <c r="CT104" i="6"/>
  <c r="CJ103" i="6"/>
  <c r="CC102" i="6"/>
  <c r="CU101" i="6"/>
  <c r="CF101" i="6"/>
  <c r="CI100" i="6"/>
  <c r="CD99" i="6"/>
  <c r="CA99" i="6"/>
  <c r="CH98" i="6"/>
  <c r="CK97" i="6"/>
  <c r="BZ97" i="6"/>
  <c r="CR96" i="6"/>
  <c r="CB95" i="6"/>
  <c r="BY95" i="6"/>
  <c r="CG94" i="6"/>
  <c r="CN93" i="6"/>
  <c r="CE92" i="6"/>
  <c r="CL92" i="6"/>
  <c r="CQ90" i="6"/>
  <c r="CM90" i="6"/>
  <c r="CS89" i="6"/>
  <c r="CP88" i="6"/>
  <c r="CJ87" i="6"/>
  <c r="CC86" i="6"/>
  <c r="CU85" i="6"/>
  <c r="CL236" i="6"/>
  <c r="CM234" i="6"/>
  <c r="CP232" i="6"/>
  <c r="CF229" i="6"/>
  <c r="CD227" i="6"/>
  <c r="CK225" i="6"/>
  <c r="CR224" i="6"/>
  <c r="CG222" i="6"/>
  <c r="CE220" i="6"/>
  <c r="CM218" i="6"/>
  <c r="CP216" i="6"/>
  <c r="CJ215" i="6"/>
  <c r="CF213" i="6"/>
  <c r="CD211" i="6"/>
  <c r="CK209" i="6"/>
  <c r="CR208" i="6"/>
  <c r="CG206" i="6"/>
  <c r="CE204" i="6"/>
  <c r="CO203" i="6"/>
  <c r="CS201" i="6"/>
  <c r="CT200" i="6"/>
  <c r="CF197" i="6"/>
  <c r="CD195" i="6"/>
  <c r="CK193" i="6"/>
  <c r="CR192" i="6"/>
  <c r="BY191" i="6"/>
  <c r="CE188" i="6"/>
  <c r="CO187" i="6"/>
  <c r="CM186" i="6"/>
  <c r="CT184" i="6"/>
  <c r="CC182" i="6"/>
  <c r="CD179" i="6"/>
  <c r="CH178" i="6"/>
  <c r="CR176" i="6"/>
  <c r="BY175" i="6"/>
  <c r="CE172" i="6"/>
  <c r="CO171" i="6"/>
  <c r="CS169" i="6"/>
  <c r="CT168" i="6"/>
  <c r="CU165" i="6"/>
  <c r="CI164" i="6"/>
  <c r="CK161" i="6"/>
  <c r="CR160" i="6"/>
  <c r="BY159" i="6"/>
  <c r="CE156" i="6"/>
  <c r="CO155" i="6"/>
  <c r="CS153" i="6"/>
  <c r="CJ151" i="6"/>
  <c r="CF149" i="6"/>
  <c r="CK145" i="6"/>
  <c r="CR144" i="6"/>
  <c r="CG142" i="6"/>
  <c r="CE140" i="6"/>
  <c r="CQ138" i="6"/>
  <c r="CS137" i="6"/>
  <c r="CT136" i="6"/>
  <c r="CI132" i="6"/>
  <c r="CH130" i="6"/>
  <c r="BZ129" i="6"/>
  <c r="CB127" i="6"/>
  <c r="CO123" i="6"/>
  <c r="CS121" i="6"/>
  <c r="CH114" i="6"/>
  <c r="CJ240" i="6"/>
  <c r="CC239" i="6"/>
  <c r="CU238" i="6"/>
  <c r="CF238" i="6"/>
  <c r="CI237" i="6"/>
  <c r="CD236" i="6"/>
  <c r="CA236" i="6"/>
  <c r="CH235" i="6"/>
  <c r="CK234" i="6"/>
  <c r="BZ234" i="6"/>
  <c r="CR233" i="6"/>
  <c r="CB232" i="6"/>
  <c r="BY232" i="6"/>
  <c r="CG231" i="6"/>
  <c r="CN230" i="6"/>
  <c r="CE229" i="6"/>
  <c r="CL229" i="6"/>
  <c r="CO228" i="6"/>
  <c r="CQ227" i="6"/>
  <c r="CM227" i="6"/>
  <c r="CS226" i="6"/>
  <c r="CP225" i="6"/>
  <c r="CT225" i="6"/>
  <c r="CJ224" i="6"/>
  <c r="CC223" i="6"/>
  <c r="CU222" i="6"/>
  <c r="CF222" i="6"/>
  <c r="CI221" i="6"/>
  <c r="CD220" i="6"/>
  <c r="CA220" i="6"/>
  <c r="CH219" i="6"/>
  <c r="CK218" i="6"/>
  <c r="BZ218" i="6"/>
  <c r="CR217" i="6"/>
  <c r="CB216" i="6"/>
  <c r="CG215" i="6"/>
  <c r="CN214" i="6"/>
  <c r="CE213" i="6"/>
  <c r="CL213" i="6"/>
  <c r="CO212" i="6"/>
  <c r="CQ211" i="6"/>
  <c r="CM211" i="6"/>
  <c r="CS210" i="6"/>
  <c r="CP209" i="6"/>
  <c r="CT209" i="6"/>
  <c r="CJ208" i="6"/>
  <c r="CC207" i="6"/>
  <c r="CU206" i="6"/>
  <c r="CF206" i="6"/>
  <c r="CI205" i="6"/>
  <c r="CD204" i="6"/>
  <c r="CA204" i="6"/>
  <c r="CH203" i="6"/>
  <c r="CK202" i="6"/>
  <c r="BZ202" i="6"/>
  <c r="CR201" i="6"/>
  <c r="CB200" i="6"/>
  <c r="BY200" i="6"/>
  <c r="CG199" i="6"/>
  <c r="CN198" i="6"/>
  <c r="CE197" i="6"/>
  <c r="CL197" i="6"/>
  <c r="CO196" i="6"/>
  <c r="CQ195" i="6"/>
  <c r="CM195" i="6"/>
  <c r="CE236" i="6"/>
  <c r="CO235" i="6"/>
  <c r="CT232" i="6"/>
  <c r="CU229" i="6"/>
  <c r="CI228" i="6"/>
  <c r="BZ225" i="6"/>
  <c r="CB223" i="6"/>
  <c r="CN221" i="6"/>
  <c r="CL220" i="6"/>
  <c r="CQ218" i="6"/>
  <c r="CS217" i="6"/>
  <c r="CT216" i="6"/>
  <c r="CU213" i="6"/>
  <c r="CI212" i="6"/>
  <c r="CH210" i="6"/>
  <c r="BZ209" i="6"/>
  <c r="CB207" i="6"/>
  <c r="CN205" i="6"/>
  <c r="CL204" i="6"/>
  <c r="CM202" i="6"/>
  <c r="CP200" i="6"/>
  <c r="CJ199" i="6"/>
  <c r="CU197" i="6"/>
  <c r="CI196" i="6"/>
  <c r="CA195" i="6"/>
  <c r="BZ193" i="6"/>
  <c r="CB191" i="6"/>
  <c r="CN189" i="6"/>
  <c r="CL188" i="6"/>
  <c r="CQ186" i="6"/>
  <c r="CP184" i="6"/>
  <c r="CJ183" i="6"/>
  <c r="CU181" i="6"/>
  <c r="CI180" i="6"/>
  <c r="CA179" i="6"/>
  <c r="BZ177" i="6"/>
  <c r="CB175" i="6"/>
  <c r="CN173" i="6"/>
  <c r="CL172" i="6"/>
  <c r="CQ170" i="6"/>
  <c r="CP168" i="6"/>
  <c r="CJ167" i="6"/>
  <c r="CF165" i="6"/>
  <c r="CD163" i="6"/>
  <c r="CH162" i="6"/>
  <c r="BZ161" i="6"/>
  <c r="CB159" i="6"/>
  <c r="CN157" i="6"/>
  <c r="CL156" i="6"/>
  <c r="CM154" i="6"/>
  <c r="CP152" i="6"/>
  <c r="CT152" i="6"/>
  <c r="CU149" i="6"/>
  <c r="CI148" i="6"/>
  <c r="CH146" i="6"/>
  <c r="BZ145" i="6"/>
  <c r="BY143" i="6"/>
  <c r="CN141" i="6"/>
  <c r="CL140" i="6"/>
  <c r="CM138" i="6"/>
  <c r="CP136" i="6"/>
  <c r="CJ135" i="6"/>
  <c r="CF133" i="6"/>
  <c r="CD131" i="6"/>
  <c r="CK129" i="6"/>
  <c r="CR128" i="6"/>
  <c r="CG126" i="6"/>
  <c r="CE124" i="6"/>
  <c r="CL124" i="6"/>
  <c r="CM122" i="6"/>
  <c r="CK113" i="6"/>
  <c r="CG240" i="6"/>
  <c r="CE238" i="6"/>
  <c r="CL238" i="6"/>
  <c r="CO237" i="6"/>
  <c r="CQ236" i="6"/>
  <c r="CM236" i="6"/>
  <c r="CP234" i="6"/>
  <c r="CT234" i="6"/>
  <c r="CC232" i="6"/>
  <c r="CU231" i="6"/>
  <c r="CF231" i="6"/>
  <c r="CI230" i="6"/>
  <c r="CD229" i="6"/>
  <c r="CA229" i="6"/>
  <c r="CH228" i="6"/>
  <c r="CK227" i="6"/>
  <c r="BZ227" i="6"/>
  <c r="CR226" i="6"/>
  <c r="CB225" i="6"/>
  <c r="BY225" i="6"/>
  <c r="CG224" i="6"/>
  <c r="CN223" i="6"/>
  <c r="CE222" i="6"/>
  <c r="CL222" i="6"/>
  <c r="CO221" i="6"/>
  <c r="CQ220" i="6"/>
  <c r="CM220" i="6"/>
  <c r="CS219" i="6"/>
  <c r="CP218" i="6"/>
  <c r="CT218" i="6"/>
  <c r="CJ217" i="6"/>
  <c r="CC216" i="6"/>
  <c r="CU215" i="6"/>
  <c r="CF215" i="6"/>
  <c r="CI214" i="6"/>
  <c r="CD213" i="6"/>
  <c r="CA213" i="6"/>
  <c r="CH212" i="6"/>
  <c r="CK211" i="6"/>
  <c r="BZ211" i="6"/>
  <c r="CR210" i="6"/>
  <c r="CB209" i="6"/>
  <c r="BY209" i="6"/>
  <c r="CG208" i="6"/>
  <c r="CN207" i="6"/>
  <c r="CE206" i="6"/>
  <c r="CL206" i="6"/>
  <c r="CO205" i="6"/>
  <c r="CQ204" i="6"/>
  <c r="CM204" i="6"/>
  <c r="CS203" i="6"/>
  <c r="CP202" i="6"/>
  <c r="CT202" i="6"/>
  <c r="CJ201" i="6"/>
  <c r="CC200" i="6"/>
  <c r="CU199" i="6"/>
  <c r="CF199" i="6"/>
  <c r="CI198" i="6"/>
  <c r="CD197" i="6"/>
  <c r="CA197" i="6"/>
  <c r="CH196" i="6"/>
  <c r="CK195" i="6"/>
  <c r="BZ195" i="6"/>
  <c r="CF194" i="6"/>
  <c r="CI193" i="6"/>
  <c r="CD192" i="6"/>
  <c r="CA192" i="6"/>
  <c r="CH191" i="6"/>
  <c r="CK190" i="6"/>
  <c r="BZ190" i="6"/>
  <c r="CR189" i="6"/>
  <c r="CB188" i="6"/>
  <c r="BY188" i="6"/>
  <c r="CG187" i="6"/>
  <c r="CN186" i="6"/>
  <c r="CE185" i="6"/>
  <c r="CL185" i="6"/>
  <c r="CO184" i="6"/>
  <c r="CQ183" i="6"/>
  <c r="CM183" i="6"/>
  <c r="CS182" i="6"/>
  <c r="CP181" i="6"/>
  <c r="CT181" i="6"/>
  <c r="CJ180" i="6"/>
  <c r="CC179" i="6"/>
  <c r="CU178" i="6"/>
  <c r="CF178" i="6"/>
  <c r="CI177" i="6"/>
  <c r="CD176" i="6"/>
  <c r="CA176" i="6"/>
  <c r="CH175" i="6"/>
  <c r="CK174" i="6"/>
  <c r="CR173" i="6"/>
  <c r="CB172" i="6"/>
  <c r="BY172" i="6"/>
  <c r="CG171" i="6"/>
  <c r="CN170" i="6"/>
  <c r="CE169" i="6"/>
  <c r="CL169" i="6"/>
  <c r="CO168" i="6"/>
  <c r="CQ167" i="6"/>
  <c r="CM167" i="6"/>
  <c r="CS166" i="6"/>
  <c r="CP165" i="6"/>
  <c r="CT165" i="6"/>
  <c r="CJ164" i="6"/>
  <c r="CC163" i="6"/>
  <c r="CU162" i="6"/>
  <c r="CF162" i="6"/>
  <c r="CI161" i="6"/>
  <c r="CD160" i="6"/>
  <c r="CA160" i="6"/>
  <c r="CH159" i="6"/>
  <c r="CK158" i="6"/>
  <c r="BZ158" i="6"/>
  <c r="CR157" i="6"/>
  <c r="CB156" i="6"/>
  <c r="BY156" i="6"/>
  <c r="CG155" i="6"/>
  <c r="CN154" i="6"/>
  <c r="CE153" i="6"/>
  <c r="CL153" i="6"/>
  <c r="CO152" i="6"/>
  <c r="CQ151" i="6"/>
  <c r="CM151" i="6"/>
  <c r="CS150" i="6"/>
  <c r="CP149" i="6"/>
  <c r="CT149" i="6"/>
  <c r="CJ148" i="6"/>
  <c r="CC147" i="6"/>
  <c r="CU146" i="6"/>
  <c r="CF146" i="6"/>
  <c r="CI145" i="6"/>
  <c r="CA144" i="6"/>
  <c r="CH143" i="6"/>
  <c r="CK142" i="6"/>
  <c r="BZ142" i="6"/>
  <c r="CR141" i="6"/>
  <c r="CB140" i="6"/>
  <c r="BY140" i="6"/>
  <c r="CG139" i="6"/>
  <c r="CN138" i="6"/>
  <c r="CE137" i="6"/>
  <c r="CL137" i="6"/>
  <c r="CO136" i="6"/>
  <c r="CQ135" i="6"/>
  <c r="CM135" i="6"/>
  <c r="CS134" i="6"/>
  <c r="CP133" i="6"/>
  <c r="CT133" i="6"/>
  <c r="CJ132" i="6"/>
  <c r="CC131" i="6"/>
  <c r="CF130" i="6"/>
  <c r="CI129" i="6"/>
  <c r="CD128" i="6"/>
  <c r="CA128" i="6"/>
  <c r="CH127" i="6"/>
  <c r="CK126" i="6"/>
  <c r="BZ126" i="6"/>
  <c r="CR125" i="6"/>
  <c r="CB124" i="6"/>
  <c r="BY124" i="6"/>
  <c r="CG123" i="6"/>
  <c r="CE121" i="6"/>
  <c r="CL121" i="6"/>
  <c r="CO120" i="6"/>
  <c r="CQ119" i="6"/>
  <c r="CM119" i="6"/>
  <c r="CS118" i="6"/>
  <c r="CP117" i="6"/>
  <c r="CT117" i="6"/>
  <c r="CJ116" i="6"/>
  <c r="CC115" i="6"/>
  <c r="CU114" i="6"/>
  <c r="CF114" i="6"/>
  <c r="CI113" i="6"/>
  <c r="CD112" i="6"/>
  <c r="CA112" i="6"/>
  <c r="CK110" i="6"/>
  <c r="BZ110" i="6"/>
  <c r="CR109" i="6"/>
  <c r="CB108" i="6"/>
  <c r="BY108" i="6"/>
  <c r="CG107" i="6"/>
  <c r="CN106" i="6"/>
  <c r="CE105" i="6"/>
  <c r="CL105" i="6"/>
  <c r="CO104" i="6"/>
  <c r="CQ103" i="6"/>
  <c r="CM103" i="6"/>
  <c r="CS102" i="6"/>
  <c r="CP101" i="6"/>
  <c r="CT101" i="6"/>
  <c r="CJ100" i="6"/>
  <c r="CC99" i="6"/>
  <c r="CU98" i="6"/>
  <c r="CF98" i="6"/>
  <c r="CI97" i="6"/>
  <c r="CD96" i="6"/>
  <c r="CA96" i="6"/>
  <c r="CH95" i="6"/>
  <c r="CK94" i="6"/>
  <c r="CR93" i="6"/>
  <c r="CB92" i="6"/>
  <c r="BY92" i="6"/>
  <c r="CG91" i="6"/>
  <c r="CN90" i="6"/>
  <c r="CE89" i="6"/>
  <c r="CL89" i="6"/>
  <c r="CQ87" i="6"/>
  <c r="CM87" i="6"/>
  <c r="CS86" i="6"/>
  <c r="CP85" i="6"/>
  <c r="CT85" i="6"/>
  <c r="CR175" i="6"/>
  <c r="CB174" i="6"/>
  <c r="BY174" i="6"/>
  <c r="CG173" i="6"/>
  <c r="CN172" i="6"/>
  <c r="CE171" i="6"/>
  <c r="CL171" i="6"/>
  <c r="CO170" i="6"/>
  <c r="CQ169" i="6"/>
  <c r="CM169" i="6"/>
  <c r="CS168" i="6"/>
  <c r="CP167" i="6"/>
  <c r="CT167" i="6"/>
  <c r="CJ166" i="6"/>
  <c r="CC165" i="6"/>
  <c r="CU164" i="6"/>
  <c r="CF164" i="6"/>
  <c r="CI163" i="6"/>
  <c r="CD162" i="6"/>
  <c r="CA162" i="6"/>
  <c r="CH161" i="6"/>
  <c r="CK160" i="6"/>
  <c r="BZ160" i="6"/>
  <c r="CB158" i="6"/>
  <c r="BY158" i="6"/>
  <c r="CG157" i="6"/>
  <c r="CN156" i="6"/>
  <c r="CE155" i="6"/>
  <c r="CL155" i="6"/>
  <c r="CO154" i="6"/>
  <c r="CQ153" i="6"/>
  <c r="CM153" i="6"/>
  <c r="CS152" i="6"/>
  <c r="CP151" i="6"/>
  <c r="CT151" i="6"/>
  <c r="CJ150" i="6"/>
  <c r="CC149" i="6"/>
  <c r="CU148" i="6"/>
  <c r="CF148" i="6"/>
  <c r="CI147" i="6"/>
  <c r="CA146" i="6"/>
  <c r="CH145" i="6"/>
  <c r="CK144" i="6"/>
  <c r="BZ144" i="6"/>
  <c r="CR143" i="6"/>
  <c r="CB142" i="6"/>
  <c r="BY142" i="6"/>
  <c r="CG141" i="6"/>
  <c r="CN140" i="6"/>
  <c r="CE139" i="6"/>
  <c r="CL139" i="6"/>
  <c r="CO138" i="6"/>
  <c r="CQ137" i="6"/>
  <c r="CM137" i="6"/>
  <c r="CS136" i="6"/>
  <c r="CP135" i="6"/>
  <c r="CT135" i="6"/>
  <c r="CJ134" i="6"/>
  <c r="CC133" i="6"/>
  <c r="CF132" i="6"/>
  <c r="CI131" i="6"/>
  <c r="CD130" i="6"/>
  <c r="CA130" i="6"/>
  <c r="CH129" i="6"/>
  <c r="CK128" i="6"/>
  <c r="BZ128" i="6"/>
  <c r="CR127" i="6"/>
  <c r="CB126" i="6"/>
  <c r="BY126" i="6"/>
  <c r="CG125" i="6"/>
  <c r="CE123" i="6"/>
  <c r="CL123" i="6"/>
  <c r="CO122" i="6"/>
  <c r="CQ121" i="6"/>
  <c r="CM121" i="6"/>
  <c r="CS120" i="6"/>
  <c r="CP119" i="6"/>
  <c r="CT119" i="6"/>
  <c r="CJ118" i="6"/>
  <c r="CC117" i="6"/>
  <c r="CU116" i="6"/>
  <c r="CF116" i="6"/>
  <c r="CI115" i="6"/>
  <c r="CD114" i="6"/>
  <c r="CA114" i="6"/>
  <c r="CK112" i="6"/>
  <c r="BZ112" i="6"/>
  <c r="CR111" i="6"/>
  <c r="CB110" i="6"/>
  <c r="BY110" i="6"/>
  <c r="CG109" i="6"/>
  <c r="CN108" i="6"/>
  <c r="CE107" i="6"/>
  <c r="CL107" i="6"/>
  <c r="CO106" i="6"/>
  <c r="CQ105" i="6"/>
  <c r="CM105" i="6"/>
  <c r="CS104" i="6"/>
  <c r="CP103" i="6"/>
  <c r="CT103" i="6"/>
  <c r="CJ102" i="6"/>
  <c r="CC101" i="6"/>
  <c r="CU100" i="6"/>
  <c r="CF100" i="6"/>
  <c r="CI99" i="6"/>
  <c r="CD98" i="6"/>
  <c r="CA98" i="6"/>
  <c r="CH97" i="6"/>
  <c r="CK96" i="6"/>
  <c r="CR95" i="6"/>
  <c r="CB94" i="6"/>
  <c r="BY94" i="6"/>
  <c r="CG93" i="6"/>
  <c r="CN92" i="6"/>
  <c r="CE91" i="6"/>
  <c r="CL91" i="6"/>
  <c r="CQ89" i="6"/>
  <c r="CM89" i="6"/>
  <c r="CS88" i="6"/>
  <c r="CP87" i="6"/>
  <c r="CJ86" i="6"/>
  <c r="CC85" i="6"/>
  <c r="CU84" i="6"/>
  <c r="CF84" i="6"/>
  <c r="CI83" i="6"/>
  <c r="CD82" i="6"/>
  <c r="CA82" i="6"/>
  <c r="CH81" i="6"/>
  <c r="CK80" i="6"/>
  <c r="BZ80" i="6"/>
  <c r="CR79" i="6"/>
  <c r="CB78" i="6"/>
  <c r="BY78" i="6"/>
  <c r="CG77" i="6"/>
  <c r="CN76" i="6"/>
  <c r="CE75" i="6"/>
  <c r="CL75" i="6"/>
  <c r="CO74" i="6"/>
  <c r="CQ73" i="6"/>
  <c r="CM73" i="6"/>
  <c r="CS72" i="6"/>
  <c r="CP71" i="6"/>
  <c r="CT71" i="6"/>
  <c r="CJ70" i="6"/>
  <c r="CC69" i="6"/>
  <c r="CU68" i="6"/>
  <c r="CF68" i="6"/>
  <c r="CI67" i="6"/>
  <c r="CD66" i="6"/>
  <c r="BY87" i="6"/>
  <c r="CG86" i="6"/>
  <c r="CN85" i="6"/>
  <c r="CE84" i="6"/>
  <c r="CL84" i="6"/>
  <c r="CO83" i="6"/>
  <c r="CQ82" i="6"/>
  <c r="CM82" i="6"/>
  <c r="CS81" i="6"/>
  <c r="CP80" i="6"/>
  <c r="CT80" i="6"/>
  <c r="CJ79" i="6"/>
  <c r="CC78" i="6"/>
  <c r="CU77" i="6"/>
  <c r="CF77" i="6"/>
  <c r="CI76" i="6"/>
  <c r="CD75" i="6"/>
  <c r="CA75" i="6"/>
  <c r="CH74" i="6"/>
  <c r="CK73" i="6"/>
  <c r="BZ73" i="6"/>
  <c r="CR72" i="6"/>
  <c r="CB71" i="6"/>
  <c r="CG70" i="6"/>
  <c r="CN69" i="6"/>
  <c r="CL68" i="6"/>
  <c r="CO67" i="6"/>
  <c r="CQ66" i="6"/>
  <c r="CM66" i="6"/>
  <c r="CS65" i="6"/>
  <c r="CP64" i="6"/>
  <c r="CT64" i="6"/>
  <c r="CJ63" i="6"/>
  <c r="CC62" i="6"/>
  <c r="CU61" i="6"/>
  <c r="CI60" i="6"/>
  <c r="CD59" i="6"/>
  <c r="CA59" i="6"/>
  <c r="CH58" i="6"/>
  <c r="CK57" i="6"/>
  <c r="BZ57" i="6"/>
  <c r="CR56" i="6"/>
  <c r="CB55" i="6"/>
  <c r="BY55" i="6"/>
  <c r="CG54" i="6"/>
  <c r="CN53" i="6"/>
  <c r="CE52" i="6"/>
  <c r="CL52" i="6"/>
  <c r="CO51" i="6"/>
  <c r="CQ50" i="6"/>
  <c r="CM50" i="6"/>
  <c r="CS49" i="6"/>
  <c r="CP48" i="6"/>
  <c r="CT48" i="6"/>
  <c r="CJ47" i="6"/>
  <c r="CC46" i="6"/>
  <c r="CU45" i="6"/>
  <c r="CF45" i="6"/>
  <c r="CI44" i="6"/>
  <c r="CD43" i="6"/>
  <c r="CA43" i="6"/>
  <c r="CH42" i="6"/>
  <c r="CK41" i="6"/>
  <c r="BZ41" i="6"/>
  <c r="CR40" i="6"/>
  <c r="CB39" i="6"/>
  <c r="BY39" i="6"/>
  <c r="CG38" i="6"/>
  <c r="CN37" i="6"/>
  <c r="CE36" i="6"/>
  <c r="CL36" i="6"/>
  <c r="CO35" i="6"/>
  <c r="CQ34" i="6"/>
  <c r="CM34" i="6"/>
  <c r="CS33" i="6"/>
  <c r="CP32" i="6"/>
  <c r="CT32" i="6"/>
  <c r="CJ31" i="6"/>
  <c r="CC30" i="6"/>
  <c r="CU29" i="6"/>
  <c r="CF29" i="6"/>
  <c r="CI28" i="6"/>
  <c r="CG175" i="6"/>
  <c r="CN174" i="6"/>
  <c r="CE173" i="6"/>
  <c r="CL173" i="6"/>
  <c r="CO172" i="6"/>
  <c r="CQ171" i="6"/>
  <c r="CM171" i="6"/>
  <c r="CS170" i="6"/>
  <c r="CP169" i="6"/>
  <c r="CT169" i="6"/>
  <c r="CJ168" i="6"/>
  <c r="CC167" i="6"/>
  <c r="CU166" i="6"/>
  <c r="CF166" i="6"/>
  <c r="CI165" i="6"/>
  <c r="CD164" i="6"/>
  <c r="CA164" i="6"/>
  <c r="CH163" i="6"/>
  <c r="CK162" i="6"/>
  <c r="BZ162" i="6"/>
  <c r="CR161" i="6"/>
  <c r="CB160" i="6"/>
  <c r="BY160" i="6"/>
  <c r="CN158" i="6"/>
  <c r="CE157" i="6"/>
  <c r="CL157" i="6"/>
  <c r="CO156" i="6"/>
  <c r="CQ155" i="6"/>
  <c r="CM155" i="6"/>
  <c r="CS154" i="6"/>
  <c r="CP153" i="6"/>
  <c r="CT153" i="6"/>
  <c r="CJ152" i="6"/>
  <c r="CC151" i="6"/>
  <c r="CU150" i="6"/>
  <c r="CF150" i="6"/>
  <c r="CI149" i="6"/>
  <c r="CD148" i="6"/>
  <c r="CA148" i="6"/>
  <c r="CH147" i="6"/>
  <c r="CK146" i="6"/>
  <c r="BZ146" i="6"/>
  <c r="CR145" i="6"/>
  <c r="CB144" i="6"/>
  <c r="BY144" i="6"/>
  <c r="CG143" i="6"/>
  <c r="CN142" i="6"/>
  <c r="CE141" i="6"/>
  <c r="CL141" i="6"/>
  <c r="CO140" i="6"/>
  <c r="CQ139" i="6"/>
  <c r="CM139" i="6"/>
  <c r="CS138" i="6"/>
  <c r="CP137" i="6"/>
  <c r="CT137" i="6"/>
  <c r="CJ136" i="6"/>
  <c r="CC135" i="6"/>
  <c r="CF134" i="6"/>
  <c r="CI133" i="6"/>
  <c r="CD132" i="6"/>
  <c r="CA132" i="6"/>
  <c r="CH131" i="6"/>
  <c r="CK130" i="6"/>
  <c r="BZ130" i="6"/>
  <c r="CR129" i="6"/>
  <c r="CB128" i="6"/>
  <c r="BY128" i="6"/>
  <c r="CG127" i="6"/>
  <c r="CN126" i="6"/>
  <c r="CE125" i="6"/>
  <c r="CL125" i="6"/>
  <c r="CO124" i="6"/>
  <c r="CQ123" i="6"/>
  <c r="CM123" i="6"/>
  <c r="CS122" i="6"/>
  <c r="CP121" i="6"/>
  <c r="CT121" i="6"/>
  <c r="CJ120" i="6"/>
  <c r="CC119" i="6"/>
  <c r="CU118" i="6"/>
  <c r="CF118" i="6"/>
  <c r="CI117" i="6"/>
  <c r="CD116" i="6"/>
  <c r="CA116" i="6"/>
  <c r="CH115" i="6"/>
  <c r="CK114" i="6"/>
  <c r="BZ114" i="6"/>
  <c r="CR113" i="6"/>
  <c r="CB112" i="6"/>
  <c r="BY112" i="6"/>
  <c r="CG111" i="6"/>
  <c r="CN110" i="6"/>
  <c r="CE109" i="6"/>
  <c r="CL109" i="6"/>
  <c r="CO108" i="6"/>
  <c r="CQ107" i="6"/>
  <c r="CM107" i="6"/>
  <c r="CS106" i="6"/>
  <c r="CP105" i="6"/>
  <c r="CT105" i="6"/>
  <c r="CJ104" i="6"/>
  <c r="CC103" i="6"/>
  <c r="CU102" i="6"/>
  <c r="CF102" i="6"/>
  <c r="CI101" i="6"/>
  <c r="CD100" i="6"/>
  <c r="CA100" i="6"/>
  <c r="CH99" i="6"/>
  <c r="CK98" i="6"/>
  <c r="BZ98" i="6"/>
  <c r="CR97" i="6"/>
  <c r="CB96" i="6"/>
  <c r="BY96" i="6"/>
  <c r="CG95" i="6"/>
  <c r="CN94" i="6"/>
  <c r="CE93" i="6"/>
  <c r="CL93" i="6"/>
  <c r="CQ91" i="6"/>
  <c r="CM91" i="6"/>
  <c r="CS90" i="6"/>
  <c r="CP89" i="6"/>
  <c r="CJ88" i="6"/>
  <c r="CC87" i="6"/>
  <c r="CU86" i="6"/>
  <c r="CF86" i="6"/>
  <c r="CI85" i="6"/>
  <c r="CD84" i="6"/>
  <c r="CA84" i="6"/>
  <c r="CH83" i="6"/>
  <c r="CK82" i="6"/>
  <c r="BZ82" i="6"/>
  <c r="CR81" i="6"/>
  <c r="CB80" i="6"/>
  <c r="BY80" i="6"/>
  <c r="CG79" i="6"/>
  <c r="CN78" i="6"/>
  <c r="CE77" i="6"/>
  <c r="CL77" i="6"/>
  <c r="CO76" i="6"/>
  <c r="CQ75" i="6"/>
  <c r="CM75" i="6"/>
  <c r="CS74" i="6"/>
  <c r="CP73" i="6"/>
  <c r="CT73" i="6"/>
  <c r="CJ72" i="6"/>
  <c r="CC71" i="6"/>
  <c r="CU70" i="6"/>
  <c r="CF70" i="6"/>
  <c r="CF175" i="6"/>
  <c r="CI174" i="6"/>
  <c r="CA173" i="6"/>
  <c r="CH172" i="6"/>
  <c r="CK171" i="6"/>
  <c r="BZ171" i="6"/>
  <c r="CR170" i="6"/>
  <c r="CB169" i="6"/>
  <c r="BY169" i="6"/>
  <c r="CG168" i="6"/>
  <c r="CN167" i="6"/>
  <c r="CE166" i="6"/>
  <c r="CL166" i="6"/>
  <c r="CO165" i="6"/>
  <c r="CQ164" i="6"/>
  <c r="CM164" i="6"/>
  <c r="CS163" i="6"/>
  <c r="CP162" i="6"/>
  <c r="CT162" i="6"/>
  <c r="CJ161" i="6"/>
  <c r="CC160" i="6"/>
  <c r="CU159" i="6"/>
  <c r="CF159" i="6"/>
  <c r="CI158" i="6"/>
  <c r="CD157" i="6"/>
  <c r="CA157" i="6"/>
  <c r="CH156" i="6"/>
  <c r="CK155" i="6"/>
  <c r="BZ155" i="6"/>
  <c r="CR154" i="6"/>
  <c r="CB153" i="6"/>
  <c r="BY153" i="6"/>
  <c r="CG152" i="6"/>
  <c r="CN151" i="6"/>
  <c r="CE150" i="6"/>
  <c r="CL150" i="6"/>
  <c r="CO149" i="6"/>
  <c r="CQ148" i="6"/>
  <c r="CM148" i="6"/>
  <c r="CS147" i="6"/>
  <c r="CP146" i="6"/>
  <c r="CT146" i="6"/>
  <c r="CJ145" i="6"/>
  <c r="CC144" i="6"/>
  <c r="CU143" i="6"/>
  <c r="CF143" i="6"/>
  <c r="CI142" i="6"/>
  <c r="CD141" i="6"/>
  <c r="CA141" i="6"/>
  <c r="CH140" i="6"/>
  <c r="CK139" i="6"/>
  <c r="BZ139" i="6"/>
  <c r="CR138" i="6"/>
  <c r="CB137" i="6"/>
  <c r="BY137" i="6"/>
  <c r="CG136" i="6"/>
  <c r="CN135" i="6"/>
  <c r="CE134" i="6"/>
  <c r="CL134" i="6"/>
  <c r="CO133" i="6"/>
  <c r="CQ132" i="6"/>
  <c r="CM132" i="6"/>
  <c r="CS131" i="6"/>
  <c r="CP130" i="6"/>
  <c r="CT130" i="6"/>
  <c r="CJ129" i="6"/>
  <c r="CC128" i="6"/>
  <c r="CU127" i="6"/>
  <c r="CF127" i="6"/>
  <c r="CI126" i="6"/>
  <c r="CD125" i="6"/>
  <c r="CA125" i="6"/>
  <c r="CH124" i="6"/>
  <c r="CK123" i="6"/>
  <c r="BZ123" i="6"/>
  <c r="CR122" i="6"/>
  <c r="CB121" i="6"/>
  <c r="BY121" i="6"/>
  <c r="CG120" i="6"/>
  <c r="CN119" i="6"/>
  <c r="CE118" i="6"/>
  <c r="CL118" i="6"/>
  <c r="CO117" i="6"/>
  <c r="CQ116" i="6"/>
  <c r="CM116" i="6"/>
  <c r="CS115" i="6"/>
  <c r="CP114" i="6"/>
  <c r="CT114" i="6"/>
  <c r="CJ113" i="6"/>
  <c r="CC112" i="6"/>
  <c r="CU111" i="6"/>
  <c r="CF111" i="6"/>
  <c r="CI110" i="6"/>
  <c r="CD109" i="6"/>
  <c r="CA109" i="6"/>
  <c r="CH108" i="6"/>
  <c r="CK107" i="6"/>
  <c r="BZ107" i="6"/>
  <c r="CR106" i="6"/>
  <c r="CB105" i="6"/>
  <c r="BY105" i="6"/>
  <c r="CG104" i="6"/>
  <c r="CN103" i="6"/>
  <c r="CE102" i="6"/>
  <c r="CL102" i="6"/>
  <c r="CO101" i="6"/>
  <c r="CQ100" i="6"/>
  <c r="CM100" i="6"/>
  <c r="CS99" i="6"/>
  <c r="CP98" i="6"/>
  <c r="CT98" i="6"/>
  <c r="CJ97" i="6"/>
  <c r="CC96" i="6"/>
  <c r="CU95" i="6"/>
  <c r="CF95" i="6"/>
  <c r="CI94" i="6"/>
  <c r="CD93" i="6"/>
  <c r="CA93" i="6"/>
  <c r="CH92" i="6"/>
  <c r="CK91" i="6"/>
  <c r="BZ91" i="6"/>
  <c r="CR90" i="6"/>
  <c r="CB89" i="6"/>
  <c r="BY89" i="6"/>
  <c r="CG88" i="6"/>
  <c r="CN87" i="6"/>
  <c r="CE86" i="6"/>
  <c r="CL86" i="6"/>
  <c r="CO85" i="6"/>
  <c r="CQ84" i="6"/>
  <c r="CM84" i="6"/>
  <c r="CS83" i="6"/>
  <c r="CP82" i="6"/>
  <c r="CT82" i="6"/>
  <c r="CJ81" i="6"/>
  <c r="CC80" i="6"/>
  <c r="CU79" i="6"/>
  <c r="CF79" i="6"/>
  <c r="CI78" i="6"/>
  <c r="CD77" i="6"/>
  <c r="CA77" i="6"/>
  <c r="CH76" i="6"/>
  <c r="CK75" i="6"/>
  <c r="BZ75" i="6"/>
  <c r="CR74" i="6"/>
  <c r="CB73" i="6"/>
  <c r="BY73" i="6"/>
  <c r="CG72" i="6"/>
  <c r="CB194" i="6"/>
  <c r="BY194" i="6"/>
  <c r="CG193" i="6"/>
  <c r="CN192" i="6"/>
  <c r="CE191" i="6"/>
  <c r="CL191" i="6"/>
  <c r="CO190" i="6"/>
  <c r="CQ189" i="6"/>
  <c r="CM189" i="6"/>
  <c r="CS188" i="6"/>
  <c r="CP187" i="6"/>
  <c r="CT187" i="6"/>
  <c r="CJ186" i="6"/>
  <c r="CC185" i="6"/>
  <c r="CU184" i="6"/>
  <c r="CF184" i="6"/>
  <c r="CI183" i="6"/>
  <c r="CD182" i="6"/>
  <c r="CA182" i="6"/>
  <c r="CH181" i="6"/>
  <c r="CK180" i="6"/>
  <c r="BZ180" i="6"/>
  <c r="CR179" i="6"/>
  <c r="CB178" i="6"/>
  <c r="BY178" i="6"/>
  <c r="CG177" i="6"/>
  <c r="CN176" i="6"/>
  <c r="CE175" i="6"/>
  <c r="CL175" i="6"/>
  <c r="CO174" i="6"/>
  <c r="CQ173" i="6"/>
  <c r="CM173" i="6"/>
  <c r="CS172" i="6"/>
  <c r="CP171" i="6"/>
  <c r="CJ170" i="6"/>
  <c r="CC169" i="6"/>
  <c r="CU168" i="6"/>
  <c r="CF168" i="6"/>
  <c r="CI167" i="6"/>
  <c r="CD166" i="6"/>
  <c r="CA166" i="6"/>
  <c r="CH165" i="6"/>
  <c r="CK164" i="6"/>
  <c r="BZ164" i="6"/>
  <c r="CR163" i="6"/>
  <c r="CB162" i="6"/>
  <c r="BY162" i="6"/>
  <c r="CG161" i="6"/>
  <c r="CN160" i="6"/>
  <c r="CE159" i="6"/>
  <c r="CL159" i="6"/>
  <c r="CO158" i="6"/>
  <c r="CQ157" i="6"/>
  <c r="CM157" i="6"/>
  <c r="CP155" i="6"/>
  <c r="CT155" i="6"/>
  <c r="CJ154" i="6"/>
  <c r="CC153" i="6"/>
  <c r="CU152" i="6"/>
  <c r="CF152" i="6"/>
  <c r="CI151" i="6"/>
  <c r="CD150" i="6"/>
  <c r="CA150" i="6"/>
  <c r="CH149" i="6"/>
  <c r="CK148" i="6"/>
  <c r="BZ148" i="6"/>
  <c r="CR147" i="6"/>
  <c r="CB146" i="6"/>
  <c r="BY146" i="6"/>
  <c r="CG145" i="6"/>
  <c r="CN144" i="6"/>
  <c r="CE143" i="6"/>
  <c r="CL143" i="6"/>
  <c r="CO142" i="6"/>
  <c r="CQ141" i="6"/>
  <c r="CM141" i="6"/>
  <c r="CS140" i="6"/>
  <c r="CP139" i="6"/>
  <c r="CT139" i="6"/>
  <c r="CJ138" i="6"/>
  <c r="CC137" i="6"/>
  <c r="CU136" i="6"/>
  <c r="CF136" i="6"/>
  <c r="CI135" i="6"/>
  <c r="CD134" i="6"/>
  <c r="CA134" i="6"/>
  <c r="CH133" i="6"/>
  <c r="CK132" i="6"/>
  <c r="BZ132" i="6"/>
  <c r="CR131" i="6"/>
  <c r="CB130" i="6"/>
  <c r="BY130" i="6"/>
  <c r="CG129" i="6"/>
  <c r="CN128" i="6"/>
  <c r="CE127" i="6"/>
  <c r="CL127" i="6"/>
  <c r="CO126" i="6"/>
  <c r="CQ125" i="6"/>
  <c r="CM125" i="6"/>
  <c r="CS124" i="6"/>
  <c r="CP123" i="6"/>
  <c r="CT123" i="6"/>
  <c r="CJ122" i="6"/>
  <c r="CC121" i="6"/>
  <c r="CU120" i="6"/>
  <c r="CF120" i="6"/>
  <c r="CI119" i="6"/>
  <c r="CD118" i="6"/>
  <c r="CA118" i="6"/>
  <c r="CH117" i="6"/>
  <c r="CK116" i="6"/>
  <c r="BZ116" i="6"/>
  <c r="CR115" i="6"/>
  <c r="CB114" i="6"/>
  <c r="BY114" i="6"/>
  <c r="CG113" i="6"/>
  <c r="CN112" i="6"/>
  <c r="CE111" i="6"/>
  <c r="CL111" i="6"/>
  <c r="CO110" i="6"/>
  <c r="CQ109" i="6"/>
  <c r="CM109" i="6"/>
  <c r="CS108" i="6"/>
  <c r="CP107" i="6"/>
  <c r="CT107" i="6"/>
  <c r="CJ106" i="6"/>
  <c r="CC105" i="6"/>
  <c r="CU104" i="6"/>
  <c r="CF104" i="6"/>
  <c r="CI103" i="6"/>
  <c r="CD102" i="6"/>
  <c r="CH101" i="6"/>
  <c r="CK100" i="6"/>
  <c r="BZ100" i="6"/>
  <c r="CR99" i="6"/>
  <c r="CB98" i="6"/>
  <c r="BY98" i="6"/>
  <c r="CG97" i="6"/>
  <c r="CN96" i="6"/>
  <c r="CE95" i="6"/>
  <c r="CL95" i="6"/>
  <c r="CO94" i="6"/>
  <c r="CQ93" i="6"/>
  <c r="CM93" i="6"/>
  <c r="CS92" i="6"/>
  <c r="CP91" i="6"/>
  <c r="CJ90" i="6"/>
  <c r="CC89" i="6"/>
  <c r="CU88" i="6"/>
  <c r="CF88" i="6"/>
  <c r="CI87" i="6"/>
  <c r="CD86" i="6"/>
  <c r="CA86" i="6"/>
  <c r="CH85" i="6"/>
  <c r="CJ195" i="6"/>
  <c r="CC194" i="6"/>
  <c r="CU193" i="6"/>
  <c r="CF193" i="6"/>
  <c r="CI192" i="6"/>
  <c r="CD191" i="6"/>
  <c r="CA191" i="6"/>
  <c r="CH190" i="6"/>
  <c r="CK189" i="6"/>
  <c r="BZ189" i="6"/>
  <c r="CR188" i="6"/>
  <c r="CB187" i="6"/>
  <c r="BY187" i="6"/>
  <c r="CG186" i="6"/>
  <c r="CN185" i="6"/>
  <c r="CE184" i="6"/>
  <c r="CL184" i="6"/>
  <c r="CO183" i="6"/>
  <c r="CQ182" i="6"/>
  <c r="CM182" i="6"/>
  <c r="CS181" i="6"/>
  <c r="CP180" i="6"/>
  <c r="CT180" i="6"/>
  <c r="CJ179" i="6"/>
  <c r="CC178" i="6"/>
  <c r="CU177" i="6"/>
  <c r="CF177" i="6"/>
  <c r="CI176" i="6"/>
  <c r="CD175" i="6"/>
  <c r="CA175" i="6"/>
  <c r="CH174" i="6"/>
  <c r="CK173" i="6"/>
  <c r="CR172" i="6"/>
  <c r="CB171" i="6"/>
  <c r="BY171" i="6"/>
  <c r="CG170" i="6"/>
  <c r="CN169" i="6"/>
  <c r="CE168" i="6"/>
  <c r="CL168" i="6"/>
  <c r="CO167" i="6"/>
  <c r="CQ166" i="6"/>
  <c r="CM166" i="6"/>
  <c r="CS165" i="6"/>
  <c r="CP164" i="6"/>
  <c r="CT164" i="6"/>
  <c r="CJ163" i="6"/>
  <c r="CC162" i="6"/>
  <c r="CU161" i="6"/>
  <c r="CF161" i="6"/>
  <c r="CI160" i="6"/>
  <c r="CD159" i="6"/>
  <c r="CA159" i="6"/>
  <c r="CH158" i="6"/>
  <c r="CK157" i="6"/>
  <c r="BZ157" i="6"/>
  <c r="CR156" i="6"/>
  <c r="CB155" i="6"/>
  <c r="BY155" i="6"/>
  <c r="CG154" i="6"/>
  <c r="CN153" i="6"/>
  <c r="CE152" i="6"/>
  <c r="CL152" i="6"/>
  <c r="CO151" i="6"/>
  <c r="CQ150" i="6"/>
  <c r="CM150" i="6"/>
  <c r="CS149" i="6"/>
  <c r="CP148" i="6"/>
  <c r="CT148" i="6"/>
  <c r="CJ147" i="6"/>
  <c r="CC146" i="6"/>
  <c r="CU145" i="6"/>
  <c r="CF145" i="6"/>
  <c r="CI144" i="6"/>
  <c r="CA143" i="6"/>
  <c r="CH142" i="6"/>
  <c r="CK141" i="6"/>
  <c r="BZ141" i="6"/>
  <c r="CR140" i="6"/>
  <c r="CB139" i="6"/>
  <c r="BY139" i="6"/>
  <c r="CG138" i="6"/>
  <c r="CN137" i="6"/>
  <c r="CE136" i="6"/>
  <c r="CL136" i="6"/>
  <c r="CO135" i="6"/>
  <c r="CQ134" i="6"/>
  <c r="CM134" i="6"/>
  <c r="CS133" i="6"/>
  <c r="CP132" i="6"/>
  <c r="CT132" i="6"/>
  <c r="CJ131" i="6"/>
  <c r="CC130" i="6"/>
  <c r="CF129" i="6"/>
  <c r="CI128" i="6"/>
  <c r="CD127" i="6"/>
  <c r="CA127" i="6"/>
  <c r="CH126" i="6"/>
  <c r="CK125" i="6"/>
  <c r="BZ125" i="6"/>
  <c r="CR124" i="6"/>
  <c r="CB123" i="6"/>
  <c r="BY123" i="6"/>
  <c r="CG122" i="6"/>
  <c r="CE120" i="6"/>
  <c r="CL120" i="6"/>
  <c r="CO119" i="6"/>
  <c r="CQ118" i="6"/>
  <c r="CM118" i="6"/>
  <c r="CS117" i="6"/>
  <c r="CP116" i="6"/>
  <c r="CT116" i="6"/>
  <c r="CJ115" i="6"/>
  <c r="CC114" i="6"/>
  <c r="CU113" i="6"/>
  <c r="CF113" i="6"/>
  <c r="CI112" i="6"/>
  <c r="CD111" i="6"/>
  <c r="CA111" i="6"/>
  <c r="CK109" i="6"/>
  <c r="BZ109" i="6"/>
  <c r="CR108" i="6"/>
  <c r="CB107" i="6"/>
  <c r="BY107" i="6"/>
  <c r="CG106" i="6"/>
  <c r="CN105" i="6"/>
  <c r="CE104" i="6"/>
  <c r="CL104" i="6"/>
  <c r="CO103" i="6"/>
  <c r="CQ102" i="6"/>
  <c r="CM102" i="6"/>
  <c r="CS101" i="6"/>
  <c r="CP100" i="6"/>
  <c r="CT100" i="6"/>
  <c r="CJ99" i="6"/>
  <c r="CC98" i="6"/>
  <c r="CU97" i="6"/>
  <c r="CF97" i="6"/>
  <c r="CI96" i="6"/>
  <c r="CD95" i="6"/>
  <c r="CA95" i="6"/>
  <c r="CH94" i="6"/>
  <c r="CK93" i="6"/>
  <c r="CR92" i="6"/>
  <c r="CB91" i="6"/>
  <c r="BY91" i="6"/>
  <c r="CG90" i="6"/>
  <c r="CN89" i="6"/>
  <c r="CE88" i="6"/>
  <c r="CL88" i="6"/>
  <c r="CO87" i="6"/>
  <c r="CQ86" i="6"/>
  <c r="CM86" i="6"/>
  <c r="CS85" i="6"/>
  <c r="CN194" i="6"/>
  <c r="CE193" i="6"/>
  <c r="CL193" i="6"/>
  <c r="CO192" i="6"/>
  <c r="CQ191" i="6"/>
  <c r="CM191" i="6"/>
  <c r="CS190" i="6"/>
  <c r="CP189" i="6"/>
  <c r="CT189" i="6"/>
  <c r="CJ188" i="6"/>
  <c r="CC187" i="6"/>
  <c r="CU186" i="6"/>
  <c r="CF186" i="6"/>
  <c r="CI185" i="6"/>
  <c r="CD184" i="6"/>
  <c r="CA184" i="6"/>
  <c r="CH183" i="6"/>
  <c r="CK182" i="6"/>
  <c r="BZ182" i="6"/>
  <c r="CR181" i="6"/>
  <c r="CB180" i="6"/>
  <c r="BY180" i="6"/>
  <c r="CG179" i="6"/>
  <c r="CN178" i="6"/>
  <c r="CE177" i="6"/>
  <c r="CL177" i="6"/>
  <c r="CO176" i="6"/>
  <c r="CQ175" i="6"/>
  <c r="CM175" i="6"/>
  <c r="CS174" i="6"/>
  <c r="CP173" i="6"/>
  <c r="CJ172" i="6"/>
  <c r="CC171" i="6"/>
  <c r="CU170" i="6"/>
  <c r="CF170" i="6"/>
  <c r="CI169" i="6"/>
  <c r="CD168" i="6"/>
  <c r="CA168" i="6"/>
  <c r="CH167" i="6"/>
  <c r="CK166" i="6"/>
  <c r="BZ166" i="6"/>
  <c r="CR165" i="6"/>
  <c r="CB164" i="6"/>
  <c r="BY164" i="6"/>
  <c r="CG163" i="6"/>
  <c r="CN162" i="6"/>
  <c r="CE161" i="6"/>
  <c r="CL161" i="6"/>
  <c r="CO160" i="6"/>
  <c r="CQ159" i="6"/>
  <c r="CM159" i="6"/>
  <c r="CP157" i="6"/>
  <c r="CT157" i="6"/>
  <c r="CJ156" i="6"/>
  <c r="CC155" i="6"/>
  <c r="CU154" i="6"/>
  <c r="CF154" i="6"/>
  <c r="CI153" i="6"/>
  <c r="CD152" i="6"/>
  <c r="CA152" i="6"/>
  <c r="CH151" i="6"/>
  <c r="CK150" i="6"/>
  <c r="BZ150" i="6"/>
  <c r="CR149" i="6"/>
  <c r="CB148" i="6"/>
  <c r="BY148" i="6"/>
  <c r="CG147" i="6"/>
  <c r="CN146" i="6"/>
  <c r="CE145" i="6"/>
  <c r="CL145" i="6"/>
  <c r="CO144" i="6"/>
  <c r="CQ143" i="6"/>
  <c r="CM143" i="6"/>
  <c r="CS142" i="6"/>
  <c r="CP141" i="6"/>
  <c r="CT141" i="6"/>
  <c r="CJ140" i="6"/>
  <c r="CC139" i="6"/>
  <c r="CU138" i="6"/>
  <c r="CF138" i="6"/>
  <c r="CI137" i="6"/>
  <c r="CD136" i="6"/>
  <c r="CA136" i="6"/>
  <c r="CH135" i="6"/>
  <c r="CK134" i="6"/>
  <c r="BZ134" i="6"/>
  <c r="CR133" i="6"/>
  <c r="CB132" i="6"/>
  <c r="BY132" i="6"/>
  <c r="CG131" i="6"/>
  <c r="CN130" i="6"/>
  <c r="CE129" i="6"/>
  <c r="CL129" i="6"/>
  <c r="CO128" i="6"/>
  <c r="CQ127" i="6"/>
  <c r="CM127" i="6"/>
  <c r="CS126" i="6"/>
  <c r="CP125" i="6"/>
  <c r="CT125" i="6"/>
  <c r="CJ124" i="6"/>
  <c r="CC123" i="6"/>
  <c r="CU122" i="6"/>
  <c r="CF122" i="6"/>
  <c r="CI121" i="6"/>
  <c r="CD120" i="6"/>
  <c r="CA120" i="6"/>
  <c r="CH119" i="6"/>
  <c r="CK118" i="6"/>
  <c r="BZ118" i="6"/>
  <c r="CR117" i="6"/>
  <c r="CB116" i="6"/>
  <c r="BY116" i="6"/>
  <c r="CG115" i="6"/>
  <c r="CN114" i="6"/>
  <c r="CE113" i="6"/>
  <c r="CQ111" i="6"/>
  <c r="CM111" i="6"/>
  <c r="CS110" i="6"/>
  <c r="CP109" i="6"/>
  <c r="CT109" i="6"/>
  <c r="CJ108" i="6"/>
  <c r="CC107" i="6"/>
  <c r="CU106" i="6"/>
  <c r="CF106" i="6"/>
  <c r="CI105" i="6"/>
  <c r="CD104" i="6"/>
  <c r="CH103" i="6"/>
  <c r="CK102" i="6"/>
  <c r="BZ102" i="6"/>
  <c r="CR101" i="6"/>
  <c r="CB100" i="6"/>
  <c r="BY100" i="6"/>
  <c r="CG99" i="6"/>
  <c r="CN98" i="6"/>
  <c r="CE97" i="6"/>
  <c r="CL97" i="6"/>
  <c r="CO96" i="6"/>
  <c r="CQ95" i="6"/>
  <c r="CM95" i="6"/>
  <c r="CS94" i="6"/>
  <c r="CP93" i="6"/>
  <c r="CT93" i="6"/>
  <c r="CJ92" i="6"/>
  <c r="CC91" i="6"/>
  <c r="CU90" i="6"/>
  <c r="CF90" i="6"/>
  <c r="CI89" i="6"/>
  <c r="CD88" i="6"/>
  <c r="CA88" i="6"/>
  <c r="CH87" i="6"/>
  <c r="CK86" i="6"/>
  <c r="BZ86" i="6"/>
  <c r="CR85" i="6"/>
  <c r="CB84" i="6"/>
  <c r="CI194" i="6"/>
  <c r="CD193" i="6"/>
  <c r="CA193" i="6"/>
  <c r="CH192" i="6"/>
  <c r="CK191" i="6"/>
  <c r="BZ191" i="6"/>
  <c r="CR190" i="6"/>
  <c r="CB189" i="6"/>
  <c r="BY189" i="6"/>
  <c r="CN187" i="6"/>
  <c r="CE186" i="6"/>
  <c r="CL186" i="6"/>
  <c r="CO185" i="6"/>
  <c r="CQ184" i="6"/>
  <c r="CM184" i="6"/>
  <c r="CS183" i="6"/>
  <c r="CP182" i="6"/>
  <c r="CT182" i="6"/>
  <c r="CJ181" i="6"/>
  <c r="CC180" i="6"/>
  <c r="CU179" i="6"/>
  <c r="CF179" i="6"/>
  <c r="CI178" i="6"/>
  <c r="CD177" i="6"/>
  <c r="CA177" i="6"/>
  <c r="CH176" i="6"/>
  <c r="CK175" i="6"/>
  <c r="CR174" i="6"/>
  <c r="CB173" i="6"/>
  <c r="BY173" i="6"/>
  <c r="CG172" i="6"/>
  <c r="CN171" i="6"/>
  <c r="CE170" i="6"/>
  <c r="CL170" i="6"/>
  <c r="CO169" i="6"/>
  <c r="CQ168" i="6"/>
  <c r="CM168" i="6"/>
  <c r="CS167" i="6"/>
  <c r="CP166" i="6"/>
  <c r="CT166" i="6"/>
  <c r="CJ165" i="6"/>
  <c r="CC164" i="6"/>
  <c r="CU163" i="6"/>
  <c r="CF163" i="6"/>
  <c r="CI162" i="6"/>
  <c r="CD161" i="6"/>
  <c r="CA161" i="6"/>
  <c r="CH160" i="6"/>
  <c r="CK159" i="6"/>
  <c r="BZ159" i="6"/>
  <c r="CR158" i="6"/>
  <c r="CB157" i="6"/>
  <c r="BY157" i="6"/>
  <c r="CN155" i="6"/>
  <c r="CE154" i="6"/>
  <c r="CL154" i="6"/>
  <c r="CO153" i="6"/>
  <c r="CQ152" i="6"/>
  <c r="CM152" i="6"/>
  <c r="CS151" i="6"/>
  <c r="CP150" i="6"/>
  <c r="CT150" i="6"/>
  <c r="CJ149" i="6"/>
  <c r="CC148" i="6"/>
  <c r="CU147" i="6"/>
  <c r="CF147" i="6"/>
  <c r="CI146" i="6"/>
  <c r="CA145" i="6"/>
  <c r="CH144" i="6"/>
  <c r="CK143" i="6"/>
  <c r="BZ143" i="6"/>
  <c r="CR142" i="6"/>
  <c r="CB141" i="6"/>
  <c r="BY141" i="6"/>
  <c r="CG140" i="6"/>
  <c r="CN139" i="6"/>
  <c r="CE138" i="6"/>
  <c r="CL138" i="6"/>
  <c r="CO137" i="6"/>
  <c r="CQ136" i="6"/>
  <c r="CM136" i="6"/>
  <c r="CS135" i="6"/>
  <c r="CP134" i="6"/>
  <c r="CT134" i="6"/>
  <c r="CJ133" i="6"/>
  <c r="CC132" i="6"/>
  <c r="CF131" i="6"/>
  <c r="CI130" i="6"/>
  <c r="CD129" i="6"/>
  <c r="CA129" i="6"/>
  <c r="CH128" i="6"/>
  <c r="CK127" i="6"/>
  <c r="BZ127" i="6"/>
  <c r="CR126" i="6"/>
  <c r="CB125" i="6"/>
  <c r="BY125" i="6"/>
  <c r="CG124" i="6"/>
  <c r="CE122" i="6"/>
  <c r="CL122" i="6"/>
  <c r="CO121" i="6"/>
  <c r="CQ120" i="6"/>
  <c r="CM120" i="6"/>
  <c r="CS119" i="6"/>
  <c r="CP118" i="6"/>
  <c r="CT118" i="6"/>
  <c r="CJ117" i="6"/>
  <c r="CC116" i="6"/>
  <c r="CU115" i="6"/>
  <c r="CF115" i="6"/>
  <c r="CI114" i="6"/>
  <c r="CD113" i="6"/>
  <c r="CA113" i="6"/>
  <c r="CK111" i="6"/>
  <c r="BZ111" i="6"/>
  <c r="CR110" i="6"/>
  <c r="CB109" i="6"/>
  <c r="BY109" i="6"/>
  <c r="CG108" i="6"/>
  <c r="CN107" i="6"/>
  <c r="CE106" i="6"/>
  <c r="CL106" i="6"/>
  <c r="CO105" i="6"/>
  <c r="CQ104" i="6"/>
  <c r="CM104" i="6"/>
  <c r="CS103" i="6"/>
  <c r="CP102" i="6"/>
  <c r="CT102" i="6"/>
  <c r="CJ101" i="6"/>
  <c r="CC100" i="6"/>
  <c r="CU99" i="6"/>
  <c r="CF99" i="6"/>
  <c r="CI98" i="6"/>
  <c r="CD97" i="6"/>
  <c r="CA97" i="6"/>
  <c r="CH96" i="6"/>
  <c r="CK95" i="6"/>
  <c r="CR94" i="6"/>
  <c r="CB93" i="6"/>
  <c r="BY93" i="6"/>
  <c r="CG92" i="6"/>
  <c r="CN91" i="6"/>
  <c r="CE90" i="6"/>
  <c r="CL90" i="6"/>
  <c r="CQ88" i="6"/>
  <c r="CM88" i="6"/>
  <c r="CS87" i="6"/>
  <c r="CP86" i="6"/>
  <c r="CT86" i="6"/>
  <c r="CJ85" i="6"/>
  <c r="CJ174" i="6"/>
  <c r="CC173" i="6"/>
  <c r="CU172" i="6"/>
  <c r="CF172" i="6"/>
  <c r="CI171" i="6"/>
  <c r="CA170" i="6"/>
  <c r="CH169" i="6"/>
  <c r="CK168" i="6"/>
  <c r="BZ168" i="6"/>
  <c r="CR167" i="6"/>
  <c r="CB166" i="6"/>
  <c r="BY166" i="6"/>
  <c r="CG165" i="6"/>
  <c r="CN164" i="6"/>
  <c r="CE163" i="6"/>
  <c r="CL163" i="6"/>
  <c r="CO162" i="6"/>
  <c r="CQ161" i="6"/>
  <c r="CM161" i="6"/>
  <c r="CP159" i="6"/>
  <c r="CT159" i="6"/>
  <c r="CJ158" i="6"/>
  <c r="CC157" i="6"/>
  <c r="CU156" i="6"/>
  <c r="CF156" i="6"/>
  <c r="CI155" i="6"/>
  <c r="CD154" i="6"/>
  <c r="CA154" i="6"/>
  <c r="CH153" i="6"/>
  <c r="CK152" i="6"/>
  <c r="BZ152" i="6"/>
  <c r="CR151" i="6"/>
  <c r="CB150" i="6"/>
  <c r="BY150" i="6"/>
  <c r="CG149" i="6"/>
  <c r="CN148" i="6"/>
  <c r="CE147" i="6"/>
  <c r="CL147" i="6"/>
  <c r="CO146" i="6"/>
  <c r="CQ145" i="6"/>
  <c r="CM145" i="6"/>
  <c r="CS144" i="6"/>
  <c r="CP143" i="6"/>
  <c r="CT143" i="6"/>
  <c r="CJ142" i="6"/>
  <c r="CC141" i="6"/>
  <c r="CU140" i="6"/>
  <c r="CF140" i="6"/>
  <c r="CI139" i="6"/>
  <c r="CD138" i="6"/>
  <c r="CA138" i="6"/>
  <c r="CH137" i="6"/>
  <c r="CK136" i="6"/>
  <c r="BZ136" i="6"/>
  <c r="CR135" i="6"/>
  <c r="CB134" i="6"/>
  <c r="BY134" i="6"/>
  <c r="CG133" i="6"/>
  <c r="CN132" i="6"/>
  <c r="CE131" i="6"/>
  <c r="CL131" i="6"/>
  <c r="CO130" i="6"/>
  <c r="CQ129" i="6"/>
  <c r="CM129" i="6"/>
  <c r="CS128" i="6"/>
  <c r="CP127" i="6"/>
  <c r="CT127" i="6"/>
  <c r="CJ126" i="6"/>
  <c r="CC125" i="6"/>
  <c r="CU124" i="6"/>
  <c r="CF124" i="6"/>
  <c r="CI123" i="6"/>
  <c r="CD122" i="6"/>
  <c r="CA122" i="6"/>
  <c r="CH121" i="6"/>
  <c r="CK120" i="6"/>
  <c r="BZ120" i="6"/>
  <c r="CR119" i="6"/>
  <c r="CB118" i="6"/>
  <c r="BY118" i="6"/>
  <c r="CG117" i="6"/>
  <c r="CN116" i="6"/>
  <c r="CE115" i="6"/>
  <c r="CQ113" i="6"/>
  <c r="CM113" i="6"/>
  <c r="CS112" i="6"/>
  <c r="CP111" i="6"/>
  <c r="CT111" i="6"/>
  <c r="CJ110" i="6"/>
  <c r="CC109" i="6"/>
  <c r="CU108" i="6"/>
  <c r="CF108" i="6"/>
  <c r="CI107" i="6"/>
  <c r="CD106" i="6"/>
  <c r="CH105" i="6"/>
  <c r="CK104" i="6"/>
  <c r="BZ104" i="6"/>
  <c r="CR103" i="6"/>
  <c r="CB102" i="6"/>
  <c r="BY102" i="6"/>
  <c r="CG101" i="6"/>
  <c r="CN100" i="6"/>
  <c r="CE99" i="6"/>
  <c r="CL99" i="6"/>
  <c r="CO98" i="6"/>
  <c r="CQ97" i="6"/>
  <c r="CM97" i="6"/>
  <c r="CS96" i="6"/>
  <c r="CP95" i="6"/>
  <c r="CT95" i="6"/>
  <c r="CJ94" i="6"/>
  <c r="CC93" i="6"/>
  <c r="CU92" i="6"/>
  <c r="CF92" i="6"/>
  <c r="CI91" i="6"/>
  <c r="CD90" i="6"/>
  <c r="CA90" i="6"/>
  <c r="CH89" i="6"/>
  <c r="CK88" i="6"/>
  <c r="BZ88" i="6"/>
  <c r="CR87" i="6"/>
  <c r="CB86" i="6"/>
  <c r="BY86" i="6"/>
  <c r="CG85" i="6"/>
  <c r="CN84" i="6"/>
  <c r="CE83" i="6"/>
  <c r="CL83" i="6"/>
  <c r="CO82" i="6"/>
  <c r="CQ81" i="6"/>
  <c r="CM81" i="6"/>
  <c r="CS80" i="6"/>
  <c r="CP79" i="6"/>
  <c r="CT79" i="6"/>
  <c r="CJ78" i="6"/>
  <c r="CC77" i="6"/>
  <c r="CU76" i="6"/>
  <c r="CF76" i="6"/>
  <c r="CI75" i="6"/>
  <c r="CD74" i="6"/>
  <c r="CA74" i="6"/>
  <c r="CH73" i="6"/>
  <c r="CK72" i="6"/>
  <c r="BZ72" i="6"/>
  <c r="CR71" i="6"/>
  <c r="CB70" i="6"/>
  <c r="CG69" i="6"/>
  <c r="CN68" i="6"/>
  <c r="CL67" i="6"/>
  <c r="CO66" i="6"/>
  <c r="CQ65" i="6"/>
  <c r="CM65" i="6"/>
  <c r="CS64" i="6"/>
  <c r="CP63" i="6"/>
  <c r="CT63" i="6"/>
  <c r="CJ62" i="6"/>
  <c r="CF85" i="6"/>
  <c r="CI84" i="6"/>
  <c r="CD83" i="6"/>
  <c r="CA83" i="6"/>
  <c r="CH82" i="6"/>
  <c r="CK81" i="6"/>
  <c r="BZ81" i="6"/>
  <c r="CR80" i="6"/>
  <c r="CB79" i="6"/>
  <c r="BY79" i="6"/>
  <c r="CG78" i="6"/>
  <c r="CN77" i="6"/>
  <c r="CE76" i="6"/>
  <c r="CL76" i="6"/>
  <c r="CO75" i="6"/>
  <c r="CQ74" i="6"/>
  <c r="CM74" i="6"/>
  <c r="CS73" i="6"/>
  <c r="CP72" i="6"/>
  <c r="CT72" i="6"/>
  <c r="CJ71" i="6"/>
  <c r="CC70" i="6"/>
  <c r="CU69" i="6"/>
  <c r="CF69" i="6"/>
  <c r="CI68" i="6"/>
  <c r="CD67" i="6"/>
  <c r="CA67" i="6"/>
  <c r="CH66" i="6"/>
  <c r="CK65" i="6"/>
  <c r="BZ65" i="6"/>
  <c r="CB63" i="6"/>
  <c r="BY63" i="6"/>
  <c r="CG62" i="6"/>
  <c r="CN61" i="6"/>
  <c r="CE60" i="6"/>
  <c r="CL60" i="6"/>
  <c r="CO59" i="6"/>
  <c r="CQ58" i="6"/>
  <c r="CM58" i="6"/>
  <c r="CS57" i="6"/>
  <c r="CP56" i="6"/>
  <c r="CT56" i="6"/>
  <c r="CJ55" i="6"/>
  <c r="CC54" i="6"/>
  <c r="CU53" i="6"/>
  <c r="CF53" i="6"/>
  <c r="CI52" i="6"/>
  <c r="CD51" i="6"/>
  <c r="CA51" i="6"/>
  <c r="CH50" i="6"/>
  <c r="CK49" i="6"/>
  <c r="BZ49" i="6"/>
  <c r="CR48" i="6"/>
  <c r="CB47" i="6"/>
  <c r="BY47" i="6"/>
  <c r="CG46" i="6"/>
  <c r="CN45" i="6"/>
  <c r="CE44" i="6"/>
  <c r="CL44" i="6"/>
  <c r="CO43" i="6"/>
  <c r="CQ42" i="6"/>
  <c r="CS41" i="6"/>
  <c r="CP40" i="6"/>
  <c r="CT40" i="6"/>
  <c r="CJ39" i="6"/>
  <c r="CC38" i="6"/>
  <c r="CU37" i="6"/>
  <c r="CF37" i="6"/>
  <c r="CI36" i="6"/>
  <c r="CD35" i="6"/>
  <c r="CA35" i="6"/>
  <c r="CH34" i="6"/>
  <c r="CK33" i="6"/>
  <c r="BZ33" i="6"/>
  <c r="CR32" i="6"/>
  <c r="CB31" i="6"/>
  <c r="CS194" i="6"/>
  <c r="CP193" i="6"/>
  <c r="CT193" i="6"/>
  <c r="CJ192" i="6"/>
  <c r="CC191" i="6"/>
  <c r="CU190" i="6"/>
  <c r="CF190" i="6"/>
  <c r="CI189" i="6"/>
  <c r="CD188" i="6"/>
  <c r="CA188" i="6"/>
  <c r="CH187" i="6"/>
  <c r="CK186" i="6"/>
  <c r="BZ186" i="6"/>
  <c r="CR185" i="6"/>
  <c r="CB184" i="6"/>
  <c r="BY184" i="6"/>
  <c r="CG183" i="6"/>
  <c r="CN182" i="6"/>
  <c r="CE181" i="6"/>
  <c r="CL181" i="6"/>
  <c r="CO180" i="6"/>
  <c r="CQ179" i="6"/>
  <c r="CM179" i="6"/>
  <c r="CS178" i="6"/>
  <c r="CP177" i="6"/>
  <c r="CT177" i="6"/>
  <c r="CJ176" i="6"/>
  <c r="CC175" i="6"/>
  <c r="CU174" i="6"/>
  <c r="CF174" i="6"/>
  <c r="CI173" i="6"/>
  <c r="CA172" i="6"/>
  <c r="CH171" i="6"/>
  <c r="CK170" i="6"/>
  <c r="BZ170" i="6"/>
  <c r="CR169" i="6"/>
  <c r="CB168" i="6"/>
  <c r="BY168" i="6"/>
  <c r="CG167" i="6"/>
  <c r="CN166" i="6"/>
  <c r="CE165" i="6"/>
  <c r="CL165" i="6"/>
  <c r="CO164" i="6"/>
  <c r="CQ163" i="6"/>
  <c r="CM163" i="6"/>
  <c r="CS162" i="6"/>
  <c r="CP161" i="6"/>
  <c r="CT161" i="6"/>
  <c r="CJ160" i="6"/>
  <c r="CC159" i="6"/>
  <c r="CU158" i="6"/>
  <c r="CF158" i="6"/>
  <c r="CI157" i="6"/>
  <c r="CD156" i="6"/>
  <c r="CA156" i="6"/>
  <c r="CH155" i="6"/>
  <c r="CK154" i="6"/>
  <c r="BZ154" i="6"/>
  <c r="CR153" i="6"/>
  <c r="CB152" i="6"/>
  <c r="BY152" i="6"/>
  <c r="CG151" i="6"/>
  <c r="CN150" i="6"/>
  <c r="CE149" i="6"/>
  <c r="CL149" i="6"/>
  <c r="CO148" i="6"/>
  <c r="CQ147" i="6"/>
  <c r="CM147" i="6"/>
  <c r="CS146" i="6"/>
  <c r="CP145" i="6"/>
  <c r="CT145" i="6"/>
  <c r="CJ144" i="6"/>
  <c r="CC143" i="6"/>
  <c r="CU142" i="6"/>
  <c r="CF142" i="6"/>
  <c r="CI141" i="6"/>
  <c r="CD140" i="6"/>
  <c r="CA140" i="6"/>
  <c r="CH139" i="6"/>
  <c r="CK138" i="6"/>
  <c r="BZ138" i="6"/>
  <c r="CR137" i="6"/>
  <c r="CB136" i="6"/>
  <c r="BY136" i="6"/>
  <c r="CG135" i="6"/>
  <c r="CN134" i="6"/>
  <c r="CE133" i="6"/>
  <c r="CL133" i="6"/>
  <c r="CO132" i="6"/>
  <c r="CQ131" i="6"/>
  <c r="CM131" i="6"/>
  <c r="CS130" i="6"/>
  <c r="CP129" i="6"/>
  <c r="CT129" i="6"/>
  <c r="CJ128" i="6"/>
  <c r="CC127" i="6"/>
  <c r="CU126" i="6"/>
  <c r="CF126" i="6"/>
  <c r="CI125" i="6"/>
  <c r="CD124" i="6"/>
  <c r="CA124" i="6"/>
  <c r="CH123" i="6"/>
  <c r="CK122" i="6"/>
  <c r="BZ122" i="6"/>
  <c r="CR121" i="6"/>
  <c r="CB120" i="6"/>
  <c r="BY120" i="6"/>
  <c r="CG119" i="6"/>
  <c r="CN118" i="6"/>
  <c r="CE117" i="6"/>
  <c r="CQ115" i="6"/>
  <c r="CM115" i="6"/>
  <c r="CS114" i="6"/>
  <c r="CP113" i="6"/>
  <c r="CT113" i="6"/>
  <c r="CJ112" i="6"/>
  <c r="CC111" i="6"/>
  <c r="CU110" i="6"/>
  <c r="CF110" i="6"/>
  <c r="CI109" i="6"/>
  <c r="CD108" i="6"/>
  <c r="CA108" i="6"/>
  <c r="CH107" i="6"/>
  <c r="CK106" i="6"/>
  <c r="BZ106" i="6"/>
  <c r="CR105" i="6"/>
  <c r="CB104" i="6"/>
  <c r="BY104" i="6"/>
  <c r="CG103" i="6"/>
  <c r="CN102" i="6"/>
  <c r="CE101" i="6"/>
  <c r="CL101" i="6"/>
  <c r="CO100" i="6"/>
  <c r="CQ99" i="6"/>
  <c r="CM99" i="6"/>
  <c r="CS98" i="6"/>
  <c r="CP97" i="6"/>
  <c r="CT97" i="6"/>
  <c r="CJ96" i="6"/>
  <c r="CC95" i="6"/>
  <c r="CU94" i="6"/>
  <c r="CF94" i="6"/>
  <c r="CI93" i="6"/>
  <c r="CD92" i="6"/>
  <c r="CA92" i="6"/>
  <c r="CH91" i="6"/>
  <c r="CK90" i="6"/>
  <c r="BZ90" i="6"/>
  <c r="CR89" i="6"/>
  <c r="CB88" i="6"/>
  <c r="BY88" i="6"/>
  <c r="CG87" i="6"/>
  <c r="CN86" i="6"/>
  <c r="CE85" i="6"/>
  <c r="CL85" i="6"/>
  <c r="CO84" i="6"/>
  <c r="CQ83" i="6"/>
  <c r="CM83" i="6"/>
  <c r="CS82" i="6"/>
  <c r="CP81" i="6"/>
  <c r="CT81" i="6"/>
  <c r="CJ80" i="6"/>
  <c r="CR194" i="6"/>
  <c r="CB193" i="6"/>
  <c r="BY193" i="6"/>
  <c r="CN191" i="6"/>
  <c r="CE190" i="6"/>
  <c r="CL190" i="6"/>
  <c r="CO189" i="6"/>
  <c r="CQ188" i="6"/>
  <c r="CM188" i="6"/>
  <c r="CS187" i="6"/>
  <c r="CP186" i="6"/>
  <c r="CT186" i="6"/>
  <c r="CJ185" i="6"/>
  <c r="CC184" i="6"/>
  <c r="CU183" i="6"/>
  <c r="CF183" i="6"/>
  <c r="CI182" i="6"/>
  <c r="CD181" i="6"/>
  <c r="CA181" i="6"/>
  <c r="CH180" i="6"/>
  <c r="CK179" i="6"/>
  <c r="BZ179" i="6"/>
  <c r="CR178" i="6"/>
  <c r="CB177" i="6"/>
  <c r="BY177" i="6"/>
  <c r="CG176" i="6"/>
  <c r="CN175" i="6"/>
  <c r="CE174" i="6"/>
  <c r="CL174" i="6"/>
  <c r="CO173" i="6"/>
  <c r="CQ172" i="6"/>
  <c r="CM172" i="6"/>
  <c r="CS171" i="6"/>
  <c r="CP170" i="6"/>
  <c r="CT170" i="6"/>
  <c r="CJ169" i="6"/>
  <c r="CC168" i="6"/>
  <c r="CU167" i="6"/>
  <c r="CF167" i="6"/>
  <c r="CI166" i="6"/>
  <c r="CD165" i="6"/>
  <c r="CA165" i="6"/>
  <c r="CH164" i="6"/>
  <c r="CK163" i="6"/>
  <c r="BZ163" i="6"/>
  <c r="CR162" i="6"/>
  <c r="CB161" i="6"/>
  <c r="BY161" i="6"/>
  <c r="CG160" i="6"/>
  <c r="CN159" i="6"/>
  <c r="CE158" i="6"/>
  <c r="CL158" i="6"/>
  <c r="CO157" i="6"/>
  <c r="CQ156" i="6"/>
  <c r="CM156" i="6"/>
  <c r="CS155" i="6"/>
  <c r="CP154" i="6"/>
  <c r="CT154" i="6"/>
  <c r="CJ153" i="6"/>
  <c r="CC152" i="6"/>
  <c r="CU151" i="6"/>
  <c r="CF151" i="6"/>
  <c r="CI150" i="6"/>
  <c r="CD149" i="6"/>
  <c r="CA149" i="6"/>
  <c r="CH148" i="6"/>
  <c r="CK147" i="6"/>
  <c r="BZ147" i="6"/>
  <c r="CR146" i="6"/>
  <c r="CB145" i="6"/>
  <c r="BY145" i="6"/>
  <c r="CG144" i="6"/>
  <c r="CN143" i="6"/>
  <c r="CE142" i="6"/>
  <c r="CL142" i="6"/>
  <c r="CO141" i="6"/>
  <c r="CQ140" i="6"/>
  <c r="CM140" i="6"/>
  <c r="CS139" i="6"/>
  <c r="CP138" i="6"/>
  <c r="CT138" i="6"/>
  <c r="CJ137" i="6"/>
  <c r="CC136" i="6"/>
  <c r="CU135" i="6"/>
  <c r="CF135" i="6"/>
  <c r="CI134" i="6"/>
  <c r="CD133" i="6"/>
  <c r="CA133" i="6"/>
  <c r="CH132" i="6"/>
  <c r="CK131" i="6"/>
  <c r="BZ131" i="6"/>
  <c r="CR130" i="6"/>
  <c r="CB129" i="6"/>
  <c r="BY129" i="6"/>
  <c r="CG128" i="6"/>
  <c r="CN127" i="6"/>
  <c r="CE126" i="6"/>
  <c r="CL126" i="6"/>
  <c r="CO125" i="6"/>
  <c r="CQ124" i="6"/>
  <c r="CM124" i="6"/>
  <c r="CS123" i="6"/>
  <c r="CP122" i="6"/>
  <c r="CT122" i="6"/>
  <c r="CJ121" i="6"/>
  <c r="CC120" i="6"/>
  <c r="CU119" i="6"/>
  <c r="CF119" i="6"/>
  <c r="CI118" i="6"/>
  <c r="CD117" i="6"/>
  <c r="CA117" i="6"/>
  <c r="CH116" i="6"/>
  <c r="CK115" i="6"/>
  <c r="BZ115" i="6"/>
  <c r="CR114" i="6"/>
  <c r="CB113" i="6"/>
  <c r="BY113" i="6"/>
  <c r="CG112" i="6"/>
  <c r="CN111" i="6"/>
  <c r="CE110" i="6"/>
  <c r="CL110" i="6"/>
  <c r="CO109" i="6"/>
  <c r="CQ108" i="6"/>
  <c r="CM108" i="6"/>
  <c r="CS107" i="6"/>
  <c r="CP106" i="6"/>
  <c r="CT106" i="6"/>
  <c r="CJ105" i="6"/>
  <c r="CC104" i="6"/>
  <c r="CU103" i="6"/>
  <c r="CF103" i="6"/>
  <c r="CI102" i="6"/>
  <c r="CD101" i="6"/>
  <c r="CA101" i="6"/>
  <c r="CH100" i="6"/>
  <c r="CK99" i="6"/>
  <c r="BZ99" i="6"/>
  <c r="CR98" i="6"/>
  <c r="CB97" i="6"/>
  <c r="BY97" i="6"/>
  <c r="CG96" i="6"/>
  <c r="CN95" i="6"/>
  <c r="CE94" i="6"/>
  <c r="CL94" i="6"/>
  <c r="CO93" i="6"/>
  <c r="CQ92" i="6"/>
  <c r="CM92" i="6"/>
  <c r="CS91" i="6"/>
  <c r="CP90" i="6"/>
  <c r="CJ89" i="6"/>
  <c r="CC88" i="6"/>
  <c r="CU87" i="6"/>
  <c r="CF87" i="6"/>
  <c r="CI86" i="6"/>
  <c r="CD85" i="6"/>
  <c r="CA85" i="6"/>
  <c r="CJ84" i="6"/>
  <c r="CC83" i="6"/>
  <c r="CU82" i="6"/>
  <c r="CF82" i="6"/>
  <c r="CI81" i="6"/>
  <c r="CD80" i="6"/>
  <c r="CA80" i="6"/>
  <c r="CH79" i="6"/>
  <c r="CK78" i="6"/>
  <c r="BZ78" i="6"/>
  <c r="CR77" i="6"/>
  <c r="CB76" i="6"/>
  <c r="BY76" i="6"/>
  <c r="CG75" i="6"/>
  <c r="CN74" i="6"/>
  <c r="CE73" i="6"/>
  <c r="CL73" i="6"/>
  <c r="CO72" i="6"/>
  <c r="CQ71" i="6"/>
  <c r="CM71" i="6"/>
  <c r="CP69" i="6"/>
  <c r="CT69" i="6"/>
  <c r="CJ68" i="6"/>
  <c r="CU66" i="6"/>
  <c r="CF66" i="6"/>
  <c r="CI65" i="6"/>
  <c r="CD64" i="6"/>
  <c r="CA64" i="6"/>
  <c r="CH63" i="6"/>
  <c r="CK62" i="6"/>
  <c r="BZ62" i="6"/>
  <c r="CR61" i="6"/>
  <c r="CB60" i="6"/>
  <c r="BY60" i="6"/>
  <c r="CG59" i="6"/>
  <c r="CN58" i="6"/>
  <c r="CE57" i="6"/>
  <c r="CL57" i="6"/>
  <c r="CO56" i="6"/>
  <c r="CQ55" i="6"/>
  <c r="CM55" i="6"/>
  <c r="CS54" i="6"/>
  <c r="CP53" i="6"/>
  <c r="CT53" i="6"/>
  <c r="CJ52" i="6"/>
  <c r="CC51" i="6"/>
  <c r="CU50" i="6"/>
  <c r="CF50" i="6"/>
  <c r="CI49" i="6"/>
  <c r="CD48" i="6"/>
  <c r="CA48" i="6"/>
  <c r="CH47" i="6"/>
  <c r="CK46" i="6"/>
  <c r="BZ46" i="6"/>
  <c r="CR45" i="6"/>
  <c r="CB44" i="6"/>
  <c r="BY44" i="6"/>
  <c r="CG43" i="6"/>
  <c r="CN42" i="6"/>
  <c r="CE41" i="6"/>
  <c r="CL41" i="6"/>
  <c r="CO40" i="6"/>
  <c r="CQ39" i="6"/>
  <c r="CS38" i="6"/>
  <c r="CP37" i="6"/>
  <c r="CT37" i="6"/>
  <c r="CJ36" i="6"/>
  <c r="CC35" i="6"/>
  <c r="CU34" i="6"/>
  <c r="CF34" i="6"/>
  <c r="CI33" i="6"/>
  <c r="CD32" i="6"/>
  <c r="CA32" i="6"/>
  <c r="CH31" i="6"/>
  <c r="CK30" i="6"/>
  <c r="CR29" i="6"/>
  <c r="CB28" i="6"/>
  <c r="BY28" i="6"/>
  <c r="CG27" i="6"/>
  <c r="CN26" i="6"/>
  <c r="CL25" i="6"/>
  <c r="CO24" i="6"/>
  <c r="CQ23" i="6"/>
  <c r="CM23" i="6"/>
  <c r="CS22" i="6"/>
  <c r="CP21" i="6"/>
  <c r="CT21" i="6"/>
  <c r="CJ20" i="6"/>
  <c r="CC19" i="6"/>
  <c r="CU18" i="6"/>
  <c r="CF18" i="6"/>
  <c r="CI17" i="6"/>
  <c r="CD16" i="6"/>
  <c r="CA16" i="6"/>
  <c r="CH15" i="6"/>
  <c r="CK14" i="6"/>
  <c r="BZ14" i="6"/>
  <c r="CR13" i="6"/>
  <c r="CB12" i="6"/>
  <c r="BY12" i="6"/>
  <c r="CG11" i="6"/>
  <c r="CN10" i="6"/>
  <c r="CE9" i="6"/>
  <c r="CL9" i="6"/>
  <c r="CO8" i="6"/>
  <c r="CS6" i="6"/>
  <c r="CP5" i="6"/>
  <c r="CJ4" i="6"/>
  <c r="CC3" i="6"/>
  <c r="CA66" i="6"/>
  <c r="CH65" i="6"/>
  <c r="CK64" i="6"/>
  <c r="BZ64" i="6"/>
  <c r="CR63" i="6"/>
  <c r="CB62" i="6"/>
  <c r="BY62" i="6"/>
  <c r="CG61" i="6"/>
  <c r="CN60" i="6"/>
  <c r="CE59" i="6"/>
  <c r="CL59" i="6"/>
  <c r="CO58" i="6"/>
  <c r="CQ57" i="6"/>
  <c r="CM57" i="6"/>
  <c r="CS56" i="6"/>
  <c r="CP55" i="6"/>
  <c r="CT55" i="6"/>
  <c r="CJ54" i="6"/>
  <c r="CC53" i="6"/>
  <c r="CU52" i="6"/>
  <c r="CF52" i="6"/>
  <c r="CI51" i="6"/>
  <c r="CD50" i="6"/>
  <c r="CA50" i="6"/>
  <c r="CH49" i="6"/>
  <c r="CK48" i="6"/>
  <c r="BZ48" i="6"/>
  <c r="CR47" i="6"/>
  <c r="CB46" i="6"/>
  <c r="BY46" i="6"/>
  <c r="CG45" i="6"/>
  <c r="CN44" i="6"/>
  <c r="CE43" i="6"/>
  <c r="CL43" i="6"/>
  <c r="CO42" i="6"/>
  <c r="CQ41" i="6"/>
  <c r="CS40" i="6"/>
  <c r="CP39" i="6"/>
  <c r="CT39" i="6"/>
  <c r="CJ38" i="6"/>
  <c r="CC37" i="6"/>
  <c r="CU36" i="6"/>
  <c r="CF36" i="6"/>
  <c r="CI35" i="6"/>
  <c r="CD34" i="6"/>
  <c r="CA34" i="6"/>
  <c r="CH33" i="6"/>
  <c r="CK32" i="6"/>
  <c r="CR31" i="6"/>
  <c r="CB30" i="6"/>
  <c r="BY30" i="6"/>
  <c r="CG29" i="6"/>
  <c r="CN28" i="6"/>
  <c r="CL27" i="6"/>
  <c r="CO26" i="6"/>
  <c r="CQ25" i="6"/>
  <c r="CM25" i="6"/>
  <c r="CS24" i="6"/>
  <c r="CP23" i="6"/>
  <c r="CT23" i="6"/>
  <c r="CJ22" i="6"/>
  <c r="CC21" i="6"/>
  <c r="CU20" i="6"/>
  <c r="CF20" i="6"/>
  <c r="CI19" i="6"/>
  <c r="CD18" i="6"/>
  <c r="CA18" i="6"/>
  <c r="CH17" i="6"/>
  <c r="CK16" i="6"/>
  <c r="BZ16" i="6"/>
  <c r="CR15" i="6"/>
  <c r="CB14" i="6"/>
  <c r="BY14" i="6"/>
  <c r="CG13" i="6"/>
  <c r="CN12" i="6"/>
  <c r="CE11" i="6"/>
  <c r="CL11" i="6"/>
  <c r="CO10" i="6"/>
  <c r="CM9" i="6"/>
  <c r="CS8" i="6"/>
  <c r="CP7" i="6"/>
  <c r="CD27" i="6"/>
  <c r="CA27" i="6"/>
  <c r="CH26" i="6"/>
  <c r="CK25" i="6"/>
  <c r="BZ25" i="6"/>
  <c r="CR24" i="6"/>
  <c r="CB23" i="6"/>
  <c r="CG22" i="6"/>
  <c r="CN21" i="6"/>
  <c r="CE20" i="6"/>
  <c r="CL20" i="6"/>
  <c r="CO19" i="6"/>
  <c r="CQ18" i="6"/>
  <c r="CM18" i="6"/>
  <c r="CS17" i="6"/>
  <c r="CP16" i="6"/>
  <c r="CT16" i="6"/>
  <c r="CJ15" i="6"/>
  <c r="CC14" i="6"/>
  <c r="CI69" i="6"/>
  <c r="CD68" i="6"/>
  <c r="CA68" i="6"/>
  <c r="CH67" i="6"/>
  <c r="CK66" i="6"/>
  <c r="BZ66" i="6"/>
  <c r="CB64" i="6"/>
  <c r="BY64" i="6"/>
  <c r="CG63" i="6"/>
  <c r="CN62" i="6"/>
  <c r="CE61" i="6"/>
  <c r="CL61" i="6"/>
  <c r="CO60" i="6"/>
  <c r="CQ59" i="6"/>
  <c r="CM59" i="6"/>
  <c r="CS58" i="6"/>
  <c r="CP57" i="6"/>
  <c r="CT57" i="6"/>
  <c r="CJ56" i="6"/>
  <c r="CC55" i="6"/>
  <c r="CU54" i="6"/>
  <c r="CF54" i="6"/>
  <c r="CI53" i="6"/>
  <c r="CD52" i="6"/>
  <c r="CA52" i="6"/>
  <c r="CH51" i="6"/>
  <c r="CK50" i="6"/>
  <c r="BZ50" i="6"/>
  <c r="CR49" i="6"/>
  <c r="CB48" i="6"/>
  <c r="BY48" i="6"/>
  <c r="CG47" i="6"/>
  <c r="CN46" i="6"/>
  <c r="CE45" i="6"/>
  <c r="CL45" i="6"/>
  <c r="CO44" i="6"/>
  <c r="CQ43" i="6"/>
  <c r="CS42" i="6"/>
  <c r="CP41" i="6"/>
  <c r="CT41" i="6"/>
  <c r="CJ40" i="6"/>
  <c r="CC39" i="6"/>
  <c r="CU38" i="6"/>
  <c r="CF38" i="6"/>
  <c r="CI37" i="6"/>
  <c r="CD36" i="6"/>
  <c r="CA36" i="6"/>
  <c r="CH35" i="6"/>
  <c r="CK34" i="6"/>
  <c r="BZ34" i="6"/>
  <c r="CR33" i="6"/>
  <c r="CB32" i="6"/>
  <c r="BY32" i="6"/>
  <c r="CG31" i="6"/>
  <c r="CN30" i="6"/>
  <c r="CL29" i="6"/>
  <c r="CO28" i="6"/>
  <c r="CQ27" i="6"/>
  <c r="CM27" i="6"/>
  <c r="CS26" i="6"/>
  <c r="CP25" i="6"/>
  <c r="CT25" i="6"/>
  <c r="CJ24" i="6"/>
  <c r="CC23" i="6"/>
  <c r="CU22" i="6"/>
  <c r="CF22" i="6"/>
  <c r="CD20" i="6"/>
  <c r="CA20" i="6"/>
  <c r="CH19" i="6"/>
  <c r="CK18" i="6"/>
  <c r="BZ18" i="6"/>
  <c r="CR17" i="6"/>
  <c r="CB16" i="6"/>
  <c r="BY16" i="6"/>
  <c r="CG15" i="6"/>
  <c r="CN14" i="6"/>
  <c r="CE13" i="6"/>
  <c r="CL13" i="6"/>
  <c r="CO12" i="6"/>
  <c r="CQ11" i="6"/>
  <c r="CN71" i="6"/>
  <c r="CL70" i="6"/>
  <c r="CO69" i="6"/>
  <c r="CQ68" i="6"/>
  <c r="CM68" i="6"/>
  <c r="CP66" i="6"/>
  <c r="CT66" i="6"/>
  <c r="CJ65" i="6"/>
  <c r="CU63" i="6"/>
  <c r="CF63" i="6"/>
  <c r="CI62" i="6"/>
  <c r="CD61" i="6"/>
  <c r="CA61" i="6"/>
  <c r="CH60" i="6"/>
  <c r="CK59" i="6"/>
  <c r="BZ59" i="6"/>
  <c r="CR58" i="6"/>
  <c r="CB57" i="6"/>
  <c r="BY57" i="6"/>
  <c r="CG56" i="6"/>
  <c r="CN55" i="6"/>
  <c r="CE54" i="6"/>
  <c r="CL54" i="6"/>
  <c r="CO53" i="6"/>
  <c r="CQ52" i="6"/>
  <c r="CM52" i="6"/>
  <c r="CS51" i="6"/>
  <c r="CP50" i="6"/>
  <c r="CT50" i="6"/>
  <c r="CJ49" i="6"/>
  <c r="CC48" i="6"/>
  <c r="CU47" i="6"/>
  <c r="CF47" i="6"/>
  <c r="CI46" i="6"/>
  <c r="CD45" i="6"/>
  <c r="CA45" i="6"/>
  <c r="CH44" i="6"/>
  <c r="CK43" i="6"/>
  <c r="BZ43" i="6"/>
  <c r="CR42" i="6"/>
  <c r="CB41" i="6"/>
  <c r="BY41" i="6"/>
  <c r="CG40" i="6"/>
  <c r="CN39" i="6"/>
  <c r="CE38" i="6"/>
  <c r="CL38" i="6"/>
  <c r="CO37" i="6"/>
  <c r="CQ36" i="6"/>
  <c r="CM36" i="6"/>
  <c r="CS35" i="6"/>
  <c r="CP34" i="6"/>
  <c r="CT34" i="6"/>
  <c r="CJ33" i="6"/>
  <c r="CC32" i="6"/>
  <c r="CU31" i="6"/>
  <c r="CF31" i="6"/>
  <c r="CI30" i="6"/>
  <c r="CD29" i="6"/>
  <c r="CA29" i="6"/>
  <c r="CH28" i="6"/>
  <c r="CK27" i="6"/>
  <c r="BZ27" i="6"/>
  <c r="CR26" i="6"/>
  <c r="CB25" i="6"/>
  <c r="BY25" i="6"/>
  <c r="CG24" i="6"/>
  <c r="CN23" i="6"/>
  <c r="CE22" i="6"/>
  <c r="CL22" i="6"/>
  <c r="CO21" i="6"/>
  <c r="CQ20" i="6"/>
  <c r="CM20" i="6"/>
  <c r="CS19" i="6"/>
  <c r="CP18" i="6"/>
  <c r="CT18" i="6"/>
  <c r="CJ17" i="6"/>
  <c r="CC16" i="6"/>
  <c r="CU15" i="6"/>
  <c r="CF15" i="6"/>
  <c r="CI14" i="6"/>
  <c r="CD13" i="6"/>
  <c r="CA13" i="6"/>
  <c r="CK84" i="6"/>
  <c r="BZ84" i="6"/>
  <c r="CR83" i="6"/>
  <c r="CB82" i="6"/>
  <c r="BY82" i="6"/>
  <c r="CN80" i="6"/>
  <c r="CE79" i="6"/>
  <c r="CL79" i="6"/>
  <c r="CO78" i="6"/>
  <c r="CQ77" i="6"/>
  <c r="CM77" i="6"/>
  <c r="CS76" i="6"/>
  <c r="CP75" i="6"/>
  <c r="CT75" i="6"/>
  <c r="CJ74" i="6"/>
  <c r="CC73" i="6"/>
  <c r="CU72" i="6"/>
  <c r="CF72" i="6"/>
  <c r="CI71" i="6"/>
  <c r="CD70" i="6"/>
  <c r="CA70" i="6"/>
  <c r="CH69" i="6"/>
  <c r="CK68" i="6"/>
  <c r="BZ68" i="6"/>
  <c r="CB66" i="6"/>
  <c r="BY66" i="6"/>
  <c r="CG65" i="6"/>
  <c r="CN64" i="6"/>
  <c r="CE63" i="6"/>
  <c r="CL63" i="6"/>
  <c r="CQ61" i="6"/>
  <c r="CM61" i="6"/>
  <c r="CS60" i="6"/>
  <c r="CP59" i="6"/>
  <c r="CT59" i="6"/>
  <c r="CJ58" i="6"/>
  <c r="CC57" i="6"/>
  <c r="CU56" i="6"/>
  <c r="CF56" i="6"/>
  <c r="CI55" i="6"/>
  <c r="CD54" i="6"/>
  <c r="CA54" i="6"/>
  <c r="CH53" i="6"/>
  <c r="CK52" i="6"/>
  <c r="BZ52" i="6"/>
  <c r="CR51" i="6"/>
  <c r="CB50" i="6"/>
  <c r="BY50" i="6"/>
  <c r="CG49" i="6"/>
  <c r="CN48" i="6"/>
  <c r="CE47" i="6"/>
  <c r="CL47" i="6"/>
  <c r="CO46" i="6"/>
  <c r="CQ45" i="6"/>
  <c r="CM45" i="6"/>
  <c r="CS44" i="6"/>
  <c r="CP43" i="6"/>
  <c r="CT43" i="6"/>
  <c r="CJ42" i="6"/>
  <c r="CC41" i="6"/>
  <c r="CU40" i="6"/>
  <c r="CF40" i="6"/>
  <c r="CD38" i="6"/>
  <c r="CA38" i="6"/>
  <c r="CH37" i="6"/>
  <c r="CK36" i="6"/>
  <c r="BZ36" i="6"/>
  <c r="CR35" i="6"/>
  <c r="CB34" i="6"/>
  <c r="BY34" i="6"/>
  <c r="CG33" i="6"/>
  <c r="CN32" i="6"/>
  <c r="CE31" i="6"/>
  <c r="CL31" i="6"/>
  <c r="CO30" i="6"/>
  <c r="CQ29" i="6"/>
  <c r="CM29" i="6"/>
  <c r="CS28" i="6"/>
  <c r="CP27" i="6"/>
  <c r="CT27" i="6"/>
  <c r="CJ26" i="6"/>
  <c r="CC25" i="6"/>
  <c r="CU24" i="6"/>
  <c r="CF24" i="6"/>
  <c r="CI23" i="6"/>
  <c r="CD22" i="6"/>
  <c r="CA22" i="6"/>
  <c r="CH21" i="6"/>
  <c r="CK20" i="6"/>
  <c r="BZ20" i="6"/>
  <c r="CR19" i="6"/>
  <c r="CB18" i="6"/>
  <c r="BY18" i="6"/>
  <c r="CG17" i="6"/>
  <c r="CN16" i="6"/>
  <c r="CE15" i="6"/>
  <c r="CL15" i="6"/>
  <c r="CO14" i="6"/>
  <c r="CQ13" i="6"/>
  <c r="CM13" i="6"/>
  <c r="CS12" i="6"/>
  <c r="CP11" i="6"/>
  <c r="CT11" i="6"/>
  <c r="CJ10" i="6"/>
  <c r="CC9" i="6"/>
  <c r="CU8" i="6"/>
  <c r="CF8" i="6"/>
  <c r="CI7" i="6"/>
  <c r="CD6" i="6"/>
  <c r="CA6" i="6"/>
  <c r="CH5" i="6"/>
  <c r="CK4" i="6"/>
  <c r="CP84" i="6"/>
  <c r="CT84" i="6"/>
  <c r="CJ83" i="6"/>
  <c r="CC82" i="6"/>
  <c r="CU81" i="6"/>
  <c r="CF81" i="6"/>
  <c r="CI80" i="6"/>
  <c r="CD79" i="6"/>
  <c r="CA79" i="6"/>
  <c r="CH78" i="6"/>
  <c r="CK77" i="6"/>
  <c r="BZ77" i="6"/>
  <c r="CR76" i="6"/>
  <c r="CB75" i="6"/>
  <c r="BY75" i="6"/>
  <c r="CG74" i="6"/>
  <c r="CN73" i="6"/>
  <c r="CE72" i="6"/>
  <c r="CL72" i="6"/>
  <c r="CO71" i="6"/>
  <c r="CQ70" i="6"/>
  <c r="CM70" i="6"/>
  <c r="CP68" i="6"/>
  <c r="CT68" i="6"/>
  <c r="CJ67" i="6"/>
  <c r="CU65" i="6"/>
  <c r="CF65" i="6"/>
  <c r="CI64" i="6"/>
  <c r="CD63" i="6"/>
  <c r="CA63" i="6"/>
  <c r="CH62" i="6"/>
  <c r="CK61" i="6"/>
  <c r="BZ61" i="6"/>
  <c r="CR60" i="6"/>
  <c r="CB59" i="6"/>
  <c r="BY59" i="6"/>
  <c r="CG58" i="6"/>
  <c r="CN57" i="6"/>
  <c r="CE56" i="6"/>
  <c r="CL56" i="6"/>
  <c r="CO55" i="6"/>
  <c r="CQ54" i="6"/>
  <c r="CM54" i="6"/>
  <c r="CS53" i="6"/>
  <c r="CP52" i="6"/>
  <c r="CT52" i="6"/>
  <c r="CJ51" i="6"/>
  <c r="CC50" i="6"/>
  <c r="CU49" i="6"/>
  <c r="CF49" i="6"/>
  <c r="CI48" i="6"/>
  <c r="CD47" i="6"/>
  <c r="CA47" i="6"/>
  <c r="CH46" i="6"/>
  <c r="CK45" i="6"/>
  <c r="BZ45" i="6"/>
  <c r="CR44" i="6"/>
  <c r="CB43" i="6"/>
  <c r="BY43" i="6"/>
  <c r="CG42" i="6"/>
  <c r="CN41" i="6"/>
  <c r="CE40" i="6"/>
  <c r="CL40" i="6"/>
  <c r="CO39" i="6"/>
  <c r="CQ38" i="6"/>
  <c r="CM38" i="6"/>
  <c r="CS37" i="6"/>
  <c r="CP36" i="6"/>
  <c r="CT36" i="6"/>
  <c r="CJ35" i="6"/>
  <c r="CC34" i="6"/>
  <c r="CU33" i="6"/>
  <c r="CF33" i="6"/>
  <c r="CI32" i="6"/>
  <c r="CD31" i="6"/>
  <c r="CA31" i="6"/>
  <c r="CH30" i="6"/>
  <c r="CK29" i="6"/>
  <c r="CR28" i="6"/>
  <c r="CB27" i="6"/>
  <c r="BY27" i="6"/>
  <c r="CG26" i="6"/>
  <c r="CN25" i="6"/>
  <c r="CE24" i="6"/>
  <c r="CL24" i="6"/>
  <c r="CO23" i="6"/>
  <c r="CQ22" i="6"/>
  <c r="CM22" i="6"/>
  <c r="CS21" i="6"/>
  <c r="CP20" i="6"/>
  <c r="CT20" i="6"/>
  <c r="CJ19" i="6"/>
  <c r="CC18" i="6"/>
  <c r="CU17" i="6"/>
  <c r="CF17" i="6"/>
  <c r="CI16" i="6"/>
  <c r="CD15" i="6"/>
  <c r="CA15" i="6"/>
  <c r="CH14" i="6"/>
  <c r="CK13" i="6"/>
  <c r="BZ13" i="6"/>
  <c r="CR12" i="6"/>
  <c r="CB11" i="6"/>
  <c r="BY11" i="6"/>
  <c r="CG10" i="6"/>
  <c r="CN9" i="6"/>
  <c r="CE8" i="6"/>
  <c r="CL8" i="6"/>
  <c r="CO7" i="6"/>
  <c r="CS5" i="6"/>
  <c r="CP4" i="6"/>
  <c r="CJ3" i="6"/>
  <c r="BY84" i="6"/>
  <c r="CN82" i="6"/>
  <c r="CE81" i="6"/>
  <c r="CL81" i="6"/>
  <c r="CO80" i="6"/>
  <c r="CQ79" i="6"/>
  <c r="CM79" i="6"/>
  <c r="CS78" i="6"/>
  <c r="CP77" i="6"/>
  <c r="CT77" i="6"/>
  <c r="CJ76" i="6"/>
  <c r="CC75" i="6"/>
  <c r="CU74" i="6"/>
  <c r="CF74" i="6"/>
  <c r="CI73" i="6"/>
  <c r="CD72" i="6"/>
  <c r="CA72" i="6"/>
  <c r="CH71" i="6"/>
  <c r="CK70" i="6"/>
  <c r="BZ70" i="6"/>
  <c r="CR69" i="6"/>
  <c r="CB68" i="6"/>
  <c r="CG67" i="6"/>
  <c r="CN66" i="6"/>
  <c r="CE65" i="6"/>
  <c r="CL65" i="6"/>
  <c r="CQ63" i="6"/>
  <c r="CM63" i="6"/>
  <c r="CS62" i="6"/>
  <c r="CP61" i="6"/>
  <c r="CT61" i="6"/>
  <c r="CJ60" i="6"/>
  <c r="CC59" i="6"/>
  <c r="CU58" i="6"/>
  <c r="CF58" i="6"/>
  <c r="CI57" i="6"/>
  <c r="CD56" i="6"/>
  <c r="CA56" i="6"/>
  <c r="CH55" i="6"/>
  <c r="CK54" i="6"/>
  <c r="BZ54" i="6"/>
  <c r="CR53" i="6"/>
  <c r="CB52" i="6"/>
  <c r="BY52" i="6"/>
  <c r="CG51" i="6"/>
  <c r="CN50" i="6"/>
  <c r="CE49" i="6"/>
  <c r="CL49" i="6"/>
  <c r="CO48" i="6"/>
  <c r="CQ47" i="6"/>
  <c r="CM47" i="6"/>
  <c r="CS46" i="6"/>
  <c r="CP45" i="6"/>
  <c r="CT45" i="6"/>
  <c r="CJ44" i="6"/>
  <c r="CC43" i="6"/>
  <c r="CU42" i="6"/>
  <c r="CF42" i="6"/>
  <c r="CD40" i="6"/>
  <c r="CA40" i="6"/>
  <c r="CH39" i="6"/>
  <c r="CK38" i="6"/>
  <c r="BZ38" i="6"/>
  <c r="CR37" i="6"/>
  <c r="CB36" i="6"/>
  <c r="BY36" i="6"/>
  <c r="CG35" i="6"/>
  <c r="CN34" i="6"/>
  <c r="CE33" i="6"/>
  <c r="CL33" i="6"/>
  <c r="CO32" i="6"/>
  <c r="CQ31" i="6"/>
  <c r="CM31" i="6"/>
  <c r="CS30" i="6"/>
  <c r="CP29" i="6"/>
  <c r="CT29" i="6"/>
  <c r="CJ28" i="6"/>
  <c r="CC27" i="6"/>
  <c r="CU26" i="6"/>
  <c r="CF26" i="6"/>
  <c r="CI25" i="6"/>
  <c r="CD24" i="6"/>
  <c r="CA24" i="6"/>
  <c r="CH23" i="6"/>
  <c r="CK22" i="6"/>
  <c r="BZ22" i="6"/>
  <c r="CR21" i="6"/>
  <c r="CB20" i="6"/>
  <c r="CG19" i="6"/>
  <c r="CN18" i="6"/>
  <c r="CE17" i="6"/>
  <c r="CL17" i="6"/>
  <c r="CO16" i="6"/>
  <c r="CC84" i="6"/>
  <c r="CU83" i="6"/>
  <c r="CF83" i="6"/>
  <c r="CI82" i="6"/>
  <c r="CD81" i="6"/>
  <c r="CA81" i="6"/>
  <c r="CH80" i="6"/>
  <c r="CK79" i="6"/>
  <c r="BZ79" i="6"/>
  <c r="CR78" i="6"/>
  <c r="CB77" i="6"/>
  <c r="BY77" i="6"/>
  <c r="CG76" i="6"/>
  <c r="CN75" i="6"/>
  <c r="CE74" i="6"/>
  <c r="CL74" i="6"/>
  <c r="CO73" i="6"/>
  <c r="CQ72" i="6"/>
  <c r="CM72" i="6"/>
  <c r="CS71" i="6"/>
  <c r="CP70" i="6"/>
  <c r="CT70" i="6"/>
  <c r="CJ69" i="6"/>
  <c r="CC68" i="6"/>
  <c r="CU67" i="6"/>
  <c r="CF67" i="6"/>
  <c r="CI66" i="6"/>
  <c r="CD65" i="6"/>
  <c r="CA65" i="6"/>
  <c r="CH64" i="6"/>
  <c r="CK63" i="6"/>
  <c r="BZ63" i="6"/>
  <c r="CR62" i="6"/>
  <c r="CB61" i="6"/>
  <c r="BY61" i="6"/>
  <c r="CG60" i="6"/>
  <c r="CN59" i="6"/>
  <c r="CE58" i="6"/>
  <c r="CL58" i="6"/>
  <c r="CO57" i="6"/>
  <c r="CQ56" i="6"/>
  <c r="CM56" i="6"/>
  <c r="CS55" i="6"/>
  <c r="CP54" i="6"/>
  <c r="CT54" i="6"/>
  <c r="CJ53" i="6"/>
  <c r="CC52" i="6"/>
  <c r="CU51" i="6"/>
  <c r="CF51" i="6"/>
  <c r="CI50" i="6"/>
  <c r="CD49" i="6"/>
  <c r="CA49" i="6"/>
  <c r="CH48" i="6"/>
  <c r="CK47" i="6"/>
  <c r="BZ47" i="6"/>
  <c r="CR46" i="6"/>
  <c r="CB45" i="6"/>
  <c r="BY45" i="6"/>
  <c r="CG44" i="6"/>
  <c r="CN43" i="6"/>
  <c r="CE42" i="6"/>
  <c r="CL42" i="6"/>
  <c r="CO41" i="6"/>
  <c r="CQ40" i="6"/>
  <c r="CS39" i="6"/>
  <c r="CP38" i="6"/>
  <c r="CT38" i="6"/>
  <c r="CJ37" i="6"/>
  <c r="CC36" i="6"/>
  <c r="CU35" i="6"/>
  <c r="CF35" i="6"/>
  <c r="CI34" i="6"/>
  <c r="CD33" i="6"/>
  <c r="CA33" i="6"/>
  <c r="CH32" i="6"/>
  <c r="CK31" i="6"/>
  <c r="CR30" i="6"/>
  <c r="CB29" i="6"/>
  <c r="BY29" i="6"/>
  <c r="CG28" i="6"/>
  <c r="CN27" i="6"/>
  <c r="CE26" i="6"/>
  <c r="CL26" i="6"/>
  <c r="CO25" i="6"/>
  <c r="CQ24" i="6"/>
  <c r="CM24" i="6"/>
  <c r="CS23" i="6"/>
  <c r="CP22" i="6"/>
  <c r="CT22" i="6"/>
  <c r="CJ21" i="6"/>
  <c r="CC20" i="6"/>
  <c r="CU19" i="6"/>
  <c r="CF19" i="6"/>
  <c r="CI18" i="6"/>
  <c r="CD17" i="6"/>
  <c r="CC61" i="6"/>
  <c r="CU60" i="6"/>
  <c r="CF60" i="6"/>
  <c r="CI59" i="6"/>
  <c r="CD58" i="6"/>
  <c r="CA58" i="6"/>
  <c r="CH57" i="6"/>
  <c r="CK56" i="6"/>
  <c r="BZ56" i="6"/>
  <c r="CR55" i="6"/>
  <c r="CB54" i="6"/>
  <c r="BY54" i="6"/>
  <c r="CG53" i="6"/>
  <c r="CN52" i="6"/>
  <c r="CE51" i="6"/>
  <c r="CL51" i="6"/>
  <c r="CO50" i="6"/>
  <c r="CQ49" i="6"/>
  <c r="CM49" i="6"/>
  <c r="CS48" i="6"/>
  <c r="CP47" i="6"/>
  <c r="CT47" i="6"/>
  <c r="CJ46" i="6"/>
  <c r="CC45" i="6"/>
  <c r="CU44" i="6"/>
  <c r="CF44" i="6"/>
  <c r="CI43" i="6"/>
  <c r="CD42" i="6"/>
  <c r="CA42" i="6"/>
  <c r="CH41" i="6"/>
  <c r="CK40" i="6"/>
  <c r="BZ40" i="6"/>
  <c r="CR39" i="6"/>
  <c r="CB38" i="6"/>
  <c r="BY38" i="6"/>
  <c r="CG37" i="6"/>
  <c r="CN36" i="6"/>
  <c r="CE35" i="6"/>
  <c r="CL35" i="6"/>
  <c r="CO34" i="6"/>
  <c r="CQ33" i="6"/>
  <c r="CM33" i="6"/>
  <c r="CS32" i="6"/>
  <c r="CP31" i="6"/>
  <c r="CT31" i="6"/>
  <c r="CJ30" i="6"/>
  <c r="CC29" i="6"/>
  <c r="CU28" i="6"/>
  <c r="CF28" i="6"/>
  <c r="CI27" i="6"/>
  <c r="CD26" i="6"/>
  <c r="CA26" i="6"/>
  <c r="CH25" i="6"/>
  <c r="CK24" i="6"/>
  <c r="BZ24" i="6"/>
  <c r="CR23" i="6"/>
  <c r="CB22" i="6"/>
  <c r="CG21" i="6"/>
  <c r="CN20" i="6"/>
  <c r="CE19" i="6"/>
  <c r="CL19" i="6"/>
  <c r="CO18" i="6"/>
  <c r="CQ17" i="6"/>
  <c r="CM17" i="6"/>
  <c r="CS16" i="6"/>
  <c r="CP15" i="6"/>
  <c r="CT15" i="6"/>
  <c r="CJ14" i="6"/>
  <c r="CC13" i="6"/>
  <c r="CU12" i="6"/>
  <c r="CF12" i="6"/>
  <c r="CI11" i="6"/>
  <c r="CD10" i="6"/>
  <c r="CA10" i="6"/>
  <c r="CH9" i="6"/>
  <c r="CK8" i="6"/>
  <c r="BZ8" i="6"/>
  <c r="CR7" i="6"/>
  <c r="CB6" i="6"/>
  <c r="BY6" i="6"/>
  <c r="CG5" i="6"/>
  <c r="CN4" i="6"/>
  <c r="CE3" i="6"/>
  <c r="BY31" i="6"/>
  <c r="CG30" i="6"/>
  <c r="CN29" i="6"/>
  <c r="CE28" i="6"/>
  <c r="CL28" i="6"/>
  <c r="CO27" i="6"/>
  <c r="CQ26" i="6"/>
  <c r="CM26" i="6"/>
  <c r="CS25" i="6"/>
  <c r="CP24" i="6"/>
  <c r="CT24" i="6"/>
  <c r="CJ23" i="6"/>
  <c r="CC22" i="6"/>
  <c r="CU21" i="6"/>
  <c r="CF21" i="6"/>
  <c r="CI20" i="6"/>
  <c r="CD19" i="6"/>
  <c r="CA19" i="6"/>
  <c r="CH18" i="6"/>
  <c r="CK17" i="6"/>
  <c r="BZ17" i="6"/>
  <c r="CR16" i="6"/>
  <c r="CB15" i="6"/>
  <c r="BY15" i="6"/>
  <c r="CG14" i="6"/>
  <c r="CN13" i="6"/>
  <c r="CE12" i="6"/>
  <c r="CL12" i="6"/>
  <c r="CO11" i="6"/>
  <c r="CM10" i="6"/>
  <c r="CS9" i="6"/>
  <c r="CP8" i="6"/>
  <c r="CT8" i="6"/>
  <c r="CC79" i="6"/>
  <c r="CU78" i="6"/>
  <c r="CF78" i="6"/>
  <c r="CI77" i="6"/>
  <c r="CD76" i="6"/>
  <c r="CA76" i="6"/>
  <c r="CH75" i="6"/>
  <c r="CK74" i="6"/>
  <c r="BZ74" i="6"/>
  <c r="CR73" i="6"/>
  <c r="CB72" i="6"/>
  <c r="CG71" i="6"/>
  <c r="CN70" i="6"/>
  <c r="CL69" i="6"/>
  <c r="CO68" i="6"/>
  <c r="CQ67" i="6"/>
  <c r="CM67" i="6"/>
  <c r="CP65" i="6"/>
  <c r="CT65" i="6"/>
  <c r="CJ64" i="6"/>
  <c r="CU62" i="6"/>
  <c r="CF62" i="6"/>
  <c r="CI61" i="6"/>
  <c r="CD60" i="6"/>
  <c r="CA60" i="6"/>
  <c r="CH59" i="6"/>
  <c r="CK58" i="6"/>
  <c r="BZ58" i="6"/>
  <c r="CR57" i="6"/>
  <c r="CB56" i="6"/>
  <c r="BY56" i="6"/>
  <c r="CG55" i="6"/>
  <c r="CN54" i="6"/>
  <c r="CE53" i="6"/>
  <c r="CL53" i="6"/>
  <c r="CO52" i="6"/>
  <c r="CQ51" i="6"/>
  <c r="CM51" i="6"/>
  <c r="CS50" i="6"/>
  <c r="CP49" i="6"/>
  <c r="CT49" i="6"/>
  <c r="CJ48" i="6"/>
  <c r="CC47" i="6"/>
  <c r="CU46" i="6"/>
  <c r="CF46" i="6"/>
  <c r="CI45" i="6"/>
  <c r="CD44" i="6"/>
  <c r="CA44" i="6"/>
  <c r="CH43" i="6"/>
  <c r="CK42" i="6"/>
  <c r="BZ42" i="6"/>
  <c r="CR41" i="6"/>
  <c r="CB40" i="6"/>
  <c r="BY40" i="6"/>
  <c r="CG39" i="6"/>
  <c r="CN38" i="6"/>
  <c r="CE37" i="6"/>
  <c r="CL37" i="6"/>
  <c r="CO36" i="6"/>
  <c r="CQ35" i="6"/>
  <c r="CM35" i="6"/>
  <c r="CS34" i="6"/>
  <c r="CP33" i="6"/>
  <c r="CT33" i="6"/>
  <c r="CJ32" i="6"/>
  <c r="CC31" i="6"/>
  <c r="CU30" i="6"/>
  <c r="CF30" i="6"/>
  <c r="CI29" i="6"/>
  <c r="CD28" i="6"/>
  <c r="CA28" i="6"/>
  <c r="CH27" i="6"/>
  <c r="CK26" i="6"/>
  <c r="BZ26" i="6"/>
  <c r="CR25" i="6"/>
  <c r="CB24" i="6"/>
  <c r="CG23" i="6"/>
  <c r="CN22" i="6"/>
  <c r="CE21" i="6"/>
  <c r="CL21" i="6"/>
  <c r="CO20" i="6"/>
  <c r="CQ19" i="6"/>
  <c r="CM19" i="6"/>
  <c r="CS18" i="6"/>
  <c r="CP17" i="6"/>
  <c r="CT17" i="6"/>
  <c r="CJ16" i="6"/>
  <c r="CC15" i="6"/>
  <c r="CU14" i="6"/>
  <c r="CF14" i="6"/>
  <c r="CI13" i="6"/>
  <c r="CD12" i="6"/>
  <c r="CA12" i="6"/>
  <c r="CH11" i="6"/>
  <c r="CK10" i="6"/>
  <c r="BZ10" i="6"/>
  <c r="CR9" i="6"/>
  <c r="CB8" i="6"/>
  <c r="BY8" i="6"/>
  <c r="CG7" i="6"/>
  <c r="CN6" i="6"/>
  <c r="CE5" i="6"/>
  <c r="CL5" i="6"/>
  <c r="CO4" i="6"/>
  <c r="CQ3" i="6"/>
  <c r="CH84" i="6"/>
  <c r="CK83" i="6"/>
  <c r="BZ83" i="6"/>
  <c r="CR82" i="6"/>
  <c r="CB81" i="6"/>
  <c r="BY81" i="6"/>
  <c r="CN79" i="6"/>
  <c r="CE78" i="6"/>
  <c r="CL78" i="6"/>
  <c r="CO77" i="6"/>
  <c r="CQ76" i="6"/>
  <c r="CM76" i="6"/>
  <c r="CS75" i="6"/>
  <c r="CP74" i="6"/>
  <c r="CT74" i="6"/>
  <c r="CJ73" i="6"/>
  <c r="CC72" i="6"/>
  <c r="CU71" i="6"/>
  <c r="CF71" i="6"/>
  <c r="CI70" i="6"/>
  <c r="CD69" i="6"/>
  <c r="CA69" i="6"/>
  <c r="CH68" i="6"/>
  <c r="CK67" i="6"/>
  <c r="BZ67" i="6"/>
  <c r="CB65" i="6"/>
  <c r="BY65" i="6"/>
  <c r="CG64" i="6"/>
  <c r="CN63" i="6"/>
  <c r="CE62" i="6"/>
  <c r="CL62" i="6"/>
  <c r="CQ60" i="6"/>
  <c r="CM60" i="6"/>
  <c r="CS59" i="6"/>
  <c r="CP58" i="6"/>
  <c r="CT58" i="6"/>
  <c r="CJ57" i="6"/>
  <c r="CC56" i="6"/>
  <c r="CU55" i="6"/>
  <c r="CF55" i="6"/>
  <c r="CI54" i="6"/>
  <c r="CD53" i="6"/>
  <c r="CA53" i="6"/>
  <c r="CH52" i="6"/>
  <c r="CK51" i="6"/>
  <c r="BZ51" i="6"/>
  <c r="CR50" i="6"/>
  <c r="CB49" i="6"/>
  <c r="BY49" i="6"/>
  <c r="CG48" i="6"/>
  <c r="CN47" i="6"/>
  <c r="CE46" i="6"/>
  <c r="CL46" i="6"/>
  <c r="CO45" i="6"/>
  <c r="CQ44" i="6"/>
  <c r="CM44" i="6"/>
  <c r="CS43" i="6"/>
  <c r="CP42" i="6"/>
  <c r="CT42" i="6"/>
  <c r="CJ41" i="6"/>
  <c r="CC40" i="6"/>
  <c r="CU39" i="6"/>
  <c r="CF39" i="6"/>
  <c r="CD37" i="6"/>
  <c r="CA37" i="6"/>
  <c r="CH36" i="6"/>
  <c r="CK35" i="6"/>
  <c r="BZ35" i="6"/>
  <c r="CR34" i="6"/>
  <c r="CB33" i="6"/>
  <c r="BY33" i="6"/>
  <c r="CG32" i="6"/>
  <c r="CN31" i="6"/>
  <c r="CE30" i="6"/>
  <c r="CL30" i="6"/>
  <c r="CO29" i="6"/>
  <c r="CQ28" i="6"/>
  <c r="CM28" i="6"/>
  <c r="CS27" i="6"/>
  <c r="CP26" i="6"/>
  <c r="CT26" i="6"/>
  <c r="CJ25" i="6"/>
  <c r="CC24" i="6"/>
  <c r="CU23" i="6"/>
  <c r="CF23" i="6"/>
  <c r="CI22" i="6"/>
  <c r="CD21" i="6"/>
  <c r="CA21" i="6"/>
  <c r="CH20" i="6"/>
  <c r="CK19" i="6"/>
  <c r="BZ19" i="6"/>
  <c r="CR18" i="6"/>
  <c r="CB17" i="6"/>
  <c r="BY17" i="6"/>
  <c r="CG16" i="6"/>
  <c r="CN15" i="6"/>
  <c r="CE14" i="6"/>
  <c r="CL14" i="6"/>
  <c r="CO13" i="6"/>
  <c r="CQ15" i="6"/>
  <c r="CM15" i="6"/>
  <c r="CS14" i="6"/>
  <c r="CP13" i="6"/>
  <c r="CT13" i="6"/>
  <c r="CJ12" i="6"/>
  <c r="CC11" i="6"/>
  <c r="CU10" i="6"/>
  <c r="CF10" i="6"/>
  <c r="CI9" i="6"/>
  <c r="CD8" i="6"/>
  <c r="CA8" i="6"/>
  <c r="CH7" i="6"/>
  <c r="CK6" i="6"/>
  <c r="CR5" i="6"/>
  <c r="CB4" i="6"/>
  <c r="BY4" i="6"/>
  <c r="CA17" i="6"/>
  <c r="CH16" i="6"/>
  <c r="CK15" i="6"/>
  <c r="BZ15" i="6"/>
  <c r="CR14" i="6"/>
  <c r="CB13" i="6"/>
  <c r="BY13" i="6"/>
  <c r="CG12" i="6"/>
  <c r="CN11" i="6"/>
  <c r="CE10" i="6"/>
  <c r="CL10" i="6"/>
  <c r="CO9" i="6"/>
  <c r="CM8" i="6"/>
  <c r="CS7" i="6"/>
  <c r="CP6" i="6"/>
  <c r="CJ5" i="6"/>
  <c r="CC4" i="6"/>
  <c r="CU3" i="6"/>
  <c r="CF3" i="6"/>
  <c r="CJ7" i="6"/>
  <c r="CC6" i="6"/>
  <c r="CU5" i="6"/>
  <c r="CF5" i="6"/>
  <c r="CI4" i="6"/>
  <c r="CD3" i="6"/>
  <c r="CQ12" i="6"/>
  <c r="CM12" i="6"/>
  <c r="CS11" i="6"/>
  <c r="CP10" i="6"/>
  <c r="CT10" i="6"/>
  <c r="CJ9" i="6"/>
  <c r="CC8" i="6"/>
  <c r="CU7" i="6"/>
  <c r="CF7" i="6"/>
  <c r="CI6" i="6"/>
  <c r="CD5" i="6"/>
  <c r="CA5" i="6"/>
  <c r="CH4" i="6"/>
  <c r="CK3" i="6"/>
  <c r="CU16" i="6"/>
  <c r="CF16" i="6"/>
  <c r="CI15" i="6"/>
  <c r="CD14" i="6"/>
  <c r="CA14" i="6"/>
  <c r="CH13" i="6"/>
  <c r="CK12" i="6"/>
  <c r="BZ12" i="6"/>
  <c r="CR11" i="6"/>
  <c r="CB10" i="6"/>
  <c r="BY10" i="6"/>
  <c r="CG9" i="6"/>
  <c r="CN8" i="6"/>
  <c r="CE7" i="6"/>
  <c r="CL7" i="6"/>
  <c r="CO6" i="6"/>
  <c r="CQ5" i="6"/>
  <c r="CS4" i="6"/>
  <c r="CP3" i="6"/>
  <c r="CC10" i="6"/>
  <c r="CU9" i="6"/>
  <c r="CF9" i="6"/>
  <c r="CI8" i="6"/>
  <c r="CD7" i="6"/>
  <c r="CA7" i="6"/>
  <c r="CH6" i="6"/>
  <c r="CK5" i="6"/>
  <c r="CR4" i="6"/>
  <c r="CB3" i="6"/>
  <c r="BY3" i="6"/>
  <c r="CQ16" i="6"/>
  <c r="CM16" i="6"/>
  <c r="CS15" i="6"/>
  <c r="CP14" i="6"/>
  <c r="CT14" i="6"/>
  <c r="CJ13" i="6"/>
  <c r="CC12" i="6"/>
  <c r="CU11" i="6"/>
  <c r="CF11" i="6"/>
  <c r="CI10" i="6"/>
  <c r="CD9" i="6"/>
  <c r="CA9" i="6"/>
  <c r="CH8" i="6"/>
  <c r="CK7" i="6"/>
  <c r="CR6" i="6"/>
  <c r="CB5" i="6"/>
  <c r="BY5" i="6"/>
  <c r="CM11" i="6"/>
  <c r="CS10" i="6"/>
  <c r="CP9" i="6"/>
  <c r="CT9" i="6"/>
  <c r="CJ8" i="6"/>
  <c r="CC7" i="6"/>
  <c r="CU6" i="6"/>
  <c r="CF6" i="6"/>
  <c r="CI5" i="6"/>
  <c r="CD4" i="6"/>
  <c r="CA4" i="6"/>
  <c r="CH3" i="6"/>
  <c r="CH12" i="6"/>
  <c r="CK11" i="6"/>
  <c r="BZ11" i="6"/>
  <c r="CR10" i="6"/>
  <c r="CB9" i="6"/>
  <c r="BY9" i="6"/>
  <c r="CG8" i="6"/>
  <c r="CN7" i="6"/>
  <c r="CE6" i="6"/>
  <c r="CL6" i="6"/>
  <c r="CO5" i="6"/>
  <c r="CQ4" i="6"/>
  <c r="AY218" i="6"/>
  <c r="BY218" i="6" s="1"/>
  <c r="AY72" i="6"/>
  <c r="BY72" i="6" s="1"/>
  <c r="BT71" i="6"/>
  <c r="CE71" i="6" s="1"/>
  <c r="BN67" i="6"/>
  <c r="CC67" i="6" s="1"/>
  <c r="BJ113" i="6"/>
  <c r="CH113" i="6" s="1"/>
  <c r="BF84" i="6"/>
  <c r="CG84" i="6" s="1"/>
  <c r="BH68" i="6"/>
  <c r="CR68" i="6" s="1"/>
  <c r="BI70" i="6"/>
  <c r="CS70" i="6" s="1"/>
  <c r="BB7" i="6"/>
  <c r="CM7" i="6" s="1"/>
  <c r="AA1" i="1"/>
  <c r="AB1" i="1"/>
  <c r="AC1" i="1"/>
  <c r="AD1" i="1"/>
  <c r="AF1" i="1"/>
  <c r="X3" i="1"/>
  <c r="AF3" i="1" s="1"/>
  <c r="X4" i="1"/>
  <c r="AF4" i="1" s="1"/>
  <c r="X5" i="1"/>
  <c r="AF5" i="1" s="1"/>
  <c r="X6" i="1"/>
  <c r="AF6" i="1" s="1"/>
  <c r="X7" i="1"/>
  <c r="AF7" i="1" s="1"/>
  <c r="X8" i="1"/>
  <c r="AF8" i="1" s="1"/>
  <c r="X9" i="1"/>
  <c r="AF9" i="1" s="1"/>
  <c r="X10" i="1"/>
  <c r="AF10" i="1" s="1"/>
  <c r="X11" i="1"/>
  <c r="AF11" i="1" s="1"/>
  <c r="X12" i="1"/>
  <c r="AF12" i="1" s="1"/>
  <c r="X13" i="1"/>
  <c r="AF13" i="1" s="1"/>
  <c r="X14" i="1"/>
  <c r="AF14" i="1" s="1"/>
  <c r="X15" i="1"/>
  <c r="AF15" i="1" s="1"/>
  <c r="X16" i="1"/>
  <c r="AF16" i="1" s="1"/>
  <c r="X17" i="1"/>
  <c r="AF17" i="1" s="1"/>
  <c r="X18" i="1"/>
  <c r="AF18" i="1" s="1"/>
  <c r="X19" i="1"/>
  <c r="AF19" i="1" s="1"/>
  <c r="X20" i="1"/>
  <c r="AF20" i="1" s="1"/>
  <c r="X21" i="1"/>
  <c r="AF21" i="1" s="1"/>
  <c r="X22" i="1"/>
  <c r="AF22" i="1" s="1"/>
  <c r="X23" i="1"/>
  <c r="AF23" i="1" s="1"/>
  <c r="X24" i="1"/>
  <c r="AF24" i="1" s="1"/>
  <c r="X25" i="1"/>
  <c r="AF25" i="1" s="1"/>
  <c r="X26" i="1"/>
  <c r="AF26" i="1" s="1"/>
  <c r="X27" i="1"/>
  <c r="AF27" i="1" s="1"/>
  <c r="X28" i="1"/>
  <c r="AF28" i="1" s="1"/>
  <c r="X29" i="1"/>
  <c r="AF29" i="1" s="1"/>
  <c r="X30" i="1"/>
  <c r="AF30" i="1" s="1"/>
  <c r="X31" i="1"/>
  <c r="AF31" i="1" s="1"/>
  <c r="X32" i="1"/>
  <c r="AF32" i="1" s="1"/>
  <c r="X33" i="1"/>
  <c r="AF33" i="1" s="1"/>
  <c r="X34" i="1"/>
  <c r="AF34" i="1" s="1"/>
  <c r="X35" i="1"/>
  <c r="AF35" i="1" s="1"/>
  <c r="X36" i="1"/>
  <c r="AF36" i="1" s="1"/>
  <c r="X37" i="1"/>
  <c r="AF37" i="1" s="1"/>
  <c r="X38" i="1"/>
  <c r="AF38" i="1" s="1"/>
  <c r="X39" i="1"/>
  <c r="AF39" i="1" s="1"/>
  <c r="X40" i="1"/>
  <c r="AF40" i="1" s="1"/>
  <c r="X41" i="1"/>
  <c r="AF41" i="1" s="1"/>
  <c r="X42" i="1"/>
  <c r="AF42" i="1" s="1"/>
  <c r="X43" i="1"/>
  <c r="AF43" i="1" s="1"/>
  <c r="X44" i="1"/>
  <c r="AF44" i="1" s="1"/>
  <c r="X45" i="1"/>
  <c r="AF45" i="1" s="1"/>
  <c r="X46" i="1"/>
  <c r="AF46" i="1" s="1"/>
  <c r="X47" i="1"/>
  <c r="AF47" i="1" s="1"/>
  <c r="X48" i="1"/>
  <c r="AF48" i="1" s="1"/>
  <c r="X49" i="1"/>
  <c r="AF49" i="1" s="1"/>
  <c r="X50" i="1"/>
  <c r="AF50" i="1" s="1"/>
  <c r="X51" i="1"/>
  <c r="AF51" i="1" s="1"/>
  <c r="X52" i="1"/>
  <c r="AF52" i="1" s="1"/>
  <c r="X53" i="1"/>
  <c r="AF53" i="1" s="1"/>
  <c r="X54" i="1"/>
  <c r="AF54" i="1" s="1"/>
  <c r="X55" i="1"/>
  <c r="AF55" i="1" s="1"/>
  <c r="X56" i="1"/>
  <c r="AF56" i="1" s="1"/>
  <c r="X57" i="1"/>
  <c r="AF57" i="1" s="1"/>
  <c r="X58" i="1"/>
  <c r="AF58" i="1" s="1"/>
  <c r="X59" i="1"/>
  <c r="AF59" i="1" s="1"/>
  <c r="X60" i="1"/>
  <c r="AF60" i="1" s="1"/>
  <c r="X61" i="1"/>
  <c r="AF61" i="1" s="1"/>
  <c r="X62" i="1"/>
  <c r="AF62" i="1" s="1"/>
  <c r="X63" i="1"/>
  <c r="AF63" i="1" s="1"/>
  <c r="X64" i="1"/>
  <c r="AF64" i="1" s="1"/>
  <c r="X65" i="1"/>
  <c r="AF65" i="1" s="1"/>
  <c r="X66" i="1"/>
  <c r="AF66" i="1" s="1"/>
  <c r="X67" i="1"/>
  <c r="AF67" i="1" s="1"/>
  <c r="X68" i="1"/>
  <c r="AF68" i="1" s="1"/>
  <c r="X69" i="1"/>
  <c r="AF69" i="1" s="1"/>
  <c r="X70" i="1"/>
  <c r="AF70" i="1" s="1"/>
  <c r="X71" i="1"/>
  <c r="AF71" i="1" s="1"/>
  <c r="X72" i="1"/>
  <c r="AF72" i="1" s="1"/>
  <c r="X73" i="1"/>
  <c r="AF73" i="1" s="1"/>
  <c r="X74" i="1"/>
  <c r="AF74" i="1" s="1"/>
  <c r="X75" i="1"/>
  <c r="AF75" i="1" s="1"/>
  <c r="X76" i="1"/>
  <c r="AF76" i="1" s="1"/>
  <c r="X77" i="1"/>
  <c r="AF77" i="1" s="1"/>
  <c r="X78" i="1"/>
  <c r="AF78" i="1" s="1"/>
  <c r="X79" i="1"/>
  <c r="AF79" i="1" s="1"/>
  <c r="X80" i="1"/>
  <c r="AF80" i="1" s="1"/>
  <c r="X81" i="1"/>
  <c r="AF81" i="1" s="1"/>
  <c r="X82" i="1"/>
  <c r="AF82" i="1" s="1"/>
  <c r="X83" i="1"/>
  <c r="AF83" i="1" s="1"/>
  <c r="X84" i="1"/>
  <c r="AF84" i="1" s="1"/>
  <c r="X85" i="1"/>
  <c r="AF85" i="1" s="1"/>
  <c r="X86" i="1"/>
  <c r="AF86" i="1" s="1"/>
  <c r="X87" i="1"/>
  <c r="AF87" i="1" s="1"/>
  <c r="X88" i="1"/>
  <c r="AF88" i="1" s="1"/>
  <c r="X89" i="1"/>
  <c r="AF89" i="1" s="1"/>
  <c r="X90" i="1"/>
  <c r="AF90" i="1" s="1"/>
  <c r="X91" i="1"/>
  <c r="AF91" i="1" s="1"/>
  <c r="X92" i="1"/>
  <c r="AF92" i="1" s="1"/>
  <c r="X93" i="1"/>
  <c r="AF93" i="1" s="1"/>
  <c r="X94" i="1"/>
  <c r="AF94" i="1" s="1"/>
  <c r="X95" i="1"/>
  <c r="AF95" i="1" s="1"/>
  <c r="X96" i="1"/>
  <c r="AF96" i="1" s="1"/>
  <c r="X97" i="1"/>
  <c r="AF97" i="1" s="1"/>
  <c r="X98" i="1"/>
  <c r="AF98" i="1" s="1"/>
  <c r="X99" i="1"/>
  <c r="AF99" i="1" s="1"/>
  <c r="X100" i="1"/>
  <c r="AF100" i="1" s="1"/>
  <c r="X101" i="1"/>
  <c r="AF101" i="1" s="1"/>
  <c r="X102" i="1"/>
  <c r="AF102" i="1" s="1"/>
  <c r="X103" i="1"/>
  <c r="AF103" i="1" s="1"/>
  <c r="X104" i="1"/>
  <c r="AF104" i="1" s="1"/>
  <c r="X105" i="1"/>
  <c r="AF105" i="1" s="1"/>
  <c r="X106" i="1"/>
  <c r="AF106" i="1" s="1"/>
  <c r="X107" i="1"/>
  <c r="AF107" i="1" s="1"/>
  <c r="X108" i="1"/>
  <c r="AF108" i="1" s="1"/>
  <c r="X109" i="1"/>
  <c r="AF109" i="1" s="1"/>
  <c r="X110" i="1"/>
  <c r="AF110" i="1" s="1"/>
  <c r="X111" i="1"/>
  <c r="AF111" i="1" s="1"/>
  <c r="X112" i="1"/>
  <c r="AF112" i="1" s="1"/>
  <c r="X113" i="1"/>
  <c r="AF113" i="1" s="1"/>
  <c r="X114" i="1"/>
  <c r="AF114" i="1" s="1"/>
  <c r="X115" i="1"/>
  <c r="AF115" i="1" s="1"/>
  <c r="X116" i="1"/>
  <c r="AF116" i="1" s="1"/>
  <c r="X117" i="1"/>
  <c r="AF117" i="1" s="1"/>
  <c r="X118" i="1"/>
  <c r="AF118" i="1" s="1"/>
  <c r="X119" i="1"/>
  <c r="AF119" i="1" s="1"/>
  <c r="X120" i="1"/>
  <c r="AF120" i="1" s="1"/>
  <c r="X121" i="1"/>
  <c r="AF121" i="1" s="1"/>
  <c r="X122" i="1"/>
  <c r="AF122" i="1" s="1"/>
  <c r="X123" i="1"/>
  <c r="AF123" i="1" s="1"/>
  <c r="X124" i="1"/>
  <c r="AF124" i="1" s="1"/>
  <c r="X125" i="1"/>
  <c r="AF125" i="1" s="1"/>
  <c r="X126" i="1"/>
  <c r="AF126" i="1" s="1"/>
  <c r="X127" i="1"/>
  <c r="AF127" i="1" s="1"/>
  <c r="X128" i="1"/>
  <c r="AF128" i="1" s="1"/>
  <c r="X129" i="1"/>
  <c r="AF129" i="1" s="1"/>
  <c r="X130" i="1"/>
  <c r="AF130" i="1" s="1"/>
  <c r="X131" i="1"/>
  <c r="AF131" i="1" s="1"/>
  <c r="X132" i="1"/>
  <c r="AF132" i="1" s="1"/>
  <c r="X133" i="1"/>
  <c r="AF133" i="1" s="1"/>
  <c r="X134" i="1"/>
  <c r="AF134" i="1" s="1"/>
  <c r="X135" i="1"/>
  <c r="AF135" i="1" s="1"/>
  <c r="X136" i="1"/>
  <c r="AF136" i="1" s="1"/>
  <c r="X137" i="1"/>
  <c r="AF137" i="1" s="1"/>
  <c r="X138" i="1"/>
  <c r="AF138" i="1" s="1"/>
  <c r="X139" i="1"/>
  <c r="AF139" i="1" s="1"/>
  <c r="X140" i="1"/>
  <c r="AF140" i="1" s="1"/>
  <c r="X141" i="1"/>
  <c r="AF141" i="1" s="1"/>
  <c r="X142" i="1"/>
  <c r="AF142" i="1" s="1"/>
  <c r="X143" i="1"/>
  <c r="AF143" i="1" s="1"/>
  <c r="X144" i="1"/>
  <c r="AF144" i="1" s="1"/>
  <c r="X145" i="1"/>
  <c r="AF145" i="1" s="1"/>
  <c r="X146" i="1"/>
  <c r="AF146" i="1" s="1"/>
  <c r="X147" i="1"/>
  <c r="AF147" i="1" s="1"/>
  <c r="X148" i="1"/>
  <c r="AF148" i="1" s="1"/>
  <c r="X149" i="1"/>
  <c r="AF149" i="1" s="1"/>
  <c r="X150" i="1"/>
  <c r="AF150" i="1" s="1"/>
  <c r="X151" i="1"/>
  <c r="AF151" i="1" s="1"/>
  <c r="X152" i="1"/>
  <c r="AF152" i="1" s="1"/>
  <c r="X153" i="1"/>
  <c r="AF153" i="1" s="1"/>
  <c r="X154" i="1"/>
  <c r="AF154" i="1" s="1"/>
  <c r="X155" i="1"/>
  <c r="AF155" i="1" s="1"/>
  <c r="X156" i="1"/>
  <c r="AF156" i="1" s="1"/>
  <c r="X157" i="1"/>
  <c r="AF157" i="1" s="1"/>
  <c r="X158" i="1"/>
  <c r="AF158" i="1" s="1"/>
  <c r="X159" i="1"/>
  <c r="AF159" i="1" s="1"/>
  <c r="X160" i="1"/>
  <c r="AF160" i="1" s="1"/>
  <c r="X161" i="1"/>
  <c r="AF161" i="1" s="1"/>
  <c r="X162" i="1"/>
  <c r="AF162" i="1" s="1"/>
  <c r="X163" i="1"/>
  <c r="AF163" i="1" s="1"/>
  <c r="X164" i="1"/>
  <c r="AF164" i="1" s="1"/>
  <c r="X165" i="1"/>
  <c r="AF165" i="1" s="1"/>
  <c r="X166" i="1"/>
  <c r="AF166" i="1" s="1"/>
  <c r="X167" i="1"/>
  <c r="AF167" i="1" s="1"/>
  <c r="X168" i="1"/>
  <c r="AF168" i="1" s="1"/>
  <c r="X169" i="1"/>
  <c r="AF169" i="1" s="1"/>
  <c r="X170" i="1"/>
  <c r="AF170" i="1" s="1"/>
  <c r="X171" i="1"/>
  <c r="AF171" i="1" s="1"/>
  <c r="X172" i="1"/>
  <c r="AF172" i="1" s="1"/>
  <c r="X173" i="1"/>
  <c r="AF173" i="1" s="1"/>
  <c r="X174" i="1"/>
  <c r="AF174" i="1" s="1"/>
  <c r="X175" i="1"/>
  <c r="AF175" i="1" s="1"/>
  <c r="X176" i="1"/>
  <c r="AF176" i="1" s="1"/>
  <c r="X177" i="1"/>
  <c r="AF177" i="1" s="1"/>
  <c r="X178" i="1"/>
  <c r="AF178" i="1" s="1"/>
  <c r="X179" i="1"/>
  <c r="AF179" i="1" s="1"/>
  <c r="X180" i="1"/>
  <c r="AF180" i="1" s="1"/>
  <c r="X181" i="1"/>
  <c r="AF181" i="1" s="1"/>
  <c r="X182" i="1"/>
  <c r="AF182" i="1" s="1"/>
  <c r="X183" i="1"/>
  <c r="AF183" i="1" s="1"/>
  <c r="X184" i="1"/>
  <c r="AF184" i="1" s="1"/>
  <c r="X185" i="1"/>
  <c r="AF185" i="1" s="1"/>
  <c r="X186" i="1"/>
  <c r="AF186" i="1" s="1"/>
  <c r="X187" i="1"/>
  <c r="AF187" i="1" s="1"/>
  <c r="X188" i="1"/>
  <c r="AF188" i="1" s="1"/>
  <c r="X189" i="1"/>
  <c r="AF189" i="1" s="1"/>
  <c r="X190" i="1"/>
  <c r="AF190" i="1" s="1"/>
  <c r="X191" i="1"/>
  <c r="AF191" i="1" s="1"/>
  <c r="X192" i="1"/>
  <c r="AF192" i="1" s="1"/>
  <c r="X193" i="1"/>
  <c r="AF193" i="1" s="1"/>
  <c r="X194" i="1"/>
  <c r="AF194" i="1" s="1"/>
  <c r="X195" i="1"/>
  <c r="AF195" i="1" s="1"/>
  <c r="X196" i="1"/>
  <c r="AF196" i="1" s="1"/>
  <c r="X197" i="1"/>
  <c r="AF197" i="1" s="1"/>
  <c r="X198" i="1"/>
  <c r="AF198" i="1" s="1"/>
  <c r="X199" i="1"/>
  <c r="AF199" i="1" s="1"/>
  <c r="X200" i="1"/>
  <c r="AF200" i="1" s="1"/>
  <c r="X201" i="1"/>
  <c r="AF201" i="1" s="1"/>
  <c r="X202" i="1"/>
  <c r="AF202" i="1" s="1"/>
  <c r="X203" i="1"/>
  <c r="AF203" i="1" s="1"/>
  <c r="X204" i="1"/>
  <c r="AF204" i="1" s="1"/>
  <c r="X205" i="1"/>
  <c r="AF205" i="1" s="1"/>
  <c r="X206" i="1"/>
  <c r="AF206" i="1" s="1"/>
  <c r="X207" i="1"/>
  <c r="AF207" i="1" s="1"/>
  <c r="X208" i="1"/>
  <c r="AF208" i="1" s="1"/>
  <c r="X209" i="1"/>
  <c r="AF209" i="1" s="1"/>
  <c r="X210" i="1"/>
  <c r="AF210" i="1" s="1"/>
  <c r="X211" i="1"/>
  <c r="AF211" i="1" s="1"/>
  <c r="X212" i="1"/>
  <c r="AF212" i="1" s="1"/>
  <c r="X213" i="1"/>
  <c r="AF213" i="1" s="1"/>
  <c r="X214" i="1"/>
  <c r="AF214" i="1" s="1"/>
  <c r="X215" i="1"/>
  <c r="AF215" i="1" s="1"/>
  <c r="X216" i="1"/>
  <c r="AF216" i="1" s="1"/>
  <c r="X217" i="1"/>
  <c r="AF217" i="1" s="1"/>
  <c r="X218" i="1"/>
  <c r="AF218" i="1" s="1"/>
  <c r="X219" i="1"/>
  <c r="AF219" i="1" s="1"/>
  <c r="X220" i="1"/>
  <c r="AF220" i="1" s="1"/>
  <c r="X221" i="1"/>
  <c r="AF221" i="1" s="1"/>
  <c r="X222" i="1"/>
  <c r="AF222" i="1" s="1"/>
  <c r="X223" i="1"/>
  <c r="AF223" i="1" s="1"/>
  <c r="X224" i="1"/>
  <c r="AF224" i="1" s="1"/>
  <c r="X225" i="1"/>
  <c r="AF225" i="1" s="1"/>
  <c r="X226" i="1"/>
  <c r="AF226" i="1" s="1"/>
  <c r="X227" i="1"/>
  <c r="AF227" i="1" s="1"/>
  <c r="X228" i="1"/>
  <c r="AF228" i="1" s="1"/>
  <c r="X229" i="1"/>
  <c r="AF229" i="1" s="1"/>
  <c r="X230" i="1"/>
  <c r="AF230" i="1" s="1"/>
  <c r="X231" i="1"/>
  <c r="AF231" i="1" s="1"/>
  <c r="X232" i="1"/>
  <c r="AF232" i="1" s="1"/>
  <c r="X233" i="1"/>
  <c r="AF233" i="1" s="1"/>
  <c r="X234" i="1"/>
  <c r="AF234" i="1" s="1"/>
  <c r="X235" i="1"/>
  <c r="AF235" i="1" s="1"/>
  <c r="X236" i="1"/>
  <c r="AF236" i="1" s="1"/>
  <c r="X237" i="1"/>
  <c r="AF237" i="1" s="1"/>
  <c r="X238" i="1"/>
  <c r="AF238" i="1" s="1"/>
  <c r="X239" i="1"/>
  <c r="AF239" i="1" s="1"/>
  <c r="X240" i="1"/>
  <c r="AF240" i="1" s="1"/>
  <c r="X241" i="1"/>
  <c r="AF241" i="1" s="1"/>
  <c r="X2" i="1"/>
  <c r="AF2" i="1" s="1"/>
  <c r="A3" i="1"/>
  <c r="R3" i="1" s="1"/>
  <c r="Z3" i="1" s="1"/>
  <c r="A4" i="1"/>
  <c r="R4" i="1" s="1"/>
  <c r="Z4" i="1" s="1"/>
  <c r="A5" i="1"/>
  <c r="R5" i="1" s="1"/>
  <c r="Z5" i="1" s="1"/>
  <c r="A6" i="1"/>
  <c r="R6" i="1" s="1"/>
  <c r="Z6" i="1" s="1"/>
  <c r="A7" i="1"/>
  <c r="R7" i="1" s="1"/>
  <c r="Z7" i="1" s="1"/>
  <c r="A8" i="1"/>
  <c r="R8" i="1" s="1"/>
  <c r="Z8" i="1" s="1"/>
  <c r="A9" i="1"/>
  <c r="R9" i="1" s="1"/>
  <c r="Z9" i="1" s="1"/>
  <c r="A10" i="1"/>
  <c r="R10" i="1" s="1"/>
  <c r="Z10" i="1" s="1"/>
  <c r="A11" i="1"/>
  <c r="R11" i="1" s="1"/>
  <c r="Z11" i="1" s="1"/>
  <c r="A12" i="1"/>
  <c r="R12" i="1" s="1"/>
  <c r="Z12" i="1" s="1"/>
  <c r="A13" i="1"/>
  <c r="R13" i="1" s="1"/>
  <c r="Z13" i="1" s="1"/>
  <c r="A14" i="1"/>
  <c r="R14" i="1" s="1"/>
  <c r="Z14" i="1" s="1"/>
  <c r="A15" i="1"/>
  <c r="R15" i="1" s="1"/>
  <c r="Z15" i="1" s="1"/>
  <c r="A16" i="1"/>
  <c r="R16" i="1" s="1"/>
  <c r="Z16" i="1" s="1"/>
  <c r="A17" i="1"/>
  <c r="R17" i="1" s="1"/>
  <c r="Z17" i="1" s="1"/>
  <c r="A18" i="1"/>
  <c r="R18" i="1" s="1"/>
  <c r="Z18" i="1" s="1"/>
  <c r="A19" i="1"/>
  <c r="R19" i="1" s="1"/>
  <c r="Z19" i="1" s="1"/>
  <c r="A20" i="1"/>
  <c r="R20" i="1" s="1"/>
  <c r="Z20" i="1" s="1"/>
  <c r="A21" i="1"/>
  <c r="R21" i="1" s="1"/>
  <c r="Z21" i="1" s="1"/>
  <c r="A22" i="1"/>
  <c r="R22" i="1" s="1"/>
  <c r="Z22" i="1" s="1"/>
  <c r="A23" i="1"/>
  <c r="R23" i="1" s="1"/>
  <c r="Z23" i="1" s="1"/>
  <c r="A24" i="1"/>
  <c r="R24" i="1" s="1"/>
  <c r="Z24" i="1" s="1"/>
  <c r="A25" i="1"/>
  <c r="R25" i="1" s="1"/>
  <c r="Z25" i="1" s="1"/>
  <c r="A26" i="1"/>
  <c r="R26" i="1" s="1"/>
  <c r="Z26" i="1" s="1"/>
  <c r="A27" i="1"/>
  <c r="R27" i="1" s="1"/>
  <c r="Z27" i="1" s="1"/>
  <c r="A28" i="1"/>
  <c r="R28" i="1" s="1"/>
  <c r="Z28" i="1" s="1"/>
  <c r="A29" i="1"/>
  <c r="R29" i="1" s="1"/>
  <c r="Z29" i="1" s="1"/>
  <c r="A30" i="1"/>
  <c r="R30" i="1" s="1"/>
  <c r="Z30" i="1" s="1"/>
  <c r="A31" i="1"/>
  <c r="R31" i="1" s="1"/>
  <c r="Z31" i="1" s="1"/>
  <c r="A32" i="1"/>
  <c r="R32" i="1" s="1"/>
  <c r="Z32" i="1" s="1"/>
  <c r="A33" i="1"/>
  <c r="R33" i="1" s="1"/>
  <c r="Z33" i="1" s="1"/>
  <c r="A34" i="1"/>
  <c r="R34" i="1" s="1"/>
  <c r="Z34" i="1" s="1"/>
  <c r="A35" i="1"/>
  <c r="R35" i="1" s="1"/>
  <c r="Z35" i="1" s="1"/>
  <c r="A36" i="1"/>
  <c r="R36" i="1" s="1"/>
  <c r="Z36" i="1" s="1"/>
  <c r="A37" i="1"/>
  <c r="R37" i="1" s="1"/>
  <c r="Z37" i="1" s="1"/>
  <c r="A38" i="1"/>
  <c r="R38" i="1" s="1"/>
  <c r="Z38" i="1" s="1"/>
  <c r="A39" i="1"/>
  <c r="R39" i="1" s="1"/>
  <c r="Z39" i="1" s="1"/>
  <c r="A40" i="1"/>
  <c r="R40" i="1" s="1"/>
  <c r="Z40" i="1" s="1"/>
  <c r="A41" i="1"/>
  <c r="R41" i="1" s="1"/>
  <c r="Z41" i="1" s="1"/>
  <c r="A42" i="1"/>
  <c r="R42" i="1" s="1"/>
  <c r="Z42" i="1" s="1"/>
  <c r="A43" i="1"/>
  <c r="R43" i="1" s="1"/>
  <c r="Z43" i="1" s="1"/>
  <c r="A44" i="1"/>
  <c r="R44" i="1" s="1"/>
  <c r="Z44" i="1" s="1"/>
  <c r="A45" i="1"/>
  <c r="R45" i="1" s="1"/>
  <c r="Z45" i="1" s="1"/>
  <c r="A46" i="1"/>
  <c r="R46" i="1" s="1"/>
  <c r="Z46" i="1" s="1"/>
  <c r="A47" i="1"/>
  <c r="R47" i="1" s="1"/>
  <c r="Z47" i="1" s="1"/>
  <c r="A48" i="1"/>
  <c r="R48" i="1" s="1"/>
  <c r="Z48" i="1" s="1"/>
  <c r="A49" i="1"/>
  <c r="R49" i="1" s="1"/>
  <c r="Z49" i="1" s="1"/>
  <c r="A50" i="1"/>
  <c r="R50" i="1" s="1"/>
  <c r="Z50" i="1" s="1"/>
  <c r="A51" i="1"/>
  <c r="R51" i="1" s="1"/>
  <c r="Z51" i="1" s="1"/>
  <c r="A52" i="1"/>
  <c r="R52" i="1" s="1"/>
  <c r="Z52" i="1" s="1"/>
  <c r="A53" i="1"/>
  <c r="R53" i="1" s="1"/>
  <c r="Z53" i="1" s="1"/>
  <c r="A54" i="1"/>
  <c r="R54" i="1" s="1"/>
  <c r="Z54" i="1" s="1"/>
  <c r="A55" i="1"/>
  <c r="R55" i="1" s="1"/>
  <c r="Z55" i="1" s="1"/>
  <c r="A56" i="1"/>
  <c r="R56" i="1" s="1"/>
  <c r="Z56" i="1" s="1"/>
  <c r="A57" i="1"/>
  <c r="R57" i="1" s="1"/>
  <c r="Z57" i="1" s="1"/>
  <c r="A58" i="1"/>
  <c r="R58" i="1" s="1"/>
  <c r="Z58" i="1" s="1"/>
  <c r="A59" i="1"/>
  <c r="R59" i="1" s="1"/>
  <c r="Z59" i="1" s="1"/>
  <c r="A60" i="1"/>
  <c r="R60" i="1" s="1"/>
  <c r="Z60" i="1" s="1"/>
  <c r="A61" i="1"/>
  <c r="R61" i="1" s="1"/>
  <c r="Z61" i="1" s="1"/>
  <c r="A62" i="1"/>
  <c r="R62" i="1" s="1"/>
  <c r="Z62" i="1" s="1"/>
  <c r="A63" i="1"/>
  <c r="R63" i="1" s="1"/>
  <c r="Z63" i="1" s="1"/>
  <c r="A64" i="1"/>
  <c r="R64" i="1" s="1"/>
  <c r="Z64" i="1" s="1"/>
  <c r="A65" i="1"/>
  <c r="R65" i="1" s="1"/>
  <c r="Z65" i="1" s="1"/>
  <c r="A66" i="1"/>
  <c r="R66" i="1" s="1"/>
  <c r="Z66" i="1" s="1"/>
  <c r="A67" i="1"/>
  <c r="R67" i="1" s="1"/>
  <c r="Z67" i="1" s="1"/>
  <c r="A68" i="1"/>
  <c r="R68" i="1" s="1"/>
  <c r="Z68" i="1" s="1"/>
  <c r="A69" i="1"/>
  <c r="R69" i="1" s="1"/>
  <c r="Z69" i="1" s="1"/>
  <c r="A70" i="1"/>
  <c r="R70" i="1" s="1"/>
  <c r="Z70" i="1" s="1"/>
  <c r="A71" i="1"/>
  <c r="R71" i="1" s="1"/>
  <c r="Z71" i="1" s="1"/>
  <c r="A72" i="1"/>
  <c r="R72" i="1" s="1"/>
  <c r="Z72" i="1" s="1"/>
  <c r="A73" i="1"/>
  <c r="R73" i="1" s="1"/>
  <c r="Z73" i="1" s="1"/>
  <c r="A74" i="1"/>
  <c r="R74" i="1" s="1"/>
  <c r="Z74" i="1" s="1"/>
  <c r="A75" i="1"/>
  <c r="R75" i="1" s="1"/>
  <c r="Z75" i="1" s="1"/>
  <c r="A76" i="1"/>
  <c r="R76" i="1" s="1"/>
  <c r="Z76" i="1" s="1"/>
  <c r="A77" i="1"/>
  <c r="R77" i="1" s="1"/>
  <c r="Z77" i="1" s="1"/>
  <c r="A78" i="1"/>
  <c r="R78" i="1" s="1"/>
  <c r="Z78" i="1" s="1"/>
  <c r="A79" i="1"/>
  <c r="R79" i="1" s="1"/>
  <c r="Z79" i="1" s="1"/>
  <c r="A80" i="1"/>
  <c r="R80" i="1" s="1"/>
  <c r="Z80" i="1" s="1"/>
  <c r="A81" i="1"/>
  <c r="R81" i="1" s="1"/>
  <c r="Z81" i="1" s="1"/>
  <c r="A82" i="1"/>
  <c r="R82" i="1" s="1"/>
  <c r="Z82" i="1" s="1"/>
  <c r="A83" i="1"/>
  <c r="R83" i="1" s="1"/>
  <c r="Z83" i="1" s="1"/>
  <c r="A84" i="1"/>
  <c r="R84" i="1" s="1"/>
  <c r="Z84" i="1" s="1"/>
  <c r="A85" i="1"/>
  <c r="R85" i="1" s="1"/>
  <c r="Z85" i="1" s="1"/>
  <c r="A86" i="1"/>
  <c r="R86" i="1" s="1"/>
  <c r="Z86" i="1" s="1"/>
  <c r="A87" i="1"/>
  <c r="R87" i="1" s="1"/>
  <c r="Z87" i="1" s="1"/>
  <c r="A88" i="1"/>
  <c r="R88" i="1" s="1"/>
  <c r="Z88" i="1" s="1"/>
  <c r="A89" i="1"/>
  <c r="R89" i="1" s="1"/>
  <c r="Z89" i="1" s="1"/>
  <c r="A90" i="1"/>
  <c r="R90" i="1" s="1"/>
  <c r="Z90" i="1" s="1"/>
  <c r="A91" i="1"/>
  <c r="R91" i="1" s="1"/>
  <c r="Z91" i="1" s="1"/>
  <c r="A92" i="1"/>
  <c r="R92" i="1" s="1"/>
  <c r="Z92" i="1" s="1"/>
  <c r="A93" i="1"/>
  <c r="R93" i="1" s="1"/>
  <c r="Z93" i="1" s="1"/>
  <c r="A94" i="1"/>
  <c r="R94" i="1" s="1"/>
  <c r="Z94" i="1" s="1"/>
  <c r="A95" i="1"/>
  <c r="R95" i="1" s="1"/>
  <c r="Z95" i="1" s="1"/>
  <c r="A96" i="1"/>
  <c r="R96" i="1" s="1"/>
  <c r="Z96" i="1" s="1"/>
  <c r="A97" i="1"/>
  <c r="R97" i="1" s="1"/>
  <c r="Z97" i="1" s="1"/>
  <c r="A98" i="1"/>
  <c r="R98" i="1" s="1"/>
  <c r="Z98" i="1" s="1"/>
  <c r="A99" i="1"/>
  <c r="R99" i="1" s="1"/>
  <c r="Z99" i="1" s="1"/>
  <c r="A100" i="1"/>
  <c r="R100" i="1" s="1"/>
  <c r="Z100" i="1" s="1"/>
  <c r="A101" i="1"/>
  <c r="R101" i="1" s="1"/>
  <c r="Z101" i="1" s="1"/>
  <c r="A102" i="1"/>
  <c r="R102" i="1" s="1"/>
  <c r="Z102" i="1" s="1"/>
  <c r="A103" i="1"/>
  <c r="R103" i="1" s="1"/>
  <c r="Z103" i="1" s="1"/>
  <c r="A104" i="1"/>
  <c r="R104" i="1" s="1"/>
  <c r="Z104" i="1" s="1"/>
  <c r="A105" i="1"/>
  <c r="R105" i="1" s="1"/>
  <c r="Z105" i="1" s="1"/>
  <c r="A106" i="1"/>
  <c r="R106" i="1" s="1"/>
  <c r="Z106" i="1" s="1"/>
  <c r="A107" i="1"/>
  <c r="R107" i="1" s="1"/>
  <c r="Z107" i="1" s="1"/>
  <c r="A108" i="1"/>
  <c r="R108" i="1" s="1"/>
  <c r="Z108" i="1" s="1"/>
  <c r="A109" i="1"/>
  <c r="R109" i="1" s="1"/>
  <c r="Z109" i="1" s="1"/>
  <c r="A110" i="1"/>
  <c r="R110" i="1" s="1"/>
  <c r="Z110" i="1" s="1"/>
  <c r="A111" i="1"/>
  <c r="R111" i="1" s="1"/>
  <c r="Z111" i="1" s="1"/>
  <c r="A112" i="1"/>
  <c r="R112" i="1" s="1"/>
  <c r="Z112" i="1" s="1"/>
  <c r="A113" i="1"/>
  <c r="R113" i="1" s="1"/>
  <c r="Z113" i="1" s="1"/>
  <c r="A114" i="1"/>
  <c r="R114" i="1" s="1"/>
  <c r="Z114" i="1" s="1"/>
  <c r="A115" i="1"/>
  <c r="R115" i="1" s="1"/>
  <c r="Z115" i="1" s="1"/>
  <c r="A116" i="1"/>
  <c r="R116" i="1" s="1"/>
  <c r="Z116" i="1" s="1"/>
  <c r="A117" i="1"/>
  <c r="R117" i="1" s="1"/>
  <c r="Z117" i="1" s="1"/>
  <c r="A118" i="1"/>
  <c r="R118" i="1" s="1"/>
  <c r="Z118" i="1" s="1"/>
  <c r="A119" i="1"/>
  <c r="R119" i="1" s="1"/>
  <c r="Z119" i="1" s="1"/>
  <c r="A120" i="1"/>
  <c r="R120" i="1" s="1"/>
  <c r="Z120" i="1" s="1"/>
  <c r="A121" i="1"/>
  <c r="R121" i="1" s="1"/>
  <c r="Z121" i="1" s="1"/>
  <c r="A122" i="1"/>
  <c r="R122" i="1" s="1"/>
  <c r="Z122" i="1" s="1"/>
  <c r="A123" i="1"/>
  <c r="R123" i="1" s="1"/>
  <c r="Z123" i="1" s="1"/>
  <c r="A124" i="1"/>
  <c r="R124" i="1" s="1"/>
  <c r="Z124" i="1" s="1"/>
  <c r="A125" i="1"/>
  <c r="R125" i="1" s="1"/>
  <c r="Z125" i="1" s="1"/>
  <c r="A126" i="1"/>
  <c r="R126" i="1" s="1"/>
  <c r="Z126" i="1" s="1"/>
  <c r="A127" i="1"/>
  <c r="R127" i="1" s="1"/>
  <c r="Z127" i="1" s="1"/>
  <c r="A128" i="1"/>
  <c r="R128" i="1" s="1"/>
  <c r="Z128" i="1" s="1"/>
  <c r="A129" i="1"/>
  <c r="R129" i="1" s="1"/>
  <c r="Z129" i="1" s="1"/>
  <c r="A130" i="1"/>
  <c r="R130" i="1" s="1"/>
  <c r="Z130" i="1" s="1"/>
  <c r="A131" i="1"/>
  <c r="R131" i="1" s="1"/>
  <c r="Z131" i="1" s="1"/>
  <c r="A132" i="1"/>
  <c r="R132" i="1" s="1"/>
  <c r="Z132" i="1" s="1"/>
  <c r="A133" i="1"/>
  <c r="R133" i="1" s="1"/>
  <c r="Z133" i="1" s="1"/>
  <c r="A134" i="1"/>
  <c r="R134" i="1" s="1"/>
  <c r="Z134" i="1" s="1"/>
  <c r="A135" i="1"/>
  <c r="R135" i="1" s="1"/>
  <c r="Z135" i="1" s="1"/>
  <c r="A136" i="1"/>
  <c r="R136" i="1" s="1"/>
  <c r="Z136" i="1" s="1"/>
  <c r="A137" i="1"/>
  <c r="R137" i="1" s="1"/>
  <c r="Z137" i="1" s="1"/>
  <c r="A138" i="1"/>
  <c r="R138" i="1" s="1"/>
  <c r="Z138" i="1" s="1"/>
  <c r="A139" i="1"/>
  <c r="R139" i="1" s="1"/>
  <c r="Z139" i="1" s="1"/>
  <c r="A140" i="1"/>
  <c r="R140" i="1" s="1"/>
  <c r="Z140" i="1" s="1"/>
  <c r="A141" i="1"/>
  <c r="R141" i="1" s="1"/>
  <c r="Z141" i="1" s="1"/>
  <c r="A142" i="1"/>
  <c r="R142" i="1" s="1"/>
  <c r="Z142" i="1" s="1"/>
  <c r="A143" i="1"/>
  <c r="R143" i="1" s="1"/>
  <c r="Z143" i="1" s="1"/>
  <c r="A144" i="1"/>
  <c r="R144" i="1" s="1"/>
  <c r="Z144" i="1" s="1"/>
  <c r="A145" i="1"/>
  <c r="R145" i="1" s="1"/>
  <c r="Z145" i="1" s="1"/>
  <c r="A146" i="1"/>
  <c r="R146" i="1" s="1"/>
  <c r="Z146" i="1" s="1"/>
  <c r="A147" i="1"/>
  <c r="R147" i="1" s="1"/>
  <c r="Z147" i="1" s="1"/>
  <c r="A148" i="1"/>
  <c r="R148" i="1" s="1"/>
  <c r="Z148" i="1" s="1"/>
  <c r="A149" i="1"/>
  <c r="R149" i="1" s="1"/>
  <c r="Z149" i="1" s="1"/>
  <c r="A150" i="1"/>
  <c r="R150" i="1" s="1"/>
  <c r="Z150" i="1" s="1"/>
  <c r="A151" i="1"/>
  <c r="R151" i="1" s="1"/>
  <c r="Z151" i="1" s="1"/>
  <c r="A152" i="1"/>
  <c r="R152" i="1" s="1"/>
  <c r="Z152" i="1" s="1"/>
  <c r="A153" i="1"/>
  <c r="R153" i="1" s="1"/>
  <c r="Z153" i="1" s="1"/>
  <c r="A154" i="1"/>
  <c r="R154" i="1" s="1"/>
  <c r="Z154" i="1" s="1"/>
  <c r="A155" i="1"/>
  <c r="R155" i="1" s="1"/>
  <c r="Z155" i="1" s="1"/>
  <c r="A156" i="1"/>
  <c r="R156" i="1" s="1"/>
  <c r="Z156" i="1" s="1"/>
  <c r="A157" i="1"/>
  <c r="R157" i="1" s="1"/>
  <c r="Z157" i="1" s="1"/>
  <c r="A158" i="1"/>
  <c r="R158" i="1" s="1"/>
  <c r="Z158" i="1" s="1"/>
  <c r="A159" i="1"/>
  <c r="R159" i="1" s="1"/>
  <c r="Z159" i="1" s="1"/>
  <c r="A160" i="1"/>
  <c r="R160" i="1" s="1"/>
  <c r="Z160" i="1" s="1"/>
  <c r="A161" i="1"/>
  <c r="R161" i="1" s="1"/>
  <c r="Z161" i="1" s="1"/>
  <c r="A162" i="1"/>
  <c r="R162" i="1" s="1"/>
  <c r="Z162" i="1" s="1"/>
  <c r="A163" i="1"/>
  <c r="R163" i="1" s="1"/>
  <c r="Z163" i="1" s="1"/>
  <c r="A164" i="1"/>
  <c r="R164" i="1" s="1"/>
  <c r="Z164" i="1" s="1"/>
  <c r="A165" i="1"/>
  <c r="R165" i="1" s="1"/>
  <c r="Z165" i="1" s="1"/>
  <c r="A166" i="1"/>
  <c r="R166" i="1" s="1"/>
  <c r="Z166" i="1" s="1"/>
  <c r="A167" i="1"/>
  <c r="R167" i="1" s="1"/>
  <c r="Z167" i="1" s="1"/>
  <c r="A168" i="1"/>
  <c r="R168" i="1" s="1"/>
  <c r="Z168" i="1" s="1"/>
  <c r="A169" i="1"/>
  <c r="R169" i="1" s="1"/>
  <c r="Z169" i="1" s="1"/>
  <c r="A170" i="1"/>
  <c r="R170" i="1" s="1"/>
  <c r="Z170" i="1" s="1"/>
  <c r="A171" i="1"/>
  <c r="R171" i="1" s="1"/>
  <c r="Z171" i="1" s="1"/>
  <c r="A172" i="1"/>
  <c r="R172" i="1" s="1"/>
  <c r="Z172" i="1" s="1"/>
  <c r="A173" i="1"/>
  <c r="R173" i="1" s="1"/>
  <c r="Z173" i="1" s="1"/>
  <c r="A174" i="1"/>
  <c r="R174" i="1" s="1"/>
  <c r="Z174" i="1" s="1"/>
  <c r="A175" i="1"/>
  <c r="R175" i="1" s="1"/>
  <c r="Z175" i="1" s="1"/>
  <c r="A176" i="1"/>
  <c r="R176" i="1" s="1"/>
  <c r="Z176" i="1" s="1"/>
  <c r="A177" i="1"/>
  <c r="R177" i="1" s="1"/>
  <c r="Z177" i="1" s="1"/>
  <c r="A178" i="1"/>
  <c r="R178" i="1" s="1"/>
  <c r="Z178" i="1" s="1"/>
  <c r="A179" i="1"/>
  <c r="R179" i="1" s="1"/>
  <c r="Z179" i="1" s="1"/>
  <c r="A180" i="1"/>
  <c r="R180" i="1" s="1"/>
  <c r="Z180" i="1" s="1"/>
  <c r="A181" i="1"/>
  <c r="R181" i="1" s="1"/>
  <c r="Z181" i="1" s="1"/>
  <c r="A182" i="1"/>
  <c r="R182" i="1" s="1"/>
  <c r="Z182" i="1" s="1"/>
  <c r="A183" i="1"/>
  <c r="R183" i="1" s="1"/>
  <c r="Z183" i="1" s="1"/>
  <c r="A184" i="1"/>
  <c r="R184" i="1" s="1"/>
  <c r="Z184" i="1" s="1"/>
  <c r="A185" i="1"/>
  <c r="R185" i="1" s="1"/>
  <c r="Z185" i="1" s="1"/>
  <c r="A186" i="1"/>
  <c r="R186" i="1" s="1"/>
  <c r="Z186" i="1" s="1"/>
  <c r="A187" i="1"/>
  <c r="R187" i="1" s="1"/>
  <c r="Z187" i="1" s="1"/>
  <c r="A188" i="1"/>
  <c r="R188" i="1" s="1"/>
  <c r="Z188" i="1" s="1"/>
  <c r="A189" i="1"/>
  <c r="R189" i="1" s="1"/>
  <c r="Z189" i="1" s="1"/>
  <c r="A190" i="1"/>
  <c r="R190" i="1" s="1"/>
  <c r="Z190" i="1" s="1"/>
  <c r="A191" i="1"/>
  <c r="R191" i="1" s="1"/>
  <c r="Z191" i="1" s="1"/>
  <c r="A192" i="1"/>
  <c r="R192" i="1" s="1"/>
  <c r="Z192" i="1" s="1"/>
  <c r="A193" i="1"/>
  <c r="R193" i="1" s="1"/>
  <c r="Z193" i="1" s="1"/>
  <c r="A194" i="1"/>
  <c r="R194" i="1" s="1"/>
  <c r="Z194" i="1" s="1"/>
  <c r="A195" i="1"/>
  <c r="R195" i="1" s="1"/>
  <c r="Z195" i="1" s="1"/>
  <c r="A196" i="1"/>
  <c r="R196" i="1" s="1"/>
  <c r="Z196" i="1" s="1"/>
  <c r="A197" i="1"/>
  <c r="R197" i="1" s="1"/>
  <c r="Z197" i="1" s="1"/>
  <c r="A198" i="1"/>
  <c r="R198" i="1" s="1"/>
  <c r="Z198" i="1" s="1"/>
  <c r="A199" i="1"/>
  <c r="R199" i="1" s="1"/>
  <c r="Z199" i="1" s="1"/>
  <c r="A200" i="1"/>
  <c r="R200" i="1" s="1"/>
  <c r="Z200" i="1" s="1"/>
  <c r="A201" i="1"/>
  <c r="R201" i="1" s="1"/>
  <c r="Z201" i="1" s="1"/>
  <c r="A202" i="1"/>
  <c r="R202" i="1" s="1"/>
  <c r="Z202" i="1" s="1"/>
  <c r="A203" i="1"/>
  <c r="R203" i="1" s="1"/>
  <c r="Z203" i="1" s="1"/>
  <c r="A204" i="1"/>
  <c r="R204" i="1" s="1"/>
  <c r="Z204" i="1" s="1"/>
  <c r="A205" i="1"/>
  <c r="R205" i="1" s="1"/>
  <c r="Z205" i="1" s="1"/>
  <c r="A206" i="1"/>
  <c r="R206" i="1" s="1"/>
  <c r="Z206" i="1" s="1"/>
  <c r="A207" i="1"/>
  <c r="R207" i="1" s="1"/>
  <c r="Z207" i="1" s="1"/>
  <c r="A208" i="1"/>
  <c r="R208" i="1" s="1"/>
  <c r="Z208" i="1" s="1"/>
  <c r="A209" i="1"/>
  <c r="R209" i="1" s="1"/>
  <c r="Z209" i="1" s="1"/>
  <c r="A210" i="1"/>
  <c r="R210" i="1" s="1"/>
  <c r="Z210" i="1" s="1"/>
  <c r="A211" i="1"/>
  <c r="R211" i="1" s="1"/>
  <c r="Z211" i="1" s="1"/>
  <c r="A212" i="1"/>
  <c r="R212" i="1" s="1"/>
  <c r="Z212" i="1" s="1"/>
  <c r="A213" i="1"/>
  <c r="R213" i="1" s="1"/>
  <c r="Z213" i="1" s="1"/>
  <c r="A214" i="1"/>
  <c r="R214" i="1" s="1"/>
  <c r="Z214" i="1" s="1"/>
  <c r="A215" i="1"/>
  <c r="R215" i="1" s="1"/>
  <c r="Z215" i="1" s="1"/>
  <c r="A216" i="1"/>
  <c r="R216" i="1" s="1"/>
  <c r="Z216" i="1" s="1"/>
  <c r="A217" i="1"/>
  <c r="R217" i="1" s="1"/>
  <c r="Z217" i="1" s="1"/>
  <c r="A218" i="1"/>
  <c r="R218" i="1" s="1"/>
  <c r="Z218" i="1" s="1"/>
  <c r="A219" i="1"/>
  <c r="R219" i="1" s="1"/>
  <c r="Z219" i="1" s="1"/>
  <c r="A220" i="1"/>
  <c r="R220" i="1" s="1"/>
  <c r="Z220" i="1" s="1"/>
  <c r="A221" i="1"/>
  <c r="R221" i="1" s="1"/>
  <c r="Z221" i="1" s="1"/>
  <c r="A222" i="1"/>
  <c r="R222" i="1" s="1"/>
  <c r="Z222" i="1" s="1"/>
  <c r="A223" i="1"/>
  <c r="R223" i="1" s="1"/>
  <c r="Z223" i="1" s="1"/>
  <c r="A224" i="1"/>
  <c r="R224" i="1" s="1"/>
  <c r="Z224" i="1" s="1"/>
  <c r="A225" i="1"/>
  <c r="R225" i="1" s="1"/>
  <c r="Z225" i="1" s="1"/>
  <c r="A226" i="1"/>
  <c r="R226" i="1" s="1"/>
  <c r="Z226" i="1" s="1"/>
  <c r="A227" i="1"/>
  <c r="R227" i="1" s="1"/>
  <c r="Z227" i="1" s="1"/>
  <c r="A228" i="1"/>
  <c r="R228" i="1" s="1"/>
  <c r="Z228" i="1" s="1"/>
  <c r="A229" i="1"/>
  <c r="R229" i="1" s="1"/>
  <c r="Z229" i="1" s="1"/>
  <c r="A230" i="1"/>
  <c r="R230" i="1" s="1"/>
  <c r="Z230" i="1" s="1"/>
  <c r="A231" i="1"/>
  <c r="R231" i="1" s="1"/>
  <c r="Z231" i="1" s="1"/>
  <c r="A232" i="1"/>
  <c r="R232" i="1" s="1"/>
  <c r="Z232" i="1" s="1"/>
  <c r="A233" i="1"/>
  <c r="R233" i="1" s="1"/>
  <c r="Z233" i="1" s="1"/>
  <c r="A234" i="1"/>
  <c r="R234" i="1" s="1"/>
  <c r="Z234" i="1" s="1"/>
  <c r="A235" i="1"/>
  <c r="R235" i="1" s="1"/>
  <c r="Z235" i="1" s="1"/>
  <c r="A236" i="1"/>
  <c r="R236" i="1" s="1"/>
  <c r="Z236" i="1" s="1"/>
  <c r="A237" i="1"/>
  <c r="R237" i="1" s="1"/>
  <c r="Z237" i="1" s="1"/>
  <c r="A238" i="1"/>
  <c r="R238" i="1" s="1"/>
  <c r="Z238" i="1" s="1"/>
  <c r="A239" i="1"/>
  <c r="R239" i="1" s="1"/>
  <c r="Z239" i="1" s="1"/>
  <c r="A240" i="1"/>
  <c r="R240" i="1" s="1"/>
  <c r="Z240" i="1" s="1"/>
  <c r="A241" i="1"/>
  <c r="R241" i="1" s="1"/>
  <c r="Z241" i="1" s="1"/>
  <c r="A2" i="1"/>
  <c r="R2" i="1" s="1"/>
  <c r="Z2" i="1" s="1"/>
  <c r="A1" i="1"/>
  <c r="R1" i="1" s="1"/>
  <c r="Z1" i="1" s="1"/>
  <c r="CE29" i="6" l="1"/>
  <c r="BZ175" i="6"/>
  <c r="CT171" i="6"/>
  <c r="CM176" i="6"/>
  <c r="CE27" i="6"/>
  <c r="BZ172" i="6"/>
  <c r="CT173" i="6"/>
  <c r="CC240" i="6"/>
  <c r="CC237" i="6"/>
  <c r="CC238" i="6"/>
  <c r="BZ173" i="6"/>
  <c r="BZ176" i="6"/>
  <c r="CF61" i="6"/>
  <c r="BZ28" i="6"/>
  <c r="CG156" i="6"/>
  <c r="CG159" i="6"/>
  <c r="BZ31" i="6"/>
  <c r="CA106" i="6"/>
  <c r="CT4" i="6"/>
  <c r="CT7" i="6"/>
  <c r="CT172" i="6"/>
  <c r="CT175" i="6"/>
  <c r="CD146" i="6"/>
  <c r="CS160" i="6"/>
  <c r="CO92" i="6"/>
  <c r="CA104" i="6"/>
  <c r="CN238" i="6"/>
  <c r="CN240" i="6"/>
  <c r="CJ182" i="6"/>
  <c r="CS158" i="6"/>
  <c r="CN236" i="6"/>
  <c r="CJ233" i="6"/>
  <c r="CR3" i="6"/>
  <c r="CS235" i="6"/>
  <c r="CA105" i="6"/>
  <c r="BZ30" i="6"/>
  <c r="CJ230" i="6"/>
  <c r="CJ229" i="6"/>
  <c r="CS232" i="6"/>
  <c r="CN239" i="6"/>
  <c r="CS231" i="6"/>
  <c r="CD143" i="6"/>
  <c r="CJ231" i="6"/>
  <c r="BZ29" i="6"/>
  <c r="CD144" i="6"/>
  <c r="CD147" i="6"/>
  <c r="CS157" i="6"/>
  <c r="CT6" i="6"/>
  <c r="CS156" i="6"/>
  <c r="CS234" i="6"/>
  <c r="CA103" i="6"/>
  <c r="CO88" i="6"/>
  <c r="CG190" i="6"/>
  <c r="CG191" i="6"/>
  <c r="CT90" i="6"/>
  <c r="CO114" i="6"/>
  <c r="CL115" i="6"/>
  <c r="CO115" i="6"/>
  <c r="CL116" i="6"/>
  <c r="CO116" i="6"/>
  <c r="CL117" i="6"/>
  <c r="CL114" i="6"/>
  <c r="CG188" i="6"/>
  <c r="CT3" i="6"/>
  <c r="CO91" i="6"/>
  <c r="CG189" i="6"/>
  <c r="CL3" i="6"/>
  <c r="CO89" i="6"/>
  <c r="CT89" i="6"/>
  <c r="CO113" i="6"/>
  <c r="CT88" i="6"/>
  <c r="CT87" i="6"/>
  <c r="CN3" i="6"/>
  <c r="CG2" i="6"/>
  <c r="BY23" i="6"/>
  <c r="CI3" i="6"/>
  <c r="CU133" i="6"/>
  <c r="BY238" i="6"/>
  <c r="BY240" i="6"/>
  <c r="CQ8" i="6"/>
  <c r="CS2" i="6"/>
  <c r="CU130" i="6"/>
  <c r="CU132" i="6"/>
  <c r="CH226" i="6"/>
  <c r="CQ10" i="6"/>
  <c r="CQ9" i="6"/>
  <c r="CM39" i="6"/>
  <c r="CM42" i="6"/>
  <c r="CQ6" i="6"/>
  <c r="CM43" i="6"/>
  <c r="BY236" i="6"/>
  <c r="CU131" i="6"/>
  <c r="BY22" i="6"/>
  <c r="BY20" i="6"/>
  <c r="CN122" i="6"/>
  <c r="CN123" i="6"/>
  <c r="CN124" i="6"/>
  <c r="BY24" i="6"/>
  <c r="CG3" i="6"/>
  <c r="CM41" i="6"/>
  <c r="CN125" i="6"/>
  <c r="CA3" i="6"/>
  <c r="BY237" i="6"/>
  <c r="CG4" i="6"/>
  <c r="CH227" i="6"/>
  <c r="CA228" i="6"/>
  <c r="CH225" i="6"/>
  <c r="CH223" i="6"/>
  <c r="CA227" i="6"/>
  <c r="CA226" i="6"/>
  <c r="CA224" i="6"/>
  <c r="BZ4" i="6"/>
  <c r="BZ92" i="6"/>
  <c r="BZ93" i="6"/>
  <c r="CD170" i="6"/>
  <c r="CD173" i="6"/>
  <c r="BZ95" i="6"/>
  <c r="CD171" i="6"/>
  <c r="BZ94" i="6"/>
  <c r="CD169" i="6"/>
  <c r="CI38" i="6"/>
  <c r="CI41" i="6"/>
  <c r="CO65" i="6"/>
  <c r="CO61" i="6"/>
  <c r="CO63" i="6"/>
  <c r="CO64" i="6"/>
  <c r="CI40" i="6"/>
  <c r="CI42" i="6"/>
  <c r="BZ6" i="6"/>
  <c r="BZ3" i="6"/>
  <c r="BZ7" i="6"/>
  <c r="BY217" i="6"/>
  <c r="CE69" i="6"/>
  <c r="BY68" i="6"/>
  <c r="CM3" i="6"/>
  <c r="CC66" i="6"/>
  <c r="CE70" i="6"/>
  <c r="CC65" i="6"/>
  <c r="CC63" i="6"/>
  <c r="CE67" i="6"/>
  <c r="CS67" i="6"/>
  <c r="BY71" i="6"/>
  <c r="BY215" i="6"/>
  <c r="CH112" i="6"/>
  <c r="BY70" i="6"/>
  <c r="CS68" i="6"/>
  <c r="CR66" i="6"/>
  <c r="CG83" i="6"/>
  <c r="CR65" i="6"/>
  <c r="CS69" i="6"/>
  <c r="CG82" i="6"/>
  <c r="CM5" i="6"/>
  <c r="CG80" i="6"/>
  <c r="BY214" i="6"/>
  <c r="CH109" i="6"/>
  <c r="CR67" i="6"/>
  <c r="CH111" i="6"/>
  <c r="CS66" i="6"/>
  <c r="CR64" i="6"/>
  <c r="BY216" i="6"/>
  <c r="CM6" i="6"/>
  <c r="BY69" i="6"/>
  <c r="CM4" i="6"/>
  <c r="CH110" i="6"/>
  <c r="CE68" i="6"/>
  <c r="CG81" i="6"/>
  <c r="CC64" i="6"/>
  <c r="O241" i="1"/>
  <c r="U241" i="1" s="1"/>
  <c r="N241" i="1"/>
  <c r="T241" i="1" s="1"/>
  <c r="P241" i="1"/>
  <c r="V241" i="1" s="1"/>
  <c r="M241" i="1"/>
  <c r="S241" i="1" s="1"/>
  <c r="M238" i="1"/>
  <c r="N198" i="1"/>
  <c r="P193" i="1"/>
  <c r="P173" i="1"/>
  <c r="P169" i="1"/>
  <c r="P165" i="1"/>
  <c r="O178" i="1"/>
  <c r="N206" i="1"/>
  <c r="O190" i="1"/>
  <c r="N90" i="1"/>
  <c r="O2" i="1"/>
  <c r="N158" i="1"/>
  <c r="N207" i="1"/>
  <c r="N38" i="1"/>
  <c r="M214" i="1"/>
  <c r="M210" i="1"/>
  <c r="M206" i="1"/>
  <c r="M202" i="1"/>
  <c r="M118" i="1"/>
  <c r="M110" i="1"/>
  <c r="O129" i="1"/>
  <c r="P28" i="1"/>
  <c r="P16" i="1"/>
  <c r="O239" i="1"/>
  <c r="N147" i="1"/>
  <c r="M223" i="1"/>
  <c r="AI241" i="1" l="1"/>
  <c r="AL241" i="1"/>
  <c r="AJ241" i="1"/>
  <c r="AK241" i="1"/>
  <c r="W241" i="1"/>
  <c r="P85" i="1"/>
  <c r="M71" i="1"/>
  <c r="N221" i="1"/>
  <c r="M158" i="1"/>
  <c r="O217" i="1"/>
  <c r="O138" i="1"/>
  <c r="P221" i="1"/>
  <c r="M133" i="1"/>
  <c r="O74" i="1"/>
  <c r="P181" i="1"/>
  <c r="M30" i="1"/>
  <c r="M205" i="1"/>
  <c r="P77" i="1"/>
  <c r="P145" i="1"/>
  <c r="N134" i="1"/>
  <c r="P21" i="1"/>
  <c r="N154" i="1"/>
  <c r="O198" i="1"/>
  <c r="P185" i="1"/>
  <c r="M226" i="1"/>
  <c r="O234" i="1"/>
  <c r="P69" i="1"/>
  <c r="N239" i="1"/>
  <c r="O228" i="1"/>
  <c r="N34" i="1"/>
  <c r="N30" i="1"/>
  <c r="M122" i="1"/>
  <c r="N42" i="1"/>
  <c r="M82" i="1"/>
  <c r="N6" i="1"/>
  <c r="O162" i="1"/>
  <c r="M170" i="1"/>
  <c r="O231" i="1"/>
  <c r="N126" i="1"/>
  <c r="P37" i="1"/>
  <c r="P137" i="1"/>
  <c r="P133" i="1"/>
  <c r="P45" i="1"/>
  <c r="O205" i="1"/>
  <c r="M78" i="1"/>
  <c r="P51" i="1"/>
  <c r="M94" i="1"/>
  <c r="N18" i="1"/>
  <c r="M174" i="1"/>
  <c r="N22" i="1"/>
  <c r="M178" i="1"/>
  <c r="M182" i="1"/>
  <c r="M190" i="1"/>
  <c r="N226" i="1"/>
  <c r="M89" i="1"/>
  <c r="N82" i="1"/>
  <c r="P33" i="1"/>
  <c r="P153" i="1"/>
  <c r="P157" i="1"/>
  <c r="M70" i="1"/>
  <c r="N118" i="1"/>
  <c r="P53" i="1"/>
  <c r="P124" i="1"/>
  <c r="P73" i="1"/>
  <c r="P113" i="1"/>
  <c r="M99" i="1"/>
  <c r="O150" i="1"/>
  <c r="N230" i="1"/>
  <c r="O230" i="1"/>
  <c r="P57" i="1"/>
  <c r="P160" i="1"/>
  <c r="P225" i="1"/>
  <c r="O90" i="1"/>
  <c r="P237" i="1"/>
  <c r="P25" i="1"/>
  <c r="M106" i="1"/>
  <c r="O22" i="1"/>
  <c r="M131" i="1"/>
  <c r="O7" i="1"/>
  <c r="N163" i="1"/>
  <c r="O166" i="1"/>
  <c r="O29" i="1"/>
  <c r="O15" i="1"/>
  <c r="N20" i="1"/>
  <c r="N84" i="1"/>
  <c r="M53" i="1"/>
  <c r="N125" i="1"/>
  <c r="M176" i="1"/>
  <c r="N186" i="1"/>
  <c r="M239" i="1"/>
  <c r="O50" i="1"/>
  <c r="P101" i="1"/>
  <c r="P197" i="1"/>
  <c r="M230" i="1"/>
  <c r="P117" i="1"/>
  <c r="N62" i="1"/>
  <c r="P105" i="1"/>
  <c r="N220" i="1"/>
  <c r="N66" i="1"/>
  <c r="O62" i="1"/>
  <c r="P109" i="1"/>
  <c r="P205" i="1"/>
  <c r="P177" i="1"/>
  <c r="P9" i="1"/>
  <c r="N70" i="1"/>
  <c r="P121" i="1"/>
  <c r="N74" i="1"/>
  <c r="O164" i="1"/>
  <c r="N193" i="1"/>
  <c r="M142" i="1"/>
  <c r="M42" i="1"/>
  <c r="M138" i="1"/>
  <c r="M150" i="1"/>
  <c r="O70" i="1"/>
  <c r="M154" i="1"/>
  <c r="O98" i="1"/>
  <c r="N110" i="1"/>
  <c r="P149" i="1"/>
  <c r="M134" i="1"/>
  <c r="N218" i="1"/>
  <c r="N102" i="1"/>
  <c r="N2" i="1"/>
  <c r="N165" i="1"/>
  <c r="N180" i="1"/>
  <c r="O140" i="1"/>
  <c r="O208" i="1"/>
  <c r="P125" i="1"/>
  <c r="P217" i="1"/>
  <c r="O110" i="1"/>
  <c r="M188" i="1"/>
  <c r="P87" i="1"/>
  <c r="P151" i="1"/>
  <c r="P215" i="1"/>
  <c r="O206" i="1"/>
  <c r="O78" i="1"/>
  <c r="M128" i="1"/>
  <c r="P219" i="1"/>
  <c r="N54" i="1"/>
  <c r="O73" i="1"/>
  <c r="O58" i="1"/>
  <c r="O134" i="1"/>
  <c r="N122" i="1"/>
  <c r="O24" i="1"/>
  <c r="O179" i="1"/>
  <c r="P29" i="1"/>
  <c r="M65" i="1"/>
  <c r="M177" i="1"/>
  <c r="P209" i="1"/>
  <c r="N10" i="1"/>
  <c r="N86" i="1"/>
  <c r="O142" i="1"/>
  <c r="M55" i="1"/>
  <c r="O43" i="1"/>
  <c r="N112" i="1"/>
  <c r="O193" i="1"/>
  <c r="O46" i="1"/>
  <c r="O94" i="1"/>
  <c r="P23" i="1"/>
  <c r="M4" i="1"/>
  <c r="M76" i="1"/>
  <c r="M204" i="1"/>
  <c r="N52" i="1"/>
  <c r="P24" i="1"/>
  <c r="P108" i="1"/>
  <c r="M21" i="1"/>
  <c r="N13" i="1"/>
  <c r="N81" i="1"/>
  <c r="N178" i="1"/>
  <c r="P61" i="1"/>
  <c r="P161" i="1"/>
  <c r="O182" i="1"/>
  <c r="N142" i="1"/>
  <c r="N234" i="1"/>
  <c r="P2" i="1"/>
  <c r="P189" i="1"/>
  <c r="M31" i="1"/>
  <c r="M20" i="1"/>
  <c r="M156" i="1"/>
  <c r="O4" i="1"/>
  <c r="O80" i="1"/>
  <c r="N29" i="1"/>
  <c r="N105" i="1"/>
  <c r="O9" i="1"/>
  <c r="P238" i="1"/>
  <c r="M232" i="1"/>
  <c r="P201" i="1"/>
  <c r="P81" i="1"/>
  <c r="M140" i="1"/>
  <c r="M115" i="1"/>
  <c r="M121" i="1"/>
  <c r="M160" i="1"/>
  <c r="N109" i="1"/>
  <c r="M227" i="1"/>
  <c r="O59" i="1"/>
  <c r="O127" i="1"/>
  <c r="O191" i="1"/>
  <c r="O144" i="1"/>
  <c r="O212" i="1"/>
  <c r="O118" i="1"/>
  <c r="P93" i="1"/>
  <c r="O26" i="1"/>
  <c r="N146" i="1"/>
  <c r="M91" i="1"/>
  <c r="N132" i="1"/>
  <c r="P44" i="1"/>
  <c r="M208" i="1"/>
  <c r="M39" i="1"/>
  <c r="M127" i="1"/>
  <c r="O3" i="1"/>
  <c r="M28" i="1"/>
  <c r="M100" i="1"/>
  <c r="M164" i="1"/>
  <c r="N12" i="1"/>
  <c r="N76" i="1"/>
  <c r="O12" i="1"/>
  <c r="O92" i="1"/>
  <c r="M45" i="1"/>
  <c r="N117" i="1"/>
  <c r="O17" i="1"/>
  <c r="M130" i="1"/>
  <c r="N50" i="1"/>
  <c r="P54" i="1"/>
  <c r="P118" i="1"/>
  <c r="P182" i="1"/>
  <c r="O154" i="1"/>
  <c r="O121" i="1"/>
  <c r="O30" i="1"/>
  <c r="O214" i="1"/>
  <c r="N150" i="1"/>
  <c r="O106" i="1"/>
  <c r="M15" i="1"/>
  <c r="M32" i="1"/>
  <c r="O96" i="1"/>
  <c r="P148" i="1"/>
  <c r="O21" i="1"/>
  <c r="M220" i="1"/>
  <c r="O18" i="1"/>
  <c r="O152" i="1"/>
  <c r="O220" i="1"/>
  <c r="M161" i="1"/>
  <c r="O34" i="1"/>
  <c r="O226" i="1"/>
  <c r="O114" i="1"/>
  <c r="M165" i="1"/>
  <c r="O238" i="1"/>
  <c r="N162" i="1"/>
  <c r="O122" i="1"/>
  <c r="N35" i="1"/>
  <c r="N99" i="1"/>
  <c r="N167" i="1"/>
  <c r="N235" i="1"/>
  <c r="P13" i="1"/>
  <c r="N58" i="1"/>
  <c r="N166" i="1"/>
  <c r="O130" i="1"/>
  <c r="M163" i="1"/>
  <c r="O54" i="1"/>
  <c r="N94" i="1"/>
  <c r="N174" i="1"/>
  <c r="O146" i="1"/>
  <c r="O27" i="1"/>
  <c r="O42" i="1"/>
  <c r="N98" i="1"/>
  <c r="O158" i="1"/>
  <c r="P3" i="1"/>
  <c r="O31" i="1"/>
  <c r="M56" i="1"/>
  <c r="M124" i="1"/>
  <c r="N100" i="1"/>
  <c r="P8" i="1"/>
  <c r="P84" i="1"/>
  <c r="M86" i="1"/>
  <c r="N47" i="1"/>
  <c r="N179" i="1"/>
  <c r="N156" i="1"/>
  <c r="P72" i="1"/>
  <c r="P141" i="1"/>
  <c r="N157" i="1"/>
  <c r="N233" i="1"/>
  <c r="P65" i="1"/>
  <c r="O66" i="1"/>
  <c r="N238" i="1"/>
  <c r="N106" i="1"/>
  <c r="N182" i="1"/>
  <c r="O174" i="1"/>
  <c r="N96" i="1"/>
  <c r="M81" i="1"/>
  <c r="N14" i="1"/>
  <c r="M175" i="1"/>
  <c r="N51" i="1"/>
  <c r="P203" i="1"/>
  <c r="M234" i="1"/>
  <c r="P88" i="1"/>
  <c r="P240" i="1"/>
  <c r="V240" i="1" s="1"/>
  <c r="N161" i="1"/>
  <c r="N237" i="1"/>
  <c r="P89" i="1"/>
  <c r="M26" i="1"/>
  <c r="P213" i="1"/>
  <c r="N190" i="1"/>
  <c r="O186" i="1"/>
  <c r="M51" i="1"/>
  <c r="M179" i="1"/>
  <c r="N187" i="1"/>
  <c r="N78" i="1"/>
  <c r="N114" i="1"/>
  <c r="N194" i="1"/>
  <c r="O194" i="1"/>
  <c r="M87" i="1"/>
  <c r="M72" i="1"/>
  <c r="N48" i="1"/>
  <c r="P204" i="1"/>
  <c r="N59" i="1"/>
  <c r="N191" i="1"/>
  <c r="N168" i="1"/>
  <c r="N173" i="1"/>
  <c r="O221" i="1"/>
  <c r="M162" i="1"/>
  <c r="O82" i="1"/>
  <c r="P229" i="1"/>
  <c r="O126" i="1"/>
  <c r="N202" i="1"/>
  <c r="O202" i="1"/>
  <c r="M95" i="1"/>
  <c r="M187" i="1"/>
  <c r="M197" i="1"/>
  <c r="M38" i="1"/>
  <c r="O86" i="1"/>
  <c r="P233" i="1"/>
  <c r="N210" i="1"/>
  <c r="O210" i="1"/>
  <c r="O102" i="1"/>
  <c r="O6" i="1"/>
  <c r="N214" i="1"/>
  <c r="O218" i="1"/>
  <c r="N135" i="1"/>
  <c r="O115" i="1"/>
  <c r="M198" i="1"/>
  <c r="O10" i="1"/>
  <c r="M186" i="1"/>
  <c r="N130" i="1"/>
  <c r="N222" i="1"/>
  <c r="O60" i="1"/>
  <c r="M27" i="1"/>
  <c r="M111" i="1"/>
  <c r="M16" i="1"/>
  <c r="M88" i="1"/>
  <c r="M152" i="1"/>
  <c r="N64" i="1"/>
  <c r="N128" i="1"/>
  <c r="O76" i="1"/>
  <c r="P36" i="1"/>
  <c r="P128" i="1"/>
  <c r="M33" i="1"/>
  <c r="M117" i="1"/>
  <c r="N25" i="1"/>
  <c r="N97" i="1"/>
  <c r="O5" i="1"/>
  <c r="M194" i="1"/>
  <c r="P42" i="1"/>
  <c r="P106" i="1"/>
  <c r="P170" i="1"/>
  <c r="P234" i="1"/>
  <c r="P27" i="1"/>
  <c r="P99" i="1"/>
  <c r="P163" i="1"/>
  <c r="P227" i="1"/>
  <c r="O109" i="1"/>
  <c r="O233" i="1"/>
  <c r="O14" i="1"/>
  <c r="O170" i="1"/>
  <c r="N138" i="1"/>
  <c r="M92" i="1"/>
  <c r="P46" i="1"/>
  <c r="P110" i="1"/>
  <c r="P174" i="1"/>
  <c r="N115" i="1"/>
  <c r="N183" i="1"/>
  <c r="O51" i="1"/>
  <c r="O119" i="1"/>
  <c r="O183" i="1"/>
  <c r="P91" i="1"/>
  <c r="P155" i="1"/>
  <c r="M224" i="1"/>
  <c r="N172" i="1"/>
  <c r="P100" i="1"/>
  <c r="M173" i="1"/>
  <c r="O49" i="1"/>
  <c r="O113" i="1"/>
  <c r="N4" i="1"/>
  <c r="N68" i="1"/>
  <c r="P132" i="1"/>
  <c r="M37" i="1"/>
  <c r="M35" i="1"/>
  <c r="M123" i="1"/>
  <c r="M24" i="1"/>
  <c r="M96" i="1"/>
  <c r="N8" i="1"/>
  <c r="N72" i="1"/>
  <c r="O8" i="1"/>
  <c r="O88" i="1"/>
  <c r="P48" i="1"/>
  <c r="P140" i="1"/>
  <c r="M41" i="1"/>
  <c r="N33" i="1"/>
  <c r="O13" i="1"/>
  <c r="P50" i="1"/>
  <c r="P114" i="1"/>
  <c r="P178" i="1"/>
  <c r="M83" i="1"/>
  <c r="M183" i="1"/>
  <c r="N55" i="1"/>
  <c r="N119" i="1"/>
  <c r="O55" i="1"/>
  <c r="O123" i="1"/>
  <c r="O187" i="1"/>
  <c r="P95" i="1"/>
  <c r="P159" i="1"/>
  <c r="P223" i="1"/>
  <c r="M228" i="1"/>
  <c r="N176" i="1"/>
  <c r="O148" i="1"/>
  <c r="O216" i="1"/>
  <c r="P112" i="1"/>
  <c r="M185" i="1"/>
  <c r="M169" i="1"/>
  <c r="N169" i="1"/>
  <c r="O177" i="1"/>
  <c r="O53" i="1"/>
  <c r="O117" i="1"/>
  <c r="P17" i="1"/>
  <c r="M34" i="1"/>
  <c r="M43" i="1"/>
  <c r="M104" i="1"/>
  <c r="M168" i="1"/>
  <c r="N16" i="1"/>
  <c r="N80" i="1"/>
  <c r="O16" i="1"/>
  <c r="P56" i="1"/>
  <c r="M49" i="1"/>
  <c r="N41" i="1"/>
  <c r="N121" i="1"/>
  <c r="P58" i="1"/>
  <c r="P122" i="1"/>
  <c r="P186" i="1"/>
  <c r="M231" i="1"/>
  <c r="M107" i="1"/>
  <c r="M191" i="1"/>
  <c r="N63" i="1"/>
  <c r="N127" i="1"/>
  <c r="N195" i="1"/>
  <c r="O63" i="1"/>
  <c r="O131" i="1"/>
  <c r="O195" i="1"/>
  <c r="P35" i="1"/>
  <c r="P103" i="1"/>
  <c r="P167" i="1"/>
  <c r="P231" i="1"/>
  <c r="M236" i="1"/>
  <c r="N188" i="1"/>
  <c r="O156" i="1"/>
  <c r="O224" i="1"/>
  <c r="P152" i="1"/>
  <c r="M77" i="1"/>
  <c r="M181" i="1"/>
  <c r="N177" i="1"/>
  <c r="O61" i="1"/>
  <c r="O125" i="1"/>
  <c r="M46" i="1"/>
  <c r="M36" i="1"/>
  <c r="M108" i="1"/>
  <c r="M172" i="1"/>
  <c r="O20" i="1"/>
  <c r="O104" i="1"/>
  <c r="P60" i="1"/>
  <c r="P156" i="1"/>
  <c r="N45" i="1"/>
  <c r="O25" i="1"/>
  <c r="P62" i="1"/>
  <c r="P126" i="1"/>
  <c r="P190" i="1"/>
  <c r="M235" i="1"/>
  <c r="M119" i="1"/>
  <c r="M195" i="1"/>
  <c r="N3" i="1"/>
  <c r="N67" i="1"/>
  <c r="N131" i="1"/>
  <c r="N199" i="1"/>
  <c r="O67" i="1"/>
  <c r="O135" i="1"/>
  <c r="O199" i="1"/>
  <c r="P39" i="1"/>
  <c r="P107" i="1"/>
  <c r="P171" i="1"/>
  <c r="P235" i="1"/>
  <c r="M240" i="1"/>
  <c r="S240" i="1" s="1"/>
  <c r="M74" i="1"/>
  <c r="O11" i="1"/>
  <c r="N192" i="1"/>
  <c r="O160" i="1"/>
  <c r="O232" i="1"/>
  <c r="P164" i="1"/>
  <c r="M213" i="1"/>
  <c r="M101" i="1"/>
  <c r="M189" i="1"/>
  <c r="O72" i="1"/>
  <c r="N181" i="1"/>
  <c r="O65" i="1"/>
  <c r="O133" i="1"/>
  <c r="M90" i="1"/>
  <c r="M50" i="1"/>
  <c r="O19" i="1"/>
  <c r="M112" i="1"/>
  <c r="N24" i="1"/>
  <c r="O108" i="1"/>
  <c r="P68" i="1"/>
  <c r="M57" i="1"/>
  <c r="N49" i="1"/>
  <c r="N133" i="1"/>
  <c r="P66" i="1"/>
  <c r="P130" i="1"/>
  <c r="P194" i="1"/>
  <c r="M135" i="1"/>
  <c r="M199" i="1"/>
  <c r="N7" i="1"/>
  <c r="N71" i="1"/>
  <c r="N203" i="1"/>
  <c r="O71" i="1"/>
  <c r="O139" i="1"/>
  <c r="O203" i="1"/>
  <c r="P43" i="1"/>
  <c r="P111" i="1"/>
  <c r="P175" i="1"/>
  <c r="P239" i="1"/>
  <c r="N184" i="1"/>
  <c r="N200" i="1"/>
  <c r="O168" i="1"/>
  <c r="O236" i="1"/>
  <c r="P176" i="1"/>
  <c r="M221" i="1"/>
  <c r="M113" i="1"/>
  <c r="M193" i="1"/>
  <c r="N77" i="1"/>
  <c r="N185" i="1"/>
  <c r="O69" i="1"/>
  <c r="O137" i="1"/>
  <c r="P97" i="1"/>
  <c r="M54" i="1"/>
  <c r="O45" i="1"/>
  <c r="N37" i="1"/>
  <c r="N123" i="1"/>
  <c r="M40" i="1"/>
  <c r="N88" i="1"/>
  <c r="M59" i="1"/>
  <c r="O23" i="1"/>
  <c r="M44" i="1"/>
  <c r="M116" i="1"/>
  <c r="M180" i="1"/>
  <c r="N28" i="1"/>
  <c r="N92" i="1"/>
  <c r="O28" i="1"/>
  <c r="O116" i="1"/>
  <c r="P76" i="1"/>
  <c r="P168" i="1"/>
  <c r="M61" i="1"/>
  <c r="N53" i="1"/>
  <c r="P6" i="1"/>
  <c r="P70" i="1"/>
  <c r="P134" i="1"/>
  <c r="P198" i="1"/>
  <c r="N46" i="1"/>
  <c r="M139" i="1"/>
  <c r="M203" i="1"/>
  <c r="N11" i="1"/>
  <c r="N75" i="1"/>
  <c r="N139" i="1"/>
  <c r="N211" i="1"/>
  <c r="O75" i="1"/>
  <c r="O143" i="1"/>
  <c r="O207" i="1"/>
  <c r="P47" i="1"/>
  <c r="P115" i="1"/>
  <c r="P179" i="1"/>
  <c r="N196" i="1"/>
  <c r="M166" i="1"/>
  <c r="N208" i="1"/>
  <c r="O40" i="1"/>
  <c r="O172" i="1"/>
  <c r="O240" i="1"/>
  <c r="U240" i="1" s="1"/>
  <c r="P188" i="1"/>
  <c r="M229" i="1"/>
  <c r="M125" i="1"/>
  <c r="M201" i="1"/>
  <c r="N89" i="1"/>
  <c r="N189" i="1"/>
  <c r="O141" i="1"/>
  <c r="P129" i="1"/>
  <c r="M58" i="1"/>
  <c r="P52" i="1"/>
  <c r="P49" i="1"/>
  <c r="M63" i="1"/>
  <c r="M48" i="1"/>
  <c r="M120" i="1"/>
  <c r="M184" i="1"/>
  <c r="N32" i="1"/>
  <c r="O32" i="1"/>
  <c r="O120" i="1"/>
  <c r="P4" i="1"/>
  <c r="P80" i="1"/>
  <c r="P172" i="1"/>
  <c r="M69" i="1"/>
  <c r="N57" i="1"/>
  <c r="P10" i="1"/>
  <c r="P74" i="1"/>
  <c r="P138" i="1"/>
  <c r="P202" i="1"/>
  <c r="M143" i="1"/>
  <c r="M207" i="1"/>
  <c r="N15" i="1"/>
  <c r="N79" i="1"/>
  <c r="N143" i="1"/>
  <c r="N215" i="1"/>
  <c r="O79" i="1"/>
  <c r="O147" i="1"/>
  <c r="O211" i="1"/>
  <c r="P55" i="1"/>
  <c r="P119" i="1"/>
  <c r="P183" i="1"/>
  <c r="N204" i="1"/>
  <c r="N136" i="1"/>
  <c r="N212" i="1"/>
  <c r="O52" i="1"/>
  <c r="O176" i="1"/>
  <c r="O173" i="1"/>
  <c r="P192" i="1"/>
  <c r="O169" i="1"/>
  <c r="N170" i="1"/>
  <c r="M129" i="1"/>
  <c r="M209" i="1"/>
  <c r="N101" i="1"/>
  <c r="N197" i="1"/>
  <c r="O77" i="1"/>
  <c r="O145" i="1"/>
  <c r="M62" i="1"/>
  <c r="P7" i="1"/>
  <c r="N36" i="1"/>
  <c r="O36" i="1"/>
  <c r="P180" i="1"/>
  <c r="M5" i="1"/>
  <c r="M73" i="1"/>
  <c r="N61" i="1"/>
  <c r="P14" i="1"/>
  <c r="P78" i="1"/>
  <c r="P142" i="1"/>
  <c r="P206" i="1"/>
  <c r="M147" i="1"/>
  <c r="M211" i="1"/>
  <c r="N19" i="1"/>
  <c r="N83" i="1"/>
  <c r="N151" i="1"/>
  <c r="N219" i="1"/>
  <c r="O83" i="1"/>
  <c r="O151" i="1"/>
  <c r="O215" i="1"/>
  <c r="P59" i="1"/>
  <c r="P123" i="1"/>
  <c r="P187" i="1"/>
  <c r="N216" i="1"/>
  <c r="N140" i="1"/>
  <c r="O84" i="1"/>
  <c r="O180" i="1"/>
  <c r="O209" i="1"/>
  <c r="P200" i="1"/>
  <c r="O201" i="1"/>
  <c r="M217" i="1"/>
  <c r="N113" i="1"/>
  <c r="N201" i="1"/>
  <c r="O81" i="1"/>
  <c r="O149" i="1"/>
  <c r="M66" i="1"/>
  <c r="O57" i="1"/>
  <c r="M47" i="1"/>
  <c r="M67" i="1"/>
  <c r="M3" i="1"/>
  <c r="M75" i="1"/>
  <c r="O35" i="1"/>
  <c r="P11" i="1"/>
  <c r="M64" i="1"/>
  <c r="M192" i="1"/>
  <c r="N40" i="1"/>
  <c r="N104" i="1"/>
  <c r="O44" i="1"/>
  <c r="P12" i="1"/>
  <c r="P92" i="1"/>
  <c r="P184" i="1"/>
  <c r="M9" i="1"/>
  <c r="N65" i="1"/>
  <c r="P18" i="1"/>
  <c r="P82" i="1"/>
  <c r="P146" i="1"/>
  <c r="P210" i="1"/>
  <c r="M151" i="1"/>
  <c r="M215" i="1"/>
  <c r="N23" i="1"/>
  <c r="N87" i="1"/>
  <c r="N155" i="1"/>
  <c r="N223" i="1"/>
  <c r="O87" i="1"/>
  <c r="O155" i="1"/>
  <c r="O219" i="1"/>
  <c r="P63" i="1"/>
  <c r="P127" i="1"/>
  <c r="P191" i="1"/>
  <c r="N224" i="1"/>
  <c r="N144" i="1"/>
  <c r="N228" i="1"/>
  <c r="O100" i="1"/>
  <c r="O184" i="1"/>
  <c r="P41" i="1"/>
  <c r="P216" i="1"/>
  <c r="O237" i="1"/>
  <c r="M137" i="1"/>
  <c r="M225" i="1"/>
  <c r="N129" i="1"/>
  <c r="N205" i="1"/>
  <c r="O85" i="1"/>
  <c r="O153" i="1"/>
  <c r="M98" i="1"/>
  <c r="M7" i="1"/>
  <c r="M79" i="1"/>
  <c r="O39" i="1"/>
  <c r="P15" i="1"/>
  <c r="M68" i="1"/>
  <c r="M132" i="1"/>
  <c r="M196" i="1"/>
  <c r="N44" i="1"/>
  <c r="N108" i="1"/>
  <c r="O48" i="1"/>
  <c r="P96" i="1"/>
  <c r="P196" i="1"/>
  <c r="M13" i="1"/>
  <c r="M85" i="1"/>
  <c r="N5" i="1"/>
  <c r="N69" i="1"/>
  <c r="P22" i="1"/>
  <c r="P86" i="1"/>
  <c r="P150" i="1"/>
  <c r="P214" i="1"/>
  <c r="M155" i="1"/>
  <c r="M219" i="1"/>
  <c r="N27" i="1"/>
  <c r="N91" i="1"/>
  <c r="N159" i="1"/>
  <c r="N227" i="1"/>
  <c r="O91" i="1"/>
  <c r="O159" i="1"/>
  <c r="O223" i="1"/>
  <c r="P67" i="1"/>
  <c r="P131" i="1"/>
  <c r="P195" i="1"/>
  <c r="M52" i="1"/>
  <c r="N232" i="1"/>
  <c r="N148" i="1"/>
  <c r="N236" i="1"/>
  <c r="O112" i="1"/>
  <c r="O188" i="1"/>
  <c r="O222" i="1"/>
  <c r="P220" i="1"/>
  <c r="M141" i="1"/>
  <c r="M233" i="1"/>
  <c r="N137" i="1"/>
  <c r="N209" i="1"/>
  <c r="M146" i="1"/>
  <c r="O89" i="1"/>
  <c r="O157" i="1"/>
  <c r="M6" i="1"/>
  <c r="M114" i="1"/>
  <c r="N111" i="1"/>
  <c r="P136" i="1"/>
  <c r="M11" i="1"/>
  <c r="P19" i="1"/>
  <c r="M136" i="1"/>
  <c r="M200" i="1"/>
  <c r="O56" i="1"/>
  <c r="P20" i="1"/>
  <c r="P104" i="1"/>
  <c r="M17" i="1"/>
  <c r="M93" i="1"/>
  <c r="N9" i="1"/>
  <c r="N73" i="1"/>
  <c r="P26" i="1"/>
  <c r="P90" i="1"/>
  <c r="P154" i="1"/>
  <c r="P218" i="1"/>
  <c r="M159" i="1"/>
  <c r="N31" i="1"/>
  <c r="N95" i="1"/>
  <c r="N231" i="1"/>
  <c r="O95" i="1"/>
  <c r="O163" i="1"/>
  <c r="O227" i="1"/>
  <c r="P71" i="1"/>
  <c r="P135" i="1"/>
  <c r="P199" i="1"/>
  <c r="M60" i="1"/>
  <c r="N240" i="1"/>
  <c r="T240" i="1" s="1"/>
  <c r="N152" i="1"/>
  <c r="O189" i="1"/>
  <c r="O124" i="1"/>
  <c r="O192" i="1"/>
  <c r="P224" i="1"/>
  <c r="O38" i="1"/>
  <c r="M145" i="1"/>
  <c r="M237" i="1"/>
  <c r="N141" i="1"/>
  <c r="N213" i="1"/>
  <c r="O93" i="1"/>
  <c r="O161" i="1"/>
  <c r="M10" i="1"/>
  <c r="P144" i="1"/>
  <c r="O213" i="1"/>
  <c r="O128" i="1"/>
  <c r="O196" i="1"/>
  <c r="M102" i="1"/>
  <c r="P40" i="1"/>
  <c r="P228" i="1"/>
  <c r="M149" i="1"/>
  <c r="O181" i="1"/>
  <c r="N145" i="1"/>
  <c r="N217" i="1"/>
  <c r="M218" i="1"/>
  <c r="O33" i="1"/>
  <c r="O97" i="1"/>
  <c r="O165" i="1"/>
  <c r="M14" i="1"/>
  <c r="N116" i="1"/>
  <c r="P94" i="1"/>
  <c r="P222" i="1"/>
  <c r="O167" i="1"/>
  <c r="P75" i="1"/>
  <c r="M19" i="1"/>
  <c r="P31" i="1"/>
  <c r="M8" i="1"/>
  <c r="M80" i="1"/>
  <c r="M144" i="1"/>
  <c r="N56" i="1"/>
  <c r="N120" i="1"/>
  <c r="O64" i="1"/>
  <c r="P116" i="1"/>
  <c r="P212" i="1"/>
  <c r="M25" i="1"/>
  <c r="M105" i="1"/>
  <c r="N17" i="1"/>
  <c r="N85" i="1"/>
  <c r="P34" i="1"/>
  <c r="P98" i="1"/>
  <c r="P162" i="1"/>
  <c r="P226" i="1"/>
  <c r="M167" i="1"/>
  <c r="N39" i="1"/>
  <c r="N103" i="1"/>
  <c r="N171" i="1"/>
  <c r="O103" i="1"/>
  <c r="O171" i="1"/>
  <c r="P79" i="1"/>
  <c r="P143" i="1"/>
  <c r="P207" i="1"/>
  <c r="M222" i="1"/>
  <c r="M212" i="1"/>
  <c r="O229" i="1"/>
  <c r="N160" i="1"/>
  <c r="O132" i="1"/>
  <c r="O200" i="1"/>
  <c r="M126" i="1"/>
  <c r="P64" i="1"/>
  <c r="P232" i="1"/>
  <c r="M153" i="1"/>
  <c r="O225" i="1"/>
  <c r="N149" i="1"/>
  <c r="N225" i="1"/>
  <c r="O111" i="1"/>
  <c r="O37" i="1"/>
  <c r="O101" i="1"/>
  <c r="O185" i="1"/>
  <c r="M18" i="1"/>
  <c r="O47" i="1"/>
  <c r="P208" i="1"/>
  <c r="M97" i="1"/>
  <c r="P30" i="1"/>
  <c r="P158" i="1"/>
  <c r="O99" i="1"/>
  <c r="O235" i="1"/>
  <c r="P139" i="1"/>
  <c r="M23" i="1"/>
  <c r="M103" i="1"/>
  <c r="M12" i="1"/>
  <c r="M84" i="1"/>
  <c r="M148" i="1"/>
  <c r="N60" i="1"/>
  <c r="N124" i="1"/>
  <c r="O68" i="1"/>
  <c r="P32" i="1"/>
  <c r="P120" i="1"/>
  <c r="M29" i="1"/>
  <c r="M109" i="1"/>
  <c r="N21" i="1"/>
  <c r="N93" i="1"/>
  <c r="P38" i="1"/>
  <c r="P102" i="1"/>
  <c r="P166" i="1"/>
  <c r="P230" i="1"/>
  <c r="M171" i="1"/>
  <c r="N43" i="1"/>
  <c r="N107" i="1"/>
  <c r="N175" i="1"/>
  <c r="O107" i="1"/>
  <c r="O175" i="1"/>
  <c r="P83" i="1"/>
  <c r="P147" i="1"/>
  <c r="P211" i="1"/>
  <c r="M216" i="1"/>
  <c r="N164" i="1"/>
  <c r="O136" i="1"/>
  <c r="O204" i="1"/>
  <c r="P236" i="1"/>
  <c r="M157" i="1"/>
  <c r="N153" i="1"/>
  <c r="N229" i="1"/>
  <c r="N26" i="1"/>
  <c r="O41" i="1"/>
  <c r="O105" i="1"/>
  <c r="O197" i="1"/>
  <c r="P5" i="1"/>
  <c r="M22" i="1"/>
  <c r="AI240" i="1" l="1"/>
  <c r="AJ240" i="1"/>
  <c r="AK240" i="1"/>
  <c r="AL240" i="1"/>
  <c r="W240" i="1"/>
  <c r="S2" i="1"/>
  <c r="S202" i="1"/>
  <c r="S29" i="1"/>
  <c r="U107" i="1"/>
  <c r="S97" i="1"/>
  <c r="T21" i="1"/>
  <c r="T65" i="1"/>
  <c r="S174" i="1"/>
  <c r="S131" i="1"/>
  <c r="S237" i="1"/>
  <c r="S120" i="1"/>
  <c r="S126" i="1"/>
  <c r="V22" i="1"/>
  <c r="U47" i="1"/>
  <c r="U4" i="1"/>
  <c r="U230" i="1"/>
  <c r="T176" i="1"/>
  <c r="T124" i="1"/>
  <c r="T60" i="1"/>
  <c r="S173" i="1"/>
  <c r="U229" i="1"/>
  <c r="V221" i="1"/>
  <c r="T73" i="1"/>
  <c r="V239" i="1"/>
  <c r="U208" i="1"/>
  <c r="T153" i="1"/>
  <c r="T74" i="1"/>
  <c r="T175" i="1"/>
  <c r="S156" i="1"/>
  <c r="T217" i="1"/>
  <c r="U204" i="1"/>
  <c r="S138" i="1"/>
  <c r="V236" i="1"/>
  <c r="V226" i="1"/>
  <c r="U192" i="1"/>
  <c r="S207" i="1"/>
  <c r="S216" i="1"/>
  <c r="U57" i="1"/>
  <c r="V59" i="1"/>
  <c r="U176" i="1"/>
  <c r="S109" i="1"/>
  <c r="U124" i="1"/>
  <c r="S114" i="1"/>
  <c r="V52" i="1"/>
  <c r="V98" i="1"/>
  <c r="V49" i="1"/>
  <c r="S172" i="1"/>
  <c r="U219" i="1"/>
  <c r="S52" i="1"/>
  <c r="S222" i="1"/>
  <c r="U159" i="1"/>
  <c r="T129" i="1"/>
  <c r="V168" i="1"/>
  <c r="T189" i="1"/>
  <c r="S225" i="1"/>
  <c r="T43" i="1"/>
  <c r="U72" i="1"/>
  <c r="U234" i="1"/>
  <c r="T173" i="1"/>
  <c r="V29" i="1"/>
  <c r="U136" i="1"/>
  <c r="U23" i="1"/>
  <c r="T164" i="1"/>
  <c r="V31" i="1"/>
  <c r="V228" i="1"/>
  <c r="T232" i="1"/>
  <c r="S79" i="1"/>
  <c r="T224" i="1"/>
  <c r="S22" i="1"/>
  <c r="T134" i="1"/>
  <c r="T52" i="1"/>
  <c r="U62" i="1"/>
  <c r="U41" i="1"/>
  <c r="S110" i="1"/>
  <c r="V116" i="1"/>
  <c r="S192" i="1"/>
  <c r="U28" i="1"/>
  <c r="T213" i="1"/>
  <c r="T90" i="1"/>
  <c r="U2" i="1"/>
  <c r="T116" i="1"/>
  <c r="S214" i="1"/>
  <c r="S99" i="1"/>
  <c r="S136" i="1"/>
  <c r="T102" i="1"/>
  <c r="S154" i="1"/>
  <c r="V77" i="1"/>
  <c r="V185" i="1"/>
  <c r="T100" i="1"/>
  <c r="T166" i="1"/>
  <c r="V147" i="1"/>
  <c r="U150" i="1"/>
  <c r="V45" i="1"/>
  <c r="V67" i="1"/>
  <c r="V5" i="1"/>
  <c r="U175" i="1"/>
  <c r="U213" i="1"/>
  <c r="S60" i="1"/>
  <c r="V9" i="1"/>
  <c r="T238" i="1"/>
  <c r="V211" i="1"/>
  <c r="T209" i="1"/>
  <c r="U43" i="1"/>
  <c r="U141" i="1"/>
  <c r="V44" i="1"/>
  <c r="U128" i="1"/>
  <c r="T82" i="1"/>
  <c r="V117" i="1"/>
  <c r="V104" i="1"/>
  <c r="U48" i="1"/>
  <c r="T18" i="1"/>
  <c r="U73" i="1"/>
  <c r="U11" i="1"/>
  <c r="T126" i="1"/>
  <c r="S30" i="1"/>
  <c r="S71" i="1"/>
  <c r="T85" i="1"/>
  <c r="U110" i="1"/>
  <c r="S141" i="1"/>
  <c r="T158" i="1"/>
  <c r="U237" i="1"/>
  <c r="T87" i="1"/>
  <c r="S210" i="1"/>
  <c r="T197" i="1"/>
  <c r="S201" i="1"/>
  <c r="S74" i="1"/>
  <c r="T62" i="1"/>
  <c r="S94" i="1"/>
  <c r="S87" i="1"/>
  <c r="T66" i="1"/>
  <c r="S171" i="1"/>
  <c r="S12" i="1"/>
  <c r="U33" i="1"/>
  <c r="V219" i="1"/>
  <c r="T44" i="1"/>
  <c r="V215" i="1"/>
  <c r="T22" i="1"/>
  <c r="U70" i="1"/>
  <c r="V124" i="1"/>
  <c r="S76" i="1"/>
  <c r="S190" i="1"/>
  <c r="U7" i="1"/>
  <c r="V36" i="1"/>
  <c r="U115" i="1"/>
  <c r="U193" i="1"/>
  <c r="S31" i="1"/>
  <c r="U185" i="1"/>
  <c r="T26" i="1"/>
  <c r="U94" i="1"/>
  <c r="S200" i="1"/>
  <c r="U178" i="1"/>
  <c r="U78" i="1"/>
  <c r="V61" i="1"/>
  <c r="V151" i="1"/>
  <c r="V16" i="1"/>
  <c r="V21" i="1"/>
  <c r="V166" i="1"/>
  <c r="T230" i="1"/>
  <c r="S151" i="1"/>
  <c r="S128" i="1"/>
  <c r="T70" i="1"/>
  <c r="S230" i="1"/>
  <c r="V163" i="1"/>
  <c r="V203" i="1"/>
  <c r="T95" i="1"/>
  <c r="T6" i="1"/>
  <c r="T118" i="1"/>
  <c r="U182" i="1"/>
  <c r="V209" i="1"/>
  <c r="T142" i="1"/>
  <c r="V38" i="1"/>
  <c r="V232" i="1"/>
  <c r="T39" i="1"/>
  <c r="U38" i="1"/>
  <c r="T31" i="1"/>
  <c r="V145" i="1"/>
  <c r="T79" i="1"/>
  <c r="S184" i="1"/>
  <c r="T54" i="1"/>
  <c r="T94" i="1"/>
  <c r="T12" i="1"/>
  <c r="U99" i="1"/>
  <c r="V64" i="1"/>
  <c r="S8" i="1"/>
  <c r="S149" i="1"/>
  <c r="S159" i="1"/>
  <c r="V136" i="1"/>
  <c r="T148" i="1"/>
  <c r="S67" i="1"/>
  <c r="T46" i="1"/>
  <c r="V176" i="1"/>
  <c r="T187" i="1"/>
  <c r="V158" i="1"/>
  <c r="V218" i="1"/>
  <c r="T111" i="1"/>
  <c r="V86" i="1"/>
  <c r="V18" i="1"/>
  <c r="S47" i="1"/>
  <c r="V123" i="1"/>
  <c r="S73" i="1"/>
  <c r="U173" i="1"/>
  <c r="S48" i="1"/>
  <c r="T208" i="1"/>
  <c r="V198" i="1"/>
  <c r="S59" i="1"/>
  <c r="U236" i="1"/>
  <c r="V193" i="1"/>
  <c r="U135" i="1"/>
  <c r="U104" i="1"/>
  <c r="V231" i="1"/>
  <c r="T121" i="1"/>
  <c r="S169" i="1"/>
  <c r="S83" i="1"/>
  <c r="S35" i="1"/>
  <c r="T183" i="1"/>
  <c r="T93" i="1"/>
  <c r="S167" i="1"/>
  <c r="V224" i="1"/>
  <c r="V150" i="1"/>
  <c r="U39" i="1"/>
  <c r="T144" i="1"/>
  <c r="V82" i="1"/>
  <c r="V187" i="1"/>
  <c r="T61" i="1"/>
  <c r="V192" i="1"/>
  <c r="T15" i="1"/>
  <c r="U40" i="1"/>
  <c r="S135" i="1"/>
  <c r="T181" i="1"/>
  <c r="U199" i="1"/>
  <c r="V60" i="1"/>
  <c r="S236" i="1"/>
  <c r="V58" i="1"/>
  <c r="T169" i="1"/>
  <c r="S183" i="1"/>
  <c r="S123" i="1"/>
  <c r="U51" i="1"/>
  <c r="V227" i="1"/>
  <c r="V128" i="1"/>
  <c r="V28" i="1"/>
  <c r="U179" i="1"/>
  <c r="U50" i="1"/>
  <c r="U221" i="1"/>
  <c r="S234" i="1"/>
  <c r="T106" i="1"/>
  <c r="V8" i="1"/>
  <c r="T98" i="1"/>
  <c r="T174" i="1"/>
  <c r="U130" i="1"/>
  <c r="U122" i="1"/>
  <c r="T163" i="1"/>
  <c r="U121" i="1"/>
  <c r="T76" i="1"/>
  <c r="T105" i="1"/>
  <c r="U118" i="1"/>
  <c r="S19" i="1"/>
  <c r="V154" i="1"/>
  <c r="S7" i="1"/>
  <c r="V191" i="1"/>
  <c r="S5" i="1"/>
  <c r="S143" i="1"/>
  <c r="S63" i="1"/>
  <c r="S166" i="1"/>
  <c r="V134" i="1"/>
  <c r="T88" i="1"/>
  <c r="U168" i="1"/>
  <c r="V130" i="1"/>
  <c r="S189" i="1"/>
  <c r="U67" i="1"/>
  <c r="U20" i="1"/>
  <c r="V167" i="1"/>
  <c r="T41" i="1"/>
  <c r="S185" i="1"/>
  <c r="V178" i="1"/>
  <c r="S37" i="1"/>
  <c r="T115" i="1"/>
  <c r="V99" i="1"/>
  <c r="U76" i="1"/>
  <c r="U60" i="1"/>
  <c r="T135" i="1"/>
  <c r="U210" i="1"/>
  <c r="S179" i="1"/>
  <c r="T51" i="1"/>
  <c r="U66" i="1"/>
  <c r="S188" i="1"/>
  <c r="U54" i="1"/>
  <c r="T58" i="1"/>
  <c r="U238" i="1"/>
  <c r="S142" i="1"/>
  <c r="U21" i="1"/>
  <c r="S164" i="1"/>
  <c r="U212" i="1"/>
  <c r="V125" i="1"/>
  <c r="V162" i="1"/>
  <c r="U132" i="1"/>
  <c r="V75" i="1"/>
  <c r="S102" i="1"/>
  <c r="U189" i="1"/>
  <c r="V90" i="1"/>
  <c r="S6" i="1"/>
  <c r="V195" i="1"/>
  <c r="T69" i="1"/>
  <c r="S98" i="1"/>
  <c r="V127" i="1"/>
  <c r="S9" i="1"/>
  <c r="S66" i="1"/>
  <c r="U215" i="1"/>
  <c r="V180" i="1"/>
  <c r="U52" i="1"/>
  <c r="V202" i="1"/>
  <c r="T196" i="1"/>
  <c r="V70" i="1"/>
  <c r="S40" i="1"/>
  <c r="T200" i="1"/>
  <c r="V66" i="1"/>
  <c r="S101" i="1"/>
  <c r="T199" i="1"/>
  <c r="V103" i="1"/>
  <c r="S49" i="1"/>
  <c r="V112" i="1"/>
  <c r="V114" i="1"/>
  <c r="V132" i="1"/>
  <c r="V174" i="1"/>
  <c r="V27" i="1"/>
  <c r="T128" i="1"/>
  <c r="T210" i="1"/>
  <c r="V51" i="1"/>
  <c r="S51" i="1"/>
  <c r="S175" i="1"/>
  <c r="V65" i="1"/>
  <c r="S124" i="1"/>
  <c r="U42" i="1"/>
  <c r="V13" i="1"/>
  <c r="S239" i="1"/>
  <c r="S70" i="1"/>
  <c r="U129" i="1"/>
  <c r="U154" i="1"/>
  <c r="S100" i="1"/>
  <c r="T132" i="1"/>
  <c r="U144" i="1"/>
  <c r="V238" i="1"/>
  <c r="U200" i="1"/>
  <c r="V40" i="1"/>
  <c r="V120" i="1"/>
  <c r="V208" i="1"/>
  <c r="T160" i="1"/>
  <c r="V34" i="1"/>
  <c r="U167" i="1"/>
  <c r="U196" i="1"/>
  <c r="T152" i="1"/>
  <c r="V26" i="1"/>
  <c r="U157" i="1"/>
  <c r="V131" i="1"/>
  <c r="T5" i="1"/>
  <c r="U153" i="1"/>
  <c r="V63" i="1"/>
  <c r="V184" i="1"/>
  <c r="U149" i="1"/>
  <c r="U151" i="1"/>
  <c r="U36" i="1"/>
  <c r="T212" i="1"/>
  <c r="V138" i="1"/>
  <c r="V179" i="1"/>
  <c r="V6" i="1"/>
  <c r="T123" i="1"/>
  <c r="T184" i="1"/>
  <c r="T133" i="1"/>
  <c r="S213" i="1"/>
  <c r="T131" i="1"/>
  <c r="S108" i="1"/>
  <c r="V35" i="1"/>
  <c r="V56" i="1"/>
  <c r="U216" i="1"/>
  <c r="V50" i="1"/>
  <c r="T68" i="1"/>
  <c r="V110" i="1"/>
  <c r="V234" i="1"/>
  <c r="T64" i="1"/>
  <c r="S4" i="1"/>
  <c r="S182" i="1"/>
  <c r="T122" i="1"/>
  <c r="V87" i="1"/>
  <c r="V137" i="1"/>
  <c r="U194" i="1"/>
  <c r="U198" i="1"/>
  <c r="S56" i="1"/>
  <c r="V165" i="1"/>
  <c r="V133" i="1"/>
  <c r="U114" i="1"/>
  <c r="V148" i="1"/>
  <c r="S28" i="1"/>
  <c r="S20" i="1"/>
  <c r="T42" i="1"/>
  <c r="V222" i="1"/>
  <c r="U89" i="1"/>
  <c r="S85" i="1"/>
  <c r="U85" i="1"/>
  <c r="V92" i="1"/>
  <c r="U81" i="1"/>
  <c r="U83" i="1"/>
  <c r="T36" i="1"/>
  <c r="T136" i="1"/>
  <c r="V74" i="1"/>
  <c r="S58" i="1"/>
  <c r="V115" i="1"/>
  <c r="T53" i="1"/>
  <c r="T37" i="1"/>
  <c r="T49" i="1"/>
  <c r="V164" i="1"/>
  <c r="T67" i="1"/>
  <c r="S36" i="1"/>
  <c r="U195" i="1"/>
  <c r="U16" i="1"/>
  <c r="U148" i="1"/>
  <c r="U13" i="1"/>
  <c r="T4" i="1"/>
  <c r="V46" i="1"/>
  <c r="V170" i="1"/>
  <c r="S152" i="1"/>
  <c r="T222" i="1"/>
  <c r="U228" i="1"/>
  <c r="U134" i="1"/>
  <c r="S187" i="1"/>
  <c r="T168" i="1"/>
  <c r="T194" i="1"/>
  <c r="T14" i="1"/>
  <c r="T233" i="1"/>
  <c r="U31" i="1"/>
  <c r="U58" i="1"/>
  <c r="V157" i="1"/>
  <c r="U226" i="1"/>
  <c r="U96" i="1"/>
  <c r="V182" i="1"/>
  <c r="U3" i="1"/>
  <c r="U191" i="1"/>
  <c r="T29" i="1"/>
  <c r="S134" i="1"/>
  <c r="V32" i="1"/>
  <c r="U68" i="1"/>
  <c r="S18" i="1"/>
  <c r="S212" i="1"/>
  <c r="T17" i="1"/>
  <c r="V94" i="1"/>
  <c r="T9" i="1"/>
  <c r="S146" i="1"/>
  <c r="U223" i="1"/>
  <c r="S13" i="1"/>
  <c r="T205" i="1"/>
  <c r="U155" i="1"/>
  <c r="V12" i="1"/>
  <c r="T201" i="1"/>
  <c r="T219" i="1"/>
  <c r="V7" i="1"/>
  <c r="T204" i="1"/>
  <c r="V10" i="1"/>
  <c r="V129" i="1"/>
  <c r="V47" i="1"/>
  <c r="S61" i="1"/>
  <c r="U45" i="1"/>
  <c r="V175" i="1"/>
  <c r="S57" i="1"/>
  <c r="U232" i="1"/>
  <c r="T3" i="1"/>
  <c r="S46" i="1"/>
  <c r="U131" i="1"/>
  <c r="T80" i="1"/>
  <c r="T33" i="1"/>
  <c r="U113" i="1"/>
  <c r="S92" i="1"/>
  <c r="V106" i="1"/>
  <c r="S88" i="1"/>
  <c r="T130" i="1"/>
  <c r="U218" i="1"/>
  <c r="V233" i="1"/>
  <c r="S95" i="1"/>
  <c r="T114" i="1"/>
  <c r="U186" i="1"/>
  <c r="U217" i="1"/>
  <c r="T157" i="1"/>
  <c r="V57" i="1"/>
  <c r="V37" i="1"/>
  <c r="U34" i="1"/>
  <c r="S32" i="1"/>
  <c r="V118" i="1"/>
  <c r="S127" i="1"/>
  <c r="U127" i="1"/>
  <c r="S121" i="1"/>
  <c r="S238" i="1"/>
  <c r="S105" i="1"/>
  <c r="V144" i="1"/>
  <c r="V199" i="1"/>
  <c r="S93" i="1"/>
  <c r="V196" i="1"/>
  <c r="U87" i="1"/>
  <c r="U44" i="1"/>
  <c r="T113" i="1"/>
  <c r="T151" i="1"/>
  <c r="S62" i="1"/>
  <c r="V183" i="1"/>
  <c r="T57" i="1"/>
  <c r="U207" i="1"/>
  <c r="S54" i="1"/>
  <c r="V111" i="1"/>
  <c r="V68" i="1"/>
  <c r="U160" i="1"/>
  <c r="S195" i="1"/>
  <c r="U125" i="1"/>
  <c r="U63" i="1"/>
  <c r="T16" i="1"/>
  <c r="S228" i="1"/>
  <c r="S41" i="1"/>
  <c r="U49" i="1"/>
  <c r="T138" i="1"/>
  <c r="V42" i="1"/>
  <c r="S16" i="1"/>
  <c r="S186" i="1"/>
  <c r="T214" i="1"/>
  <c r="U86" i="1"/>
  <c r="S178" i="1"/>
  <c r="T190" i="1"/>
  <c r="S81" i="1"/>
  <c r="V141" i="1"/>
  <c r="T165" i="1"/>
  <c r="V169" i="1"/>
  <c r="V225" i="1"/>
  <c r="V197" i="1"/>
  <c r="V54" i="1"/>
  <c r="S39" i="1"/>
  <c r="T13" i="1"/>
  <c r="U59" i="1"/>
  <c r="U80" i="1"/>
  <c r="T239" i="1"/>
  <c r="U101" i="1"/>
  <c r="V207" i="1"/>
  <c r="S25" i="1"/>
  <c r="S14" i="1"/>
  <c r="S10" i="1"/>
  <c r="V135" i="1"/>
  <c r="S17" i="1"/>
  <c r="T137" i="1"/>
  <c r="U91" i="1"/>
  <c r="V96" i="1"/>
  <c r="T223" i="1"/>
  <c r="T104" i="1"/>
  <c r="S217" i="1"/>
  <c r="T83" i="1"/>
  <c r="U145" i="1"/>
  <c r="V119" i="1"/>
  <c r="S69" i="1"/>
  <c r="U143" i="1"/>
  <c r="V76" i="1"/>
  <c r="V97" i="1"/>
  <c r="V43" i="1"/>
  <c r="U108" i="1"/>
  <c r="T192" i="1"/>
  <c r="S119" i="1"/>
  <c r="U61" i="1"/>
  <c r="T195" i="1"/>
  <c r="S168" i="1"/>
  <c r="V223" i="1"/>
  <c r="V140" i="1"/>
  <c r="U170" i="1"/>
  <c r="T38" i="1"/>
  <c r="U231" i="1"/>
  <c r="U10" i="1"/>
  <c r="U142" i="1"/>
  <c r="T86" i="1"/>
  <c r="T81" i="1"/>
  <c r="T191" i="1"/>
  <c r="V217" i="1"/>
  <c r="V213" i="1"/>
  <c r="V72" i="1"/>
  <c r="V3" i="1"/>
  <c r="V2" i="1"/>
  <c r="S177" i="1"/>
  <c r="V153" i="1"/>
  <c r="V105" i="1"/>
  <c r="S161" i="1"/>
  <c r="T50" i="1"/>
  <c r="V24" i="1"/>
  <c r="S227" i="1"/>
  <c r="V81" i="1"/>
  <c r="V83" i="1"/>
  <c r="U105" i="1"/>
  <c r="T107" i="1"/>
  <c r="S148" i="1"/>
  <c r="U37" i="1"/>
  <c r="V143" i="1"/>
  <c r="V212" i="1"/>
  <c r="U165" i="1"/>
  <c r="U161" i="1"/>
  <c r="V71" i="1"/>
  <c r="S233" i="1"/>
  <c r="T227" i="1"/>
  <c r="S137" i="1"/>
  <c r="T155" i="1"/>
  <c r="T40" i="1"/>
  <c r="U201" i="1"/>
  <c r="T19" i="1"/>
  <c r="U77" i="1"/>
  <c r="V55" i="1"/>
  <c r="V172" i="1"/>
  <c r="T89" i="1"/>
  <c r="U75" i="1"/>
  <c r="U116" i="1"/>
  <c r="U137" i="1"/>
  <c r="U203" i="1"/>
  <c r="T24" i="1"/>
  <c r="S235" i="1"/>
  <c r="T177" i="1"/>
  <c r="T127" i="1"/>
  <c r="S104" i="1"/>
  <c r="V159" i="1"/>
  <c r="V48" i="1"/>
  <c r="V100" i="1"/>
  <c r="U14" i="1"/>
  <c r="S194" i="1"/>
  <c r="S111" i="1"/>
  <c r="S38" i="1"/>
  <c r="U202" i="1"/>
  <c r="T59" i="1"/>
  <c r="S26" i="1"/>
  <c r="S82" i="1"/>
  <c r="T156" i="1"/>
  <c r="T147" i="1"/>
  <c r="T218" i="1"/>
  <c r="S65" i="1"/>
  <c r="T235" i="1"/>
  <c r="S165" i="1"/>
  <c r="V108" i="1"/>
  <c r="S206" i="1"/>
  <c r="S115" i="1"/>
  <c r="V201" i="1"/>
  <c r="U111" i="1"/>
  <c r="U93" i="1"/>
  <c r="U227" i="1"/>
  <c r="V20" i="1"/>
  <c r="T159" i="1"/>
  <c r="T108" i="1"/>
  <c r="V200" i="1"/>
  <c r="S211" i="1"/>
  <c r="U211" i="1"/>
  <c r="V80" i="1"/>
  <c r="T211" i="1"/>
  <c r="U69" i="1"/>
  <c r="U139" i="1"/>
  <c r="S112" i="1"/>
  <c r="V190" i="1"/>
  <c r="S181" i="1"/>
  <c r="T63" i="1"/>
  <c r="S43" i="1"/>
  <c r="V95" i="1"/>
  <c r="U88" i="1"/>
  <c r="T172" i="1"/>
  <c r="U233" i="1"/>
  <c r="S118" i="1"/>
  <c r="S27" i="1"/>
  <c r="V109" i="1"/>
  <c r="U6" i="1"/>
  <c r="T202" i="1"/>
  <c r="T78" i="1"/>
  <c r="V89" i="1"/>
  <c r="T96" i="1"/>
  <c r="T179" i="1"/>
  <c r="T186" i="1"/>
  <c r="V85" i="1"/>
  <c r="T167" i="1"/>
  <c r="U206" i="1"/>
  <c r="U190" i="1"/>
  <c r="S204" i="1"/>
  <c r="S130" i="1"/>
  <c r="U74" i="1"/>
  <c r="S91" i="1"/>
  <c r="T109" i="1"/>
  <c r="S21" i="1"/>
  <c r="S122" i="1"/>
  <c r="V194" i="1"/>
  <c r="T162" i="1"/>
  <c r="U97" i="1"/>
  <c r="T225" i="1"/>
  <c r="U171" i="1"/>
  <c r="U64" i="1"/>
  <c r="U163" i="1"/>
  <c r="U56" i="1"/>
  <c r="V220" i="1"/>
  <c r="T91" i="1"/>
  <c r="V216" i="1"/>
  <c r="T23" i="1"/>
  <c r="S64" i="1"/>
  <c r="U209" i="1"/>
  <c r="S147" i="1"/>
  <c r="T101" i="1"/>
  <c r="U147" i="1"/>
  <c r="V4" i="1"/>
  <c r="S125" i="1"/>
  <c r="T139" i="1"/>
  <c r="T92" i="1"/>
  <c r="T185" i="1"/>
  <c r="U71" i="1"/>
  <c r="U19" i="1"/>
  <c r="V126" i="1"/>
  <c r="S77" i="1"/>
  <c r="S191" i="1"/>
  <c r="S34" i="1"/>
  <c r="U187" i="1"/>
  <c r="U8" i="1"/>
  <c r="S224" i="1"/>
  <c r="U109" i="1"/>
  <c r="U5" i="1"/>
  <c r="T34" i="1"/>
  <c r="T206" i="1"/>
  <c r="T198" i="1"/>
  <c r="V33" i="1"/>
  <c r="U126" i="1"/>
  <c r="U90" i="1"/>
  <c r="T237" i="1"/>
  <c r="S150" i="1"/>
  <c r="T47" i="1"/>
  <c r="S223" i="1"/>
  <c r="U27" i="1"/>
  <c r="V181" i="1"/>
  <c r="T99" i="1"/>
  <c r="U220" i="1"/>
  <c r="S15" i="1"/>
  <c r="U17" i="1"/>
  <c r="V177" i="1"/>
  <c r="T146" i="1"/>
  <c r="S160" i="1"/>
  <c r="S140" i="1"/>
  <c r="V25" i="1"/>
  <c r="V30" i="1"/>
  <c r="T229" i="1"/>
  <c r="V230" i="1"/>
  <c r="T149" i="1"/>
  <c r="U103" i="1"/>
  <c r="T120" i="1"/>
  <c r="S218" i="1"/>
  <c r="T141" i="1"/>
  <c r="U95" i="1"/>
  <c r="U222" i="1"/>
  <c r="T27" i="1"/>
  <c r="S196" i="1"/>
  <c r="V41" i="1"/>
  <c r="S215" i="1"/>
  <c r="V11" i="1"/>
  <c r="U180" i="1"/>
  <c r="V206" i="1"/>
  <c r="S209" i="1"/>
  <c r="U79" i="1"/>
  <c r="U120" i="1"/>
  <c r="S229" i="1"/>
  <c r="T75" i="1"/>
  <c r="T28" i="1"/>
  <c r="T77" i="1"/>
  <c r="T203" i="1"/>
  <c r="S50" i="1"/>
  <c r="V235" i="1"/>
  <c r="V62" i="1"/>
  <c r="V152" i="1"/>
  <c r="S107" i="1"/>
  <c r="V17" i="1"/>
  <c r="U123" i="1"/>
  <c r="T72" i="1"/>
  <c r="V155" i="1"/>
  <c r="V149" i="1"/>
  <c r="T97" i="1"/>
  <c r="T193" i="1"/>
  <c r="S198" i="1"/>
  <c r="U162" i="1"/>
  <c r="V229" i="1"/>
  <c r="V204" i="1"/>
  <c r="T161" i="1"/>
  <c r="S176" i="1"/>
  <c r="U98" i="1"/>
  <c r="S53" i="1"/>
  <c r="U205" i="1"/>
  <c r="S232" i="1"/>
  <c r="T35" i="1"/>
  <c r="U46" i="1"/>
  <c r="U152" i="1"/>
  <c r="U106" i="1"/>
  <c r="T117" i="1"/>
  <c r="T226" i="1"/>
  <c r="U239" i="1"/>
  <c r="V23" i="1"/>
  <c r="V73" i="1"/>
  <c r="T207" i="1"/>
  <c r="U197" i="1"/>
  <c r="V79" i="1"/>
  <c r="S157" i="1"/>
  <c r="S23" i="1"/>
  <c r="T171" i="1"/>
  <c r="T231" i="1"/>
  <c r="U188" i="1"/>
  <c r="S132" i="1"/>
  <c r="U184" i="1"/>
  <c r="U35" i="1"/>
  <c r="U84" i="1"/>
  <c r="V142" i="1"/>
  <c r="S129" i="1"/>
  <c r="T215" i="1"/>
  <c r="U32" i="1"/>
  <c r="V188" i="1"/>
  <c r="T11" i="1"/>
  <c r="S180" i="1"/>
  <c r="S193" i="1"/>
  <c r="T71" i="1"/>
  <c r="S90" i="1"/>
  <c r="V171" i="1"/>
  <c r="U25" i="1"/>
  <c r="U224" i="1"/>
  <c r="S231" i="1"/>
  <c r="U117" i="1"/>
  <c r="U55" i="1"/>
  <c r="T8" i="1"/>
  <c r="V91" i="1"/>
  <c r="S226" i="1"/>
  <c r="T25" i="1"/>
  <c r="U164" i="1"/>
  <c r="V237" i="1"/>
  <c r="S205" i="1"/>
  <c r="S133" i="1"/>
  <c r="U82" i="1"/>
  <c r="T112" i="1"/>
  <c r="T178" i="1"/>
  <c r="T110" i="1"/>
  <c r="T20" i="1"/>
  <c r="S158" i="1"/>
  <c r="T84" i="1"/>
  <c r="S55" i="1"/>
  <c r="T221" i="1"/>
  <c r="T220" i="1"/>
  <c r="U18" i="1"/>
  <c r="T150" i="1"/>
  <c r="S45" i="1"/>
  <c r="U140" i="1"/>
  <c r="U26" i="1"/>
  <c r="T234" i="1"/>
  <c r="T10" i="1"/>
  <c r="S84" i="1"/>
  <c r="S103" i="1"/>
  <c r="U225" i="1"/>
  <c r="T56" i="1"/>
  <c r="S219" i="1"/>
  <c r="V102" i="1"/>
  <c r="V139" i="1"/>
  <c r="S153" i="1"/>
  <c r="T103" i="1"/>
  <c r="S144" i="1"/>
  <c r="T145" i="1"/>
  <c r="S145" i="1"/>
  <c r="V19" i="1"/>
  <c r="U112" i="1"/>
  <c r="S155" i="1"/>
  <c r="S68" i="1"/>
  <c r="U100" i="1"/>
  <c r="V210" i="1"/>
  <c r="S75" i="1"/>
  <c r="T140" i="1"/>
  <c r="V78" i="1"/>
  <c r="T170" i="1"/>
  <c r="T143" i="1"/>
  <c r="T32" i="1"/>
  <c r="S203" i="1"/>
  <c r="S116" i="1"/>
  <c r="S113" i="1"/>
  <c r="T7" i="1"/>
  <c r="U133" i="1"/>
  <c r="V107" i="1"/>
  <c r="T45" i="1"/>
  <c r="U156" i="1"/>
  <c r="V186" i="1"/>
  <c r="U53" i="1"/>
  <c r="T119" i="1"/>
  <c r="S96" i="1"/>
  <c r="U183" i="1"/>
  <c r="T2" i="1"/>
  <c r="S117" i="1"/>
  <c r="S89" i="1"/>
  <c r="T180" i="1"/>
  <c r="U102" i="1"/>
  <c r="S197" i="1"/>
  <c r="S162" i="1"/>
  <c r="T48" i="1"/>
  <c r="V189" i="1"/>
  <c r="U174" i="1"/>
  <c r="S86" i="1"/>
  <c r="U15" i="1"/>
  <c r="T125" i="1"/>
  <c r="S163" i="1"/>
  <c r="V160" i="1"/>
  <c r="V101" i="1"/>
  <c r="S220" i="1"/>
  <c r="U214" i="1"/>
  <c r="U92" i="1"/>
  <c r="S208" i="1"/>
  <c r="V93" i="1"/>
  <c r="U22" i="1"/>
  <c r="S170" i="1"/>
  <c r="V161" i="1"/>
  <c r="U235" i="1"/>
  <c r="S80" i="1"/>
  <c r="U181" i="1"/>
  <c r="S11" i="1"/>
  <c r="T236" i="1"/>
  <c r="V214" i="1"/>
  <c r="V15" i="1"/>
  <c r="T228" i="1"/>
  <c r="V146" i="1"/>
  <c r="S3" i="1"/>
  <c r="T216" i="1"/>
  <c r="V14" i="1"/>
  <c r="U169" i="1"/>
  <c r="U172" i="1"/>
  <c r="S139" i="1"/>
  <c r="S44" i="1"/>
  <c r="S221" i="1"/>
  <c r="S199" i="1"/>
  <c r="U65" i="1"/>
  <c r="V39" i="1"/>
  <c r="V156" i="1"/>
  <c r="T188" i="1"/>
  <c r="V122" i="1"/>
  <c r="U177" i="1"/>
  <c r="T55" i="1"/>
  <c r="S24" i="1"/>
  <c r="U119" i="1"/>
  <c r="U166" i="1"/>
  <c r="S33" i="1"/>
  <c r="T30" i="1"/>
  <c r="U138" i="1"/>
  <c r="T154" i="1"/>
  <c r="V173" i="1"/>
  <c r="U29" i="1"/>
  <c r="S72" i="1"/>
  <c r="V113" i="1"/>
  <c r="V88" i="1"/>
  <c r="T182" i="1"/>
  <c r="V84" i="1"/>
  <c r="U158" i="1"/>
  <c r="U146" i="1"/>
  <c r="S78" i="1"/>
  <c r="U24" i="1"/>
  <c r="V121" i="1"/>
  <c r="V53" i="1"/>
  <c r="U30" i="1"/>
  <c r="U12" i="1"/>
  <c r="U9" i="1"/>
  <c r="V205" i="1"/>
  <c r="S106" i="1"/>
  <c r="S42" i="1"/>
  <c r="V69" i="1"/>
  <c r="AI96" i="1" l="1"/>
  <c r="AJ96" i="1"/>
  <c r="AK96" i="1"/>
  <c r="AL96" i="1"/>
  <c r="AI38" i="1"/>
  <c r="AJ38" i="1"/>
  <c r="AK38" i="1"/>
  <c r="AL38" i="1"/>
  <c r="AI120" i="1"/>
  <c r="AJ120" i="1"/>
  <c r="AK120" i="1"/>
  <c r="AL120" i="1"/>
  <c r="AI163" i="1"/>
  <c r="AJ163" i="1"/>
  <c r="AK163" i="1"/>
  <c r="AL163" i="1"/>
  <c r="AI75" i="1"/>
  <c r="AJ75" i="1"/>
  <c r="AK75" i="1"/>
  <c r="AL75" i="1"/>
  <c r="AI111" i="1"/>
  <c r="AJ111" i="1"/>
  <c r="AK111" i="1"/>
  <c r="AL111" i="1"/>
  <c r="AI148" i="1"/>
  <c r="AJ148" i="1"/>
  <c r="AK148" i="1"/>
  <c r="AL148" i="1"/>
  <c r="AI195" i="1"/>
  <c r="AJ195" i="1"/>
  <c r="AK195" i="1"/>
  <c r="AL195" i="1"/>
  <c r="AL61" i="1"/>
  <c r="AI61" i="1"/>
  <c r="AJ61" i="1"/>
  <c r="AK61" i="1"/>
  <c r="AI179" i="1"/>
  <c r="AJ179" i="1"/>
  <c r="AK179" i="1"/>
  <c r="AL179" i="1"/>
  <c r="AI48" i="1"/>
  <c r="AJ48" i="1"/>
  <c r="AK48" i="1"/>
  <c r="AL48" i="1"/>
  <c r="AI159" i="1"/>
  <c r="AJ159" i="1"/>
  <c r="AK159" i="1"/>
  <c r="AL159" i="1"/>
  <c r="AI110" i="1"/>
  <c r="AJ110" i="1"/>
  <c r="AK110" i="1"/>
  <c r="AL110" i="1"/>
  <c r="AL237" i="1"/>
  <c r="AI237" i="1"/>
  <c r="AJ237" i="1"/>
  <c r="AK237" i="1"/>
  <c r="AI36" i="1"/>
  <c r="AJ36" i="1"/>
  <c r="AK36" i="1"/>
  <c r="AL36" i="1"/>
  <c r="AI124" i="1"/>
  <c r="AJ124" i="1"/>
  <c r="AK124" i="1"/>
  <c r="AL124" i="1"/>
  <c r="AI183" i="1"/>
  <c r="AJ183" i="1"/>
  <c r="AK183" i="1"/>
  <c r="AL183" i="1"/>
  <c r="AI114" i="1"/>
  <c r="AJ114" i="1"/>
  <c r="AK114" i="1"/>
  <c r="AL114" i="1"/>
  <c r="AI103" i="1"/>
  <c r="AJ103" i="1"/>
  <c r="AK103" i="1"/>
  <c r="AL103" i="1"/>
  <c r="AI232" i="1"/>
  <c r="AJ232" i="1"/>
  <c r="AK232" i="1"/>
  <c r="AL232" i="1"/>
  <c r="AI140" i="1"/>
  <c r="AJ140" i="1"/>
  <c r="AK140" i="1"/>
  <c r="AL140" i="1"/>
  <c r="AL181" i="1"/>
  <c r="AI181" i="1"/>
  <c r="AJ181" i="1"/>
  <c r="AK181" i="1"/>
  <c r="AI194" i="1"/>
  <c r="AJ194" i="1"/>
  <c r="AK194" i="1"/>
  <c r="AL194" i="1"/>
  <c r="AI10" i="1"/>
  <c r="AJ10" i="1"/>
  <c r="AK10" i="1"/>
  <c r="AL10" i="1"/>
  <c r="AL81" i="1"/>
  <c r="AI81" i="1"/>
  <c r="AJ81" i="1"/>
  <c r="AK81" i="1"/>
  <c r="AL105" i="1"/>
  <c r="AI105" i="1"/>
  <c r="AJ105" i="1"/>
  <c r="AK105" i="1"/>
  <c r="AI212" i="1"/>
  <c r="AJ212" i="1"/>
  <c r="AK212" i="1"/>
  <c r="AL212" i="1"/>
  <c r="AI175" i="1"/>
  <c r="AJ175" i="1"/>
  <c r="AK175" i="1"/>
  <c r="AL175" i="1"/>
  <c r="AI40" i="1"/>
  <c r="AJ40" i="1"/>
  <c r="AK40" i="1"/>
  <c r="AL40" i="1"/>
  <c r="AI102" i="1"/>
  <c r="AJ102" i="1"/>
  <c r="AK102" i="1"/>
  <c r="AL102" i="1"/>
  <c r="AI167" i="1"/>
  <c r="AJ167" i="1"/>
  <c r="AK167" i="1"/>
  <c r="AL167" i="1"/>
  <c r="AI149" i="1"/>
  <c r="AL149" i="1"/>
  <c r="AJ149" i="1"/>
  <c r="AK149" i="1"/>
  <c r="AI109" i="1"/>
  <c r="AL109" i="1"/>
  <c r="AJ109" i="1"/>
  <c r="AK109" i="1"/>
  <c r="AI131" i="1"/>
  <c r="AJ131" i="1"/>
  <c r="AK131" i="1"/>
  <c r="AL131" i="1"/>
  <c r="AI132" i="1"/>
  <c r="AJ132" i="1"/>
  <c r="AK132" i="1"/>
  <c r="AL132" i="1"/>
  <c r="AI210" i="1"/>
  <c r="AJ210" i="1"/>
  <c r="AK210" i="1"/>
  <c r="AL210" i="1"/>
  <c r="AI11" i="1"/>
  <c r="AJ11" i="1"/>
  <c r="AK11" i="1"/>
  <c r="AL11" i="1"/>
  <c r="AI84" i="1"/>
  <c r="AJ84" i="1"/>
  <c r="AK84" i="1"/>
  <c r="AL84" i="1"/>
  <c r="AI90" i="1"/>
  <c r="AJ90" i="1"/>
  <c r="AK90" i="1"/>
  <c r="AL90" i="1"/>
  <c r="AI107" i="1"/>
  <c r="AJ107" i="1"/>
  <c r="AK107" i="1"/>
  <c r="AL107" i="1"/>
  <c r="AI215" i="1"/>
  <c r="AJ215" i="1"/>
  <c r="AK215" i="1"/>
  <c r="AL215" i="1"/>
  <c r="AI160" i="1"/>
  <c r="AJ160" i="1"/>
  <c r="AK160" i="1"/>
  <c r="AL160" i="1"/>
  <c r="AI115" i="1"/>
  <c r="AJ115" i="1"/>
  <c r="AK115" i="1"/>
  <c r="AL115" i="1"/>
  <c r="AI14" i="1"/>
  <c r="AJ14" i="1"/>
  <c r="AK14" i="1"/>
  <c r="AL14" i="1"/>
  <c r="AI238" i="1"/>
  <c r="AJ238" i="1"/>
  <c r="AK238" i="1"/>
  <c r="AL238" i="1"/>
  <c r="AI18" i="1"/>
  <c r="AJ18" i="1"/>
  <c r="AK18" i="1"/>
  <c r="AL18" i="1"/>
  <c r="AI20" i="1"/>
  <c r="AJ20" i="1"/>
  <c r="AK20" i="1"/>
  <c r="AL20" i="1"/>
  <c r="AI51" i="1"/>
  <c r="AJ51" i="1"/>
  <c r="AK51" i="1"/>
  <c r="AL51" i="1"/>
  <c r="AI236" i="1"/>
  <c r="AJ236" i="1"/>
  <c r="AK236" i="1"/>
  <c r="AL236" i="1"/>
  <c r="AL73" i="1"/>
  <c r="AI73" i="1"/>
  <c r="AJ73" i="1"/>
  <c r="AK73" i="1"/>
  <c r="AI8" i="1"/>
  <c r="AJ8" i="1"/>
  <c r="AK8" i="1"/>
  <c r="AL8" i="1"/>
  <c r="AI174" i="1"/>
  <c r="AJ174" i="1"/>
  <c r="AK174" i="1"/>
  <c r="AL174" i="1"/>
  <c r="AI4" i="1"/>
  <c r="AJ4" i="1"/>
  <c r="AK4" i="1"/>
  <c r="AL4" i="1"/>
  <c r="AI42" i="1"/>
  <c r="AJ42" i="1"/>
  <c r="AK42" i="1"/>
  <c r="AL42" i="1"/>
  <c r="AI72" i="1"/>
  <c r="AJ72" i="1"/>
  <c r="AK72" i="1"/>
  <c r="AL72" i="1"/>
  <c r="AI86" i="1"/>
  <c r="AJ86" i="1"/>
  <c r="AK86" i="1"/>
  <c r="AL86" i="1"/>
  <c r="AI68" i="1"/>
  <c r="AJ68" i="1"/>
  <c r="AK68" i="1"/>
  <c r="AL68" i="1"/>
  <c r="AI23" i="1"/>
  <c r="AJ23" i="1"/>
  <c r="AK23" i="1"/>
  <c r="AL23" i="1"/>
  <c r="AL53" i="1"/>
  <c r="AI53" i="1"/>
  <c r="AJ53" i="1"/>
  <c r="AK53" i="1"/>
  <c r="AL125" i="1"/>
  <c r="AI125" i="1"/>
  <c r="AJ125" i="1"/>
  <c r="AK125" i="1"/>
  <c r="AI112" i="1"/>
  <c r="AJ112" i="1"/>
  <c r="AK112" i="1"/>
  <c r="AL112" i="1"/>
  <c r="AI206" i="1"/>
  <c r="AJ206" i="1"/>
  <c r="AK206" i="1"/>
  <c r="AL206" i="1"/>
  <c r="AL25" i="1"/>
  <c r="AI25" i="1"/>
  <c r="AJ25" i="1"/>
  <c r="AK25" i="1"/>
  <c r="AI178" i="1"/>
  <c r="AJ178" i="1"/>
  <c r="AK178" i="1"/>
  <c r="AL178" i="1"/>
  <c r="AI121" i="1"/>
  <c r="AL121" i="1"/>
  <c r="AJ121" i="1"/>
  <c r="AK121" i="1"/>
  <c r="AI88" i="1"/>
  <c r="AJ88" i="1"/>
  <c r="AK88" i="1"/>
  <c r="AL88" i="1"/>
  <c r="AI187" i="1"/>
  <c r="AJ187" i="1"/>
  <c r="AK187" i="1"/>
  <c r="AL187" i="1"/>
  <c r="AI28" i="1"/>
  <c r="AJ28" i="1"/>
  <c r="AK28" i="1"/>
  <c r="AL28" i="1"/>
  <c r="AI166" i="1"/>
  <c r="AJ166" i="1"/>
  <c r="AK166" i="1"/>
  <c r="AL166" i="1"/>
  <c r="AL141" i="1"/>
  <c r="AI141" i="1"/>
  <c r="AJ141" i="1"/>
  <c r="AK141" i="1"/>
  <c r="AI225" i="1"/>
  <c r="AL225" i="1"/>
  <c r="AJ225" i="1"/>
  <c r="AK225" i="1"/>
  <c r="AI80" i="1"/>
  <c r="AJ80" i="1"/>
  <c r="AK80" i="1"/>
  <c r="AL80" i="1"/>
  <c r="AI155" i="1"/>
  <c r="AJ155" i="1"/>
  <c r="AK155" i="1"/>
  <c r="AL155" i="1"/>
  <c r="AL133" i="1"/>
  <c r="AI133" i="1"/>
  <c r="AJ133" i="1"/>
  <c r="AK133" i="1"/>
  <c r="AI193" i="1"/>
  <c r="AL193" i="1"/>
  <c r="AJ193" i="1"/>
  <c r="AK193" i="1"/>
  <c r="AL157" i="1"/>
  <c r="AI157" i="1"/>
  <c r="AJ157" i="1"/>
  <c r="AK157" i="1"/>
  <c r="AI196" i="1"/>
  <c r="AJ196" i="1"/>
  <c r="AK196" i="1"/>
  <c r="AL196" i="1"/>
  <c r="AI54" i="1"/>
  <c r="AJ54" i="1"/>
  <c r="AK54" i="1"/>
  <c r="AL54" i="1"/>
  <c r="AI63" i="1"/>
  <c r="AJ63" i="1"/>
  <c r="AK63" i="1"/>
  <c r="AL63" i="1"/>
  <c r="AI35" i="1"/>
  <c r="AJ35" i="1"/>
  <c r="AK35" i="1"/>
  <c r="AL35" i="1"/>
  <c r="AI47" i="1"/>
  <c r="AJ47" i="1"/>
  <c r="AK47" i="1"/>
  <c r="AL47" i="1"/>
  <c r="AI200" i="1"/>
  <c r="AJ200" i="1"/>
  <c r="AK200" i="1"/>
  <c r="AL200" i="1"/>
  <c r="AI154" i="1"/>
  <c r="AJ154" i="1"/>
  <c r="AK154" i="1"/>
  <c r="AL154" i="1"/>
  <c r="AI180" i="1"/>
  <c r="AJ180" i="1"/>
  <c r="AK180" i="1"/>
  <c r="AL180" i="1"/>
  <c r="AI176" i="1"/>
  <c r="AJ176" i="1"/>
  <c r="AK176" i="1"/>
  <c r="AL176" i="1"/>
  <c r="AI165" i="1"/>
  <c r="AL165" i="1"/>
  <c r="AJ165" i="1"/>
  <c r="AK165" i="1"/>
  <c r="AI227" i="1"/>
  <c r="AJ227" i="1"/>
  <c r="AK227" i="1"/>
  <c r="AL227" i="1"/>
  <c r="AI69" i="1"/>
  <c r="AL69" i="1"/>
  <c r="AJ69" i="1"/>
  <c r="AK69" i="1"/>
  <c r="AI127" i="1"/>
  <c r="AJ127" i="1"/>
  <c r="AK127" i="1"/>
  <c r="AL127" i="1"/>
  <c r="AI92" i="1"/>
  <c r="AJ92" i="1"/>
  <c r="AK92" i="1"/>
  <c r="AL92" i="1"/>
  <c r="AI134" i="1"/>
  <c r="AJ134" i="1"/>
  <c r="AK134" i="1"/>
  <c r="AL134" i="1"/>
  <c r="AI143" i="1"/>
  <c r="AJ143" i="1"/>
  <c r="AK143" i="1"/>
  <c r="AL143" i="1"/>
  <c r="AI83" i="1"/>
  <c r="AJ83" i="1"/>
  <c r="AK83" i="1"/>
  <c r="AL83" i="1"/>
  <c r="AI22" i="1"/>
  <c r="AJ22" i="1"/>
  <c r="AK22" i="1"/>
  <c r="AL22" i="1"/>
  <c r="AI216" i="1"/>
  <c r="AJ216" i="1"/>
  <c r="AK216" i="1"/>
  <c r="AL216" i="1"/>
  <c r="AL97" i="1"/>
  <c r="AI97" i="1"/>
  <c r="AJ97" i="1"/>
  <c r="AK97" i="1"/>
  <c r="AI106" i="1"/>
  <c r="AJ106" i="1"/>
  <c r="AK106" i="1"/>
  <c r="AL106" i="1"/>
  <c r="AI50" i="1"/>
  <c r="AJ50" i="1"/>
  <c r="AK50" i="1"/>
  <c r="AL50" i="1"/>
  <c r="AI104" i="1"/>
  <c r="AJ104" i="1"/>
  <c r="AK104" i="1"/>
  <c r="AL104" i="1"/>
  <c r="AI186" i="1"/>
  <c r="AJ186" i="1"/>
  <c r="AK186" i="1"/>
  <c r="AL186" i="1"/>
  <c r="AI58" i="1"/>
  <c r="AJ58" i="1"/>
  <c r="AK58" i="1"/>
  <c r="AL58" i="1"/>
  <c r="AI5" i="1"/>
  <c r="AJ5" i="1"/>
  <c r="AK5" i="1"/>
  <c r="AL5" i="1"/>
  <c r="AI234" i="1"/>
  <c r="AJ234" i="1"/>
  <c r="AK234" i="1"/>
  <c r="AL234" i="1"/>
  <c r="AI135" i="1"/>
  <c r="AJ135" i="1"/>
  <c r="AK135" i="1"/>
  <c r="AL135" i="1"/>
  <c r="AL169" i="1"/>
  <c r="AI169" i="1"/>
  <c r="AJ169" i="1"/>
  <c r="AK169" i="1"/>
  <c r="AI12" i="1"/>
  <c r="AJ12" i="1"/>
  <c r="AK12" i="1"/>
  <c r="AL12" i="1"/>
  <c r="AI71" i="1"/>
  <c r="AJ71" i="1"/>
  <c r="AK71" i="1"/>
  <c r="AL71" i="1"/>
  <c r="AI136" i="1"/>
  <c r="AJ136" i="1"/>
  <c r="AK136" i="1"/>
  <c r="AL136" i="1"/>
  <c r="AI207" i="1"/>
  <c r="AJ207" i="1"/>
  <c r="AK207" i="1"/>
  <c r="AL207" i="1"/>
  <c r="AI173" i="1"/>
  <c r="AJ173" i="1"/>
  <c r="AL173" i="1"/>
  <c r="AK173" i="1"/>
  <c r="AI199" i="1"/>
  <c r="AJ199" i="1"/>
  <c r="AK199" i="1"/>
  <c r="AL199" i="1"/>
  <c r="AI44" i="1"/>
  <c r="AJ44" i="1"/>
  <c r="AK44" i="1"/>
  <c r="AL44" i="1"/>
  <c r="AI139" i="1"/>
  <c r="AJ139" i="1"/>
  <c r="AK139" i="1"/>
  <c r="AL139" i="1"/>
  <c r="AI170" i="1"/>
  <c r="AJ170" i="1"/>
  <c r="AK170" i="1"/>
  <c r="AL170" i="1"/>
  <c r="AI162" i="1"/>
  <c r="AJ162" i="1"/>
  <c r="AK162" i="1"/>
  <c r="AL162" i="1"/>
  <c r="AL145" i="1"/>
  <c r="AI145" i="1"/>
  <c r="AJ145" i="1"/>
  <c r="AK145" i="1"/>
  <c r="AL45" i="1"/>
  <c r="AI45" i="1"/>
  <c r="AJ45" i="1"/>
  <c r="AK45" i="1"/>
  <c r="AI224" i="1"/>
  <c r="AJ224" i="1"/>
  <c r="AK224" i="1"/>
  <c r="AL224" i="1"/>
  <c r="AI147" i="1"/>
  <c r="AJ147" i="1"/>
  <c r="AK147" i="1"/>
  <c r="AL147" i="1"/>
  <c r="AL21" i="1"/>
  <c r="AI21" i="1"/>
  <c r="AJ21" i="1"/>
  <c r="AK21" i="1"/>
  <c r="AL65" i="1"/>
  <c r="AI65" i="1"/>
  <c r="AJ65" i="1"/>
  <c r="AK65" i="1"/>
  <c r="AI137" i="1"/>
  <c r="AL137" i="1"/>
  <c r="AJ137" i="1"/>
  <c r="AK137" i="1"/>
  <c r="AI16" i="1"/>
  <c r="AJ16" i="1"/>
  <c r="AK16" i="1"/>
  <c r="AL16" i="1"/>
  <c r="AI32" i="1"/>
  <c r="AJ32" i="1"/>
  <c r="AK32" i="1"/>
  <c r="AL32" i="1"/>
  <c r="AI152" i="1"/>
  <c r="AJ152" i="1"/>
  <c r="AK152" i="1"/>
  <c r="AL152" i="1"/>
  <c r="AI164" i="1"/>
  <c r="AJ164" i="1"/>
  <c r="AK164" i="1"/>
  <c r="AL164" i="1"/>
  <c r="AL37" i="1"/>
  <c r="AI37" i="1"/>
  <c r="AJ37" i="1"/>
  <c r="AK37" i="1"/>
  <c r="AI171" i="1"/>
  <c r="AJ171" i="1"/>
  <c r="AK171" i="1"/>
  <c r="AL171" i="1"/>
  <c r="AI30" i="1"/>
  <c r="AJ30" i="1"/>
  <c r="AK30" i="1"/>
  <c r="AL30" i="1"/>
  <c r="AI99" i="1"/>
  <c r="AJ99" i="1"/>
  <c r="AK99" i="1"/>
  <c r="AL99" i="1"/>
  <c r="AI79" i="1"/>
  <c r="AJ79" i="1"/>
  <c r="AK79" i="1"/>
  <c r="AL79" i="1"/>
  <c r="AL29" i="1"/>
  <c r="AI29" i="1"/>
  <c r="AJ29" i="1"/>
  <c r="AK29" i="1"/>
  <c r="AI95" i="1"/>
  <c r="AJ95" i="1"/>
  <c r="AK95" i="1"/>
  <c r="AL95" i="1"/>
  <c r="AL221" i="1"/>
  <c r="AI221" i="1"/>
  <c r="AJ221" i="1"/>
  <c r="AK221" i="1"/>
  <c r="AI205" i="1"/>
  <c r="AJ205" i="1"/>
  <c r="AL205" i="1"/>
  <c r="AK205" i="1"/>
  <c r="AI15" i="1"/>
  <c r="AJ15" i="1"/>
  <c r="AK15" i="1"/>
  <c r="AL15" i="1"/>
  <c r="AI122" i="1"/>
  <c r="AJ122" i="1"/>
  <c r="AK122" i="1"/>
  <c r="AL122" i="1"/>
  <c r="AL197" i="1"/>
  <c r="AI197" i="1"/>
  <c r="AJ197" i="1"/>
  <c r="AK197" i="1"/>
  <c r="AL113" i="1"/>
  <c r="AI113" i="1"/>
  <c r="AJ113" i="1"/>
  <c r="AK113" i="1"/>
  <c r="AL161" i="1"/>
  <c r="AI161" i="1"/>
  <c r="AJ161" i="1"/>
  <c r="AK161" i="1"/>
  <c r="AI62" i="1"/>
  <c r="AJ62" i="1"/>
  <c r="AK62" i="1"/>
  <c r="AL62" i="1"/>
  <c r="AI56" i="1"/>
  <c r="AJ56" i="1"/>
  <c r="AK56" i="1"/>
  <c r="AL56" i="1"/>
  <c r="AI108" i="1"/>
  <c r="AJ108" i="1"/>
  <c r="AK108" i="1"/>
  <c r="AL108" i="1"/>
  <c r="AI100" i="1"/>
  <c r="AJ100" i="1"/>
  <c r="AK100" i="1"/>
  <c r="AL100" i="1"/>
  <c r="AI66" i="1"/>
  <c r="AJ66" i="1"/>
  <c r="AK66" i="1"/>
  <c r="AL66" i="1"/>
  <c r="AI7" i="1"/>
  <c r="AJ7" i="1"/>
  <c r="AK7" i="1"/>
  <c r="AL7" i="1"/>
  <c r="AI184" i="1"/>
  <c r="AJ184" i="1"/>
  <c r="AK184" i="1"/>
  <c r="AL184" i="1"/>
  <c r="AI230" i="1"/>
  <c r="AJ230" i="1"/>
  <c r="AK230" i="1"/>
  <c r="AL230" i="1"/>
  <c r="AI31" i="1"/>
  <c r="AJ31" i="1"/>
  <c r="AK31" i="1"/>
  <c r="AL31" i="1"/>
  <c r="AI60" i="1"/>
  <c r="AJ60" i="1"/>
  <c r="AK60" i="1"/>
  <c r="AL60" i="1"/>
  <c r="AI214" i="1"/>
  <c r="AJ214" i="1"/>
  <c r="AK214" i="1"/>
  <c r="AL214" i="1"/>
  <c r="AI222" i="1"/>
  <c r="AJ222" i="1"/>
  <c r="AK222" i="1"/>
  <c r="AL222" i="1"/>
  <c r="AI202" i="1"/>
  <c r="AJ202" i="1"/>
  <c r="AK202" i="1"/>
  <c r="AL202" i="1"/>
  <c r="AI43" i="1"/>
  <c r="AJ43" i="1"/>
  <c r="AK43" i="1"/>
  <c r="AL43" i="1"/>
  <c r="AI116" i="1"/>
  <c r="AJ116" i="1"/>
  <c r="AK116" i="1"/>
  <c r="AL116" i="1"/>
  <c r="AI144" i="1"/>
  <c r="AJ144" i="1"/>
  <c r="AK144" i="1"/>
  <c r="AL144" i="1"/>
  <c r="AI226" i="1"/>
  <c r="AJ226" i="1"/>
  <c r="AK226" i="1"/>
  <c r="AL226" i="1"/>
  <c r="AI218" i="1"/>
  <c r="AJ218" i="1"/>
  <c r="AK218" i="1"/>
  <c r="AL218" i="1"/>
  <c r="AI64" i="1"/>
  <c r="AJ64" i="1"/>
  <c r="AK64" i="1"/>
  <c r="AL64" i="1"/>
  <c r="AI91" i="1"/>
  <c r="AJ91" i="1"/>
  <c r="AK91" i="1"/>
  <c r="AL91" i="1"/>
  <c r="AI27" i="1"/>
  <c r="AJ27" i="1"/>
  <c r="AK27" i="1"/>
  <c r="AL27" i="1"/>
  <c r="AI211" i="1"/>
  <c r="AJ211" i="1"/>
  <c r="AK211" i="1"/>
  <c r="AL211" i="1"/>
  <c r="AI235" i="1"/>
  <c r="AJ235" i="1"/>
  <c r="AK235" i="1"/>
  <c r="AL235" i="1"/>
  <c r="AI233" i="1"/>
  <c r="AJ233" i="1"/>
  <c r="AL233" i="1"/>
  <c r="AK233" i="1"/>
  <c r="AI217" i="1"/>
  <c r="AJ217" i="1"/>
  <c r="AL217" i="1"/>
  <c r="AK217" i="1"/>
  <c r="AI9" i="1"/>
  <c r="AJ9" i="1"/>
  <c r="AL9" i="1"/>
  <c r="AK9" i="1"/>
  <c r="AI142" i="1"/>
  <c r="AJ142" i="1"/>
  <c r="AK142" i="1"/>
  <c r="AL142" i="1"/>
  <c r="AL185" i="1"/>
  <c r="AI185" i="1"/>
  <c r="AJ185" i="1"/>
  <c r="AK185" i="1"/>
  <c r="AI87" i="1"/>
  <c r="AJ87" i="1"/>
  <c r="AK87" i="1"/>
  <c r="AL87" i="1"/>
  <c r="AI52" i="1"/>
  <c r="AJ52" i="1"/>
  <c r="AK52" i="1"/>
  <c r="AL52" i="1"/>
  <c r="AI2" i="1"/>
  <c r="AJ2" i="1"/>
  <c r="AK2" i="1"/>
  <c r="AL2" i="1"/>
  <c r="AI208" i="1"/>
  <c r="AJ208" i="1"/>
  <c r="AK208" i="1"/>
  <c r="AL208" i="1"/>
  <c r="AI203" i="1"/>
  <c r="AJ203" i="1"/>
  <c r="AK203" i="1"/>
  <c r="AL203" i="1"/>
  <c r="AI129" i="1"/>
  <c r="AJ129" i="1"/>
  <c r="AL129" i="1"/>
  <c r="AK129" i="1"/>
  <c r="AI198" i="1"/>
  <c r="AJ198" i="1"/>
  <c r="AK198" i="1"/>
  <c r="AL198" i="1"/>
  <c r="AI34" i="1"/>
  <c r="AJ34" i="1"/>
  <c r="AK34" i="1"/>
  <c r="AL34" i="1"/>
  <c r="AI118" i="1"/>
  <c r="AJ118" i="1"/>
  <c r="AK118" i="1"/>
  <c r="AL118" i="1"/>
  <c r="AI39" i="1"/>
  <c r="AJ39" i="1"/>
  <c r="AK39" i="1"/>
  <c r="AL39" i="1"/>
  <c r="AI46" i="1"/>
  <c r="AJ46" i="1"/>
  <c r="AK46" i="1"/>
  <c r="AL46" i="1"/>
  <c r="AL213" i="1"/>
  <c r="AI213" i="1"/>
  <c r="AJ213" i="1"/>
  <c r="AK213" i="1"/>
  <c r="AI19" i="1"/>
  <c r="AJ19" i="1"/>
  <c r="AK19" i="1"/>
  <c r="AL19" i="1"/>
  <c r="AI128" i="1"/>
  <c r="AJ128" i="1"/>
  <c r="AK128" i="1"/>
  <c r="AL128" i="1"/>
  <c r="AI94" i="1"/>
  <c r="AJ94" i="1"/>
  <c r="AK94" i="1"/>
  <c r="AL94" i="1"/>
  <c r="AI138" i="1"/>
  <c r="AJ138" i="1"/>
  <c r="AK138" i="1"/>
  <c r="AL138" i="1"/>
  <c r="AL17" i="1"/>
  <c r="AI17" i="1"/>
  <c r="AJ17" i="1"/>
  <c r="AK17" i="1"/>
  <c r="AL33" i="1"/>
  <c r="AI33" i="1"/>
  <c r="AJ33" i="1"/>
  <c r="AK33" i="1"/>
  <c r="AL89" i="1"/>
  <c r="AI89" i="1"/>
  <c r="AJ89" i="1"/>
  <c r="AK89" i="1"/>
  <c r="AI153" i="1"/>
  <c r="AJ153" i="1"/>
  <c r="AL153" i="1"/>
  <c r="AK153" i="1"/>
  <c r="AL229" i="1"/>
  <c r="AI229" i="1"/>
  <c r="AJ229" i="1"/>
  <c r="AK229" i="1"/>
  <c r="AI223" i="1"/>
  <c r="AJ223" i="1"/>
  <c r="AK223" i="1"/>
  <c r="AL223" i="1"/>
  <c r="AI191" i="1"/>
  <c r="AJ191" i="1"/>
  <c r="AK191" i="1"/>
  <c r="AL191" i="1"/>
  <c r="AI130" i="1"/>
  <c r="AJ130" i="1"/>
  <c r="AK130" i="1"/>
  <c r="AL130" i="1"/>
  <c r="AI82" i="1"/>
  <c r="AJ82" i="1"/>
  <c r="AK82" i="1"/>
  <c r="AL82" i="1"/>
  <c r="AI177" i="1"/>
  <c r="AL177" i="1"/>
  <c r="AJ177" i="1"/>
  <c r="AK177" i="1"/>
  <c r="AI168" i="1"/>
  <c r="AJ168" i="1"/>
  <c r="AK168" i="1"/>
  <c r="AL168" i="1"/>
  <c r="AL41" i="1"/>
  <c r="AI41" i="1"/>
  <c r="AJ41" i="1"/>
  <c r="AK41" i="1"/>
  <c r="AI13" i="1"/>
  <c r="AL13" i="1"/>
  <c r="AJ13" i="1"/>
  <c r="AK13" i="1"/>
  <c r="AI70" i="1"/>
  <c r="AJ70" i="1"/>
  <c r="AK70" i="1"/>
  <c r="AL70" i="1"/>
  <c r="AL49" i="1"/>
  <c r="AI49" i="1"/>
  <c r="AJ49" i="1"/>
  <c r="AK49" i="1"/>
  <c r="AI98" i="1"/>
  <c r="AJ98" i="1"/>
  <c r="AK98" i="1"/>
  <c r="AL98" i="1"/>
  <c r="AI151" i="1"/>
  <c r="AJ151" i="1"/>
  <c r="AK151" i="1"/>
  <c r="AL151" i="1"/>
  <c r="AI172" i="1"/>
  <c r="AJ172" i="1"/>
  <c r="AK172" i="1"/>
  <c r="AL172" i="1"/>
  <c r="AI78" i="1"/>
  <c r="AJ78" i="1"/>
  <c r="AK78" i="1"/>
  <c r="AL78" i="1"/>
  <c r="AI55" i="1"/>
  <c r="AJ55" i="1"/>
  <c r="AK55" i="1"/>
  <c r="AL55" i="1"/>
  <c r="AI204" i="1"/>
  <c r="AJ204" i="1"/>
  <c r="AK204" i="1"/>
  <c r="AL204" i="1"/>
  <c r="AI26" i="1"/>
  <c r="AJ26" i="1"/>
  <c r="AK26" i="1"/>
  <c r="AL26" i="1"/>
  <c r="AI228" i="1"/>
  <c r="AJ228" i="1"/>
  <c r="AK228" i="1"/>
  <c r="AL228" i="1"/>
  <c r="AI239" i="1"/>
  <c r="AJ239" i="1"/>
  <c r="AK239" i="1"/>
  <c r="AL239" i="1"/>
  <c r="AI74" i="1"/>
  <c r="AJ74" i="1"/>
  <c r="AK74" i="1"/>
  <c r="AL74" i="1"/>
  <c r="AI24" i="1"/>
  <c r="AJ24" i="1"/>
  <c r="AK24" i="1"/>
  <c r="AL24" i="1"/>
  <c r="AL117" i="1"/>
  <c r="AI117" i="1"/>
  <c r="AJ117" i="1"/>
  <c r="AK117" i="1"/>
  <c r="AI150" i="1"/>
  <c r="AJ150" i="1"/>
  <c r="AK150" i="1"/>
  <c r="AL150" i="1"/>
  <c r="AL57" i="1"/>
  <c r="AI57" i="1"/>
  <c r="AJ57" i="1"/>
  <c r="AK57" i="1"/>
  <c r="AI146" i="1"/>
  <c r="AJ146" i="1"/>
  <c r="AK146" i="1"/>
  <c r="AL146" i="1"/>
  <c r="AI188" i="1"/>
  <c r="AJ188" i="1"/>
  <c r="AK188" i="1"/>
  <c r="AL188" i="1"/>
  <c r="AI59" i="1"/>
  <c r="AJ59" i="1"/>
  <c r="AK59" i="1"/>
  <c r="AL59" i="1"/>
  <c r="AI67" i="1"/>
  <c r="AJ67" i="1"/>
  <c r="AK67" i="1"/>
  <c r="AL67" i="1"/>
  <c r="AI190" i="1"/>
  <c r="AJ190" i="1"/>
  <c r="AK190" i="1"/>
  <c r="AL190" i="1"/>
  <c r="AL201" i="1"/>
  <c r="AI201" i="1"/>
  <c r="AJ201" i="1"/>
  <c r="AK201" i="1"/>
  <c r="AI156" i="1"/>
  <c r="AJ156" i="1"/>
  <c r="AK156" i="1"/>
  <c r="AL156" i="1"/>
  <c r="AI3" i="1"/>
  <c r="AJ3" i="1"/>
  <c r="AK3" i="1"/>
  <c r="AL3" i="1"/>
  <c r="AL77" i="1"/>
  <c r="AI77" i="1"/>
  <c r="AJ77" i="1"/>
  <c r="AK77" i="1"/>
  <c r="AI220" i="1"/>
  <c r="AJ220" i="1"/>
  <c r="AK220" i="1"/>
  <c r="AL220" i="1"/>
  <c r="AI219" i="1"/>
  <c r="AJ219" i="1"/>
  <c r="AK219" i="1"/>
  <c r="AL219" i="1"/>
  <c r="AI158" i="1"/>
  <c r="AJ158" i="1"/>
  <c r="AK158" i="1"/>
  <c r="AL158" i="1"/>
  <c r="AI231" i="1"/>
  <c r="AJ231" i="1"/>
  <c r="AK231" i="1"/>
  <c r="AL231" i="1"/>
  <c r="AI209" i="1"/>
  <c r="AL209" i="1"/>
  <c r="AJ209" i="1"/>
  <c r="AK209" i="1"/>
  <c r="AI119" i="1"/>
  <c r="AJ119" i="1"/>
  <c r="AK119" i="1"/>
  <c r="AL119" i="1"/>
  <c r="AI93" i="1"/>
  <c r="AL93" i="1"/>
  <c r="AJ93" i="1"/>
  <c r="AK93" i="1"/>
  <c r="AI85" i="1"/>
  <c r="AL85" i="1"/>
  <c r="AJ85" i="1"/>
  <c r="AK85" i="1"/>
  <c r="AI182" i="1"/>
  <c r="AJ182" i="1"/>
  <c r="AK182" i="1"/>
  <c r="AL182" i="1"/>
  <c r="AI101" i="1"/>
  <c r="AJ101" i="1"/>
  <c r="AL101" i="1"/>
  <c r="AK101" i="1"/>
  <c r="AI6" i="1"/>
  <c r="AJ6" i="1"/>
  <c r="AK6" i="1"/>
  <c r="AL6" i="1"/>
  <c r="AI189" i="1"/>
  <c r="AJ189" i="1"/>
  <c r="AL189" i="1"/>
  <c r="AK189" i="1"/>
  <c r="AI123" i="1"/>
  <c r="AJ123" i="1"/>
  <c r="AK123" i="1"/>
  <c r="AL123" i="1"/>
  <c r="AI76" i="1"/>
  <c r="AJ76" i="1"/>
  <c r="AK76" i="1"/>
  <c r="AL76" i="1"/>
  <c r="AI192" i="1"/>
  <c r="AJ192" i="1"/>
  <c r="AK192" i="1"/>
  <c r="AL192" i="1"/>
  <c r="AI126" i="1"/>
  <c r="AJ126" i="1"/>
  <c r="AK126" i="1"/>
  <c r="AL126" i="1"/>
  <c r="W61" i="1"/>
  <c r="W48" i="1"/>
  <c r="W159" i="1"/>
  <c r="W109" i="1"/>
  <c r="W238" i="1"/>
  <c r="W105" i="1"/>
  <c r="W131" i="1"/>
  <c r="W115" i="1"/>
  <c r="W68" i="1"/>
  <c r="W23" i="1"/>
  <c r="W81" i="1"/>
  <c r="W149" i="1"/>
  <c r="W133" i="1"/>
  <c r="W193" i="1"/>
  <c r="W157" i="1"/>
  <c r="W196" i="1"/>
  <c r="W54" i="1"/>
  <c r="W154" i="1"/>
  <c r="W181" i="1"/>
  <c r="W176" i="1"/>
  <c r="W104" i="1"/>
  <c r="W102" i="1"/>
  <c r="W103" i="1"/>
  <c r="W212" i="1"/>
  <c r="W226" i="1"/>
  <c r="W211" i="1"/>
  <c r="W194" i="1"/>
  <c r="W106" i="1"/>
  <c r="W170" i="1"/>
  <c r="W145" i="1"/>
  <c r="W203" i="1"/>
  <c r="W129" i="1"/>
  <c r="W118" i="1"/>
  <c r="W80" i="1"/>
  <c r="W223" i="1"/>
  <c r="W219" i="1"/>
  <c r="W231" i="1"/>
  <c r="W209" i="1"/>
  <c r="W119" i="1"/>
  <c r="W93" i="1"/>
  <c r="W85" i="1"/>
  <c r="W182" i="1"/>
  <c r="W6" i="1"/>
  <c r="W189" i="1"/>
  <c r="W123" i="1"/>
  <c r="W76" i="1"/>
  <c r="W192" i="1"/>
  <c r="W126" i="1"/>
  <c r="W10" i="1"/>
  <c r="W40" i="1"/>
  <c r="W96" i="1"/>
  <c r="W132" i="1"/>
  <c r="W43" i="1"/>
  <c r="W38" i="1"/>
  <c r="W17" i="1"/>
  <c r="W36" i="1"/>
  <c r="W4" i="1"/>
  <c r="W124" i="1"/>
  <c r="W210" i="1"/>
  <c r="W120" i="1"/>
  <c r="W158" i="1"/>
  <c r="W111" i="1"/>
  <c r="W167" i="1"/>
  <c r="W11" i="1"/>
  <c r="W84" i="1"/>
  <c r="W90" i="1"/>
  <c r="W107" i="1"/>
  <c r="W215" i="1"/>
  <c r="W160" i="1"/>
  <c r="W14" i="1"/>
  <c r="W18" i="1"/>
  <c r="W20" i="1"/>
  <c r="W51" i="1"/>
  <c r="W236" i="1"/>
  <c r="W73" i="1"/>
  <c r="W8" i="1"/>
  <c r="W174" i="1"/>
  <c r="W86" i="1"/>
  <c r="W53" i="1"/>
  <c r="W125" i="1"/>
  <c r="W112" i="1"/>
  <c r="W206" i="1"/>
  <c r="W25" i="1"/>
  <c r="W178" i="1"/>
  <c r="W121" i="1"/>
  <c r="W88" i="1"/>
  <c r="W187" i="1"/>
  <c r="W28" i="1"/>
  <c r="W166" i="1"/>
  <c r="W141" i="1"/>
  <c r="W225" i="1"/>
  <c r="W148" i="1"/>
  <c r="W179" i="1"/>
  <c r="W232" i="1"/>
  <c r="W175" i="1"/>
  <c r="W221" i="1"/>
  <c r="W205" i="1"/>
  <c r="W180" i="1"/>
  <c r="W165" i="1"/>
  <c r="W227" i="1"/>
  <c r="W69" i="1"/>
  <c r="W127" i="1"/>
  <c r="W92" i="1"/>
  <c r="W134" i="1"/>
  <c r="W143" i="1"/>
  <c r="W83" i="1"/>
  <c r="W22" i="1"/>
  <c r="W216" i="1"/>
  <c r="W97" i="1"/>
  <c r="W140" i="1"/>
  <c r="W44" i="1"/>
  <c r="W50" i="1"/>
  <c r="W15" i="1"/>
  <c r="W122" i="1"/>
  <c r="W186" i="1"/>
  <c r="W58" i="1"/>
  <c r="W5" i="1"/>
  <c r="W234" i="1"/>
  <c r="W135" i="1"/>
  <c r="W169" i="1"/>
  <c r="W12" i="1"/>
  <c r="W71" i="1"/>
  <c r="W136" i="1"/>
  <c r="W207" i="1"/>
  <c r="W173" i="1"/>
  <c r="W101" i="1"/>
  <c r="W199" i="1"/>
  <c r="W35" i="1"/>
  <c r="W139" i="1"/>
  <c r="W162" i="1"/>
  <c r="W45" i="1"/>
  <c r="W224" i="1"/>
  <c r="W147" i="1"/>
  <c r="W21" i="1"/>
  <c r="W65" i="1"/>
  <c r="W137" i="1"/>
  <c r="W16" i="1"/>
  <c r="W32" i="1"/>
  <c r="W152" i="1"/>
  <c r="W164" i="1"/>
  <c r="W37" i="1"/>
  <c r="W171" i="1"/>
  <c r="W30" i="1"/>
  <c r="W99" i="1"/>
  <c r="W79" i="1"/>
  <c r="W29" i="1"/>
  <c r="W114" i="1"/>
  <c r="W75" i="1"/>
  <c r="W42" i="1"/>
  <c r="W63" i="1"/>
  <c r="W197" i="1"/>
  <c r="W113" i="1"/>
  <c r="W161" i="1"/>
  <c r="W62" i="1"/>
  <c r="W56" i="1"/>
  <c r="W108" i="1"/>
  <c r="W100" i="1"/>
  <c r="W66" i="1"/>
  <c r="W7" i="1"/>
  <c r="W184" i="1"/>
  <c r="W230" i="1"/>
  <c r="W31" i="1"/>
  <c r="W60" i="1"/>
  <c r="W214" i="1"/>
  <c r="W222" i="1"/>
  <c r="W202" i="1"/>
  <c r="W95" i="1"/>
  <c r="W163" i="1"/>
  <c r="W33" i="1"/>
  <c r="W116" i="1"/>
  <c r="W144" i="1"/>
  <c r="W218" i="1"/>
  <c r="W64" i="1"/>
  <c r="W91" i="1"/>
  <c r="W27" i="1"/>
  <c r="W235" i="1"/>
  <c r="W233" i="1"/>
  <c r="W217" i="1"/>
  <c r="W9" i="1"/>
  <c r="W142" i="1"/>
  <c r="W185" i="1"/>
  <c r="W87" i="1"/>
  <c r="W52" i="1"/>
  <c r="W2" i="1"/>
  <c r="W198" i="1"/>
  <c r="W34" i="1"/>
  <c r="W39" i="1"/>
  <c r="W46" i="1"/>
  <c r="W213" i="1"/>
  <c r="W19" i="1"/>
  <c r="W128" i="1"/>
  <c r="W94" i="1"/>
  <c r="W138" i="1"/>
  <c r="W155" i="1"/>
  <c r="W47" i="1"/>
  <c r="W89" i="1"/>
  <c r="W153" i="1"/>
  <c r="W229" i="1"/>
  <c r="W191" i="1"/>
  <c r="W130" i="1"/>
  <c r="W82" i="1"/>
  <c r="W177" i="1"/>
  <c r="W168" i="1"/>
  <c r="W41" i="1"/>
  <c r="W13" i="1"/>
  <c r="W70" i="1"/>
  <c r="W49" i="1"/>
  <c r="W98" i="1"/>
  <c r="W151" i="1"/>
  <c r="W172" i="1"/>
  <c r="W183" i="1"/>
  <c r="W195" i="1"/>
  <c r="W237" i="1"/>
  <c r="W208" i="1"/>
  <c r="W24" i="1"/>
  <c r="W3" i="1"/>
  <c r="W117" i="1"/>
  <c r="W55" i="1"/>
  <c r="W77" i="1"/>
  <c r="W204" i="1"/>
  <c r="W26" i="1"/>
  <c r="W228" i="1"/>
  <c r="W239" i="1"/>
  <c r="W74" i="1"/>
  <c r="W110" i="1"/>
  <c r="W72" i="1"/>
  <c r="W200" i="1"/>
  <c r="W78" i="1"/>
  <c r="W220" i="1"/>
  <c r="W150" i="1"/>
  <c r="W57" i="1"/>
  <c r="W146" i="1"/>
  <c r="W188" i="1"/>
  <c r="W59" i="1"/>
  <c r="W67" i="1"/>
  <c r="W190" i="1"/>
  <c r="W201" i="1"/>
  <c r="W156" i="1"/>
  <c r="AH1" i="1" l="1"/>
  <c r="AB241" i="1" s="1"/>
  <c r="AB220" i="1" l="1"/>
  <c r="AC122" i="1"/>
  <c r="AA113" i="1"/>
  <c r="AC11" i="1"/>
  <c r="AA122" i="1"/>
  <c r="AB234" i="1"/>
  <c r="AA216" i="1"/>
  <c r="AB60" i="1"/>
  <c r="AD7" i="1"/>
  <c r="AB155" i="1"/>
  <c r="AD24" i="1"/>
  <c r="AA121" i="1"/>
  <c r="AC53" i="1"/>
  <c r="AA213" i="1"/>
  <c r="AB175" i="1"/>
  <c r="AB113" i="1"/>
  <c r="AB142" i="1"/>
  <c r="AC65" i="1"/>
  <c r="AB129" i="1"/>
  <c r="AA20" i="1"/>
  <c r="AB13" i="1"/>
  <c r="AC28" i="1"/>
  <c r="AC12" i="1"/>
  <c r="AB88" i="1"/>
  <c r="AC168" i="1"/>
  <c r="AD21" i="1"/>
  <c r="AB84" i="1"/>
  <c r="AC194" i="1"/>
  <c r="AC172" i="1"/>
  <c r="AA179" i="1"/>
  <c r="AB170" i="1"/>
  <c r="AC210" i="1"/>
  <c r="AD33" i="1"/>
  <c r="AA224" i="1"/>
  <c r="AD5" i="1"/>
  <c r="AB32" i="1"/>
  <c r="AA84" i="1"/>
  <c r="AA119" i="1"/>
  <c r="AB160" i="1"/>
  <c r="AD188" i="1"/>
  <c r="AD138" i="1"/>
  <c r="AA105" i="1"/>
  <c r="AB50" i="1"/>
  <c r="AC218" i="1"/>
  <c r="AD237" i="1"/>
  <c r="AD118" i="1"/>
  <c r="AD167" i="1"/>
  <c r="AD161" i="1"/>
  <c r="AC79" i="1"/>
  <c r="AD196" i="1"/>
  <c r="AC188" i="1"/>
  <c r="AC58" i="1"/>
  <c r="AA104" i="1"/>
  <c r="AD45" i="1"/>
  <c r="AB57" i="1"/>
  <c r="AA51" i="1"/>
  <c r="AD85" i="1"/>
  <c r="AC131" i="1"/>
  <c r="AC44" i="1"/>
  <c r="AB183" i="1"/>
  <c r="AC62" i="1"/>
  <c r="AA199" i="1"/>
  <c r="AA232" i="1"/>
  <c r="AC206" i="1"/>
  <c r="AC151" i="1"/>
  <c r="AB168" i="1"/>
  <c r="AC7" i="1"/>
  <c r="AA21" i="1"/>
  <c r="AA139" i="1"/>
  <c r="AA182" i="1"/>
  <c r="AC112" i="1"/>
  <c r="AD227" i="1"/>
  <c r="AC76" i="1"/>
  <c r="AB18" i="1"/>
  <c r="AC98" i="1"/>
  <c r="AB205" i="1"/>
  <c r="AC176" i="1"/>
  <c r="AA46" i="1"/>
  <c r="AB43" i="1"/>
  <c r="AC13" i="1"/>
  <c r="AA25" i="1"/>
  <c r="AC119" i="1"/>
  <c r="AD76" i="1"/>
  <c r="AA19" i="1"/>
  <c r="AB71" i="1"/>
  <c r="AB41" i="1"/>
  <c r="AB158" i="1"/>
  <c r="AA50" i="1"/>
  <c r="AD87" i="1"/>
  <c r="AD89" i="1"/>
  <c r="AB141" i="1"/>
  <c r="AB107" i="1"/>
  <c r="AB171" i="1"/>
  <c r="AC152" i="1"/>
  <c r="AA136" i="1"/>
  <c r="AA236" i="1"/>
  <c r="AD6" i="1"/>
  <c r="AD200" i="1"/>
  <c r="AB238" i="1"/>
  <c r="AB174" i="1"/>
  <c r="AD72" i="1"/>
  <c r="AC83" i="1"/>
  <c r="AA71" i="1"/>
  <c r="AC189" i="1"/>
  <c r="AC87" i="1"/>
  <c r="AD132" i="1"/>
  <c r="AC86" i="1"/>
  <c r="AC37" i="1"/>
  <c r="AB133" i="1"/>
  <c r="AB227" i="1"/>
  <c r="AA140" i="1"/>
  <c r="AA219" i="1"/>
  <c r="AB23" i="1"/>
  <c r="AB222" i="1"/>
  <c r="AB81" i="1"/>
  <c r="AC227" i="1"/>
  <c r="AA34" i="1"/>
  <c r="AB94" i="1"/>
  <c r="AA107" i="1"/>
  <c r="AB56" i="1"/>
  <c r="AA130" i="1"/>
  <c r="AA79" i="1"/>
  <c r="AA23" i="1"/>
  <c r="AC121" i="1"/>
  <c r="AC160" i="1"/>
  <c r="AB132" i="1"/>
  <c r="AA14" i="1"/>
  <c r="AC56" i="1"/>
  <c r="AC49" i="1"/>
  <c r="AB92" i="1"/>
  <c r="AA115" i="1"/>
  <c r="AC19" i="1"/>
  <c r="AA39" i="1"/>
  <c r="AD88" i="1"/>
  <c r="AB191" i="1"/>
  <c r="AC77" i="1"/>
  <c r="AA194" i="1"/>
  <c r="AC33" i="1"/>
  <c r="AB17" i="1"/>
  <c r="AB159" i="1"/>
  <c r="AB80" i="1"/>
  <c r="AB190" i="1"/>
  <c r="AA95" i="1"/>
  <c r="AC72" i="1"/>
  <c r="AD163" i="1"/>
  <c r="AC115" i="1"/>
  <c r="AA110" i="1"/>
  <c r="AB232" i="1"/>
  <c r="AA4" i="1"/>
  <c r="AA100" i="1"/>
  <c r="AC202" i="1"/>
  <c r="AD203" i="1"/>
  <c r="AC195" i="1"/>
  <c r="AA102" i="1"/>
  <c r="AA36" i="1"/>
  <c r="AB7" i="1"/>
  <c r="AD52" i="1"/>
  <c r="AA99" i="1"/>
  <c r="AD175" i="1"/>
  <c r="AB127" i="1"/>
  <c r="AB114" i="1"/>
  <c r="AA65" i="1"/>
  <c r="AC177" i="1"/>
  <c r="AD204" i="1"/>
  <c r="AA48" i="1"/>
  <c r="AD231" i="1"/>
  <c r="AB74" i="1"/>
  <c r="AB59" i="1"/>
  <c r="AC22" i="1"/>
  <c r="AB176" i="1"/>
  <c r="AD144" i="1"/>
  <c r="AB156" i="1"/>
  <c r="AC105" i="1"/>
  <c r="AC51" i="1"/>
  <c r="AA185" i="1"/>
  <c r="AD18" i="1"/>
  <c r="AC180" i="1"/>
  <c r="AC106" i="1"/>
  <c r="AB103" i="1"/>
  <c r="AC144" i="1"/>
  <c r="AC124" i="1"/>
  <c r="AC184" i="1"/>
  <c r="AA203" i="1"/>
  <c r="AD63" i="1"/>
  <c r="AC234" i="1"/>
  <c r="AA231" i="1"/>
  <c r="AA118" i="1"/>
  <c r="AD56" i="1"/>
  <c r="AD135" i="1"/>
  <c r="AC120" i="1"/>
  <c r="AA161" i="1"/>
  <c r="AD62" i="1"/>
  <c r="AD102" i="1"/>
  <c r="AA82" i="1"/>
  <c r="AB30" i="1"/>
  <c r="AD60" i="1"/>
  <c r="AC84" i="1"/>
  <c r="AD14" i="1"/>
  <c r="AB202" i="1"/>
  <c r="AB87" i="1"/>
  <c r="AA55" i="1"/>
  <c r="AC166" i="1"/>
  <c r="AB29" i="1"/>
  <c r="AC70" i="1"/>
  <c r="AB117" i="1"/>
  <c r="AB216" i="1"/>
  <c r="AD174" i="1"/>
  <c r="AD68" i="1"/>
  <c r="AB9" i="1"/>
  <c r="AD28" i="1"/>
  <c r="AA137" i="1"/>
  <c r="AD185" i="1"/>
  <c r="AD101" i="1"/>
  <c r="AB75" i="1"/>
  <c r="AA135" i="1"/>
  <c r="AC141" i="1"/>
  <c r="AB228" i="1"/>
  <c r="AA198" i="1"/>
  <c r="AA234" i="1"/>
  <c r="AB14" i="1"/>
  <c r="AB39" i="1"/>
  <c r="AC104" i="1"/>
  <c r="AC114" i="1"/>
  <c r="AC64" i="1"/>
  <c r="AD164" i="1"/>
  <c r="AB99" i="1"/>
  <c r="AC43" i="1"/>
  <c r="AD15" i="1"/>
  <c r="AA155" i="1"/>
  <c r="AA152" i="1"/>
  <c r="AC5" i="1"/>
  <c r="AA52" i="1"/>
  <c r="AA29" i="1"/>
  <c r="AB131" i="1"/>
  <c r="AB61" i="1"/>
  <c r="AD222" i="1"/>
  <c r="AD166" i="1"/>
  <c r="AB188" i="1"/>
  <c r="AC38" i="1"/>
  <c r="AA142" i="1"/>
  <c r="AC123" i="1"/>
  <c r="AC67" i="1"/>
  <c r="AA9" i="1"/>
  <c r="AB181" i="1"/>
  <c r="AB35" i="1"/>
  <c r="AA188" i="1"/>
  <c r="AD114" i="1"/>
  <c r="AC207" i="1"/>
  <c r="AD179" i="1"/>
  <c r="AC203" i="1"/>
  <c r="AD191" i="1"/>
  <c r="AB146" i="1"/>
  <c r="AA85" i="1"/>
  <c r="AD145" i="1"/>
  <c r="AC80" i="1"/>
  <c r="AC78" i="1"/>
  <c r="AD212" i="1"/>
  <c r="AB147" i="1"/>
  <c r="AA69" i="1"/>
  <c r="AC225" i="1"/>
  <c r="AC116" i="1"/>
  <c r="AC198" i="1"/>
  <c r="AC52" i="1"/>
  <c r="AA75" i="1"/>
  <c r="AD95" i="1"/>
  <c r="AD57" i="1"/>
  <c r="AB219" i="1"/>
  <c r="AD151" i="1"/>
  <c r="AA24" i="1"/>
  <c r="AA197" i="1"/>
  <c r="AC113" i="1"/>
  <c r="AC111" i="1"/>
  <c r="AC85" i="1"/>
  <c r="AB79" i="1"/>
  <c r="AD211" i="1"/>
  <c r="AB67" i="1"/>
  <c r="AC16" i="1"/>
  <c r="AD158" i="1"/>
  <c r="AB85" i="1"/>
  <c r="AD90" i="1"/>
  <c r="AC48" i="1"/>
  <c r="AD53" i="1"/>
  <c r="AA200" i="1"/>
  <c r="AA2" i="1"/>
  <c r="AC197" i="1"/>
  <c r="AD74" i="1"/>
  <c r="AA68" i="1"/>
  <c r="AA146" i="1"/>
  <c r="AC171" i="1"/>
  <c r="AC212" i="1"/>
  <c r="AB139" i="1"/>
  <c r="AD61" i="1"/>
  <c r="AD228" i="1"/>
  <c r="AD198" i="1"/>
  <c r="AD125" i="1"/>
  <c r="AC31" i="1"/>
  <c r="AA169" i="1"/>
  <c r="AA159" i="1"/>
  <c r="AC146" i="1"/>
  <c r="AD106" i="1"/>
  <c r="AD225" i="1"/>
  <c r="AA127" i="1"/>
  <c r="AD169" i="1"/>
  <c r="AD105" i="1"/>
  <c r="AD235" i="1"/>
  <c r="AD213" i="1"/>
  <c r="AA153" i="1"/>
  <c r="AA42" i="1"/>
  <c r="AC75" i="1"/>
  <c r="AC96" i="1"/>
  <c r="AA90" i="1"/>
  <c r="AD239" i="1"/>
  <c r="AC47" i="1"/>
  <c r="AA144" i="1"/>
  <c r="AD79" i="1"/>
  <c r="AC148" i="1"/>
  <c r="AB217" i="1"/>
  <c r="AA211" i="1"/>
  <c r="AC10" i="1"/>
  <c r="AC90" i="1"/>
  <c r="AD78" i="1"/>
  <c r="AC27" i="1"/>
  <c r="AB101" i="1"/>
  <c r="AB64" i="1"/>
  <c r="AA201" i="1"/>
  <c r="AD113" i="1"/>
  <c r="AC109" i="1"/>
  <c r="AA163" i="1"/>
  <c r="AA150" i="1"/>
  <c r="AD182" i="1"/>
  <c r="AD184" i="1"/>
  <c r="AB63" i="1"/>
  <c r="AC35" i="1"/>
  <c r="AC155" i="1"/>
  <c r="AC216" i="1"/>
  <c r="AC2" i="1"/>
  <c r="AB184" i="1"/>
  <c r="AD218" i="1"/>
  <c r="AB53" i="1"/>
  <c r="AA62" i="1"/>
  <c r="AC219" i="1"/>
  <c r="AC6" i="1"/>
  <c r="AC182" i="1"/>
  <c r="AD128" i="1"/>
  <c r="AA41" i="1"/>
  <c r="AD119" i="1"/>
  <c r="AD236" i="1"/>
  <c r="AB106" i="1"/>
  <c r="AD13" i="1"/>
  <c r="AB120" i="1"/>
  <c r="AC100" i="1"/>
  <c r="AD116" i="1"/>
  <c r="AD84" i="1"/>
  <c r="AD140" i="1"/>
  <c r="AC91" i="1"/>
  <c r="AA16" i="1"/>
  <c r="AD66" i="1"/>
  <c r="AB91" i="1"/>
  <c r="AA7" i="1"/>
  <c r="AB34" i="1"/>
  <c r="AA134" i="1"/>
  <c r="AB46" i="1"/>
  <c r="AD23" i="1"/>
  <c r="AC17" i="1"/>
  <c r="AA204" i="1"/>
  <c r="AD209" i="1"/>
  <c r="AB215" i="1"/>
  <c r="AB27" i="1"/>
  <c r="AD71" i="1"/>
  <c r="AD234" i="1"/>
  <c r="AA226" i="1"/>
  <c r="AD221" i="1"/>
  <c r="AA132" i="1"/>
  <c r="AD97" i="1"/>
  <c r="AD70" i="1"/>
  <c r="AA174" i="1"/>
  <c r="AA158" i="1"/>
  <c r="AC74" i="1"/>
  <c r="AB26" i="1"/>
  <c r="AC128" i="1"/>
  <c r="AC20" i="1"/>
  <c r="AD189" i="1"/>
  <c r="AB134" i="1"/>
  <c r="AB204" i="1"/>
  <c r="AC54" i="1"/>
  <c r="AA116" i="1"/>
  <c r="AA180" i="1"/>
  <c r="AA18" i="1"/>
  <c r="AA117" i="1"/>
  <c r="AD121" i="1"/>
  <c r="AA22" i="1"/>
  <c r="AA111" i="1"/>
  <c r="AB122" i="1"/>
  <c r="AB70" i="1"/>
  <c r="AB102" i="1"/>
  <c r="AA101" i="1"/>
  <c r="AB213" i="1"/>
  <c r="AA91" i="1"/>
  <c r="AD159" i="1"/>
  <c r="AD214" i="1"/>
  <c r="AD67" i="1"/>
  <c r="AA64" i="1"/>
  <c r="AA165" i="1"/>
  <c r="AB44" i="1"/>
  <c r="AA26" i="1"/>
  <c r="AD12" i="1"/>
  <c r="AC139" i="1"/>
  <c r="AC231" i="1"/>
  <c r="AD127" i="1"/>
  <c r="AB115" i="1"/>
  <c r="AD58" i="1"/>
  <c r="AA114" i="1"/>
  <c r="AA229" i="1"/>
  <c r="AB95" i="1"/>
  <c r="AB182" i="1"/>
  <c r="AA195" i="1"/>
  <c r="AA88" i="1"/>
  <c r="AA87" i="1"/>
  <c r="AC183" i="1"/>
  <c r="AA15" i="1"/>
  <c r="AC205" i="1"/>
  <c r="AA35" i="1"/>
  <c r="AC95" i="1"/>
  <c r="AD154" i="1"/>
  <c r="AC236" i="1"/>
  <c r="AC164" i="1"/>
  <c r="AB21" i="1"/>
  <c r="AA112" i="1"/>
  <c r="AD82" i="1"/>
  <c r="AA162" i="1"/>
  <c r="AA63" i="1"/>
  <c r="AC117" i="1"/>
  <c r="AA128" i="1"/>
  <c r="AA12" i="1"/>
  <c r="AA238" i="1"/>
  <c r="AD146" i="1"/>
  <c r="AA208" i="1"/>
  <c r="AA58" i="1"/>
  <c r="AD65" i="1"/>
  <c r="AD197" i="1"/>
  <c r="AA60" i="1"/>
  <c r="AD202" i="1"/>
  <c r="AD16" i="1"/>
  <c r="AD96" i="1"/>
  <c r="AD75" i="1"/>
  <c r="AA154" i="1"/>
  <c r="AD54" i="1"/>
  <c r="AD104" i="1"/>
  <c r="AB225" i="1"/>
  <c r="AB128" i="1"/>
  <c r="AB119" i="1"/>
  <c r="AC190" i="1"/>
  <c r="AD46" i="1"/>
  <c r="AD238" i="1"/>
  <c r="AB169" i="1"/>
  <c r="AA239" i="1"/>
  <c r="AC169" i="1"/>
  <c r="AA221" i="1"/>
  <c r="AB197" i="1"/>
  <c r="AB152" i="1"/>
  <c r="AA33" i="1"/>
  <c r="AD120" i="1"/>
  <c r="AB163" i="1"/>
  <c r="AD44" i="1"/>
  <c r="AC8" i="1"/>
  <c r="AB45" i="1"/>
  <c r="AD25" i="1"/>
  <c r="AD223" i="1"/>
  <c r="AB239" i="1"/>
  <c r="AA61" i="1"/>
  <c r="AB51" i="1"/>
  <c r="AD19" i="1"/>
  <c r="AB42" i="1"/>
  <c r="AC162" i="1"/>
  <c r="AA148" i="1"/>
  <c r="AD92" i="1"/>
  <c r="AA11" i="1"/>
  <c r="AD147" i="1"/>
  <c r="AC50" i="1"/>
  <c r="AC232" i="1"/>
  <c r="AD226" i="1"/>
  <c r="AD8" i="1"/>
  <c r="AA210" i="1"/>
  <c r="AC217" i="1"/>
  <c r="AA222" i="1"/>
  <c r="AA81" i="1"/>
  <c r="AB148" i="1"/>
  <c r="AB4" i="1"/>
  <c r="AD133" i="1"/>
  <c r="AB166" i="1"/>
  <c r="AC136" i="1"/>
  <c r="AA106" i="1"/>
  <c r="AB211" i="1"/>
  <c r="AD217" i="1"/>
  <c r="AC55" i="1"/>
  <c r="AB5" i="1"/>
  <c r="AC143" i="1"/>
  <c r="AB2" i="1"/>
  <c r="AB143" i="1"/>
  <c r="AB126" i="1"/>
  <c r="AB210" i="1"/>
  <c r="AB28" i="1"/>
  <c r="AB123" i="1"/>
  <c r="AC193" i="1"/>
  <c r="AA227" i="1"/>
  <c r="AD126" i="1"/>
  <c r="AC23" i="1"/>
  <c r="AA27" i="1"/>
  <c r="AB40" i="1"/>
  <c r="AD150" i="1"/>
  <c r="AC165" i="1"/>
  <c r="AA167" i="1"/>
  <c r="AC110" i="1"/>
  <c r="AC129" i="1"/>
  <c r="AC137" i="1"/>
  <c r="AA212" i="1"/>
  <c r="AD219" i="1"/>
  <c r="AC45" i="1"/>
  <c r="AD187" i="1"/>
  <c r="AD205" i="1"/>
  <c r="AD77" i="1"/>
  <c r="AD130" i="1"/>
  <c r="AA129" i="1"/>
  <c r="AB11" i="1"/>
  <c r="AB185" i="1"/>
  <c r="AD199" i="1"/>
  <c r="AD31" i="1"/>
  <c r="AC99" i="1"/>
  <c r="AA170" i="1"/>
  <c r="AC103" i="1"/>
  <c r="AA217" i="1"/>
  <c r="AB165" i="1"/>
  <c r="AB112" i="1"/>
  <c r="AD178" i="1"/>
  <c r="AC127" i="1"/>
  <c r="AA147" i="1"/>
  <c r="AB47" i="1"/>
  <c r="AC21" i="1"/>
  <c r="AA54" i="1"/>
  <c r="AD34" i="1"/>
  <c r="AB149" i="1"/>
  <c r="AA66" i="1"/>
  <c r="AD123" i="1"/>
  <c r="AD143" i="1"/>
  <c r="AB180" i="1"/>
  <c r="AB235" i="1"/>
  <c r="AB200" i="1"/>
  <c r="AB199" i="1"/>
  <c r="AC213" i="1"/>
  <c r="AC229" i="1"/>
  <c r="AB110" i="1"/>
  <c r="AB62" i="1"/>
  <c r="AB177" i="1"/>
  <c r="AA157" i="1"/>
  <c r="AD38" i="1"/>
  <c r="AD36" i="1"/>
  <c r="AA108" i="1"/>
  <c r="AC142" i="1"/>
  <c r="AB77" i="1"/>
  <c r="AC88" i="1"/>
  <c r="AB36" i="1"/>
  <c r="AA205" i="1"/>
  <c r="AD91" i="1"/>
  <c r="AD103" i="1"/>
  <c r="AD93" i="1"/>
  <c r="AC26" i="1"/>
  <c r="AB233" i="1"/>
  <c r="AD110" i="1"/>
  <c r="AA230" i="1"/>
  <c r="AD50" i="1"/>
  <c r="AA47" i="1"/>
  <c r="AA160" i="1"/>
  <c r="AA184" i="1"/>
  <c r="AD148" i="1"/>
  <c r="AB167" i="1"/>
  <c r="AB157" i="1"/>
  <c r="AA171" i="1"/>
  <c r="AD40" i="1"/>
  <c r="AC163" i="1"/>
  <c r="AA145" i="1"/>
  <c r="AC94" i="1"/>
  <c r="AD43" i="1"/>
  <c r="AC71" i="1"/>
  <c r="AD112" i="1"/>
  <c r="AD32" i="1"/>
  <c r="AD26" i="1"/>
  <c r="AC187" i="1"/>
  <c r="AA83" i="1"/>
  <c r="AD233" i="1"/>
  <c r="AA77" i="1"/>
  <c r="AB111" i="1"/>
  <c r="AC59" i="1"/>
  <c r="AC147" i="1"/>
  <c r="AB83" i="1"/>
  <c r="AB192" i="1"/>
  <c r="AC170" i="1"/>
  <c r="AA220" i="1"/>
  <c r="AD107" i="1"/>
  <c r="AA97" i="1"/>
  <c r="AC108" i="1"/>
  <c r="AD131" i="1"/>
  <c r="AD99" i="1"/>
  <c r="AB173" i="1"/>
  <c r="AD137" i="1"/>
  <c r="AC220" i="1"/>
  <c r="AD156" i="1"/>
  <c r="AC89" i="1"/>
  <c r="AC81" i="1"/>
  <c r="AB218" i="1"/>
  <c r="AB65" i="1"/>
  <c r="AD180" i="1"/>
  <c r="AD49" i="1"/>
  <c r="AC102" i="1"/>
  <c r="AC200" i="1"/>
  <c r="AA28" i="1"/>
  <c r="AD2" i="1"/>
  <c r="AD69" i="1"/>
  <c r="AB209" i="1"/>
  <c r="AA43" i="1"/>
  <c r="AD176" i="1"/>
  <c r="AD170" i="1"/>
  <c r="AD48" i="1"/>
  <c r="AA120" i="1"/>
  <c r="AD193" i="1"/>
  <c r="AC3" i="1"/>
  <c r="AD108" i="1"/>
  <c r="AD160" i="1"/>
  <c r="AC138" i="1"/>
  <c r="AD165" i="1"/>
  <c r="AB19" i="1"/>
  <c r="AC150" i="1"/>
  <c r="AD192" i="1"/>
  <c r="AD115" i="1"/>
  <c r="AB144" i="1"/>
  <c r="AD122" i="1"/>
  <c r="AD153" i="1"/>
  <c r="AB68" i="1"/>
  <c r="AC69" i="1"/>
  <c r="AB12" i="1"/>
  <c r="AD22" i="1"/>
  <c r="AA37" i="1"/>
  <c r="AD86" i="1"/>
  <c r="AD100" i="1"/>
  <c r="AB16" i="1"/>
  <c r="AA202" i="1"/>
  <c r="AC204" i="1"/>
  <c r="AC223" i="1"/>
  <c r="AB58" i="1"/>
  <c r="AC178" i="1"/>
  <c r="AB223" i="1"/>
  <c r="AB37" i="1"/>
  <c r="AA17" i="1"/>
  <c r="AD177" i="1"/>
  <c r="AB164" i="1"/>
  <c r="AA196" i="1"/>
  <c r="AB90" i="1"/>
  <c r="AD10" i="1"/>
  <c r="AD3" i="1"/>
  <c r="AA76" i="1"/>
  <c r="AD173" i="1"/>
  <c r="AB201" i="1"/>
  <c r="AA86" i="1"/>
  <c r="AD206" i="1"/>
  <c r="AA168" i="1"/>
  <c r="AD73" i="1"/>
  <c r="AB118" i="1"/>
  <c r="AC156" i="1"/>
  <c r="AA49" i="1"/>
  <c r="AC32" i="1"/>
  <c r="AD208" i="1"/>
  <c r="AC46" i="1"/>
  <c r="AA70" i="1"/>
  <c r="AB150" i="1"/>
  <c r="AB206" i="1"/>
  <c r="AD98" i="1"/>
  <c r="AB116" i="1"/>
  <c r="AA143" i="1"/>
  <c r="AC25" i="1"/>
  <c r="AB236" i="1"/>
  <c r="AA235" i="1"/>
  <c r="AC101" i="1"/>
  <c r="AC9" i="1"/>
  <c r="AB108" i="1"/>
  <c r="AC192" i="1"/>
  <c r="AB98" i="1"/>
  <c r="AA38" i="1"/>
  <c r="AC233" i="1"/>
  <c r="AB207" i="1"/>
  <c r="AA166" i="1"/>
  <c r="AD4" i="1"/>
  <c r="AB69" i="1"/>
  <c r="AD190" i="1"/>
  <c r="AD81" i="1"/>
  <c r="AB208" i="1"/>
  <c r="AC174" i="1"/>
  <c r="AA31" i="1"/>
  <c r="AC149" i="1"/>
  <c r="AA96" i="1"/>
  <c r="AA13" i="1"/>
  <c r="AB109" i="1"/>
  <c r="AA133" i="1"/>
  <c r="AA183" i="1"/>
  <c r="AB3" i="1"/>
  <c r="AC209" i="1"/>
  <c r="AB52" i="1"/>
  <c r="AC29" i="1"/>
  <c r="AA138" i="1"/>
  <c r="AD80" i="1"/>
  <c r="AB10" i="1"/>
  <c r="AC158" i="1"/>
  <c r="AD37" i="1"/>
  <c r="AB78" i="1"/>
  <c r="AB193" i="1"/>
  <c r="AC14" i="1"/>
  <c r="AC179" i="1"/>
  <c r="AA206" i="1"/>
  <c r="AC4" i="1"/>
  <c r="AD141" i="1"/>
  <c r="AB179" i="1"/>
  <c r="AC196" i="1"/>
  <c r="AA109" i="1"/>
  <c r="AC173" i="1"/>
  <c r="AB194" i="1"/>
  <c r="AC222" i="1"/>
  <c r="AB230" i="1"/>
  <c r="AC30" i="1"/>
  <c r="AB54" i="1"/>
  <c r="AD42" i="1"/>
  <c r="AC199" i="1"/>
  <c r="AC42" i="1"/>
  <c r="AC41" i="1"/>
  <c r="AB212" i="1"/>
  <c r="AC161" i="1"/>
  <c r="AA72" i="1"/>
  <c r="AD195" i="1"/>
  <c r="AB214" i="1"/>
  <c r="AA175" i="1"/>
  <c r="AB105" i="1"/>
  <c r="AC18" i="1"/>
  <c r="AE18" i="1" s="1"/>
  <c r="AB189" i="1"/>
  <c r="AA73" i="1"/>
  <c r="AA89" i="1"/>
  <c r="AA164" i="1"/>
  <c r="AD111" i="1"/>
  <c r="AB20" i="1"/>
  <c r="AC92" i="1"/>
  <c r="AC159" i="1"/>
  <c r="AA178" i="1"/>
  <c r="AB89" i="1"/>
  <c r="AB195" i="1"/>
  <c r="AB66" i="1"/>
  <c r="AA193" i="1"/>
  <c r="AC93" i="1"/>
  <c r="AB31" i="1"/>
  <c r="AB136" i="1"/>
  <c r="AC201" i="1"/>
  <c r="AC214" i="1"/>
  <c r="AA191" i="1"/>
  <c r="AC133" i="1"/>
  <c r="AA225" i="1"/>
  <c r="AD94" i="1"/>
  <c r="AA223" i="1"/>
  <c r="AB154" i="1"/>
  <c r="AD51" i="1"/>
  <c r="AC66" i="1"/>
  <c r="AC238" i="1"/>
  <c r="AC107" i="1"/>
  <c r="AB198" i="1"/>
  <c r="AA67" i="1"/>
  <c r="AD181" i="1"/>
  <c r="AC237" i="1"/>
  <c r="AC191" i="1"/>
  <c r="AD117" i="1"/>
  <c r="AB145" i="1"/>
  <c r="AA131" i="1"/>
  <c r="AD47" i="1"/>
  <c r="AD172" i="1"/>
  <c r="AA207" i="1"/>
  <c r="AA92" i="1"/>
  <c r="AA149" i="1"/>
  <c r="AD30" i="1"/>
  <c r="AB124" i="1"/>
  <c r="AA124" i="1"/>
  <c r="AB100" i="1"/>
  <c r="AB96" i="1"/>
  <c r="AC175" i="1"/>
  <c r="AC130" i="1"/>
  <c r="AD142" i="1"/>
  <c r="AA187" i="1"/>
  <c r="AA177" i="1"/>
  <c r="AD64" i="1"/>
  <c r="AD149" i="1"/>
  <c r="AC154" i="1"/>
  <c r="AC125" i="1"/>
  <c r="AB137" i="1"/>
  <c r="AC157" i="1"/>
  <c r="AB224" i="1"/>
  <c r="AB93" i="1"/>
  <c r="AA40" i="1"/>
  <c r="AA80" i="1"/>
  <c r="AB121" i="1"/>
  <c r="AC97" i="1"/>
  <c r="AB72" i="1"/>
  <c r="AB8" i="1"/>
  <c r="AC40" i="1"/>
  <c r="AC68" i="1"/>
  <c r="AA10" i="1"/>
  <c r="AB221" i="1"/>
  <c r="AC221" i="1"/>
  <c r="AD11" i="1"/>
  <c r="AC61" i="1"/>
  <c r="AA233" i="1"/>
  <c r="AA176" i="1"/>
  <c r="AA237" i="1"/>
  <c r="AA228" i="1"/>
  <c r="AB48" i="1"/>
  <c r="AD162" i="1"/>
  <c r="AC224" i="1"/>
  <c r="AC15" i="1"/>
  <c r="AC145" i="1"/>
  <c r="AD152" i="1"/>
  <c r="AB55" i="1"/>
  <c r="AC208" i="1"/>
  <c r="AC215" i="1"/>
  <c r="AA53" i="1"/>
  <c r="AC39" i="1"/>
  <c r="AA3" i="1"/>
  <c r="AA56" i="1"/>
  <c r="AB73" i="1"/>
  <c r="AB140" i="1"/>
  <c r="AC226" i="1"/>
  <c r="AD109" i="1"/>
  <c r="AD59" i="1"/>
  <c r="AD29" i="1"/>
  <c r="AC24" i="1"/>
  <c r="AD9" i="1"/>
  <c r="AB196" i="1"/>
  <c r="AC235" i="1"/>
  <c r="AA45" i="1"/>
  <c r="AA30" i="1"/>
  <c r="AD83" i="1"/>
  <c r="AA93" i="1"/>
  <c r="AB104" i="1"/>
  <c r="AA5" i="1"/>
  <c r="AD215" i="1"/>
  <c r="AA78" i="1"/>
  <c r="AB25" i="1"/>
  <c r="AB6" i="1"/>
  <c r="AC36" i="1"/>
  <c r="AC63" i="1"/>
  <c r="AA103" i="1"/>
  <c r="AA8" i="1"/>
  <c r="AB76" i="1"/>
  <c r="AA156" i="1"/>
  <c r="AD41" i="1"/>
  <c r="AD168" i="1"/>
  <c r="AA190" i="1"/>
  <c r="AC185" i="1"/>
  <c r="AA181" i="1"/>
  <c r="AB138" i="1"/>
  <c r="AD157" i="1"/>
  <c r="AD210" i="1"/>
  <c r="AD229" i="1"/>
  <c r="AD20" i="1"/>
  <c r="AA172" i="1"/>
  <c r="AB226" i="1"/>
  <c r="AA98" i="1"/>
  <c r="AB203" i="1"/>
  <c r="AD220" i="1"/>
  <c r="AB82" i="1"/>
  <c r="AB186" i="1"/>
  <c r="AC186" i="1"/>
  <c r="AD155" i="1"/>
  <c r="AB24" i="1"/>
  <c r="AD27" i="1"/>
  <c r="AB153" i="1"/>
  <c r="AC167" i="1"/>
  <c r="AC73" i="1"/>
  <c r="AB33" i="1"/>
  <c r="AC181" i="1"/>
  <c r="AD230" i="1"/>
  <c r="AA94" i="1"/>
  <c r="AA32" i="1"/>
  <c r="AA125" i="1"/>
  <c r="AD232" i="1"/>
  <c r="AB49" i="1"/>
  <c r="AD183" i="1"/>
  <c r="AB135" i="1"/>
  <c r="AD201" i="1"/>
  <c r="AB161" i="1"/>
  <c r="AC57" i="1"/>
  <c r="AD124" i="1"/>
  <c r="AB97" i="1"/>
  <c r="AA214" i="1"/>
  <c r="AD207" i="1"/>
  <c r="AA126" i="1"/>
  <c r="AB187" i="1"/>
  <c r="AB22" i="1"/>
  <c r="AD134" i="1"/>
  <c r="AA123" i="1"/>
  <c r="AC135" i="1"/>
  <c r="AB38" i="1"/>
  <c r="AD129" i="1"/>
  <c r="AD136" i="1"/>
  <c r="AA151" i="1"/>
  <c r="AC211" i="1"/>
  <c r="AC60" i="1"/>
  <c r="AD139" i="1"/>
  <c r="AD216" i="1"/>
  <c r="AC140" i="1"/>
  <c r="AC132" i="1"/>
  <c r="AA189" i="1"/>
  <c r="AD17" i="1"/>
  <c r="AC153" i="1"/>
  <c r="AB86" i="1"/>
  <c r="AA192" i="1"/>
  <c r="AC230" i="1"/>
  <c r="AD35" i="1"/>
  <c r="AC82" i="1"/>
  <c r="AB237" i="1"/>
  <c r="AC239" i="1"/>
  <c r="AA186" i="1"/>
  <c r="AB125" i="1"/>
  <c r="AA74" i="1"/>
  <c r="AD55" i="1"/>
  <c r="AC134" i="1"/>
  <c r="AD39" i="1"/>
  <c r="AA209" i="1"/>
  <c r="AB15" i="1"/>
  <c r="AD224" i="1"/>
  <c r="AB231" i="1"/>
  <c r="AD171" i="1"/>
  <c r="AA44" i="1"/>
  <c r="AC126" i="1"/>
  <c r="AB178" i="1"/>
  <c r="AA6" i="1"/>
  <c r="AA59" i="1"/>
  <c r="AB151" i="1"/>
  <c r="AC228" i="1"/>
  <c r="AB240" i="1"/>
  <c r="AA173" i="1"/>
  <c r="AD186" i="1"/>
  <c r="AB229" i="1"/>
  <c r="AA57" i="1"/>
  <c r="AA218" i="1"/>
  <c r="AD194" i="1"/>
  <c r="AD240" i="1"/>
  <c r="AC240" i="1"/>
  <c r="AA240" i="1"/>
  <c r="AD241" i="1"/>
  <c r="AB172" i="1"/>
  <c r="AC34" i="1"/>
  <c r="AB162" i="1"/>
  <c r="AA241" i="1"/>
  <c r="AA215" i="1"/>
  <c r="AC241" i="1"/>
  <c r="AC118" i="1"/>
  <c r="AB130" i="1"/>
  <c r="AA141" i="1"/>
  <c r="AE137" i="1"/>
  <c r="AE20" i="1" l="1"/>
  <c r="AE177" i="1"/>
  <c r="AE179" i="1"/>
  <c r="AE197" i="1"/>
  <c r="AE142" i="1"/>
  <c r="AE183" i="1"/>
  <c r="AE130" i="1"/>
  <c r="AE69" i="1"/>
  <c r="AE7" i="1"/>
  <c r="AE188" i="1"/>
  <c r="AE47" i="1"/>
  <c r="AE122" i="1"/>
  <c r="AE209" i="1"/>
  <c r="AE194" i="1"/>
  <c r="AE33" i="1"/>
  <c r="AE154" i="1"/>
  <c r="AE118" i="1"/>
  <c r="AE160" i="1"/>
  <c r="AE199" i="1"/>
  <c r="AE11" i="1"/>
  <c r="AE42" i="1"/>
  <c r="AE21" i="1"/>
  <c r="AE215" i="1"/>
  <c r="AE224" i="1"/>
  <c r="AE166" i="1"/>
  <c r="AE50" i="1"/>
  <c r="AE227" i="1"/>
  <c r="AE38" i="1"/>
  <c r="AE156" i="1"/>
  <c r="AE211" i="1"/>
  <c r="AE144" i="1"/>
  <c r="AE32" i="1"/>
  <c r="AE149" i="1"/>
  <c r="AE131" i="1"/>
  <c r="AE141" i="1"/>
  <c r="AE120" i="1"/>
  <c r="AE176" i="1"/>
  <c r="AE202" i="1"/>
  <c r="AE231" i="1"/>
  <c r="AE105" i="1"/>
  <c r="AE83" i="1"/>
  <c r="AE168" i="1"/>
  <c r="AE96" i="1"/>
  <c r="AE180" i="1"/>
  <c r="AE41" i="1"/>
  <c r="AE133" i="1"/>
  <c r="AE95" i="1"/>
  <c r="AE87" i="1"/>
  <c r="AE234" i="1"/>
  <c r="AE99" i="1"/>
  <c r="AE92" i="1"/>
  <c r="AE221" i="1"/>
  <c r="AE57" i="1"/>
  <c r="AE53" i="1"/>
  <c r="AE193" i="1"/>
  <c r="AE217" i="1"/>
  <c r="AE98" i="1"/>
  <c r="AE153" i="1"/>
  <c r="AE192" i="1"/>
  <c r="AE17" i="1"/>
  <c r="AE145" i="1"/>
  <c r="AE16" i="1"/>
  <c r="AE60" i="1"/>
  <c r="AE19" i="1"/>
  <c r="AE119" i="1"/>
  <c r="AE77" i="1"/>
  <c r="AE157" i="1"/>
  <c r="AE151" i="1"/>
  <c r="AE223" i="1"/>
  <c r="AE148" i="1"/>
  <c r="AE51" i="1"/>
  <c r="AE90" i="1"/>
  <c r="AE135" i="1"/>
  <c r="AE203" i="1"/>
  <c r="AE158" i="1"/>
  <c r="AE44" i="1"/>
  <c r="AE191" i="1"/>
  <c r="AE61" i="1"/>
  <c r="AE238" i="1"/>
  <c r="AE58" i="1"/>
  <c r="AE35" i="1"/>
  <c r="AE91" i="1"/>
  <c r="AE152" i="1"/>
  <c r="AE75" i="1"/>
  <c r="AE175" i="1"/>
  <c r="AE76" i="1"/>
  <c r="AE220" i="1"/>
  <c r="AE112" i="1"/>
  <c r="AE239" i="1"/>
  <c r="AE208" i="1"/>
  <c r="AE26" i="1"/>
  <c r="AE117" i="1"/>
  <c r="AE155" i="1"/>
  <c r="AE101" i="1"/>
  <c r="AE139" i="1"/>
  <c r="AE34" i="1"/>
  <c r="AE201" i="1"/>
  <c r="AE190" i="1"/>
  <c r="AE178" i="1"/>
  <c r="AE30" i="1"/>
  <c r="AE22" i="1"/>
  <c r="AE94" i="1"/>
  <c r="AE205" i="1"/>
  <c r="AE121" i="1"/>
  <c r="AE67" i="1"/>
  <c r="AE93" i="1"/>
  <c r="AE109" i="1"/>
  <c r="AE52" i="1"/>
  <c r="AE150" i="1"/>
  <c r="AE10" i="1"/>
  <c r="AE37" i="1"/>
  <c r="AE3" i="1"/>
  <c r="AE218" i="1"/>
  <c r="AE171" i="1"/>
  <c r="AE170" i="1"/>
  <c r="AE110" i="1"/>
  <c r="AE143" i="1"/>
  <c r="AE225" i="1"/>
  <c r="AE88" i="1"/>
  <c r="AE54" i="1"/>
  <c r="AE71" i="1"/>
  <c r="AE84" i="1"/>
  <c r="AE184" i="1"/>
  <c r="AE164" i="1"/>
  <c r="AE9" i="1"/>
  <c r="AE102" i="1"/>
  <c r="AE114" i="1"/>
  <c r="AE163" i="1"/>
  <c r="AE49" i="1"/>
  <c r="AE23" i="1"/>
  <c r="AE25" i="1"/>
  <c r="AE189" i="1"/>
  <c r="AE48" i="1"/>
  <c r="AE198" i="1"/>
  <c r="AE207" i="1"/>
  <c r="AE70" i="1"/>
  <c r="AE81" i="1"/>
  <c r="AE146" i="1"/>
  <c r="AE39" i="1"/>
  <c r="AE228" i="1"/>
  <c r="AE66" i="1"/>
  <c r="AE233" i="1"/>
  <c r="AE46" i="1"/>
  <c r="AE89" i="1"/>
  <c r="AE165" i="1"/>
  <c r="AE159" i="1"/>
  <c r="AE216" i="1"/>
  <c r="AE169" i="1"/>
  <c r="AE113" i="1"/>
  <c r="AE174" i="1"/>
  <c r="AE161" i="1"/>
  <c r="AE14" i="1"/>
  <c r="AE136" i="1"/>
  <c r="AE43" i="1"/>
  <c r="AE132" i="1"/>
  <c r="AE107" i="1"/>
  <c r="AE210" i="1"/>
  <c r="AE237" i="1"/>
  <c r="AE15" i="1"/>
  <c r="AE124" i="1"/>
  <c r="AE241" i="1"/>
  <c r="AE73" i="1"/>
  <c r="AE213" i="1"/>
  <c r="AE230" i="1"/>
  <c r="AE186" i="1"/>
  <c r="AE74" i="1"/>
  <c r="AE138" i="1"/>
  <c r="AE5" i="1"/>
  <c r="AE125" i="1"/>
  <c r="AE187" i="1"/>
  <c r="AE24" i="1"/>
  <c r="AE229" i="1"/>
  <c r="AE80" i="1"/>
  <c r="AE100" i="1"/>
  <c r="AE214" i="1"/>
  <c r="AE196" i="1"/>
  <c r="AE59" i="1"/>
  <c r="AE167" i="1"/>
  <c r="AE232" i="1"/>
  <c r="AE104" i="1"/>
  <c r="AE195" i="1"/>
  <c r="AE204" i="1"/>
  <c r="AE27" i="1"/>
  <c r="AE111" i="1"/>
  <c r="AE68" i="1"/>
  <c r="AE62" i="1"/>
  <c r="AE127" i="1"/>
  <c r="AE72" i="1"/>
  <c r="AE56" i="1"/>
  <c r="AE219" i="1"/>
  <c r="AE236" i="1"/>
  <c r="AE13" i="1"/>
  <c r="AE134" i="1"/>
  <c r="AE78" i="1"/>
  <c r="AE55" i="1"/>
  <c r="AE36" i="1"/>
  <c r="AE6" i="1"/>
  <c r="AE123" i="1"/>
  <c r="AE8" i="1"/>
  <c r="AE226" i="1"/>
  <c r="AE63" i="1"/>
  <c r="AE97" i="1"/>
  <c r="AE181" i="1"/>
  <c r="AE31" i="1"/>
  <c r="AE29" i="1"/>
  <c r="AE4" i="1"/>
  <c r="AE206" i="1"/>
  <c r="AE86" i="1"/>
  <c r="AE108" i="1"/>
  <c r="AE40" i="1"/>
  <c r="AE235" i="1"/>
  <c r="AE103" i="1"/>
  <c r="AE129" i="1"/>
  <c r="AE2" i="1"/>
  <c r="AE45" i="1"/>
  <c r="AE12" i="1"/>
  <c r="AE64" i="1"/>
  <c r="AE116" i="1"/>
  <c r="AE140" i="1"/>
  <c r="AE212" i="1"/>
  <c r="AE79" i="1"/>
  <c r="AE147" i="1"/>
  <c r="AE28" i="1"/>
  <c r="AE82" i="1"/>
  <c r="AE106" i="1"/>
  <c r="AE65" i="1"/>
  <c r="AE115" i="1"/>
  <c r="AE222" i="1"/>
  <c r="AE200" i="1"/>
  <c r="AE128" i="1"/>
  <c r="AE185" i="1"/>
  <c r="AE85" i="1"/>
  <c r="AE173" i="1"/>
  <c r="AE162" i="1"/>
  <c r="AE126" i="1"/>
  <c r="AE172" i="1"/>
  <c r="AE240" i="1"/>
  <c r="AE182" i="1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8F370A-07E4-4798-8522-262AC632300A}" keepAlive="1" name="Query - eod_group_score_df_negative" description="Connection to the 'eod_group_score_df_negative' query in the workbook." type="5" refreshedVersion="8" background="1" saveData="1">
    <dbPr connection="Provider=Microsoft.Mashup.OleDb.1;Data Source=$Workbook$;Location=eod_group_score_df_negative;Extended Properties=&quot;&quot;" command="SELECT * FROM [eod_group_score_df_negative]"/>
  </connection>
  <connection id="2" xr16:uid="{6123B985-1DEB-45D2-A7C3-1446C2B7FF4C}" keepAlive="1" name="Query - eod_group_score_df_positive" description="Connection to the 'eod_group_score_df_positive' query in the workbook." type="5" refreshedVersion="8" background="1" saveData="1">
    <dbPr connection="Provider=Microsoft.Mashup.OleDb.1;Data Source=$Workbook$;Location=eod_group_score_df_positive;Extended Properties=&quot;&quot;" command="SELECT * FROM [eod_group_score_df_positive]"/>
  </connection>
  <connection id="3" xr16:uid="{97720320-8096-4193-8D7E-F2C5BB5E78D9}" keepAlive="1" name="Query - group_stock_price_index" description="Connection to the 'group_stock_price_index' query in the workbook." type="5" refreshedVersion="8" background="1" saveData="1">
    <dbPr connection="Provider=Microsoft.Mashup.OleDb.1;Data Source=$Workbook$;Location=group_stock_price_index;Extended Properties=&quot;&quot;" command="SELECT * FROM [group_stock_price_index]"/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<sst xmlns="http://schemas.openxmlformats.org/spreadsheetml/2006/main" count="7065" uniqueCount="291">
  <si>
    <t>date</t>
  </si>
  <si>
    <t>all_stock</t>
  </si>
  <si>
    <t>ban_le</t>
  </si>
  <si>
    <t>bao_hiem</t>
  </si>
  <si>
    <t>bds</t>
  </si>
  <si>
    <t>bds_kcn</t>
  </si>
  <si>
    <t>chung_khoan</t>
  </si>
  <si>
    <t>cong_nghe</t>
  </si>
  <si>
    <t>cong_nghiep</t>
  </si>
  <si>
    <t>dau_khi</t>
  </si>
  <si>
    <t>det_may</t>
  </si>
  <si>
    <t>dulich_dv</t>
  </si>
  <si>
    <t>dv_hatang</t>
  </si>
  <si>
    <t>hoa_chat</t>
  </si>
  <si>
    <t>htd</t>
  </si>
  <si>
    <t>khoang_san</t>
  </si>
  <si>
    <t>ngan_hang</t>
  </si>
  <si>
    <t>tai_chinh</t>
  </si>
  <si>
    <t>thep</t>
  </si>
  <si>
    <t>thuc_pham</t>
  </si>
  <si>
    <t>thuy_san</t>
  </si>
  <si>
    <t>van_tai</t>
  </si>
  <si>
    <t>vlxd</t>
  </si>
  <si>
    <t>xd</t>
  </si>
  <si>
    <t>y_te</t>
  </si>
  <si>
    <t>A</t>
  </si>
  <si>
    <t>B</t>
  </si>
  <si>
    <t>C</t>
  </si>
  <si>
    <t>D</t>
  </si>
  <si>
    <t>large</t>
  </si>
  <si>
    <t>mid</t>
  </si>
  <si>
    <t>small</t>
  </si>
  <si>
    <t>penny</t>
  </si>
  <si>
    <t>week</t>
  </si>
  <si>
    <t>month</t>
  </si>
  <si>
    <t>week_day</t>
  </si>
  <si>
    <t>day_num</t>
  </si>
  <si>
    <t>25-2024</t>
  </si>
  <si>
    <t>Thursday</t>
  </si>
  <si>
    <t>Wednesday</t>
  </si>
  <si>
    <t>Tuesday</t>
  </si>
  <si>
    <t>Monday</t>
  </si>
  <si>
    <t>24-2024</t>
  </si>
  <si>
    <t>Friday</t>
  </si>
  <si>
    <t>23-2024</t>
  </si>
  <si>
    <t>22-2024</t>
  </si>
  <si>
    <t>21-2024</t>
  </si>
  <si>
    <t>20-2024</t>
  </si>
  <si>
    <t>19-2024</t>
  </si>
  <si>
    <t>18-2024</t>
  </si>
  <si>
    <t>17-2024</t>
  </si>
  <si>
    <t>16-2024</t>
  </si>
  <si>
    <t>15-2024</t>
  </si>
  <si>
    <t>14-2024</t>
  </si>
  <si>
    <t>13-2024</t>
  </si>
  <si>
    <t>12-2024</t>
  </si>
  <si>
    <t>11-2024</t>
  </si>
  <si>
    <t>10-2024</t>
  </si>
  <si>
    <t>09-2024</t>
  </si>
  <si>
    <t>08-2024</t>
  </si>
  <si>
    <t>07-2024</t>
  </si>
  <si>
    <t>06-2024</t>
  </si>
  <si>
    <t>05-2024</t>
  </si>
  <si>
    <t>04-2024</t>
  </si>
  <si>
    <t>03-2024</t>
  </si>
  <si>
    <t>02-2024</t>
  </si>
  <si>
    <t>01-2024</t>
  </si>
  <si>
    <t>00-2024</t>
  </si>
  <si>
    <t>52-2023</t>
  </si>
  <si>
    <t>51-2023</t>
  </si>
  <si>
    <t>50-2023</t>
  </si>
  <si>
    <t>49-2023</t>
  </si>
  <si>
    <t>48-2023</t>
  </si>
  <si>
    <t>47-2023</t>
  </si>
  <si>
    <t>46-2023</t>
  </si>
  <si>
    <t>45-2023</t>
  </si>
  <si>
    <t>44-2023</t>
  </si>
  <si>
    <t>43-2023</t>
  </si>
  <si>
    <t>42-2023</t>
  </si>
  <si>
    <t>41-2023</t>
  </si>
  <si>
    <t>40-2023</t>
  </si>
  <si>
    <t>39-2023</t>
  </si>
  <si>
    <t>38-2023</t>
  </si>
  <si>
    <t>37-2023</t>
  </si>
  <si>
    <t>36-2023</t>
  </si>
  <si>
    <t>35-2023</t>
  </si>
  <si>
    <t>34-2023</t>
  </si>
  <si>
    <t>33-2023</t>
  </si>
  <si>
    <t>32-2023</t>
  </si>
  <si>
    <t>31-2023</t>
  </si>
  <si>
    <t>30-2023</t>
  </si>
  <si>
    <t>29-2023</t>
  </si>
  <si>
    <t>28-2023</t>
  </si>
  <si>
    <t>27-2023</t>
  </si>
  <si>
    <t>26-2023</t>
  </si>
  <si>
    <t>25-2023</t>
  </si>
  <si>
    <t>24-2023</t>
  </si>
  <si>
    <t>23-2023</t>
  </si>
  <si>
    <t>22-2023</t>
  </si>
  <si>
    <t>21-2023</t>
  </si>
  <si>
    <t>20-2023</t>
  </si>
  <si>
    <t>19-2023</t>
  </si>
  <si>
    <t>18-2023</t>
  </si>
  <si>
    <t>17-2023</t>
  </si>
  <si>
    <t>16-2023</t>
  </si>
  <si>
    <t>15-2023</t>
  </si>
  <si>
    <t>14-2023</t>
  </si>
  <si>
    <t>13-2023</t>
  </si>
  <si>
    <t>12-2023</t>
  </si>
  <si>
    <t>11-2023</t>
  </si>
  <si>
    <t>10-2023</t>
  </si>
  <si>
    <t>09-2023</t>
  </si>
  <si>
    <t>08-2023</t>
  </si>
  <si>
    <t>07-2023</t>
  </si>
  <si>
    <t>06-2023</t>
  </si>
  <si>
    <t>05-2023</t>
  </si>
  <si>
    <t>04-2023</t>
  </si>
  <si>
    <t>03-2023</t>
  </si>
  <si>
    <t>02-2023</t>
  </si>
  <si>
    <t>01-2023</t>
  </si>
  <si>
    <t>52-2022</t>
  </si>
  <si>
    <t>51-2022</t>
  </si>
  <si>
    <t>50-2022</t>
  </si>
  <si>
    <t>49-2022</t>
  </si>
  <si>
    <t>48-2022</t>
  </si>
  <si>
    <t>47-2022</t>
  </si>
  <si>
    <t>46-2022</t>
  </si>
  <si>
    <t>45-2022</t>
  </si>
  <si>
    <t>44-2022</t>
  </si>
  <si>
    <t>43-2022</t>
  </si>
  <si>
    <t>42-2022</t>
  </si>
  <si>
    <t>41-2022</t>
  </si>
  <si>
    <t>40-2022</t>
  </si>
  <si>
    <t>39-2022</t>
  </si>
  <si>
    <t>38-2022</t>
  </si>
  <si>
    <t>37-2022</t>
  </si>
  <si>
    <t>36-2022</t>
  </si>
  <si>
    <t>35-2022</t>
  </si>
  <si>
    <t>34-2022</t>
  </si>
  <si>
    <t>33-2022</t>
  </si>
  <si>
    <t>32-2022</t>
  </si>
  <si>
    <t>31-2022</t>
  </si>
  <si>
    <t>30-2022</t>
  </si>
  <si>
    <t>29-2022</t>
  </si>
  <si>
    <t>28-2022</t>
  </si>
  <si>
    <t>27-2022</t>
  </si>
  <si>
    <t>26-2022</t>
  </si>
  <si>
    <t>25-2022</t>
  </si>
  <si>
    <t>24-2022</t>
  </si>
  <si>
    <t>23-2022</t>
  </si>
  <si>
    <t>22-2022</t>
  </si>
  <si>
    <t>21-2022</t>
  </si>
  <si>
    <t>20-2022</t>
  </si>
  <si>
    <t>19-2022</t>
  </si>
  <si>
    <t>18-2022</t>
  </si>
  <si>
    <t>17-2022</t>
  </si>
  <si>
    <t>16-2022</t>
  </si>
  <si>
    <t>15-2022</t>
  </si>
  <si>
    <t>14-2022</t>
  </si>
  <si>
    <t>13-2022</t>
  </si>
  <si>
    <t>12-2022</t>
  </si>
  <si>
    <t>11-2022</t>
  </si>
  <si>
    <t>10-2022</t>
  </si>
  <si>
    <t>09-2022</t>
  </si>
  <si>
    <t>08-2022</t>
  </si>
  <si>
    <t>07-2022</t>
  </si>
  <si>
    <t>06-2022</t>
  </si>
  <si>
    <t>04-2022</t>
  </si>
  <si>
    <t>03-2022</t>
  </si>
  <si>
    <t>02-2022</t>
  </si>
  <si>
    <t>01-2022</t>
  </si>
  <si>
    <t>52-2021</t>
  </si>
  <si>
    <t>51-2021</t>
  </si>
  <si>
    <t>50-2021</t>
  </si>
  <si>
    <t>49-2021</t>
  </si>
  <si>
    <t>48-2021</t>
  </si>
  <si>
    <t>47-2021</t>
  </si>
  <si>
    <t>46-2021</t>
  </si>
  <si>
    <t>45-2021</t>
  </si>
  <si>
    <t>44-2021</t>
  </si>
  <si>
    <t>43-2021</t>
  </si>
  <si>
    <t>42-2021</t>
  </si>
  <si>
    <t>41-2021</t>
  </si>
  <si>
    <t>40-2021</t>
  </si>
  <si>
    <t>39-2021</t>
  </si>
  <si>
    <t>38-2021</t>
  </si>
  <si>
    <t>37-2021</t>
  </si>
  <si>
    <t>36-2021</t>
  </si>
  <si>
    <t>35-2021</t>
  </si>
  <si>
    <t>34-2021</t>
  </si>
  <si>
    <t>33-2021</t>
  </si>
  <si>
    <t>32-2021</t>
  </si>
  <si>
    <t>31-2021</t>
  </si>
  <si>
    <t>30-2021</t>
  </si>
  <si>
    <t>29-2021</t>
  </si>
  <si>
    <t>28-2021</t>
  </si>
  <si>
    <t>27-2021</t>
  </si>
  <si>
    <t>26-2021</t>
  </si>
  <si>
    <t>25-2021</t>
  </si>
  <si>
    <t>24-2021</t>
  </si>
  <si>
    <t>23-2021</t>
  </si>
  <si>
    <t>22-2021</t>
  </si>
  <si>
    <t>21-2021</t>
  </si>
  <si>
    <t>20-2021</t>
  </si>
  <si>
    <t>19-2021</t>
  </si>
  <si>
    <t>18-2021</t>
  </si>
  <si>
    <t>17-2021</t>
  </si>
  <si>
    <t>16-2021</t>
  </si>
  <si>
    <t>15-2021</t>
  </si>
  <si>
    <t>14-2021</t>
  </si>
  <si>
    <t>13-2021</t>
  </si>
  <si>
    <t>12-2021</t>
  </si>
  <si>
    <t>11-2021</t>
  </si>
  <si>
    <t>10-2021</t>
  </si>
  <si>
    <t>09-2021</t>
  </si>
  <si>
    <t>08-2021</t>
  </si>
  <si>
    <t>07-2021</t>
  </si>
  <si>
    <t>06-2021</t>
  </si>
  <si>
    <t>05-2021</t>
  </si>
  <si>
    <t>04-2021</t>
  </si>
  <si>
    <t>03-2021</t>
  </si>
  <si>
    <t>02-2021</t>
  </si>
  <si>
    <t>01-2021</t>
  </si>
  <si>
    <t>52-2020</t>
  </si>
  <si>
    <t>51-2020</t>
  </si>
  <si>
    <t>50-2020</t>
  </si>
  <si>
    <t>49-2020</t>
  </si>
  <si>
    <t>48-2020</t>
  </si>
  <si>
    <t>47-2020</t>
  </si>
  <si>
    <t>46-2020</t>
  </si>
  <si>
    <t>45-2020</t>
  </si>
  <si>
    <t>44-2020</t>
  </si>
  <si>
    <t>43-2020</t>
  </si>
  <si>
    <t>42-2020</t>
  </si>
  <si>
    <t>41-2020</t>
  </si>
  <si>
    <t>40-2020</t>
  </si>
  <si>
    <t>39-2020</t>
  </si>
  <si>
    <t>38-2020</t>
  </si>
  <si>
    <t>37-2020</t>
  </si>
  <si>
    <t>36-2020</t>
  </si>
  <si>
    <t>35-2020</t>
  </si>
  <si>
    <t>34-2020</t>
  </si>
  <si>
    <t>33-2020</t>
  </si>
  <si>
    <t>32-2020</t>
  </si>
  <si>
    <t>31-2020</t>
  </si>
  <si>
    <t>30-2020</t>
  </si>
  <si>
    <t>29-2020</t>
  </si>
  <si>
    <t>28-2020</t>
  </si>
  <si>
    <t>27-2020</t>
  </si>
  <si>
    <t>26-2020</t>
  </si>
  <si>
    <t>25-2020</t>
  </si>
  <si>
    <t>24-2020</t>
  </si>
  <si>
    <t>23-2020</t>
  </si>
  <si>
    <t>22-2020</t>
  </si>
  <si>
    <t>21-2020</t>
  </si>
  <si>
    <t>20-2020</t>
  </si>
  <si>
    <t>19-2020</t>
  </si>
  <si>
    <t>18-2020</t>
  </si>
  <si>
    <t>17-2020</t>
  </si>
  <si>
    <t>16-2020</t>
  </si>
  <si>
    <t>15-2020</t>
  </si>
  <si>
    <t>14-2020</t>
  </si>
  <si>
    <t>13-2020</t>
  </si>
  <si>
    <t>12-2020</t>
  </si>
  <si>
    <t>11-2020</t>
  </si>
  <si>
    <t>10-2020</t>
  </si>
  <si>
    <t>09-2020</t>
  </si>
  <si>
    <t>08-2020</t>
  </si>
  <si>
    <t>07-2020</t>
  </si>
  <si>
    <t>06-2020</t>
  </si>
  <si>
    <t>05-2020</t>
  </si>
  <si>
    <t>04-2020</t>
  </si>
  <si>
    <t>03-2020</t>
  </si>
  <si>
    <t>02-2020</t>
  </si>
  <si>
    <t>01-2020</t>
  </si>
  <si>
    <t>00-2020</t>
  </si>
  <si>
    <t>VNINDEX</t>
  </si>
  <si>
    <t>x</t>
  </si>
  <si>
    <t>Điểm (+) 5 phiên</t>
  </si>
  <si>
    <t>Điểm (-) 5 phiên</t>
  </si>
  <si>
    <t>Tỷ lệ (+)/(-)</t>
  </si>
  <si>
    <t>test</t>
  </si>
  <si>
    <t>index</t>
  </si>
  <si>
    <t>26-2024</t>
  </si>
  <si>
    <t>Chỉ số phân bổ vốn</t>
  </si>
  <si>
    <t>27-2024</t>
  </si>
  <si>
    <t>Hệ số</t>
  </si>
  <si>
    <t>Tích cực</t>
  </si>
  <si>
    <t>Trung lập</t>
  </si>
  <si>
    <t>Tiêu cực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</si>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</sst>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43" fontId="0" fillId="0" borderId="0" xfId="1" applyFont="1"/>
    <xf numFmtId="43" fontId="0" fillId="0" borderId="0" xfId="0" applyNumberFormat="1"/>
    <xf numFmtId="9" fontId="0" fillId="0" borderId="0" xfId="2" applyFont="1"/>
    <xf numFmtId="9" fontId="0" fillId="0" borderId="0" xfId="0" applyNumberFormat="1"/>
    <xf numFmtId="14" fontId="0" fillId="0" borderId="0" xfId="2" applyNumberFormat="1" applyFont="1"/>
    <xf numFmtId="0" fontId="0" fillId="0" borderId="0" xfId="2" applyNumberFormat="1" applyFont="1"/>
    <xf numFmtId="0" fontId="0" fillId="0" borderId="0" xfId="1" applyNumberFormat="1" applyFont="1"/>
    <xf numFmtId="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8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2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Phân bổ vốn_tổng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2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phanbovon_tong!$AA$1</c:f>
              <c:strCache>
                <c:ptCount val="1"/>
                <c:pt idx="0">
                  <c:v>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phanbovon_tong!$Z$2:$Z$121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phanbovon_tong!$AA$2:$AA$121</c:f>
              <c:numCache>
                <c:formatCode>0%</c:formatCode>
                <c:ptCount val="120"/>
                <c:pt idx="0">
                  <c:v>0.1234810368924557</c:v>
                </c:pt>
                <c:pt idx="1">
                  <c:v>0.11567849590471181</c:v>
                </c:pt>
                <c:pt idx="2">
                  <c:v>0.10682443732833213</c:v>
                </c:pt>
                <c:pt idx="3">
                  <c:v>9.0461866296810425E-2</c:v>
                </c:pt>
                <c:pt idx="4">
                  <c:v>7.1769966419528958E-2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0.16644790318161692</c:v>
                </c:pt>
                <c:pt idx="18">
                  <c:v>0.22307437998384075</c:v>
                </c:pt>
                <c:pt idx="19">
                  <c:v>0.28052079986383666</c:v>
                </c:pt>
                <c:pt idx="20">
                  <c:v>0.1397930880961433</c:v>
                </c:pt>
                <c:pt idx="21">
                  <c:v>0.11494500940005765</c:v>
                </c:pt>
                <c:pt idx="22">
                  <c:v>0.10500447716010938</c:v>
                </c:pt>
                <c:pt idx="23">
                  <c:v>0.10784855419661138</c:v>
                </c:pt>
                <c:pt idx="24">
                  <c:v>0.11793670269533781</c:v>
                </c:pt>
                <c:pt idx="25">
                  <c:v>0.13204331890519677</c:v>
                </c:pt>
                <c:pt idx="26">
                  <c:v>0.13890005182855239</c:v>
                </c:pt>
                <c:pt idx="27">
                  <c:v>0.29763178880923374</c:v>
                </c:pt>
                <c:pt idx="28">
                  <c:v>0.13116070432741189</c:v>
                </c:pt>
                <c:pt idx="29">
                  <c:v>0.12266712772905593</c:v>
                </c:pt>
                <c:pt idx="30">
                  <c:v>0.11611585246164456</c:v>
                </c:pt>
                <c:pt idx="31">
                  <c:v>0.14303933466999325</c:v>
                </c:pt>
                <c:pt idx="32">
                  <c:v>0.16554981297792273</c:v>
                </c:pt>
                <c:pt idx="33">
                  <c:v>0.18758848577004777</c:v>
                </c:pt>
                <c:pt idx="34">
                  <c:v>0.20571610439543764</c:v>
                </c:pt>
                <c:pt idx="35">
                  <c:v>0.49737601201340298</c:v>
                </c:pt>
                <c:pt idx="36">
                  <c:v>0.4863086580612605</c:v>
                </c:pt>
                <c:pt idx="37">
                  <c:v>0.47530731192856857</c:v>
                </c:pt>
                <c:pt idx="38">
                  <c:v>0.2044124279328102</c:v>
                </c:pt>
                <c:pt idx="39">
                  <c:v>0.20058411138774518</c:v>
                </c:pt>
                <c:pt idx="40">
                  <c:v>0.2008635101042972</c:v>
                </c:pt>
                <c:pt idx="41">
                  <c:v>0.20249248321048999</c:v>
                </c:pt>
                <c:pt idx="42">
                  <c:v>0.21226711555059061</c:v>
                </c:pt>
                <c:pt idx="43">
                  <c:v>0.21937028832778818</c:v>
                </c:pt>
                <c:pt idx="44">
                  <c:v>0.2244356533871012</c:v>
                </c:pt>
                <c:pt idx="45">
                  <c:v>0.22240297975075934</c:v>
                </c:pt>
                <c:pt idx="46">
                  <c:v>0.21332665050174496</c:v>
                </c:pt>
                <c:pt idx="47">
                  <c:v>0.20309910645424456</c:v>
                </c:pt>
                <c:pt idx="48">
                  <c:v>0.17464346029878497</c:v>
                </c:pt>
                <c:pt idx="49">
                  <c:v>0.1385481472447288</c:v>
                </c:pt>
                <c:pt idx="50">
                  <c:v>8.8488444295129975E-2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8.6070447602706324E-2</c:v>
                </c:pt>
                <c:pt idx="66">
                  <c:v>0.10956037484892474</c:v>
                </c:pt>
                <c:pt idx="67">
                  <c:v>0.13165835967329573</c:v>
                </c:pt>
                <c:pt idx="68">
                  <c:v>0.34690794813534742</c:v>
                </c:pt>
                <c:pt idx="69">
                  <c:v>0.3587341482640049</c:v>
                </c:pt>
                <c:pt idx="70">
                  <c:v>0.34593770529398238</c:v>
                </c:pt>
                <c:pt idx="71">
                  <c:v>0.36551978062312229</c:v>
                </c:pt>
                <c:pt idx="72">
                  <c:v>0.37749703356744174</c:v>
                </c:pt>
                <c:pt idx="73">
                  <c:v>0.3590250078869161</c:v>
                </c:pt>
                <c:pt idx="74">
                  <c:v>0.36011067863529111</c:v>
                </c:pt>
                <c:pt idx="75">
                  <c:v>0.38626753895334009</c:v>
                </c:pt>
                <c:pt idx="76">
                  <c:v>0.39550383460322064</c:v>
                </c:pt>
                <c:pt idx="77">
                  <c:v>0.37585636747272883</c:v>
                </c:pt>
                <c:pt idx="78">
                  <c:v>0.38755618221006582</c:v>
                </c:pt>
                <c:pt idx="79">
                  <c:v>0.33013712695868946</c:v>
                </c:pt>
                <c:pt idx="80">
                  <c:v>0.27594661247278601</c:v>
                </c:pt>
                <c:pt idx="81">
                  <c:v>0.24918308084581245</c:v>
                </c:pt>
                <c:pt idx="82">
                  <c:v>0.28194415275434576</c:v>
                </c:pt>
                <c:pt idx="83">
                  <c:v>0.27577864740166336</c:v>
                </c:pt>
                <c:pt idx="84">
                  <c:v>0.33089482011762056</c:v>
                </c:pt>
                <c:pt idx="85">
                  <c:v>0.38339087312286368</c:v>
                </c:pt>
                <c:pt idx="86">
                  <c:v>0.43282159593867986</c:v>
                </c:pt>
                <c:pt idx="87">
                  <c:v>0.35840106598657701</c:v>
                </c:pt>
                <c:pt idx="88">
                  <c:v>0.32532861119930739</c:v>
                </c:pt>
                <c:pt idx="89">
                  <c:v>0.27836396942528285</c:v>
                </c:pt>
                <c:pt idx="90">
                  <c:v>9.8690959210457257E-2</c:v>
                </c:pt>
                <c:pt idx="91">
                  <c:v>6.7108194543048547E-2</c:v>
                </c:pt>
                <c:pt idx="92">
                  <c:v>0.10389999715916093</c:v>
                </c:pt>
                <c:pt idx="93">
                  <c:v>0.13222652675434365</c:v>
                </c:pt>
                <c:pt idx="94">
                  <c:v>0.15983897962555912</c:v>
                </c:pt>
                <c:pt idx="95">
                  <c:v>0.42525830927386393</c:v>
                </c:pt>
                <c:pt idx="96">
                  <c:v>0.2076104067066179</c:v>
                </c:pt>
                <c:pt idx="97">
                  <c:v>0.18360324222711244</c:v>
                </c:pt>
                <c:pt idx="98">
                  <c:v>0.16098313155210583</c:v>
                </c:pt>
                <c:pt idx="99">
                  <c:v>0.10891046719980571</c:v>
                </c:pt>
                <c:pt idx="100">
                  <c:v>6.5231484700219278E-2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7.6929904890526701E-2</c:v>
                </c:pt>
                <c:pt idx="108">
                  <c:v>0.10889205706551951</c:v>
                </c:pt>
                <c:pt idx="109">
                  <c:v>0.11581472077387486</c:v>
                </c:pt>
                <c:pt idx="110">
                  <c:v>0.14421674733499451</c:v>
                </c:pt>
                <c:pt idx="111">
                  <c:v>0.14150135438290712</c:v>
                </c:pt>
                <c:pt idx="112">
                  <c:v>0.12666197758373926</c:v>
                </c:pt>
                <c:pt idx="113">
                  <c:v>0.10139219103327528</c:v>
                </c:pt>
                <c:pt idx="114">
                  <c:v>6.9986614653065715E-2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D1-46C1-AF92-FCE62975AF71}"/>
            </c:ext>
          </c:extLst>
        </c:ser>
        <c:ser>
          <c:idx val="1"/>
          <c:order val="1"/>
          <c:tx>
            <c:strRef>
              <c:f>phanbovon_tong!$AB$1</c:f>
              <c:strCache>
                <c:ptCount val="1"/>
                <c:pt idx="0">
                  <c:v>B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phanbovon_tong!$Z$2:$Z$121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phanbovon_tong!$AB$2:$AB$121</c:f>
              <c:numCache>
                <c:formatCode>0%</c:formatCode>
                <c:ptCount val="120"/>
                <c:pt idx="0">
                  <c:v>0.30324496642224008</c:v>
                </c:pt>
                <c:pt idx="1">
                  <c:v>0.25890499705925257</c:v>
                </c:pt>
                <c:pt idx="2">
                  <c:v>0.11808045192361571</c:v>
                </c:pt>
                <c:pt idx="3">
                  <c:v>7.7684167030319218E-2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0.10289002505068261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0.11086574449795923</c:v>
                </c:pt>
                <c:pt idx="25">
                  <c:v>0.14737168013451374</c:v>
                </c:pt>
                <c:pt idx="26">
                  <c:v>0.16233679582133409</c:v>
                </c:pt>
                <c:pt idx="27">
                  <c:v>0.24722731940748111</c:v>
                </c:pt>
                <c:pt idx="28">
                  <c:v>0.11464353055412155</c:v>
                </c:pt>
                <c:pt idx="29">
                  <c:v>0.11346084405582926</c:v>
                </c:pt>
                <c:pt idx="30">
                  <c:v>0.10845628953958494</c:v>
                </c:pt>
                <c:pt idx="31">
                  <c:v>0.13495154627298034</c:v>
                </c:pt>
                <c:pt idx="32">
                  <c:v>0.14697286501797374</c:v>
                </c:pt>
                <c:pt idx="33">
                  <c:v>0.16603488577291378</c:v>
                </c:pt>
                <c:pt idx="34">
                  <c:v>0.17414610215871187</c:v>
                </c:pt>
                <c:pt idx="35">
                  <c:v>0.40389335340093374</c:v>
                </c:pt>
                <c:pt idx="36">
                  <c:v>0.37690521433478952</c:v>
                </c:pt>
                <c:pt idx="37">
                  <c:v>0.35477428100465769</c:v>
                </c:pt>
                <c:pt idx="38">
                  <c:v>0.2491473827817334</c:v>
                </c:pt>
                <c:pt idx="39">
                  <c:v>0.26005456740839455</c:v>
                </c:pt>
                <c:pt idx="40">
                  <c:v>0.28515395585250841</c:v>
                </c:pt>
                <c:pt idx="41">
                  <c:v>0.3166265552119924</c:v>
                </c:pt>
                <c:pt idx="42">
                  <c:v>0.36048099549207135</c:v>
                </c:pt>
                <c:pt idx="43">
                  <c:v>0.38294174581050261</c:v>
                </c:pt>
                <c:pt idx="44">
                  <c:v>0.39328162423306257</c:v>
                </c:pt>
                <c:pt idx="45">
                  <c:v>0.3887532142950661</c:v>
                </c:pt>
                <c:pt idx="46">
                  <c:v>0.36958782973764681</c:v>
                </c:pt>
                <c:pt idx="47">
                  <c:v>0.33809420479617108</c:v>
                </c:pt>
                <c:pt idx="48">
                  <c:v>0.27520095922037729</c:v>
                </c:pt>
                <c:pt idx="49">
                  <c:v>0.20699792800503294</c:v>
                </c:pt>
                <c:pt idx="50">
                  <c:v>0.10779882786583861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7.3271517836533046E-2</c:v>
                </c:pt>
                <c:pt idx="65">
                  <c:v>0.11269359649727904</c:v>
                </c:pt>
                <c:pt idx="66">
                  <c:v>0.13219433391192964</c:v>
                </c:pt>
                <c:pt idx="67">
                  <c:v>0.1388163164101526</c:v>
                </c:pt>
                <c:pt idx="68">
                  <c:v>0.31602801597627</c:v>
                </c:pt>
                <c:pt idx="69">
                  <c:v>0.3002174423197565</c:v>
                </c:pt>
                <c:pt idx="70">
                  <c:v>0.26564497137971554</c:v>
                </c:pt>
                <c:pt idx="71">
                  <c:v>0.21377388705403519</c:v>
                </c:pt>
                <c:pt idx="72">
                  <c:v>0.16341015628417382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0.19827341318738623</c:v>
                </c:pt>
                <c:pt idx="77">
                  <c:v>0.24205048690492126</c:v>
                </c:pt>
                <c:pt idx="78">
                  <c:v>0.29491256589712683</c:v>
                </c:pt>
                <c:pt idx="79">
                  <c:v>0.24619984843591494</c:v>
                </c:pt>
                <c:pt idx="80">
                  <c:v>0.21185269359347622</c:v>
                </c:pt>
                <c:pt idx="81">
                  <c:v>0.15703056826125128</c:v>
                </c:pt>
                <c:pt idx="82">
                  <c:v>0.18828890860855862</c:v>
                </c:pt>
                <c:pt idx="83">
                  <c:v>0.21600634914660519</c:v>
                </c:pt>
                <c:pt idx="84">
                  <c:v>0.29737356871893666</c:v>
                </c:pt>
                <c:pt idx="85">
                  <c:v>0.34344481817080674</c:v>
                </c:pt>
                <c:pt idx="86">
                  <c:v>0.40390987889962671</c:v>
                </c:pt>
                <c:pt idx="87">
                  <c:v>0.34825841043885652</c:v>
                </c:pt>
                <c:pt idx="88">
                  <c:v>0.30211312034332238</c:v>
                </c:pt>
                <c:pt idx="89">
                  <c:v>0.27337913434066519</c:v>
                </c:pt>
                <c:pt idx="90">
                  <c:v>0.18605690486704418</c:v>
                </c:pt>
                <c:pt idx="91">
                  <c:v>0.1416335253193983</c:v>
                </c:pt>
                <c:pt idx="92">
                  <c:v>0.1948339792196904</c:v>
                </c:pt>
                <c:pt idx="93">
                  <c:v>0.24170107101624722</c:v>
                </c:pt>
                <c:pt idx="94">
                  <c:v>0.2720627733191292</c:v>
                </c:pt>
                <c:pt idx="95">
                  <c:v>0.42032467858965727</c:v>
                </c:pt>
                <c:pt idx="96">
                  <c:v>0.34234277569750637</c:v>
                </c:pt>
                <c:pt idx="97">
                  <c:v>0.19160674271892883</c:v>
                </c:pt>
                <c:pt idx="98">
                  <c:v>0.17715885305589002</c:v>
                </c:pt>
                <c:pt idx="99">
                  <c:v>0.13553804651564996</c:v>
                </c:pt>
                <c:pt idx="100">
                  <c:v>0.11831124031160754</c:v>
                </c:pt>
                <c:pt idx="101">
                  <c:v>0.10907494520215011</c:v>
                </c:pt>
                <c:pt idx="102">
                  <c:v>0.11772708910748131</c:v>
                </c:pt>
                <c:pt idx="103">
                  <c:v>0.11911860666761502</c:v>
                </c:pt>
                <c:pt idx="104">
                  <c:v>0.26333883341819542</c:v>
                </c:pt>
                <c:pt idx="105">
                  <c:v>0.27544166400387821</c:v>
                </c:pt>
                <c:pt idx="106">
                  <c:v>0.28694937424024514</c:v>
                </c:pt>
                <c:pt idx="107">
                  <c:v>0.28834361955269666</c:v>
                </c:pt>
                <c:pt idx="108">
                  <c:v>0.2938225435492528</c:v>
                </c:pt>
                <c:pt idx="109">
                  <c:v>0.28653634021031837</c:v>
                </c:pt>
                <c:pt idx="110">
                  <c:v>0.30169545146350435</c:v>
                </c:pt>
                <c:pt idx="111">
                  <c:v>0.2850767142419951</c:v>
                </c:pt>
                <c:pt idx="112">
                  <c:v>0.12933665642264555</c:v>
                </c:pt>
                <c:pt idx="113">
                  <c:v>8.0661935909058319E-2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2D1-46C1-AF92-FCE62975AF71}"/>
            </c:ext>
          </c:extLst>
        </c:ser>
        <c:ser>
          <c:idx val="2"/>
          <c:order val="2"/>
          <c:tx>
            <c:strRef>
              <c:f>phanbovon_tong!$AC$1</c:f>
              <c:strCache>
                <c:ptCount val="1"/>
                <c:pt idx="0">
                  <c:v>C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phanbovon_tong!$Z$2:$Z$121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phanbovon_tong!$AC$2:$AC$121</c:f>
              <c:numCache>
                <c:formatCode>0%</c:formatCode>
                <c:ptCount val="120"/>
                <c:pt idx="0">
                  <c:v>0.31594372460888814</c:v>
                </c:pt>
                <c:pt idx="1">
                  <c:v>0.28612624415036891</c:v>
                </c:pt>
                <c:pt idx="2">
                  <c:v>0.14921542419535783</c:v>
                </c:pt>
                <c:pt idx="3">
                  <c:v>0.11703517042234809</c:v>
                </c:pt>
                <c:pt idx="4">
                  <c:v>8.2087487807786907E-2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7.6015141008876158E-2</c:v>
                </c:pt>
                <c:pt idx="19">
                  <c:v>0.12224304341099755</c:v>
                </c:pt>
                <c:pt idx="20">
                  <c:v>0.26936501990815359</c:v>
                </c:pt>
                <c:pt idx="21">
                  <c:v>0.28061297752596553</c:v>
                </c:pt>
                <c:pt idx="22">
                  <c:v>0.29374378409014235</c:v>
                </c:pt>
                <c:pt idx="23">
                  <c:v>0.28852800585570409</c:v>
                </c:pt>
                <c:pt idx="24">
                  <c:v>0.28604966016597566</c:v>
                </c:pt>
                <c:pt idx="25">
                  <c:v>0.26930693752816975</c:v>
                </c:pt>
                <c:pt idx="26">
                  <c:v>0.23455727648061836</c:v>
                </c:pt>
                <c:pt idx="27">
                  <c:v>0.12030456925137668</c:v>
                </c:pt>
                <c:pt idx="28">
                  <c:v>0.1108067385017191</c:v>
                </c:pt>
                <c:pt idx="29">
                  <c:v>0.10524981881037518</c:v>
                </c:pt>
                <c:pt idx="30">
                  <c:v>0.10079834069812503</c:v>
                </c:pt>
                <c:pt idx="31">
                  <c:v>0.12722843012392451</c:v>
                </c:pt>
                <c:pt idx="32">
                  <c:v>0.15283261190142008</c:v>
                </c:pt>
                <c:pt idx="33">
                  <c:v>0.1810063812891281</c:v>
                </c:pt>
                <c:pt idx="34">
                  <c:v>0.19103018663541532</c:v>
                </c:pt>
                <c:pt idx="35">
                  <c:v>0.20854194178245589</c:v>
                </c:pt>
                <c:pt idx="36">
                  <c:v>0.20985291816524321</c:v>
                </c:pt>
                <c:pt idx="37">
                  <c:v>0.20996975163212625</c:v>
                </c:pt>
                <c:pt idx="38">
                  <c:v>0.33895622328612185</c:v>
                </c:pt>
                <c:pt idx="39">
                  <c:v>0.35133301760062602</c:v>
                </c:pt>
                <c:pt idx="40">
                  <c:v>0.35938028323945809</c:v>
                </c:pt>
                <c:pt idx="41">
                  <c:v>0.36688405575205524</c:v>
                </c:pt>
                <c:pt idx="42">
                  <c:v>0.38148910127813601</c:v>
                </c:pt>
                <c:pt idx="43">
                  <c:v>0.38539010977772037</c:v>
                </c:pt>
                <c:pt idx="44">
                  <c:v>0.38400655326260746</c:v>
                </c:pt>
                <c:pt idx="45">
                  <c:v>0.37106396766260807</c:v>
                </c:pt>
                <c:pt idx="46">
                  <c:v>0.35760751798166857</c:v>
                </c:pt>
                <c:pt idx="47">
                  <c:v>0.33967837191204819</c:v>
                </c:pt>
                <c:pt idx="48">
                  <c:v>0.29375195745028354</c:v>
                </c:pt>
                <c:pt idx="49">
                  <c:v>0.23195494158746399</c:v>
                </c:pt>
                <c:pt idx="50">
                  <c:v>0.15929311196285204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7.3920534726936785E-2</c:v>
                </c:pt>
                <c:pt idx="66">
                  <c:v>9.9589043389893911E-2</c:v>
                </c:pt>
                <c:pt idx="67">
                  <c:v>0.11982754906094965</c:v>
                </c:pt>
                <c:pt idx="68">
                  <c:v>0.13342301753398128</c:v>
                </c:pt>
                <c:pt idx="69">
                  <c:v>0.13388961509601441</c:v>
                </c:pt>
                <c:pt idx="70">
                  <c:v>0.12712222894250047</c:v>
                </c:pt>
                <c:pt idx="71">
                  <c:v>0.12666032022503396</c:v>
                </c:pt>
                <c:pt idx="72">
                  <c:v>0.13306021377448624</c:v>
                </c:pt>
                <c:pt idx="73">
                  <c:v>0.12733468317549698</c:v>
                </c:pt>
                <c:pt idx="74">
                  <c:v>0.11879052417625111</c:v>
                </c:pt>
                <c:pt idx="75">
                  <c:v>0.11948928258011578</c:v>
                </c:pt>
                <c:pt idx="76">
                  <c:v>0.12651842635200009</c:v>
                </c:pt>
                <c:pt idx="77">
                  <c:v>0.10976634299749838</c:v>
                </c:pt>
                <c:pt idx="78">
                  <c:v>0.10354015811103948</c:v>
                </c:pt>
                <c:pt idx="79">
                  <c:v>7.1490014969160368E-2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9.7001174859549955E-2</c:v>
                </c:pt>
                <c:pt idx="85">
                  <c:v>0.13876506128829108</c:v>
                </c:pt>
                <c:pt idx="86">
                  <c:v>0.17411450902071809</c:v>
                </c:pt>
                <c:pt idx="87">
                  <c:v>0.14564482183151811</c:v>
                </c:pt>
                <c:pt idx="88">
                  <c:v>0.12715915226862384</c:v>
                </c:pt>
                <c:pt idx="89">
                  <c:v>0.10002885910635824</c:v>
                </c:pt>
                <c:pt idx="90">
                  <c:v>0.10616309869498509</c:v>
                </c:pt>
                <c:pt idx="91">
                  <c:v>0</c:v>
                </c:pt>
                <c:pt idx="92">
                  <c:v>0.10531961601118547</c:v>
                </c:pt>
                <c:pt idx="93">
                  <c:v>0.1509240271022107</c:v>
                </c:pt>
                <c:pt idx="94">
                  <c:v>0.1958320607433231</c:v>
                </c:pt>
                <c:pt idx="95">
                  <c:v>0.15705988557690476</c:v>
                </c:pt>
                <c:pt idx="96">
                  <c:v>0.30742239078154221</c:v>
                </c:pt>
                <c:pt idx="97">
                  <c:v>0.18248183900118192</c:v>
                </c:pt>
                <c:pt idx="98">
                  <c:v>0.18545949039634663</c:v>
                </c:pt>
                <c:pt idx="99">
                  <c:v>0.16458438821167667</c:v>
                </c:pt>
                <c:pt idx="100">
                  <c:v>0.14974245611470163</c:v>
                </c:pt>
                <c:pt idx="101">
                  <c:v>0.13358092622363973</c:v>
                </c:pt>
                <c:pt idx="102">
                  <c:v>0.12805096193445895</c:v>
                </c:pt>
                <c:pt idx="103">
                  <c:v>0.10015967068848122</c:v>
                </c:pt>
                <c:pt idx="104">
                  <c:v>0.18669723757316919</c:v>
                </c:pt>
                <c:pt idx="105">
                  <c:v>0.17819768317943202</c:v>
                </c:pt>
                <c:pt idx="106">
                  <c:v>0.1800529944345933</c:v>
                </c:pt>
                <c:pt idx="107">
                  <c:v>0.17452585206017318</c:v>
                </c:pt>
                <c:pt idx="108">
                  <c:v>0.19485427119124973</c:v>
                </c:pt>
                <c:pt idx="109">
                  <c:v>0.1891487626436987</c:v>
                </c:pt>
                <c:pt idx="110">
                  <c:v>0.21261630196460679</c:v>
                </c:pt>
                <c:pt idx="111">
                  <c:v>0.20529376412763295</c:v>
                </c:pt>
                <c:pt idx="112">
                  <c:v>0.10886877947320027</c:v>
                </c:pt>
                <c:pt idx="113">
                  <c:v>9.3007410256558787E-2</c:v>
                </c:pt>
                <c:pt idx="114">
                  <c:v>7.368030352838506E-2</c:v>
                </c:pt>
                <c:pt idx="115">
                  <c:v>0</c:v>
                </c:pt>
                <c:pt idx="116">
                  <c:v>0</c:v>
                </c:pt>
                <c:pt idx="117">
                  <c:v>6.5684739989898835E-2</c:v>
                </c:pt>
                <c:pt idx="118">
                  <c:v>7.8489230825377385E-2</c:v>
                </c:pt>
                <c:pt idx="119">
                  <c:v>0.10225829104585359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2D1-46C1-AF92-FCE62975AF71}"/>
            </c:ext>
          </c:extLst>
        </c:ser>
        <c:ser>
          <c:idx val="3"/>
          <c:order val="3"/>
          <c:tx>
            <c:strRef>
              <c:f>phanbovon_tong!$AD$1</c:f>
              <c:strCache>
                <c:ptCount val="1"/>
                <c:pt idx="0">
                  <c:v>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phanbovon_tong!$Z$2:$Z$121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phanbovon_tong!$AD$2:$AD$121</c:f>
              <c:numCache>
                <c:formatCode>0%</c:formatCode>
                <c:ptCount val="120"/>
                <c:pt idx="0">
                  <c:v>0.17098226313361459</c:v>
                </c:pt>
                <c:pt idx="1">
                  <c:v>0.17544936802782041</c:v>
                </c:pt>
                <c:pt idx="2">
                  <c:v>0.15133661013976402</c:v>
                </c:pt>
                <c:pt idx="3">
                  <c:v>0.13190101863085088</c:v>
                </c:pt>
                <c:pt idx="4">
                  <c:v>0.11340437030851676</c:v>
                </c:pt>
                <c:pt idx="5">
                  <c:v>7.0830794249267748E-2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6.476044211370996E-2</c:v>
                </c:pt>
                <c:pt idx="19">
                  <c:v>9.7246767173936308E-2</c:v>
                </c:pt>
                <c:pt idx="20">
                  <c:v>0.12892055642271963</c:v>
                </c:pt>
                <c:pt idx="21">
                  <c:v>9.4289960829864045E-2</c:v>
                </c:pt>
                <c:pt idx="22">
                  <c:v>7.7313821993968357E-2</c:v>
                </c:pt>
                <c:pt idx="23">
                  <c:v>7.1527096892809297E-2</c:v>
                </c:pt>
                <c:pt idx="24">
                  <c:v>7.3284199112528536E-2</c:v>
                </c:pt>
                <c:pt idx="25">
                  <c:v>8.6969763366712485E-2</c:v>
                </c:pt>
                <c:pt idx="26">
                  <c:v>0.10443219864460179</c:v>
                </c:pt>
                <c:pt idx="27">
                  <c:v>0.12911075307533093</c:v>
                </c:pt>
                <c:pt idx="28">
                  <c:v>0.14705950334144668</c:v>
                </c:pt>
                <c:pt idx="29">
                  <c:v>0.1551266633303017</c:v>
                </c:pt>
                <c:pt idx="30">
                  <c:v>0.15971923484191941</c:v>
                </c:pt>
                <c:pt idx="31">
                  <c:v>0.18934344316351015</c:v>
                </c:pt>
                <c:pt idx="32">
                  <c:v>0.19505200484591928</c:v>
                </c:pt>
                <c:pt idx="33">
                  <c:v>0.20746199382033781</c:v>
                </c:pt>
                <c:pt idx="34">
                  <c:v>0.2182262227465277</c:v>
                </c:pt>
                <c:pt idx="35">
                  <c:v>0.19582714648029928</c:v>
                </c:pt>
                <c:pt idx="36">
                  <c:v>0.16825855498963044</c:v>
                </c:pt>
                <c:pt idx="37">
                  <c:v>0.13695880274621239</c:v>
                </c:pt>
                <c:pt idx="38">
                  <c:v>0.11693082466765931</c:v>
                </c:pt>
                <c:pt idx="39">
                  <c:v>0.10402526382729949</c:v>
                </c:pt>
                <c:pt idx="40">
                  <c:v>0.12898606379819103</c:v>
                </c:pt>
                <c:pt idx="41">
                  <c:v>0.15146046513730096</c:v>
                </c:pt>
                <c:pt idx="42">
                  <c:v>0.19055480176542114</c:v>
                </c:pt>
                <c:pt idx="43">
                  <c:v>0.21091072638940692</c:v>
                </c:pt>
                <c:pt idx="44">
                  <c:v>0.22220025292057466</c:v>
                </c:pt>
                <c:pt idx="45">
                  <c:v>0.2207179060975368</c:v>
                </c:pt>
                <c:pt idx="46">
                  <c:v>0.2161959169465876</c:v>
                </c:pt>
                <c:pt idx="47">
                  <c:v>0.18185574249613726</c:v>
                </c:pt>
                <c:pt idx="48">
                  <c:v>0.15597668136571621</c:v>
                </c:pt>
                <c:pt idx="49">
                  <c:v>0.11973115960200469</c:v>
                </c:pt>
                <c:pt idx="50">
                  <c:v>6.9933256104044494E-2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0.1069467240397097</c:v>
                </c:pt>
                <c:pt idx="65">
                  <c:v>0.13582926161397768</c:v>
                </c:pt>
                <c:pt idx="66">
                  <c:v>0.14912880134436604</c:v>
                </c:pt>
                <c:pt idx="67">
                  <c:v>0.15444989438214921</c:v>
                </c:pt>
                <c:pt idx="68">
                  <c:v>0.15505411227034829</c:v>
                </c:pt>
                <c:pt idx="69">
                  <c:v>0.13909187860736996</c:v>
                </c:pt>
                <c:pt idx="70">
                  <c:v>0.11966459094973529</c:v>
                </c:pt>
                <c:pt idx="71">
                  <c:v>0.10437240355123464</c:v>
                </c:pt>
                <c:pt idx="72">
                  <c:v>0.10254924997270896</c:v>
                </c:pt>
                <c:pt idx="73">
                  <c:v>0.10402441071125741</c:v>
                </c:pt>
                <c:pt idx="74">
                  <c:v>0.11090183837676371</c:v>
                </c:pt>
                <c:pt idx="75">
                  <c:v>0.12811756236448024</c:v>
                </c:pt>
                <c:pt idx="76">
                  <c:v>0.15495979279243707</c:v>
                </c:pt>
                <c:pt idx="77">
                  <c:v>0.15787519852351672</c:v>
                </c:pt>
                <c:pt idx="78">
                  <c:v>0.1531389493441811</c:v>
                </c:pt>
                <c:pt idx="79">
                  <c:v>0.12362208903124755</c:v>
                </c:pt>
                <c:pt idx="80">
                  <c:v>9.4877149726087961E-2</c:v>
                </c:pt>
                <c:pt idx="81">
                  <c:v>7.1694289652466797E-2</c:v>
                </c:pt>
                <c:pt idx="82">
                  <c:v>7.4107782081201154E-2</c:v>
                </c:pt>
                <c:pt idx="83">
                  <c:v>6.6256999919985474E-2</c:v>
                </c:pt>
                <c:pt idx="84">
                  <c:v>9.5358555134952519E-2</c:v>
                </c:pt>
                <c:pt idx="85">
                  <c:v>0.12957445176048424</c:v>
                </c:pt>
                <c:pt idx="86">
                  <c:v>0.15637541035529084</c:v>
                </c:pt>
                <c:pt idx="87">
                  <c:v>0.12512091919522106</c:v>
                </c:pt>
                <c:pt idx="88">
                  <c:v>0.10662780434487241</c:v>
                </c:pt>
                <c:pt idx="89">
                  <c:v>6.8850742085629746E-2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9.5219044368772598E-2</c:v>
                </c:pt>
                <c:pt idx="95">
                  <c:v>0.15195359187563304</c:v>
                </c:pt>
                <c:pt idx="96">
                  <c:v>0.1995806366579537</c:v>
                </c:pt>
                <c:pt idx="97">
                  <c:v>0.19817329052958108</c:v>
                </c:pt>
                <c:pt idx="98">
                  <c:v>0.19829235279623533</c:v>
                </c:pt>
                <c:pt idx="99">
                  <c:v>0.18502272080616872</c:v>
                </c:pt>
                <c:pt idx="100">
                  <c:v>0.17505595841806706</c:v>
                </c:pt>
                <c:pt idx="101">
                  <c:v>0.15591986931603422</c:v>
                </c:pt>
                <c:pt idx="102">
                  <c:v>0.15452752757954144</c:v>
                </c:pt>
                <c:pt idx="103">
                  <c:v>0.14369845361625305</c:v>
                </c:pt>
                <c:pt idx="104">
                  <c:v>0.15110390802919563</c:v>
                </c:pt>
                <c:pt idx="105">
                  <c:v>0.13282247055728136</c:v>
                </c:pt>
                <c:pt idx="106">
                  <c:v>0.13100346632650589</c:v>
                </c:pt>
                <c:pt idx="107">
                  <c:v>0.12486002241795378</c:v>
                </c:pt>
                <c:pt idx="108">
                  <c:v>0.12697441692391789</c:v>
                </c:pt>
                <c:pt idx="109">
                  <c:v>0.12189376152496295</c:v>
                </c:pt>
                <c:pt idx="110">
                  <c:v>0.14530235595038102</c:v>
                </c:pt>
                <c:pt idx="111">
                  <c:v>0.15562906043259825</c:v>
                </c:pt>
                <c:pt idx="112">
                  <c:v>0.14152322703166903</c:v>
                </c:pt>
                <c:pt idx="113">
                  <c:v>0.12243232895507419</c:v>
                </c:pt>
                <c:pt idx="114">
                  <c:v>0.10297565655171818</c:v>
                </c:pt>
                <c:pt idx="115">
                  <c:v>7.9349326032708667E-2</c:v>
                </c:pt>
                <c:pt idx="116">
                  <c:v>0</c:v>
                </c:pt>
                <c:pt idx="117">
                  <c:v>7.9574702131560343E-2</c:v>
                </c:pt>
                <c:pt idx="118">
                  <c:v>8.5241710799812215E-2</c:v>
                </c:pt>
                <c:pt idx="119">
                  <c:v>0.10802541986688508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2D1-46C1-AF92-FCE62975AF7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47"/>
        <c:overlap val="100"/>
        <c:axId val="1913050896"/>
        <c:axId val="1913048976"/>
      </c:barChart>
      <c:lineChart>
        <c:grouping val="standard"/>
        <c:varyColors val="0"/>
        <c:ser>
          <c:idx val="4"/>
          <c:order val="4"/>
          <c:tx>
            <c:strRef>
              <c:f>phanbovon_tong!$AE$1</c:f>
              <c:strCache>
                <c:ptCount val="1"/>
                <c:pt idx="0">
                  <c:v>sum</c:v>
                </c:pt>
              </c:strCache>
            </c:strRef>
          </c:tx>
          <c:spPr>
            <a:ln w="158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phanbovon_tong!$Z$2:$Z$121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phanbovon_tong!$AE$2:$AE$121</c:f>
              <c:numCache>
                <c:formatCode>0%</c:formatCode>
                <c:ptCount val="120"/>
                <c:pt idx="0">
                  <c:v>0.91365199105719852</c:v>
                </c:pt>
                <c:pt idx="1">
                  <c:v>0.83615910514215375</c:v>
                </c:pt>
                <c:pt idx="2">
                  <c:v>0.52545692358706964</c:v>
                </c:pt>
                <c:pt idx="3">
                  <c:v>0.41708222238032866</c:v>
                </c:pt>
                <c:pt idx="4">
                  <c:v>0.26726182453583264</c:v>
                </c:pt>
                <c:pt idx="5">
                  <c:v>7.0830794249267748E-2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0.16644790318161692</c:v>
                </c:pt>
                <c:pt idx="18">
                  <c:v>0.36384996310642687</c:v>
                </c:pt>
                <c:pt idx="19">
                  <c:v>0.50001061044877049</c:v>
                </c:pt>
                <c:pt idx="20">
                  <c:v>0.64096868947769914</c:v>
                </c:pt>
                <c:pt idx="21">
                  <c:v>0.48984794775588725</c:v>
                </c:pt>
                <c:pt idx="22">
                  <c:v>0.47606208324422011</c:v>
                </c:pt>
                <c:pt idx="23">
                  <c:v>0.46790365694512476</c:v>
                </c:pt>
                <c:pt idx="24">
                  <c:v>0.58813630647180126</c:v>
                </c:pt>
                <c:pt idx="25">
                  <c:v>0.63569169993459274</c:v>
                </c:pt>
                <c:pt idx="26">
                  <c:v>0.6402263227751066</c:v>
                </c:pt>
                <c:pt idx="27">
                  <c:v>0.7942744305434225</c:v>
                </c:pt>
                <c:pt idx="28">
                  <c:v>0.50367047672469922</c:v>
                </c:pt>
                <c:pt idx="29">
                  <c:v>0.49650445392556208</c:v>
                </c:pt>
                <c:pt idx="30">
                  <c:v>0.48508971754127395</c:v>
                </c:pt>
                <c:pt idx="31">
                  <c:v>0.59456275423040827</c:v>
                </c:pt>
                <c:pt idx="32">
                  <c:v>0.66040729474323578</c:v>
                </c:pt>
                <c:pt idx="33">
                  <c:v>0.74209174665242739</c:v>
                </c:pt>
                <c:pt idx="34">
                  <c:v>0.78911861593609256</c:v>
                </c:pt>
                <c:pt idx="35">
                  <c:v>1.3056384536770917</c:v>
                </c:pt>
                <c:pt idx="36">
                  <c:v>1.2413253455509237</c:v>
                </c:pt>
                <c:pt idx="37">
                  <c:v>1.1770101473115648</c:v>
                </c:pt>
                <c:pt idx="38">
                  <c:v>0.90944685866832464</c:v>
                </c:pt>
                <c:pt idx="39">
                  <c:v>0.91599696022406529</c:v>
                </c:pt>
                <c:pt idx="40">
                  <c:v>0.97438381299445465</c:v>
                </c:pt>
                <c:pt idx="41">
                  <c:v>1.0374635593118386</c:v>
                </c:pt>
                <c:pt idx="42">
                  <c:v>1.1447920140862191</c:v>
                </c:pt>
                <c:pt idx="43">
                  <c:v>1.1986128703054182</c:v>
                </c:pt>
                <c:pt idx="44">
                  <c:v>1.2239240838033458</c:v>
                </c:pt>
                <c:pt idx="45">
                  <c:v>1.2029380678059702</c:v>
                </c:pt>
                <c:pt idx="46">
                  <c:v>1.1567179151676479</c:v>
                </c:pt>
                <c:pt idx="47">
                  <c:v>1.0627274256586012</c:v>
                </c:pt>
                <c:pt idx="48">
                  <c:v>0.89957305833516199</c:v>
                </c:pt>
                <c:pt idx="49">
                  <c:v>0.69723217643923041</c:v>
                </c:pt>
                <c:pt idx="50">
                  <c:v>0.42551364022786514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0.18021824187624275</c:v>
                </c:pt>
                <c:pt idx="65">
                  <c:v>0.40851384044089983</c:v>
                </c:pt>
                <c:pt idx="66">
                  <c:v>0.49047255349511432</c:v>
                </c:pt>
                <c:pt idx="67">
                  <c:v>0.54475211952654723</c:v>
                </c:pt>
                <c:pt idx="68">
                  <c:v>0.95141309391594697</c:v>
                </c:pt>
                <c:pt idx="69">
                  <c:v>0.93193308428714572</c:v>
                </c:pt>
                <c:pt idx="70">
                  <c:v>0.85836949656593364</c:v>
                </c:pt>
                <c:pt idx="71">
                  <c:v>0.81032639145342611</c:v>
                </c:pt>
                <c:pt idx="72">
                  <c:v>0.77651665359881084</c:v>
                </c:pt>
                <c:pt idx="73">
                  <c:v>0.59038410177367051</c:v>
                </c:pt>
                <c:pt idx="74">
                  <c:v>0.58980304118830595</c:v>
                </c:pt>
                <c:pt idx="75">
                  <c:v>0.63387438389793616</c:v>
                </c:pt>
                <c:pt idx="76">
                  <c:v>0.87525546693504408</c:v>
                </c:pt>
                <c:pt idx="77">
                  <c:v>0.88554839589866519</c:v>
                </c:pt>
                <c:pt idx="78">
                  <c:v>0.93914785556241331</c:v>
                </c:pt>
                <c:pt idx="79">
                  <c:v>0.77144907939501239</c:v>
                </c:pt>
                <c:pt idx="80">
                  <c:v>0.58267645579235017</c:v>
                </c:pt>
                <c:pt idx="81">
                  <c:v>0.47790793875953053</c:v>
                </c:pt>
                <c:pt idx="82">
                  <c:v>0.54434084344410549</c:v>
                </c:pt>
                <c:pt idx="83">
                  <c:v>0.55804199646825403</c:v>
                </c:pt>
                <c:pt idx="84">
                  <c:v>0.82062811883105968</c:v>
                </c:pt>
                <c:pt idx="85">
                  <c:v>0.99517520434244577</c:v>
                </c:pt>
                <c:pt idx="86">
                  <c:v>1.1672213942143155</c:v>
                </c:pt>
                <c:pt idx="87">
                  <c:v>0.97742521745217259</c:v>
                </c:pt>
                <c:pt idx="88">
                  <c:v>0.86122868815612597</c:v>
                </c:pt>
                <c:pt idx="89">
                  <c:v>0.72062270495793612</c:v>
                </c:pt>
                <c:pt idx="90">
                  <c:v>0.39091096277248649</c:v>
                </c:pt>
                <c:pt idx="91">
                  <c:v>0.20874171986244683</c:v>
                </c:pt>
                <c:pt idx="92">
                  <c:v>0.4040535923900368</c:v>
                </c:pt>
                <c:pt idx="93">
                  <c:v>0.52485162487280157</c:v>
                </c:pt>
                <c:pt idx="94">
                  <c:v>0.72295285805678411</c:v>
                </c:pt>
                <c:pt idx="95">
                  <c:v>1.154596465316059</c:v>
                </c:pt>
                <c:pt idx="96">
                  <c:v>1.0569562098436203</c:v>
                </c:pt>
                <c:pt idx="97">
                  <c:v>0.75586511447680438</c:v>
                </c:pt>
                <c:pt idx="98">
                  <c:v>0.72189382780057787</c:v>
                </c:pt>
                <c:pt idx="99">
                  <c:v>0.59405562273330115</c:v>
                </c:pt>
                <c:pt idx="100">
                  <c:v>0.50834113954459559</c:v>
                </c:pt>
                <c:pt idx="101">
                  <c:v>0.39857574074182406</c:v>
                </c:pt>
                <c:pt idx="102">
                  <c:v>0.40030557862148169</c:v>
                </c:pt>
                <c:pt idx="103">
                  <c:v>0.36297673097234928</c:v>
                </c:pt>
                <c:pt idx="104">
                  <c:v>0.60113997902056027</c:v>
                </c:pt>
                <c:pt idx="105">
                  <c:v>0.58646181774059158</c:v>
                </c:pt>
                <c:pt idx="106">
                  <c:v>0.59800583500134441</c:v>
                </c:pt>
                <c:pt idx="107">
                  <c:v>0.6646593989213504</c:v>
                </c:pt>
                <c:pt idx="108">
                  <c:v>0.72454328872993989</c:v>
                </c:pt>
                <c:pt idx="109">
                  <c:v>0.713393585152855</c:v>
                </c:pt>
                <c:pt idx="110">
                  <c:v>0.80383085671348664</c:v>
                </c:pt>
                <c:pt idx="111">
                  <c:v>0.7875008931851335</c:v>
                </c:pt>
                <c:pt idx="112">
                  <c:v>0.50639064051125415</c:v>
                </c:pt>
                <c:pt idx="113">
                  <c:v>0.39749386615396654</c:v>
                </c:pt>
                <c:pt idx="114">
                  <c:v>0.24664257473316897</c:v>
                </c:pt>
                <c:pt idx="115">
                  <c:v>7.9349326032708667E-2</c:v>
                </c:pt>
                <c:pt idx="116">
                  <c:v>0</c:v>
                </c:pt>
                <c:pt idx="117">
                  <c:v>0.14525944212145919</c:v>
                </c:pt>
                <c:pt idx="118">
                  <c:v>0.16373094162518959</c:v>
                </c:pt>
                <c:pt idx="119">
                  <c:v>0.21028371091273867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2D1-46C1-AF92-FCE62975AF7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13050896"/>
        <c:axId val="1913048976"/>
      </c:lineChart>
      <c:dateAx>
        <c:axId val="19130508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048976"/>
        <c:crosses val="autoZero"/>
        <c:auto val="1"/>
        <c:lblOffset val="100"/>
        <c:baseTimeUnit val="days"/>
      </c:dateAx>
      <c:valAx>
        <c:axId val="191304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6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05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phanbovon_tong!$AF$1</c:f>
              <c:strCache>
                <c:ptCount val="1"/>
                <c:pt idx="0">
                  <c:v>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phanbovon_tong!$Z$2:$Z$121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phanbovon_tong!$AF$2:$AF$121</c:f>
              <c:numCache>
                <c:formatCode>General</c:formatCode>
                <c:ptCount val="120"/>
                <c:pt idx="0">
                  <c:v>1283.8</c:v>
                </c:pt>
                <c:pt idx="1">
                  <c:v>1285.94</c:v>
                </c:pt>
                <c:pt idx="2">
                  <c:v>1293.71</c:v>
                </c:pt>
                <c:pt idx="3">
                  <c:v>1283.56</c:v>
                </c:pt>
                <c:pt idx="4">
                  <c:v>1283.04</c:v>
                </c:pt>
                <c:pt idx="5">
                  <c:v>1279.8900000000001</c:v>
                </c:pt>
                <c:pt idx="6">
                  <c:v>1276.8499999999999</c:v>
                </c:pt>
                <c:pt idx="7">
                  <c:v>1269.79</c:v>
                </c:pt>
                <c:pt idx="8">
                  <c:v>1254.56</c:v>
                </c:pt>
                <c:pt idx="9">
                  <c:v>1245.32</c:v>
                </c:pt>
                <c:pt idx="10">
                  <c:v>1259.0899999999999</c:v>
                </c:pt>
                <c:pt idx="11">
                  <c:v>1261.24</c:v>
                </c:pt>
                <c:pt idx="12">
                  <c:v>1256.56</c:v>
                </c:pt>
                <c:pt idx="13">
                  <c:v>1254.1199999999999</c:v>
                </c:pt>
                <c:pt idx="14">
                  <c:v>1282.02</c:v>
                </c:pt>
                <c:pt idx="15">
                  <c:v>1282.3</c:v>
                </c:pt>
                <c:pt idx="16">
                  <c:v>1279.79</c:v>
                </c:pt>
                <c:pt idx="17">
                  <c:v>1279.5</c:v>
                </c:pt>
                <c:pt idx="18">
                  <c:v>1274.77</c:v>
                </c:pt>
                <c:pt idx="19">
                  <c:v>1279.9100000000001</c:v>
                </c:pt>
                <c:pt idx="20">
                  <c:v>1301.51</c:v>
                </c:pt>
                <c:pt idx="21">
                  <c:v>1300.19</c:v>
                </c:pt>
                <c:pt idx="22">
                  <c:v>1284.4100000000001</c:v>
                </c:pt>
                <c:pt idx="23">
                  <c:v>1290.67</c:v>
                </c:pt>
                <c:pt idx="24">
                  <c:v>1287.58</c:v>
                </c:pt>
                <c:pt idx="25">
                  <c:v>1283.56</c:v>
                </c:pt>
                <c:pt idx="26">
                  <c:v>1284.3499999999999</c:v>
                </c:pt>
                <c:pt idx="27">
                  <c:v>1283.52</c:v>
                </c:pt>
                <c:pt idx="28">
                  <c:v>1280</c:v>
                </c:pt>
                <c:pt idx="29">
                  <c:v>1261.72</c:v>
                </c:pt>
                <c:pt idx="30">
                  <c:v>1266.32</c:v>
                </c:pt>
                <c:pt idx="31">
                  <c:v>1272.6400000000001</c:v>
                </c:pt>
                <c:pt idx="32">
                  <c:v>1281.73</c:v>
                </c:pt>
                <c:pt idx="33">
                  <c:v>1267.68</c:v>
                </c:pt>
                <c:pt idx="34">
                  <c:v>1261.93</c:v>
                </c:pt>
                <c:pt idx="35">
                  <c:v>1281.03</c:v>
                </c:pt>
                <c:pt idx="36">
                  <c:v>1266.9100000000001</c:v>
                </c:pt>
                <c:pt idx="37">
                  <c:v>1277.1400000000001</c:v>
                </c:pt>
                <c:pt idx="38">
                  <c:v>1277.58</c:v>
                </c:pt>
                <c:pt idx="39">
                  <c:v>1273.1099999999999</c:v>
                </c:pt>
                <c:pt idx="40">
                  <c:v>1268.78</c:v>
                </c:pt>
                <c:pt idx="41">
                  <c:v>1254.3900000000001</c:v>
                </c:pt>
                <c:pt idx="42">
                  <c:v>1243.28</c:v>
                </c:pt>
                <c:pt idx="43">
                  <c:v>1240.18</c:v>
                </c:pt>
                <c:pt idx="44">
                  <c:v>1244.7</c:v>
                </c:pt>
                <c:pt idx="45">
                  <c:v>1248.6400000000001</c:v>
                </c:pt>
                <c:pt idx="46">
                  <c:v>1250.46</c:v>
                </c:pt>
                <c:pt idx="47">
                  <c:v>1248.6300000000001</c:v>
                </c:pt>
                <c:pt idx="48">
                  <c:v>1241.58</c:v>
                </c:pt>
                <c:pt idx="49">
                  <c:v>1221.03</c:v>
                </c:pt>
                <c:pt idx="50">
                  <c:v>1216.3599999999999</c:v>
                </c:pt>
                <c:pt idx="51">
                  <c:v>1209.52</c:v>
                </c:pt>
                <c:pt idx="52">
                  <c:v>1204.97</c:v>
                </c:pt>
                <c:pt idx="53">
                  <c:v>1205.6099999999999</c:v>
                </c:pt>
                <c:pt idx="54">
                  <c:v>1177.4000000000001</c:v>
                </c:pt>
                <c:pt idx="55">
                  <c:v>1190.22</c:v>
                </c:pt>
                <c:pt idx="56">
                  <c:v>1174.8499999999999</c:v>
                </c:pt>
                <c:pt idx="57">
                  <c:v>1193.01</c:v>
                </c:pt>
                <c:pt idx="58">
                  <c:v>1215.68</c:v>
                </c:pt>
                <c:pt idx="59">
                  <c:v>1216.6099999999999</c:v>
                </c:pt>
                <c:pt idx="60">
                  <c:v>1276.5999999999999</c:v>
                </c:pt>
                <c:pt idx="61">
                  <c:v>1258.2</c:v>
                </c:pt>
                <c:pt idx="62">
                  <c:v>1258.56</c:v>
                </c:pt>
                <c:pt idx="63">
                  <c:v>1262.82</c:v>
                </c:pt>
                <c:pt idx="64">
                  <c:v>1250.3499999999999</c:v>
                </c:pt>
                <c:pt idx="65">
                  <c:v>1255.1099999999999</c:v>
                </c:pt>
                <c:pt idx="66">
                  <c:v>1268.25</c:v>
                </c:pt>
                <c:pt idx="67">
                  <c:v>1271.47</c:v>
                </c:pt>
                <c:pt idx="68">
                  <c:v>1287.04</c:v>
                </c:pt>
                <c:pt idx="69">
                  <c:v>1281.52</c:v>
                </c:pt>
                <c:pt idx="70">
                  <c:v>1284.0899999999999</c:v>
                </c:pt>
                <c:pt idx="71">
                  <c:v>1290.18</c:v>
                </c:pt>
                <c:pt idx="72">
                  <c:v>1283.0899999999999</c:v>
                </c:pt>
                <c:pt idx="73">
                  <c:v>1282.21</c:v>
                </c:pt>
                <c:pt idx="74">
                  <c:v>1267.8599999999999</c:v>
                </c:pt>
                <c:pt idx="75">
                  <c:v>1281.8</c:v>
                </c:pt>
                <c:pt idx="76">
                  <c:v>1276.42</c:v>
                </c:pt>
                <c:pt idx="77">
                  <c:v>1260.08</c:v>
                </c:pt>
                <c:pt idx="78">
                  <c:v>1242.46</c:v>
                </c:pt>
                <c:pt idx="79">
                  <c:v>1243.56</c:v>
                </c:pt>
                <c:pt idx="80">
                  <c:v>1263.78</c:v>
                </c:pt>
                <c:pt idx="81">
                  <c:v>1264.26</c:v>
                </c:pt>
                <c:pt idx="82">
                  <c:v>1270.51</c:v>
                </c:pt>
                <c:pt idx="83">
                  <c:v>1245</c:v>
                </c:pt>
                <c:pt idx="84">
                  <c:v>1235.49</c:v>
                </c:pt>
                <c:pt idx="85">
                  <c:v>1247.3499999999999</c:v>
                </c:pt>
                <c:pt idx="86">
                  <c:v>1268.46</c:v>
                </c:pt>
                <c:pt idx="87">
                  <c:v>1262.73</c:v>
                </c:pt>
                <c:pt idx="88">
                  <c:v>1269.98</c:v>
                </c:pt>
                <c:pt idx="89">
                  <c:v>1261.4100000000001</c:v>
                </c:pt>
                <c:pt idx="90">
                  <c:v>1258.28</c:v>
                </c:pt>
                <c:pt idx="91">
                  <c:v>1252.73</c:v>
                </c:pt>
                <c:pt idx="92">
                  <c:v>1254.55</c:v>
                </c:pt>
                <c:pt idx="93">
                  <c:v>1237.46</c:v>
                </c:pt>
                <c:pt idx="94">
                  <c:v>1224.17</c:v>
                </c:pt>
                <c:pt idx="95">
                  <c:v>1212</c:v>
                </c:pt>
                <c:pt idx="96">
                  <c:v>1227.31</c:v>
                </c:pt>
                <c:pt idx="97">
                  <c:v>1230.04</c:v>
                </c:pt>
                <c:pt idx="98">
                  <c:v>1230.06</c:v>
                </c:pt>
                <c:pt idx="99">
                  <c:v>1224.97</c:v>
                </c:pt>
                <c:pt idx="100">
                  <c:v>1209.7</c:v>
                </c:pt>
                <c:pt idx="101">
                  <c:v>1202.5</c:v>
                </c:pt>
                <c:pt idx="102">
                  <c:v>1198.53</c:v>
                </c:pt>
                <c:pt idx="103">
                  <c:v>1188.48</c:v>
                </c:pt>
                <c:pt idx="104">
                  <c:v>1186.06</c:v>
                </c:pt>
                <c:pt idx="105">
                  <c:v>1172.55</c:v>
                </c:pt>
                <c:pt idx="106">
                  <c:v>1173.02</c:v>
                </c:pt>
                <c:pt idx="107">
                  <c:v>1164.31</c:v>
                </c:pt>
                <c:pt idx="108">
                  <c:v>1179.6500000000001</c:v>
                </c:pt>
                <c:pt idx="109">
                  <c:v>1175.69</c:v>
                </c:pt>
                <c:pt idx="110">
                  <c:v>1175.67</c:v>
                </c:pt>
                <c:pt idx="111">
                  <c:v>1170.3699999999999</c:v>
                </c:pt>
                <c:pt idx="112">
                  <c:v>1172.97</c:v>
                </c:pt>
                <c:pt idx="113">
                  <c:v>1177.5</c:v>
                </c:pt>
                <c:pt idx="114">
                  <c:v>1182.8599999999999</c:v>
                </c:pt>
                <c:pt idx="115">
                  <c:v>1181.5</c:v>
                </c:pt>
                <c:pt idx="116">
                  <c:v>1169.06</c:v>
                </c:pt>
                <c:pt idx="117">
                  <c:v>1162.53</c:v>
                </c:pt>
                <c:pt idx="118">
                  <c:v>1163.1199999999999</c:v>
                </c:pt>
                <c:pt idx="119">
                  <c:v>1154.1199999999999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25-4D64-A55F-8E0D785E4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35232"/>
        <c:axId val="1654135712"/>
      </c:lineChart>
      <c:dateAx>
        <c:axId val="16541352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135712"/>
        <c:crosses val="autoZero"/>
        <c:auto val="1"/>
        <c:lblOffset val="100"/>
        <c:baseTimeUnit val="days"/>
      </c:dateAx>
      <c:valAx>
        <c:axId val="165413571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65413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72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Phân</a:t>
            </a:r>
            <a:r>
              <a:rPr lang="en-US" baseline="0"/>
              <a:t> bổ vốn_ngành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2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phanbovon_nganh!$BY$1</c:f>
              <c:strCache>
                <c:ptCount val="1"/>
                <c:pt idx="0">
                  <c:v> ban_le 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phanbovon_nganh!$BY$2:$BY$121</c:f>
              <c:numCache>
                <c:formatCode>0%</c:formatCode>
                <c:ptCount val="120"/>
                <c:pt idx="0">
                  <c:v>0.22988141388912786</c:v>
                </c:pt>
                <c:pt idx="1">
                  <c:v>0.33545872816657807</c:v>
                </c:pt>
                <c:pt idx="2">
                  <c:v>0.46265870973725065</c:v>
                </c:pt>
                <c:pt idx="3">
                  <c:v>0.55375684885780962</c:v>
                </c:pt>
                <c:pt idx="4">
                  <c:v>0.65298629263957164</c:v>
                </c:pt>
                <c:pt idx="5">
                  <c:v>0.37977403851809377</c:v>
                </c:pt>
                <c:pt idx="6">
                  <c:v>0.1521539667207977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0.16272696217153967</c:v>
                </c:pt>
                <c:pt idx="26">
                  <c:v>0.47883256166531807</c:v>
                </c:pt>
                <c:pt idx="27">
                  <c:v>0.65907394804705766</c:v>
                </c:pt>
                <c:pt idx="28">
                  <c:v>0.69957328288108944</c:v>
                </c:pt>
                <c:pt idx="29">
                  <c:v>0.73356284417644413</c:v>
                </c:pt>
                <c:pt idx="30">
                  <c:v>0.77626821553062331</c:v>
                </c:pt>
                <c:pt idx="31">
                  <c:v>0.73900909054178388</c:v>
                </c:pt>
                <c:pt idx="32">
                  <c:v>0.66310858611093171</c:v>
                </c:pt>
                <c:pt idx="33">
                  <c:v>0.58565776710643891</c:v>
                </c:pt>
                <c:pt idx="34">
                  <c:v>0.51116283341788271</c:v>
                </c:pt>
                <c:pt idx="35">
                  <c:v>0.43002749153796371</c:v>
                </c:pt>
                <c:pt idx="36">
                  <c:v>0.34137934793607794</c:v>
                </c:pt>
                <c:pt idx="37">
                  <c:v>0.28742444426323888</c:v>
                </c:pt>
                <c:pt idx="38">
                  <c:v>0.24425327797997406</c:v>
                </c:pt>
                <c:pt idx="39">
                  <c:v>0.22168833236545171</c:v>
                </c:pt>
                <c:pt idx="40">
                  <c:v>0.30542409319314306</c:v>
                </c:pt>
                <c:pt idx="41">
                  <c:v>0.44509036661282464</c:v>
                </c:pt>
                <c:pt idx="42">
                  <c:v>0.59009581468993466</c:v>
                </c:pt>
                <c:pt idx="43">
                  <c:v>0.73136152954682887</c:v>
                </c:pt>
                <c:pt idx="44">
                  <c:v>0.84590675836089291</c:v>
                </c:pt>
                <c:pt idx="45">
                  <c:v>0.87842110939493989</c:v>
                </c:pt>
                <c:pt idx="46">
                  <c:v>0.86576377077373379</c:v>
                </c:pt>
                <c:pt idx="47">
                  <c:v>0.86209025832085506</c:v>
                </c:pt>
                <c:pt idx="48">
                  <c:v>0.81500543251930124</c:v>
                </c:pt>
                <c:pt idx="49">
                  <c:v>0.74896150051891541</c:v>
                </c:pt>
                <c:pt idx="50">
                  <c:v>0.60837701385137144</c:v>
                </c:pt>
                <c:pt idx="51">
                  <c:v>0.3661838569276249</c:v>
                </c:pt>
                <c:pt idx="52">
                  <c:v>7.2432571420796107E-2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0.15137650872926969</c:v>
                </c:pt>
                <c:pt idx="68">
                  <c:v>0.35738424068417263</c:v>
                </c:pt>
                <c:pt idx="69">
                  <c:v>0.38529001766727827</c:v>
                </c:pt>
                <c:pt idx="70">
                  <c:v>0.41780531505991725</c:v>
                </c:pt>
                <c:pt idx="71">
                  <c:v>0.33669167625809171</c:v>
                </c:pt>
                <c:pt idx="72">
                  <c:v>0.285144327670521</c:v>
                </c:pt>
                <c:pt idx="73">
                  <c:v>0.18312002743853434</c:v>
                </c:pt>
                <c:pt idx="74">
                  <c:v>7.5330989618894229E-2</c:v>
                </c:pt>
                <c:pt idx="75">
                  <c:v>6.0804899003915336E-3</c:v>
                </c:pt>
                <c:pt idx="76">
                  <c:v>0.13115401809611665</c:v>
                </c:pt>
                <c:pt idx="77">
                  <c:v>0.20905597376663893</c:v>
                </c:pt>
                <c:pt idx="78">
                  <c:v>0.31702550288461795</c:v>
                </c:pt>
                <c:pt idx="79">
                  <c:v>0.2633507844556911</c:v>
                </c:pt>
                <c:pt idx="80">
                  <c:v>0.24996170170377296</c:v>
                </c:pt>
                <c:pt idx="81">
                  <c:v>0.21799317527608691</c:v>
                </c:pt>
                <c:pt idx="82">
                  <c:v>0.22993476850282751</c:v>
                </c:pt>
                <c:pt idx="83">
                  <c:v>0.23001866751980873</c:v>
                </c:pt>
                <c:pt idx="84">
                  <c:v>0.42473658371274076</c:v>
                </c:pt>
                <c:pt idx="85">
                  <c:v>0.51477540040405212</c:v>
                </c:pt>
                <c:pt idx="86">
                  <c:v>0.59937559388513928</c:v>
                </c:pt>
                <c:pt idx="87">
                  <c:v>0.49176362587538625</c:v>
                </c:pt>
                <c:pt idx="88">
                  <c:v>0.37506329583874204</c:v>
                </c:pt>
                <c:pt idx="89">
                  <c:v>0.20963363595699197</c:v>
                </c:pt>
                <c:pt idx="90">
                  <c:v>9.1213893943790134E-2</c:v>
                </c:pt>
                <c:pt idx="91">
                  <c:v>0</c:v>
                </c:pt>
                <c:pt idx="92">
                  <c:v>0</c:v>
                </c:pt>
                <c:pt idx="93">
                  <c:v>4.411506308044965E-2</c:v>
                </c:pt>
                <c:pt idx="94">
                  <c:v>0.13314770071464291</c:v>
                </c:pt>
                <c:pt idx="95">
                  <c:v>0.23412748303232545</c:v>
                </c:pt>
                <c:pt idx="96">
                  <c:v>0.41032483893288951</c:v>
                </c:pt>
                <c:pt idx="97">
                  <c:v>0.48830694208043013</c:v>
                </c:pt>
                <c:pt idx="98">
                  <c:v>0.52452879783144701</c:v>
                </c:pt>
                <c:pt idx="99">
                  <c:v>0.51225546901880004</c:v>
                </c:pt>
                <c:pt idx="100">
                  <c:v>0.48959058172232756</c:v>
                </c:pt>
                <c:pt idx="101">
                  <c:v>0.45295093929648111</c:v>
                </c:pt>
                <c:pt idx="102">
                  <c:v>0.41040684578378517</c:v>
                </c:pt>
                <c:pt idx="103">
                  <c:v>0.44560527671245642</c:v>
                </c:pt>
                <c:pt idx="104">
                  <c:v>0.55490365714270218</c:v>
                </c:pt>
                <c:pt idx="105">
                  <c:v>0.60861436998632801</c:v>
                </c:pt>
                <c:pt idx="106">
                  <c:v>0.6681666419440575</c:v>
                </c:pt>
                <c:pt idx="107">
                  <c:v>0.72828751394932678</c:v>
                </c:pt>
                <c:pt idx="108">
                  <c:v>0.47341932039198281</c:v>
                </c:pt>
                <c:pt idx="109">
                  <c:v>0.2386543531766056</c:v>
                </c:pt>
                <c:pt idx="110">
                  <c:v>0.28607456234449857</c:v>
                </c:pt>
                <c:pt idx="111">
                  <c:v>0.31577119351520339</c:v>
                </c:pt>
                <c:pt idx="112">
                  <c:v>0.29974378582436689</c:v>
                </c:pt>
                <c:pt idx="113">
                  <c:v>0.49054934853719179</c:v>
                </c:pt>
                <c:pt idx="114">
                  <c:v>0.6513946846612535</c:v>
                </c:pt>
                <c:pt idx="115">
                  <c:v>0.32354622304295133</c:v>
                </c:pt>
                <c:pt idx="116">
                  <c:v>8.962084135471015E-3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7-4FFD-9501-122CEC28FEB4}"/>
            </c:ext>
          </c:extLst>
        </c:ser>
        <c:ser>
          <c:idx val="1"/>
          <c:order val="1"/>
          <c:tx>
            <c:strRef>
              <c:f>phanbovon_nganh!$BZ$1</c:f>
              <c:strCache>
                <c:ptCount val="1"/>
                <c:pt idx="0">
                  <c:v> bds 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phanbovon_nganh!$BZ$2:$BZ$121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6.855132859214208E-2</c:v>
                </c:pt>
                <c:pt idx="3">
                  <c:v>0.12512317920527041</c:v>
                </c:pt>
                <c:pt idx="4">
                  <c:v>9.7523067103440761E-2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1.967361571344638E-2</c:v>
                </c:pt>
                <c:pt idx="24">
                  <c:v>9.9022176353248476E-2</c:v>
                </c:pt>
                <c:pt idx="25">
                  <c:v>0.20090958090002825</c:v>
                </c:pt>
                <c:pt idx="26">
                  <c:v>0.2802181833237225</c:v>
                </c:pt>
                <c:pt idx="27">
                  <c:v>0.27458901293670468</c:v>
                </c:pt>
                <c:pt idx="28">
                  <c:v>0.27864167590535177</c:v>
                </c:pt>
                <c:pt idx="29">
                  <c:v>0.24711295545747847</c:v>
                </c:pt>
                <c:pt idx="30">
                  <c:v>0.22583611880575533</c:v>
                </c:pt>
                <c:pt idx="31">
                  <c:v>0.35365872184994496</c:v>
                </c:pt>
                <c:pt idx="32">
                  <c:v>0.49395465347701267</c:v>
                </c:pt>
                <c:pt idx="33">
                  <c:v>0.63232628209899644</c:v>
                </c:pt>
                <c:pt idx="34">
                  <c:v>0.73823300728244701</c:v>
                </c:pt>
                <c:pt idx="35">
                  <c:v>0.81230609057232073</c:v>
                </c:pt>
                <c:pt idx="36">
                  <c:v>0.75689466034190855</c:v>
                </c:pt>
                <c:pt idx="37">
                  <c:v>0.6807668260401758</c:v>
                </c:pt>
                <c:pt idx="38">
                  <c:v>0.5730231851204407</c:v>
                </c:pt>
                <c:pt idx="39">
                  <c:v>0.51446023680547548</c:v>
                </c:pt>
                <c:pt idx="40">
                  <c:v>0.50659322810113128</c:v>
                </c:pt>
                <c:pt idx="41">
                  <c:v>0.52338625632344715</c:v>
                </c:pt>
                <c:pt idx="42">
                  <c:v>0.59048643772104614</c:v>
                </c:pt>
                <c:pt idx="43">
                  <c:v>0.6766437976376759</c:v>
                </c:pt>
                <c:pt idx="44">
                  <c:v>0.74518020232607363</c:v>
                </c:pt>
                <c:pt idx="45">
                  <c:v>0.76236713449946403</c:v>
                </c:pt>
                <c:pt idx="46">
                  <c:v>0.75918771677683472</c:v>
                </c:pt>
                <c:pt idx="47">
                  <c:v>0.7340365909423221</c:v>
                </c:pt>
                <c:pt idx="48">
                  <c:v>0.61718983029164687</c:v>
                </c:pt>
                <c:pt idx="49">
                  <c:v>0.47166278584250365</c:v>
                </c:pt>
                <c:pt idx="50">
                  <c:v>0.24822698430315188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1.1462559702721264E-2</c:v>
                </c:pt>
                <c:pt idx="64">
                  <c:v>0.19694280909988277</c:v>
                </c:pt>
                <c:pt idx="65">
                  <c:v>0.39396935025296081</c:v>
                </c:pt>
                <c:pt idx="66">
                  <c:v>0.43717140506195412</c:v>
                </c:pt>
                <c:pt idx="67">
                  <c:v>0.49294435925156854</c:v>
                </c:pt>
                <c:pt idx="68">
                  <c:v>0.60543550623199693</c:v>
                </c:pt>
                <c:pt idx="69">
                  <c:v>0.63727786425623045</c:v>
                </c:pt>
                <c:pt idx="70">
                  <c:v>0.60928278680136372</c:v>
                </c:pt>
                <c:pt idx="71">
                  <c:v>0.67616518119586544</c:v>
                </c:pt>
                <c:pt idx="72">
                  <c:v>0.72707559519108644</c:v>
                </c:pt>
                <c:pt idx="73">
                  <c:v>0.69932333430875615</c:v>
                </c:pt>
                <c:pt idx="74">
                  <c:v>0.68486048386443055</c:v>
                </c:pt>
                <c:pt idx="75">
                  <c:v>0.73088893008135714</c:v>
                </c:pt>
                <c:pt idx="76">
                  <c:v>0.64524556879959694</c:v>
                </c:pt>
                <c:pt idx="77">
                  <c:v>0.49842412140130604</c:v>
                </c:pt>
                <c:pt idx="78">
                  <c:v>0.38919629557702684</c:v>
                </c:pt>
                <c:pt idx="79">
                  <c:v>0.14905808895701761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9.1663679850778251E-2</c:v>
                </c:pt>
                <c:pt idx="86">
                  <c:v>0.2672983459982835</c:v>
                </c:pt>
                <c:pt idx="87">
                  <c:v>0.16458079198197367</c:v>
                </c:pt>
                <c:pt idx="88">
                  <c:v>0.13929351318436731</c:v>
                </c:pt>
                <c:pt idx="89">
                  <c:v>8.8818607619837509E-2</c:v>
                </c:pt>
                <c:pt idx="90">
                  <c:v>0</c:v>
                </c:pt>
                <c:pt idx="91">
                  <c:v>0</c:v>
                </c:pt>
                <c:pt idx="92">
                  <c:v>5.934294571894716E-2</c:v>
                </c:pt>
                <c:pt idx="93">
                  <c:v>0.25319923054303345</c:v>
                </c:pt>
                <c:pt idx="94">
                  <c:v>0.4305706254176746</c:v>
                </c:pt>
                <c:pt idx="95">
                  <c:v>0.6384754273598896</c:v>
                </c:pt>
                <c:pt idx="96">
                  <c:v>0.7283134335878636</c:v>
                </c:pt>
                <c:pt idx="97">
                  <c:v>0.56475032663072389</c:v>
                </c:pt>
                <c:pt idx="98">
                  <c:v>0.44585225011095064</c:v>
                </c:pt>
                <c:pt idx="99">
                  <c:v>0.22685297769393431</c:v>
                </c:pt>
                <c:pt idx="100">
                  <c:v>1.6490085649968435E-2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2.9054601434198447E-2</c:v>
                </c:pt>
                <c:pt idx="108">
                  <c:v>0.14683417318686201</c:v>
                </c:pt>
                <c:pt idx="109">
                  <c:v>0.18721010693271864</c:v>
                </c:pt>
                <c:pt idx="110">
                  <c:v>0.30407645316301191</c:v>
                </c:pt>
                <c:pt idx="111">
                  <c:v>0.28348833485105696</c:v>
                </c:pt>
                <c:pt idx="112">
                  <c:v>0.25182875397172755</c:v>
                </c:pt>
                <c:pt idx="113">
                  <c:v>0.1588928174123368</c:v>
                </c:pt>
                <c:pt idx="114">
                  <c:v>3.0972578325256617E-2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77-4FFD-9501-122CEC28FEB4}"/>
            </c:ext>
          </c:extLst>
        </c:ser>
        <c:ser>
          <c:idx val="2"/>
          <c:order val="2"/>
          <c:tx>
            <c:strRef>
              <c:f>phanbovon_nganh!$CA$1</c:f>
              <c:strCache>
                <c:ptCount val="1"/>
                <c:pt idx="0">
                  <c:v> chung_khoan 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phanbovon_nganh!$CA$2:$CA$121</c:f>
              <c:numCache>
                <c:formatCode>0%</c:formatCode>
                <c:ptCount val="120"/>
                <c:pt idx="0">
                  <c:v>0.65950691264895467</c:v>
                </c:pt>
                <c:pt idx="1">
                  <c:v>0.60129328578544716</c:v>
                </c:pt>
                <c:pt idx="2">
                  <c:v>0.54538272529726117</c:v>
                </c:pt>
                <c:pt idx="3">
                  <c:v>0.42677376038182457</c:v>
                </c:pt>
                <c:pt idx="4">
                  <c:v>0.33902092807021555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9.3353606708699702E-2</c:v>
                </c:pt>
                <c:pt idx="17">
                  <c:v>0.44628366213937537</c:v>
                </c:pt>
                <c:pt idx="18">
                  <c:v>0.55614952997401468</c:v>
                </c:pt>
                <c:pt idx="19">
                  <c:v>0.56412727880162072</c:v>
                </c:pt>
                <c:pt idx="20">
                  <c:v>0.58107543077902313</c:v>
                </c:pt>
                <c:pt idx="21">
                  <c:v>0.42848492273909439</c:v>
                </c:pt>
                <c:pt idx="22">
                  <c:v>0.32595801359918369</c:v>
                </c:pt>
                <c:pt idx="23">
                  <c:v>0.2711252987057709</c:v>
                </c:pt>
                <c:pt idx="24">
                  <c:v>0.36262650710137628</c:v>
                </c:pt>
                <c:pt idx="25">
                  <c:v>0.45601984631662018</c:v>
                </c:pt>
                <c:pt idx="26">
                  <c:v>0.50917850505525253</c:v>
                </c:pt>
                <c:pt idx="27">
                  <c:v>0.49840474107627247</c:v>
                </c:pt>
                <c:pt idx="28">
                  <c:v>0.49849765636882681</c:v>
                </c:pt>
                <c:pt idx="29">
                  <c:v>0.40850250011247713</c:v>
                </c:pt>
                <c:pt idx="30">
                  <c:v>0.29501708797741361</c:v>
                </c:pt>
                <c:pt idx="31">
                  <c:v>0.37028711098523892</c:v>
                </c:pt>
                <c:pt idx="32">
                  <c:v>0.40103150675206739</c:v>
                </c:pt>
                <c:pt idx="33">
                  <c:v>0.48026548549332498</c:v>
                </c:pt>
                <c:pt idx="34">
                  <c:v>0.54365733882601452</c:v>
                </c:pt>
                <c:pt idx="35">
                  <c:v>0.62740332782813424</c:v>
                </c:pt>
                <c:pt idx="36">
                  <c:v>0.59800758802691301</c:v>
                </c:pt>
                <c:pt idx="37">
                  <c:v>0.57740199110266743</c:v>
                </c:pt>
                <c:pt idx="38">
                  <c:v>0.50063076675093621</c:v>
                </c:pt>
                <c:pt idx="39">
                  <c:v>0.49627065295063916</c:v>
                </c:pt>
                <c:pt idx="40">
                  <c:v>0.54422604346680381</c:v>
                </c:pt>
                <c:pt idx="41">
                  <c:v>0.58634355158667739</c:v>
                </c:pt>
                <c:pt idx="42">
                  <c:v>0.68713349402067436</c:v>
                </c:pt>
                <c:pt idx="43">
                  <c:v>0.79234838904600746</c:v>
                </c:pt>
                <c:pt idx="44">
                  <c:v>0.86522031865342586</c:v>
                </c:pt>
                <c:pt idx="45">
                  <c:v>0.83969488006294934</c:v>
                </c:pt>
                <c:pt idx="46">
                  <c:v>0.75718481296379836</c:v>
                </c:pt>
                <c:pt idx="47">
                  <c:v>0.71967793622362031</c:v>
                </c:pt>
                <c:pt idx="48">
                  <c:v>0.58474925956940194</c:v>
                </c:pt>
                <c:pt idx="49">
                  <c:v>0.40864582910571173</c:v>
                </c:pt>
                <c:pt idx="50">
                  <c:v>0.23575497246306312</c:v>
                </c:pt>
                <c:pt idx="51">
                  <c:v>3.2951112549463077E-2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0.12186227568524292</c:v>
                </c:pt>
                <c:pt idx="66">
                  <c:v>0.28232090613931671</c:v>
                </c:pt>
                <c:pt idx="67">
                  <c:v>0.43787574000181573</c:v>
                </c:pt>
                <c:pt idx="68">
                  <c:v>0.41538386879476114</c:v>
                </c:pt>
                <c:pt idx="69">
                  <c:v>0.37919224379238275</c:v>
                </c:pt>
                <c:pt idx="70">
                  <c:v>0.28127257417230983</c:v>
                </c:pt>
                <c:pt idx="71">
                  <c:v>0.18503477234004417</c:v>
                </c:pt>
                <c:pt idx="72">
                  <c:v>0.10736167691543146</c:v>
                </c:pt>
                <c:pt idx="73">
                  <c:v>0.10546527689833922</c:v>
                </c:pt>
                <c:pt idx="74">
                  <c:v>0.15187487608056974</c:v>
                </c:pt>
                <c:pt idx="75">
                  <c:v>0.27351091355847268</c:v>
                </c:pt>
                <c:pt idx="76">
                  <c:v>0.44753927436828966</c:v>
                </c:pt>
                <c:pt idx="77">
                  <c:v>0.5103288420259342</c:v>
                </c:pt>
                <c:pt idx="78">
                  <c:v>0.63815710568666473</c:v>
                </c:pt>
                <c:pt idx="79">
                  <c:v>0.6270434611806418</c:v>
                </c:pt>
                <c:pt idx="80">
                  <c:v>0.6193400288420069</c:v>
                </c:pt>
                <c:pt idx="81">
                  <c:v>0.63003330591558171</c:v>
                </c:pt>
                <c:pt idx="82">
                  <c:v>0.72524082478982232</c:v>
                </c:pt>
                <c:pt idx="83">
                  <c:v>0.71838873108302503</c:v>
                </c:pt>
                <c:pt idx="84">
                  <c:v>0.77287683144429342</c:v>
                </c:pt>
                <c:pt idx="85">
                  <c:v>0.79039385745900348</c:v>
                </c:pt>
                <c:pt idx="86">
                  <c:v>0.82331471706144832</c:v>
                </c:pt>
                <c:pt idx="87">
                  <c:v>0.74971094005671346</c:v>
                </c:pt>
                <c:pt idx="88">
                  <c:v>0.71080537192332804</c:v>
                </c:pt>
                <c:pt idx="89">
                  <c:v>0.64363435223961418</c:v>
                </c:pt>
                <c:pt idx="90">
                  <c:v>0.60612985842061218</c:v>
                </c:pt>
                <c:pt idx="91">
                  <c:v>0.38932644537727723</c:v>
                </c:pt>
                <c:pt idx="92">
                  <c:v>0.36659786847374265</c:v>
                </c:pt>
                <c:pt idx="93">
                  <c:v>0.39592209023714064</c:v>
                </c:pt>
                <c:pt idx="94">
                  <c:v>0.44474076029576703</c:v>
                </c:pt>
                <c:pt idx="95">
                  <c:v>0.48373679667990654</c:v>
                </c:pt>
                <c:pt idx="96">
                  <c:v>0.65292391650768411</c:v>
                </c:pt>
                <c:pt idx="97">
                  <c:v>0.67934928420221552</c:v>
                </c:pt>
                <c:pt idx="98">
                  <c:v>0.67519341060109095</c:v>
                </c:pt>
                <c:pt idx="99">
                  <c:v>0.56403580396143149</c:v>
                </c:pt>
                <c:pt idx="100">
                  <c:v>0.47766167462048115</c:v>
                </c:pt>
                <c:pt idx="101">
                  <c:v>0.34735888911301976</c:v>
                </c:pt>
                <c:pt idx="102">
                  <c:v>0.23399800841726495</c:v>
                </c:pt>
                <c:pt idx="103">
                  <c:v>4.7240429767602524E-2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8.6144960577500179E-2</c:v>
                </c:pt>
                <c:pt idx="108">
                  <c:v>0.24310820887094131</c:v>
                </c:pt>
                <c:pt idx="109">
                  <c:v>0.37646493263361186</c:v>
                </c:pt>
                <c:pt idx="110">
                  <c:v>0.56263832818158999</c:v>
                </c:pt>
                <c:pt idx="111">
                  <c:v>0.48366793028817784</c:v>
                </c:pt>
                <c:pt idx="112">
                  <c:v>0.41307937220023394</c:v>
                </c:pt>
                <c:pt idx="113">
                  <c:v>0.34280945143416047</c:v>
                </c:pt>
                <c:pt idx="114">
                  <c:v>0.21929638188788717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6.4715617522698166E-2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77-4FFD-9501-122CEC28FEB4}"/>
            </c:ext>
          </c:extLst>
        </c:ser>
        <c:ser>
          <c:idx val="3"/>
          <c:order val="3"/>
          <c:tx>
            <c:strRef>
              <c:f>phanbovon_nganh!$CB$1</c:f>
              <c:strCache>
                <c:ptCount val="1"/>
                <c:pt idx="0">
                  <c:v> thep </c:v>
                </c:pt>
              </c:strCache>
            </c:strRef>
          </c:tx>
          <c:spPr>
            <a:solidFill>
              <a:schemeClr val="accent2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phanbovon_nganh!$CB$2:$CB$121</c:f>
              <c:numCache>
                <c:formatCode>0%</c:formatCode>
                <c:ptCount val="120"/>
                <c:pt idx="0">
                  <c:v>0.79939394944485742</c:v>
                </c:pt>
                <c:pt idx="1">
                  <c:v>0.83652101053749806</c:v>
                </c:pt>
                <c:pt idx="2">
                  <c:v>0.71364120410172027</c:v>
                </c:pt>
                <c:pt idx="3">
                  <c:v>0.57741729528415342</c:v>
                </c:pt>
                <c:pt idx="4">
                  <c:v>0.33393431586871075</c:v>
                </c:pt>
                <c:pt idx="5">
                  <c:v>7.1035068768885115E-2</c:v>
                </c:pt>
                <c:pt idx="6">
                  <c:v>0.10303045202122547</c:v>
                </c:pt>
                <c:pt idx="7">
                  <c:v>0.22206703766397012</c:v>
                </c:pt>
                <c:pt idx="8">
                  <c:v>0.34395809502347641</c:v>
                </c:pt>
                <c:pt idx="9">
                  <c:v>0.57452605665711365</c:v>
                </c:pt>
                <c:pt idx="10">
                  <c:v>0.84409796919279645</c:v>
                </c:pt>
                <c:pt idx="11">
                  <c:v>0.74086733891052647</c:v>
                </c:pt>
                <c:pt idx="12">
                  <c:v>0.59490538235759771</c:v>
                </c:pt>
                <c:pt idx="13">
                  <c:v>0.50453081628557706</c:v>
                </c:pt>
                <c:pt idx="14">
                  <c:v>0.42523678206509874</c:v>
                </c:pt>
                <c:pt idx="15">
                  <c:v>0.30160144057381694</c:v>
                </c:pt>
                <c:pt idx="16">
                  <c:v>0.40867278387999273</c:v>
                </c:pt>
                <c:pt idx="17">
                  <c:v>0.57651816438124959</c:v>
                </c:pt>
                <c:pt idx="18">
                  <c:v>0.68130316420529047</c:v>
                </c:pt>
                <c:pt idx="19">
                  <c:v>0.75378734833733407</c:v>
                </c:pt>
                <c:pt idx="20">
                  <c:v>0.73619238200867743</c:v>
                </c:pt>
                <c:pt idx="21">
                  <c:v>0.6534072889466962</c:v>
                </c:pt>
                <c:pt idx="22">
                  <c:v>0.56266976856780426</c:v>
                </c:pt>
                <c:pt idx="23">
                  <c:v>0.46594256887452995</c:v>
                </c:pt>
                <c:pt idx="24">
                  <c:v>0.40180949656496734</c:v>
                </c:pt>
                <c:pt idx="25">
                  <c:v>0.47717677586959245</c:v>
                </c:pt>
                <c:pt idx="26">
                  <c:v>0.39415066531333826</c:v>
                </c:pt>
                <c:pt idx="27">
                  <c:v>0.42225026994600079</c:v>
                </c:pt>
                <c:pt idx="28">
                  <c:v>0.50259663094411666</c:v>
                </c:pt>
                <c:pt idx="29">
                  <c:v>0.56900588202532654</c:v>
                </c:pt>
                <c:pt idx="30">
                  <c:v>0.60115901581534859</c:v>
                </c:pt>
                <c:pt idx="31">
                  <c:v>0.79662252528922495</c:v>
                </c:pt>
                <c:pt idx="32">
                  <c:v>0.84558240217741842</c:v>
                </c:pt>
                <c:pt idx="33">
                  <c:v>0.85387317820528941</c:v>
                </c:pt>
                <c:pt idx="34">
                  <c:v>0.85914190691316539</c:v>
                </c:pt>
                <c:pt idx="35">
                  <c:v>0.87929445037078646</c:v>
                </c:pt>
                <c:pt idx="36">
                  <c:v>0.85782123516943631</c:v>
                </c:pt>
                <c:pt idx="37">
                  <c:v>0.83702316511748376</c:v>
                </c:pt>
                <c:pt idx="38">
                  <c:v>0.83454169409345569</c:v>
                </c:pt>
                <c:pt idx="39">
                  <c:v>0.84252947016455981</c:v>
                </c:pt>
                <c:pt idx="40">
                  <c:v>0.84355620020918987</c:v>
                </c:pt>
                <c:pt idx="41">
                  <c:v>0.84632082862509839</c:v>
                </c:pt>
                <c:pt idx="42">
                  <c:v>0.88700585268833532</c:v>
                </c:pt>
                <c:pt idx="43">
                  <c:v>0.89349828421661326</c:v>
                </c:pt>
                <c:pt idx="44">
                  <c:v>0.87384514665630808</c:v>
                </c:pt>
                <c:pt idx="45">
                  <c:v>0.83688138711453386</c:v>
                </c:pt>
                <c:pt idx="46">
                  <c:v>0.76573438389603188</c:v>
                </c:pt>
                <c:pt idx="47">
                  <c:v>0.67828455708385549</c:v>
                </c:pt>
                <c:pt idx="48">
                  <c:v>0.56163196254531444</c:v>
                </c:pt>
                <c:pt idx="49">
                  <c:v>0.41840534219265957</c:v>
                </c:pt>
                <c:pt idx="50">
                  <c:v>0.27494822734069146</c:v>
                </c:pt>
                <c:pt idx="51">
                  <c:v>5.9073498490162898E-2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9.7796400902951122E-2</c:v>
                </c:pt>
                <c:pt idx="61">
                  <c:v>0</c:v>
                </c:pt>
                <c:pt idx="62">
                  <c:v>0</c:v>
                </c:pt>
                <c:pt idx="63">
                  <c:v>4.6189233721534821E-2</c:v>
                </c:pt>
                <c:pt idx="64">
                  <c:v>0.21384351069753582</c:v>
                </c:pt>
                <c:pt idx="65">
                  <c:v>0.28339249720072979</c:v>
                </c:pt>
                <c:pt idx="66">
                  <c:v>0.24003552513852155</c:v>
                </c:pt>
                <c:pt idx="67">
                  <c:v>0.27694792336219554</c:v>
                </c:pt>
                <c:pt idx="68">
                  <c:v>0.26251096529931284</c:v>
                </c:pt>
                <c:pt idx="69">
                  <c:v>0.28726569949304925</c:v>
                </c:pt>
                <c:pt idx="70">
                  <c:v>0.34248265921167614</c:v>
                </c:pt>
                <c:pt idx="71">
                  <c:v>0.50777984726740988</c:v>
                </c:pt>
                <c:pt idx="72">
                  <c:v>0.52539180104202998</c:v>
                </c:pt>
                <c:pt idx="73">
                  <c:v>0.53715415466884808</c:v>
                </c:pt>
                <c:pt idx="74">
                  <c:v>0.58915663524269068</c:v>
                </c:pt>
                <c:pt idx="75">
                  <c:v>0.63443036185768276</c:v>
                </c:pt>
                <c:pt idx="76">
                  <c:v>0.60199171719544542</c:v>
                </c:pt>
                <c:pt idx="77">
                  <c:v>0.59484470617689</c:v>
                </c:pt>
                <c:pt idx="78">
                  <c:v>0.61357357060431994</c:v>
                </c:pt>
                <c:pt idx="79">
                  <c:v>0.39538695916368088</c:v>
                </c:pt>
                <c:pt idx="80">
                  <c:v>0.17923192383815989</c:v>
                </c:pt>
                <c:pt idx="81">
                  <c:v>5.3735522286426217E-2</c:v>
                </c:pt>
                <c:pt idx="82">
                  <c:v>9.6175092666512058E-2</c:v>
                </c:pt>
                <c:pt idx="83">
                  <c:v>8.0740018452491319E-2</c:v>
                </c:pt>
                <c:pt idx="84">
                  <c:v>0.23085863776236085</c:v>
                </c:pt>
                <c:pt idx="85">
                  <c:v>0.45756913153002177</c:v>
                </c:pt>
                <c:pt idx="86">
                  <c:v>0.64909019521107525</c:v>
                </c:pt>
                <c:pt idx="87">
                  <c:v>0.60022431697948309</c:v>
                </c:pt>
                <c:pt idx="88">
                  <c:v>0.62957213770643561</c:v>
                </c:pt>
                <c:pt idx="89">
                  <c:v>0.62943121358644194</c:v>
                </c:pt>
                <c:pt idx="90">
                  <c:v>0.49293541731165169</c:v>
                </c:pt>
                <c:pt idx="91">
                  <c:v>0.34969503972075489</c:v>
                </c:pt>
                <c:pt idx="92">
                  <c:v>0.40766561397927886</c:v>
                </c:pt>
                <c:pt idx="93">
                  <c:v>0.43777926522456906</c:v>
                </c:pt>
                <c:pt idx="94">
                  <c:v>0.49712322176837276</c:v>
                </c:pt>
                <c:pt idx="95">
                  <c:v>0.62971562138073578</c:v>
                </c:pt>
                <c:pt idx="96">
                  <c:v>0.73011539151397176</c:v>
                </c:pt>
                <c:pt idx="97">
                  <c:v>0.73373344075701519</c:v>
                </c:pt>
                <c:pt idx="98">
                  <c:v>0.62829846261581046</c:v>
                </c:pt>
                <c:pt idx="99">
                  <c:v>0.34826672556191995</c:v>
                </c:pt>
                <c:pt idx="100">
                  <c:v>6.9827939732429484E-2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4.194074926814206E-3</c:v>
                </c:pt>
                <c:pt idx="108">
                  <c:v>0.21650030379637109</c:v>
                </c:pt>
                <c:pt idx="109">
                  <c:v>0.34395414907546218</c:v>
                </c:pt>
                <c:pt idx="110">
                  <c:v>0.58430219807743455</c:v>
                </c:pt>
                <c:pt idx="111">
                  <c:v>0.59619345190074757</c:v>
                </c:pt>
                <c:pt idx="112">
                  <c:v>0.62655570471483046</c:v>
                </c:pt>
                <c:pt idx="113">
                  <c:v>0.65817446722481709</c:v>
                </c:pt>
                <c:pt idx="114">
                  <c:v>0.69971470681879411</c:v>
                </c:pt>
                <c:pt idx="115">
                  <c:v>0.43592671434996105</c:v>
                </c:pt>
                <c:pt idx="116">
                  <c:v>0.19151865499300585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77-4FFD-9501-122CEC28FEB4}"/>
            </c:ext>
          </c:extLst>
        </c:ser>
        <c:ser>
          <c:idx val="4"/>
          <c:order val="4"/>
          <c:tx>
            <c:strRef>
              <c:f>phanbovon_nganh!$CC$1</c:f>
              <c:strCache>
                <c:ptCount val="1"/>
                <c:pt idx="0">
                  <c:v> tai_chinh </c:v>
                </c:pt>
              </c:strCache>
            </c:strRef>
          </c:tx>
          <c:spPr>
            <a:solidFill>
              <a:schemeClr val="accent4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phanbovon_nganh!$CC$2:$CC$121</c:f>
              <c:numCache>
                <c:formatCode>0%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1.2489916576328409E-2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1.3686830982409082E-2</c:v>
                </c:pt>
                <c:pt idx="28">
                  <c:v>9.508669449420927E-2</c:v>
                </c:pt>
                <c:pt idx="29">
                  <c:v>0.18597133084750003</c:v>
                </c:pt>
                <c:pt idx="30">
                  <c:v>0.30779663902979071</c:v>
                </c:pt>
                <c:pt idx="31">
                  <c:v>0.46651680904777104</c:v>
                </c:pt>
                <c:pt idx="32">
                  <c:v>0.58930591113943176</c:v>
                </c:pt>
                <c:pt idx="33">
                  <c:v>0.70800622846435601</c:v>
                </c:pt>
                <c:pt idx="34">
                  <c:v>0.79463135753030589</c:v>
                </c:pt>
                <c:pt idx="35">
                  <c:v>0.80688053725952269</c:v>
                </c:pt>
                <c:pt idx="36">
                  <c:v>0.50075059605945738</c:v>
                </c:pt>
                <c:pt idx="37">
                  <c:v>0.19274861143400537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6.1410080495856834E-2</c:v>
                </c:pt>
                <c:pt idx="42">
                  <c:v>0.35992645367583342</c:v>
                </c:pt>
                <c:pt idx="43">
                  <c:v>0.60171412419155768</c:v>
                </c:pt>
                <c:pt idx="44">
                  <c:v>0.81789535322503648</c:v>
                </c:pt>
                <c:pt idx="45">
                  <c:v>0.79442257718393428</c:v>
                </c:pt>
                <c:pt idx="46">
                  <c:v>0.81555032926613591</c:v>
                </c:pt>
                <c:pt idx="47">
                  <c:v>0.82917704409381199</c:v>
                </c:pt>
                <c:pt idx="48">
                  <c:v>0.77457901201297952</c:v>
                </c:pt>
                <c:pt idx="49">
                  <c:v>0.70425175522519401</c:v>
                </c:pt>
                <c:pt idx="50">
                  <c:v>0.4891550417033409</c:v>
                </c:pt>
                <c:pt idx="51">
                  <c:v>0.15445726390766104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6.1735398422318101E-2</c:v>
                </c:pt>
                <c:pt idx="65">
                  <c:v>0.25732624249851027</c:v>
                </c:pt>
                <c:pt idx="66">
                  <c:v>0.3611823171650142</c:v>
                </c:pt>
                <c:pt idx="67">
                  <c:v>0.39887727585661387</c:v>
                </c:pt>
                <c:pt idx="68">
                  <c:v>0.30927429542114293</c:v>
                </c:pt>
                <c:pt idx="69">
                  <c:v>0.17630096164832643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0.13928112959163158</c:v>
                </c:pt>
                <c:pt idx="77">
                  <c:v>0.13128521940361787</c:v>
                </c:pt>
                <c:pt idx="78">
                  <c:v>0.20753950716785904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0.20055594641353638</c:v>
                </c:pt>
                <c:pt idx="86">
                  <c:v>0.47938166379013641</c:v>
                </c:pt>
                <c:pt idx="87">
                  <c:v>0.44422104850061161</c:v>
                </c:pt>
                <c:pt idx="88">
                  <c:v>0.42385931860854942</c:v>
                </c:pt>
                <c:pt idx="89">
                  <c:v>0.34954647451759258</c:v>
                </c:pt>
                <c:pt idx="90">
                  <c:v>0.19283390414861526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4.6168624160286907E-2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4.3781427136535468E-2</c:v>
                </c:pt>
                <c:pt idx="105">
                  <c:v>0.25629333456036796</c:v>
                </c:pt>
                <c:pt idx="106">
                  <c:v>0.43126124667002302</c:v>
                </c:pt>
                <c:pt idx="107">
                  <c:v>0.22109685842031829</c:v>
                </c:pt>
                <c:pt idx="108">
                  <c:v>3.595992767545305E-2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77-4FFD-9501-122CEC28FEB4}"/>
            </c:ext>
          </c:extLst>
        </c:ser>
        <c:ser>
          <c:idx val="5"/>
          <c:order val="5"/>
          <c:tx>
            <c:strRef>
              <c:f>phanbovon_nganh!$CD$1</c:f>
              <c:strCache>
                <c:ptCount val="1"/>
                <c:pt idx="0">
                  <c:v> vlxd </c:v>
                </c:pt>
              </c:strCache>
            </c:strRef>
          </c:tx>
          <c:spPr>
            <a:solidFill>
              <a:schemeClr val="accent6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phanbovon_nganh!$CD$2:$CD$121</c:f>
              <c:numCache>
                <c:formatCode>0%</c:formatCode>
                <c:ptCount val="120"/>
                <c:pt idx="0">
                  <c:v>0.7210336404701787</c:v>
                </c:pt>
                <c:pt idx="1">
                  <c:v>0.54711417338041213</c:v>
                </c:pt>
                <c:pt idx="2">
                  <c:v>0.35673943491939364</c:v>
                </c:pt>
                <c:pt idx="3">
                  <c:v>0.21792404510777183</c:v>
                </c:pt>
                <c:pt idx="4">
                  <c:v>8.8655095117903066E-2</c:v>
                </c:pt>
                <c:pt idx="5">
                  <c:v>1.8067989632189051E-2</c:v>
                </c:pt>
                <c:pt idx="6">
                  <c:v>2.9264746611883198E-2</c:v>
                </c:pt>
                <c:pt idx="7">
                  <c:v>6.0104473098961553E-2</c:v>
                </c:pt>
                <c:pt idx="8">
                  <c:v>5.2159766682604546E-2</c:v>
                </c:pt>
                <c:pt idx="9">
                  <c:v>4.1898442521919425E-2</c:v>
                </c:pt>
                <c:pt idx="10">
                  <c:v>0.1008937183218569</c:v>
                </c:pt>
                <c:pt idx="11">
                  <c:v>0.18422984050278859</c:v>
                </c:pt>
                <c:pt idx="12">
                  <c:v>0.27754808727772073</c:v>
                </c:pt>
                <c:pt idx="13">
                  <c:v>0.38180226049284405</c:v>
                </c:pt>
                <c:pt idx="14">
                  <c:v>0.4736499993627426</c:v>
                </c:pt>
                <c:pt idx="15">
                  <c:v>0.55361871341012092</c:v>
                </c:pt>
                <c:pt idx="16">
                  <c:v>0.55942381328374169</c:v>
                </c:pt>
                <c:pt idx="17">
                  <c:v>0.53381769631556142</c:v>
                </c:pt>
                <c:pt idx="18">
                  <c:v>0.39384112201406241</c:v>
                </c:pt>
                <c:pt idx="19">
                  <c:v>0.31067131602900944</c:v>
                </c:pt>
                <c:pt idx="20">
                  <c:v>0.33288165459993335</c:v>
                </c:pt>
                <c:pt idx="21">
                  <c:v>0.36943565374960946</c:v>
                </c:pt>
                <c:pt idx="22">
                  <c:v>0.45799700188377301</c:v>
                </c:pt>
                <c:pt idx="23">
                  <c:v>0.66152976874758096</c:v>
                </c:pt>
                <c:pt idx="24">
                  <c:v>0.82387292555893477</c:v>
                </c:pt>
                <c:pt idx="25">
                  <c:v>0.86726398453355047</c:v>
                </c:pt>
                <c:pt idx="26">
                  <c:v>0.84704733447136005</c:v>
                </c:pt>
                <c:pt idx="27">
                  <c:v>0.68996980698175037</c:v>
                </c:pt>
                <c:pt idx="28">
                  <c:v>0.48330289924131131</c:v>
                </c:pt>
                <c:pt idx="29">
                  <c:v>0.18425214635753695</c:v>
                </c:pt>
                <c:pt idx="30">
                  <c:v>0</c:v>
                </c:pt>
                <c:pt idx="31">
                  <c:v>0</c:v>
                </c:pt>
                <c:pt idx="32">
                  <c:v>9.597023215052336E-2</c:v>
                </c:pt>
                <c:pt idx="33">
                  <c:v>0.25730628630689989</c:v>
                </c:pt>
                <c:pt idx="34">
                  <c:v>0.49313256009195749</c:v>
                </c:pt>
                <c:pt idx="35">
                  <c:v>0.68707993252976984</c:v>
                </c:pt>
                <c:pt idx="36">
                  <c:v>0.67114460811021548</c:v>
                </c:pt>
                <c:pt idx="37">
                  <c:v>0.65197974433649641</c:v>
                </c:pt>
                <c:pt idx="38">
                  <c:v>0.68946340061295297</c:v>
                </c:pt>
                <c:pt idx="39">
                  <c:v>0.75810027396979018</c:v>
                </c:pt>
                <c:pt idx="40">
                  <c:v>0.81980134834442908</c:v>
                </c:pt>
                <c:pt idx="41">
                  <c:v>0.87142851977798697</c:v>
                </c:pt>
                <c:pt idx="42">
                  <c:v>0.93040250088553589</c:v>
                </c:pt>
                <c:pt idx="43">
                  <c:v>0.93276871579467691</c:v>
                </c:pt>
                <c:pt idx="44">
                  <c:v>0.83022858524310439</c:v>
                </c:pt>
                <c:pt idx="45">
                  <c:v>0.75625175776500309</c:v>
                </c:pt>
                <c:pt idx="46">
                  <c:v>0.70212199602081315</c:v>
                </c:pt>
                <c:pt idx="47">
                  <c:v>0.63505417063508507</c:v>
                </c:pt>
                <c:pt idx="48">
                  <c:v>0.5074627583013922</c:v>
                </c:pt>
                <c:pt idx="49">
                  <c:v>0.4652795067995773</c:v>
                </c:pt>
                <c:pt idx="50">
                  <c:v>0.31374495107578293</c:v>
                </c:pt>
                <c:pt idx="51">
                  <c:v>5.1601120640108425E-2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4.6086149708824881E-2</c:v>
                </c:pt>
                <c:pt idx="72">
                  <c:v>0.18009097752551567</c:v>
                </c:pt>
                <c:pt idx="73">
                  <c:v>0.19728073998239673</c:v>
                </c:pt>
                <c:pt idx="74">
                  <c:v>0.22857185979600914</c:v>
                </c:pt>
                <c:pt idx="75">
                  <c:v>0.21890395266760215</c:v>
                </c:pt>
                <c:pt idx="76">
                  <c:v>0.30702806382810255</c:v>
                </c:pt>
                <c:pt idx="77">
                  <c:v>0.33821672639248945</c:v>
                </c:pt>
                <c:pt idx="78">
                  <c:v>0.40382857744319256</c:v>
                </c:pt>
                <c:pt idx="79">
                  <c:v>0.32599471779373335</c:v>
                </c:pt>
                <c:pt idx="80">
                  <c:v>0.25137538861624209</c:v>
                </c:pt>
                <c:pt idx="81">
                  <c:v>0.25142998283465468</c:v>
                </c:pt>
                <c:pt idx="82">
                  <c:v>0.3053125252452572</c:v>
                </c:pt>
                <c:pt idx="83">
                  <c:v>0.26140786573499641</c:v>
                </c:pt>
                <c:pt idx="84">
                  <c:v>0.32309714357744429</c:v>
                </c:pt>
                <c:pt idx="85">
                  <c:v>0.45528675070296015</c:v>
                </c:pt>
                <c:pt idx="86">
                  <c:v>0.47509599938524999</c:v>
                </c:pt>
                <c:pt idx="87">
                  <c:v>0.32565945134775431</c:v>
                </c:pt>
                <c:pt idx="88">
                  <c:v>0.32228128601066969</c:v>
                </c:pt>
                <c:pt idx="89">
                  <c:v>0.30867447492749728</c:v>
                </c:pt>
                <c:pt idx="90">
                  <c:v>0.18167453870586395</c:v>
                </c:pt>
                <c:pt idx="91">
                  <c:v>0.11598986541270095</c:v>
                </c:pt>
                <c:pt idx="92">
                  <c:v>0.29383292493086188</c:v>
                </c:pt>
                <c:pt idx="93">
                  <c:v>0.4195194453292399</c:v>
                </c:pt>
                <c:pt idx="94">
                  <c:v>0.53151428542498391</c:v>
                </c:pt>
                <c:pt idx="95">
                  <c:v>0.68543720920180318</c:v>
                </c:pt>
                <c:pt idx="96">
                  <c:v>0.75961724479422688</c:v>
                </c:pt>
                <c:pt idx="97">
                  <c:v>0.7427751358270257</c:v>
                </c:pt>
                <c:pt idx="98">
                  <c:v>0.67962579203486539</c:v>
                </c:pt>
                <c:pt idx="99">
                  <c:v>0.46072119428304176</c:v>
                </c:pt>
                <c:pt idx="100">
                  <c:v>0.17628809540035867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4.3185721062471108E-2</c:v>
                </c:pt>
                <c:pt idx="108">
                  <c:v>0.18537179285475355</c:v>
                </c:pt>
                <c:pt idx="109">
                  <c:v>0.27479266299367178</c:v>
                </c:pt>
                <c:pt idx="110">
                  <c:v>0.39444534980936541</c:v>
                </c:pt>
                <c:pt idx="111">
                  <c:v>0.49059748736398723</c:v>
                </c:pt>
                <c:pt idx="112">
                  <c:v>0.51572760920891292</c:v>
                </c:pt>
                <c:pt idx="113">
                  <c:v>0.51698069511714251</c:v>
                </c:pt>
                <c:pt idx="114">
                  <c:v>0.3350434241648067</c:v>
                </c:pt>
                <c:pt idx="115">
                  <c:v>0.10206794652634051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5.3052059379224123E-2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77-4FFD-9501-122CEC28FEB4}"/>
            </c:ext>
          </c:extLst>
        </c:ser>
        <c:ser>
          <c:idx val="6"/>
          <c:order val="6"/>
          <c:tx>
            <c:strRef>
              <c:f>phanbovon_nganh!$CE$1</c:f>
              <c:strCache>
                <c:ptCount val="1"/>
                <c:pt idx="0">
                  <c:v> xd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phanbovon_nganh!$CE$2:$CE$121</c:f>
              <c:numCache>
                <c:formatCode>0%</c:formatCode>
                <c:ptCount val="120"/>
                <c:pt idx="0">
                  <c:v>0.556575225143213</c:v>
                </c:pt>
                <c:pt idx="1">
                  <c:v>0.43155706922712078</c:v>
                </c:pt>
                <c:pt idx="2">
                  <c:v>0.30586237331999877</c:v>
                </c:pt>
                <c:pt idx="3">
                  <c:v>0.16586530333316185</c:v>
                </c:pt>
                <c:pt idx="4">
                  <c:v>6.3203317305382548E-2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0.11868294048176616</c:v>
                </c:pt>
                <c:pt idx="11">
                  <c:v>1.7517539655388402E-2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0.13379269737114852</c:v>
                </c:pt>
                <c:pt idx="18">
                  <c:v>0.21159741058044074</c:v>
                </c:pt>
                <c:pt idx="19">
                  <c:v>0.31695087566410185</c:v>
                </c:pt>
                <c:pt idx="20">
                  <c:v>0.39363579244245889</c:v>
                </c:pt>
                <c:pt idx="21">
                  <c:v>0.27737689431440427</c:v>
                </c:pt>
                <c:pt idx="22">
                  <c:v>0.24013926954882484</c:v>
                </c:pt>
                <c:pt idx="23">
                  <c:v>0.28237392354628821</c:v>
                </c:pt>
                <c:pt idx="24">
                  <c:v>0.34266559661108698</c:v>
                </c:pt>
                <c:pt idx="25">
                  <c:v>0.38963327308989826</c:v>
                </c:pt>
                <c:pt idx="26">
                  <c:v>0.39963121496795956</c:v>
                </c:pt>
                <c:pt idx="27">
                  <c:v>0.4011850868926678</c:v>
                </c:pt>
                <c:pt idx="28">
                  <c:v>0.39932821413783792</c:v>
                </c:pt>
                <c:pt idx="29">
                  <c:v>0.37548571773295325</c:v>
                </c:pt>
                <c:pt idx="30">
                  <c:v>0.35642075902285442</c:v>
                </c:pt>
                <c:pt idx="31">
                  <c:v>0.48101217840072419</c:v>
                </c:pt>
                <c:pt idx="32">
                  <c:v>0.52916466542319596</c:v>
                </c:pt>
                <c:pt idx="33">
                  <c:v>0.59712755225046266</c:v>
                </c:pt>
                <c:pt idx="34">
                  <c:v>0.6487998498262646</c:v>
                </c:pt>
                <c:pt idx="35">
                  <c:v>0.71681505429176617</c:v>
                </c:pt>
                <c:pt idx="36">
                  <c:v>0.72321870762167639</c:v>
                </c:pt>
                <c:pt idx="37">
                  <c:v>0.75117256715169944</c:v>
                </c:pt>
                <c:pt idx="38">
                  <c:v>0.75880484578787222</c:v>
                </c:pt>
                <c:pt idx="39">
                  <c:v>0.75767741779985465</c:v>
                </c:pt>
                <c:pt idx="40">
                  <c:v>0.75421862291392183</c:v>
                </c:pt>
                <c:pt idx="41">
                  <c:v>0.75491648476315709</c:v>
                </c:pt>
                <c:pt idx="42">
                  <c:v>0.78954960508248606</c:v>
                </c:pt>
                <c:pt idx="43">
                  <c:v>0.79810090692497737</c:v>
                </c:pt>
                <c:pt idx="44">
                  <c:v>0.81675057691959518</c:v>
                </c:pt>
                <c:pt idx="45">
                  <c:v>0.81831133846206239</c:v>
                </c:pt>
                <c:pt idx="46">
                  <c:v>0.7940240544376731</c:v>
                </c:pt>
                <c:pt idx="47">
                  <c:v>0.7475897098847688</c:v>
                </c:pt>
                <c:pt idx="48">
                  <c:v>0.63199652421166497</c:v>
                </c:pt>
                <c:pt idx="49">
                  <c:v>0.48156051876909639</c:v>
                </c:pt>
                <c:pt idx="50">
                  <c:v>0.27906338240227668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4.2239152260922161E-2</c:v>
                </c:pt>
                <c:pt idx="64">
                  <c:v>0.17314923256248307</c:v>
                </c:pt>
                <c:pt idx="65">
                  <c:v>0.26702907462447528</c:v>
                </c:pt>
                <c:pt idx="66">
                  <c:v>0.27971935789243152</c:v>
                </c:pt>
                <c:pt idx="67">
                  <c:v>0.26579326983230611</c:v>
                </c:pt>
                <c:pt idx="68">
                  <c:v>0.35535463442265436</c:v>
                </c:pt>
                <c:pt idx="69">
                  <c:v>0.40220751399800536</c:v>
                </c:pt>
                <c:pt idx="70">
                  <c:v>0.45176718999630888</c:v>
                </c:pt>
                <c:pt idx="71">
                  <c:v>0.55707960127703993</c:v>
                </c:pt>
                <c:pt idx="72">
                  <c:v>0.67067572188537949</c:v>
                </c:pt>
                <c:pt idx="73">
                  <c:v>0.66793467067758716</c:v>
                </c:pt>
                <c:pt idx="74">
                  <c:v>0.67403504480571041</c:v>
                </c:pt>
                <c:pt idx="75">
                  <c:v>0.69208030124823394</c:v>
                </c:pt>
                <c:pt idx="76">
                  <c:v>0.70592583897567107</c:v>
                </c:pt>
                <c:pt idx="77">
                  <c:v>0.67753290358566509</c:v>
                </c:pt>
                <c:pt idx="78">
                  <c:v>0.67555684129623694</c:v>
                </c:pt>
                <c:pt idx="79">
                  <c:v>0.52158047683999909</c:v>
                </c:pt>
                <c:pt idx="80">
                  <c:v>0.41193501106902275</c:v>
                </c:pt>
                <c:pt idx="81">
                  <c:v>0.31403732514786453</c:v>
                </c:pt>
                <c:pt idx="82">
                  <c:v>0.33256390658876528</c:v>
                </c:pt>
                <c:pt idx="83">
                  <c:v>0.34495985005196672</c:v>
                </c:pt>
                <c:pt idx="84">
                  <c:v>0.51001723370101204</c:v>
                </c:pt>
                <c:pt idx="85">
                  <c:v>0.63523051765966154</c:v>
                </c:pt>
                <c:pt idx="86">
                  <c:v>0.75910971043917974</c:v>
                </c:pt>
                <c:pt idx="87">
                  <c:v>0.55421214311225175</c:v>
                </c:pt>
                <c:pt idx="88">
                  <c:v>0.46720394476306276</c:v>
                </c:pt>
                <c:pt idx="89">
                  <c:v>0.34642636762085477</c:v>
                </c:pt>
                <c:pt idx="90">
                  <c:v>0.23963676307245149</c:v>
                </c:pt>
                <c:pt idx="91">
                  <c:v>0.12292307538875309</c:v>
                </c:pt>
                <c:pt idx="92">
                  <c:v>0.36005298423194221</c:v>
                </c:pt>
                <c:pt idx="93">
                  <c:v>0.46931803897467395</c:v>
                </c:pt>
                <c:pt idx="94">
                  <c:v>0.60281225699932139</c:v>
                </c:pt>
                <c:pt idx="95">
                  <c:v>0.7169582015598599</c:v>
                </c:pt>
                <c:pt idx="96">
                  <c:v>0.74781934523159566</c:v>
                </c:pt>
                <c:pt idx="97">
                  <c:v>0.61344579066801885</c:v>
                </c:pt>
                <c:pt idx="98">
                  <c:v>0.48920976544041367</c:v>
                </c:pt>
                <c:pt idx="99">
                  <c:v>0.26969718754606659</c:v>
                </c:pt>
                <c:pt idx="100">
                  <c:v>0.14556021875254044</c:v>
                </c:pt>
                <c:pt idx="101">
                  <c:v>0.12804432987148179</c:v>
                </c:pt>
                <c:pt idx="102">
                  <c:v>0.15803724468940397</c:v>
                </c:pt>
                <c:pt idx="103">
                  <c:v>0.17033038593313449</c:v>
                </c:pt>
                <c:pt idx="104">
                  <c:v>0.33919719635862339</c:v>
                </c:pt>
                <c:pt idx="105">
                  <c:v>0.34292166443482175</c:v>
                </c:pt>
                <c:pt idx="106">
                  <c:v>0.33681009444461518</c:v>
                </c:pt>
                <c:pt idx="107">
                  <c:v>0.34919595046379948</c:v>
                </c:pt>
                <c:pt idx="108">
                  <c:v>0.41595988668425754</c:v>
                </c:pt>
                <c:pt idx="109">
                  <c:v>0.35903580946853342</c:v>
                </c:pt>
                <c:pt idx="110">
                  <c:v>0.42426705007334642</c:v>
                </c:pt>
                <c:pt idx="111">
                  <c:v>0.41243191679288921</c:v>
                </c:pt>
                <c:pt idx="112">
                  <c:v>0.29359040074836096</c:v>
                </c:pt>
                <c:pt idx="113">
                  <c:v>0.14365589719062316</c:v>
                </c:pt>
                <c:pt idx="114">
                  <c:v>3.6976619414575439E-2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0.12435301062616078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77-4FFD-9501-122CEC28FEB4}"/>
            </c:ext>
          </c:extLst>
        </c:ser>
        <c:ser>
          <c:idx val="7"/>
          <c:order val="7"/>
          <c:tx>
            <c:strRef>
              <c:f>phanbovon_nganh!$CF$1</c:f>
              <c:strCache>
                <c:ptCount val="1"/>
                <c:pt idx="0">
                  <c:v> cong_nghiep 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phanbovon_nganh!$CF$2:$CF$121</c:f>
              <c:numCache>
                <c:formatCode>0%</c:formatCode>
                <c:ptCount val="120"/>
                <c:pt idx="0">
                  <c:v>0.44312654682439467</c:v>
                </c:pt>
                <c:pt idx="1">
                  <c:v>0.35471299975836296</c:v>
                </c:pt>
                <c:pt idx="2">
                  <c:v>0.19681041020577467</c:v>
                </c:pt>
                <c:pt idx="3">
                  <c:v>6.6455135001039556E-2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1.5522339514779798E-3</c:v>
                </c:pt>
                <c:pt idx="10">
                  <c:v>0.11555541829370561</c:v>
                </c:pt>
                <c:pt idx="11">
                  <c:v>0.12591178330362385</c:v>
                </c:pt>
                <c:pt idx="12">
                  <c:v>3.1877283870967402E-2</c:v>
                </c:pt>
                <c:pt idx="13">
                  <c:v>4.3377254587044084E-2</c:v>
                </c:pt>
                <c:pt idx="14">
                  <c:v>0</c:v>
                </c:pt>
                <c:pt idx="15">
                  <c:v>1.4620609644684358E-2</c:v>
                </c:pt>
                <c:pt idx="16">
                  <c:v>0.13737243231449167</c:v>
                </c:pt>
                <c:pt idx="17">
                  <c:v>0.33252713637239556</c:v>
                </c:pt>
                <c:pt idx="18">
                  <c:v>0.40994971481574966</c:v>
                </c:pt>
                <c:pt idx="19">
                  <c:v>0.60520803686465274</c:v>
                </c:pt>
                <c:pt idx="20">
                  <c:v>0.62437478208996477</c:v>
                </c:pt>
                <c:pt idx="21">
                  <c:v>0.4422306803422974</c:v>
                </c:pt>
                <c:pt idx="22">
                  <c:v>0.27999127860228284</c:v>
                </c:pt>
                <c:pt idx="23">
                  <c:v>0.14027578843059879</c:v>
                </c:pt>
                <c:pt idx="24">
                  <c:v>9.4071796874750646E-2</c:v>
                </c:pt>
                <c:pt idx="25">
                  <c:v>0.12942094275959362</c:v>
                </c:pt>
                <c:pt idx="26">
                  <c:v>0.2372423986434547</c:v>
                </c:pt>
                <c:pt idx="27">
                  <c:v>0.36805820115940141</c:v>
                </c:pt>
                <c:pt idx="28">
                  <c:v>0.52528050140084304</c:v>
                </c:pt>
                <c:pt idx="29">
                  <c:v>0.53824308794190312</c:v>
                </c:pt>
                <c:pt idx="30">
                  <c:v>0.50604571525106201</c:v>
                </c:pt>
                <c:pt idx="31">
                  <c:v>0.63057233184893946</c:v>
                </c:pt>
                <c:pt idx="32">
                  <c:v>0.69332046508802569</c:v>
                </c:pt>
                <c:pt idx="33">
                  <c:v>0.71882059647192054</c:v>
                </c:pt>
                <c:pt idx="34">
                  <c:v>0.68667930240049724</c:v>
                </c:pt>
                <c:pt idx="35">
                  <c:v>0.640462709574525</c:v>
                </c:pt>
                <c:pt idx="36">
                  <c:v>0.48079536396031231</c:v>
                </c:pt>
                <c:pt idx="37">
                  <c:v>0.43265825513045691</c:v>
                </c:pt>
                <c:pt idx="38">
                  <c:v>0.39527005987602865</c:v>
                </c:pt>
                <c:pt idx="39">
                  <c:v>0.46869232766967761</c:v>
                </c:pt>
                <c:pt idx="40">
                  <c:v>0.59740148984581321</c:v>
                </c:pt>
                <c:pt idx="41">
                  <c:v>0.76968032740893444</c:v>
                </c:pt>
                <c:pt idx="42">
                  <c:v>0.85037278361877644</c:v>
                </c:pt>
                <c:pt idx="43">
                  <c:v>0.92184176241384197</c:v>
                </c:pt>
                <c:pt idx="44">
                  <c:v>0.92946552023289397</c:v>
                </c:pt>
                <c:pt idx="45">
                  <c:v>0.89363457960080461</c:v>
                </c:pt>
                <c:pt idx="46">
                  <c:v>0.81566862174153854</c:v>
                </c:pt>
                <c:pt idx="47">
                  <c:v>0.69951174853130627</c:v>
                </c:pt>
                <c:pt idx="48">
                  <c:v>0.55535338196688477</c:v>
                </c:pt>
                <c:pt idx="49">
                  <c:v>0.41901868049379426</c:v>
                </c:pt>
                <c:pt idx="50">
                  <c:v>0.24972357907882697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0.15545192061176791</c:v>
                </c:pt>
                <c:pt idx="66">
                  <c:v>0.26999793460922417</c:v>
                </c:pt>
                <c:pt idx="67">
                  <c:v>0.35434397541855017</c:v>
                </c:pt>
                <c:pt idx="68">
                  <c:v>0.40748521965862433</c:v>
                </c:pt>
                <c:pt idx="69">
                  <c:v>0.37325741171563398</c:v>
                </c:pt>
                <c:pt idx="70">
                  <c:v>0.23754071396276269</c:v>
                </c:pt>
                <c:pt idx="71">
                  <c:v>0.17859090283974102</c:v>
                </c:pt>
                <c:pt idx="72">
                  <c:v>0.12559124639977776</c:v>
                </c:pt>
                <c:pt idx="73">
                  <c:v>0.11802984144183896</c:v>
                </c:pt>
                <c:pt idx="74">
                  <c:v>0.22764433078827623</c:v>
                </c:pt>
                <c:pt idx="75">
                  <c:v>0.39541605198228813</c:v>
                </c:pt>
                <c:pt idx="76">
                  <c:v>0.56801318051271577</c:v>
                </c:pt>
                <c:pt idx="77">
                  <c:v>0.69267653970863319</c:v>
                </c:pt>
                <c:pt idx="78">
                  <c:v>0.78458182350536199</c:v>
                </c:pt>
                <c:pt idx="79">
                  <c:v>0.58912227604306522</c:v>
                </c:pt>
                <c:pt idx="80">
                  <c:v>0.41645946891176749</c:v>
                </c:pt>
                <c:pt idx="81">
                  <c:v>0.3270705318355342</c:v>
                </c:pt>
                <c:pt idx="82">
                  <c:v>0.31562313481762799</c:v>
                </c:pt>
                <c:pt idx="83">
                  <c:v>0.300780967903576</c:v>
                </c:pt>
                <c:pt idx="84">
                  <c:v>0.49631687057014739</c:v>
                </c:pt>
                <c:pt idx="85">
                  <c:v>0.66001723581839755</c:v>
                </c:pt>
                <c:pt idx="86">
                  <c:v>0.76127484151441893</c:v>
                </c:pt>
                <c:pt idx="87">
                  <c:v>0.58644830234272349</c:v>
                </c:pt>
                <c:pt idx="88">
                  <c:v>0.41953210774092764</c:v>
                </c:pt>
                <c:pt idx="89">
                  <c:v>0.22716762409363742</c:v>
                </c:pt>
                <c:pt idx="90">
                  <c:v>4.4586524533102238E-2</c:v>
                </c:pt>
                <c:pt idx="91">
                  <c:v>0</c:v>
                </c:pt>
                <c:pt idx="92">
                  <c:v>7.6521205600952099E-3</c:v>
                </c:pt>
                <c:pt idx="93">
                  <c:v>0.17491530623200433</c:v>
                </c:pt>
                <c:pt idx="94">
                  <c:v>0.32315426248554024</c:v>
                </c:pt>
                <c:pt idx="95">
                  <c:v>0.49404791424771533</c:v>
                </c:pt>
                <c:pt idx="96">
                  <c:v>0.67622723766751192</c:v>
                </c:pt>
                <c:pt idx="97">
                  <c:v>0.63958007162408381</c:v>
                </c:pt>
                <c:pt idx="98">
                  <c:v>0.59891426486815358</c:v>
                </c:pt>
                <c:pt idx="99">
                  <c:v>0.42292232959874143</c:v>
                </c:pt>
                <c:pt idx="100">
                  <c:v>0.35982702074272693</c:v>
                </c:pt>
                <c:pt idx="101">
                  <c:v>0.31158021665604807</c:v>
                </c:pt>
                <c:pt idx="102">
                  <c:v>0.32812086986307881</c:v>
                </c:pt>
                <c:pt idx="103">
                  <c:v>0.33789344505984437</c:v>
                </c:pt>
                <c:pt idx="104">
                  <c:v>0.5336693222825879</c:v>
                </c:pt>
                <c:pt idx="105">
                  <c:v>0.53195194680593083</c:v>
                </c:pt>
                <c:pt idx="106">
                  <c:v>0.45200455365385883</c:v>
                </c:pt>
                <c:pt idx="107">
                  <c:v>0.37788744045214623</c:v>
                </c:pt>
                <c:pt idx="108">
                  <c:v>0.33637495040960286</c:v>
                </c:pt>
                <c:pt idx="109">
                  <c:v>0.28226199781026839</c:v>
                </c:pt>
                <c:pt idx="110">
                  <c:v>0.33243248369682982</c:v>
                </c:pt>
                <c:pt idx="111">
                  <c:v>0.37151611133478674</c:v>
                </c:pt>
                <c:pt idx="112">
                  <c:v>0.30755031046411918</c:v>
                </c:pt>
                <c:pt idx="113">
                  <c:v>0.21156316147384319</c:v>
                </c:pt>
                <c:pt idx="114">
                  <c:v>0.11501818192897006</c:v>
                </c:pt>
                <c:pt idx="115">
                  <c:v>3.8825165573322093E-2</c:v>
                </c:pt>
                <c:pt idx="116">
                  <c:v>6.5799608087963271E-2</c:v>
                </c:pt>
                <c:pt idx="117">
                  <c:v>0.23391704347001693</c:v>
                </c:pt>
                <c:pt idx="118">
                  <c:v>0.39313971542784804</c:v>
                </c:pt>
                <c:pt idx="119">
                  <c:v>0.56005556310274662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77-4FFD-9501-122CEC28FEB4}"/>
            </c:ext>
          </c:extLst>
        </c:ser>
        <c:ser>
          <c:idx val="8"/>
          <c:order val="8"/>
          <c:tx>
            <c:strRef>
              <c:f>phanbovon_nganh!$CG$1</c:f>
              <c:strCache>
                <c:ptCount val="1"/>
                <c:pt idx="0">
                  <c:v> dau_khi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phanbovon_nganh!$CG$2:$CG$121</c:f>
              <c:numCache>
                <c:formatCode>0%</c:formatCode>
                <c:ptCount val="120"/>
                <c:pt idx="0">
                  <c:v>0.88900081766947048</c:v>
                </c:pt>
                <c:pt idx="1">
                  <c:v>0.83268173043840998</c:v>
                </c:pt>
                <c:pt idx="2">
                  <c:v>0.60509823087622328</c:v>
                </c:pt>
                <c:pt idx="3">
                  <c:v>0.40799058408589478</c:v>
                </c:pt>
                <c:pt idx="4">
                  <c:v>0.17618352708952961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4.523699798680527E-2</c:v>
                </c:pt>
                <c:pt idx="11">
                  <c:v>3.1065427100018816E-2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6.3097527845378781E-2</c:v>
                </c:pt>
                <c:pt idx="25">
                  <c:v>0.19165136790492729</c:v>
                </c:pt>
                <c:pt idx="26">
                  <c:v>0.20406354928643772</c:v>
                </c:pt>
                <c:pt idx="27">
                  <c:v>0.2625459925905832</c:v>
                </c:pt>
                <c:pt idx="28">
                  <c:v>0.39444742982247283</c:v>
                </c:pt>
                <c:pt idx="29">
                  <c:v>0.45866490004407157</c:v>
                </c:pt>
                <c:pt idx="30">
                  <c:v>0.48675246609482636</c:v>
                </c:pt>
                <c:pt idx="31">
                  <c:v>0.65859905975406829</c:v>
                </c:pt>
                <c:pt idx="32">
                  <c:v>0.75019048739438177</c:v>
                </c:pt>
                <c:pt idx="33">
                  <c:v>0.76946506327651298</c:v>
                </c:pt>
                <c:pt idx="34">
                  <c:v>0.71178479104437198</c:v>
                </c:pt>
                <c:pt idx="35">
                  <c:v>0.67850579751617957</c:v>
                </c:pt>
                <c:pt idx="36">
                  <c:v>0.62629493173379591</c:v>
                </c:pt>
                <c:pt idx="37">
                  <c:v>0.52342299676635284</c:v>
                </c:pt>
                <c:pt idx="38">
                  <c:v>0.53862590752431116</c:v>
                </c:pt>
                <c:pt idx="39">
                  <c:v>0.62603039431801544</c:v>
                </c:pt>
                <c:pt idx="40">
                  <c:v>0.72577400254020152</c:v>
                </c:pt>
                <c:pt idx="41">
                  <c:v>0.79764831199206687</c:v>
                </c:pt>
                <c:pt idx="42">
                  <c:v>0.9301699208047326</c:v>
                </c:pt>
                <c:pt idx="43">
                  <c:v>0.95271819924298851</c:v>
                </c:pt>
                <c:pt idx="44">
                  <c:v>0.96662961000568348</c:v>
                </c:pt>
                <c:pt idx="45">
                  <c:v>0.9516531539750781</c:v>
                </c:pt>
                <c:pt idx="46">
                  <c:v>0.89526810795928957</c:v>
                </c:pt>
                <c:pt idx="47">
                  <c:v>0.82533709895295926</c:v>
                </c:pt>
                <c:pt idx="48">
                  <c:v>0.6767205198158589</c:v>
                </c:pt>
                <c:pt idx="49">
                  <c:v>0.48512773503678702</c:v>
                </c:pt>
                <c:pt idx="50">
                  <c:v>0.27047753807240127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0.12427479602961229</c:v>
                </c:pt>
                <c:pt idx="63">
                  <c:v>0.45111804291685031</c:v>
                </c:pt>
                <c:pt idx="64">
                  <c:v>0.7422425564106151</c:v>
                </c:pt>
                <c:pt idx="65">
                  <c:v>0.68892579389672703</c:v>
                </c:pt>
                <c:pt idx="66">
                  <c:v>0.51626450830388471</c:v>
                </c:pt>
                <c:pt idx="67">
                  <c:v>0.32049467544077848</c:v>
                </c:pt>
                <c:pt idx="68">
                  <c:v>0.21684092774934602</c:v>
                </c:pt>
                <c:pt idx="69">
                  <c:v>0.14427461449411894</c:v>
                </c:pt>
                <c:pt idx="70">
                  <c:v>0.1574962610840443</c:v>
                </c:pt>
                <c:pt idx="71">
                  <c:v>0.17712148870911348</c:v>
                </c:pt>
                <c:pt idx="72">
                  <c:v>0.19383860398610575</c:v>
                </c:pt>
                <c:pt idx="73">
                  <c:v>0.13890613205501862</c:v>
                </c:pt>
                <c:pt idx="74">
                  <c:v>0.10427227317231795</c:v>
                </c:pt>
                <c:pt idx="75">
                  <c:v>9.2365789542554325E-2</c:v>
                </c:pt>
                <c:pt idx="76">
                  <c:v>0.19509392512167389</c:v>
                </c:pt>
                <c:pt idx="77">
                  <c:v>0.23061204907981508</c:v>
                </c:pt>
                <c:pt idx="78">
                  <c:v>0.22824427531475569</c:v>
                </c:pt>
                <c:pt idx="79">
                  <c:v>8.514600211457056E-2</c:v>
                </c:pt>
                <c:pt idx="80">
                  <c:v>0</c:v>
                </c:pt>
                <c:pt idx="81">
                  <c:v>0</c:v>
                </c:pt>
                <c:pt idx="82">
                  <c:v>1.8027398981974807E-2</c:v>
                </c:pt>
                <c:pt idx="83">
                  <c:v>1.1070225706810951E-2</c:v>
                </c:pt>
                <c:pt idx="84">
                  <c:v>6.3790655502257432E-2</c:v>
                </c:pt>
                <c:pt idx="85">
                  <c:v>0.17747618895141129</c:v>
                </c:pt>
                <c:pt idx="86">
                  <c:v>0.24044652047371592</c:v>
                </c:pt>
                <c:pt idx="87">
                  <c:v>5.5244719599303535E-2</c:v>
                </c:pt>
                <c:pt idx="88">
                  <c:v>3.1432884034301237E-2</c:v>
                </c:pt>
                <c:pt idx="89">
                  <c:v>5.0384907993720272E-2</c:v>
                </c:pt>
                <c:pt idx="90">
                  <c:v>0</c:v>
                </c:pt>
                <c:pt idx="91">
                  <c:v>0</c:v>
                </c:pt>
                <c:pt idx="92">
                  <c:v>9.581972700133233E-2</c:v>
                </c:pt>
                <c:pt idx="93">
                  <c:v>0.28003293703273469</c:v>
                </c:pt>
                <c:pt idx="94">
                  <c:v>0.44872617845077267</c:v>
                </c:pt>
                <c:pt idx="95">
                  <c:v>0.7513372429015901</c:v>
                </c:pt>
                <c:pt idx="96">
                  <c:v>0.84489943482854923</c:v>
                </c:pt>
                <c:pt idx="97">
                  <c:v>0.82330215199452095</c:v>
                </c:pt>
                <c:pt idx="98">
                  <c:v>0.82217373015648376</c:v>
                </c:pt>
                <c:pt idx="99">
                  <c:v>0.68582876389052205</c:v>
                </c:pt>
                <c:pt idx="100">
                  <c:v>0.37469210836304334</c:v>
                </c:pt>
                <c:pt idx="101">
                  <c:v>0.10060395184665291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0.12101712892166779</c:v>
                </c:pt>
                <c:pt idx="107">
                  <c:v>0.36107598016802478</c:v>
                </c:pt>
                <c:pt idx="108">
                  <c:v>0.57489607748835492</c:v>
                </c:pt>
                <c:pt idx="109">
                  <c:v>0.66115159685403613</c:v>
                </c:pt>
                <c:pt idx="110">
                  <c:v>0.57646334211915529</c:v>
                </c:pt>
                <c:pt idx="111">
                  <c:v>0.47465802267106472</c:v>
                </c:pt>
                <c:pt idx="112">
                  <c:v>0.24125433048041831</c:v>
                </c:pt>
                <c:pt idx="113">
                  <c:v>6.2742215342580232E-2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77-4FFD-9501-122CEC28FEB4}"/>
            </c:ext>
          </c:extLst>
        </c:ser>
        <c:ser>
          <c:idx val="9"/>
          <c:order val="9"/>
          <c:tx>
            <c:strRef>
              <c:f>phanbovon_nganh!$CH$1</c:f>
              <c:strCache>
                <c:ptCount val="1"/>
                <c:pt idx="0">
                  <c:v> hoa_chat </c:v>
                </c:pt>
              </c:strCache>
            </c:strRef>
          </c:tx>
          <c:spPr>
            <a:solidFill>
              <a:schemeClr val="accent2">
                <a:lumMod val="8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phanbovon_nganh!$CH$2:$CH$121</c:f>
              <c:numCache>
                <c:formatCode>0%</c:formatCode>
                <c:ptCount val="120"/>
                <c:pt idx="0">
                  <c:v>0.71957978785081966</c:v>
                </c:pt>
                <c:pt idx="1">
                  <c:v>0.53768475325950327</c:v>
                </c:pt>
                <c:pt idx="2">
                  <c:v>0.3145465104269019</c:v>
                </c:pt>
                <c:pt idx="3">
                  <c:v>0.15718777449141211</c:v>
                </c:pt>
                <c:pt idx="4">
                  <c:v>1.3223851695756678E-2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2.3896186970045429E-2</c:v>
                </c:pt>
                <c:pt idx="24">
                  <c:v>0.12570943080829025</c:v>
                </c:pt>
                <c:pt idx="25">
                  <c:v>0.23172156364001056</c:v>
                </c:pt>
                <c:pt idx="26">
                  <c:v>0.30141260481037396</c:v>
                </c:pt>
                <c:pt idx="27">
                  <c:v>0.36451033250017273</c:v>
                </c:pt>
                <c:pt idx="28">
                  <c:v>0.36477617705157783</c:v>
                </c:pt>
                <c:pt idx="29">
                  <c:v>0.34250261302972973</c:v>
                </c:pt>
                <c:pt idx="30">
                  <c:v>0.2956567037236088</c:v>
                </c:pt>
                <c:pt idx="31">
                  <c:v>0.36302808163645217</c:v>
                </c:pt>
                <c:pt idx="32">
                  <c:v>0.36015723117327558</c:v>
                </c:pt>
                <c:pt idx="33">
                  <c:v>0.41735918576829123</c:v>
                </c:pt>
                <c:pt idx="34">
                  <c:v>0.42441346509776573</c:v>
                </c:pt>
                <c:pt idx="35">
                  <c:v>0.47945230553210438</c:v>
                </c:pt>
                <c:pt idx="36">
                  <c:v>0.49495765216880477</c:v>
                </c:pt>
                <c:pt idx="37">
                  <c:v>0.5419340530076272</c:v>
                </c:pt>
                <c:pt idx="38">
                  <c:v>0.5591185998974566</c:v>
                </c:pt>
                <c:pt idx="39">
                  <c:v>0.61542268494563801</c:v>
                </c:pt>
                <c:pt idx="40">
                  <c:v>0.68762430673220665</c:v>
                </c:pt>
                <c:pt idx="41">
                  <c:v>0.72844809647215347</c:v>
                </c:pt>
                <c:pt idx="42">
                  <c:v>0.7969752205333368</c:v>
                </c:pt>
                <c:pt idx="43">
                  <c:v>0.85959769371683037</c:v>
                </c:pt>
                <c:pt idx="44">
                  <c:v>0.91749043419477405</c:v>
                </c:pt>
                <c:pt idx="45">
                  <c:v>0.91385851617249059</c:v>
                </c:pt>
                <c:pt idx="46">
                  <c:v>0.88159213009797566</c:v>
                </c:pt>
                <c:pt idx="47">
                  <c:v>0.8131485997371849</c:v>
                </c:pt>
                <c:pt idx="48">
                  <c:v>0.59948588434295058</c:v>
                </c:pt>
                <c:pt idx="49">
                  <c:v>0.36982210655986497</c:v>
                </c:pt>
                <c:pt idx="50">
                  <c:v>6.7723086727958237E-2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3.1625447227928948E-2</c:v>
                </c:pt>
                <c:pt idx="64">
                  <c:v>0.32356052130612267</c:v>
                </c:pt>
                <c:pt idx="65">
                  <c:v>0.51067515306028766</c:v>
                </c:pt>
                <c:pt idx="66">
                  <c:v>0.62418738039719601</c:v>
                </c:pt>
                <c:pt idx="67">
                  <c:v>0.63203963477388725</c:v>
                </c:pt>
                <c:pt idx="68">
                  <c:v>0.62760464263310145</c:v>
                </c:pt>
                <c:pt idx="69">
                  <c:v>0.58609741907916524</c:v>
                </c:pt>
                <c:pt idx="70">
                  <c:v>0.4681788168694081</c:v>
                </c:pt>
                <c:pt idx="71">
                  <c:v>0.2679132764646221</c:v>
                </c:pt>
                <c:pt idx="72">
                  <c:v>9.7731711227305174E-2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9.8643877696985835E-2</c:v>
                </c:pt>
                <c:pt idx="78">
                  <c:v>0.29207329482399175</c:v>
                </c:pt>
                <c:pt idx="79">
                  <c:v>0.40399702622733819</c:v>
                </c:pt>
                <c:pt idx="80">
                  <c:v>0.41479637467731179</c:v>
                </c:pt>
                <c:pt idx="81">
                  <c:v>0.29196328269955879</c:v>
                </c:pt>
                <c:pt idx="82">
                  <c:v>0.30796572094103497</c:v>
                </c:pt>
                <c:pt idx="83">
                  <c:v>0.24963144669928</c:v>
                </c:pt>
                <c:pt idx="84">
                  <c:v>0.23767377785547322</c:v>
                </c:pt>
                <c:pt idx="85">
                  <c:v>0.29927297958077614</c:v>
                </c:pt>
                <c:pt idx="86">
                  <c:v>0.43224396830823564</c:v>
                </c:pt>
                <c:pt idx="87">
                  <c:v>0.34039475872079106</c:v>
                </c:pt>
                <c:pt idx="88">
                  <c:v>0.32328646246858</c:v>
                </c:pt>
                <c:pt idx="89">
                  <c:v>0.33514389998686678</c:v>
                </c:pt>
                <c:pt idx="90">
                  <c:v>0.3118383129549569</c:v>
                </c:pt>
                <c:pt idx="91">
                  <c:v>0.19711908474770765</c:v>
                </c:pt>
                <c:pt idx="92">
                  <c:v>0.36555887125593056</c:v>
                </c:pt>
                <c:pt idx="93">
                  <c:v>0.4987791953570383</c:v>
                </c:pt>
                <c:pt idx="94">
                  <c:v>0.56974798802361981</c:v>
                </c:pt>
                <c:pt idx="95">
                  <c:v>0.63853210113577696</c:v>
                </c:pt>
                <c:pt idx="96">
                  <c:v>0.70849381187412475</c:v>
                </c:pt>
                <c:pt idx="97">
                  <c:v>0.51722630064562203</c:v>
                </c:pt>
                <c:pt idx="98">
                  <c:v>0.47141041954269702</c:v>
                </c:pt>
                <c:pt idx="99">
                  <c:v>0.35954433915550454</c:v>
                </c:pt>
                <c:pt idx="100">
                  <c:v>0.31235758336099256</c:v>
                </c:pt>
                <c:pt idx="101">
                  <c:v>0.30601574061086118</c:v>
                </c:pt>
                <c:pt idx="102">
                  <c:v>0.4607366557854945</c:v>
                </c:pt>
                <c:pt idx="103">
                  <c:v>0.46535949948309679</c:v>
                </c:pt>
                <c:pt idx="104">
                  <c:v>0.60904543764373587</c:v>
                </c:pt>
                <c:pt idx="105">
                  <c:v>0.68565635100866851</c:v>
                </c:pt>
                <c:pt idx="106">
                  <c:v>0.75300835910671027</c:v>
                </c:pt>
                <c:pt idx="107">
                  <c:v>0.77075757049601257</c:v>
                </c:pt>
                <c:pt idx="108">
                  <c:v>0.79876898406150487</c:v>
                </c:pt>
                <c:pt idx="109">
                  <c:v>0.78161481926874754</c:v>
                </c:pt>
                <c:pt idx="110">
                  <c:v>0.79419257558762069</c:v>
                </c:pt>
                <c:pt idx="111">
                  <c:v>0.73950685807999528</c:v>
                </c:pt>
                <c:pt idx="112">
                  <c:v>0.50568691364517249</c:v>
                </c:pt>
                <c:pt idx="113">
                  <c:v>0.2615917069439278</c:v>
                </c:pt>
                <c:pt idx="114">
                  <c:v>1.4253153022721666E-2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577-4FFD-9501-122CEC28FEB4}"/>
            </c:ext>
          </c:extLst>
        </c:ser>
        <c:ser>
          <c:idx val="10"/>
          <c:order val="10"/>
          <c:tx>
            <c:strRef>
              <c:f>phanbovon_nganh!$CI$1</c:f>
              <c:strCache>
                <c:ptCount val="1"/>
                <c:pt idx="0">
                  <c:v> khoang_san </c:v>
                </c:pt>
              </c:strCache>
            </c:strRef>
          </c:tx>
          <c:spPr>
            <a:solidFill>
              <a:schemeClr val="accent4">
                <a:lumMod val="8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phanbovon_nganh!$CI$2:$CI$121</c:f>
              <c:numCache>
                <c:formatCode>0%</c:formatCode>
                <c:ptCount val="120"/>
                <c:pt idx="0">
                  <c:v>0.6680655149932474</c:v>
                </c:pt>
                <c:pt idx="1">
                  <c:v>0.57896578939879806</c:v>
                </c:pt>
                <c:pt idx="2">
                  <c:v>0.47628238780366405</c:v>
                </c:pt>
                <c:pt idx="3">
                  <c:v>0.32787414194822356</c:v>
                </c:pt>
                <c:pt idx="4">
                  <c:v>0.19228884181653638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0.16850059113481147</c:v>
                </c:pt>
                <c:pt idx="21">
                  <c:v>0.18512759069332635</c:v>
                </c:pt>
                <c:pt idx="22">
                  <c:v>0.30538826601022229</c:v>
                </c:pt>
                <c:pt idx="23">
                  <c:v>0.33605593492209163</c:v>
                </c:pt>
                <c:pt idx="24">
                  <c:v>0.27093022901272856</c:v>
                </c:pt>
                <c:pt idx="25">
                  <c:v>0.18308727646792256</c:v>
                </c:pt>
                <c:pt idx="26">
                  <c:v>0.19130087485910713</c:v>
                </c:pt>
                <c:pt idx="27">
                  <c:v>0.15988144949491864</c:v>
                </c:pt>
                <c:pt idx="28">
                  <c:v>0.12446076236842862</c:v>
                </c:pt>
                <c:pt idx="29">
                  <c:v>9.9890052251120645E-2</c:v>
                </c:pt>
                <c:pt idx="30">
                  <c:v>0.1679126006223135</c:v>
                </c:pt>
                <c:pt idx="31">
                  <c:v>0.24215980383588417</c:v>
                </c:pt>
                <c:pt idx="32">
                  <c:v>0.2969214369337525</c:v>
                </c:pt>
                <c:pt idx="33">
                  <c:v>0.43029864117801997</c:v>
                </c:pt>
                <c:pt idx="34">
                  <c:v>0.58510358663694384</c:v>
                </c:pt>
                <c:pt idx="35">
                  <c:v>0.62701135192077206</c:v>
                </c:pt>
                <c:pt idx="36">
                  <c:v>0.55087179823910959</c:v>
                </c:pt>
                <c:pt idx="37">
                  <c:v>0.4855048408238104</c:v>
                </c:pt>
                <c:pt idx="38">
                  <c:v>0.41704875222202986</c:v>
                </c:pt>
                <c:pt idx="39">
                  <c:v>0.38951790168166089</c:v>
                </c:pt>
                <c:pt idx="40">
                  <c:v>0.40803489439659535</c:v>
                </c:pt>
                <c:pt idx="41">
                  <c:v>0.5361417915577753</c:v>
                </c:pt>
                <c:pt idx="42">
                  <c:v>0.68284430521608575</c:v>
                </c:pt>
                <c:pt idx="43">
                  <c:v>0.75784924984583468</c:v>
                </c:pt>
                <c:pt idx="44">
                  <c:v>0.74281539339124547</c:v>
                </c:pt>
                <c:pt idx="45">
                  <c:v>0.6895137883994078</c:v>
                </c:pt>
                <c:pt idx="46">
                  <c:v>0.5842614051351972</c:v>
                </c:pt>
                <c:pt idx="47">
                  <c:v>0.46397513149647851</c:v>
                </c:pt>
                <c:pt idx="48">
                  <c:v>0.35254376921511732</c:v>
                </c:pt>
                <c:pt idx="49">
                  <c:v>0.31271045187721047</c:v>
                </c:pt>
                <c:pt idx="50">
                  <c:v>0.12155177566168859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7.5043598750775237E-2</c:v>
                </c:pt>
                <c:pt idx="66">
                  <c:v>0.1684538305917643</c:v>
                </c:pt>
                <c:pt idx="67">
                  <c:v>0.29708849930308212</c:v>
                </c:pt>
                <c:pt idx="68">
                  <c:v>0.31534236992870185</c:v>
                </c:pt>
                <c:pt idx="69">
                  <c:v>0.37581841379484099</c:v>
                </c:pt>
                <c:pt idx="70">
                  <c:v>0.39185214091763421</c:v>
                </c:pt>
                <c:pt idx="71">
                  <c:v>0.36623920740764587</c:v>
                </c:pt>
                <c:pt idx="72">
                  <c:v>0.31084663599039991</c:v>
                </c:pt>
                <c:pt idx="73">
                  <c:v>0.29405121577549631</c:v>
                </c:pt>
                <c:pt idx="74">
                  <c:v>0.2769301044240966</c:v>
                </c:pt>
                <c:pt idx="75">
                  <c:v>0.30828657804966841</c:v>
                </c:pt>
                <c:pt idx="76">
                  <c:v>0.42432374703440578</c:v>
                </c:pt>
                <c:pt idx="77">
                  <c:v>0.40443720591615967</c:v>
                </c:pt>
                <c:pt idx="78">
                  <c:v>0.29724008897033471</c:v>
                </c:pt>
                <c:pt idx="79">
                  <c:v>6.1299026600297422E-2</c:v>
                </c:pt>
                <c:pt idx="80">
                  <c:v>8.3739999817265806E-2</c:v>
                </c:pt>
                <c:pt idx="81">
                  <c:v>5.4645580876482705E-2</c:v>
                </c:pt>
                <c:pt idx="82">
                  <c:v>0.20912925111094971</c:v>
                </c:pt>
                <c:pt idx="83">
                  <c:v>0.44031624309593259</c:v>
                </c:pt>
                <c:pt idx="84">
                  <c:v>0.77297734298386667</c:v>
                </c:pt>
                <c:pt idx="85">
                  <c:v>0.79015785003898453</c:v>
                </c:pt>
                <c:pt idx="86">
                  <c:v>0.82865573744039867</c:v>
                </c:pt>
                <c:pt idx="87">
                  <c:v>0.69548857074033343</c:v>
                </c:pt>
                <c:pt idx="88">
                  <c:v>0.51894598810930259</c:v>
                </c:pt>
                <c:pt idx="89">
                  <c:v>0.3739487712981352</c:v>
                </c:pt>
                <c:pt idx="90">
                  <c:v>0.33344658160057744</c:v>
                </c:pt>
                <c:pt idx="91">
                  <c:v>0.27021532709297202</c:v>
                </c:pt>
                <c:pt idx="92">
                  <c:v>0.39028268859249493</c:v>
                </c:pt>
                <c:pt idx="93">
                  <c:v>0.54972970461470416</c:v>
                </c:pt>
                <c:pt idx="94">
                  <c:v>0.67566191599738035</c:v>
                </c:pt>
                <c:pt idx="95">
                  <c:v>0.72485322905338523</c:v>
                </c:pt>
                <c:pt idx="96">
                  <c:v>0.76184580601807783</c:v>
                </c:pt>
                <c:pt idx="97">
                  <c:v>0.73727820133546262</c:v>
                </c:pt>
                <c:pt idx="98">
                  <c:v>0.65989126023912614</c:v>
                </c:pt>
                <c:pt idx="99">
                  <c:v>0.53946264736388405</c:v>
                </c:pt>
                <c:pt idx="100">
                  <c:v>0.5249453171547912</c:v>
                </c:pt>
                <c:pt idx="101">
                  <c:v>0.52689176245409419</c:v>
                </c:pt>
                <c:pt idx="102">
                  <c:v>0.5364104091402474</c:v>
                </c:pt>
                <c:pt idx="103">
                  <c:v>0.59547881703429506</c:v>
                </c:pt>
                <c:pt idx="104">
                  <c:v>0.72731227479384297</c:v>
                </c:pt>
                <c:pt idx="105">
                  <c:v>0.67976994905362675</c:v>
                </c:pt>
                <c:pt idx="106">
                  <c:v>0.67515761364182469</c:v>
                </c:pt>
                <c:pt idx="107">
                  <c:v>0.66904270135347965</c:v>
                </c:pt>
                <c:pt idx="108">
                  <c:v>0.65391713818071162</c:v>
                </c:pt>
                <c:pt idx="109">
                  <c:v>0.61524018771307198</c:v>
                </c:pt>
                <c:pt idx="110">
                  <c:v>0.67322469235918514</c:v>
                </c:pt>
                <c:pt idx="111">
                  <c:v>0.66632451259560943</c:v>
                </c:pt>
                <c:pt idx="112">
                  <c:v>0.60399945176731695</c:v>
                </c:pt>
                <c:pt idx="113">
                  <c:v>0.53283938411168841</c:v>
                </c:pt>
                <c:pt idx="114">
                  <c:v>0.3824851192888824</c:v>
                </c:pt>
                <c:pt idx="115">
                  <c:v>0.18364884635365847</c:v>
                </c:pt>
                <c:pt idx="116">
                  <c:v>0.13192954257115388</c:v>
                </c:pt>
                <c:pt idx="117">
                  <c:v>0.16499677741501864</c:v>
                </c:pt>
                <c:pt idx="118">
                  <c:v>0.20158276282557072</c:v>
                </c:pt>
                <c:pt idx="119">
                  <c:v>0.3759853681136579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577-4FFD-9501-122CEC28FEB4}"/>
            </c:ext>
          </c:extLst>
        </c:ser>
        <c:ser>
          <c:idx val="11"/>
          <c:order val="11"/>
          <c:tx>
            <c:strRef>
              <c:f>phanbovon_nganh!$CJ$1</c:f>
              <c:strCache>
                <c:ptCount val="1"/>
                <c:pt idx="0">
                  <c:v> det_may </c:v>
                </c:pt>
              </c:strCache>
            </c:strRef>
          </c:tx>
          <c:spPr>
            <a:solidFill>
              <a:schemeClr val="accent6">
                <a:lumMod val="8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phanbovon_nganh!$CJ$2:$CJ$121</c:f>
              <c:numCache>
                <c:formatCode>0%</c:formatCode>
                <c:ptCount val="120"/>
                <c:pt idx="0">
                  <c:v>0.62484340411258044</c:v>
                </c:pt>
                <c:pt idx="1">
                  <c:v>0.64708282803889106</c:v>
                </c:pt>
                <c:pt idx="2">
                  <c:v>0.67474370102821546</c:v>
                </c:pt>
                <c:pt idx="3">
                  <c:v>0.65285160412413257</c:v>
                </c:pt>
                <c:pt idx="4">
                  <c:v>0.61732163254333494</c:v>
                </c:pt>
                <c:pt idx="5">
                  <c:v>0.36255008632836611</c:v>
                </c:pt>
                <c:pt idx="6">
                  <c:v>0.2128420640752357</c:v>
                </c:pt>
                <c:pt idx="7">
                  <c:v>8.3083379802179717E-3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2.2300048669704718E-2</c:v>
                </c:pt>
                <c:pt idx="23">
                  <c:v>0.26829163820717405</c:v>
                </c:pt>
                <c:pt idx="24">
                  <c:v>0.54604889677537216</c:v>
                </c:pt>
                <c:pt idx="25">
                  <c:v>0.81731316891605377</c:v>
                </c:pt>
                <c:pt idx="26">
                  <c:v>0.64391095660477204</c:v>
                </c:pt>
                <c:pt idx="27">
                  <c:v>0.44232567073984291</c:v>
                </c:pt>
                <c:pt idx="28">
                  <c:v>0.18385698768731878</c:v>
                </c:pt>
                <c:pt idx="29">
                  <c:v>9.046458544507413E-2</c:v>
                </c:pt>
                <c:pt idx="30">
                  <c:v>5.6810083539589051E-3</c:v>
                </c:pt>
                <c:pt idx="31">
                  <c:v>0.16847874555495801</c:v>
                </c:pt>
                <c:pt idx="32">
                  <c:v>0.34301196156613994</c:v>
                </c:pt>
                <c:pt idx="33">
                  <c:v>0.62493402855818747</c:v>
                </c:pt>
                <c:pt idx="34">
                  <c:v>0.72393947028872652</c:v>
                </c:pt>
                <c:pt idx="35">
                  <c:v>0.80018327599440864</c:v>
                </c:pt>
                <c:pt idx="36">
                  <c:v>0.84020637288234323</c:v>
                </c:pt>
                <c:pt idx="37">
                  <c:v>0.88808791312813828</c:v>
                </c:pt>
                <c:pt idx="38">
                  <c:v>0.88637720335159287</c:v>
                </c:pt>
                <c:pt idx="39">
                  <c:v>0.8938510711833525</c:v>
                </c:pt>
                <c:pt idx="40">
                  <c:v>0.91363527686616464</c:v>
                </c:pt>
                <c:pt idx="41">
                  <c:v>0.93263183321713083</c:v>
                </c:pt>
                <c:pt idx="42">
                  <c:v>0.95885097843139511</c:v>
                </c:pt>
                <c:pt idx="43">
                  <c:v>0.96235706599678505</c:v>
                </c:pt>
                <c:pt idx="44">
                  <c:v>0.95551059637276547</c:v>
                </c:pt>
                <c:pt idx="45">
                  <c:v>0.93793074838895907</c:v>
                </c:pt>
                <c:pt idx="46">
                  <c:v>0.92219754165159828</c:v>
                </c:pt>
                <c:pt idx="47">
                  <c:v>0.91414760199638734</c:v>
                </c:pt>
                <c:pt idx="48">
                  <c:v>0.90981461067319747</c:v>
                </c:pt>
                <c:pt idx="49">
                  <c:v>0.89533515968395405</c:v>
                </c:pt>
                <c:pt idx="50">
                  <c:v>0.88467675070185425</c:v>
                </c:pt>
                <c:pt idx="51">
                  <c:v>0.66844745294839147</c:v>
                </c:pt>
                <c:pt idx="52">
                  <c:v>0.4422284201867942</c:v>
                </c:pt>
                <c:pt idx="53">
                  <c:v>0.18980363794417265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9.6171233718184285E-2</c:v>
                </c:pt>
                <c:pt idx="64">
                  <c:v>0.36706687681354638</c:v>
                </c:pt>
                <c:pt idx="65">
                  <c:v>0.53317910929693713</c:v>
                </c:pt>
                <c:pt idx="66">
                  <c:v>0.63135052484438903</c:v>
                </c:pt>
                <c:pt idx="67">
                  <c:v>0.69375198748220779</c:v>
                </c:pt>
                <c:pt idx="68">
                  <c:v>0.73458733232989659</c:v>
                </c:pt>
                <c:pt idx="69">
                  <c:v>0.67418498363435797</c:v>
                </c:pt>
                <c:pt idx="70">
                  <c:v>0.60129481718077515</c:v>
                </c:pt>
                <c:pt idx="71">
                  <c:v>0.64870408184995387</c:v>
                </c:pt>
                <c:pt idx="72">
                  <c:v>0.6955565951215551</c:v>
                </c:pt>
                <c:pt idx="73">
                  <c:v>0.71858354820221337</c:v>
                </c:pt>
                <c:pt idx="74">
                  <c:v>0.80086182800416894</c:v>
                </c:pt>
                <c:pt idx="75">
                  <c:v>0.91184383021434701</c:v>
                </c:pt>
                <c:pt idx="76">
                  <c:v>0.93146488232516567</c:v>
                </c:pt>
                <c:pt idx="77">
                  <c:v>0.91989490855691503</c:v>
                </c:pt>
                <c:pt idx="78">
                  <c:v>0.91677353812318985</c:v>
                </c:pt>
                <c:pt idx="79">
                  <c:v>0.80261343430439447</c:v>
                </c:pt>
                <c:pt idx="80">
                  <c:v>0.61301051157953657</c:v>
                </c:pt>
                <c:pt idx="81">
                  <c:v>0.538843490994239</c:v>
                </c:pt>
                <c:pt idx="82">
                  <c:v>0.5278491225255767</c:v>
                </c:pt>
                <c:pt idx="83">
                  <c:v>0.48944104577644759</c:v>
                </c:pt>
                <c:pt idx="84">
                  <c:v>0.55571164282365726</c:v>
                </c:pt>
                <c:pt idx="85">
                  <c:v>0.69657906116930324</c:v>
                </c:pt>
                <c:pt idx="86">
                  <c:v>0.75437027264046164</c:v>
                </c:pt>
                <c:pt idx="87">
                  <c:v>0.67474676483979334</c:v>
                </c:pt>
                <c:pt idx="88">
                  <c:v>0.63077054466080029</c:v>
                </c:pt>
                <c:pt idx="89">
                  <c:v>0.58802765446029848</c:v>
                </c:pt>
                <c:pt idx="90">
                  <c:v>0.55131484004855147</c:v>
                </c:pt>
                <c:pt idx="91">
                  <c:v>0.36619491747707944</c:v>
                </c:pt>
                <c:pt idx="92">
                  <c:v>0.43888557696340669</c:v>
                </c:pt>
                <c:pt idx="93">
                  <c:v>0.51894284702886162</c:v>
                </c:pt>
                <c:pt idx="94">
                  <c:v>0.58624309563796018</c:v>
                </c:pt>
                <c:pt idx="95">
                  <c:v>0.63702363568952003</c:v>
                </c:pt>
                <c:pt idx="96">
                  <c:v>0.84147101336821595</c:v>
                </c:pt>
                <c:pt idx="97">
                  <c:v>0.84360650516199365</c:v>
                </c:pt>
                <c:pt idx="98">
                  <c:v>0.71801207828444669</c:v>
                </c:pt>
                <c:pt idx="99">
                  <c:v>0.45420280421535297</c:v>
                </c:pt>
                <c:pt idx="100">
                  <c:v>0.43440040691045761</c:v>
                </c:pt>
                <c:pt idx="101">
                  <c:v>0.38356661961328042</c:v>
                </c:pt>
                <c:pt idx="102">
                  <c:v>0.37323316284915709</c:v>
                </c:pt>
                <c:pt idx="103">
                  <c:v>0.47080516937244532</c:v>
                </c:pt>
                <c:pt idx="104">
                  <c:v>0.75388244568120766</c:v>
                </c:pt>
                <c:pt idx="105">
                  <c:v>0.56480280602318522</c:v>
                </c:pt>
                <c:pt idx="106">
                  <c:v>0.39605911079595996</c:v>
                </c:pt>
                <c:pt idx="107">
                  <c:v>0.18156199006813528</c:v>
                </c:pt>
                <c:pt idx="108">
                  <c:v>0</c:v>
                </c:pt>
                <c:pt idx="109">
                  <c:v>0</c:v>
                </c:pt>
                <c:pt idx="110">
                  <c:v>3.725456827601792E-3</c:v>
                </c:pt>
                <c:pt idx="111">
                  <c:v>0.14718790079214783</c:v>
                </c:pt>
                <c:pt idx="112">
                  <c:v>0.2003296571720202</c:v>
                </c:pt>
                <c:pt idx="113">
                  <c:v>0.24420709785911715</c:v>
                </c:pt>
                <c:pt idx="114">
                  <c:v>0.16371053789151863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4.5830694926859004E-2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577-4FFD-9501-122CEC28FEB4}"/>
            </c:ext>
          </c:extLst>
        </c:ser>
        <c:ser>
          <c:idx val="12"/>
          <c:order val="12"/>
          <c:tx>
            <c:strRef>
              <c:f>phanbovon_nganh!$CK$1</c:f>
              <c:strCache>
                <c:ptCount val="1"/>
                <c:pt idx="0">
                  <c:v> thuy_san 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phanbovon_nganh!$CK$2:$CK$121</c:f>
              <c:numCache>
                <c:formatCode>0%</c:formatCode>
                <c:ptCount val="120"/>
                <c:pt idx="0">
                  <c:v>0.44805566614361164</c:v>
                </c:pt>
                <c:pt idx="1">
                  <c:v>0.27706958950663219</c:v>
                </c:pt>
                <c:pt idx="2">
                  <c:v>0.18184874990655128</c:v>
                </c:pt>
                <c:pt idx="3">
                  <c:v>5.6600991035226277E-2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5.5405310360486661E-2</c:v>
                </c:pt>
                <c:pt idx="19">
                  <c:v>0.31482582556643052</c:v>
                </c:pt>
                <c:pt idx="20">
                  <c:v>0.27629678508428074</c:v>
                </c:pt>
                <c:pt idx="21">
                  <c:v>4.7964581456436228E-2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3.0873329335544496E-2</c:v>
                </c:pt>
                <c:pt idx="28">
                  <c:v>5.536131634575342E-2</c:v>
                </c:pt>
                <c:pt idx="29">
                  <c:v>2.6840134772639485E-2</c:v>
                </c:pt>
                <c:pt idx="30">
                  <c:v>0</c:v>
                </c:pt>
                <c:pt idx="31">
                  <c:v>0.13285066801312581</c:v>
                </c:pt>
                <c:pt idx="32">
                  <c:v>0.18064790816413656</c:v>
                </c:pt>
                <c:pt idx="33">
                  <c:v>0.33122120920317011</c:v>
                </c:pt>
                <c:pt idx="34">
                  <c:v>0.4579234449260946</c:v>
                </c:pt>
                <c:pt idx="35">
                  <c:v>0.5785172463856999</c:v>
                </c:pt>
                <c:pt idx="36">
                  <c:v>0.42927846580808665</c:v>
                </c:pt>
                <c:pt idx="37">
                  <c:v>0.2228903741362897</c:v>
                </c:pt>
                <c:pt idx="38">
                  <c:v>1.8165429994067082E-2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1.9059371257703496E-2</c:v>
                </c:pt>
                <c:pt idx="43">
                  <c:v>0.25173661949966941</c:v>
                </c:pt>
                <c:pt idx="44">
                  <c:v>0.48440240496638998</c:v>
                </c:pt>
                <c:pt idx="45">
                  <c:v>0.66317710862832135</c:v>
                </c:pt>
                <c:pt idx="46">
                  <c:v>0.79857835707165237</c:v>
                </c:pt>
                <c:pt idx="47">
                  <c:v>0.73543541996722084</c:v>
                </c:pt>
                <c:pt idx="48">
                  <c:v>0.66182197606231497</c:v>
                </c:pt>
                <c:pt idx="49">
                  <c:v>0.57697415779025196</c:v>
                </c:pt>
                <c:pt idx="50">
                  <c:v>0.3480950047807021</c:v>
                </c:pt>
                <c:pt idx="51">
                  <c:v>3.6190341132063764E-2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4.475441892996903E-2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0.15716569999796023</c:v>
                </c:pt>
                <c:pt idx="84">
                  <c:v>0.35760280528325322</c:v>
                </c:pt>
                <c:pt idx="85">
                  <c:v>0.52511649229551971</c:v>
                </c:pt>
                <c:pt idx="86">
                  <c:v>0.75582005102580507</c:v>
                </c:pt>
                <c:pt idx="87">
                  <c:v>0.78954729465429452</c:v>
                </c:pt>
                <c:pt idx="88">
                  <c:v>0.83851735983581155</c:v>
                </c:pt>
                <c:pt idx="89">
                  <c:v>0.87698446727732582</c:v>
                </c:pt>
                <c:pt idx="90">
                  <c:v>0.92151994491557088</c:v>
                </c:pt>
                <c:pt idx="91">
                  <c:v>0.67333421547094641</c:v>
                </c:pt>
                <c:pt idx="92">
                  <c:v>0.57597143233534009</c:v>
                </c:pt>
                <c:pt idx="93">
                  <c:v>0.55230475386956634</c:v>
                </c:pt>
                <c:pt idx="94">
                  <c:v>0.53749262675130249</c:v>
                </c:pt>
                <c:pt idx="95">
                  <c:v>0.55373485707705949</c:v>
                </c:pt>
                <c:pt idx="96">
                  <c:v>0.79658796929532616</c:v>
                </c:pt>
                <c:pt idx="97">
                  <c:v>0.8946997960922779</c:v>
                </c:pt>
                <c:pt idx="98">
                  <c:v>0.86312448662744823</c:v>
                </c:pt>
                <c:pt idx="99">
                  <c:v>0.68712737973094273</c:v>
                </c:pt>
                <c:pt idx="100">
                  <c:v>0.48066443014262966</c:v>
                </c:pt>
                <c:pt idx="101">
                  <c:v>0.24043991428825864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577-4FFD-9501-122CEC28FEB4}"/>
            </c:ext>
          </c:extLst>
        </c:ser>
        <c:ser>
          <c:idx val="13"/>
          <c:order val="13"/>
          <c:tx>
            <c:strRef>
              <c:f>phanbovon_nganh!$CL$1</c:f>
              <c:strCache>
                <c:ptCount val="1"/>
                <c:pt idx="0">
                  <c:v> cong_nghe 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phanbovon_nganh!$CL$2:$CL$121</c:f>
              <c:numCache>
                <c:formatCode>0%</c:formatCode>
                <c:ptCount val="120"/>
                <c:pt idx="0">
                  <c:v>0.12775245414862574</c:v>
                </c:pt>
                <c:pt idx="1">
                  <c:v>0.17241315575027469</c:v>
                </c:pt>
                <c:pt idx="2">
                  <c:v>1.6971880647580172E-2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0.18420150919569839</c:v>
                </c:pt>
                <c:pt idx="11">
                  <c:v>0.30467766867432255</c:v>
                </c:pt>
                <c:pt idx="12">
                  <c:v>0.31378465851742499</c:v>
                </c:pt>
                <c:pt idx="13">
                  <c:v>0.28403404911289332</c:v>
                </c:pt>
                <c:pt idx="14">
                  <c:v>0.24367495640075454</c:v>
                </c:pt>
                <c:pt idx="15">
                  <c:v>0.16219030760208938</c:v>
                </c:pt>
                <c:pt idx="16">
                  <c:v>0.15933261773309224</c:v>
                </c:pt>
                <c:pt idx="17">
                  <c:v>0.15976640414125062</c:v>
                </c:pt>
                <c:pt idx="18">
                  <c:v>0.25418705694400801</c:v>
                </c:pt>
                <c:pt idx="19">
                  <c:v>0.39665193138513771</c:v>
                </c:pt>
                <c:pt idx="20">
                  <c:v>0.52696652826915413</c:v>
                </c:pt>
                <c:pt idx="21">
                  <c:v>0.62671952090436889</c:v>
                </c:pt>
                <c:pt idx="22">
                  <c:v>0.78354761105180037</c:v>
                </c:pt>
                <c:pt idx="23">
                  <c:v>0.84861530937355201</c:v>
                </c:pt>
                <c:pt idx="24">
                  <c:v>0.84228234440550109</c:v>
                </c:pt>
                <c:pt idx="25">
                  <c:v>0.79441183775555824</c:v>
                </c:pt>
                <c:pt idx="26">
                  <c:v>0.58625080887175529</c:v>
                </c:pt>
                <c:pt idx="27">
                  <c:v>0.39661874562783472</c:v>
                </c:pt>
                <c:pt idx="28">
                  <c:v>0.24761128944798996</c:v>
                </c:pt>
                <c:pt idx="29">
                  <c:v>3.9913980616484587E-2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0.21061922288608065</c:v>
                </c:pt>
                <c:pt idx="36">
                  <c:v>0.31079891124976033</c:v>
                </c:pt>
                <c:pt idx="37">
                  <c:v>0.55567379280945706</c:v>
                </c:pt>
                <c:pt idx="38">
                  <c:v>0.76691806357289427</c:v>
                </c:pt>
                <c:pt idx="39">
                  <c:v>0.91225707141991885</c:v>
                </c:pt>
                <c:pt idx="40">
                  <c:v>0.93774331835061919</c:v>
                </c:pt>
                <c:pt idx="41">
                  <c:v>0.93396334739460973</c:v>
                </c:pt>
                <c:pt idx="42">
                  <c:v>0.94024108296620867</c:v>
                </c:pt>
                <c:pt idx="43">
                  <c:v>0.93153955658470688</c:v>
                </c:pt>
                <c:pt idx="44">
                  <c:v>0.88074430903053125</c:v>
                </c:pt>
                <c:pt idx="45">
                  <c:v>0.81386159984771145</c:v>
                </c:pt>
                <c:pt idx="46">
                  <c:v>0.77861779315714319</c:v>
                </c:pt>
                <c:pt idx="47">
                  <c:v>0.73090939952579548</c:v>
                </c:pt>
                <c:pt idx="48">
                  <c:v>0.64795057135439804</c:v>
                </c:pt>
                <c:pt idx="49">
                  <c:v>0.58483769519002038</c:v>
                </c:pt>
                <c:pt idx="50">
                  <c:v>0.46372881864150239</c:v>
                </c:pt>
                <c:pt idx="51">
                  <c:v>0.1749100596851588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0.14033586982673779</c:v>
                </c:pt>
                <c:pt idx="62">
                  <c:v>0.29093333321192344</c:v>
                </c:pt>
                <c:pt idx="63">
                  <c:v>0.46687068656447045</c:v>
                </c:pt>
                <c:pt idx="64">
                  <c:v>0.62508019741041054</c:v>
                </c:pt>
                <c:pt idx="65">
                  <c:v>0.7827369669912384</c:v>
                </c:pt>
                <c:pt idx="66">
                  <c:v>0.81798983120592061</c:v>
                </c:pt>
                <c:pt idx="67">
                  <c:v>0.83940737903470164</c:v>
                </c:pt>
                <c:pt idx="68">
                  <c:v>0.83789141804851897</c:v>
                </c:pt>
                <c:pt idx="69">
                  <c:v>0.7822720539203718</c:v>
                </c:pt>
                <c:pt idx="70">
                  <c:v>0.64658019987620019</c:v>
                </c:pt>
                <c:pt idx="71">
                  <c:v>0.50745664532596779</c:v>
                </c:pt>
                <c:pt idx="72">
                  <c:v>0.38676635729879782</c:v>
                </c:pt>
                <c:pt idx="73">
                  <c:v>0.17224898071329692</c:v>
                </c:pt>
                <c:pt idx="74">
                  <c:v>0.11491829426546078</c:v>
                </c:pt>
                <c:pt idx="75">
                  <c:v>0.1792805109409874</c:v>
                </c:pt>
                <c:pt idx="76">
                  <c:v>0.2820416604098761</c:v>
                </c:pt>
                <c:pt idx="77">
                  <c:v>0.34048121928298869</c:v>
                </c:pt>
                <c:pt idx="78">
                  <c:v>0.52749245178443516</c:v>
                </c:pt>
                <c:pt idx="79">
                  <c:v>0.54055463463499842</c:v>
                </c:pt>
                <c:pt idx="80">
                  <c:v>0.46676644973565606</c:v>
                </c:pt>
                <c:pt idx="81">
                  <c:v>0.36350295049018083</c:v>
                </c:pt>
                <c:pt idx="82">
                  <c:v>0.37793186915726062</c:v>
                </c:pt>
                <c:pt idx="83">
                  <c:v>0.36806497574274</c:v>
                </c:pt>
                <c:pt idx="84">
                  <c:v>0.4032692799125851</c:v>
                </c:pt>
                <c:pt idx="85">
                  <c:v>0.49829428295854139</c:v>
                </c:pt>
                <c:pt idx="86">
                  <c:v>0.64463009868063126</c:v>
                </c:pt>
                <c:pt idx="87">
                  <c:v>0.68097924490331341</c:v>
                </c:pt>
                <c:pt idx="88">
                  <c:v>0.69749491809328601</c:v>
                </c:pt>
                <c:pt idx="89">
                  <c:v>0.72345183543337943</c:v>
                </c:pt>
                <c:pt idx="90">
                  <c:v>0.71445357494256601</c:v>
                </c:pt>
                <c:pt idx="91">
                  <c:v>0.63772917969860421</c:v>
                </c:pt>
                <c:pt idx="92">
                  <c:v>0.6106408557909756</c:v>
                </c:pt>
                <c:pt idx="93">
                  <c:v>0.60573123253662542</c:v>
                </c:pt>
                <c:pt idx="94">
                  <c:v>0.58533851368107925</c:v>
                </c:pt>
                <c:pt idx="95">
                  <c:v>0.55300586349409397</c:v>
                </c:pt>
                <c:pt idx="96">
                  <c:v>0.54445987597600254</c:v>
                </c:pt>
                <c:pt idx="97">
                  <c:v>0.46146077316493733</c:v>
                </c:pt>
                <c:pt idx="98">
                  <c:v>0.48563599430398396</c:v>
                </c:pt>
                <c:pt idx="99">
                  <c:v>0.50187488372222488</c:v>
                </c:pt>
                <c:pt idx="100">
                  <c:v>0.54803560467346601</c:v>
                </c:pt>
                <c:pt idx="101">
                  <c:v>0.60160370279606001</c:v>
                </c:pt>
                <c:pt idx="102">
                  <c:v>0.71879496408136367</c:v>
                </c:pt>
                <c:pt idx="103">
                  <c:v>0.53561598925578058</c:v>
                </c:pt>
                <c:pt idx="104">
                  <c:v>0.37174798501715545</c:v>
                </c:pt>
                <c:pt idx="105">
                  <c:v>0.25064191422457038</c:v>
                </c:pt>
                <c:pt idx="106">
                  <c:v>0.13702640492673707</c:v>
                </c:pt>
                <c:pt idx="107">
                  <c:v>9.249886909173782E-3</c:v>
                </c:pt>
                <c:pt idx="108">
                  <c:v>9.3888107612902311E-2</c:v>
                </c:pt>
                <c:pt idx="109">
                  <c:v>0.20138989361667387</c:v>
                </c:pt>
                <c:pt idx="110">
                  <c:v>0.25980446529383466</c:v>
                </c:pt>
                <c:pt idx="111">
                  <c:v>0.22258963330671086</c:v>
                </c:pt>
                <c:pt idx="112">
                  <c:v>7.5362379549839001E-2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577-4FFD-9501-122CEC28FEB4}"/>
            </c:ext>
          </c:extLst>
        </c:ser>
        <c:ser>
          <c:idx val="14"/>
          <c:order val="14"/>
          <c:tx>
            <c:strRef>
              <c:f>phanbovon_nganh!$CM$1</c:f>
              <c:strCache>
                <c:ptCount val="1"/>
                <c:pt idx="0">
                  <c:v> bds_kcn 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phanbovon_nganh!$CM$2:$CM$121</c:f>
              <c:numCache>
                <c:formatCode>0%</c:formatCode>
                <c:ptCount val="120"/>
                <c:pt idx="0">
                  <c:v>0.62889497459172738</c:v>
                </c:pt>
                <c:pt idx="1">
                  <c:v>0.50926828763151033</c:v>
                </c:pt>
                <c:pt idx="2">
                  <c:v>0.41115863102852934</c:v>
                </c:pt>
                <c:pt idx="3">
                  <c:v>0.30319558942713704</c:v>
                </c:pt>
                <c:pt idx="4">
                  <c:v>0.19534587091697367</c:v>
                </c:pt>
                <c:pt idx="5">
                  <c:v>1.9525605447977212E-2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6.8688449448683436E-2</c:v>
                </c:pt>
                <c:pt idx="18">
                  <c:v>0.22771077083474078</c:v>
                </c:pt>
                <c:pt idx="19">
                  <c:v>0.21888422436133781</c:v>
                </c:pt>
                <c:pt idx="20">
                  <c:v>0.29581780346919639</c:v>
                </c:pt>
                <c:pt idx="21">
                  <c:v>0.21314017151517209</c:v>
                </c:pt>
                <c:pt idx="22">
                  <c:v>0.16302658104368351</c:v>
                </c:pt>
                <c:pt idx="23">
                  <c:v>0.13929418630217169</c:v>
                </c:pt>
                <c:pt idx="24">
                  <c:v>0.36649095117765251</c:v>
                </c:pt>
                <c:pt idx="25">
                  <c:v>0.48865366711366304</c:v>
                </c:pt>
                <c:pt idx="26">
                  <c:v>0.53130360662165499</c:v>
                </c:pt>
                <c:pt idx="27">
                  <c:v>0.51793863459559042</c:v>
                </c:pt>
                <c:pt idx="28">
                  <c:v>0.50905956128418572</c:v>
                </c:pt>
                <c:pt idx="29">
                  <c:v>0.43859951228822042</c:v>
                </c:pt>
                <c:pt idx="30">
                  <c:v>0.3652120811054208</c:v>
                </c:pt>
                <c:pt idx="31">
                  <c:v>0.48175095440814275</c:v>
                </c:pt>
                <c:pt idx="32">
                  <c:v>0.58659929505914088</c:v>
                </c:pt>
                <c:pt idx="33">
                  <c:v>0.70169222701543588</c:v>
                </c:pt>
                <c:pt idx="34">
                  <c:v>0.77042220944017126</c:v>
                </c:pt>
                <c:pt idx="35">
                  <c:v>0.84853379436343346</c:v>
                </c:pt>
                <c:pt idx="36">
                  <c:v>0.81010227791085454</c:v>
                </c:pt>
                <c:pt idx="37">
                  <c:v>0.78946565418433101</c:v>
                </c:pt>
                <c:pt idx="38">
                  <c:v>0.76165499393090619</c:v>
                </c:pt>
                <c:pt idx="39">
                  <c:v>0.73431518357401981</c:v>
                </c:pt>
                <c:pt idx="40">
                  <c:v>0.75300257076730781</c:v>
                </c:pt>
                <c:pt idx="41">
                  <c:v>0.79164489876171107</c:v>
                </c:pt>
                <c:pt idx="42">
                  <c:v>0.83173131901531627</c:v>
                </c:pt>
                <c:pt idx="43">
                  <c:v>0.84957106198211263</c:v>
                </c:pt>
                <c:pt idx="44">
                  <c:v>0.88463318695336191</c:v>
                </c:pt>
                <c:pt idx="45">
                  <c:v>0.8501066086882032</c:v>
                </c:pt>
                <c:pt idx="46">
                  <c:v>0.80723359216933233</c:v>
                </c:pt>
                <c:pt idx="47">
                  <c:v>0.7414564098979034</c:v>
                </c:pt>
                <c:pt idx="48">
                  <c:v>0.5829533149136531</c:v>
                </c:pt>
                <c:pt idx="49">
                  <c:v>0.39254362675146803</c:v>
                </c:pt>
                <c:pt idx="50">
                  <c:v>0.13725478237752425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9.3138762723733073E-2</c:v>
                </c:pt>
                <c:pt idx="68">
                  <c:v>0.20460549569425129</c:v>
                </c:pt>
                <c:pt idx="69">
                  <c:v>0.25838118407077665</c:v>
                </c:pt>
                <c:pt idx="70">
                  <c:v>0.24618720082882786</c:v>
                </c:pt>
                <c:pt idx="71">
                  <c:v>0.17179465994792445</c:v>
                </c:pt>
                <c:pt idx="72">
                  <c:v>7.7652201116084923E-2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2.1198482617881698E-2</c:v>
                </c:pt>
                <c:pt idx="78">
                  <c:v>0.27184212294402016</c:v>
                </c:pt>
                <c:pt idx="79">
                  <c:v>0.28618783929933045</c:v>
                </c:pt>
                <c:pt idx="80">
                  <c:v>0.13029701924032677</c:v>
                </c:pt>
                <c:pt idx="81">
                  <c:v>6.3289905569858168E-2</c:v>
                </c:pt>
                <c:pt idx="82">
                  <c:v>2.5713498120676182E-2</c:v>
                </c:pt>
                <c:pt idx="83">
                  <c:v>0</c:v>
                </c:pt>
                <c:pt idx="84">
                  <c:v>4.4972917602174298E-2</c:v>
                </c:pt>
                <c:pt idx="85">
                  <c:v>0.3510018952451196</c:v>
                </c:pt>
                <c:pt idx="86">
                  <c:v>0.49714499474589752</c:v>
                </c:pt>
                <c:pt idx="87">
                  <c:v>0.46843294487551035</c:v>
                </c:pt>
                <c:pt idx="88">
                  <c:v>0.45132254519360737</c:v>
                </c:pt>
                <c:pt idx="89">
                  <c:v>0.44289294460253359</c:v>
                </c:pt>
                <c:pt idx="90">
                  <c:v>0.32812033204133667</c:v>
                </c:pt>
                <c:pt idx="91">
                  <c:v>0.20764548427045729</c:v>
                </c:pt>
                <c:pt idx="92">
                  <c:v>0.36692175424282364</c:v>
                </c:pt>
                <c:pt idx="93">
                  <c:v>0.52672907236673372</c:v>
                </c:pt>
                <c:pt idx="94">
                  <c:v>0.51837448272953768</c:v>
                </c:pt>
                <c:pt idx="95">
                  <c:v>0.49236442766116006</c:v>
                </c:pt>
                <c:pt idx="96">
                  <c:v>0.41345801168350171</c:v>
                </c:pt>
                <c:pt idx="97">
                  <c:v>0.12860804126587924</c:v>
                </c:pt>
                <c:pt idx="98">
                  <c:v>0.1118640506320229</c:v>
                </c:pt>
                <c:pt idx="99">
                  <c:v>0.12905385874400077</c:v>
                </c:pt>
                <c:pt idx="100">
                  <c:v>0.25023073763195158</c:v>
                </c:pt>
                <c:pt idx="101">
                  <c:v>0.43751040842025535</c:v>
                </c:pt>
                <c:pt idx="102">
                  <c:v>0.72169756070908431</c:v>
                </c:pt>
                <c:pt idx="103">
                  <c:v>0.72543105077626691</c:v>
                </c:pt>
                <c:pt idx="104">
                  <c:v>0.8263656538187254</c:v>
                </c:pt>
                <c:pt idx="105">
                  <c:v>0.85085619311592298</c:v>
                </c:pt>
                <c:pt idx="106">
                  <c:v>0.8427147570096325</c:v>
                </c:pt>
                <c:pt idx="107">
                  <c:v>0.72527862097023932</c:v>
                </c:pt>
                <c:pt idx="108">
                  <c:v>0.66313542807081871</c:v>
                </c:pt>
                <c:pt idx="109">
                  <c:v>0.57006696982067517</c:v>
                </c:pt>
                <c:pt idx="110">
                  <c:v>0.54555131735059059</c:v>
                </c:pt>
                <c:pt idx="111">
                  <c:v>0.44028222741490658</c:v>
                </c:pt>
                <c:pt idx="112">
                  <c:v>0.34719528036584729</c:v>
                </c:pt>
                <c:pt idx="113">
                  <c:v>0.16981211587470796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577-4FFD-9501-122CEC28FEB4}"/>
            </c:ext>
          </c:extLst>
        </c:ser>
        <c:ser>
          <c:idx val="15"/>
          <c:order val="15"/>
          <c:tx>
            <c:strRef>
              <c:f>phanbovon_nganh!$CN$1</c:f>
              <c:strCache>
                <c:ptCount val="1"/>
                <c:pt idx="0">
                  <c:v> ngan_hang </c:v>
                </c:pt>
              </c:strCache>
            </c:strRef>
          </c:tx>
          <c:spPr>
            <a:solidFill>
              <a:schemeClr val="accent2">
                <a:lumMod val="5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phanbovon_nganh!$CN$2:$CN$121</c:f>
              <c:numCache>
                <c:formatCode>0%</c:formatCode>
                <c:ptCount val="120"/>
                <c:pt idx="0">
                  <c:v>0.69464402871237552</c:v>
                </c:pt>
                <c:pt idx="1">
                  <c:v>0.76684479196340261</c:v>
                </c:pt>
                <c:pt idx="2">
                  <c:v>0.8313297490015501</c:v>
                </c:pt>
                <c:pt idx="3">
                  <c:v>0.80480348477061625</c:v>
                </c:pt>
                <c:pt idx="4">
                  <c:v>0.69356340007063189</c:v>
                </c:pt>
                <c:pt idx="5">
                  <c:v>0.35898256654326366</c:v>
                </c:pt>
                <c:pt idx="6">
                  <c:v>0.11480061545550294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3.7881894243297208E-2</c:v>
                </c:pt>
                <c:pt idx="17">
                  <c:v>0.20267451872260311</c:v>
                </c:pt>
                <c:pt idx="18">
                  <c:v>0.21298437971745227</c:v>
                </c:pt>
                <c:pt idx="19">
                  <c:v>0.26711578124176905</c:v>
                </c:pt>
                <c:pt idx="20">
                  <c:v>0.42783188159984514</c:v>
                </c:pt>
                <c:pt idx="21">
                  <c:v>0.43047511239618458</c:v>
                </c:pt>
                <c:pt idx="22">
                  <c:v>0.44768723037770586</c:v>
                </c:pt>
                <c:pt idx="23">
                  <c:v>0.52470251730665796</c:v>
                </c:pt>
                <c:pt idx="24">
                  <c:v>0.59897778126509216</c:v>
                </c:pt>
                <c:pt idx="25">
                  <c:v>0.49644798512097649</c:v>
                </c:pt>
                <c:pt idx="26">
                  <c:v>0.34808314165954818</c:v>
                </c:pt>
                <c:pt idx="27">
                  <c:v>0.21999074005084754</c:v>
                </c:pt>
                <c:pt idx="28">
                  <c:v>9.6473061666601412E-2</c:v>
                </c:pt>
                <c:pt idx="29">
                  <c:v>0.11205477754405543</c:v>
                </c:pt>
                <c:pt idx="30">
                  <c:v>0.19918244180072903</c:v>
                </c:pt>
                <c:pt idx="31">
                  <c:v>0.37858413490018183</c:v>
                </c:pt>
                <c:pt idx="32">
                  <c:v>0.55677510003065944</c:v>
                </c:pt>
                <c:pt idx="33">
                  <c:v>0.78379437876875246</c:v>
                </c:pt>
                <c:pt idx="34">
                  <c:v>0.81882681878006913</c:v>
                </c:pt>
                <c:pt idx="35">
                  <c:v>0.82202155782850816</c:v>
                </c:pt>
                <c:pt idx="36">
                  <c:v>0.79378756863629674</c:v>
                </c:pt>
                <c:pt idx="37">
                  <c:v>0.66093166690139971</c:v>
                </c:pt>
                <c:pt idx="38">
                  <c:v>0.51469104098718743</c:v>
                </c:pt>
                <c:pt idx="39">
                  <c:v>0.39996379271914106</c:v>
                </c:pt>
                <c:pt idx="40">
                  <c:v>0.40701957169015568</c:v>
                </c:pt>
                <c:pt idx="41">
                  <c:v>0.42692444512554972</c:v>
                </c:pt>
                <c:pt idx="42">
                  <c:v>0.53068050280156476</c:v>
                </c:pt>
                <c:pt idx="43">
                  <c:v>0.64125406294390852</c:v>
                </c:pt>
                <c:pt idx="44">
                  <c:v>0.73647048000115134</c:v>
                </c:pt>
                <c:pt idx="45">
                  <c:v>0.73260118696303056</c:v>
                </c:pt>
                <c:pt idx="46">
                  <c:v>0.68737901003944468</c:v>
                </c:pt>
                <c:pt idx="47">
                  <c:v>0.6668099013029527</c:v>
                </c:pt>
                <c:pt idx="48">
                  <c:v>0.57928627961776735</c:v>
                </c:pt>
                <c:pt idx="49">
                  <c:v>0.41916267228662074</c:v>
                </c:pt>
                <c:pt idx="50">
                  <c:v>0.24508098250798255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0.1972841353186669</c:v>
                </c:pt>
                <c:pt idx="58">
                  <c:v>0.34706607865482825</c:v>
                </c:pt>
                <c:pt idx="59">
                  <c:v>0.34798718206695545</c:v>
                </c:pt>
                <c:pt idx="60">
                  <c:v>0.26780991521607306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7.3969990986060746E-2</c:v>
                </c:pt>
                <c:pt idx="67">
                  <c:v>0.21448713690445692</c:v>
                </c:pt>
                <c:pt idx="68">
                  <c:v>0.3763693579335467</c:v>
                </c:pt>
                <c:pt idx="69">
                  <c:v>0.48289394929283819</c:v>
                </c:pt>
                <c:pt idx="70">
                  <c:v>0.5363086623818768</c:v>
                </c:pt>
                <c:pt idx="71">
                  <c:v>0.62100521040903955</c:v>
                </c:pt>
                <c:pt idx="72">
                  <c:v>0.73049205532805295</c:v>
                </c:pt>
                <c:pt idx="73">
                  <c:v>0.71848954809213195</c:v>
                </c:pt>
                <c:pt idx="74">
                  <c:v>0.58637038139086683</c:v>
                </c:pt>
                <c:pt idx="75">
                  <c:v>0.47707464673709205</c:v>
                </c:pt>
                <c:pt idx="76">
                  <c:v>0.36297192930375999</c:v>
                </c:pt>
                <c:pt idx="77">
                  <c:v>0.12341222618327916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0.15382040140686609</c:v>
                </c:pt>
                <c:pt idx="86">
                  <c:v>0.42191196094116157</c:v>
                </c:pt>
                <c:pt idx="87">
                  <c:v>0.36609519703385529</c:v>
                </c:pt>
                <c:pt idx="88">
                  <c:v>0.36066002986436241</c:v>
                </c:pt>
                <c:pt idx="89">
                  <c:v>0.17590889184326652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7.8061476698832497E-2</c:v>
                </c:pt>
                <c:pt idx="94">
                  <c:v>0.3006355833718084</c:v>
                </c:pt>
                <c:pt idx="95">
                  <c:v>0.5361076150370172</c:v>
                </c:pt>
                <c:pt idx="96">
                  <c:v>0.78556661660424631</c:v>
                </c:pt>
                <c:pt idx="97">
                  <c:v>0.84831282823887599</c:v>
                </c:pt>
                <c:pt idx="98">
                  <c:v>0.84573893089471675</c:v>
                </c:pt>
                <c:pt idx="99">
                  <c:v>0.73345326031177593</c:v>
                </c:pt>
                <c:pt idx="100">
                  <c:v>0.6364883886359225</c:v>
                </c:pt>
                <c:pt idx="101">
                  <c:v>0.35678744765523579</c:v>
                </c:pt>
                <c:pt idx="102">
                  <c:v>0.11423222294500561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7.1225107411848107E-2</c:v>
                </c:pt>
                <c:pt idx="109">
                  <c:v>0.11485608773258904</c:v>
                </c:pt>
                <c:pt idx="110">
                  <c:v>0.34113790262722476</c:v>
                </c:pt>
                <c:pt idx="111">
                  <c:v>0.49201789335960855</c:v>
                </c:pt>
                <c:pt idx="112">
                  <c:v>0.49163267698276486</c:v>
                </c:pt>
                <c:pt idx="113">
                  <c:v>0.44678799383483536</c:v>
                </c:pt>
                <c:pt idx="114">
                  <c:v>0.51084408075787102</c:v>
                </c:pt>
                <c:pt idx="115">
                  <c:v>0.5041091644697907</c:v>
                </c:pt>
                <c:pt idx="116">
                  <c:v>0.57224680750190449</c:v>
                </c:pt>
                <c:pt idx="117">
                  <c:v>0.67812371432364804</c:v>
                </c:pt>
                <c:pt idx="118">
                  <c:v>0.80309166942967491</c:v>
                </c:pt>
                <c:pt idx="119">
                  <c:v>0.82130214105603572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577-4FFD-9501-122CEC28FEB4}"/>
            </c:ext>
          </c:extLst>
        </c:ser>
        <c:ser>
          <c:idx val="16"/>
          <c:order val="16"/>
          <c:tx>
            <c:strRef>
              <c:f>phanbovon_nganh!$CO$1</c:f>
              <c:strCache>
                <c:ptCount val="1"/>
                <c:pt idx="0">
                  <c:v> htd </c:v>
                </c:pt>
              </c:strCache>
            </c:strRef>
          </c:tx>
          <c:spPr>
            <a:solidFill>
              <a:schemeClr val="accent4">
                <a:lumMod val="5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phanbovon_nganh!$CO$2:$CO$121</c:f>
              <c:numCache>
                <c:formatCode>0%</c:formatCode>
                <c:ptCount val="120"/>
                <c:pt idx="0">
                  <c:v>0.92865294594687364</c:v>
                </c:pt>
                <c:pt idx="1">
                  <c:v>0.90163393173972062</c:v>
                </c:pt>
                <c:pt idx="2">
                  <c:v>0.85485670337782693</c:v>
                </c:pt>
                <c:pt idx="3">
                  <c:v>0.83547327634735757</c:v>
                </c:pt>
                <c:pt idx="4">
                  <c:v>0.81146468062931443</c:v>
                </c:pt>
                <c:pt idx="5">
                  <c:v>0.72423775848309668</c:v>
                </c:pt>
                <c:pt idx="6">
                  <c:v>0.65476222525568817</c:v>
                </c:pt>
                <c:pt idx="7">
                  <c:v>0.57274331862229366</c:v>
                </c:pt>
                <c:pt idx="8">
                  <c:v>0.3920714496789256</c:v>
                </c:pt>
                <c:pt idx="9">
                  <c:v>0.2225470726522544</c:v>
                </c:pt>
                <c:pt idx="10">
                  <c:v>0.21406810619390812</c:v>
                </c:pt>
                <c:pt idx="11">
                  <c:v>0.18197892427781687</c:v>
                </c:pt>
                <c:pt idx="12">
                  <c:v>0.16432877341402316</c:v>
                </c:pt>
                <c:pt idx="13">
                  <c:v>0.26045701477660871</c:v>
                </c:pt>
                <c:pt idx="14">
                  <c:v>0.31736099811403257</c:v>
                </c:pt>
                <c:pt idx="15">
                  <c:v>0.28838182948049557</c:v>
                </c:pt>
                <c:pt idx="16">
                  <c:v>0.33166629701620637</c:v>
                </c:pt>
                <c:pt idx="17">
                  <c:v>0.36967237618762316</c:v>
                </c:pt>
                <c:pt idx="18">
                  <c:v>0.33051309821385078</c:v>
                </c:pt>
                <c:pt idx="19">
                  <c:v>0.40578017385322995</c:v>
                </c:pt>
                <c:pt idx="20">
                  <c:v>0.49557958902643673</c:v>
                </c:pt>
                <c:pt idx="21">
                  <c:v>0.56303720388258038</c:v>
                </c:pt>
                <c:pt idx="22">
                  <c:v>0.65704157802638874</c:v>
                </c:pt>
                <c:pt idx="23">
                  <c:v>0.65164798980053662</c:v>
                </c:pt>
                <c:pt idx="24">
                  <c:v>0.58380745091489472</c:v>
                </c:pt>
                <c:pt idx="25">
                  <c:v>0.51583106051171401</c:v>
                </c:pt>
                <c:pt idx="26">
                  <c:v>0.40068635577746436</c:v>
                </c:pt>
                <c:pt idx="27">
                  <c:v>0.24245834056890417</c:v>
                </c:pt>
                <c:pt idx="28">
                  <c:v>0.28864338237569748</c:v>
                </c:pt>
                <c:pt idx="29">
                  <c:v>0.32374588417101824</c:v>
                </c:pt>
                <c:pt idx="30">
                  <c:v>0.3056188676186305</c:v>
                </c:pt>
                <c:pt idx="31">
                  <c:v>0.39338533241861473</c:v>
                </c:pt>
                <c:pt idx="32">
                  <c:v>0.50619052434021283</c:v>
                </c:pt>
                <c:pt idx="33">
                  <c:v>0.57677741392412984</c:v>
                </c:pt>
                <c:pt idx="34">
                  <c:v>0.64026683846255872</c:v>
                </c:pt>
                <c:pt idx="35">
                  <c:v>0.74865111600891843</c:v>
                </c:pt>
                <c:pt idx="36">
                  <c:v>0.77884018095611418</c:v>
                </c:pt>
                <c:pt idx="37">
                  <c:v>0.78498472082293669</c:v>
                </c:pt>
                <c:pt idx="38">
                  <c:v>0.80919998665456261</c:v>
                </c:pt>
                <c:pt idx="39">
                  <c:v>0.8314195213188007</c:v>
                </c:pt>
                <c:pt idx="40">
                  <c:v>0.84050566476437238</c:v>
                </c:pt>
                <c:pt idx="41">
                  <c:v>0.85042791643631477</c:v>
                </c:pt>
                <c:pt idx="42">
                  <c:v>0.89139054755018721</c:v>
                </c:pt>
                <c:pt idx="43">
                  <c:v>0.84884000914637858</c:v>
                </c:pt>
                <c:pt idx="44">
                  <c:v>0.77208810718859022</c:v>
                </c:pt>
                <c:pt idx="45">
                  <c:v>0.73003815527854987</c:v>
                </c:pt>
                <c:pt idx="46">
                  <c:v>0.72815647319965449</c:v>
                </c:pt>
                <c:pt idx="47">
                  <c:v>0.71164619726928946</c:v>
                </c:pt>
                <c:pt idx="48">
                  <c:v>0.74608408780981661</c:v>
                </c:pt>
                <c:pt idx="49">
                  <c:v>0.75849000867278171</c:v>
                </c:pt>
                <c:pt idx="50">
                  <c:v>0.70956326348270582</c:v>
                </c:pt>
                <c:pt idx="51">
                  <c:v>0.43168607274841264</c:v>
                </c:pt>
                <c:pt idx="52">
                  <c:v>0.15761611853461777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8.3276571905190333E-2</c:v>
                </c:pt>
                <c:pt idx="60">
                  <c:v>0.15452009094737068</c:v>
                </c:pt>
                <c:pt idx="61">
                  <c:v>1.4451199748553561E-2</c:v>
                </c:pt>
                <c:pt idx="62">
                  <c:v>0</c:v>
                </c:pt>
                <c:pt idx="63">
                  <c:v>0</c:v>
                </c:pt>
                <c:pt idx="64">
                  <c:v>6.8941958272157905E-2</c:v>
                </c:pt>
                <c:pt idx="65">
                  <c:v>0.23914731897062769</c:v>
                </c:pt>
                <c:pt idx="66">
                  <c:v>0.37303133295114077</c:v>
                </c:pt>
                <c:pt idx="67">
                  <c:v>0.5334780070982601</c:v>
                </c:pt>
                <c:pt idx="68">
                  <c:v>0.56968258382649584</c:v>
                </c:pt>
                <c:pt idx="69">
                  <c:v>0.55870208091327767</c:v>
                </c:pt>
                <c:pt idx="70">
                  <c:v>0.50159862912098208</c:v>
                </c:pt>
                <c:pt idx="71">
                  <c:v>0.50643511896303894</c:v>
                </c:pt>
                <c:pt idx="72">
                  <c:v>0.55152356933824831</c:v>
                </c:pt>
                <c:pt idx="73">
                  <c:v>0.64278500459581278</c:v>
                </c:pt>
                <c:pt idx="74">
                  <c:v>0.72184345023724261</c:v>
                </c:pt>
                <c:pt idx="75">
                  <c:v>0.82657780877825093</c:v>
                </c:pt>
                <c:pt idx="76">
                  <c:v>0.90316810718048779</c:v>
                </c:pt>
                <c:pt idx="77">
                  <c:v>0.89207477385501865</c:v>
                </c:pt>
                <c:pt idx="78">
                  <c:v>0.82914523841192145</c:v>
                </c:pt>
                <c:pt idx="79">
                  <c:v>0.72901830439224447</c:v>
                </c:pt>
                <c:pt idx="80">
                  <c:v>0.67027090306939341</c:v>
                </c:pt>
                <c:pt idx="81">
                  <c:v>0.60195051095797236</c:v>
                </c:pt>
                <c:pt idx="82">
                  <c:v>0.60885176853577916</c:v>
                </c:pt>
                <c:pt idx="83">
                  <c:v>0.64764991810176975</c:v>
                </c:pt>
                <c:pt idx="84">
                  <c:v>0.73789471165468368</c:v>
                </c:pt>
                <c:pt idx="85">
                  <c:v>0.77757379434030116</c:v>
                </c:pt>
                <c:pt idx="86">
                  <c:v>0.82387004948905118</c:v>
                </c:pt>
                <c:pt idx="87">
                  <c:v>0.64271544210053988</c:v>
                </c:pt>
                <c:pt idx="88">
                  <c:v>0.50942998825651287</c:v>
                </c:pt>
                <c:pt idx="89">
                  <c:v>0.33102050911128139</c:v>
                </c:pt>
                <c:pt idx="90">
                  <c:v>0.14094542060851339</c:v>
                </c:pt>
                <c:pt idx="91">
                  <c:v>2.6649152361259133E-2</c:v>
                </c:pt>
                <c:pt idx="92">
                  <c:v>0.18894943972782083</c:v>
                </c:pt>
                <c:pt idx="93">
                  <c:v>0.28244125119241198</c:v>
                </c:pt>
                <c:pt idx="94">
                  <c:v>0.44543535002124746</c:v>
                </c:pt>
                <c:pt idx="95">
                  <c:v>0.65098919414850875</c:v>
                </c:pt>
                <c:pt idx="96">
                  <c:v>0.7581975050059091</c:v>
                </c:pt>
                <c:pt idx="97">
                  <c:v>0.74107225729965764</c:v>
                </c:pt>
                <c:pt idx="98">
                  <c:v>0.77891350896004874</c:v>
                </c:pt>
                <c:pt idx="99">
                  <c:v>0.67375501993687692</c:v>
                </c:pt>
                <c:pt idx="100">
                  <c:v>0.53525272783093303</c:v>
                </c:pt>
                <c:pt idx="101">
                  <c:v>0.49108685075982372</c:v>
                </c:pt>
                <c:pt idx="102">
                  <c:v>0.51699523472087838</c:v>
                </c:pt>
                <c:pt idx="103">
                  <c:v>0.51731032022230461</c:v>
                </c:pt>
                <c:pt idx="104">
                  <c:v>0.65246488567248684</c:v>
                </c:pt>
                <c:pt idx="105">
                  <c:v>0.79447853448795236</c:v>
                </c:pt>
                <c:pt idx="106">
                  <c:v>0.85940545828883419</c:v>
                </c:pt>
                <c:pt idx="107">
                  <c:v>0.84591448146419368</c:v>
                </c:pt>
                <c:pt idx="108">
                  <c:v>0.81494308034548657</c:v>
                </c:pt>
                <c:pt idx="109">
                  <c:v>0.7613363524133363</c:v>
                </c:pt>
                <c:pt idx="110">
                  <c:v>0.73093711985890419</c:v>
                </c:pt>
                <c:pt idx="111">
                  <c:v>0.69448884419679469</c:v>
                </c:pt>
                <c:pt idx="112">
                  <c:v>0.70583181211394996</c:v>
                </c:pt>
                <c:pt idx="113">
                  <c:v>0.74247388557055893</c:v>
                </c:pt>
                <c:pt idx="114">
                  <c:v>0.76524622746558224</c:v>
                </c:pt>
                <c:pt idx="115">
                  <c:v>0.69980690328125073</c:v>
                </c:pt>
                <c:pt idx="116">
                  <c:v>0.67526067134760281</c:v>
                </c:pt>
                <c:pt idx="117">
                  <c:v>0.62456555850125262</c:v>
                </c:pt>
                <c:pt idx="118">
                  <c:v>0.56625005216342505</c:v>
                </c:pt>
                <c:pt idx="119">
                  <c:v>0.51319924739128298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577-4FFD-9501-122CEC28FEB4}"/>
            </c:ext>
          </c:extLst>
        </c:ser>
        <c:ser>
          <c:idx val="17"/>
          <c:order val="17"/>
          <c:tx>
            <c:strRef>
              <c:f>phanbovon_nganh!$CP$1</c:f>
              <c:strCache>
                <c:ptCount val="1"/>
                <c:pt idx="0">
                  <c:v> thuc_pham </c:v>
                </c:pt>
              </c:strCache>
            </c:strRef>
          </c:tx>
          <c:spPr>
            <a:solidFill>
              <a:schemeClr val="accent6">
                <a:lumMod val="5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phanbovon_nganh!$CP$2:$CP$121</c:f>
              <c:numCache>
                <c:formatCode>0%</c:formatCode>
                <c:ptCount val="120"/>
                <c:pt idx="0">
                  <c:v>0.51688682385538409</c:v>
                </c:pt>
                <c:pt idx="1">
                  <c:v>0.41061908182048318</c:v>
                </c:pt>
                <c:pt idx="2">
                  <c:v>0.21784215700937479</c:v>
                </c:pt>
                <c:pt idx="3">
                  <c:v>2.1145763091185921E-2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0.13363336494824468</c:v>
                </c:pt>
                <c:pt idx="20">
                  <c:v>0.38904435109313462</c:v>
                </c:pt>
                <c:pt idx="21">
                  <c:v>0.48223417857285594</c:v>
                </c:pt>
                <c:pt idx="22">
                  <c:v>0.57187136435447705</c:v>
                </c:pt>
                <c:pt idx="23">
                  <c:v>0.51165846005517279</c:v>
                </c:pt>
                <c:pt idx="24">
                  <c:v>0.4843577208581043</c:v>
                </c:pt>
                <c:pt idx="25">
                  <c:v>0.422503562637906</c:v>
                </c:pt>
                <c:pt idx="26">
                  <c:v>0.35632074623962284</c:v>
                </c:pt>
                <c:pt idx="27">
                  <c:v>0.28629289465572111</c:v>
                </c:pt>
                <c:pt idx="28">
                  <c:v>0.29306104116833898</c:v>
                </c:pt>
                <c:pt idx="29">
                  <c:v>0.29265952084049085</c:v>
                </c:pt>
                <c:pt idx="30">
                  <c:v>0.27250939952120284</c:v>
                </c:pt>
                <c:pt idx="31">
                  <c:v>0.35707469648692119</c:v>
                </c:pt>
                <c:pt idx="32">
                  <c:v>0.4040313998304354</c:v>
                </c:pt>
                <c:pt idx="33">
                  <c:v>0.51756388477996218</c:v>
                </c:pt>
                <c:pt idx="34">
                  <c:v>0.5774808593301145</c:v>
                </c:pt>
                <c:pt idx="35">
                  <c:v>0.70151681837296476</c:v>
                </c:pt>
                <c:pt idx="36">
                  <c:v>0.69742400047762176</c:v>
                </c:pt>
                <c:pt idx="37">
                  <c:v>0.64411537998892032</c:v>
                </c:pt>
                <c:pt idx="38">
                  <c:v>0.59608892003958713</c:v>
                </c:pt>
                <c:pt idx="39">
                  <c:v>0.58361314216396565</c:v>
                </c:pt>
                <c:pt idx="40">
                  <c:v>0.56855996921628338</c:v>
                </c:pt>
                <c:pt idx="41">
                  <c:v>0.60349009730786274</c:v>
                </c:pt>
                <c:pt idx="42">
                  <c:v>0.72080151140941062</c:v>
                </c:pt>
                <c:pt idx="43">
                  <c:v>0.79295324827916702</c:v>
                </c:pt>
                <c:pt idx="44">
                  <c:v>0.84600126666281406</c:v>
                </c:pt>
                <c:pt idx="45">
                  <c:v>0.83775554394902163</c:v>
                </c:pt>
                <c:pt idx="46">
                  <c:v>0.81842552379560396</c:v>
                </c:pt>
                <c:pt idx="47">
                  <c:v>0.79152418594882712</c:v>
                </c:pt>
                <c:pt idx="48">
                  <c:v>0.65139113855145658</c:v>
                </c:pt>
                <c:pt idx="49">
                  <c:v>0.48282493306391461</c:v>
                </c:pt>
                <c:pt idx="50">
                  <c:v>0.29894158466098242</c:v>
                </c:pt>
                <c:pt idx="51">
                  <c:v>1.1043508463251927E-2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3.3804623613237543E-2</c:v>
                </c:pt>
                <c:pt idx="66">
                  <c:v>8.2570299268390296E-2</c:v>
                </c:pt>
                <c:pt idx="67">
                  <c:v>0.14166604171287644</c:v>
                </c:pt>
                <c:pt idx="68">
                  <c:v>0.10853934033884045</c:v>
                </c:pt>
                <c:pt idx="69">
                  <c:v>9.5963300930073631E-2</c:v>
                </c:pt>
                <c:pt idx="70">
                  <c:v>6.0449518599014672E-2</c:v>
                </c:pt>
                <c:pt idx="71">
                  <c:v>0.13322764839779447</c:v>
                </c:pt>
                <c:pt idx="72">
                  <c:v>0.20271506629530028</c:v>
                </c:pt>
                <c:pt idx="73">
                  <c:v>0.30500610758588997</c:v>
                </c:pt>
                <c:pt idx="74">
                  <c:v>0.34482679347891032</c:v>
                </c:pt>
                <c:pt idx="75">
                  <c:v>0.3727308214325219</c:v>
                </c:pt>
                <c:pt idx="76">
                  <c:v>0.28718842481145013</c:v>
                </c:pt>
                <c:pt idx="77">
                  <c:v>0.1595901781001125</c:v>
                </c:pt>
                <c:pt idx="78">
                  <c:v>8.5701211930752974E-2</c:v>
                </c:pt>
                <c:pt idx="79">
                  <c:v>0</c:v>
                </c:pt>
                <c:pt idx="80">
                  <c:v>0</c:v>
                </c:pt>
                <c:pt idx="81">
                  <c:v>7.0701129316352859E-5</c:v>
                </c:pt>
                <c:pt idx="82">
                  <c:v>0.13477310009419463</c:v>
                </c:pt>
                <c:pt idx="83">
                  <c:v>0.19963286299581412</c:v>
                </c:pt>
                <c:pt idx="84">
                  <c:v>0.37420809459493215</c:v>
                </c:pt>
                <c:pt idx="85">
                  <c:v>0.4776192413754673</c:v>
                </c:pt>
                <c:pt idx="86">
                  <c:v>0.54100547925516607</c:v>
                </c:pt>
                <c:pt idx="87">
                  <c:v>0.38891100730782779</c:v>
                </c:pt>
                <c:pt idx="88">
                  <c:v>0.35637714080614713</c:v>
                </c:pt>
                <c:pt idx="89">
                  <c:v>0.26249532284623012</c:v>
                </c:pt>
                <c:pt idx="90">
                  <c:v>0.17380509862919769</c:v>
                </c:pt>
                <c:pt idx="91">
                  <c:v>0.11576309852496872</c:v>
                </c:pt>
                <c:pt idx="92">
                  <c:v>0.30529436989316705</c:v>
                </c:pt>
                <c:pt idx="93">
                  <c:v>0.3757358054138441</c:v>
                </c:pt>
                <c:pt idx="94">
                  <c:v>0.45161912959379186</c:v>
                </c:pt>
                <c:pt idx="95">
                  <c:v>0.55648535229739582</c:v>
                </c:pt>
                <c:pt idx="96">
                  <c:v>0.52706905794459802</c:v>
                </c:pt>
                <c:pt idx="97">
                  <c:v>0.41264435014811618</c:v>
                </c:pt>
                <c:pt idx="98">
                  <c:v>0.36402725490175675</c:v>
                </c:pt>
                <c:pt idx="99">
                  <c:v>0.20487383586243038</c:v>
                </c:pt>
                <c:pt idx="100">
                  <c:v>8.0079893492894572E-2</c:v>
                </c:pt>
                <c:pt idx="101">
                  <c:v>7.6979558884806606E-2</c:v>
                </c:pt>
                <c:pt idx="102">
                  <c:v>7.7191224155793076E-2</c:v>
                </c:pt>
                <c:pt idx="103">
                  <c:v>1.30068460472998E-2</c:v>
                </c:pt>
                <c:pt idx="104">
                  <c:v>0.13033066861024462</c:v>
                </c:pt>
                <c:pt idx="105">
                  <c:v>0.16854580025321969</c:v>
                </c:pt>
                <c:pt idx="106">
                  <c:v>0.19249395455917714</c:v>
                </c:pt>
                <c:pt idx="107">
                  <c:v>0.22536411185729061</c:v>
                </c:pt>
                <c:pt idx="108">
                  <c:v>0.2769426929176676</c:v>
                </c:pt>
                <c:pt idx="109">
                  <c:v>0.26134160852897576</c:v>
                </c:pt>
                <c:pt idx="110">
                  <c:v>0.31487994753335552</c:v>
                </c:pt>
                <c:pt idx="111">
                  <c:v>0.30373288305873486</c:v>
                </c:pt>
                <c:pt idx="112">
                  <c:v>0.27216242414098374</c:v>
                </c:pt>
                <c:pt idx="113">
                  <c:v>0.27359028406979802</c:v>
                </c:pt>
                <c:pt idx="114">
                  <c:v>0.24199159293302772</c:v>
                </c:pt>
                <c:pt idx="115">
                  <c:v>0.18480986004113714</c:v>
                </c:pt>
                <c:pt idx="116">
                  <c:v>0.18911465474780548</c:v>
                </c:pt>
                <c:pt idx="117">
                  <c:v>0.21613382737530432</c:v>
                </c:pt>
                <c:pt idx="118">
                  <c:v>0.1912842252635136</c:v>
                </c:pt>
                <c:pt idx="119">
                  <c:v>0.25022171704288887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577-4FFD-9501-122CEC28FEB4}"/>
            </c:ext>
          </c:extLst>
        </c:ser>
        <c:ser>
          <c:idx val="18"/>
          <c:order val="18"/>
          <c:tx>
            <c:strRef>
              <c:f>phanbovon_nganh!$CQ$1</c:f>
              <c:strCache>
                <c:ptCount val="1"/>
                <c:pt idx="0">
                  <c:v> van_tai 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phanbovon_nganh!$CQ$2:$CQ$121</c:f>
              <c:numCache>
                <c:formatCode>0%</c:formatCode>
                <c:ptCount val="120"/>
                <c:pt idx="0">
                  <c:v>0.73978244222499057</c:v>
                </c:pt>
                <c:pt idx="1">
                  <c:v>0.5422450919637305</c:v>
                </c:pt>
                <c:pt idx="2">
                  <c:v>0.31061602479922062</c:v>
                </c:pt>
                <c:pt idx="3">
                  <c:v>1.780424760691195E-2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0.14246117863273983</c:v>
                </c:pt>
                <c:pt idx="18">
                  <c:v>0.47023862287305984</c:v>
                </c:pt>
                <c:pt idx="19">
                  <c:v>0.78659912601734638</c:v>
                </c:pt>
                <c:pt idx="20">
                  <c:v>0.82175931118965395</c:v>
                </c:pt>
                <c:pt idx="21">
                  <c:v>0.66386239309191597</c:v>
                </c:pt>
                <c:pt idx="22">
                  <c:v>0.53372374372673836</c:v>
                </c:pt>
                <c:pt idx="23">
                  <c:v>0.43965059661813283</c:v>
                </c:pt>
                <c:pt idx="24">
                  <c:v>0.36590778354919973</c:v>
                </c:pt>
                <c:pt idx="25">
                  <c:v>0.37263286846743954</c:v>
                </c:pt>
                <c:pt idx="26">
                  <c:v>0.47873604608289133</c:v>
                </c:pt>
                <c:pt idx="27">
                  <c:v>0.52212281015954809</c:v>
                </c:pt>
                <c:pt idx="28">
                  <c:v>0.52987190738097412</c:v>
                </c:pt>
                <c:pt idx="29">
                  <c:v>0.52870480568425593</c:v>
                </c:pt>
                <c:pt idx="30">
                  <c:v>0.4939461512226444</c:v>
                </c:pt>
                <c:pt idx="31">
                  <c:v>0.49493806842400401</c:v>
                </c:pt>
                <c:pt idx="32">
                  <c:v>0.52168803359223992</c:v>
                </c:pt>
                <c:pt idx="33">
                  <c:v>0.59967253545609345</c:v>
                </c:pt>
                <c:pt idx="34">
                  <c:v>0.63002001448513489</c:v>
                </c:pt>
                <c:pt idx="35">
                  <c:v>0.69896989535900589</c:v>
                </c:pt>
                <c:pt idx="36">
                  <c:v>0.71814998740743952</c:v>
                </c:pt>
                <c:pt idx="37">
                  <c:v>0.7345592784320043</c:v>
                </c:pt>
                <c:pt idx="38">
                  <c:v>0.74029616877864268</c:v>
                </c:pt>
                <c:pt idx="39">
                  <c:v>0.78500368965728684</c:v>
                </c:pt>
                <c:pt idx="40">
                  <c:v>0.82144840649500939</c:v>
                </c:pt>
                <c:pt idx="41">
                  <c:v>0.86704377482767647</c:v>
                </c:pt>
                <c:pt idx="42">
                  <c:v>0.92063786067448405</c:v>
                </c:pt>
                <c:pt idx="43">
                  <c:v>0.9451371800887326</c:v>
                </c:pt>
                <c:pt idx="44">
                  <c:v>0.95539657400635591</c:v>
                </c:pt>
                <c:pt idx="45">
                  <c:v>0.93478747849977883</c:v>
                </c:pt>
                <c:pt idx="46">
                  <c:v>0.90902690173742684</c:v>
                </c:pt>
                <c:pt idx="47">
                  <c:v>0.86191719510392706</c:v>
                </c:pt>
                <c:pt idx="48">
                  <c:v>0.70363432319742492</c:v>
                </c:pt>
                <c:pt idx="49">
                  <c:v>0.53690617664011764</c:v>
                </c:pt>
                <c:pt idx="50">
                  <c:v>0.39452511237097015</c:v>
                </c:pt>
                <c:pt idx="51">
                  <c:v>0.11345284547606768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0.22752413267635035</c:v>
                </c:pt>
                <c:pt idx="65">
                  <c:v>0.38507160421898645</c:v>
                </c:pt>
                <c:pt idx="66">
                  <c:v>0.49908612250771134</c:v>
                </c:pt>
                <c:pt idx="67">
                  <c:v>0.58541698869248127</c:v>
                </c:pt>
                <c:pt idx="68">
                  <c:v>0.68724909566250036</c:v>
                </c:pt>
                <c:pt idx="69">
                  <c:v>0.52491988805505641</c:v>
                </c:pt>
                <c:pt idx="70">
                  <c:v>0.32726944149388049</c:v>
                </c:pt>
                <c:pt idx="71">
                  <c:v>0.1015504986505807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3.4309507854836031E-2</c:v>
                </c:pt>
                <c:pt idx="76">
                  <c:v>0.28100572858849315</c:v>
                </c:pt>
                <c:pt idx="77">
                  <c:v>0.49291780013473419</c:v>
                </c:pt>
                <c:pt idx="78">
                  <c:v>0.49311355679019897</c:v>
                </c:pt>
                <c:pt idx="79">
                  <c:v>0.3959787993380332</c:v>
                </c:pt>
                <c:pt idx="80">
                  <c:v>0.28667645898561778</c:v>
                </c:pt>
                <c:pt idx="81">
                  <c:v>0.16658615301842941</c:v>
                </c:pt>
                <c:pt idx="82">
                  <c:v>0.18125288296203423</c:v>
                </c:pt>
                <c:pt idx="83">
                  <c:v>0.2083021394680043</c:v>
                </c:pt>
                <c:pt idx="84">
                  <c:v>0.33084284059499874</c:v>
                </c:pt>
                <c:pt idx="85">
                  <c:v>0.46915452585818596</c:v>
                </c:pt>
                <c:pt idx="86">
                  <c:v>0.6012881467076836</c:v>
                </c:pt>
                <c:pt idx="87">
                  <c:v>0.48381135971632894</c:v>
                </c:pt>
                <c:pt idx="88">
                  <c:v>0.41758163834568746</c:v>
                </c:pt>
                <c:pt idx="89">
                  <c:v>0.33788388977438433</c:v>
                </c:pt>
                <c:pt idx="90">
                  <c:v>0.24015240852428915</c:v>
                </c:pt>
                <c:pt idx="91">
                  <c:v>0</c:v>
                </c:pt>
                <c:pt idx="92">
                  <c:v>8.0928375420618787E-2</c:v>
                </c:pt>
                <c:pt idx="93">
                  <c:v>0.12444533431377151</c:v>
                </c:pt>
                <c:pt idx="94">
                  <c:v>0.19706808241913792</c:v>
                </c:pt>
                <c:pt idx="95">
                  <c:v>0.30897711242997528</c:v>
                </c:pt>
                <c:pt idx="96">
                  <c:v>0.53821333731832477</c:v>
                </c:pt>
                <c:pt idx="97">
                  <c:v>0.55027068431918669</c:v>
                </c:pt>
                <c:pt idx="98">
                  <c:v>0.65372222049752826</c:v>
                </c:pt>
                <c:pt idx="99">
                  <c:v>0.64504262762892539</c:v>
                </c:pt>
                <c:pt idx="100">
                  <c:v>0.60613497720223142</c:v>
                </c:pt>
                <c:pt idx="101">
                  <c:v>0.55148869758517827</c:v>
                </c:pt>
                <c:pt idx="102">
                  <c:v>0.4861847563734944</c:v>
                </c:pt>
                <c:pt idx="103">
                  <c:v>0.2702069157782836</c:v>
                </c:pt>
                <c:pt idx="104">
                  <c:v>0.20364222148354655</c:v>
                </c:pt>
                <c:pt idx="105">
                  <c:v>0.17028842574542197</c:v>
                </c:pt>
                <c:pt idx="106">
                  <c:v>0.18989785401541079</c:v>
                </c:pt>
                <c:pt idx="107">
                  <c:v>0.21604552012486661</c:v>
                </c:pt>
                <c:pt idx="108">
                  <c:v>0.34198244911166192</c:v>
                </c:pt>
                <c:pt idx="109">
                  <c:v>0.4331969060434549</c:v>
                </c:pt>
                <c:pt idx="110">
                  <c:v>0.40719720004684701</c:v>
                </c:pt>
                <c:pt idx="111">
                  <c:v>0.30696240190543966</c:v>
                </c:pt>
                <c:pt idx="112">
                  <c:v>0.18659808048020315</c:v>
                </c:pt>
                <c:pt idx="113">
                  <c:v>7.3870887324853862E-2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577-4FFD-9501-122CEC28FEB4}"/>
            </c:ext>
          </c:extLst>
        </c:ser>
        <c:ser>
          <c:idx val="19"/>
          <c:order val="19"/>
          <c:tx>
            <c:strRef>
              <c:f>phanbovon_nganh!$CR$1</c:f>
              <c:strCache>
                <c:ptCount val="1"/>
                <c:pt idx="0">
                  <c:v> dulich_dv 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phanbovon_nganh!$CR$2:$CR$121</c:f>
              <c:numCache>
                <c:formatCode>0%</c:formatCode>
                <c:ptCount val="120"/>
                <c:pt idx="0">
                  <c:v>0.16880831938609769</c:v>
                </c:pt>
                <c:pt idx="1">
                  <c:v>0.1049751856466687</c:v>
                </c:pt>
                <c:pt idx="2">
                  <c:v>2.5931020445065799E-2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4.0202810596548767E-2</c:v>
                </c:pt>
                <c:pt idx="20">
                  <c:v>0.21833575857537385</c:v>
                </c:pt>
                <c:pt idx="21">
                  <c:v>0.1962415446776111</c:v>
                </c:pt>
                <c:pt idx="22">
                  <c:v>0.20619460833932041</c:v>
                </c:pt>
                <c:pt idx="23">
                  <c:v>0.26978803869788631</c:v>
                </c:pt>
                <c:pt idx="24">
                  <c:v>0.34569101536496671</c:v>
                </c:pt>
                <c:pt idx="25">
                  <c:v>0.39707686432522282</c:v>
                </c:pt>
                <c:pt idx="26">
                  <c:v>0.37700799954160902</c:v>
                </c:pt>
                <c:pt idx="27">
                  <c:v>0.38372597668212866</c:v>
                </c:pt>
                <c:pt idx="28">
                  <c:v>0.33629271829084184</c:v>
                </c:pt>
                <c:pt idx="29">
                  <c:v>0.20939152746070838</c:v>
                </c:pt>
                <c:pt idx="30">
                  <c:v>7.9023528759885636E-2</c:v>
                </c:pt>
                <c:pt idx="31">
                  <c:v>0.15140108580111664</c:v>
                </c:pt>
                <c:pt idx="32">
                  <c:v>0.1449390856369778</c:v>
                </c:pt>
                <c:pt idx="33">
                  <c:v>0.17618269227440267</c:v>
                </c:pt>
                <c:pt idx="34">
                  <c:v>0.201596892522522</c:v>
                </c:pt>
                <c:pt idx="35">
                  <c:v>0.26756775611807182</c:v>
                </c:pt>
                <c:pt idx="36">
                  <c:v>0.25531525860318632</c:v>
                </c:pt>
                <c:pt idx="37">
                  <c:v>0.27959513427454408</c:v>
                </c:pt>
                <c:pt idx="38">
                  <c:v>0.27933132742547828</c:v>
                </c:pt>
                <c:pt idx="39">
                  <c:v>0.38283722604004938</c:v>
                </c:pt>
                <c:pt idx="40">
                  <c:v>0.49859611928548703</c:v>
                </c:pt>
                <c:pt idx="41">
                  <c:v>0.62888958023954011</c:v>
                </c:pt>
                <c:pt idx="42">
                  <c:v>0.75954053368288976</c:v>
                </c:pt>
                <c:pt idx="43">
                  <c:v>0.8998823515787221</c:v>
                </c:pt>
                <c:pt idx="44">
                  <c:v>0.95050399036991351</c:v>
                </c:pt>
                <c:pt idx="45">
                  <c:v>0.95101768613214122</c:v>
                </c:pt>
                <c:pt idx="46">
                  <c:v>0.8283620489756427</c:v>
                </c:pt>
                <c:pt idx="47">
                  <c:v>0.68410038773255732</c:v>
                </c:pt>
                <c:pt idx="48">
                  <c:v>0.45314963712046052</c:v>
                </c:pt>
                <c:pt idx="49">
                  <c:v>0.26399194659338304</c:v>
                </c:pt>
                <c:pt idx="50">
                  <c:v>0.16142670376060747</c:v>
                </c:pt>
                <c:pt idx="51">
                  <c:v>0.11987090039997636</c:v>
                </c:pt>
                <c:pt idx="52">
                  <c:v>0.17244770165730122</c:v>
                </c:pt>
                <c:pt idx="53">
                  <c:v>0.32140692784225122</c:v>
                </c:pt>
                <c:pt idx="54">
                  <c:v>0.43346138139559132</c:v>
                </c:pt>
                <c:pt idx="55">
                  <c:v>0.45443899946494765</c:v>
                </c:pt>
                <c:pt idx="56">
                  <c:v>0.57786565187860117</c:v>
                </c:pt>
                <c:pt idx="57">
                  <c:v>0.49791646184912464</c:v>
                </c:pt>
                <c:pt idx="58">
                  <c:v>0.42092883413697174</c:v>
                </c:pt>
                <c:pt idx="59">
                  <c:v>0.27967768111515523</c:v>
                </c:pt>
                <c:pt idx="60">
                  <c:v>0.17158712560571909</c:v>
                </c:pt>
                <c:pt idx="61">
                  <c:v>0.10152652054630198</c:v>
                </c:pt>
                <c:pt idx="62">
                  <c:v>0.18288025765685384</c:v>
                </c:pt>
                <c:pt idx="63">
                  <c:v>0.24561079434352831</c:v>
                </c:pt>
                <c:pt idx="64">
                  <c:v>0.45745136124071095</c:v>
                </c:pt>
                <c:pt idx="65">
                  <c:v>0.64731973418886846</c:v>
                </c:pt>
                <c:pt idx="66">
                  <c:v>0.57774101509450737</c:v>
                </c:pt>
                <c:pt idx="67">
                  <c:v>0.47342350888569557</c:v>
                </c:pt>
                <c:pt idx="68">
                  <c:v>0.35425569980578447</c:v>
                </c:pt>
                <c:pt idx="69">
                  <c:v>0.10621513034708552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0.1795603743251688</c:v>
                </c:pt>
                <c:pt idx="77">
                  <c:v>0.31436246974162929</c:v>
                </c:pt>
                <c:pt idx="78">
                  <c:v>0.41238378094483952</c:v>
                </c:pt>
                <c:pt idx="79">
                  <c:v>0.49323741327266746</c:v>
                </c:pt>
                <c:pt idx="80">
                  <c:v>0.33885327499085077</c:v>
                </c:pt>
                <c:pt idx="81">
                  <c:v>0.34214761514423597</c:v>
                </c:pt>
                <c:pt idx="82">
                  <c:v>0.39514903538703122</c:v>
                </c:pt>
                <c:pt idx="83">
                  <c:v>0.45889577774964457</c:v>
                </c:pt>
                <c:pt idx="84">
                  <c:v>0.57971938195016803</c:v>
                </c:pt>
                <c:pt idx="85">
                  <c:v>0.7842818085736406</c:v>
                </c:pt>
                <c:pt idx="86">
                  <c:v>0.81517661633780159</c:v>
                </c:pt>
                <c:pt idx="87">
                  <c:v>0.65506124739526972</c:v>
                </c:pt>
                <c:pt idx="88">
                  <c:v>0.50429742961747182</c:v>
                </c:pt>
                <c:pt idx="89">
                  <c:v>0.25365736246968756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0.17158263964113835</c:v>
                </c:pt>
                <c:pt idx="97">
                  <c:v>0.17907957005395661</c:v>
                </c:pt>
                <c:pt idx="98">
                  <c:v>0.29768133960131282</c:v>
                </c:pt>
                <c:pt idx="99">
                  <c:v>0.3915739951636808</c:v>
                </c:pt>
                <c:pt idx="100">
                  <c:v>0.46906241282084205</c:v>
                </c:pt>
                <c:pt idx="101">
                  <c:v>0.3092047996529429</c:v>
                </c:pt>
                <c:pt idx="102">
                  <c:v>0.31501554971236412</c:v>
                </c:pt>
                <c:pt idx="103">
                  <c:v>0.31373480558490752</c:v>
                </c:pt>
                <c:pt idx="104">
                  <c:v>0.33663220598606652</c:v>
                </c:pt>
                <c:pt idx="105">
                  <c:v>0.3443836354900327</c:v>
                </c:pt>
                <c:pt idx="106">
                  <c:v>0.53637363214340295</c:v>
                </c:pt>
                <c:pt idx="107">
                  <c:v>0.60820843473721187</c:v>
                </c:pt>
                <c:pt idx="108">
                  <c:v>0.4457926099026176</c:v>
                </c:pt>
                <c:pt idx="109">
                  <c:v>0.40211337003373898</c:v>
                </c:pt>
                <c:pt idx="110">
                  <c:v>0.38661279864215298</c:v>
                </c:pt>
                <c:pt idx="111">
                  <c:v>0.34325255099831775</c:v>
                </c:pt>
                <c:pt idx="112">
                  <c:v>0.25742300373666127</c:v>
                </c:pt>
                <c:pt idx="113">
                  <c:v>0.36648145410918598</c:v>
                </c:pt>
                <c:pt idx="114">
                  <c:v>0.28214771489803381</c:v>
                </c:pt>
                <c:pt idx="115">
                  <c:v>0.15049917806982094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577-4FFD-9501-122CEC28FEB4}"/>
            </c:ext>
          </c:extLst>
        </c:ser>
        <c:ser>
          <c:idx val="20"/>
          <c:order val="20"/>
          <c:tx>
            <c:strRef>
              <c:f>phanbovon_nganh!$CS$1</c:f>
              <c:strCache>
                <c:ptCount val="1"/>
                <c:pt idx="0">
                  <c:v> dv_hatang 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phanbovon_nganh!$CS$2:$CS$121</c:f>
              <c:numCache>
                <c:formatCode>0%</c:formatCode>
                <c:ptCount val="120"/>
                <c:pt idx="0">
                  <c:v>0.68583141602046482</c:v>
                </c:pt>
                <c:pt idx="1">
                  <c:v>0.72353451518678868</c:v>
                </c:pt>
                <c:pt idx="2">
                  <c:v>0.64782266758807094</c:v>
                </c:pt>
                <c:pt idx="3">
                  <c:v>0.59665511708383767</c:v>
                </c:pt>
                <c:pt idx="4">
                  <c:v>0.56761191240971454</c:v>
                </c:pt>
                <c:pt idx="5">
                  <c:v>0.45290912488122731</c:v>
                </c:pt>
                <c:pt idx="6">
                  <c:v>0.367308983543499</c:v>
                </c:pt>
                <c:pt idx="7">
                  <c:v>0.33380207101121873</c:v>
                </c:pt>
                <c:pt idx="8">
                  <c:v>0.15242468887639307</c:v>
                </c:pt>
                <c:pt idx="9">
                  <c:v>8.4381272228610513E-2</c:v>
                </c:pt>
                <c:pt idx="10">
                  <c:v>0.1926140681992233</c:v>
                </c:pt>
                <c:pt idx="11">
                  <c:v>0.16414119859429904</c:v>
                </c:pt>
                <c:pt idx="12">
                  <c:v>0.12490939137531216</c:v>
                </c:pt>
                <c:pt idx="13">
                  <c:v>0.20226022210125688</c:v>
                </c:pt>
                <c:pt idx="14">
                  <c:v>0.11025430049099438</c:v>
                </c:pt>
                <c:pt idx="15">
                  <c:v>0</c:v>
                </c:pt>
                <c:pt idx="16">
                  <c:v>3.4701018775183459E-2</c:v>
                </c:pt>
                <c:pt idx="17">
                  <c:v>0.16422746802826965</c:v>
                </c:pt>
                <c:pt idx="18">
                  <c:v>0.20268834152595891</c:v>
                </c:pt>
                <c:pt idx="19">
                  <c:v>0.20461568941136568</c:v>
                </c:pt>
                <c:pt idx="20">
                  <c:v>0.15979971121180031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0.10751375863698631</c:v>
                </c:pt>
                <c:pt idx="26">
                  <c:v>0.28695971190052783</c:v>
                </c:pt>
                <c:pt idx="27">
                  <c:v>0.4285811893044153</c:v>
                </c:pt>
                <c:pt idx="28">
                  <c:v>0.53296540717067142</c:v>
                </c:pt>
                <c:pt idx="29">
                  <c:v>0.59418082362459379</c:v>
                </c:pt>
                <c:pt idx="30">
                  <c:v>0.60581444898378323</c:v>
                </c:pt>
                <c:pt idx="31">
                  <c:v>0.67808249586488878</c:v>
                </c:pt>
                <c:pt idx="32">
                  <c:v>0.55408146909059786</c:v>
                </c:pt>
                <c:pt idx="33">
                  <c:v>0.49227730841042261</c:v>
                </c:pt>
                <c:pt idx="34">
                  <c:v>0.46303025585657875</c:v>
                </c:pt>
                <c:pt idx="35">
                  <c:v>0.41493059770059926</c:v>
                </c:pt>
                <c:pt idx="36">
                  <c:v>0.34933415293415138</c:v>
                </c:pt>
                <c:pt idx="37">
                  <c:v>0.25622100233074663</c:v>
                </c:pt>
                <c:pt idx="38">
                  <c:v>0.18220611240636181</c:v>
                </c:pt>
                <c:pt idx="39">
                  <c:v>0.1202117262328383</c:v>
                </c:pt>
                <c:pt idx="40">
                  <c:v>0.1392283640416922</c:v>
                </c:pt>
                <c:pt idx="41">
                  <c:v>0.1324435911057959</c:v>
                </c:pt>
                <c:pt idx="42">
                  <c:v>0.39116741158489382</c:v>
                </c:pt>
                <c:pt idx="43">
                  <c:v>0.56411769935978417</c:v>
                </c:pt>
                <c:pt idx="44">
                  <c:v>0.68961727153089158</c:v>
                </c:pt>
                <c:pt idx="45">
                  <c:v>0.7568456058653521</c:v>
                </c:pt>
                <c:pt idx="46">
                  <c:v>0.83210764281270033</c:v>
                </c:pt>
                <c:pt idx="47">
                  <c:v>0.61533928345123068</c:v>
                </c:pt>
                <c:pt idx="48">
                  <c:v>0.37885530519466543</c:v>
                </c:pt>
                <c:pt idx="49">
                  <c:v>0.10538057501086953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0.23799857316793166</c:v>
                </c:pt>
                <c:pt idx="64">
                  <c:v>0.55627785929724172</c:v>
                </c:pt>
                <c:pt idx="65">
                  <c:v>0.57848504077509355</c:v>
                </c:pt>
                <c:pt idx="66">
                  <c:v>0.59611957013898764</c:v>
                </c:pt>
                <c:pt idx="67">
                  <c:v>0.61637970243692763</c:v>
                </c:pt>
                <c:pt idx="68">
                  <c:v>0.59544313190169684</c:v>
                </c:pt>
                <c:pt idx="69">
                  <c:v>0.56498634753967292</c:v>
                </c:pt>
                <c:pt idx="70">
                  <c:v>0.59725831739832103</c:v>
                </c:pt>
                <c:pt idx="71">
                  <c:v>0.51867690124029364</c:v>
                </c:pt>
                <c:pt idx="72">
                  <c:v>0.40224397568992093</c:v>
                </c:pt>
                <c:pt idx="73">
                  <c:v>0.35335977583354344</c:v>
                </c:pt>
                <c:pt idx="74">
                  <c:v>0.32666851829930066</c:v>
                </c:pt>
                <c:pt idx="75">
                  <c:v>0.29759089422273843</c:v>
                </c:pt>
                <c:pt idx="76">
                  <c:v>0.41185047252144369</c:v>
                </c:pt>
                <c:pt idx="77">
                  <c:v>0.52049265427338265</c:v>
                </c:pt>
                <c:pt idx="78">
                  <c:v>0.55593729867473907</c:v>
                </c:pt>
                <c:pt idx="79">
                  <c:v>0.48334671497464532</c:v>
                </c:pt>
                <c:pt idx="80">
                  <c:v>0.46214438179978512</c:v>
                </c:pt>
                <c:pt idx="81">
                  <c:v>0.41186508233074048</c:v>
                </c:pt>
                <c:pt idx="82">
                  <c:v>0.4360624954977067</c:v>
                </c:pt>
                <c:pt idx="83">
                  <c:v>0.41386440385868772</c:v>
                </c:pt>
                <c:pt idx="84">
                  <c:v>0.48585586218989701</c:v>
                </c:pt>
                <c:pt idx="85">
                  <c:v>0.51049711566775302</c:v>
                </c:pt>
                <c:pt idx="86">
                  <c:v>0.55490523493660093</c:v>
                </c:pt>
                <c:pt idx="87">
                  <c:v>0.34532417585589276</c:v>
                </c:pt>
                <c:pt idx="88">
                  <c:v>0.19166394508473053</c:v>
                </c:pt>
                <c:pt idx="89">
                  <c:v>1.2029690953539739E-2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0.20927296652921909</c:v>
                </c:pt>
                <c:pt idx="94">
                  <c:v>0.46927233592678552</c:v>
                </c:pt>
                <c:pt idx="95">
                  <c:v>0.76102386108228759</c:v>
                </c:pt>
                <c:pt idx="96">
                  <c:v>0.89647150193669289</c:v>
                </c:pt>
                <c:pt idx="97">
                  <c:v>0.90814818983891499</c:v>
                </c:pt>
                <c:pt idx="98">
                  <c:v>0.91002733403482272</c:v>
                </c:pt>
                <c:pt idx="99">
                  <c:v>0.86597077445231785</c:v>
                </c:pt>
                <c:pt idx="100">
                  <c:v>0.84635995266757591</c:v>
                </c:pt>
                <c:pt idx="101">
                  <c:v>0.82907803320711815</c:v>
                </c:pt>
                <c:pt idx="102">
                  <c:v>0.82385948025090694</c:v>
                </c:pt>
                <c:pt idx="103">
                  <c:v>0.80949189989168224</c:v>
                </c:pt>
                <c:pt idx="104">
                  <c:v>0.83954550308690923</c:v>
                </c:pt>
                <c:pt idx="105">
                  <c:v>0.72456552111682326</c:v>
                </c:pt>
                <c:pt idx="106">
                  <c:v>0.57388893162771026</c:v>
                </c:pt>
                <c:pt idx="107">
                  <c:v>0.46438440670854125</c:v>
                </c:pt>
                <c:pt idx="108">
                  <c:v>0.44275630386468279</c:v>
                </c:pt>
                <c:pt idx="109">
                  <c:v>0.40343666214170248</c:v>
                </c:pt>
                <c:pt idx="110">
                  <c:v>0.50372574159378503</c:v>
                </c:pt>
                <c:pt idx="111">
                  <c:v>0.65298603045819537</c:v>
                </c:pt>
                <c:pt idx="112">
                  <c:v>0.65922671001399835</c:v>
                </c:pt>
                <c:pt idx="113">
                  <c:v>0.51671011848303405</c:v>
                </c:pt>
                <c:pt idx="114">
                  <c:v>0.39310097475440681</c:v>
                </c:pt>
                <c:pt idx="115">
                  <c:v>0.27847938656750199</c:v>
                </c:pt>
                <c:pt idx="116">
                  <c:v>0.1468586284683559</c:v>
                </c:pt>
                <c:pt idx="117">
                  <c:v>0.22338381711014216</c:v>
                </c:pt>
                <c:pt idx="118">
                  <c:v>0.35975436403044669</c:v>
                </c:pt>
                <c:pt idx="119">
                  <c:v>0.51240230688949517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577-4FFD-9501-122CEC28FEB4}"/>
            </c:ext>
          </c:extLst>
        </c:ser>
        <c:ser>
          <c:idx val="21"/>
          <c:order val="21"/>
          <c:tx>
            <c:strRef>
              <c:f>phanbovon_nganh!$CT$1</c:f>
              <c:strCache>
                <c:ptCount val="1"/>
                <c:pt idx="0">
                  <c:v> bao_hiem </c:v>
                </c:pt>
              </c:strCache>
            </c:strRef>
          </c:tx>
          <c:spPr>
            <a:solidFill>
              <a:schemeClr val="accent2">
                <a:lumMod val="7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phanbovon_nganh!$CT$2:$CT$121</c:f>
              <c:numCache>
                <c:formatCode>0%</c:formatCode>
                <c:ptCount val="120"/>
                <c:pt idx="0">
                  <c:v>0.69244551112145991</c:v>
                </c:pt>
                <c:pt idx="1">
                  <c:v>0.61900890513988893</c:v>
                </c:pt>
                <c:pt idx="2">
                  <c:v>0.48416595642926252</c:v>
                </c:pt>
                <c:pt idx="3">
                  <c:v>0.39158117525055031</c:v>
                </c:pt>
                <c:pt idx="4">
                  <c:v>0.27782848650556924</c:v>
                </c:pt>
                <c:pt idx="5">
                  <c:v>0.19561305525398651</c:v>
                </c:pt>
                <c:pt idx="6">
                  <c:v>0.20562375852765141</c:v>
                </c:pt>
                <c:pt idx="7">
                  <c:v>0.21376269012270255</c:v>
                </c:pt>
                <c:pt idx="8">
                  <c:v>3.8537782114005791E-2</c:v>
                </c:pt>
                <c:pt idx="9">
                  <c:v>0</c:v>
                </c:pt>
                <c:pt idx="10">
                  <c:v>7.8313623048003003E-2</c:v>
                </c:pt>
                <c:pt idx="11">
                  <c:v>0.14019176323616039</c:v>
                </c:pt>
                <c:pt idx="12">
                  <c:v>0.19474442835277778</c:v>
                </c:pt>
                <c:pt idx="13">
                  <c:v>0.37871513787961819</c:v>
                </c:pt>
                <c:pt idx="14">
                  <c:v>0.54844242038021851</c:v>
                </c:pt>
                <c:pt idx="15">
                  <c:v>0.38100050658688095</c:v>
                </c:pt>
                <c:pt idx="16">
                  <c:v>0.37348736488707845</c:v>
                </c:pt>
                <c:pt idx="17">
                  <c:v>0.32577118299459246</c:v>
                </c:pt>
                <c:pt idx="18">
                  <c:v>0.16515601715024592</c:v>
                </c:pt>
                <c:pt idx="19">
                  <c:v>2.7709015784964208E-2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7.825847075445122E-2</c:v>
                </c:pt>
                <c:pt idx="27">
                  <c:v>0.15393869256104331</c:v>
                </c:pt>
                <c:pt idx="28">
                  <c:v>0.48098599158739974</c:v>
                </c:pt>
                <c:pt idx="29">
                  <c:v>0.71059510882799026</c:v>
                </c:pt>
                <c:pt idx="30">
                  <c:v>0.81500380563215913</c:v>
                </c:pt>
                <c:pt idx="31">
                  <c:v>0.92451072301171711</c:v>
                </c:pt>
                <c:pt idx="32">
                  <c:v>0.93228539273619138</c:v>
                </c:pt>
                <c:pt idx="33">
                  <c:v>0.95045280224415873</c:v>
                </c:pt>
                <c:pt idx="34">
                  <c:v>0.97188703914295116</c:v>
                </c:pt>
                <c:pt idx="35">
                  <c:v>0.82737272583691435</c:v>
                </c:pt>
                <c:pt idx="36">
                  <c:v>0.63338530739715793</c:v>
                </c:pt>
                <c:pt idx="37">
                  <c:v>0.43052792227297942</c:v>
                </c:pt>
                <c:pt idx="38">
                  <c:v>0.20756451577215759</c:v>
                </c:pt>
                <c:pt idx="39">
                  <c:v>0.12125461163617288</c:v>
                </c:pt>
                <c:pt idx="40">
                  <c:v>0.22638024147269484</c:v>
                </c:pt>
                <c:pt idx="41">
                  <c:v>0.37882067378442746</c:v>
                </c:pt>
                <c:pt idx="42">
                  <c:v>0.54252028885237069</c:v>
                </c:pt>
                <c:pt idx="43">
                  <c:v>0.70261737917745071</c:v>
                </c:pt>
                <c:pt idx="44">
                  <c:v>0.70722107542977353</c:v>
                </c:pt>
                <c:pt idx="45">
                  <c:v>0.68353574171322107</c:v>
                </c:pt>
                <c:pt idx="46">
                  <c:v>0.67591323748740983</c:v>
                </c:pt>
                <c:pt idx="47">
                  <c:v>0.68183556819903313</c:v>
                </c:pt>
                <c:pt idx="48">
                  <c:v>0.74074902293367928</c:v>
                </c:pt>
                <c:pt idx="49">
                  <c:v>0.804561913426873</c:v>
                </c:pt>
                <c:pt idx="50">
                  <c:v>0.66316939341788816</c:v>
                </c:pt>
                <c:pt idx="51">
                  <c:v>0.37283365260949741</c:v>
                </c:pt>
                <c:pt idx="52">
                  <c:v>6.4101031577167955E-2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0.21532423024193195</c:v>
                </c:pt>
                <c:pt idx="69">
                  <c:v>0.31137756129937233</c:v>
                </c:pt>
                <c:pt idx="70">
                  <c:v>0.36632484437908353</c:v>
                </c:pt>
                <c:pt idx="71">
                  <c:v>0.35455202365641802</c:v>
                </c:pt>
                <c:pt idx="72">
                  <c:v>0.28966693047414771</c:v>
                </c:pt>
                <c:pt idx="73">
                  <c:v>0.22067208162542715</c:v>
                </c:pt>
                <c:pt idx="74">
                  <c:v>0.18265941824397569</c:v>
                </c:pt>
                <c:pt idx="75">
                  <c:v>0.22177846459125047</c:v>
                </c:pt>
                <c:pt idx="76">
                  <c:v>0.33176614331318133</c:v>
                </c:pt>
                <c:pt idx="77">
                  <c:v>0.33544823587959405</c:v>
                </c:pt>
                <c:pt idx="78">
                  <c:v>0.33729326238464358</c:v>
                </c:pt>
                <c:pt idx="79">
                  <c:v>0.17895575457237209</c:v>
                </c:pt>
                <c:pt idx="80">
                  <c:v>1.8362594087351171E-2</c:v>
                </c:pt>
                <c:pt idx="81">
                  <c:v>1.0541554485649774E-2</c:v>
                </c:pt>
                <c:pt idx="82">
                  <c:v>9.4139478983354757E-2</c:v>
                </c:pt>
                <c:pt idx="83">
                  <c:v>5.9188920896229735E-2</c:v>
                </c:pt>
                <c:pt idx="84">
                  <c:v>0.25815140508657258</c:v>
                </c:pt>
                <c:pt idx="85">
                  <c:v>0.46561636610554141</c:v>
                </c:pt>
                <c:pt idx="86">
                  <c:v>0.45546458736206247</c:v>
                </c:pt>
                <c:pt idx="87">
                  <c:v>0.33141519205244652</c:v>
                </c:pt>
                <c:pt idx="88">
                  <c:v>0.35972581949564264</c:v>
                </c:pt>
                <c:pt idx="89">
                  <c:v>0.24541223540032714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1.3857643484550408E-2</c:v>
                </c:pt>
                <c:pt idx="95">
                  <c:v>0.30810613387160163</c:v>
                </c:pt>
                <c:pt idx="96">
                  <c:v>0.55836903975624219</c:v>
                </c:pt>
                <c:pt idx="97">
                  <c:v>0.50010073501559216</c:v>
                </c:pt>
                <c:pt idx="98">
                  <c:v>0.51568800096497258</c:v>
                </c:pt>
                <c:pt idx="99">
                  <c:v>0.44543125635791558</c:v>
                </c:pt>
                <c:pt idx="100">
                  <c:v>0.32123838402034488</c:v>
                </c:pt>
                <c:pt idx="101">
                  <c:v>0.14073544759028944</c:v>
                </c:pt>
                <c:pt idx="102">
                  <c:v>0.13689036912957053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3.298941623756789E-2</c:v>
                </c:pt>
                <c:pt idx="115">
                  <c:v>0.11596575840550027</c:v>
                </c:pt>
                <c:pt idx="116">
                  <c:v>0.36045794189411884</c:v>
                </c:pt>
                <c:pt idx="117">
                  <c:v>0.59083219934497966</c:v>
                </c:pt>
                <c:pt idx="118">
                  <c:v>0.64506260677191674</c:v>
                </c:pt>
                <c:pt idx="119">
                  <c:v>0.6639366605241841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577-4FFD-9501-122CEC28FEB4}"/>
            </c:ext>
          </c:extLst>
        </c:ser>
        <c:ser>
          <c:idx val="22"/>
          <c:order val="22"/>
          <c:tx>
            <c:strRef>
              <c:f>phanbovon_nganh!$CU$1</c:f>
              <c:strCache>
                <c:ptCount val="1"/>
                <c:pt idx="0">
                  <c:v> y_te </c:v>
                </c:pt>
              </c:strCache>
            </c:strRef>
          </c:tx>
          <c:spPr>
            <a:solidFill>
              <a:schemeClr val="accent4">
                <a:lumMod val="7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phanbovon_nganh!$BW$2:$BW$121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phanbovon_nganh!$CU$2:$CU$121</c:f>
              <c:numCache>
                <c:formatCode>0%</c:formatCode>
                <c:ptCount val="120"/>
                <c:pt idx="0">
                  <c:v>0.75311048640129541</c:v>
                </c:pt>
                <c:pt idx="1">
                  <c:v>0.81693304220216556</c:v>
                </c:pt>
                <c:pt idx="2">
                  <c:v>0.77019430933692079</c:v>
                </c:pt>
                <c:pt idx="3">
                  <c:v>0.61068058197651853</c:v>
                </c:pt>
                <c:pt idx="4">
                  <c:v>0.44449898391161435</c:v>
                </c:pt>
                <c:pt idx="5">
                  <c:v>0.16966145596480353</c:v>
                </c:pt>
                <c:pt idx="6">
                  <c:v>1.4143791963125902E-3</c:v>
                </c:pt>
                <c:pt idx="7">
                  <c:v>0</c:v>
                </c:pt>
                <c:pt idx="8">
                  <c:v>0</c:v>
                </c:pt>
                <c:pt idx="9">
                  <c:v>5.7926833142825096E-2</c:v>
                </c:pt>
                <c:pt idx="10">
                  <c:v>0.31481952273312741</c:v>
                </c:pt>
                <c:pt idx="11">
                  <c:v>0.36098272128488407</c:v>
                </c:pt>
                <c:pt idx="12">
                  <c:v>0.3165142551996421</c:v>
                </c:pt>
                <c:pt idx="13">
                  <c:v>0.27247550295084266</c:v>
                </c:pt>
                <c:pt idx="14">
                  <c:v>0.14737986594734737</c:v>
                </c:pt>
                <c:pt idx="15">
                  <c:v>0</c:v>
                </c:pt>
                <c:pt idx="16">
                  <c:v>0.10190142665633162</c:v>
                </c:pt>
                <c:pt idx="17">
                  <c:v>0.2356656507296267</c:v>
                </c:pt>
                <c:pt idx="18">
                  <c:v>0.37155188165635428</c:v>
                </c:pt>
                <c:pt idx="19">
                  <c:v>0.58801219814621153</c:v>
                </c:pt>
                <c:pt idx="20">
                  <c:v>0.73553969312057266</c:v>
                </c:pt>
                <c:pt idx="21">
                  <c:v>0.65350615662439693</c:v>
                </c:pt>
                <c:pt idx="22">
                  <c:v>0.59514968374540522</c:v>
                </c:pt>
                <c:pt idx="23">
                  <c:v>0.59485529464716458</c:v>
                </c:pt>
                <c:pt idx="24">
                  <c:v>0.57836537771751073</c:v>
                </c:pt>
                <c:pt idx="25">
                  <c:v>0.58403040440199894</c:v>
                </c:pt>
                <c:pt idx="26">
                  <c:v>0.51789808571039453</c:v>
                </c:pt>
                <c:pt idx="27">
                  <c:v>0.48966291469081746</c:v>
                </c:pt>
                <c:pt idx="28">
                  <c:v>0.39912196555305607</c:v>
                </c:pt>
                <c:pt idx="29">
                  <c:v>0.3766968610001129</c:v>
                </c:pt>
                <c:pt idx="30">
                  <c:v>0.33140875355441624</c:v>
                </c:pt>
                <c:pt idx="31">
                  <c:v>0.50463200935441288</c:v>
                </c:pt>
                <c:pt idx="32">
                  <c:v>0.56285568420159193</c:v>
                </c:pt>
                <c:pt idx="33">
                  <c:v>0.60558836187447684</c:v>
                </c:pt>
                <c:pt idx="34">
                  <c:v>0.55204013025566001</c:v>
                </c:pt>
                <c:pt idx="35">
                  <c:v>0.50058142828938579</c:v>
                </c:pt>
                <c:pt idx="36">
                  <c:v>0.40302056796293134</c:v>
                </c:pt>
                <c:pt idx="37">
                  <c:v>0.40769912741875036</c:v>
                </c:pt>
                <c:pt idx="38">
                  <c:v>0.4828304113741117</c:v>
                </c:pt>
                <c:pt idx="39">
                  <c:v>0.57678658532266047</c:v>
                </c:pt>
                <c:pt idx="40">
                  <c:v>0.70504907247110216</c:v>
                </c:pt>
                <c:pt idx="41">
                  <c:v>0.80421005397660694</c:v>
                </c:pt>
                <c:pt idx="42">
                  <c:v>0.870455358327613</c:v>
                </c:pt>
                <c:pt idx="43">
                  <c:v>0.72492226211508781</c:v>
                </c:pt>
                <c:pt idx="44">
                  <c:v>0.53174236832279664</c:v>
                </c:pt>
                <c:pt idx="45">
                  <c:v>0.44668802018613951</c:v>
                </c:pt>
                <c:pt idx="46">
                  <c:v>0.343422373753062</c:v>
                </c:pt>
                <c:pt idx="47">
                  <c:v>0.2385244172772365</c:v>
                </c:pt>
                <c:pt idx="48">
                  <c:v>0.35346515575858506</c:v>
                </c:pt>
                <c:pt idx="49">
                  <c:v>0.48482915136277044</c:v>
                </c:pt>
                <c:pt idx="50">
                  <c:v>0.40236478008835974</c:v>
                </c:pt>
                <c:pt idx="51">
                  <c:v>0.20820391649828013</c:v>
                </c:pt>
                <c:pt idx="52">
                  <c:v>3.5034292646150475E-2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0.23887619943343807</c:v>
                </c:pt>
                <c:pt idx="58">
                  <c:v>0.40780664306574732</c:v>
                </c:pt>
                <c:pt idx="59">
                  <c:v>0.5279599806776808</c:v>
                </c:pt>
                <c:pt idx="60">
                  <c:v>0.56815677631206962</c:v>
                </c:pt>
                <c:pt idx="61">
                  <c:v>0.46790141541107844</c:v>
                </c:pt>
                <c:pt idx="62">
                  <c:v>0.36547933198211091</c:v>
                </c:pt>
                <c:pt idx="63">
                  <c:v>0.29774251978390559</c:v>
                </c:pt>
                <c:pt idx="64">
                  <c:v>0.33972004136968448</c:v>
                </c:pt>
                <c:pt idx="65">
                  <c:v>0.48664039510993418</c:v>
                </c:pt>
                <c:pt idx="66">
                  <c:v>0.57392310202618524</c:v>
                </c:pt>
                <c:pt idx="67">
                  <c:v>0.57218967741239468</c:v>
                </c:pt>
                <c:pt idx="68">
                  <c:v>0.63713571922084733</c:v>
                </c:pt>
                <c:pt idx="69">
                  <c:v>0.62194533754183523</c:v>
                </c:pt>
                <c:pt idx="70">
                  <c:v>0.5601347254295157</c:v>
                </c:pt>
                <c:pt idx="71">
                  <c:v>0.53734154516655908</c:v>
                </c:pt>
                <c:pt idx="72">
                  <c:v>0.6600869594413401</c:v>
                </c:pt>
                <c:pt idx="73">
                  <c:v>0.69347535836128016</c:v>
                </c:pt>
                <c:pt idx="74">
                  <c:v>0.71661032443021677</c:v>
                </c:pt>
                <c:pt idx="75">
                  <c:v>0.75059086642895956</c:v>
                </c:pt>
                <c:pt idx="76">
                  <c:v>0.76686432955323203</c:v>
                </c:pt>
                <c:pt idx="77">
                  <c:v>0.49621740440174616</c:v>
                </c:pt>
                <c:pt idx="78">
                  <c:v>0.30024778148279585</c:v>
                </c:pt>
                <c:pt idx="79">
                  <c:v>8.8054610415417345E-2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0.22213123820925293</c:v>
                </c:pt>
                <c:pt idx="86">
                  <c:v>0.44999584338076309</c:v>
                </c:pt>
                <c:pt idx="87">
                  <c:v>0.47988432603650899</c:v>
                </c:pt>
                <c:pt idx="88">
                  <c:v>0.49184146711794802</c:v>
                </c:pt>
                <c:pt idx="89">
                  <c:v>0.47232808793760139</c:v>
                </c:pt>
                <c:pt idx="90">
                  <c:v>0.32706440506565976</c:v>
                </c:pt>
                <c:pt idx="91">
                  <c:v>0.16258118582400066</c:v>
                </c:pt>
                <c:pt idx="92">
                  <c:v>0.24716047263294008</c:v>
                </c:pt>
                <c:pt idx="93">
                  <c:v>0.41760856659770518</c:v>
                </c:pt>
                <c:pt idx="94">
                  <c:v>0.53173985628280962</c:v>
                </c:pt>
                <c:pt idx="95">
                  <c:v>0.67032585864102234</c:v>
                </c:pt>
                <c:pt idx="96">
                  <c:v>0.7821039383571764</c:v>
                </c:pt>
                <c:pt idx="97">
                  <c:v>0.66549157376983281</c:v>
                </c:pt>
                <c:pt idx="98">
                  <c:v>0.55427435859404017</c:v>
                </c:pt>
                <c:pt idx="99">
                  <c:v>0.42298626496680092</c:v>
                </c:pt>
                <c:pt idx="100">
                  <c:v>0.32105966041338196</c:v>
                </c:pt>
                <c:pt idx="101">
                  <c:v>0.22922824335384209</c:v>
                </c:pt>
                <c:pt idx="102">
                  <c:v>0.24498873346964173</c:v>
                </c:pt>
                <c:pt idx="103">
                  <c:v>0.14797573354849353</c:v>
                </c:pt>
                <c:pt idx="104">
                  <c:v>0.12049019663958138</c:v>
                </c:pt>
                <c:pt idx="105">
                  <c:v>5.0233510066988105E-2</c:v>
                </c:pt>
                <c:pt idx="106">
                  <c:v>3.4021208899780685E-2</c:v>
                </c:pt>
                <c:pt idx="107">
                  <c:v>0.19859398353503188</c:v>
                </c:pt>
                <c:pt idx="108">
                  <c:v>0.40492267553027145</c:v>
                </c:pt>
                <c:pt idx="109">
                  <c:v>0.55768183415440398</c:v>
                </c:pt>
                <c:pt idx="110">
                  <c:v>0.74726742443492056</c:v>
                </c:pt>
                <c:pt idx="111">
                  <c:v>0.88324323501524238</c:v>
                </c:pt>
                <c:pt idx="112">
                  <c:v>0.77333754721333048</c:v>
                </c:pt>
                <c:pt idx="113">
                  <c:v>0.66065715797243474</c:v>
                </c:pt>
                <c:pt idx="114">
                  <c:v>0.51525250793940558</c:v>
                </c:pt>
                <c:pt idx="115">
                  <c:v>0.387140082927587</c:v>
                </c:pt>
                <c:pt idx="116">
                  <c:v>0.2772320300514407</c:v>
                </c:pt>
                <c:pt idx="117">
                  <c:v>0.26418628430927027</c:v>
                </c:pt>
                <c:pt idx="118">
                  <c:v>0.24635937698792554</c:v>
                </c:pt>
                <c:pt idx="119">
                  <c:v>0.3764924785207962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577-4FFD-9501-122CEC28F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602904543"/>
        <c:axId val="1602905023"/>
      </c:barChart>
      <c:dateAx>
        <c:axId val="160290454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905023"/>
        <c:crosses val="autoZero"/>
        <c:auto val="1"/>
        <c:lblOffset val="100"/>
        <c:baseTimeUnit val="days"/>
      </c:dateAx>
      <c:valAx>
        <c:axId val="16029050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90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phanbovon_nganh!$BX$1</c:f>
              <c:strCache>
                <c:ptCount val="1"/>
                <c:pt idx="0">
                  <c:v>VNINDEX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phanbovon_nganh!$BW$2:$BW$121</c:f>
              <c:numCache>
                <c:formatCode>m/d/yyyy</c:formatCode>
                <c:ptCount val="120"/>
                <c:pt idx="0">
                  <c:v>45484</c:v>
                </c:pt>
                <c:pt idx="1">
                  <c:v>45483</c:v>
                </c:pt>
                <c:pt idx="2">
                  <c:v>45482</c:v>
                </c:pt>
                <c:pt idx="3">
                  <c:v>45481</c:v>
                </c:pt>
                <c:pt idx="4">
                  <c:v>45478</c:v>
                </c:pt>
                <c:pt idx="5">
                  <c:v>45477</c:v>
                </c:pt>
                <c:pt idx="6">
                  <c:v>45476</c:v>
                </c:pt>
                <c:pt idx="7">
                  <c:v>45475</c:v>
                </c:pt>
                <c:pt idx="8">
                  <c:v>45474</c:v>
                </c:pt>
                <c:pt idx="9">
                  <c:v>45471</c:v>
                </c:pt>
                <c:pt idx="10">
                  <c:v>45470</c:v>
                </c:pt>
                <c:pt idx="11">
                  <c:v>45469</c:v>
                </c:pt>
                <c:pt idx="12">
                  <c:v>45468</c:v>
                </c:pt>
                <c:pt idx="13">
                  <c:v>45467</c:v>
                </c:pt>
                <c:pt idx="14">
                  <c:v>45464</c:v>
                </c:pt>
                <c:pt idx="15">
                  <c:v>45463</c:v>
                </c:pt>
                <c:pt idx="16">
                  <c:v>45462</c:v>
                </c:pt>
                <c:pt idx="17">
                  <c:v>45461</c:v>
                </c:pt>
                <c:pt idx="18">
                  <c:v>45460</c:v>
                </c:pt>
                <c:pt idx="19">
                  <c:v>45457</c:v>
                </c:pt>
                <c:pt idx="20">
                  <c:v>45456</c:v>
                </c:pt>
                <c:pt idx="21">
                  <c:v>45455</c:v>
                </c:pt>
                <c:pt idx="22">
                  <c:v>45454</c:v>
                </c:pt>
                <c:pt idx="23">
                  <c:v>45453</c:v>
                </c:pt>
                <c:pt idx="24">
                  <c:v>45450</c:v>
                </c:pt>
                <c:pt idx="25">
                  <c:v>45449</c:v>
                </c:pt>
                <c:pt idx="26">
                  <c:v>45448</c:v>
                </c:pt>
                <c:pt idx="27">
                  <c:v>45447</c:v>
                </c:pt>
                <c:pt idx="28">
                  <c:v>45446</c:v>
                </c:pt>
                <c:pt idx="29">
                  <c:v>45443</c:v>
                </c:pt>
                <c:pt idx="30">
                  <c:v>45442</c:v>
                </c:pt>
                <c:pt idx="31">
                  <c:v>45441</c:v>
                </c:pt>
                <c:pt idx="32">
                  <c:v>45440</c:v>
                </c:pt>
                <c:pt idx="33">
                  <c:v>45439</c:v>
                </c:pt>
                <c:pt idx="34">
                  <c:v>45436</c:v>
                </c:pt>
                <c:pt idx="35">
                  <c:v>45435</c:v>
                </c:pt>
                <c:pt idx="36">
                  <c:v>45434</c:v>
                </c:pt>
                <c:pt idx="37">
                  <c:v>45433</c:v>
                </c:pt>
                <c:pt idx="38">
                  <c:v>45432</c:v>
                </c:pt>
                <c:pt idx="39">
                  <c:v>45429</c:v>
                </c:pt>
                <c:pt idx="40">
                  <c:v>45428</c:v>
                </c:pt>
                <c:pt idx="41">
                  <c:v>45427</c:v>
                </c:pt>
                <c:pt idx="42">
                  <c:v>45426</c:v>
                </c:pt>
                <c:pt idx="43">
                  <c:v>45425</c:v>
                </c:pt>
                <c:pt idx="44">
                  <c:v>45422</c:v>
                </c:pt>
                <c:pt idx="45">
                  <c:v>45421</c:v>
                </c:pt>
                <c:pt idx="46">
                  <c:v>45420</c:v>
                </c:pt>
                <c:pt idx="47">
                  <c:v>45419</c:v>
                </c:pt>
                <c:pt idx="48">
                  <c:v>45418</c:v>
                </c:pt>
                <c:pt idx="49">
                  <c:v>45415</c:v>
                </c:pt>
                <c:pt idx="50">
                  <c:v>45414</c:v>
                </c:pt>
                <c:pt idx="51">
                  <c:v>45408</c:v>
                </c:pt>
                <c:pt idx="52">
                  <c:v>45407</c:v>
                </c:pt>
                <c:pt idx="53">
                  <c:v>45406</c:v>
                </c:pt>
                <c:pt idx="54">
                  <c:v>45405</c:v>
                </c:pt>
                <c:pt idx="55">
                  <c:v>45404</c:v>
                </c:pt>
                <c:pt idx="56">
                  <c:v>45401</c:v>
                </c:pt>
                <c:pt idx="57">
                  <c:v>45399</c:v>
                </c:pt>
                <c:pt idx="58">
                  <c:v>45398</c:v>
                </c:pt>
                <c:pt idx="59">
                  <c:v>45397</c:v>
                </c:pt>
                <c:pt idx="60">
                  <c:v>45394</c:v>
                </c:pt>
                <c:pt idx="61">
                  <c:v>45393</c:v>
                </c:pt>
                <c:pt idx="62">
                  <c:v>45392</c:v>
                </c:pt>
                <c:pt idx="63">
                  <c:v>45391</c:v>
                </c:pt>
                <c:pt idx="64">
                  <c:v>45390</c:v>
                </c:pt>
                <c:pt idx="65">
                  <c:v>45387</c:v>
                </c:pt>
                <c:pt idx="66">
                  <c:v>45386</c:v>
                </c:pt>
                <c:pt idx="67">
                  <c:v>45385</c:v>
                </c:pt>
                <c:pt idx="68">
                  <c:v>45384</c:v>
                </c:pt>
                <c:pt idx="69">
                  <c:v>45383</c:v>
                </c:pt>
                <c:pt idx="70">
                  <c:v>45380</c:v>
                </c:pt>
                <c:pt idx="71">
                  <c:v>45379</c:v>
                </c:pt>
                <c:pt idx="72">
                  <c:v>45378</c:v>
                </c:pt>
                <c:pt idx="73">
                  <c:v>45377</c:v>
                </c:pt>
                <c:pt idx="74">
                  <c:v>45376</c:v>
                </c:pt>
                <c:pt idx="75">
                  <c:v>45373</c:v>
                </c:pt>
                <c:pt idx="76">
                  <c:v>45372</c:v>
                </c:pt>
                <c:pt idx="77">
                  <c:v>45371</c:v>
                </c:pt>
                <c:pt idx="78">
                  <c:v>45370</c:v>
                </c:pt>
                <c:pt idx="79">
                  <c:v>45369</c:v>
                </c:pt>
                <c:pt idx="80">
                  <c:v>45366</c:v>
                </c:pt>
                <c:pt idx="81">
                  <c:v>45365</c:v>
                </c:pt>
                <c:pt idx="82">
                  <c:v>45364</c:v>
                </c:pt>
                <c:pt idx="83">
                  <c:v>45363</c:v>
                </c:pt>
                <c:pt idx="84">
                  <c:v>45362</c:v>
                </c:pt>
                <c:pt idx="85">
                  <c:v>45359</c:v>
                </c:pt>
                <c:pt idx="86">
                  <c:v>45358</c:v>
                </c:pt>
                <c:pt idx="87">
                  <c:v>45357</c:v>
                </c:pt>
                <c:pt idx="88">
                  <c:v>45356</c:v>
                </c:pt>
                <c:pt idx="89">
                  <c:v>45355</c:v>
                </c:pt>
                <c:pt idx="90">
                  <c:v>45352</c:v>
                </c:pt>
                <c:pt idx="91">
                  <c:v>45351</c:v>
                </c:pt>
                <c:pt idx="92">
                  <c:v>45350</c:v>
                </c:pt>
                <c:pt idx="93">
                  <c:v>45349</c:v>
                </c:pt>
                <c:pt idx="94">
                  <c:v>45348</c:v>
                </c:pt>
                <c:pt idx="95">
                  <c:v>45345</c:v>
                </c:pt>
                <c:pt idx="96">
                  <c:v>45344</c:v>
                </c:pt>
                <c:pt idx="97">
                  <c:v>45343</c:v>
                </c:pt>
                <c:pt idx="98">
                  <c:v>45342</c:v>
                </c:pt>
                <c:pt idx="99">
                  <c:v>45341</c:v>
                </c:pt>
                <c:pt idx="100">
                  <c:v>45338</c:v>
                </c:pt>
                <c:pt idx="101">
                  <c:v>45337</c:v>
                </c:pt>
                <c:pt idx="102">
                  <c:v>45329</c:v>
                </c:pt>
                <c:pt idx="103">
                  <c:v>45328</c:v>
                </c:pt>
                <c:pt idx="104">
                  <c:v>45327</c:v>
                </c:pt>
                <c:pt idx="105">
                  <c:v>45324</c:v>
                </c:pt>
                <c:pt idx="106">
                  <c:v>45323</c:v>
                </c:pt>
                <c:pt idx="107">
                  <c:v>45322</c:v>
                </c:pt>
                <c:pt idx="108">
                  <c:v>45321</c:v>
                </c:pt>
                <c:pt idx="109">
                  <c:v>45320</c:v>
                </c:pt>
                <c:pt idx="110">
                  <c:v>45317</c:v>
                </c:pt>
                <c:pt idx="111">
                  <c:v>45316</c:v>
                </c:pt>
                <c:pt idx="112">
                  <c:v>45315</c:v>
                </c:pt>
                <c:pt idx="113">
                  <c:v>45314</c:v>
                </c:pt>
                <c:pt idx="114">
                  <c:v>45313</c:v>
                </c:pt>
                <c:pt idx="115">
                  <c:v>45310</c:v>
                </c:pt>
                <c:pt idx="116">
                  <c:v>45309</c:v>
                </c:pt>
                <c:pt idx="117">
                  <c:v>45308</c:v>
                </c:pt>
                <c:pt idx="118">
                  <c:v>45307</c:v>
                </c:pt>
                <c:pt idx="119">
                  <c:v>45306</c:v>
                </c:pt>
              </c:numCache>
            </c:numRef>
          </c:cat>
          <c:val>
            <c:numRef>
              <c:f>phanbovon_nganh!$BX$2:$BX$121</c:f>
              <c:numCache>
                <c:formatCode>General</c:formatCode>
                <c:ptCount val="120"/>
                <c:pt idx="0">
                  <c:v>1283.8</c:v>
                </c:pt>
                <c:pt idx="1">
                  <c:v>1285.94</c:v>
                </c:pt>
                <c:pt idx="2">
                  <c:v>1293.71</c:v>
                </c:pt>
                <c:pt idx="3">
                  <c:v>1283.56</c:v>
                </c:pt>
                <c:pt idx="4">
                  <c:v>1283.04</c:v>
                </c:pt>
                <c:pt idx="5">
                  <c:v>1279.8900000000001</c:v>
                </c:pt>
                <c:pt idx="6">
                  <c:v>1276.8499999999999</c:v>
                </c:pt>
                <c:pt idx="7">
                  <c:v>1269.79</c:v>
                </c:pt>
                <c:pt idx="8">
                  <c:v>1254.56</c:v>
                </c:pt>
                <c:pt idx="9">
                  <c:v>1245.32</c:v>
                </c:pt>
                <c:pt idx="10">
                  <c:v>1259.0899999999999</c:v>
                </c:pt>
                <c:pt idx="11">
                  <c:v>1261.24</c:v>
                </c:pt>
                <c:pt idx="12">
                  <c:v>1256.56</c:v>
                </c:pt>
                <c:pt idx="13">
                  <c:v>1254.1199999999999</c:v>
                </c:pt>
                <c:pt idx="14">
                  <c:v>1282.02</c:v>
                </c:pt>
                <c:pt idx="15">
                  <c:v>1282.3</c:v>
                </c:pt>
                <c:pt idx="16">
                  <c:v>1279.79</c:v>
                </c:pt>
                <c:pt idx="17">
                  <c:v>1279.5</c:v>
                </c:pt>
                <c:pt idx="18">
                  <c:v>1274.77</c:v>
                </c:pt>
                <c:pt idx="19">
                  <c:v>1279.9100000000001</c:v>
                </c:pt>
                <c:pt idx="20">
                  <c:v>1301.51</c:v>
                </c:pt>
                <c:pt idx="21">
                  <c:v>1300.19</c:v>
                </c:pt>
                <c:pt idx="22">
                  <c:v>1284.4100000000001</c:v>
                </c:pt>
                <c:pt idx="23">
                  <c:v>1290.67</c:v>
                </c:pt>
                <c:pt idx="24">
                  <c:v>1287.58</c:v>
                </c:pt>
                <c:pt idx="25">
                  <c:v>1283.56</c:v>
                </c:pt>
                <c:pt idx="26">
                  <c:v>1284.3499999999999</c:v>
                </c:pt>
                <c:pt idx="27">
                  <c:v>1283.52</c:v>
                </c:pt>
                <c:pt idx="28">
                  <c:v>1280</c:v>
                </c:pt>
                <c:pt idx="29">
                  <c:v>1261.72</c:v>
                </c:pt>
                <c:pt idx="30">
                  <c:v>1266.32</c:v>
                </c:pt>
                <c:pt idx="31">
                  <c:v>1272.6400000000001</c:v>
                </c:pt>
                <c:pt idx="32">
                  <c:v>1281.73</c:v>
                </c:pt>
                <c:pt idx="33">
                  <c:v>1267.68</c:v>
                </c:pt>
                <c:pt idx="34">
                  <c:v>1261.93</c:v>
                </c:pt>
                <c:pt idx="35">
                  <c:v>1281.03</c:v>
                </c:pt>
                <c:pt idx="36">
                  <c:v>1266.9100000000001</c:v>
                </c:pt>
                <c:pt idx="37">
                  <c:v>1277.1400000000001</c:v>
                </c:pt>
                <c:pt idx="38">
                  <c:v>1277.58</c:v>
                </c:pt>
                <c:pt idx="39">
                  <c:v>1273.1099999999999</c:v>
                </c:pt>
                <c:pt idx="40">
                  <c:v>1268.78</c:v>
                </c:pt>
                <c:pt idx="41">
                  <c:v>1254.3900000000001</c:v>
                </c:pt>
                <c:pt idx="42">
                  <c:v>1243.28</c:v>
                </c:pt>
                <c:pt idx="43">
                  <c:v>1240.18</c:v>
                </c:pt>
                <c:pt idx="44">
                  <c:v>1244.7</c:v>
                </c:pt>
                <c:pt idx="45">
                  <c:v>1248.6400000000001</c:v>
                </c:pt>
                <c:pt idx="46">
                  <c:v>1250.46</c:v>
                </c:pt>
                <c:pt idx="47">
                  <c:v>1248.6300000000001</c:v>
                </c:pt>
                <c:pt idx="48">
                  <c:v>1241.58</c:v>
                </c:pt>
                <c:pt idx="49">
                  <c:v>1221.03</c:v>
                </c:pt>
                <c:pt idx="50">
                  <c:v>1216.3599999999999</c:v>
                </c:pt>
                <c:pt idx="51">
                  <c:v>1209.52</c:v>
                </c:pt>
                <c:pt idx="52">
                  <c:v>1204.97</c:v>
                </c:pt>
                <c:pt idx="53">
                  <c:v>1205.6099999999999</c:v>
                </c:pt>
                <c:pt idx="54">
                  <c:v>1177.4000000000001</c:v>
                </c:pt>
                <c:pt idx="55">
                  <c:v>1190.22</c:v>
                </c:pt>
                <c:pt idx="56">
                  <c:v>1174.8499999999999</c:v>
                </c:pt>
                <c:pt idx="57">
                  <c:v>1193.01</c:v>
                </c:pt>
                <c:pt idx="58">
                  <c:v>1215.68</c:v>
                </c:pt>
                <c:pt idx="59">
                  <c:v>1216.6099999999999</c:v>
                </c:pt>
                <c:pt idx="60">
                  <c:v>1276.5999999999999</c:v>
                </c:pt>
                <c:pt idx="61">
                  <c:v>1258.2</c:v>
                </c:pt>
                <c:pt idx="62">
                  <c:v>1258.56</c:v>
                </c:pt>
                <c:pt idx="63">
                  <c:v>1262.82</c:v>
                </c:pt>
                <c:pt idx="64">
                  <c:v>1250.3499999999999</c:v>
                </c:pt>
                <c:pt idx="65">
                  <c:v>1255.1099999999999</c:v>
                </c:pt>
                <c:pt idx="66">
                  <c:v>1268.25</c:v>
                </c:pt>
                <c:pt idx="67">
                  <c:v>1271.47</c:v>
                </c:pt>
                <c:pt idx="68">
                  <c:v>1287.04</c:v>
                </c:pt>
                <c:pt idx="69">
                  <c:v>1281.52</c:v>
                </c:pt>
                <c:pt idx="70">
                  <c:v>1284.0899999999999</c:v>
                </c:pt>
                <c:pt idx="71">
                  <c:v>1290.18</c:v>
                </c:pt>
                <c:pt idx="72">
                  <c:v>1283.0899999999999</c:v>
                </c:pt>
                <c:pt idx="73">
                  <c:v>1282.21</c:v>
                </c:pt>
                <c:pt idx="74">
                  <c:v>1267.8599999999999</c:v>
                </c:pt>
                <c:pt idx="75">
                  <c:v>1281.8</c:v>
                </c:pt>
                <c:pt idx="76">
                  <c:v>1276.42</c:v>
                </c:pt>
                <c:pt idx="77">
                  <c:v>1260.08</c:v>
                </c:pt>
                <c:pt idx="78">
                  <c:v>1242.46</c:v>
                </c:pt>
                <c:pt idx="79">
                  <c:v>1243.56</c:v>
                </c:pt>
                <c:pt idx="80">
                  <c:v>1263.78</c:v>
                </c:pt>
                <c:pt idx="81">
                  <c:v>1264.26</c:v>
                </c:pt>
                <c:pt idx="82">
                  <c:v>1270.51</c:v>
                </c:pt>
                <c:pt idx="83">
                  <c:v>1245</c:v>
                </c:pt>
                <c:pt idx="84">
                  <c:v>1235.49</c:v>
                </c:pt>
                <c:pt idx="85">
                  <c:v>1247.3499999999999</c:v>
                </c:pt>
                <c:pt idx="86">
                  <c:v>1268.46</c:v>
                </c:pt>
                <c:pt idx="87">
                  <c:v>1262.73</c:v>
                </c:pt>
                <c:pt idx="88">
                  <c:v>1269.98</c:v>
                </c:pt>
                <c:pt idx="89">
                  <c:v>1261.4100000000001</c:v>
                </c:pt>
                <c:pt idx="90">
                  <c:v>1258.28</c:v>
                </c:pt>
                <c:pt idx="91">
                  <c:v>1252.73</c:v>
                </c:pt>
                <c:pt idx="92">
                  <c:v>1254.55</c:v>
                </c:pt>
                <c:pt idx="93">
                  <c:v>1237.46</c:v>
                </c:pt>
                <c:pt idx="94">
                  <c:v>1224.17</c:v>
                </c:pt>
                <c:pt idx="95">
                  <c:v>1212</c:v>
                </c:pt>
                <c:pt idx="96">
                  <c:v>1227.31</c:v>
                </c:pt>
                <c:pt idx="97">
                  <c:v>1230.04</c:v>
                </c:pt>
                <c:pt idx="98">
                  <c:v>1230.06</c:v>
                </c:pt>
                <c:pt idx="99">
                  <c:v>1224.97</c:v>
                </c:pt>
                <c:pt idx="100">
                  <c:v>1209.7</c:v>
                </c:pt>
                <c:pt idx="101">
                  <c:v>1202.5</c:v>
                </c:pt>
                <c:pt idx="102">
                  <c:v>1198.53</c:v>
                </c:pt>
                <c:pt idx="103">
                  <c:v>1188.48</c:v>
                </c:pt>
                <c:pt idx="104">
                  <c:v>1186.06</c:v>
                </c:pt>
                <c:pt idx="105">
                  <c:v>1172.55</c:v>
                </c:pt>
                <c:pt idx="106">
                  <c:v>1173.02</c:v>
                </c:pt>
                <c:pt idx="107">
                  <c:v>1164.31</c:v>
                </c:pt>
                <c:pt idx="108">
                  <c:v>1179.6500000000001</c:v>
                </c:pt>
                <c:pt idx="109">
                  <c:v>1175.69</c:v>
                </c:pt>
                <c:pt idx="110">
                  <c:v>1175.67</c:v>
                </c:pt>
                <c:pt idx="111">
                  <c:v>1170.3699999999999</c:v>
                </c:pt>
                <c:pt idx="112">
                  <c:v>1172.97</c:v>
                </c:pt>
                <c:pt idx="113">
                  <c:v>1177.5</c:v>
                </c:pt>
                <c:pt idx="114">
                  <c:v>1182.8599999999999</c:v>
                </c:pt>
                <c:pt idx="115">
                  <c:v>1181.5</c:v>
                </c:pt>
                <c:pt idx="116">
                  <c:v>1169.06</c:v>
                </c:pt>
                <c:pt idx="117">
                  <c:v>1162.53</c:v>
                </c:pt>
                <c:pt idx="118">
                  <c:v>1163.1199999999999</c:v>
                </c:pt>
                <c:pt idx="119">
                  <c:v>1154.1199999999999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A7-4115-AE11-A131C381B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135232"/>
        <c:axId val="1654135712"/>
      </c:lineChart>
      <c:dateAx>
        <c:axId val="16541352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135712"/>
        <c:crosses val="autoZero"/>
        <c:auto val="1"/>
        <c:lblOffset val="100"/>
        <c:baseTimeUnit val="days"/>
      </c:dateAx>
      <c:valAx>
        <c:axId val="165413571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65413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0</xdr:rowOff>
    </xdr:from>
    <xdr:to>
      <xdr:col>28</xdr:col>
      <xdr:colOff>28574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A1C8D1-DAD9-402A-99B7-0C1C600892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7620</xdr:colOff>
      <xdr:row>2</xdr:row>
      <xdr:rowOff>15240</xdr:rowOff>
    </xdr:from>
    <xdr:to>
      <xdr:col>28</xdr:col>
      <xdr:colOff>19050</xdr:colOff>
      <xdr:row>23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F9833A-F4C8-4B32-869E-698ABB96D3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609599</xdr:colOff>
      <xdr:row>29</xdr:row>
      <xdr:rowOff>175260</xdr:rowOff>
    </xdr:from>
    <xdr:to>
      <xdr:col>27</xdr:col>
      <xdr:colOff>600074</xdr:colOff>
      <xdr:row>56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BDAFDD-B44C-4162-BCBD-3A31A07209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228600</xdr:colOff>
      <xdr:row>36</xdr:row>
      <xdr:rowOff>0</xdr:rowOff>
    </xdr:from>
    <xdr:to>
      <xdr:col>28</xdr:col>
      <xdr:colOff>0</xdr:colOff>
      <xdr:row>59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1DB621-4EA5-4836-9FAF-E33C50FE1D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E730AC4-C817-4D0C-8FD5-9E216EACFEEE}" autoFormatId="16" applyNumberFormats="0" applyBorderFormats="0" applyFontFormats="0" applyPatternFormats="0" applyAlignmentFormats="0" applyWidthHeightFormats="0">
  <queryTableRefresh nextId="38">
    <queryTableFields count="37">
      <queryTableField id="1" name="date" tableColumnId="1"/>
      <queryTableField id="2" name="all_stock" tableColumnId="2"/>
      <queryTableField id="3" name="ban_le" tableColumnId="3"/>
      <queryTableField id="4" name="bao_hiem" tableColumnId="4"/>
      <queryTableField id="5" name="bds" tableColumnId="5"/>
      <queryTableField id="6" name="bds_kcn" tableColumnId="6"/>
      <queryTableField id="7" name="chung_khoan" tableColumnId="7"/>
      <queryTableField id="8" name="cong_nghe" tableColumnId="8"/>
      <queryTableField id="9" name="cong_nghiep" tableColumnId="9"/>
      <queryTableField id="10" name="dau_khi" tableColumnId="10"/>
      <queryTableField id="11" name="det_may" tableColumnId="11"/>
      <queryTableField id="12" name="dulich_dv" tableColumnId="12"/>
      <queryTableField id="13" name="dv_hatang" tableColumnId="13"/>
      <queryTableField id="14" name="hoa_chat" tableColumnId="14"/>
      <queryTableField id="15" name="htd" tableColumnId="15"/>
      <queryTableField id="16" name="khoang_san" tableColumnId="16"/>
      <queryTableField id="17" name="ngan_hang" tableColumnId="17"/>
      <queryTableField id="18" name="tai_chinh" tableColumnId="18"/>
      <queryTableField id="19" name="thep" tableColumnId="19"/>
      <queryTableField id="20" name="thuc_pham" tableColumnId="20"/>
      <queryTableField id="21" name="thuy_san" tableColumnId="21"/>
      <queryTableField id="22" name="van_tai" tableColumnId="22"/>
      <queryTableField id="23" name="vlxd" tableColumnId="23"/>
      <queryTableField id="24" name="xd" tableColumnId="24"/>
      <queryTableField id="25" name="y_te" tableColumnId="25"/>
      <queryTableField id="26" name="A" tableColumnId="26"/>
      <queryTableField id="27" name="B" tableColumnId="27"/>
      <queryTableField id="28" name="C" tableColumnId="28"/>
      <queryTableField id="29" name="D" tableColumnId="29"/>
      <queryTableField id="30" name="large" tableColumnId="30"/>
      <queryTableField id="31" name="mid" tableColumnId="31"/>
      <queryTableField id="32" name="small" tableColumnId="32"/>
      <queryTableField id="33" name="penny" tableColumnId="33"/>
      <queryTableField id="34" name="week" tableColumnId="34"/>
      <queryTableField id="35" name="month" tableColumnId="35"/>
      <queryTableField id="36" name="week_day" tableColumnId="36"/>
      <queryTableField id="37" name="day_num" tableColumnId="3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C6039822-85C2-4660-865C-665DDA4C0503}" autoFormatId="16" applyNumberFormats="0" applyBorderFormats="0" applyFontFormats="0" applyPatternFormats="0" applyAlignmentFormats="0" applyWidthHeightFormats="0">
  <queryTableRefresh nextId="38">
    <queryTableFields count="37">
      <queryTableField id="1" name="date" tableColumnId="1"/>
      <queryTableField id="2" name="all_stock" tableColumnId="2"/>
      <queryTableField id="3" name="ban_le" tableColumnId="3"/>
      <queryTableField id="4" name="bao_hiem" tableColumnId="4"/>
      <queryTableField id="5" name="bds" tableColumnId="5"/>
      <queryTableField id="6" name="bds_kcn" tableColumnId="6"/>
      <queryTableField id="7" name="chung_khoan" tableColumnId="7"/>
      <queryTableField id="8" name="cong_nghe" tableColumnId="8"/>
      <queryTableField id="9" name="cong_nghiep" tableColumnId="9"/>
      <queryTableField id="10" name="dau_khi" tableColumnId="10"/>
      <queryTableField id="11" name="det_may" tableColumnId="11"/>
      <queryTableField id="12" name="dulich_dv" tableColumnId="12"/>
      <queryTableField id="13" name="dv_hatang" tableColumnId="13"/>
      <queryTableField id="14" name="hoa_chat" tableColumnId="14"/>
      <queryTableField id="15" name="htd" tableColumnId="15"/>
      <queryTableField id="16" name="khoang_san" tableColumnId="16"/>
      <queryTableField id="17" name="ngan_hang" tableColumnId="17"/>
      <queryTableField id="18" name="tai_chinh" tableColumnId="18"/>
      <queryTableField id="19" name="thep" tableColumnId="19"/>
      <queryTableField id="20" name="thuc_pham" tableColumnId="20"/>
      <queryTableField id="21" name="thuy_san" tableColumnId="21"/>
      <queryTableField id="22" name="van_tai" tableColumnId="22"/>
      <queryTableField id="23" name="vlxd" tableColumnId="23"/>
      <queryTableField id="24" name="xd" tableColumnId="24"/>
      <queryTableField id="25" name="y_te" tableColumnId="25"/>
      <queryTableField id="26" name="A" tableColumnId="26"/>
      <queryTableField id="27" name="B" tableColumnId="27"/>
      <queryTableField id="28" name="C" tableColumnId="28"/>
      <queryTableField id="29" name="D" tableColumnId="29"/>
      <queryTableField id="30" name="large" tableColumnId="30"/>
      <queryTableField id="31" name="mid" tableColumnId="31"/>
      <queryTableField id="32" name="small" tableColumnId="32"/>
      <queryTableField id="33" name="penny" tableColumnId="33"/>
      <queryTableField id="34" name="week" tableColumnId="34"/>
      <queryTableField id="35" name="month" tableColumnId="35"/>
      <queryTableField id="36" name="week_day" tableColumnId="36"/>
      <queryTableField id="37" name="day_num" tableColumnId="3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49CAA18-A3A5-4845-891D-C4183E153AFC}" autoFormatId="16" applyNumberFormats="0" applyBorderFormats="0" applyFontFormats="0" applyPatternFormats="0" applyAlignmentFormats="0" applyWidthHeightFormats="0">
  <queryTableRefresh nextId="35">
    <queryTableFields count="34">
      <queryTableField id="1" name="date" tableColumnId="1"/>
      <queryTableField id="2" name="VNINDEX" tableColumnId="2"/>
      <queryTableField id="3" name="all_stock" tableColumnId="3"/>
      <queryTableField id="4" name="ban_le" tableColumnId="4"/>
      <queryTableField id="5" name="bao_hiem" tableColumnId="5"/>
      <queryTableField id="6" name="bds" tableColumnId="6"/>
      <queryTableField id="7" name="bds_kcn" tableColumnId="7"/>
      <queryTableField id="8" name="chung_khoan" tableColumnId="8"/>
      <queryTableField id="9" name="cong_nghe" tableColumnId="9"/>
      <queryTableField id="10" name="cong_nghiep" tableColumnId="10"/>
      <queryTableField id="11" name="dau_khi" tableColumnId="11"/>
      <queryTableField id="12" name="det_may" tableColumnId="12"/>
      <queryTableField id="13" name="dulich_dv" tableColumnId="13"/>
      <queryTableField id="14" name="dv_hatang" tableColumnId="14"/>
      <queryTableField id="15" name="hoa_chat" tableColumnId="15"/>
      <queryTableField id="16" name="htd" tableColumnId="16"/>
      <queryTableField id="17" name="khoang_san" tableColumnId="17"/>
      <queryTableField id="18" name="ngan_hang" tableColumnId="18"/>
      <queryTableField id="19" name="tai_chinh" tableColumnId="19"/>
      <queryTableField id="20" name="thep" tableColumnId="20"/>
      <queryTableField id="21" name="thuc_pham" tableColumnId="21"/>
      <queryTableField id="22" name="thuy_san" tableColumnId="22"/>
      <queryTableField id="23" name="van_tai" tableColumnId="23"/>
      <queryTableField id="24" name="vlxd" tableColumnId="24"/>
      <queryTableField id="25" name="xd" tableColumnId="25"/>
      <queryTableField id="26" name="y_te" tableColumnId="26"/>
      <queryTableField id="27" name="A" tableColumnId="27"/>
      <queryTableField id="28" name="B" tableColumnId="28"/>
      <queryTableField id="29" name="C" tableColumnId="29"/>
      <queryTableField id="30" name="D" tableColumnId="30"/>
      <queryTableField id="31" name="large" tableColumnId="31"/>
      <queryTableField id="32" name="mid" tableColumnId="32"/>
      <queryTableField id="33" name="small" tableColumnId="33"/>
      <queryTableField id="34" name="penny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DBA0DE-0D26-4E6C-8A22-D3CEC4267572}" name="eod_group_score_df_positive" displayName="eod_group_score_df_positive" ref="A1:AK1130" tableType="queryTable" totalsRowShown="0">
  <autoFilter ref="A1:AK1130" xr:uid="{05DBA0DE-0D26-4E6C-8A22-D3CEC4267572}"/>
  <tableColumns count="37">
    <tableColumn id="1" xr3:uid="{92E7C687-9629-48CB-AF49-D72B74319917}" uniqueName="1" name="date" queryTableFieldId="1"/>
    <tableColumn id="2" xr3:uid="{621C6FA5-18A9-4BE2-9881-3FF87558180D}" uniqueName="2" name="all_stock" queryTableFieldId="2"/>
    <tableColumn id="3" xr3:uid="{B3612C47-28DE-4C2E-85DB-B281E4BDC3E8}" uniqueName="3" name="ban_le" queryTableFieldId="3"/>
    <tableColumn id="4" xr3:uid="{020E34F2-66E7-489B-8615-FD082BCE6306}" uniqueName="4" name="bao_hiem" queryTableFieldId="4"/>
    <tableColumn id="5" xr3:uid="{D2B82435-45A9-41BE-AF1A-260CA7E67349}" uniqueName="5" name="bds" queryTableFieldId="5"/>
    <tableColumn id="6" xr3:uid="{6363B4AA-783D-4B08-9286-EA05F7BE2039}" uniqueName="6" name="bds_kcn" queryTableFieldId="6"/>
    <tableColumn id="7" xr3:uid="{E17075BD-48CA-4F90-990D-80F173F9E483}" uniqueName="7" name="chung_khoan" queryTableFieldId="7"/>
    <tableColumn id="8" xr3:uid="{76A75665-575B-47AC-AE61-4DD6836DB6B4}" uniqueName="8" name="cong_nghe" queryTableFieldId="8"/>
    <tableColumn id="9" xr3:uid="{8464049B-319B-4C55-88DF-18828876211F}" uniqueName="9" name="cong_nghiep" queryTableFieldId="9"/>
    <tableColumn id="10" xr3:uid="{24BAAC9F-713F-4DDA-B531-17C49843C8CA}" uniqueName="10" name="dau_khi" queryTableFieldId="10"/>
    <tableColumn id="11" xr3:uid="{0C8A0B51-C964-4680-BB14-7E8F7A051D17}" uniqueName="11" name="det_may" queryTableFieldId="11"/>
    <tableColumn id="12" xr3:uid="{0A02F9D0-3E06-42C6-9E5A-0EC31B6B593A}" uniqueName="12" name="dulich_dv" queryTableFieldId="12"/>
    <tableColumn id="13" xr3:uid="{061B8D3A-29EA-498C-AA9A-841DB238989F}" uniqueName="13" name="dv_hatang" queryTableFieldId="13"/>
    <tableColumn id="14" xr3:uid="{E9A956F1-6E50-4F99-9FC1-A43A044E805E}" uniqueName="14" name="hoa_chat" queryTableFieldId="14"/>
    <tableColumn id="15" xr3:uid="{C0E290CC-CCFE-4701-8E0A-CAFB463022D4}" uniqueName="15" name="htd" queryTableFieldId="15"/>
    <tableColumn id="16" xr3:uid="{46933090-C320-441D-8FEE-63914BAE1A4E}" uniqueName="16" name="khoang_san" queryTableFieldId="16"/>
    <tableColumn id="17" xr3:uid="{055667DF-03F0-44E9-95BC-E02B86A4906E}" uniqueName="17" name="ngan_hang" queryTableFieldId="17"/>
    <tableColumn id="18" xr3:uid="{313AB583-CA39-4CA8-9A22-52759F455E42}" uniqueName="18" name="tai_chinh" queryTableFieldId="18"/>
    <tableColumn id="19" xr3:uid="{AF8A0B6D-0FB4-4533-BE18-15C7A38155E7}" uniqueName="19" name="thep" queryTableFieldId="19"/>
    <tableColumn id="20" xr3:uid="{0CD454A5-C84C-4DF9-9E4D-A166CBA30BDE}" uniqueName="20" name="thuc_pham" queryTableFieldId="20"/>
    <tableColumn id="21" xr3:uid="{802F503E-552B-421D-BB29-C3B7FC84C295}" uniqueName="21" name="thuy_san" queryTableFieldId="21"/>
    <tableColumn id="22" xr3:uid="{8CC7C0ED-C873-412E-8B99-1D94E9AE4169}" uniqueName="22" name="van_tai" queryTableFieldId="22"/>
    <tableColumn id="23" xr3:uid="{5A570AD9-E3E4-4BB7-8F9A-9C39AAD2B3EA}" uniqueName="23" name="vlxd" queryTableFieldId="23"/>
    <tableColumn id="24" xr3:uid="{FE8EA37B-89D3-4EA4-A3E2-E37499F18358}" uniqueName="24" name="xd" queryTableFieldId="24"/>
    <tableColumn id="25" xr3:uid="{D142D6EE-9E76-41FE-8721-28D14127A0D4}" uniqueName="25" name="y_te" queryTableFieldId="25"/>
    <tableColumn id="26" xr3:uid="{327011FE-27A0-4697-9002-4AA3B3F58877}" uniqueName="26" name="A" queryTableFieldId="26"/>
    <tableColumn id="27" xr3:uid="{F6055369-6FA3-4FE4-844E-527997A82B50}" uniqueName="27" name="B" queryTableFieldId="27"/>
    <tableColumn id="28" xr3:uid="{8EF6F709-37D8-4B0D-BE49-FA9A99EE416D}" uniqueName="28" name="C" queryTableFieldId="28"/>
    <tableColumn id="29" xr3:uid="{DBC92CA6-8495-463E-A5F9-E00843EFCC0F}" uniqueName="29" name="D" queryTableFieldId="29"/>
    <tableColumn id="30" xr3:uid="{D3ED309D-53B9-42D6-819C-F8D929CC9FD8}" uniqueName="30" name="large" queryTableFieldId="30"/>
    <tableColumn id="31" xr3:uid="{612ED3F3-5F87-4B16-8C83-24DFF37C16DD}" uniqueName="31" name="mid" queryTableFieldId="31"/>
    <tableColumn id="32" xr3:uid="{625A838C-100E-44AB-BB7C-45294F603A40}" uniqueName="32" name="small" queryTableFieldId="32"/>
    <tableColumn id="33" xr3:uid="{ABEE48DC-AEF5-49AC-B171-D7BB0C5A4926}" uniqueName="33" name="penny" queryTableFieldId="33"/>
    <tableColumn id="34" xr3:uid="{99A578EA-47ED-443F-8C62-BE55D1EDF315}" uniqueName="34" name="week" queryTableFieldId="34" dataDxfId="5"/>
    <tableColumn id="35" xr3:uid="{232ED8CF-2ED1-497F-8522-BEFE5C27FCEE}" uniqueName="35" name="month" queryTableFieldId="35" dataDxfId="4"/>
    <tableColumn id="36" xr3:uid="{7D42ED97-1FC2-4371-946B-533198DE398B}" uniqueName="36" name="week_day" queryTableFieldId="36" dataDxfId="3"/>
    <tableColumn id="37" xr3:uid="{982FE7EB-578D-4CA3-8A8E-F34E73761435}" uniqueName="37" name="day_num" queryTableFieldId="3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F7DDA8-0AE1-49B1-9C2B-13D4DF8DCE6D}" name="eod_group_score_df_negative" displayName="eod_group_score_df_negative" ref="A1:AK1130" tableType="queryTable" totalsRowShown="0">
  <autoFilter ref="A1:AK1130" xr:uid="{C6F7DDA8-0AE1-49B1-9C2B-13D4DF8DCE6D}"/>
  <tableColumns count="37">
    <tableColumn id="1" xr3:uid="{5E686E82-13B5-4189-A2A4-9FC7D0FA6269}" uniqueName="1" name="date" queryTableFieldId="1"/>
    <tableColumn id="2" xr3:uid="{D70E4BE0-73E3-4AA5-871A-35F3E1040CFA}" uniqueName="2" name="all_stock" queryTableFieldId="2"/>
    <tableColumn id="3" xr3:uid="{AB23645F-63A9-49B1-A693-4B0C5AC93AF3}" uniqueName="3" name="ban_le" queryTableFieldId="3"/>
    <tableColumn id="4" xr3:uid="{88F8DE39-176A-4339-909B-56E0E926CC54}" uniqueName="4" name="bao_hiem" queryTableFieldId="4"/>
    <tableColumn id="5" xr3:uid="{F8A90F9D-FDC0-4859-9094-0BDB6F8C0ED6}" uniqueName="5" name="bds" queryTableFieldId="5"/>
    <tableColumn id="6" xr3:uid="{660EC24C-52A0-48B5-8119-9FF260061B5A}" uniqueName="6" name="bds_kcn" queryTableFieldId="6"/>
    <tableColumn id="7" xr3:uid="{AF754814-DFA7-4520-8C37-56E493F0083F}" uniqueName="7" name="chung_khoan" queryTableFieldId="7"/>
    <tableColumn id="8" xr3:uid="{5DA203A4-0B7D-4B49-A888-7412FC20B9E6}" uniqueName="8" name="cong_nghe" queryTableFieldId="8"/>
    <tableColumn id="9" xr3:uid="{CBC4C849-E024-432A-BF52-1C68D3049CA3}" uniqueName="9" name="cong_nghiep" queryTableFieldId="9"/>
    <tableColumn id="10" xr3:uid="{430F046F-4513-4DCA-9A16-81D5D41A7B9F}" uniqueName="10" name="dau_khi" queryTableFieldId="10"/>
    <tableColumn id="11" xr3:uid="{0E8D95D2-9FF5-425B-9416-D32AC375602B}" uniqueName="11" name="det_may" queryTableFieldId="11"/>
    <tableColumn id="12" xr3:uid="{5B9ACDBF-BFB3-4752-B0D4-38843C9C7AFF}" uniqueName="12" name="dulich_dv" queryTableFieldId="12"/>
    <tableColumn id="13" xr3:uid="{FD44BA7B-FD65-40C1-98C4-8DD48DE64104}" uniqueName="13" name="dv_hatang" queryTableFieldId="13"/>
    <tableColumn id="14" xr3:uid="{B5514873-BCDF-4694-A8E1-707C37C97922}" uniqueName="14" name="hoa_chat" queryTableFieldId="14"/>
    <tableColumn id="15" xr3:uid="{8269733D-7B4E-4DD8-A371-79DA9D28093F}" uniqueName="15" name="htd" queryTableFieldId="15"/>
    <tableColumn id="16" xr3:uid="{4CE7AE9B-8F31-4103-9661-CCDA7E74D815}" uniqueName="16" name="khoang_san" queryTableFieldId="16"/>
    <tableColumn id="17" xr3:uid="{A17145FC-37E1-4688-A8C1-1A587A41BD40}" uniqueName="17" name="ngan_hang" queryTableFieldId="17"/>
    <tableColumn id="18" xr3:uid="{287328EA-1A11-4DFB-903F-4DBCF30CF05D}" uniqueName="18" name="tai_chinh" queryTableFieldId="18"/>
    <tableColumn id="19" xr3:uid="{18E06371-E6CC-4FC4-9A32-7E4640DC353A}" uniqueName="19" name="thep" queryTableFieldId="19"/>
    <tableColumn id="20" xr3:uid="{507CA625-AB79-4E1E-9BCF-CBA7C7EAD973}" uniqueName="20" name="thuc_pham" queryTableFieldId="20"/>
    <tableColumn id="21" xr3:uid="{A13DF09F-F41E-45AE-86AD-129764DB822E}" uniqueName="21" name="thuy_san" queryTableFieldId="21"/>
    <tableColumn id="22" xr3:uid="{FF627ECA-51E0-4FD3-9FAB-B875DDCE0ED0}" uniqueName="22" name="van_tai" queryTableFieldId="22"/>
    <tableColumn id="23" xr3:uid="{8785DA63-0AEC-45EE-AADE-1C91CB017656}" uniqueName="23" name="vlxd" queryTableFieldId="23"/>
    <tableColumn id="24" xr3:uid="{998DDFEA-D992-4BE6-A626-1282CBC7F637}" uniqueName="24" name="xd" queryTableFieldId="24"/>
    <tableColumn id="25" xr3:uid="{D3834843-D4F3-4700-A184-1E0E81A3600F}" uniqueName="25" name="y_te" queryTableFieldId="25"/>
    <tableColumn id="26" xr3:uid="{DF738E70-0193-4C7C-98FC-EF6B34DED277}" uniqueName="26" name="A" queryTableFieldId="26"/>
    <tableColumn id="27" xr3:uid="{399475FD-0B54-4E0C-AF8D-6A48B545A582}" uniqueName="27" name="B" queryTableFieldId="27"/>
    <tableColumn id="28" xr3:uid="{616F297A-3FC5-47F0-92BB-7532B51EE75B}" uniqueName="28" name="C" queryTableFieldId="28"/>
    <tableColumn id="29" xr3:uid="{E1869954-2C69-47E6-930E-850D72EC5697}" uniqueName="29" name="D" queryTableFieldId="29"/>
    <tableColumn id="30" xr3:uid="{37B00FDD-C450-44E1-A95D-F2CD438F3DB0}" uniqueName="30" name="large" queryTableFieldId="30"/>
    <tableColumn id="31" xr3:uid="{C09517EE-1EAE-43CD-BD5A-6BBE4F8E1E3C}" uniqueName="31" name="mid" queryTableFieldId="31"/>
    <tableColumn id="32" xr3:uid="{315E8125-847A-4A9F-8B02-5C7DF784BD90}" uniqueName="32" name="small" queryTableFieldId="32"/>
    <tableColumn id="33" xr3:uid="{45E3133C-C98C-4628-B8DB-960C1D98A9DD}" uniqueName="33" name="penny" queryTableFieldId="33"/>
    <tableColumn id="34" xr3:uid="{F75C0615-5F4E-446E-83B1-0BF093D40793}" uniqueName="34" name="week" queryTableFieldId="34" dataDxfId="2"/>
    <tableColumn id="35" xr3:uid="{85A95CB0-D83B-4E6D-A685-420E64B1C330}" uniqueName="35" name="month" queryTableFieldId="35" dataDxfId="1"/>
    <tableColumn id="36" xr3:uid="{488375A7-155C-457A-9901-E9833DBDB72C}" uniqueName="36" name="week_day" queryTableFieldId="36" dataDxfId="0"/>
    <tableColumn id="37" xr3:uid="{2C8DF52A-2EE7-498E-913E-6E5B279F6AF9}" uniqueName="37" name="day_num" queryTableFieldId="3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5D35E4-5778-4F85-B034-BA49DC898856}" name="group_stock_price_index" displayName="group_stock_price_index" ref="A1:AH1130" tableType="queryTable" totalsRowShown="0">
  <autoFilter ref="A1:AH1130" xr:uid="{F35D35E4-5778-4F85-B034-BA49DC898856}"/>
  <tableColumns count="34">
    <tableColumn id="1" xr3:uid="{CC0DCFC3-D6AF-46F8-91BD-ED2B4EE044B3}" uniqueName="1" name="date" queryTableFieldId="1"/>
    <tableColumn id="2" xr3:uid="{9B6599A0-1DEF-42C4-9248-56657E3CF340}" uniqueName="2" name="VNINDEX" queryTableFieldId="2"/>
    <tableColumn id="3" xr3:uid="{BF5A56E7-1044-48AF-B9CB-0ED397EB8BB7}" uniqueName="3" name="all_stock" queryTableFieldId="3"/>
    <tableColumn id="4" xr3:uid="{C12A2ACA-D246-4E81-A74C-7760881AAF3E}" uniqueName="4" name="ban_le" queryTableFieldId="4"/>
    <tableColumn id="5" xr3:uid="{D8BC457F-18CD-4ECC-9C9A-306FA9ECEA1B}" uniqueName="5" name="bao_hiem" queryTableFieldId="5"/>
    <tableColumn id="6" xr3:uid="{9890B428-C2EC-49ED-BABC-867996E8E205}" uniqueName="6" name="bds" queryTableFieldId="6"/>
    <tableColumn id="7" xr3:uid="{BA85FD61-9F3E-4E37-A04F-38A572A3D381}" uniqueName="7" name="bds_kcn" queryTableFieldId="7"/>
    <tableColumn id="8" xr3:uid="{740901D9-6879-48EF-B1DF-6F8CA8724C65}" uniqueName="8" name="chung_khoan" queryTableFieldId="8"/>
    <tableColumn id="9" xr3:uid="{BE55DDBE-6756-4EBC-978F-A3B347B097A7}" uniqueName="9" name="cong_nghe" queryTableFieldId="9"/>
    <tableColumn id="10" xr3:uid="{1E2EDD22-4A7B-40B5-992F-290F10AAA994}" uniqueName="10" name="cong_nghiep" queryTableFieldId="10"/>
    <tableColumn id="11" xr3:uid="{AB90B303-8673-40FD-8587-D555373F3EDD}" uniqueName="11" name="dau_khi" queryTableFieldId="11"/>
    <tableColumn id="12" xr3:uid="{74D391A9-FE5E-4C9D-8999-12A02B5B1820}" uniqueName="12" name="det_may" queryTableFieldId="12"/>
    <tableColumn id="13" xr3:uid="{06EADF97-76EE-4013-A59F-C04F1C1927BF}" uniqueName="13" name="dulich_dv" queryTableFieldId="13"/>
    <tableColumn id="14" xr3:uid="{68E75E49-3980-4118-BD4F-E67274D8CD25}" uniqueName="14" name="dv_hatang" queryTableFieldId="14"/>
    <tableColumn id="15" xr3:uid="{66052EE4-C9A2-4292-92B2-6169CC5AF8C9}" uniqueName="15" name="hoa_chat" queryTableFieldId="15"/>
    <tableColumn id="16" xr3:uid="{A395B4A4-1680-4C73-B1D2-017E8D73379C}" uniqueName="16" name="htd" queryTableFieldId="16"/>
    <tableColumn id="17" xr3:uid="{B71D03BB-9E95-482C-BE5C-C38A4EDCF5BC}" uniqueName="17" name="khoang_san" queryTableFieldId="17"/>
    <tableColumn id="18" xr3:uid="{85754CD0-4A15-4734-85A8-9FC856EB8C99}" uniqueName="18" name="ngan_hang" queryTableFieldId="18"/>
    <tableColumn id="19" xr3:uid="{46DF821B-114C-4FC4-A182-FFC677256EB2}" uniqueName="19" name="tai_chinh" queryTableFieldId="19"/>
    <tableColumn id="20" xr3:uid="{B93E75DF-5A6A-4733-84C3-5405D91AE2EB}" uniqueName="20" name="thep" queryTableFieldId="20"/>
    <tableColumn id="21" xr3:uid="{F2F973C1-A43B-47FF-B4AB-C25E065A9F88}" uniqueName="21" name="thuc_pham" queryTableFieldId="21"/>
    <tableColumn id="22" xr3:uid="{3BB0ACEB-DF24-4928-9B8B-FDA3FFD9410B}" uniqueName="22" name="thuy_san" queryTableFieldId="22"/>
    <tableColumn id="23" xr3:uid="{BF850F30-137F-47DB-9750-CA679EF98A5A}" uniqueName="23" name="van_tai" queryTableFieldId="23"/>
    <tableColumn id="24" xr3:uid="{90509101-E17F-465B-BD48-43AB42DC2349}" uniqueName="24" name="vlxd" queryTableFieldId="24"/>
    <tableColumn id="25" xr3:uid="{7AFDA019-C4A3-4EBF-A15F-FFA9F08C87DC}" uniqueName="25" name="xd" queryTableFieldId="25"/>
    <tableColumn id="26" xr3:uid="{092A7602-C927-4F46-BE0D-9D008B991BE7}" uniqueName="26" name="y_te" queryTableFieldId="26"/>
    <tableColumn id="27" xr3:uid="{190EB0C0-CD38-4090-A412-16D25A5A9B8D}" uniqueName="27" name="A" queryTableFieldId="27"/>
    <tableColumn id="28" xr3:uid="{B2802683-8BBA-4239-967B-6F975922F6C4}" uniqueName="28" name="B" queryTableFieldId="28"/>
    <tableColumn id="29" xr3:uid="{DC217B40-6F3B-4CF5-AFD1-CED5491A964B}" uniqueName="29" name="C" queryTableFieldId="29"/>
    <tableColumn id="30" xr3:uid="{046547D2-D7FC-4FA9-BE9F-23DD33BA0D32}" uniqueName="30" name="D" queryTableFieldId="30"/>
    <tableColumn id="31" xr3:uid="{D4ED9839-F299-452F-8095-067B58B9899A}" uniqueName="31" name="large" queryTableFieldId="31"/>
    <tableColumn id="32" xr3:uid="{15C1AAF0-B36F-479D-BB49-63F79CB139CB}" uniqueName="32" name="mid" queryTableFieldId="32"/>
    <tableColumn id="33" xr3:uid="{D64D9855-74C6-49E3-AECC-295D926807D8}" uniqueName="33" name="small" queryTableFieldId="33"/>
    <tableColumn id="34" xr3:uid="{26601899-4E0B-4345-BB06-06386AED857A}" uniqueName="34" name="penny" queryTableFieldId="3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9D09-39D8-4BDA-868D-420523053179}">
  <dimension ref="A1:AK1130"/>
  <sheetViews>
    <sheetView workbookViewId="0">
      <selection activeCell="F10" sqref="F10"/>
    </sheetView>
  </sheetViews>
  <sheetFormatPr defaultRowHeight="15" x14ac:dyDescent="0.25"/>
  <cols>
    <col min="1" max="1" width="7.28515625" bestFit="1" customWidth="1"/>
    <col min="2" max="6" width="12" bestFit="1" customWidth="1"/>
    <col min="7" max="7" width="15" bestFit="1" customWidth="1"/>
    <col min="8" max="8" width="12.85546875" bestFit="1" customWidth="1"/>
    <col min="9" max="9" width="14.5703125" bestFit="1" customWidth="1"/>
    <col min="10" max="12" width="12" bestFit="1" customWidth="1"/>
    <col min="13" max="13" width="12.28515625" bestFit="1" customWidth="1"/>
    <col min="14" max="15" width="12" bestFit="1" customWidth="1"/>
    <col min="16" max="16" width="13.7109375" bestFit="1" customWidth="1"/>
    <col min="17" max="17" width="12.7109375" bestFit="1" customWidth="1"/>
    <col min="18" max="19" width="12" bestFit="1" customWidth="1"/>
    <col min="20" max="20" width="13.140625" bestFit="1" customWidth="1"/>
    <col min="21" max="33" width="12" bestFit="1" customWidth="1"/>
    <col min="34" max="34" width="8" bestFit="1" customWidth="1"/>
    <col min="35" max="35" width="10.42578125" bestFit="1" customWidth="1"/>
    <col min="36" max="36" width="12" bestFit="1" customWidth="1"/>
    <col min="37" max="37" width="11.2851562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>
        <v>45484</v>
      </c>
      <c r="B2">
        <v>0.2158152705031634</v>
      </c>
      <c r="C2">
        <v>9.8492268605189191E-3</v>
      </c>
      <c r="D2">
        <v>0</v>
      </c>
      <c r="E2">
        <v>0.1430044712773752</v>
      </c>
      <c r="F2">
        <v>5.1700868876432791E-2</v>
      </c>
      <c r="G2">
        <v>0.56493288496976679</v>
      </c>
      <c r="H2">
        <v>9.2653168084236136E-3</v>
      </c>
      <c r="I2">
        <v>0.42887478775632898</v>
      </c>
      <c r="J2">
        <v>3.4547334018794219E-3</v>
      </c>
      <c r="K2">
        <v>6.6820024266759726E-3</v>
      </c>
      <c r="L2">
        <v>9.7502616038513304E-2</v>
      </c>
      <c r="M2">
        <v>4.8639911302320748E-4</v>
      </c>
      <c r="N2">
        <v>8.9618064069067208E-2</v>
      </c>
      <c r="O2">
        <v>0.1007317399416037</v>
      </c>
      <c r="P2">
        <v>0.11842124578000229</v>
      </c>
      <c r="Q2">
        <v>0.14925911194457339</v>
      </c>
      <c r="R2">
        <v>1.7465400115719649E-3</v>
      </c>
      <c r="S2">
        <v>5.1461555787285493E-2</v>
      </c>
      <c r="T2">
        <v>4.1129179729657059E-2</v>
      </c>
      <c r="U2">
        <v>0.28422445341154412</v>
      </c>
      <c r="V2">
        <v>0.1206979755544947</v>
      </c>
      <c r="W2">
        <v>8.0455510956732226E-3</v>
      </c>
      <c r="X2">
        <v>0.18853473499987419</v>
      </c>
      <c r="Y2">
        <v>0.38069878975971411</v>
      </c>
      <c r="Z2">
        <v>0.22773109156188859</v>
      </c>
      <c r="AA2">
        <v>0.14187436939196421</v>
      </c>
      <c r="AB2">
        <v>0.1064037769514653</v>
      </c>
      <c r="AC2">
        <v>7.8467403043699174E-2</v>
      </c>
      <c r="AD2">
        <v>1.9050027239597991E-2</v>
      </c>
      <c r="AE2">
        <v>0.14428822787760959</v>
      </c>
      <c r="AF2">
        <v>0.1361079912168634</v>
      </c>
      <c r="AG2">
        <v>0.3213583829365006</v>
      </c>
      <c r="AH2" s="9" t="s">
        <v>285</v>
      </c>
      <c r="AI2" s="1">
        <v>45474</v>
      </c>
      <c r="AJ2" s="9" t="s">
        <v>38</v>
      </c>
      <c r="AK2">
        <v>11</v>
      </c>
    </row>
    <row r="3" spans="1:37" x14ac:dyDescent="0.25">
      <c r="A3">
        <v>45483</v>
      </c>
      <c r="B3">
        <v>0.31955970286337743</v>
      </c>
      <c r="C3">
        <v>6.5082420779561348E-2</v>
      </c>
      <c r="D3">
        <v>2.8969598413661429E-4</v>
      </c>
      <c r="E3">
        <v>0.27682821113649431</v>
      </c>
      <c r="F3">
        <v>6.5797672401717994E-2</v>
      </c>
      <c r="G3">
        <v>2.3936443770018731E-2</v>
      </c>
      <c r="H3">
        <v>9.4588113248439243E-2</v>
      </c>
      <c r="I3">
        <v>0.199348443302902</v>
      </c>
      <c r="J3">
        <v>3.7306849512052417E-2</v>
      </c>
      <c r="K3">
        <v>5.3526653118562331E-3</v>
      </c>
      <c r="L3">
        <v>1.297836662254564E-3</v>
      </c>
      <c r="M3">
        <v>0.14768743588185201</v>
      </c>
      <c r="N3">
        <v>7.054914177430939E-2</v>
      </c>
      <c r="O3">
        <v>0.13086760966353811</v>
      </c>
      <c r="P3">
        <v>1.761379827635779</v>
      </c>
      <c r="Q3">
        <v>9.750627823872017E-2</v>
      </c>
      <c r="R3">
        <v>4.707495912846152E-4</v>
      </c>
      <c r="S3">
        <v>0.31044867563496642</v>
      </c>
      <c r="T3">
        <v>5.8724876387865263E-2</v>
      </c>
      <c r="U3">
        <v>3.155938997990168E-3</v>
      </c>
      <c r="V3">
        <v>1.2045387391570099</v>
      </c>
      <c r="W3">
        <v>0.39976224018450479</v>
      </c>
      <c r="X3">
        <v>3.1892233908456573E-2</v>
      </c>
      <c r="Y3">
        <v>7.6128080497881487E-2</v>
      </c>
      <c r="Z3">
        <v>0.2475145712896607</v>
      </c>
      <c r="AA3">
        <v>0.23618337830991801</v>
      </c>
      <c r="AB3">
        <v>0.29781856033896442</v>
      </c>
      <c r="AC3">
        <v>7.7116711585972858E-2</v>
      </c>
      <c r="AD3">
        <v>1.3230731169019169E-2</v>
      </c>
      <c r="AE3">
        <v>3.0883203923945331E-2</v>
      </c>
      <c r="AF3">
        <v>0.52344440897174083</v>
      </c>
      <c r="AG3">
        <v>0.35774288979182789</v>
      </c>
      <c r="AH3" s="9" t="s">
        <v>285</v>
      </c>
      <c r="AI3" s="1">
        <v>45474</v>
      </c>
      <c r="AJ3" s="9" t="s">
        <v>39</v>
      </c>
      <c r="AK3">
        <v>10</v>
      </c>
    </row>
    <row r="4" spans="1:37" x14ac:dyDescent="0.25">
      <c r="A4">
        <v>45482</v>
      </c>
      <c r="B4">
        <v>1.4727238255156629</v>
      </c>
      <c r="C4">
        <v>0.28050486376013772</v>
      </c>
      <c r="D4">
        <v>2.4400159051604899</v>
      </c>
      <c r="E4">
        <v>0.32456323937328818</v>
      </c>
      <c r="F4">
        <v>1.7347448784089301</v>
      </c>
      <c r="G4">
        <v>2.4439514686162571</v>
      </c>
      <c r="H4">
        <v>0.34861178236147111</v>
      </c>
      <c r="I4">
        <v>2.081758134177619</v>
      </c>
      <c r="J4">
        <v>1.1068906958832649</v>
      </c>
      <c r="K4">
        <v>0.30091211104840138</v>
      </c>
      <c r="L4">
        <v>0.22272762938350521</v>
      </c>
      <c r="M4">
        <v>1.3776284367808509</v>
      </c>
      <c r="N4">
        <v>1.8318053833061869</v>
      </c>
      <c r="O4">
        <v>1.3291875233554951</v>
      </c>
      <c r="P4">
        <v>0.7386499653307198</v>
      </c>
      <c r="Q4">
        <v>0.75532170524796527</v>
      </c>
      <c r="R4">
        <v>0.77064082638299281</v>
      </c>
      <c r="S4">
        <v>0.71973235045796358</v>
      </c>
      <c r="T4">
        <v>1.7167836469939031</v>
      </c>
      <c r="U4">
        <v>2.7964500657383908</v>
      </c>
      <c r="V4">
        <v>1.945342689258049</v>
      </c>
      <c r="W4">
        <v>0.52326815334754584</v>
      </c>
      <c r="X4">
        <v>1.281718569818814</v>
      </c>
      <c r="Y4">
        <v>0.30219053321172679</v>
      </c>
      <c r="Z4">
        <v>1.328162141420163</v>
      </c>
      <c r="AA4">
        <v>1.5569678049953211</v>
      </c>
      <c r="AB4">
        <v>1.405339098709687</v>
      </c>
      <c r="AC4">
        <v>0.93898107408171594</v>
      </c>
      <c r="AD4">
        <v>0.93674603471431317</v>
      </c>
      <c r="AE4">
        <v>1.6836906740130699</v>
      </c>
      <c r="AF4">
        <v>1.7652554307610639</v>
      </c>
      <c r="AG4">
        <v>0.53727412097666472</v>
      </c>
      <c r="AH4" s="9" t="s">
        <v>285</v>
      </c>
      <c r="AI4" s="1">
        <v>45474</v>
      </c>
      <c r="AJ4" s="9" t="s">
        <v>40</v>
      </c>
      <c r="AK4">
        <v>9</v>
      </c>
    </row>
    <row r="5" spans="1:37" x14ac:dyDescent="0.25">
      <c r="A5">
        <v>45481</v>
      </c>
      <c r="B5">
        <v>1.185005398186304</v>
      </c>
      <c r="C5">
        <v>0.52332298343682759</v>
      </c>
      <c r="D5">
        <v>1.0146009130969449</v>
      </c>
      <c r="E5">
        <v>0.31697782095856059</v>
      </c>
      <c r="F5">
        <v>2.666733555256477</v>
      </c>
      <c r="G5">
        <v>0.38909041011588102</v>
      </c>
      <c r="H5">
        <v>5.0570822367798772E-2</v>
      </c>
      <c r="I5">
        <v>6.2183612178067463E-2</v>
      </c>
      <c r="J5">
        <v>6.8582481225495613</v>
      </c>
      <c r="K5">
        <v>0.1073367073675183</v>
      </c>
      <c r="L5">
        <v>0.2157201128598091</v>
      </c>
      <c r="M5">
        <v>0.72927541883699709</v>
      </c>
      <c r="N5">
        <v>3.0337396461778141</v>
      </c>
      <c r="O5">
        <v>0.34087327895378489</v>
      </c>
      <c r="P5">
        <v>8.6442627320087423E-2</v>
      </c>
      <c r="Q5">
        <v>1.9667626147321291E-2</v>
      </c>
      <c r="R5">
        <v>1.9845410430291349E-2</v>
      </c>
      <c r="S5">
        <v>1.153918154189651</v>
      </c>
      <c r="T5">
        <v>0.46307578211812522</v>
      </c>
      <c r="U5">
        <v>0.13879048722192441</v>
      </c>
      <c r="V5">
        <v>4.9830169912369966</v>
      </c>
      <c r="W5">
        <v>6.9253526342423299</v>
      </c>
      <c r="X5">
        <v>0.46050841724949138</v>
      </c>
      <c r="Y5">
        <v>0.31236347106288243</v>
      </c>
      <c r="Z5">
        <v>0.80346456420106005</v>
      </c>
      <c r="AA5">
        <v>1.617955446840958</v>
      </c>
      <c r="AB5">
        <v>1.0099888112925219</v>
      </c>
      <c r="AC5">
        <v>0.81355137484941742</v>
      </c>
      <c r="AD5">
        <v>0.14600726299010669</v>
      </c>
      <c r="AE5">
        <v>0.56696953217088686</v>
      </c>
      <c r="AF5">
        <v>1.703812812708245</v>
      </c>
      <c r="AG5">
        <v>0.74793083555068662</v>
      </c>
      <c r="AH5" s="9" t="s">
        <v>285</v>
      </c>
      <c r="AI5" s="1">
        <v>45474</v>
      </c>
      <c r="AJ5" s="9" t="s">
        <v>41</v>
      </c>
      <c r="AK5">
        <v>8</v>
      </c>
    </row>
    <row r="6" spans="1:37" x14ac:dyDescent="0.25">
      <c r="A6">
        <v>45478</v>
      </c>
      <c r="B6">
        <v>0.61270139625722808</v>
      </c>
      <c r="C6">
        <v>0.12555808143453931</v>
      </c>
      <c r="D6">
        <v>5.2099725705882973E-3</v>
      </c>
      <c r="E6">
        <v>0.16782842123330721</v>
      </c>
      <c r="F6">
        <v>0.15140590769282999</v>
      </c>
      <c r="G6">
        <v>0.23554461674326421</v>
      </c>
      <c r="H6">
        <v>3.9039337717356667E-2</v>
      </c>
      <c r="I6">
        <v>3.3654582456878072E-2</v>
      </c>
      <c r="J6">
        <v>8.5359668529730967E-2</v>
      </c>
      <c r="K6">
        <v>1.4512539493520289</v>
      </c>
      <c r="L6">
        <v>0.95206909097843839</v>
      </c>
      <c r="M6">
        <v>9.5790534742601439E-3</v>
      </c>
      <c r="N6">
        <v>0.65607897269439319</v>
      </c>
      <c r="O6">
        <v>3.6262470704991858</v>
      </c>
      <c r="P6">
        <v>3.4368406889428813E-2</v>
      </c>
      <c r="Q6">
        <v>0.28455566335336507</v>
      </c>
      <c r="R6">
        <v>0</v>
      </c>
      <c r="S6">
        <v>0.107797333236118</v>
      </c>
      <c r="T6">
        <v>0.3802413346370927</v>
      </c>
      <c r="U6">
        <v>5.4453023864592012E-2</v>
      </c>
      <c r="V6">
        <v>0.71787409021658233</v>
      </c>
      <c r="W6">
        <v>2.062467451888796E-3</v>
      </c>
      <c r="X6">
        <v>0.74078605337275516</v>
      </c>
      <c r="Y6">
        <v>0.82719501166635245</v>
      </c>
      <c r="Z6">
        <v>0.41195593205997738</v>
      </c>
      <c r="AA6">
        <v>0.48618841158777237</v>
      </c>
      <c r="AB6">
        <v>0.63210378024097447</v>
      </c>
      <c r="AC6">
        <v>0.29462740180970098</v>
      </c>
      <c r="AD6">
        <v>0.36724066923648852</v>
      </c>
      <c r="AE6">
        <v>0.29864907020660952</v>
      </c>
      <c r="AF6">
        <v>0.54196450256296136</v>
      </c>
      <c r="AG6">
        <v>0.66045427040241333</v>
      </c>
      <c r="AH6" s="9" t="s">
        <v>283</v>
      </c>
      <c r="AI6" s="1">
        <v>45474</v>
      </c>
      <c r="AJ6" s="9" t="s">
        <v>43</v>
      </c>
      <c r="AK6">
        <v>5</v>
      </c>
    </row>
    <row r="7" spans="1:37" x14ac:dyDescent="0.25">
      <c r="A7">
        <v>45477</v>
      </c>
      <c r="B7">
        <v>0.81909728375251245</v>
      </c>
      <c r="C7">
        <v>0.29729779801741357</v>
      </c>
      <c r="D7">
        <v>0.22513209452599181</v>
      </c>
      <c r="E7">
        <v>0.16396223031505019</v>
      </c>
      <c r="F7">
        <v>9.737671369898511E-2</v>
      </c>
      <c r="G7">
        <v>8.1007372685732701E-2</v>
      </c>
      <c r="H7">
        <v>1.413992794689771</v>
      </c>
      <c r="I7">
        <v>1.0053282787863871</v>
      </c>
      <c r="J7">
        <v>3.8394729978534681</v>
      </c>
      <c r="K7">
        <v>0.2137320491044889</v>
      </c>
      <c r="L7">
        <v>0.17331895760717669</v>
      </c>
      <c r="M7">
        <v>1.244896524087133</v>
      </c>
      <c r="N7">
        <v>0.18913623919378689</v>
      </c>
      <c r="O7">
        <v>0.92778324113881683</v>
      </c>
      <c r="P7">
        <v>0.32740115038124618</v>
      </c>
      <c r="Q7">
        <v>8.1602395858892049E-2</v>
      </c>
      <c r="R7">
        <v>0.21350891072851799</v>
      </c>
      <c r="S7">
        <v>3.491595572153785</v>
      </c>
      <c r="T7">
        <v>0.16011657003863219</v>
      </c>
      <c r="U7">
        <v>3.1249981869609388E-3</v>
      </c>
      <c r="V7">
        <v>0.1116804318632825</v>
      </c>
      <c r="W7">
        <v>0.48659087188541511</v>
      </c>
      <c r="X7">
        <v>0.38018404114175958</v>
      </c>
      <c r="Y7">
        <v>2.750966458156471</v>
      </c>
      <c r="Z7">
        <v>0.5779379760311566</v>
      </c>
      <c r="AA7">
        <v>0.71333745693382467</v>
      </c>
      <c r="AB7">
        <v>0.37630888742827989</v>
      </c>
      <c r="AC7">
        <v>1.0895636945506879</v>
      </c>
      <c r="AD7">
        <v>0.45583159200751733</v>
      </c>
      <c r="AE7">
        <v>0.1882633580108948</v>
      </c>
      <c r="AF7">
        <v>0.64075423860274083</v>
      </c>
      <c r="AG7">
        <v>1.2580193120548691</v>
      </c>
      <c r="AH7" s="9" t="s">
        <v>283</v>
      </c>
      <c r="AI7" s="1">
        <v>45474</v>
      </c>
      <c r="AJ7" s="9" t="s">
        <v>38</v>
      </c>
      <c r="AK7">
        <v>4</v>
      </c>
    </row>
    <row r="8" spans="1:37" x14ac:dyDescent="0.25">
      <c r="A8">
        <v>45476</v>
      </c>
      <c r="B8">
        <v>0.4969938935609986</v>
      </c>
      <c r="C8">
        <v>3.906261646145915E-2</v>
      </c>
      <c r="D8">
        <v>7.7129775716296825E-2</v>
      </c>
      <c r="E8">
        <v>0.30726009548462763</v>
      </c>
      <c r="F8">
        <v>0.32965124741611029</v>
      </c>
      <c r="G8">
        <v>0.2099430279129032</v>
      </c>
      <c r="H8">
        <v>0.14832793446536069</v>
      </c>
      <c r="I8">
        <v>0.30672963000423242</v>
      </c>
      <c r="J8">
        <v>6.5939383117914141E-2</v>
      </c>
      <c r="K8">
        <v>0.33226265402676303</v>
      </c>
      <c r="L8">
        <v>8.9800670417497629E-3</v>
      </c>
      <c r="M8">
        <v>0.5974015875062908</v>
      </c>
      <c r="N8">
        <v>0.38764780399318599</v>
      </c>
      <c r="O8">
        <v>9.3620188126855311E-2</v>
      </c>
      <c r="P8">
        <v>0.69426299033447492</v>
      </c>
      <c r="Q8">
        <v>0.59439852078716648</v>
      </c>
      <c r="R8">
        <v>0</v>
      </c>
      <c r="S8">
        <v>0.70094458347717137</v>
      </c>
      <c r="T8">
        <v>6.1108230888061707E-2</v>
      </c>
      <c r="U8">
        <v>6.4432815457120762E-2</v>
      </c>
      <c r="V8">
        <v>0.38951448511405368</v>
      </c>
      <c r="W8">
        <v>0.12995711305762861</v>
      </c>
      <c r="X8">
        <v>0.19708925952903761</v>
      </c>
      <c r="Y8">
        <v>1.835032283043468</v>
      </c>
      <c r="Z8">
        <v>0.39541729780154089</v>
      </c>
      <c r="AA8">
        <v>0.47180937039345622</v>
      </c>
      <c r="AB8">
        <v>0.31033572589668412</v>
      </c>
      <c r="AC8">
        <v>0.45105207909758671</v>
      </c>
      <c r="AD8">
        <v>0.39388152738376198</v>
      </c>
      <c r="AE8">
        <v>0.1572939009916465</v>
      </c>
      <c r="AF8">
        <v>0.52773374818787766</v>
      </c>
      <c r="AG8">
        <v>0.45924429591059251</v>
      </c>
      <c r="AH8" s="9" t="s">
        <v>283</v>
      </c>
      <c r="AI8" s="1">
        <v>45474</v>
      </c>
      <c r="AJ8" s="9" t="s">
        <v>39</v>
      </c>
      <c r="AK8">
        <v>3</v>
      </c>
    </row>
    <row r="9" spans="1:37" x14ac:dyDescent="0.25">
      <c r="A9">
        <v>45475</v>
      </c>
      <c r="B9">
        <v>0.68964108917607969</v>
      </c>
      <c r="C9">
        <v>0.14415279692520089</v>
      </c>
      <c r="D9">
        <v>0.46674942205670278</v>
      </c>
      <c r="E9">
        <v>0.84229589654171944</v>
      </c>
      <c r="F9">
        <v>0.66223283448301917</v>
      </c>
      <c r="G9">
        <v>0.44374954832317087</v>
      </c>
      <c r="H9">
        <v>7.2722780182844046E-2</v>
      </c>
      <c r="I9">
        <v>0.53789019566551854</v>
      </c>
      <c r="J9">
        <v>0.9842559933992826</v>
      </c>
      <c r="K9">
        <v>0.38268510079729939</v>
      </c>
      <c r="L9">
        <v>6.1771259245268613E-2</v>
      </c>
      <c r="M9">
        <v>0.27009039620211611</v>
      </c>
      <c r="N9">
        <v>0.11681368037796309</v>
      </c>
      <c r="O9">
        <v>0.63128330203354588</v>
      </c>
      <c r="P9">
        <v>0.41043668867658301</v>
      </c>
      <c r="Q9">
        <v>1.576357378788461</v>
      </c>
      <c r="R9">
        <v>0.8695749731452409</v>
      </c>
      <c r="S9">
        <v>1.77972522690237</v>
      </c>
      <c r="T9">
        <v>0.17540601487743249</v>
      </c>
      <c r="U9">
        <v>0.46597936397644207</v>
      </c>
      <c r="V9">
        <v>2.1793363334331309E-2</v>
      </c>
      <c r="W9">
        <v>0.25409326049848152</v>
      </c>
      <c r="X9">
        <v>0.32025144330683403</v>
      </c>
      <c r="Y9">
        <v>4.3943576887375033E-2</v>
      </c>
      <c r="Z9">
        <v>0.73571370101257971</v>
      </c>
      <c r="AA9">
        <v>0.42985717674526541</v>
      </c>
      <c r="AB9">
        <v>0.60926158168609235</v>
      </c>
      <c r="AC9">
        <v>0.1915842254356204</v>
      </c>
      <c r="AD9">
        <v>0.95275386857737876</v>
      </c>
      <c r="AE9">
        <v>0.65352261030579661</v>
      </c>
      <c r="AF9">
        <v>0.63142961525429397</v>
      </c>
      <c r="AG9">
        <v>0.35996837702316947</v>
      </c>
      <c r="AH9" s="9" t="s">
        <v>283</v>
      </c>
      <c r="AI9" s="1">
        <v>45474</v>
      </c>
      <c r="AJ9" s="9" t="s">
        <v>40</v>
      </c>
      <c r="AK9">
        <v>2</v>
      </c>
    </row>
    <row r="10" spans="1:37" x14ac:dyDescent="0.25">
      <c r="A10">
        <v>45474</v>
      </c>
      <c r="B10">
        <v>0.4521088700517622</v>
      </c>
      <c r="C10">
        <v>1.7110746575424629</v>
      </c>
      <c r="D10">
        <v>4.750697550895245E-2</v>
      </c>
      <c r="E10">
        <v>0.34638116676316288</v>
      </c>
      <c r="F10">
        <v>0.15107540462833621</v>
      </c>
      <c r="G10">
        <v>0.69112314946061937</v>
      </c>
      <c r="H10">
        <v>0.32310640980171251</v>
      </c>
      <c r="I10">
        <v>0.71903463075815821</v>
      </c>
      <c r="J10">
        <v>0.39945315932499981</v>
      </c>
      <c r="K10">
        <v>0.8657613039007428</v>
      </c>
      <c r="L10">
        <v>4.7005601914727961E-2</v>
      </c>
      <c r="M10">
        <v>0.16140388698377431</v>
      </c>
      <c r="N10">
        <v>0.35648590534269398</v>
      </c>
      <c r="O10">
        <v>0.34752244973638929</v>
      </c>
      <c r="P10">
        <v>0.44659466368112333</v>
      </c>
      <c r="Q10">
        <v>0.41153691525476288</v>
      </c>
      <c r="R10">
        <v>0.25749990141155871</v>
      </c>
      <c r="S10">
        <v>0.16336358668396611</v>
      </c>
      <c r="T10">
        <v>0.41479501612487379</v>
      </c>
      <c r="U10">
        <v>0.24639344029643839</v>
      </c>
      <c r="V10">
        <v>0.27981777150643972</v>
      </c>
      <c r="W10">
        <v>0.43410199466791433</v>
      </c>
      <c r="X10">
        <v>0.30272705876930478</v>
      </c>
      <c r="Y10">
        <v>8.4420635290040347E-2</v>
      </c>
      <c r="Z10">
        <v>0.51035787161876212</v>
      </c>
      <c r="AA10">
        <v>0.52719341389647401</v>
      </c>
      <c r="AB10">
        <v>0.34693703547081661</v>
      </c>
      <c r="AC10">
        <v>0.12203822446050221</v>
      </c>
      <c r="AD10">
        <v>0.56180430905970191</v>
      </c>
      <c r="AE10">
        <v>0.50422012552518447</v>
      </c>
      <c r="AF10">
        <v>0.43548788152835838</v>
      </c>
      <c r="AG10">
        <v>0.24759404603874391</v>
      </c>
      <c r="AH10" s="9" t="s">
        <v>283</v>
      </c>
      <c r="AI10" s="1">
        <v>45474</v>
      </c>
      <c r="AJ10" s="9" t="s">
        <v>41</v>
      </c>
      <c r="AK10">
        <v>1</v>
      </c>
    </row>
    <row r="11" spans="1:37" x14ac:dyDescent="0.25">
      <c r="A11">
        <v>45471</v>
      </c>
      <c r="B11">
        <v>5.1936332174913023E-2</v>
      </c>
      <c r="C11">
        <v>3.1648536542602371E-2</v>
      </c>
      <c r="D11">
        <v>1.524483465385492E-3</v>
      </c>
      <c r="E11">
        <v>4.7767673733433193E-2</v>
      </c>
      <c r="F11">
        <v>3.6018654893357951E-3</v>
      </c>
      <c r="G11">
        <v>2.6309166246384109E-2</v>
      </c>
      <c r="H11">
        <v>6.5790484371718678E-4</v>
      </c>
      <c r="I11">
        <v>3.5332382738678439E-3</v>
      </c>
      <c r="J11">
        <v>1.007788450028128E-2</v>
      </c>
      <c r="K11">
        <v>6.4641418449578589E-2</v>
      </c>
      <c r="L11">
        <v>1.013268225800518E-2</v>
      </c>
      <c r="M11">
        <v>3.8374933357441722E-2</v>
      </c>
      <c r="N11">
        <v>1.7622967286973091E-3</v>
      </c>
      <c r="O11">
        <v>8.385690796449935E-2</v>
      </c>
      <c r="P11">
        <v>2.2664709130929422E-2</v>
      </c>
      <c r="Q11">
        <v>7.5963714777129307E-2</v>
      </c>
      <c r="R11">
        <v>5.9994274844755301E-2</v>
      </c>
      <c r="S11">
        <v>6.2621518927232474E-3</v>
      </c>
      <c r="T11">
        <v>9.1743139415841968E-4</v>
      </c>
      <c r="U11">
        <v>0</v>
      </c>
      <c r="V11">
        <v>4.579327615498463E-2</v>
      </c>
      <c r="W11">
        <v>7.1529641691896587E-2</v>
      </c>
      <c r="X11">
        <v>0.12688725154615171</v>
      </c>
      <c r="Y11">
        <v>0.23482714997747511</v>
      </c>
      <c r="Z11">
        <v>8.0282684483509087E-2</v>
      </c>
      <c r="AA11">
        <v>8.4216991098666361E-3</v>
      </c>
      <c r="AB11">
        <v>3.576716341716963E-2</v>
      </c>
      <c r="AC11">
        <v>7.969349906076853E-2</v>
      </c>
      <c r="AD11">
        <v>2.0963173668576619E-2</v>
      </c>
      <c r="AE11">
        <v>2.7212213775717819E-2</v>
      </c>
      <c r="AF11">
        <v>8.1537332389386652E-2</v>
      </c>
      <c r="AG11">
        <v>1.8793521091355909E-2</v>
      </c>
      <c r="AH11" s="9" t="s">
        <v>37</v>
      </c>
      <c r="AI11" s="1">
        <v>45444</v>
      </c>
      <c r="AJ11" s="9" t="s">
        <v>43</v>
      </c>
      <c r="AK11">
        <v>28</v>
      </c>
    </row>
    <row r="12" spans="1:37" x14ac:dyDescent="0.25">
      <c r="A12">
        <v>45470</v>
      </c>
      <c r="B12">
        <v>0.41474934116716322</v>
      </c>
      <c r="C12">
        <v>0.1353905840279927</v>
      </c>
      <c r="D12">
        <v>0.33151160559518522</v>
      </c>
      <c r="E12">
        <v>0.27397708676665999</v>
      </c>
      <c r="F12">
        <v>0.48974145780354128</v>
      </c>
      <c r="G12">
        <v>0.1201173104638702</v>
      </c>
      <c r="H12">
        <v>0.35863554292730199</v>
      </c>
      <c r="I12">
        <v>0.2047541168774589</v>
      </c>
      <c r="J12">
        <v>4.2808285551147371E-5</v>
      </c>
      <c r="K12">
        <v>0.92262574530157937</v>
      </c>
      <c r="L12">
        <v>0.1273768246241368</v>
      </c>
      <c r="M12">
        <v>0.2387341880524291</v>
      </c>
      <c r="N12">
        <v>2.664122824860065E-2</v>
      </c>
      <c r="O12">
        <v>0.78480461805481427</v>
      </c>
      <c r="P12">
        <v>5.4059645015100771E-2</v>
      </c>
      <c r="Q12">
        <v>8.5925446540479247E-2</v>
      </c>
      <c r="R12">
        <v>2.0038713513294039E-2</v>
      </c>
      <c r="S12">
        <v>8.255240766530338E-3</v>
      </c>
      <c r="T12">
        <v>3.633551389620647E-2</v>
      </c>
      <c r="U12">
        <v>1.3950806160485411E-3</v>
      </c>
      <c r="V12">
        <v>2.333023461457253E-2</v>
      </c>
      <c r="W12">
        <v>0.18590527028376461</v>
      </c>
      <c r="X12">
        <v>0.37175441182606389</v>
      </c>
      <c r="Y12">
        <v>8.828935419047762E-2</v>
      </c>
      <c r="Z12">
        <v>0.34291256078174748</v>
      </c>
      <c r="AA12">
        <v>0.1125004822754628</v>
      </c>
      <c r="AB12">
        <v>0.30747378296535638</v>
      </c>
      <c r="AC12">
        <v>0.23261848557451209</v>
      </c>
      <c r="AD12">
        <v>4.8265899077310291E-2</v>
      </c>
      <c r="AE12">
        <v>7.4960204009098183E-2</v>
      </c>
      <c r="AF12">
        <v>0.44366687531415339</v>
      </c>
      <c r="AG12">
        <v>0.46198774226182138</v>
      </c>
      <c r="AH12" s="9" t="s">
        <v>37</v>
      </c>
      <c r="AI12" s="1">
        <v>45444</v>
      </c>
      <c r="AJ12" s="9" t="s">
        <v>38</v>
      </c>
      <c r="AK12">
        <v>27</v>
      </c>
    </row>
    <row r="13" spans="1:37" x14ac:dyDescent="0.25">
      <c r="A13">
        <v>45469</v>
      </c>
      <c r="B13">
        <v>0.73896789091942006</v>
      </c>
      <c r="C13">
        <v>0.61015534200947086</v>
      </c>
      <c r="D13">
        <v>1.483667805379238</v>
      </c>
      <c r="E13">
        <v>8.5916123379346482E-2</v>
      </c>
      <c r="F13">
        <v>0.91617373625284226</v>
      </c>
      <c r="G13">
        <v>9.4832685860598925E-2</v>
      </c>
      <c r="H13">
        <v>0.24191443903325249</v>
      </c>
      <c r="I13">
        <v>0.21539344209690631</v>
      </c>
      <c r="J13">
        <v>1.2399332452045979</v>
      </c>
      <c r="K13">
        <v>0.54741034020391865</v>
      </c>
      <c r="L13">
        <v>3.7147605544671503E-2</v>
      </c>
      <c r="M13">
        <v>2.0021007244668971</v>
      </c>
      <c r="N13">
        <v>2.4643936649014568</v>
      </c>
      <c r="O13">
        <v>1.337624146343283</v>
      </c>
      <c r="P13">
        <v>0.13415969793483881</v>
      </c>
      <c r="Q13">
        <v>6.6532514418306613E-2</v>
      </c>
      <c r="R13">
        <v>2.8921481477315929E-2</v>
      </c>
      <c r="S13">
        <v>0.47338860281615053</v>
      </c>
      <c r="T13">
        <v>0.1607020552593503</v>
      </c>
      <c r="U13">
        <v>5.102973060240612E-2</v>
      </c>
      <c r="V13">
        <v>7.4060515070016292E-2</v>
      </c>
      <c r="W13">
        <v>8.2550131823245762E-2</v>
      </c>
      <c r="X13">
        <v>0.35489787807110013</v>
      </c>
      <c r="Y13">
        <v>0.36159100515048082</v>
      </c>
      <c r="Z13">
        <v>0.25350015782360091</v>
      </c>
      <c r="AA13">
        <v>1.1131925950950341</v>
      </c>
      <c r="AB13">
        <v>0.38325951284906679</v>
      </c>
      <c r="AC13">
        <v>1.1700391984358349</v>
      </c>
      <c r="AD13">
        <v>0.53946075571576602</v>
      </c>
      <c r="AE13">
        <v>0.27759601224766262</v>
      </c>
      <c r="AF13">
        <v>0.7284846693403817</v>
      </c>
      <c r="AG13">
        <v>0.41965152137291351</v>
      </c>
      <c r="AH13" s="9" t="s">
        <v>37</v>
      </c>
      <c r="AI13" s="1">
        <v>45444</v>
      </c>
      <c r="AJ13" s="9" t="s">
        <v>39</v>
      </c>
      <c r="AK13">
        <v>26</v>
      </c>
    </row>
    <row r="14" spans="1:37" x14ac:dyDescent="0.25">
      <c r="A14">
        <v>45468</v>
      </c>
      <c r="B14">
        <v>0.51006753425072227</v>
      </c>
      <c r="C14">
        <v>1.8429760114299861E-2</v>
      </c>
      <c r="D14">
        <v>2.848550517473707E-2</v>
      </c>
      <c r="E14">
        <v>0.30733006200096702</v>
      </c>
      <c r="F14">
        <v>0.45677956068692288</v>
      </c>
      <c r="G14">
        <v>0.2303408152593473</v>
      </c>
      <c r="H14">
        <v>1.2241707340454549E-2</v>
      </c>
      <c r="I14">
        <v>0.3618367561852105</v>
      </c>
      <c r="J14">
        <v>0.32531351476721171</v>
      </c>
      <c r="K14">
        <v>0.44550986834231132</v>
      </c>
      <c r="L14">
        <v>0.37414904318113651</v>
      </c>
      <c r="M14">
        <v>0.18388696655553949</v>
      </c>
      <c r="N14">
        <v>0.37637484331980559</v>
      </c>
      <c r="O14">
        <v>0.14604145426991361</v>
      </c>
      <c r="P14">
        <v>0.17518776961665769</v>
      </c>
      <c r="Q14">
        <v>0.14674585437454229</v>
      </c>
      <c r="R14">
        <v>1.8891058290745999E-2</v>
      </c>
      <c r="S14">
        <v>0.32480030560566958</v>
      </c>
      <c r="T14">
        <v>0.2488542223783278</v>
      </c>
      <c r="U14">
        <v>0.21602845480960489</v>
      </c>
      <c r="V14">
        <v>0.93454492891541641</v>
      </c>
      <c r="W14">
        <v>0.27906779470942639</v>
      </c>
      <c r="X14">
        <v>0.19920300025560009</v>
      </c>
      <c r="Y14">
        <v>0.16263616935711811</v>
      </c>
      <c r="Z14">
        <v>0.35677935511460379</v>
      </c>
      <c r="AA14">
        <v>0.35710412081970161</v>
      </c>
      <c r="AB14">
        <v>0.42738823315795432</v>
      </c>
      <c r="AC14">
        <v>0.20920582837860291</v>
      </c>
      <c r="AD14">
        <v>0.15871982596928319</v>
      </c>
      <c r="AE14">
        <v>0.2766979005813186</v>
      </c>
      <c r="AF14">
        <v>0.25928979671354352</v>
      </c>
      <c r="AG14">
        <v>0.93018225277095001</v>
      </c>
      <c r="AH14" s="9" t="s">
        <v>37</v>
      </c>
      <c r="AI14" s="1">
        <v>45444</v>
      </c>
      <c r="AJ14" s="9" t="s">
        <v>40</v>
      </c>
      <c r="AK14">
        <v>25</v>
      </c>
    </row>
    <row r="15" spans="1:37" x14ac:dyDescent="0.25">
      <c r="A15">
        <v>45467</v>
      </c>
      <c r="B15">
        <v>0.22853975137488269</v>
      </c>
      <c r="C15">
        <v>0</v>
      </c>
      <c r="D15">
        <v>0.21754708800654571</v>
      </c>
      <c r="E15">
        <v>0.27733416232722219</v>
      </c>
      <c r="F15">
        <v>2.179297852813717E-2</v>
      </c>
      <c r="G15">
        <v>1.439954975342869E-2</v>
      </c>
      <c r="H15">
        <v>0</v>
      </c>
      <c r="I15">
        <v>1.560072831228851</v>
      </c>
      <c r="J15">
        <v>0.37775582341947989</v>
      </c>
      <c r="K15">
        <v>0</v>
      </c>
      <c r="L15">
        <v>1.6179292005979388E-2</v>
      </c>
      <c r="M15">
        <v>0.37919653481180449</v>
      </c>
      <c r="N15">
        <v>1.362157476204439E-2</v>
      </c>
      <c r="O15">
        <v>0.42849557841233321</v>
      </c>
      <c r="P15">
        <v>1.140779613768253E-4</v>
      </c>
      <c r="Q15">
        <v>2.8828169538093001E-3</v>
      </c>
      <c r="R15">
        <v>0</v>
      </c>
      <c r="S15">
        <v>0.48765890920770261</v>
      </c>
      <c r="T15">
        <v>0.41282098108862753</v>
      </c>
      <c r="U15">
        <v>0.35012505608753619</v>
      </c>
      <c r="V15">
        <v>9.6252753056349241E-2</v>
      </c>
      <c r="W15">
        <v>1.1323952836790421</v>
      </c>
      <c r="X15">
        <v>0.14214434726399039</v>
      </c>
      <c r="Y15">
        <v>2.6654520138519891E-2</v>
      </c>
      <c r="Z15">
        <v>0.32885002264019431</v>
      </c>
      <c r="AA15">
        <v>0.1735238610228538</v>
      </c>
      <c r="AB15">
        <v>0.114249986488828</v>
      </c>
      <c r="AC15">
        <v>0.16833262619709949</v>
      </c>
      <c r="AD15">
        <v>4.9060135613892457E-4</v>
      </c>
      <c r="AE15">
        <v>1.2374080952653641E-2</v>
      </c>
      <c r="AF15">
        <v>0.245663702145863</v>
      </c>
      <c r="AG15">
        <v>0.56250480238973943</v>
      </c>
      <c r="AH15" s="9" t="s">
        <v>37</v>
      </c>
      <c r="AI15" s="1">
        <v>45444</v>
      </c>
      <c r="AJ15" s="9" t="s">
        <v>41</v>
      </c>
      <c r="AK15">
        <v>24</v>
      </c>
    </row>
    <row r="16" spans="1:37" x14ac:dyDescent="0.25">
      <c r="A16">
        <v>45464</v>
      </c>
      <c r="B16">
        <v>1.3358292035528001</v>
      </c>
      <c r="C16">
        <v>0.1100570415884858</v>
      </c>
      <c r="D16">
        <v>2.1917652325556061E-2</v>
      </c>
      <c r="E16">
        <v>0.598370216349151</v>
      </c>
      <c r="F16">
        <v>0.31305341395581998</v>
      </c>
      <c r="G16">
        <v>0.16382315154483049</v>
      </c>
      <c r="H16">
        <v>2.7665954728020798</v>
      </c>
      <c r="I16">
        <v>0.2886145253941591</v>
      </c>
      <c r="J16">
        <v>2.0518887357305222</v>
      </c>
      <c r="K16">
        <v>0.47305530576069349</v>
      </c>
      <c r="L16">
        <v>1.017030463267218E-2</v>
      </c>
      <c r="M16">
        <v>0.16755443350376731</v>
      </c>
      <c r="N16">
        <v>0.36120242614196307</v>
      </c>
      <c r="O16">
        <v>6.1856365019213592E-2</v>
      </c>
      <c r="P16">
        <v>0.58824517290941758</v>
      </c>
      <c r="Q16">
        <v>0.5068406606388195</v>
      </c>
      <c r="R16">
        <v>0.30554397208368861</v>
      </c>
      <c r="S16">
        <v>13.51807809842607</v>
      </c>
      <c r="T16">
        <v>2.869360563402789E-2</v>
      </c>
      <c r="U16">
        <v>1.953031331109328E-2</v>
      </c>
      <c r="V16">
        <v>0.96797768166412601</v>
      </c>
      <c r="W16">
        <v>0.53720976066832415</v>
      </c>
      <c r="X16">
        <v>0.843311365191314</v>
      </c>
      <c r="Y16">
        <v>1.2759334209648041</v>
      </c>
      <c r="Z16">
        <v>1.4232502311855451</v>
      </c>
      <c r="AA16">
        <v>0.71445013496866905</v>
      </c>
      <c r="AB16">
        <v>0.64250112233445078</v>
      </c>
      <c r="AC16">
        <v>0.36129332656436519</v>
      </c>
      <c r="AD16">
        <v>0.13822501002814591</v>
      </c>
      <c r="AE16">
        <v>0.1149048411475045</v>
      </c>
      <c r="AF16">
        <v>1.773576779488393</v>
      </c>
      <c r="AG16">
        <v>1.584526216321716</v>
      </c>
      <c r="AH16" s="9" t="s">
        <v>42</v>
      </c>
      <c r="AI16" s="1">
        <v>45444</v>
      </c>
      <c r="AJ16" s="9" t="s">
        <v>43</v>
      </c>
      <c r="AK16">
        <v>21</v>
      </c>
    </row>
    <row r="17" spans="1:37" x14ac:dyDescent="0.25">
      <c r="A17">
        <v>45463</v>
      </c>
      <c r="B17">
        <v>0.86964771861529933</v>
      </c>
      <c r="C17">
        <v>9.5758818170302518E-2</v>
      </c>
      <c r="D17">
        <v>0.33038030742013907</v>
      </c>
      <c r="E17">
        <v>0.63881055417036026</v>
      </c>
      <c r="F17">
        <v>0.15727368228603009</v>
      </c>
      <c r="G17">
        <v>7.7209118668744275E-2</v>
      </c>
      <c r="H17">
        <v>3.5426968642776822</v>
      </c>
      <c r="I17">
        <v>0.8884732854270091</v>
      </c>
      <c r="J17">
        <v>1.1862131465748811</v>
      </c>
      <c r="K17">
        <v>0.34633186866234261</v>
      </c>
      <c r="L17">
        <v>0.15923975961762291</v>
      </c>
      <c r="M17">
        <v>0.15288464407548399</v>
      </c>
      <c r="N17">
        <v>0.23260729781808531</v>
      </c>
      <c r="O17">
        <v>0.3442231038722654</v>
      </c>
      <c r="P17">
        <v>0.38683009966434112</v>
      </c>
      <c r="Q17">
        <v>9.8766726140444683E-2</v>
      </c>
      <c r="R17">
        <v>9.8294518301348804E-2</v>
      </c>
      <c r="S17">
        <v>1.150774104661044</v>
      </c>
      <c r="T17">
        <v>0.29377813801324892</v>
      </c>
      <c r="U17">
        <v>0.18175318548097619</v>
      </c>
      <c r="V17">
        <v>1.4531586990940901E-3</v>
      </c>
      <c r="W17">
        <v>0.19519871122937479</v>
      </c>
      <c r="X17">
        <v>0.48619288900105861</v>
      </c>
      <c r="Y17">
        <v>1.691245503211696</v>
      </c>
      <c r="Z17">
        <v>0.74870553033367937</v>
      </c>
      <c r="AA17">
        <v>0.67421844385549379</v>
      </c>
      <c r="AB17">
        <v>0.46882881206647881</v>
      </c>
      <c r="AC17">
        <v>0.5132285080847081</v>
      </c>
      <c r="AD17">
        <v>0.1216941058943698</v>
      </c>
      <c r="AE17">
        <v>0.23583322489672859</v>
      </c>
      <c r="AF17">
        <v>1.087007743558108</v>
      </c>
      <c r="AG17">
        <v>0.60512965937146279</v>
      </c>
      <c r="AH17" s="9" t="s">
        <v>42</v>
      </c>
      <c r="AI17" s="1">
        <v>45444</v>
      </c>
      <c r="AJ17" s="9" t="s">
        <v>38</v>
      </c>
      <c r="AK17">
        <v>20</v>
      </c>
    </row>
    <row r="18" spans="1:37" x14ac:dyDescent="0.25">
      <c r="A18">
        <v>45462</v>
      </c>
      <c r="B18">
        <v>0.49413785996054638</v>
      </c>
      <c r="C18">
        <v>0.28810023805143081</v>
      </c>
      <c r="D18">
        <v>0.1523575924603322</v>
      </c>
      <c r="E18">
        <v>0.14204802089357699</v>
      </c>
      <c r="F18">
        <v>5.4028298947389052E-2</v>
      </c>
      <c r="G18">
        <v>0.1625544638039805</v>
      </c>
      <c r="H18">
        <v>1.3134886399343699</v>
      </c>
      <c r="I18">
        <v>0.18254160121467811</v>
      </c>
      <c r="J18">
        <v>0.17045166881503471</v>
      </c>
      <c r="K18">
        <v>6.0035102225877462E-2</v>
      </c>
      <c r="L18">
        <v>0.26748386014220221</v>
      </c>
      <c r="M18">
        <v>0.14366444750269161</v>
      </c>
      <c r="N18">
        <v>7.851229337215869E-2</v>
      </c>
      <c r="O18">
        <v>0.17162044125361489</v>
      </c>
      <c r="P18">
        <v>0.52277359088715414</v>
      </c>
      <c r="Q18">
        <v>7.9128373814014316E-2</v>
      </c>
      <c r="R18">
        <v>2.7841679411157611E-4</v>
      </c>
      <c r="S18">
        <v>0.17761217780606159</v>
      </c>
      <c r="T18">
        <v>2.9706644304494031E-2</v>
      </c>
      <c r="U18">
        <v>0.35879368138399359</v>
      </c>
      <c r="V18">
        <v>0.22619973257697851</v>
      </c>
      <c r="W18">
        <v>2.1410691138230051E-2</v>
      </c>
      <c r="X18">
        <v>0.37071034647198331</v>
      </c>
      <c r="Y18">
        <v>0.15825098133960641</v>
      </c>
      <c r="Z18">
        <v>0.33162424249526712</v>
      </c>
      <c r="AA18">
        <v>0.43597554248448261</v>
      </c>
      <c r="AB18">
        <v>0.20304723882924869</v>
      </c>
      <c r="AC18">
        <v>0.30765957268737137</v>
      </c>
      <c r="AD18">
        <v>0.24879537969801099</v>
      </c>
      <c r="AE18">
        <v>0.17392342482671219</v>
      </c>
      <c r="AF18">
        <v>0.51848733175891937</v>
      </c>
      <c r="AG18">
        <v>0.26122901872009457</v>
      </c>
      <c r="AH18" s="9" t="s">
        <v>42</v>
      </c>
      <c r="AI18" s="1">
        <v>45444</v>
      </c>
      <c r="AJ18" s="9" t="s">
        <v>39</v>
      </c>
      <c r="AK18">
        <v>19</v>
      </c>
    </row>
    <row r="19" spans="1:37" x14ac:dyDescent="0.25">
      <c r="A19">
        <v>45461</v>
      </c>
      <c r="B19">
        <v>0.63594314480696057</v>
      </c>
      <c r="C19">
        <v>6.4079106901670832E-2</v>
      </c>
      <c r="D19">
        <v>0.10137339996823951</v>
      </c>
      <c r="E19">
        <v>0.2610676055670112</v>
      </c>
      <c r="F19">
        <v>1.7231182462784009</v>
      </c>
      <c r="G19">
        <v>3.1442678710452303E-2</v>
      </c>
      <c r="H19">
        <v>0.92481274291087123</v>
      </c>
      <c r="I19">
        <v>9.6949028695462347E-2</v>
      </c>
      <c r="J19">
        <v>0.6787886918304965</v>
      </c>
      <c r="K19">
        <v>0.27926149583917109</v>
      </c>
      <c r="L19">
        <v>0.2085428514245885</v>
      </c>
      <c r="M19">
        <v>2.4482940102000921</v>
      </c>
      <c r="N19">
        <v>0.4954429436459688</v>
      </c>
      <c r="O19">
        <v>0.23094183248968619</v>
      </c>
      <c r="P19">
        <v>0.11687034919088531</v>
      </c>
      <c r="Q19">
        <v>1.5018476359051861E-2</v>
      </c>
      <c r="R19">
        <v>1.9988003797926268E-3</v>
      </c>
      <c r="S19">
        <v>6.1379398768100682E-2</v>
      </c>
      <c r="T19">
        <v>0.30160830811312639</v>
      </c>
      <c r="U19">
        <v>0.45601228095794949</v>
      </c>
      <c r="V19">
        <v>2.807519359605545E-2</v>
      </c>
      <c r="W19">
        <v>0.41264678771956398</v>
      </c>
      <c r="X19">
        <v>0.22529715423685551</v>
      </c>
      <c r="Y19">
        <v>0.86693068202971812</v>
      </c>
      <c r="Z19">
        <v>0.24781085890202861</v>
      </c>
      <c r="AA19">
        <v>0.39730602229719042</v>
      </c>
      <c r="AB19">
        <v>0.45875795221930737</v>
      </c>
      <c r="AC19">
        <v>1.2918060285920701</v>
      </c>
      <c r="AD19">
        <v>0.19130099138813009</v>
      </c>
      <c r="AE19">
        <v>0.28119267822600502</v>
      </c>
      <c r="AF19">
        <v>0.58824428778506266</v>
      </c>
      <c r="AG19">
        <v>0.34714091394928481</v>
      </c>
      <c r="AH19" s="9" t="s">
        <v>42</v>
      </c>
      <c r="AI19" s="1">
        <v>45444</v>
      </c>
      <c r="AJ19" s="9" t="s">
        <v>40</v>
      </c>
      <c r="AK19">
        <v>18</v>
      </c>
    </row>
    <row r="20" spans="1:37" x14ac:dyDescent="0.25">
      <c r="A20">
        <v>45460</v>
      </c>
      <c r="B20">
        <v>0.31687169230744211</v>
      </c>
      <c r="C20">
        <v>0.1113963854774522</v>
      </c>
      <c r="D20">
        <v>2.3432901515638389</v>
      </c>
      <c r="E20">
        <v>8.0888680865764423E-2</v>
      </c>
      <c r="F20">
        <v>1.671404963047492E-2</v>
      </c>
      <c r="G20">
        <v>8.7956199963017942E-2</v>
      </c>
      <c r="H20">
        <v>0.28946830789521721</v>
      </c>
      <c r="I20">
        <v>3.9898714584263861E-2</v>
      </c>
      <c r="J20">
        <v>0.15188644287942879</v>
      </c>
      <c r="K20">
        <v>9.155370156192038E-3</v>
      </c>
      <c r="L20">
        <v>0.51648666285008027</v>
      </c>
      <c r="M20">
        <v>0.51218280226932789</v>
      </c>
      <c r="N20">
        <v>4.8169432340322192E-2</v>
      </c>
      <c r="O20">
        <v>0.13111033874038711</v>
      </c>
      <c r="P20">
        <v>0.48656665713875907</v>
      </c>
      <c r="Q20">
        <v>9.6951197798741631E-2</v>
      </c>
      <c r="R20">
        <v>0.25045144894080679</v>
      </c>
      <c r="S20">
        <v>4.8344291733019524</v>
      </c>
      <c r="T20">
        <v>0.15499736187990931</v>
      </c>
      <c r="U20">
        <v>0.1990209362203394</v>
      </c>
      <c r="V20">
        <v>0.55576953245602789</v>
      </c>
      <c r="W20">
        <v>4.3059815855016059E-2</v>
      </c>
      <c r="X20">
        <v>4.8637725110029527E-2</v>
      </c>
      <c r="Y20">
        <v>0.31639909080450052</v>
      </c>
      <c r="Z20">
        <v>0.29392797724384778</v>
      </c>
      <c r="AA20">
        <v>0.1233181401616258</v>
      </c>
      <c r="AB20">
        <v>0.2320885091284029</v>
      </c>
      <c r="AC20">
        <v>0.67665249491685386</v>
      </c>
      <c r="AD20">
        <v>0.1696983232952689</v>
      </c>
      <c r="AE20">
        <v>0.1066230453137853</v>
      </c>
      <c r="AF20">
        <v>0.35598748818506321</v>
      </c>
      <c r="AG20">
        <v>0.26670963650135088</v>
      </c>
      <c r="AH20" s="9" t="s">
        <v>42</v>
      </c>
      <c r="AI20" s="1">
        <v>45444</v>
      </c>
      <c r="AJ20" s="9" t="s">
        <v>41</v>
      </c>
      <c r="AK20">
        <v>17</v>
      </c>
    </row>
    <row r="21" spans="1:37" x14ac:dyDescent="0.25">
      <c r="A21">
        <v>45457</v>
      </c>
      <c r="B21">
        <v>0.11488334515591329</v>
      </c>
      <c r="C21">
        <v>0</v>
      </c>
      <c r="D21">
        <v>0</v>
      </c>
      <c r="E21">
        <v>2.2261319267985049E-4</v>
      </c>
      <c r="F21">
        <v>1.178060501928865E-4</v>
      </c>
      <c r="G21">
        <v>2.6045008861677659E-3</v>
      </c>
      <c r="H21">
        <v>0.42467049614858338</v>
      </c>
      <c r="I21">
        <v>0.32725551204765779</v>
      </c>
      <c r="J21">
        <v>0</v>
      </c>
      <c r="K21">
        <v>4.058321742643211E-3</v>
      </c>
      <c r="L21">
        <v>0.44912578456523689</v>
      </c>
      <c r="M21">
        <v>0</v>
      </c>
      <c r="N21">
        <v>8.5479414889323736E-3</v>
      </c>
      <c r="O21">
        <v>0.3225014440763635</v>
      </c>
      <c r="P21">
        <v>0</v>
      </c>
      <c r="Q21">
        <v>5.9067181911986776E-3</v>
      </c>
      <c r="R21">
        <v>0</v>
      </c>
      <c r="S21">
        <v>6.137555360353289E-5</v>
      </c>
      <c r="T21">
        <v>1.873929075955464E-2</v>
      </c>
      <c r="U21">
        <v>2.2042677856504611E-4</v>
      </c>
      <c r="V21">
        <v>9.7016122212430396E-5</v>
      </c>
      <c r="W21">
        <v>5.1433429263291144</v>
      </c>
      <c r="X21">
        <v>0.1164107013619274</v>
      </c>
      <c r="Y21">
        <v>1.4677205945164709E-4</v>
      </c>
      <c r="Z21">
        <v>0.12905818072401659</v>
      </c>
      <c r="AA21">
        <v>2.061980067058827E-2</v>
      </c>
      <c r="AB21">
        <v>9.0377948002056729E-2</v>
      </c>
      <c r="AC21">
        <v>2.7951917121276381E-2</v>
      </c>
      <c r="AD21">
        <v>0.26227405664002162</v>
      </c>
      <c r="AE21">
        <v>2.4806345203294961E-2</v>
      </c>
      <c r="AF21">
        <v>8.8168952902320991E-2</v>
      </c>
      <c r="AG21">
        <v>6.7921030588294226E-2</v>
      </c>
      <c r="AH21" s="9" t="s">
        <v>44</v>
      </c>
      <c r="AI21" s="1">
        <v>45444</v>
      </c>
      <c r="AJ21" s="9" t="s">
        <v>43</v>
      </c>
      <c r="AK21">
        <v>14</v>
      </c>
    </row>
    <row r="22" spans="1:37" x14ac:dyDescent="0.25">
      <c r="A22">
        <v>45456</v>
      </c>
      <c r="B22">
        <v>0.59489739981232159</v>
      </c>
      <c r="C22">
        <v>7.0483100269152624E-2</v>
      </c>
      <c r="D22">
        <v>2.391568381088437E-3</v>
      </c>
      <c r="E22">
        <v>0.24297964598784319</v>
      </c>
      <c r="F22">
        <v>5.7201174682450187E-2</v>
      </c>
      <c r="G22">
        <v>0.1735741470460852</v>
      </c>
      <c r="H22">
        <v>0.45869080806947599</v>
      </c>
      <c r="I22">
        <v>0.1033899875494987</v>
      </c>
      <c r="J22">
        <v>5.0367873045021397E-2</v>
      </c>
      <c r="K22">
        <v>0.10975309338316321</v>
      </c>
      <c r="L22">
        <v>0.10875738110796571</v>
      </c>
      <c r="M22">
        <v>3.7506778075615949E-2</v>
      </c>
      <c r="N22">
        <v>2.9418961345746529E-2</v>
      </c>
      <c r="O22">
        <v>0.63510839314178258</v>
      </c>
      <c r="P22">
        <v>7.4377443022597065E-2</v>
      </c>
      <c r="Q22">
        <v>0.97839241415124223</v>
      </c>
      <c r="R22">
        <v>1.6055775684885799E-2</v>
      </c>
      <c r="S22">
        <v>5.9489770941599572E-4</v>
      </c>
      <c r="T22">
        <v>5.7018269293281701E-2</v>
      </c>
      <c r="U22">
        <v>0.13406917110430791</v>
      </c>
      <c r="V22">
        <v>2.2689635821915629E-2</v>
      </c>
      <c r="W22">
        <v>0.59846418313461913</v>
      </c>
      <c r="X22">
        <v>1.0199537460301591</v>
      </c>
      <c r="Y22">
        <v>1.2868890827186319</v>
      </c>
      <c r="Z22">
        <v>0.66051889062549141</v>
      </c>
      <c r="AA22">
        <v>0.14950035195676531</v>
      </c>
      <c r="AB22">
        <v>0.41953126466642338</v>
      </c>
      <c r="AC22">
        <v>0.42262156764275682</v>
      </c>
      <c r="AD22">
        <v>0.363266539446988</v>
      </c>
      <c r="AE22">
        <v>0.27821507934023471</v>
      </c>
      <c r="AF22">
        <v>0.2330612521408216</v>
      </c>
      <c r="AG22">
        <v>1.4085393443113989</v>
      </c>
      <c r="AH22" s="9" t="s">
        <v>44</v>
      </c>
      <c r="AI22" s="1">
        <v>45444</v>
      </c>
      <c r="AJ22" s="9" t="s">
        <v>38</v>
      </c>
      <c r="AK22">
        <v>13</v>
      </c>
    </row>
    <row r="23" spans="1:37" x14ac:dyDescent="0.25">
      <c r="A23">
        <v>45455</v>
      </c>
      <c r="B23">
        <v>1.4272934630857299</v>
      </c>
      <c r="C23">
        <v>1.1027604817080039</v>
      </c>
      <c r="D23">
        <v>1.4284432731180789</v>
      </c>
      <c r="E23">
        <v>0.46164526200063438</v>
      </c>
      <c r="F23">
        <v>0.18930610924575311</v>
      </c>
      <c r="G23">
        <v>5.5341057296082932</v>
      </c>
      <c r="H23">
        <v>0.60815785069399453</v>
      </c>
      <c r="I23">
        <v>1.3110842761358961</v>
      </c>
      <c r="J23">
        <v>0.23669652739609739</v>
      </c>
      <c r="K23">
        <v>0.44383069833645022</v>
      </c>
      <c r="L23">
        <v>0.23315629657145459</v>
      </c>
      <c r="M23">
        <v>0.70596253796077857</v>
      </c>
      <c r="N23">
        <v>0.53522889996788847</v>
      </c>
      <c r="O23">
        <v>0.86700095628530027</v>
      </c>
      <c r="P23">
        <v>0.22128827479413021</v>
      </c>
      <c r="Q23">
        <v>1.0928562568392579</v>
      </c>
      <c r="R23">
        <v>3.4522507729449828E-2</v>
      </c>
      <c r="S23">
        <v>3.6025262686078858</v>
      </c>
      <c r="T23">
        <v>0.38933630001964747</v>
      </c>
      <c r="U23">
        <v>0.13374935927158421</v>
      </c>
      <c r="V23">
        <v>5.3310233013297209E-2</v>
      </c>
      <c r="W23">
        <v>0.42791668958201678</v>
      </c>
      <c r="X23">
        <v>0.95286040086588031</v>
      </c>
      <c r="Y23">
        <v>0.2310968300894212</v>
      </c>
      <c r="Z23">
        <v>2.100875337817842</v>
      </c>
      <c r="AA23">
        <v>0.56761144678384701</v>
      </c>
      <c r="AB23">
        <v>0.60714320222428531</v>
      </c>
      <c r="AC23">
        <v>0.6578708290991544</v>
      </c>
      <c r="AD23">
        <v>1.522618617787765</v>
      </c>
      <c r="AE23">
        <v>0.70017938550201964</v>
      </c>
      <c r="AF23">
        <v>0.93611526822231994</v>
      </c>
      <c r="AG23">
        <v>2.1869750327106181</v>
      </c>
      <c r="AH23" s="9" t="s">
        <v>44</v>
      </c>
      <c r="AI23" s="1">
        <v>45444</v>
      </c>
      <c r="AJ23" s="9" t="s">
        <v>39</v>
      </c>
      <c r="AK23">
        <v>12</v>
      </c>
    </row>
    <row r="24" spans="1:37" x14ac:dyDescent="0.25">
      <c r="A24">
        <v>45454</v>
      </c>
      <c r="B24">
        <v>0.58964479024696415</v>
      </c>
      <c r="C24">
        <v>1.6214544622122119E-3</v>
      </c>
      <c r="D24">
        <v>9.1852232930557214E-3</v>
      </c>
      <c r="E24">
        <v>9.0105768785405868E-2</v>
      </c>
      <c r="F24">
        <v>1.716373015472251</v>
      </c>
      <c r="G24">
        <v>1.0665783357213019</v>
      </c>
      <c r="H24">
        <v>0.49862780024075898</v>
      </c>
      <c r="I24">
        <v>4.054874163951989E-5</v>
      </c>
      <c r="J24">
        <v>9.5269124340351716E-2</v>
      </c>
      <c r="K24">
        <v>0.229367114303442</v>
      </c>
      <c r="L24">
        <v>4.7585352152849043E-2</v>
      </c>
      <c r="M24">
        <v>0.8882798340368776</v>
      </c>
      <c r="N24">
        <v>5.3389011193021682E-2</v>
      </c>
      <c r="O24">
        <v>0.8297710364039661</v>
      </c>
      <c r="P24">
        <v>0.27015163686857452</v>
      </c>
      <c r="Q24">
        <v>5.2961695864155001E-2</v>
      </c>
      <c r="R24">
        <v>3.5042374408567382E-4</v>
      </c>
      <c r="S24">
        <v>2.060382665203877</v>
      </c>
      <c r="T24">
        <v>0.19300617989395219</v>
      </c>
      <c r="U24">
        <v>1.919145310978523E-2</v>
      </c>
      <c r="V24">
        <v>0.34270566900153487</v>
      </c>
      <c r="W24">
        <v>8.7698117169498335E-3</v>
      </c>
      <c r="X24">
        <v>0.10717539055731411</v>
      </c>
      <c r="Y24">
        <v>1.1609145368935359E-2</v>
      </c>
      <c r="Z24">
        <v>0.48335187303073512</v>
      </c>
      <c r="AA24">
        <v>0.12630357499531469</v>
      </c>
      <c r="AB24">
        <v>0.48883688168872602</v>
      </c>
      <c r="AC24">
        <v>0.246115611822562</v>
      </c>
      <c r="AD24">
        <v>4.8224691750074218E-2</v>
      </c>
      <c r="AE24">
        <v>0.21785362622587801</v>
      </c>
      <c r="AF24">
        <v>0.62678499504662188</v>
      </c>
      <c r="AG24">
        <v>0.54630172297685298</v>
      </c>
      <c r="AH24" s="9" t="s">
        <v>44</v>
      </c>
      <c r="AI24" s="1">
        <v>45444</v>
      </c>
      <c r="AJ24" s="9" t="s">
        <v>40</v>
      </c>
      <c r="AK24">
        <v>11</v>
      </c>
    </row>
    <row r="25" spans="1:37" x14ac:dyDescent="0.25">
      <c r="A25">
        <v>45453</v>
      </c>
      <c r="B25">
        <v>1.2860089431214561</v>
      </c>
      <c r="C25">
        <v>0.25234064613391738</v>
      </c>
      <c r="D25">
        <v>1.171533408972286E-2</v>
      </c>
      <c r="E25">
        <v>0.38681042839277202</v>
      </c>
      <c r="F25">
        <v>0.25757943417801171</v>
      </c>
      <c r="G25">
        <v>0.14857682000890049</v>
      </c>
      <c r="H25">
        <v>3.3375664339928328E-2</v>
      </c>
      <c r="I25">
        <v>4.602961234041568</v>
      </c>
      <c r="J25">
        <v>0.29894803171336282</v>
      </c>
      <c r="K25">
        <v>9.3500456285186037E-2</v>
      </c>
      <c r="L25">
        <v>0.32967598867077402</v>
      </c>
      <c r="M25">
        <v>0.50863837906893938</v>
      </c>
      <c r="N25">
        <v>0.22086821143445989</v>
      </c>
      <c r="O25">
        <v>9.6804878835097849E-2</v>
      </c>
      <c r="P25">
        <v>0.14917696480696849</v>
      </c>
      <c r="Q25">
        <v>3.1226116989944E-2</v>
      </c>
      <c r="R25">
        <v>0.14912447626226491</v>
      </c>
      <c r="S25">
        <v>2.7212690256971128</v>
      </c>
      <c r="T25">
        <v>0.1284928715801287</v>
      </c>
      <c r="U25">
        <v>1.535477188833636</v>
      </c>
      <c r="V25">
        <v>11.424210107611801</v>
      </c>
      <c r="W25">
        <v>7.6117109455675616E-3</v>
      </c>
      <c r="X25">
        <v>0.75357745077510163</v>
      </c>
      <c r="Y25">
        <v>1.7919312972779</v>
      </c>
      <c r="Z25">
        <v>1.1205956659952521</v>
      </c>
      <c r="AA25">
        <v>0.86416307600410691</v>
      </c>
      <c r="AB25">
        <v>0.74524224158002883</v>
      </c>
      <c r="AC25">
        <v>0.59334181614380843</v>
      </c>
      <c r="AD25">
        <v>8.0224396926723091E-2</v>
      </c>
      <c r="AE25">
        <v>0.22869672158335891</v>
      </c>
      <c r="AF25">
        <v>1.4010545443211391</v>
      </c>
      <c r="AG25">
        <v>2.0222439248879249</v>
      </c>
      <c r="AH25" s="9" t="s">
        <v>44</v>
      </c>
      <c r="AI25" s="1">
        <v>45444</v>
      </c>
      <c r="AJ25" s="9" t="s">
        <v>41</v>
      </c>
      <c r="AK25">
        <v>10</v>
      </c>
    </row>
    <row r="26" spans="1:37" x14ac:dyDescent="0.25">
      <c r="A26">
        <v>45450</v>
      </c>
      <c r="B26">
        <v>1.112083408892252</v>
      </c>
      <c r="C26">
        <v>0.42438807647527249</v>
      </c>
      <c r="D26">
        <v>2.984915552928859E-4</v>
      </c>
      <c r="E26">
        <v>0.32467702104727048</v>
      </c>
      <c r="F26">
        <v>2.112362047038209E-2</v>
      </c>
      <c r="G26">
        <v>0.17346116673274259</v>
      </c>
      <c r="H26">
        <v>0.25864591484261551</v>
      </c>
      <c r="I26">
        <v>2.786936202311713</v>
      </c>
      <c r="J26">
        <v>9.2125154149695534E-4</v>
      </c>
      <c r="K26">
        <v>8.6395643407327277E-2</v>
      </c>
      <c r="L26">
        <v>1.091700462523147</v>
      </c>
      <c r="M26">
        <v>2.8905440275748401E-2</v>
      </c>
      <c r="N26">
        <v>0.1007739400660659</v>
      </c>
      <c r="O26">
        <v>0.31098137321333852</v>
      </c>
      <c r="P26">
        <v>0.1161027877792272</v>
      </c>
      <c r="Q26">
        <v>0.36637614487025549</v>
      </c>
      <c r="R26">
        <v>0.1216785604215213</v>
      </c>
      <c r="S26">
        <v>0.1222360228821302</v>
      </c>
      <c r="T26">
        <v>0.99424372499847469</v>
      </c>
      <c r="U26">
        <v>0.14918179966583059</v>
      </c>
      <c r="V26">
        <v>1.441033054097848</v>
      </c>
      <c r="W26">
        <v>0.1365648911670744</v>
      </c>
      <c r="X26">
        <v>0.52208469157869397</v>
      </c>
      <c r="Y26">
        <v>4.6496066107096956</v>
      </c>
      <c r="Z26">
        <v>0.59921623395444312</v>
      </c>
      <c r="AA26">
        <v>0.28974133454616618</v>
      </c>
      <c r="AB26">
        <v>0.65371244223110314</v>
      </c>
      <c r="AC26">
        <v>1.3242427448994041</v>
      </c>
      <c r="AD26">
        <v>0.1009585823609241</v>
      </c>
      <c r="AE26">
        <v>9.724792737645542E-2</v>
      </c>
      <c r="AF26">
        <v>1.029751180819418</v>
      </c>
      <c r="AG26">
        <v>1.071923720420944</v>
      </c>
      <c r="AH26" s="9" t="s">
        <v>45</v>
      </c>
      <c r="AI26" s="1">
        <v>45444</v>
      </c>
      <c r="AJ26" s="9" t="s">
        <v>43</v>
      </c>
      <c r="AK26">
        <v>7</v>
      </c>
    </row>
    <row r="27" spans="1:37" x14ac:dyDescent="0.25">
      <c r="A27">
        <v>45449</v>
      </c>
      <c r="B27">
        <v>0.4040849675599692</v>
      </c>
      <c r="C27">
        <v>3.105520099983322E-3</v>
      </c>
      <c r="D27">
        <v>0</v>
      </c>
      <c r="E27">
        <v>8.1279901768078242E-2</v>
      </c>
      <c r="F27">
        <v>1.8238594327896238E-2</v>
      </c>
      <c r="G27">
        <v>3.4239792789665983E-2</v>
      </c>
      <c r="H27">
        <v>0.35611469983857108</v>
      </c>
      <c r="I27">
        <v>0.1469796327622318</v>
      </c>
      <c r="J27">
        <v>7.2624594556323321E-2</v>
      </c>
      <c r="K27">
        <v>8.7973998498865433E-2</v>
      </c>
      <c r="L27">
        <v>0.52900499330758399</v>
      </c>
      <c r="M27">
        <v>9.5715620546432886E-2</v>
      </c>
      <c r="N27">
        <v>0.13376978686877469</v>
      </c>
      <c r="O27">
        <v>1.102268830957844E-2</v>
      </c>
      <c r="P27">
        <v>4.5475779637031482E-3</v>
      </c>
      <c r="Q27">
        <v>0.31304135867167271</v>
      </c>
      <c r="R27">
        <v>0.10492980738712419</v>
      </c>
      <c r="S27">
        <v>5.1225174326053502E-2</v>
      </c>
      <c r="T27">
        <v>0.37249756136221179</v>
      </c>
      <c r="U27">
        <v>4.5007536403037139E-2</v>
      </c>
      <c r="V27">
        <v>0.8156345675745228</v>
      </c>
      <c r="W27">
        <v>0.2913069637348577</v>
      </c>
      <c r="X27">
        <v>0.1055625435526449</v>
      </c>
      <c r="Y27">
        <v>0.55429105701104531</v>
      </c>
      <c r="Z27">
        <v>0.22741520464100201</v>
      </c>
      <c r="AA27">
        <v>0.15639823336776021</v>
      </c>
      <c r="AB27">
        <v>0.49634431854799571</v>
      </c>
      <c r="AC27">
        <v>0.2307387324440274</v>
      </c>
      <c r="AD27">
        <v>5.3016164816267523E-2</v>
      </c>
      <c r="AE27">
        <v>0.17407717731087191</v>
      </c>
      <c r="AF27">
        <v>0.44303550060005131</v>
      </c>
      <c r="AG27">
        <v>0.24298985234064691</v>
      </c>
      <c r="AH27" s="9" t="s">
        <v>45</v>
      </c>
      <c r="AI27" s="1">
        <v>45444</v>
      </c>
      <c r="AJ27" s="9" t="s">
        <v>38</v>
      </c>
      <c r="AK27">
        <v>6</v>
      </c>
    </row>
    <row r="28" spans="1:37" x14ac:dyDescent="0.25">
      <c r="A28">
        <v>45448</v>
      </c>
      <c r="B28">
        <v>0.76611926380043927</v>
      </c>
      <c r="C28">
        <v>0</v>
      </c>
      <c r="D28">
        <v>0.61139834718003527</v>
      </c>
      <c r="E28">
        <v>0.50005708758957557</v>
      </c>
      <c r="F28">
        <v>7.9663259399850736E-2</v>
      </c>
      <c r="G28">
        <v>0.35287155310636292</v>
      </c>
      <c r="H28">
        <v>3.9326625114455882</v>
      </c>
      <c r="I28">
        <v>0.1381795879232377</v>
      </c>
      <c r="J28">
        <v>1.1615817870293419E-3</v>
      </c>
      <c r="K28">
        <v>3.3827886946006342E-4</v>
      </c>
      <c r="L28">
        <v>1.5176273222643571E-2</v>
      </c>
      <c r="M28">
        <v>3.1604343277407541E-2</v>
      </c>
      <c r="N28">
        <v>0.50321430744957008</v>
      </c>
      <c r="O28">
        <v>0.18068085584058591</v>
      </c>
      <c r="P28">
        <v>0.78451720297406335</v>
      </c>
      <c r="Q28">
        <v>1.998650996351807E-2</v>
      </c>
      <c r="R28">
        <v>0.22665645925684691</v>
      </c>
      <c r="S28">
        <v>4.4710700908264806E-3</v>
      </c>
      <c r="T28">
        <v>2.003048620417069</v>
      </c>
      <c r="U28">
        <v>4.4866708058026997E-4</v>
      </c>
      <c r="V28">
        <v>4.0995486466161832E-4</v>
      </c>
      <c r="W28">
        <v>1.900215994483968E-2</v>
      </c>
      <c r="X28">
        <v>7.7091477045886217E-2</v>
      </c>
      <c r="Y28">
        <v>0.480551771135801</v>
      </c>
      <c r="Z28">
        <v>0.49610414057178109</v>
      </c>
      <c r="AA28">
        <v>0.27247722636641247</v>
      </c>
      <c r="AB28">
        <v>1.0337231916273819</v>
      </c>
      <c r="AC28">
        <v>0.27230840202377898</v>
      </c>
      <c r="AD28">
        <v>0.1045611384418423</v>
      </c>
      <c r="AE28">
        <v>0.16935335868744469</v>
      </c>
      <c r="AF28">
        <v>0.71334744438046582</v>
      </c>
      <c r="AG28">
        <v>0.9219498965282914</v>
      </c>
      <c r="AH28" s="9" t="s">
        <v>45</v>
      </c>
      <c r="AI28" s="1">
        <v>45444</v>
      </c>
      <c r="AJ28" s="9" t="s">
        <v>39</v>
      </c>
      <c r="AK28">
        <v>5</v>
      </c>
    </row>
    <row r="29" spans="1:37" x14ac:dyDescent="0.25">
      <c r="A29">
        <v>45447</v>
      </c>
      <c r="B29">
        <v>0.47658038819824811</v>
      </c>
      <c r="C29">
        <v>1.172746109988169E-2</v>
      </c>
      <c r="D29">
        <v>0.10966184223714991</v>
      </c>
      <c r="E29">
        <v>4.3298829500357849E-2</v>
      </c>
      <c r="F29">
        <v>8.2308983917703301E-3</v>
      </c>
      <c r="G29">
        <v>0.12546233366141049</v>
      </c>
      <c r="H29">
        <v>7.0224508293096184</v>
      </c>
      <c r="I29">
        <v>0.34690669543570352</v>
      </c>
      <c r="J29">
        <v>8.7746065238242674E-2</v>
      </c>
      <c r="K29">
        <v>0.1450005765488202</v>
      </c>
      <c r="L29">
        <v>0.19296664018181439</v>
      </c>
      <c r="M29">
        <v>5.3424111810693932E-2</v>
      </c>
      <c r="N29">
        <v>5.4094701843423861E-2</v>
      </c>
      <c r="O29">
        <v>0.24801421439319249</v>
      </c>
      <c r="P29">
        <v>1.0091744783337311</v>
      </c>
      <c r="Q29">
        <v>1.835420519296423E-2</v>
      </c>
      <c r="R29">
        <v>6.9705669088573272E-2</v>
      </c>
      <c r="S29">
        <v>0.53960059853917697</v>
      </c>
      <c r="T29">
        <v>0.14405985137000391</v>
      </c>
      <c r="U29">
        <v>4.2249707559285709E-4</v>
      </c>
      <c r="V29">
        <v>0.1331380167726075</v>
      </c>
      <c r="W29">
        <v>0.50554795079633219</v>
      </c>
      <c r="X29">
        <v>0.20478768404478159</v>
      </c>
      <c r="Y29">
        <v>2.3519560763200619E-2</v>
      </c>
      <c r="Z29">
        <v>0.27256016877340961</v>
      </c>
      <c r="AA29">
        <v>0.2291118707918755</v>
      </c>
      <c r="AB29">
        <v>0.49602796939751942</v>
      </c>
      <c r="AC29">
        <v>0.1222115725793734</v>
      </c>
      <c r="AD29">
        <v>0.18954125582259451</v>
      </c>
      <c r="AE29">
        <v>0.1035508138231621</v>
      </c>
      <c r="AF29">
        <v>0.2452877866981682</v>
      </c>
      <c r="AG29">
        <v>0.93220125519023744</v>
      </c>
      <c r="AH29" s="9" t="s">
        <v>45</v>
      </c>
      <c r="AI29" s="1">
        <v>45444</v>
      </c>
      <c r="AJ29" s="9" t="s">
        <v>40</v>
      </c>
      <c r="AK29">
        <v>4</v>
      </c>
    </row>
    <row r="30" spans="1:37" x14ac:dyDescent="0.25">
      <c r="A30">
        <v>45446</v>
      </c>
      <c r="B30">
        <v>0.99700200144718354</v>
      </c>
      <c r="C30">
        <v>0.1202677702441146</v>
      </c>
      <c r="D30">
        <v>6.6551711106405424E-3</v>
      </c>
      <c r="E30">
        <v>0.5329886652741449</v>
      </c>
      <c r="F30">
        <v>0.97147341484622729</v>
      </c>
      <c r="G30">
        <v>0.76241881973442749</v>
      </c>
      <c r="H30">
        <v>4.1779199823311437</v>
      </c>
      <c r="I30">
        <v>8.401952026042557E-2</v>
      </c>
      <c r="J30">
        <v>0.41191751221836992</v>
      </c>
      <c r="K30">
        <v>0.18809076905482899</v>
      </c>
      <c r="L30">
        <v>0.71779369977104546</v>
      </c>
      <c r="M30">
        <v>0.18427598318970831</v>
      </c>
      <c r="N30">
        <v>0.33386950965811008</v>
      </c>
      <c r="O30">
        <v>0.28927930096224419</v>
      </c>
      <c r="P30">
        <v>0.19617427993566089</v>
      </c>
      <c r="Q30">
        <v>1.6197628637335091</v>
      </c>
      <c r="R30">
        <v>0.1163262470461318</v>
      </c>
      <c r="S30">
        <v>0.25274752964677022</v>
      </c>
      <c r="T30">
        <v>0.2019465536201703</v>
      </c>
      <c r="U30">
        <v>1.9737505033519381E-3</v>
      </c>
      <c r="V30">
        <v>0.82251052888912246</v>
      </c>
      <c r="W30">
        <v>2.9758651116045818</v>
      </c>
      <c r="X30">
        <v>0.78232483040268097</v>
      </c>
      <c r="Y30">
        <v>0.57615465020798584</v>
      </c>
      <c r="Z30">
        <v>1.0003288667292021</v>
      </c>
      <c r="AA30">
        <v>0.31321146656811782</v>
      </c>
      <c r="AB30">
        <v>1.551801865527547</v>
      </c>
      <c r="AC30">
        <v>0.38589461915659062</v>
      </c>
      <c r="AD30">
        <v>0.60321688224386905</v>
      </c>
      <c r="AE30">
        <v>1.126190244376106</v>
      </c>
      <c r="AF30">
        <v>0.86324174518071217</v>
      </c>
      <c r="AG30">
        <v>0.83155772806125317</v>
      </c>
      <c r="AH30" s="9" t="s">
        <v>45</v>
      </c>
      <c r="AI30" s="1">
        <v>45444</v>
      </c>
      <c r="AJ30" s="9" t="s">
        <v>41</v>
      </c>
      <c r="AK30">
        <v>3</v>
      </c>
    </row>
    <row r="31" spans="1:37" x14ac:dyDescent="0.25">
      <c r="A31">
        <v>45443</v>
      </c>
      <c r="B31">
        <v>0.23769314093578831</v>
      </c>
      <c r="C31">
        <v>2.515364496799765E-2</v>
      </c>
      <c r="D31">
        <v>1.591283854952546E-3</v>
      </c>
      <c r="E31">
        <v>2.1896615860911711E-2</v>
      </c>
      <c r="F31">
        <v>0.15614570201101241</v>
      </c>
      <c r="G31">
        <v>1.484026454516264E-2</v>
      </c>
      <c r="H31">
        <v>1.3749216265114581</v>
      </c>
      <c r="I31">
        <v>1.28540199286559E-2</v>
      </c>
      <c r="J31">
        <v>4.9748294291121438E-2</v>
      </c>
      <c r="K31">
        <v>7.5236546931841266</v>
      </c>
      <c r="L31">
        <v>7.3992125166658226E-4</v>
      </c>
      <c r="M31">
        <v>7.6805250622019733E-2</v>
      </c>
      <c r="N31">
        <v>0.16637961920339539</v>
      </c>
      <c r="O31">
        <v>0.30604864809791138</v>
      </c>
      <c r="P31">
        <v>1.6288393524655428E-2</v>
      </c>
      <c r="Q31">
        <v>4.8125730393132907E-2</v>
      </c>
      <c r="R31">
        <v>6.6679460218746159E-3</v>
      </c>
      <c r="S31">
        <v>0.47226509934840499</v>
      </c>
      <c r="T31">
        <v>2.142148026743727E-2</v>
      </c>
      <c r="U31">
        <v>0.2042167221470835</v>
      </c>
      <c r="V31">
        <v>0.1028910646489382</v>
      </c>
      <c r="W31">
        <v>0.22322571644828079</v>
      </c>
      <c r="X31">
        <v>8.1121956156936598E-2</v>
      </c>
      <c r="Y31">
        <v>0.2642147629494811</v>
      </c>
      <c r="Z31">
        <v>7.4640666877414635E-2</v>
      </c>
      <c r="AA31">
        <v>0.44008472712030039</v>
      </c>
      <c r="AB31">
        <v>0.18683053991708529</v>
      </c>
      <c r="AC31">
        <v>7.521025832278011E-2</v>
      </c>
      <c r="AD31">
        <v>1.395720097246156E-2</v>
      </c>
      <c r="AE31">
        <v>6.9686026373164095E-2</v>
      </c>
      <c r="AF31">
        <v>0.29600031957248568</v>
      </c>
      <c r="AG31">
        <v>0.20969030230948349</v>
      </c>
      <c r="AH31" s="9" t="s">
        <v>46</v>
      </c>
      <c r="AI31" s="1">
        <v>45413</v>
      </c>
      <c r="AJ31" s="9" t="s">
        <v>43</v>
      </c>
      <c r="AK31">
        <v>31</v>
      </c>
    </row>
    <row r="32" spans="1:37" x14ac:dyDescent="0.25">
      <c r="A32">
        <v>45442</v>
      </c>
      <c r="B32">
        <v>0.98872986910645932</v>
      </c>
      <c r="C32">
        <v>1.073447574923404</v>
      </c>
      <c r="D32">
        <v>2.8160733157068771E-2</v>
      </c>
      <c r="E32">
        <v>0.82972319019557672</v>
      </c>
      <c r="F32">
        <v>0.54913411155640679</v>
      </c>
      <c r="G32">
        <v>1.0525369446092201</v>
      </c>
      <c r="H32">
        <v>0.50752258447384491</v>
      </c>
      <c r="I32">
        <v>0.21278863111958579</v>
      </c>
      <c r="J32">
        <v>0.31775162955566971</v>
      </c>
      <c r="K32">
        <v>0.50421955340835134</v>
      </c>
      <c r="L32">
        <v>6.6324108876041843E-2</v>
      </c>
      <c r="M32">
        <v>0.77973689919498745</v>
      </c>
      <c r="N32">
        <v>0.61598858222966268</v>
      </c>
      <c r="O32">
        <v>0.71659139863058074</v>
      </c>
      <c r="P32">
        <v>0.35948917012049753</v>
      </c>
      <c r="Q32">
        <v>0.16014931261136089</v>
      </c>
      <c r="R32">
        <v>2.9522147083548979E-2</v>
      </c>
      <c r="S32">
        <v>0.28812673615643519</v>
      </c>
      <c r="T32">
        <v>0.95316262844898214</v>
      </c>
      <c r="U32">
        <v>0.29016527185584601</v>
      </c>
      <c r="V32">
        <v>1.513477273650967</v>
      </c>
      <c r="W32">
        <v>5.2016213192261009</v>
      </c>
      <c r="X32">
        <v>0.64030534493319069</v>
      </c>
      <c r="Y32">
        <v>0.14600969592033861</v>
      </c>
      <c r="Z32">
        <v>1.3646298607916361</v>
      </c>
      <c r="AA32">
        <v>0.45982565622008192</v>
      </c>
      <c r="AB32">
        <v>0.72599737950622445</v>
      </c>
      <c r="AC32">
        <v>0.30554551925458678</v>
      </c>
      <c r="AD32">
        <v>0.42604970777844142</v>
      </c>
      <c r="AE32">
        <v>0.53212531159950627</v>
      </c>
      <c r="AF32">
        <v>1.1495769532772311</v>
      </c>
      <c r="AG32">
        <v>0.74246901497756568</v>
      </c>
      <c r="AH32" s="9" t="s">
        <v>46</v>
      </c>
      <c r="AI32" s="1">
        <v>45413</v>
      </c>
      <c r="AJ32" s="9" t="s">
        <v>38</v>
      </c>
      <c r="AK32">
        <v>30</v>
      </c>
    </row>
    <row r="33" spans="1:37" x14ac:dyDescent="0.25">
      <c r="A33">
        <v>45441</v>
      </c>
      <c r="B33">
        <v>0.72187604630132385</v>
      </c>
      <c r="C33">
        <v>0.22579866504923779</v>
      </c>
      <c r="D33">
        <v>4.700201548907868E-4</v>
      </c>
      <c r="E33">
        <v>0.87642386115738868</v>
      </c>
      <c r="F33">
        <v>0.15130005641554631</v>
      </c>
      <c r="G33">
        <v>8.7410576621566427E-2</v>
      </c>
      <c r="H33">
        <v>1.013119779917632E-2</v>
      </c>
      <c r="I33">
        <v>0.25427715303664822</v>
      </c>
      <c r="J33">
        <v>1.7269249785132699E-2</v>
      </c>
      <c r="K33">
        <v>8.2132309816148881E-4</v>
      </c>
      <c r="L33">
        <v>0.24569256603582609</v>
      </c>
      <c r="M33">
        <v>0.22103085888167981</v>
      </c>
      <c r="N33">
        <v>1.4372645085250311</v>
      </c>
      <c r="O33">
        <v>0.32805290103298962</v>
      </c>
      <c r="P33">
        <v>0.57666685805086826</v>
      </c>
      <c r="Q33">
        <v>0.28484245851667039</v>
      </c>
      <c r="R33">
        <v>0.15839579758492789</v>
      </c>
      <c r="S33">
        <v>0.28122965387646082</v>
      </c>
      <c r="T33">
        <v>3.1564252939776827E-2</v>
      </c>
      <c r="U33">
        <v>0.26253578704498748</v>
      </c>
      <c r="V33">
        <v>1.118941686688566</v>
      </c>
      <c r="W33">
        <v>0.95521524824699433</v>
      </c>
      <c r="X33">
        <v>8.6606095471663785E-2</v>
      </c>
      <c r="Y33">
        <v>0.37501720553794288</v>
      </c>
      <c r="Z33">
        <v>0.68291383536585037</v>
      </c>
      <c r="AA33">
        <v>1.0087294244445011</v>
      </c>
      <c r="AB33">
        <v>0.33418740458013119</v>
      </c>
      <c r="AC33">
        <v>0.2747244193166708</v>
      </c>
      <c r="AD33">
        <v>5.8495644688360472E-2</v>
      </c>
      <c r="AE33">
        <v>3.2746547651314011E-2</v>
      </c>
      <c r="AF33">
        <v>1.189345706257438</v>
      </c>
      <c r="AG33">
        <v>0.77681260713229117</v>
      </c>
      <c r="AH33" s="9" t="s">
        <v>46</v>
      </c>
      <c r="AI33" s="1">
        <v>45413</v>
      </c>
      <c r="AJ33" s="9" t="s">
        <v>39</v>
      </c>
      <c r="AK33">
        <v>29</v>
      </c>
    </row>
    <row r="34" spans="1:37" x14ac:dyDescent="0.25">
      <c r="A34">
        <v>45440</v>
      </c>
      <c r="B34">
        <v>1.270796195184114</v>
      </c>
      <c r="C34">
        <v>0.1169461784571758</v>
      </c>
      <c r="D34">
        <v>0.52101114670256954</v>
      </c>
      <c r="E34">
        <v>0.90051310520601735</v>
      </c>
      <c r="F34">
        <v>3.8750463794055321</v>
      </c>
      <c r="G34">
        <v>2.1738538395086109</v>
      </c>
      <c r="H34">
        <v>2.7768422333549521</v>
      </c>
      <c r="I34">
        <v>1.719114135832926</v>
      </c>
      <c r="J34">
        <v>0.93780412895422904</v>
      </c>
      <c r="K34">
        <v>0.41990358883602669</v>
      </c>
      <c r="L34">
        <v>0.96946867920863744</v>
      </c>
      <c r="M34">
        <v>0.33245792782549882</v>
      </c>
      <c r="N34">
        <v>0.76680841542140543</v>
      </c>
      <c r="O34">
        <v>0.67528915068793693</v>
      </c>
      <c r="P34">
        <v>0.37729543231529478</v>
      </c>
      <c r="Q34">
        <v>0.56003556895574502</v>
      </c>
      <c r="R34">
        <v>5.0667267003158108E-2</v>
      </c>
      <c r="S34">
        <v>9.4346384485572005E-2</v>
      </c>
      <c r="T34">
        <v>0.47859375185659669</v>
      </c>
      <c r="U34">
        <v>0.42542709354148828</v>
      </c>
      <c r="V34">
        <v>1.4821865802002541</v>
      </c>
      <c r="W34">
        <v>0.81874600290549837</v>
      </c>
      <c r="X34">
        <v>0.677800224957679</v>
      </c>
      <c r="Y34">
        <v>6.5065931973717794E-2</v>
      </c>
      <c r="Z34">
        <v>1.0923992263138891</v>
      </c>
      <c r="AA34">
        <v>0.83551186275399159</v>
      </c>
      <c r="AB34">
        <v>1.603180763800524</v>
      </c>
      <c r="AC34">
        <v>0.53480577437963572</v>
      </c>
      <c r="AD34">
        <v>1.912233882578882</v>
      </c>
      <c r="AE34">
        <v>0.89944509383715787</v>
      </c>
      <c r="AF34">
        <v>1.158740357653345</v>
      </c>
      <c r="AG34">
        <v>0.91487413188021904</v>
      </c>
      <c r="AH34" s="9" t="s">
        <v>46</v>
      </c>
      <c r="AI34" s="1">
        <v>45413</v>
      </c>
      <c r="AJ34" s="9" t="s">
        <v>40</v>
      </c>
      <c r="AK34">
        <v>28</v>
      </c>
    </row>
    <row r="35" spans="1:37" x14ac:dyDescent="0.25">
      <c r="A35">
        <v>45439</v>
      </c>
      <c r="B35">
        <v>0.73638360801426694</v>
      </c>
      <c r="C35">
        <v>2.6057464729236451E-2</v>
      </c>
      <c r="D35">
        <v>1.5877064786110711</v>
      </c>
      <c r="E35">
        <v>0.42947977193242193</v>
      </c>
      <c r="F35">
        <v>0.54233103723771592</v>
      </c>
      <c r="G35">
        <v>0.15621634642603571</v>
      </c>
      <c r="H35">
        <v>0.21439902599976821</v>
      </c>
      <c r="I35">
        <v>1.2996267527061081</v>
      </c>
      <c r="J35">
        <v>0.74818436275824529</v>
      </c>
      <c r="K35">
        <v>2.8922362000096812E-2</v>
      </c>
      <c r="L35">
        <v>0.26659150762995221</v>
      </c>
      <c r="M35">
        <v>1.116917075625103</v>
      </c>
      <c r="N35">
        <v>0.50310864712793013</v>
      </c>
      <c r="O35">
        <v>0.6630861898437137</v>
      </c>
      <c r="P35">
        <v>0.27594106391826362</v>
      </c>
      <c r="Q35">
        <v>6.5265253249075728E-2</v>
      </c>
      <c r="R35">
        <v>0.22713322898805899</v>
      </c>
      <c r="S35">
        <v>0.36713658325306853</v>
      </c>
      <c r="T35">
        <v>0.14691168834543439</v>
      </c>
      <c r="U35">
        <v>3.1027739753119291E-2</v>
      </c>
      <c r="V35">
        <v>1.5442471427956519</v>
      </c>
      <c r="W35">
        <v>0.16367251879649419</v>
      </c>
      <c r="X35">
        <v>0.55999336362388275</v>
      </c>
      <c r="Y35">
        <v>0.51147970432778023</v>
      </c>
      <c r="Z35">
        <v>0.47685373578777429</v>
      </c>
      <c r="AA35">
        <v>0.55695421269517853</v>
      </c>
      <c r="AB35">
        <v>0.61559844346699744</v>
      </c>
      <c r="AC35">
        <v>1.0814264029819269</v>
      </c>
      <c r="AD35">
        <v>0.30742580437352829</v>
      </c>
      <c r="AE35">
        <v>0.40452895481729118</v>
      </c>
      <c r="AF35">
        <v>0.68404216920382177</v>
      </c>
      <c r="AG35">
        <v>0.7796410964037741</v>
      </c>
      <c r="AH35" s="9" t="s">
        <v>46</v>
      </c>
      <c r="AI35" s="1">
        <v>45413</v>
      </c>
      <c r="AJ35" s="9" t="s">
        <v>41</v>
      </c>
      <c r="AK35">
        <v>27</v>
      </c>
    </row>
    <row r="36" spans="1:37" x14ac:dyDescent="0.25">
      <c r="A36">
        <v>45436</v>
      </c>
      <c r="B36">
        <v>0.13343014618143259</v>
      </c>
      <c r="C36">
        <v>1.3196377681486651</v>
      </c>
      <c r="D36">
        <v>2.3789301118429941E-3</v>
      </c>
      <c r="E36">
        <v>0.20262266515550101</v>
      </c>
      <c r="F36">
        <v>9.7331744228821033E-3</v>
      </c>
      <c r="G36">
        <v>3.9059520971183273E-2</v>
      </c>
      <c r="H36">
        <v>0</v>
      </c>
      <c r="I36">
        <v>1.5861848267429372E-2</v>
      </c>
      <c r="J36">
        <v>1.5858151237000979E-2</v>
      </c>
      <c r="K36">
        <v>6.1819528767880806E-3</v>
      </c>
      <c r="L36">
        <v>3.3368029607946333E-2</v>
      </c>
      <c r="M36">
        <v>1.4808299261749669E-2</v>
      </c>
      <c r="N36">
        <v>0.10182878825639111</v>
      </c>
      <c r="O36">
        <v>6.4991514379072884E-2</v>
      </c>
      <c r="P36">
        <v>8.6194708720582464E-2</v>
      </c>
      <c r="Q36">
        <v>1.583242658507257E-2</v>
      </c>
      <c r="R36">
        <v>0.65753873600022128</v>
      </c>
      <c r="S36">
        <v>2.355959583601133E-3</v>
      </c>
      <c r="T36">
        <v>0.1215362944269171</v>
      </c>
      <c r="U36">
        <v>8.5971348837989986E-3</v>
      </c>
      <c r="V36">
        <v>5.7248957357379946E-3</v>
      </c>
      <c r="W36">
        <v>1.429728050462916E-2</v>
      </c>
      <c r="X36">
        <v>2.237868313417584E-2</v>
      </c>
      <c r="Y36">
        <v>6.0945996251243967E-3</v>
      </c>
      <c r="Z36">
        <v>0.24988865666795029</v>
      </c>
      <c r="AA36">
        <v>6.4254858887334426E-2</v>
      </c>
      <c r="AB36">
        <v>3.201469284827272E-2</v>
      </c>
      <c r="AC36">
        <v>2.0275880067650871E-2</v>
      </c>
      <c r="AD36">
        <v>5.0556882359209389E-2</v>
      </c>
      <c r="AE36">
        <v>1.9008207460269499E-2</v>
      </c>
      <c r="AF36">
        <v>0.2461956983085993</v>
      </c>
      <c r="AG36">
        <v>5.5604941343503689E-2</v>
      </c>
      <c r="AH36" s="9" t="s">
        <v>47</v>
      </c>
      <c r="AI36" s="1">
        <v>45413</v>
      </c>
      <c r="AJ36" s="9" t="s">
        <v>43</v>
      </c>
      <c r="AK36">
        <v>24</v>
      </c>
    </row>
    <row r="37" spans="1:37" x14ac:dyDescent="0.25">
      <c r="A37">
        <v>45435</v>
      </c>
      <c r="B37">
        <v>1.789692107622842</v>
      </c>
      <c r="C37">
        <v>0.71922318909845673</v>
      </c>
      <c r="D37">
        <v>15.15995611412519</v>
      </c>
      <c r="E37">
        <v>0.35912148584779241</v>
      </c>
      <c r="F37">
        <v>0.73826014976160148</v>
      </c>
      <c r="G37">
        <v>1.0810580385994211</v>
      </c>
      <c r="H37">
        <v>1.5718773635606751</v>
      </c>
      <c r="I37">
        <v>2.430578912051133</v>
      </c>
      <c r="J37">
        <v>2.773647677798555</v>
      </c>
      <c r="K37">
        <v>0.29573862490304398</v>
      </c>
      <c r="L37">
        <v>0.84378747572766155</v>
      </c>
      <c r="M37">
        <v>4.7124348945959387</v>
      </c>
      <c r="N37">
        <v>1.263472262893321</v>
      </c>
      <c r="O37">
        <v>0.21626142178955221</v>
      </c>
      <c r="P37">
        <v>0.30476425321444661</v>
      </c>
      <c r="Q37">
        <v>0.31234917991614158</v>
      </c>
      <c r="R37">
        <v>9.1694290477606868E-2</v>
      </c>
      <c r="S37">
        <v>3.979645228502342</v>
      </c>
      <c r="T37">
        <v>1.4046795340219711</v>
      </c>
      <c r="U37">
        <v>1.3200999120551</v>
      </c>
      <c r="V37">
        <v>0.1456354930903925</v>
      </c>
      <c r="W37">
        <v>0.10060618747884539</v>
      </c>
      <c r="X37">
        <v>1.824923876410647</v>
      </c>
      <c r="Y37">
        <v>0.95022049171818979</v>
      </c>
      <c r="Z37">
        <v>1.5276114567363559</v>
      </c>
      <c r="AA37">
        <v>1.472309861705841</v>
      </c>
      <c r="AB37">
        <v>0.73024955879540665</v>
      </c>
      <c r="AC37">
        <v>3.8013247444826619</v>
      </c>
      <c r="AD37">
        <v>1.509918099515541</v>
      </c>
      <c r="AE37">
        <v>2.151232272956682</v>
      </c>
      <c r="AF37">
        <v>1.393934098704229</v>
      </c>
      <c r="AG37">
        <v>0.90234048526810939</v>
      </c>
      <c r="AH37" s="9" t="s">
        <v>47</v>
      </c>
      <c r="AI37" s="1">
        <v>45413</v>
      </c>
      <c r="AJ37" s="9" t="s">
        <v>38</v>
      </c>
      <c r="AK37">
        <v>23</v>
      </c>
    </row>
    <row r="38" spans="1:37" x14ac:dyDescent="0.25">
      <c r="A38">
        <v>45434</v>
      </c>
      <c r="B38">
        <v>1.0727494092960901</v>
      </c>
      <c r="C38">
        <v>0.18415455681499829</v>
      </c>
      <c r="D38">
        <v>6.2578427385915714E-4</v>
      </c>
      <c r="E38">
        <v>0.89741445507709416</v>
      </c>
      <c r="F38">
        <v>0.4931322178575982</v>
      </c>
      <c r="G38">
        <v>0.19390709753791549</v>
      </c>
      <c r="H38">
        <v>0.19485680917131831</v>
      </c>
      <c r="I38">
        <v>2.6617185254829141</v>
      </c>
      <c r="J38">
        <v>3.2600693964008531</v>
      </c>
      <c r="K38">
        <v>1.2457462759462889E-2</v>
      </c>
      <c r="L38">
        <v>0.43807092179657298</v>
      </c>
      <c r="M38">
        <v>5.7105368752278646E-3</v>
      </c>
      <c r="N38">
        <v>0.35250126642953727</v>
      </c>
      <c r="O38">
        <v>0.23695164430877069</v>
      </c>
      <c r="P38">
        <v>0.11993085332700711</v>
      </c>
      <c r="Q38">
        <v>0.101846031883203</v>
      </c>
      <c r="R38">
        <v>0.1286500100025911</v>
      </c>
      <c r="S38">
        <v>3.137804125068103</v>
      </c>
      <c r="T38">
        <v>8.0838090730873086E-2</v>
      </c>
      <c r="U38">
        <v>9.4078293761796147E-2</v>
      </c>
      <c r="V38">
        <v>9.8276839994298301E-2</v>
      </c>
      <c r="W38">
        <v>0.15504762644243861</v>
      </c>
      <c r="X38">
        <v>0.57236969649229741</v>
      </c>
      <c r="Y38">
        <v>0.28887173819312117</v>
      </c>
      <c r="Z38">
        <v>1.014380733146816</v>
      </c>
      <c r="AA38">
        <v>0.85815642833630734</v>
      </c>
      <c r="AB38">
        <v>0.45704871601158542</v>
      </c>
      <c r="AC38">
        <v>0.14306183516600091</v>
      </c>
      <c r="AD38">
        <v>7.8275788979843539E-2</v>
      </c>
      <c r="AE38">
        <v>0.25535199337642911</v>
      </c>
      <c r="AF38">
        <v>0.86408703822174815</v>
      </c>
      <c r="AG38">
        <v>1.378304380382394</v>
      </c>
      <c r="AH38" s="9" t="s">
        <v>47</v>
      </c>
      <c r="AI38" s="1">
        <v>45413</v>
      </c>
      <c r="AJ38" s="9" t="s">
        <v>39</v>
      </c>
      <c r="AK38">
        <v>22</v>
      </c>
    </row>
    <row r="39" spans="1:37" x14ac:dyDescent="0.25">
      <c r="A39">
        <v>45433</v>
      </c>
      <c r="B39">
        <v>2.40699678441388</v>
      </c>
      <c r="C39">
        <v>0.13787804728216391</v>
      </c>
      <c r="D39">
        <v>0.2120654767855267</v>
      </c>
      <c r="E39">
        <v>1.1736680989986861</v>
      </c>
      <c r="F39">
        <v>5.3744075649270711</v>
      </c>
      <c r="G39">
        <v>1.252650428727992</v>
      </c>
      <c r="H39">
        <v>0.34639386347732332</v>
      </c>
      <c r="I39">
        <v>0.57928171326589029</v>
      </c>
      <c r="J39">
        <v>2.7711123303497041</v>
      </c>
      <c r="K39">
        <v>4.6274107910397868</v>
      </c>
      <c r="L39">
        <v>0.79597848195062204</v>
      </c>
      <c r="M39">
        <v>6.520821198213031E-2</v>
      </c>
      <c r="N39">
        <v>1.358318102329825</v>
      </c>
      <c r="O39">
        <v>0.90548533606680748</v>
      </c>
      <c r="P39">
        <v>0.1759013993380045</v>
      </c>
      <c r="Q39">
        <v>7.2936181254180106</v>
      </c>
      <c r="R39">
        <v>0.1818173985308589</v>
      </c>
      <c r="S39">
        <v>1.0447203018199369</v>
      </c>
      <c r="T39">
        <v>1.559080028627633</v>
      </c>
      <c r="U39">
        <v>0.8380673009414974</v>
      </c>
      <c r="V39">
        <v>2.2067336054454159</v>
      </c>
      <c r="W39">
        <v>6.1067035927483297E-2</v>
      </c>
      <c r="X39">
        <v>1.460584402174987</v>
      </c>
      <c r="Y39">
        <v>2.8057406577896482</v>
      </c>
      <c r="Z39">
        <v>1.4381007278963269</v>
      </c>
      <c r="AA39">
        <v>1.7212245314615899</v>
      </c>
      <c r="AB39">
        <v>3.927263581027256</v>
      </c>
      <c r="AC39">
        <v>0.99567104685634356</v>
      </c>
      <c r="AD39">
        <v>0.1481773196261581</v>
      </c>
      <c r="AE39">
        <v>0.64005114967754417</v>
      </c>
      <c r="AF39">
        <v>3.3483932839257231</v>
      </c>
      <c r="AG39">
        <v>2.2520985916458391</v>
      </c>
      <c r="AH39" s="9" t="s">
        <v>47</v>
      </c>
      <c r="AI39" s="1">
        <v>45413</v>
      </c>
      <c r="AJ39" s="9" t="s">
        <v>40</v>
      </c>
      <c r="AK39">
        <v>21</v>
      </c>
    </row>
    <row r="40" spans="1:37" x14ac:dyDescent="0.25">
      <c r="A40">
        <v>45432</v>
      </c>
      <c r="B40">
        <v>1.5567824767477809</v>
      </c>
      <c r="C40">
        <v>0.1259275809161193</v>
      </c>
      <c r="D40">
        <v>31.51041958499102</v>
      </c>
      <c r="E40">
        <v>1.3481428909189499</v>
      </c>
      <c r="F40">
        <v>0.46663546498278158</v>
      </c>
      <c r="G40">
        <v>9.1786386097383724E-2</v>
      </c>
      <c r="H40">
        <v>0.10047054970429049</v>
      </c>
      <c r="I40">
        <v>0.5004355513952593</v>
      </c>
      <c r="J40">
        <v>0.2348189801401841</v>
      </c>
      <c r="K40">
        <v>1.2244765769154431</v>
      </c>
      <c r="L40">
        <v>0.34297514314099758</v>
      </c>
      <c r="M40">
        <v>0.55903148455664742</v>
      </c>
      <c r="N40">
        <v>0.62917532901375162</v>
      </c>
      <c r="O40">
        <v>8.5086476157732724E-2</v>
      </c>
      <c r="P40">
        <v>1.458520825492382</v>
      </c>
      <c r="Q40">
        <v>0.54792623865163714</v>
      </c>
      <c r="R40">
        <v>2.0351699280025328</v>
      </c>
      <c r="S40">
        <v>0.38256313731670721</v>
      </c>
      <c r="T40">
        <v>0.26560349169068509</v>
      </c>
      <c r="U40">
        <v>0.1668591341862049</v>
      </c>
      <c r="V40">
        <v>0.94114864990316194</v>
      </c>
      <c r="W40">
        <v>0.55612403886026995</v>
      </c>
      <c r="X40">
        <v>0.82226851486076491</v>
      </c>
      <c r="Y40">
        <v>0.28657958761911517</v>
      </c>
      <c r="Z40">
        <v>1.164190066105588</v>
      </c>
      <c r="AA40">
        <v>0.88766532606779747</v>
      </c>
      <c r="AB40">
        <v>0.5530711939479267</v>
      </c>
      <c r="AC40">
        <v>5.111700344352049</v>
      </c>
      <c r="AD40">
        <v>0.14176746051252001</v>
      </c>
      <c r="AE40">
        <v>0.52688722191219906</v>
      </c>
      <c r="AF40">
        <v>1.480836102993655</v>
      </c>
      <c r="AG40">
        <v>2.2697036828513628</v>
      </c>
      <c r="AH40" s="9" t="s">
        <v>47</v>
      </c>
      <c r="AI40" s="1">
        <v>45413</v>
      </c>
      <c r="AJ40" s="9" t="s">
        <v>41</v>
      </c>
      <c r="AK40">
        <v>20</v>
      </c>
    </row>
    <row r="41" spans="1:37" x14ac:dyDescent="0.25">
      <c r="A41">
        <v>45429</v>
      </c>
      <c r="B41">
        <v>1.220195389299549</v>
      </c>
      <c r="C41">
        <v>0.78214112523049295</v>
      </c>
      <c r="D41">
        <v>7.6814121401839131E-2</v>
      </c>
      <c r="E41">
        <v>2.0179409735259428</v>
      </c>
      <c r="F41">
        <v>0.97209194403646404</v>
      </c>
      <c r="G41">
        <v>0.6080927540549077</v>
      </c>
      <c r="H41">
        <v>0.22898879677649381</v>
      </c>
      <c r="I41">
        <v>0.83828051326350217</v>
      </c>
      <c r="J41">
        <v>0.13184911478637329</v>
      </c>
      <c r="K41">
        <v>0.19044446972496171</v>
      </c>
      <c r="L41">
        <v>8.7857013788581097E-3</v>
      </c>
      <c r="M41">
        <v>2.4613285521974872E-2</v>
      </c>
      <c r="N41">
        <v>0.26387830231274861</v>
      </c>
      <c r="O41">
        <v>0.49504036286613901</v>
      </c>
      <c r="P41">
        <v>0.25946187504785129</v>
      </c>
      <c r="Q41">
        <v>0.15238652048477491</v>
      </c>
      <c r="R41">
        <v>3.207904570548969</v>
      </c>
      <c r="S41">
        <v>2.649138493201141</v>
      </c>
      <c r="T41">
        <v>2.9913319799789631</v>
      </c>
      <c r="U41">
        <v>1.6731850632358849</v>
      </c>
      <c r="V41">
        <v>0.16414726214622671</v>
      </c>
      <c r="W41">
        <v>0.1214689441649994</v>
      </c>
      <c r="X41">
        <v>0.26289083266842239</v>
      </c>
      <c r="Y41">
        <v>0.49888215282559162</v>
      </c>
      <c r="Z41">
        <v>1.6314144631503631</v>
      </c>
      <c r="AA41">
        <v>0.54371003707025745</v>
      </c>
      <c r="AB41">
        <v>0.92184069150552717</v>
      </c>
      <c r="AC41">
        <v>9.3099659507490523E-2</v>
      </c>
      <c r="AD41">
        <v>0.40315815302785463</v>
      </c>
      <c r="AE41">
        <v>1.14196986681859</v>
      </c>
      <c r="AF41">
        <v>1.369224063635387</v>
      </c>
      <c r="AG41">
        <v>0.2261384036534799</v>
      </c>
      <c r="AH41" s="9" t="s">
        <v>48</v>
      </c>
      <c r="AI41" s="1">
        <v>45413</v>
      </c>
      <c r="AJ41" s="9" t="s">
        <v>43</v>
      </c>
      <c r="AK41">
        <v>17</v>
      </c>
    </row>
    <row r="42" spans="1:37" x14ac:dyDescent="0.25">
      <c r="A42">
        <v>45428</v>
      </c>
      <c r="B42">
        <v>0.43147448270540389</v>
      </c>
      <c r="C42">
        <v>0.13827756521557361</v>
      </c>
      <c r="D42">
        <v>3.9165473081878267E-2</v>
      </c>
      <c r="E42">
        <v>0.23923105756654639</v>
      </c>
      <c r="F42">
        <v>6.9363145586867389E-2</v>
      </c>
      <c r="G42">
        <v>1.357027585702103E-2</v>
      </c>
      <c r="H42">
        <v>0.175838453508115</v>
      </c>
      <c r="I42">
        <v>0.46337224776377012</v>
      </c>
      <c r="J42">
        <v>1.443458305896373</v>
      </c>
      <c r="K42">
        <v>2.3670866661286951E-2</v>
      </c>
      <c r="L42">
        <v>5.1170369718781451E-2</v>
      </c>
      <c r="M42">
        <v>0.32191588588910608</v>
      </c>
      <c r="N42">
        <v>0.1620221906917215</v>
      </c>
      <c r="O42">
        <v>0.52984914881674694</v>
      </c>
      <c r="P42">
        <v>0.59692303287887405</v>
      </c>
      <c r="Q42">
        <v>3.045537690675272</v>
      </c>
      <c r="R42">
        <v>5.1267777024586554E-3</v>
      </c>
      <c r="S42">
        <v>1.065763441080073E-3</v>
      </c>
      <c r="T42">
        <v>0.21662416368303641</v>
      </c>
      <c r="U42">
        <v>6.8366422058962789E-2</v>
      </c>
      <c r="V42">
        <v>7.3810197079305726E-3</v>
      </c>
      <c r="W42">
        <v>4.3076412297997392E-2</v>
      </c>
      <c r="X42">
        <v>0.20193896750095411</v>
      </c>
      <c r="Y42">
        <v>0.19799777904273</v>
      </c>
      <c r="Z42">
        <v>0.1706088071338617</v>
      </c>
      <c r="AA42">
        <v>0.39734245135602209</v>
      </c>
      <c r="AB42">
        <v>0.73561627788872852</v>
      </c>
      <c r="AC42">
        <v>0.42828202531498588</v>
      </c>
      <c r="AD42">
        <v>1.0804379423018751</v>
      </c>
      <c r="AE42">
        <v>0.45018576472619259</v>
      </c>
      <c r="AF42">
        <v>0.30868263406141688</v>
      </c>
      <c r="AG42">
        <v>0.21050033548002481</v>
      </c>
      <c r="AH42" s="9" t="s">
        <v>48</v>
      </c>
      <c r="AI42" s="1">
        <v>45413</v>
      </c>
      <c r="AJ42" s="9" t="s">
        <v>38</v>
      </c>
      <c r="AK42">
        <v>16</v>
      </c>
    </row>
    <row r="43" spans="1:37" x14ac:dyDescent="0.25">
      <c r="A43">
        <v>45427</v>
      </c>
      <c r="B43">
        <v>1.466895863927751</v>
      </c>
      <c r="C43">
        <v>3.8598521708029888E-2</v>
      </c>
      <c r="D43">
        <v>7.094010783931351E-2</v>
      </c>
      <c r="E43">
        <v>1.2476668588304649</v>
      </c>
      <c r="F43">
        <v>0.16130157829321129</v>
      </c>
      <c r="G43">
        <v>1.0443177330416999</v>
      </c>
      <c r="H43">
        <v>0.75368784064236571</v>
      </c>
      <c r="I43">
        <v>0.4991098641134899</v>
      </c>
      <c r="J43">
        <v>2.9152119499803911E-2</v>
      </c>
      <c r="K43">
        <v>5.0655129433419122</v>
      </c>
      <c r="L43">
        <v>7.1190143153770577E-2</v>
      </c>
      <c r="M43">
        <v>6.7215585762773103E-2</v>
      </c>
      <c r="N43">
        <v>0.6988053192983481</v>
      </c>
      <c r="O43">
        <v>1.6892149359836901</v>
      </c>
      <c r="P43">
        <v>0.56022719452813552</v>
      </c>
      <c r="Q43">
        <v>0.13977805558761999</v>
      </c>
      <c r="R43">
        <v>3.0046921722865941E-2</v>
      </c>
      <c r="S43">
        <v>1.3189641896998689</v>
      </c>
      <c r="T43">
        <v>3.2540976184376201E-2</v>
      </c>
      <c r="U43">
        <v>2.3170427336135269E-2</v>
      </c>
      <c r="V43">
        <v>1.364759605488858</v>
      </c>
      <c r="W43">
        <v>0.1238848008105637</v>
      </c>
      <c r="X43">
        <v>1.3156251088123621</v>
      </c>
      <c r="Y43">
        <v>1.545442862201926E-2</v>
      </c>
      <c r="Z43">
        <v>1.6576478864713531</v>
      </c>
      <c r="AA43">
        <v>0.88953663749483269</v>
      </c>
      <c r="AB43">
        <v>0.64005540832257002</v>
      </c>
      <c r="AC43">
        <v>7.6867186995483394E-2</v>
      </c>
      <c r="AD43">
        <v>0.33410996494283018</v>
      </c>
      <c r="AE43">
        <v>1.020459597715474</v>
      </c>
      <c r="AF43">
        <v>1.411504734059583</v>
      </c>
      <c r="AG43">
        <v>0.56932283482329749</v>
      </c>
      <c r="AH43" s="9" t="s">
        <v>48</v>
      </c>
      <c r="AI43" s="1">
        <v>45413</v>
      </c>
      <c r="AJ43" s="9" t="s">
        <v>39</v>
      </c>
      <c r="AK43">
        <v>15</v>
      </c>
    </row>
    <row r="44" spans="1:37" x14ac:dyDescent="0.25">
      <c r="A44">
        <v>45426</v>
      </c>
      <c r="B44">
        <v>1.099180798911177</v>
      </c>
      <c r="C44">
        <v>0.42707154157159349</v>
      </c>
      <c r="D44">
        <v>5.8390460053767482E-2</v>
      </c>
      <c r="E44">
        <v>0.33383727467555518</v>
      </c>
      <c r="F44">
        <v>1.3101801054203219</v>
      </c>
      <c r="G44">
        <v>5.9616947083135988E-2</v>
      </c>
      <c r="H44">
        <v>2.2121326910035908</v>
      </c>
      <c r="I44">
        <v>0.60009480824826889</v>
      </c>
      <c r="J44">
        <v>1.314350545749287E-2</v>
      </c>
      <c r="K44">
        <v>7.7178271718705754E-2</v>
      </c>
      <c r="L44">
        <v>0.74570845652937212</v>
      </c>
      <c r="M44">
        <v>8.5314576704703896E-2</v>
      </c>
      <c r="N44">
        <v>0.27364757647552168</v>
      </c>
      <c r="O44">
        <v>1.1818800023437099</v>
      </c>
      <c r="P44">
        <v>6.5740877069901116E-2</v>
      </c>
      <c r="Q44">
        <v>2.474757924437786E-2</v>
      </c>
      <c r="R44">
        <v>8.9681381076258157E-2</v>
      </c>
      <c r="S44">
        <v>9.2089834328044795E-2</v>
      </c>
      <c r="T44">
        <v>0.1253449930027318</v>
      </c>
      <c r="U44">
        <v>0.55220026877959894</v>
      </c>
      <c r="V44">
        <v>0.14032255240200001</v>
      </c>
      <c r="W44">
        <v>2.4237889389883228E-2</v>
      </c>
      <c r="X44">
        <v>1.5838090495702</v>
      </c>
      <c r="Y44">
        <v>2.3215117065812132</v>
      </c>
      <c r="Z44">
        <v>1.107751764220956</v>
      </c>
      <c r="AA44">
        <v>0.21064995276847609</v>
      </c>
      <c r="AB44">
        <v>0.80745530474358229</v>
      </c>
      <c r="AC44">
        <v>0.55244194095455912</v>
      </c>
      <c r="AD44">
        <v>0.41410086734836482</v>
      </c>
      <c r="AE44">
        <v>0.1175390803655844</v>
      </c>
      <c r="AF44">
        <v>0.71210111242377627</v>
      </c>
      <c r="AG44">
        <v>2.0094433707843811</v>
      </c>
      <c r="AH44" s="9" t="s">
        <v>48</v>
      </c>
      <c r="AI44" s="1">
        <v>45413</v>
      </c>
      <c r="AJ44" s="9" t="s">
        <v>40</v>
      </c>
      <c r="AK44">
        <v>14</v>
      </c>
    </row>
    <row r="45" spans="1:37" x14ac:dyDescent="0.25">
      <c r="A45">
        <v>45425</v>
      </c>
      <c r="B45">
        <v>1.2635983930921959</v>
      </c>
      <c r="C45">
        <v>8.9831025243751639E-2</v>
      </c>
      <c r="D45">
        <v>4.1793140197064663E-2</v>
      </c>
      <c r="E45">
        <v>0.8383217078470605</v>
      </c>
      <c r="F45">
        <v>8.9477326402806603E-2</v>
      </c>
      <c r="G45">
        <v>0.35047603889229278</v>
      </c>
      <c r="H45">
        <v>13.666145469429051</v>
      </c>
      <c r="I45">
        <v>0.25872938092837411</v>
      </c>
      <c r="J45">
        <v>0.61023306744131711</v>
      </c>
      <c r="K45">
        <v>9.5439699287657191E-5</v>
      </c>
      <c r="L45">
        <v>0.15572378301022319</v>
      </c>
      <c r="M45">
        <v>0.12168673457003371</v>
      </c>
      <c r="N45">
        <v>0.75686290670735268</v>
      </c>
      <c r="O45">
        <v>0.10352018869737099</v>
      </c>
      <c r="P45">
        <v>0.5483173116793979</v>
      </c>
      <c r="Q45">
        <v>2.141063093998264E-2</v>
      </c>
      <c r="R45">
        <v>4.1810918178599471E-2</v>
      </c>
      <c r="S45">
        <v>1.1058487633446801</v>
      </c>
      <c r="T45">
        <v>0.47643191665593931</v>
      </c>
      <c r="U45">
        <v>2.9408781170520512E-4</v>
      </c>
      <c r="V45">
        <v>1.650213095891671</v>
      </c>
      <c r="W45">
        <v>0.65548020011074415</v>
      </c>
      <c r="X45">
        <v>1.500265950168691</v>
      </c>
      <c r="Y45">
        <v>0.54204082158614419</v>
      </c>
      <c r="Z45">
        <v>1.32526235709939</v>
      </c>
      <c r="AA45">
        <v>0.51748336563755515</v>
      </c>
      <c r="AB45">
        <v>1.390831033297103</v>
      </c>
      <c r="AC45">
        <v>0.18813194719554191</v>
      </c>
      <c r="AD45">
        <v>5.2481445834393209E-2</v>
      </c>
      <c r="AE45">
        <v>7.8389891257586788E-2</v>
      </c>
      <c r="AF45">
        <v>1.4723339136151341</v>
      </c>
      <c r="AG45">
        <v>3.07182630802345</v>
      </c>
      <c r="AH45" s="9" t="s">
        <v>48</v>
      </c>
      <c r="AI45" s="1">
        <v>45413</v>
      </c>
      <c r="AJ45" s="9" t="s">
        <v>41</v>
      </c>
      <c r="AK45">
        <v>13</v>
      </c>
    </row>
    <row r="46" spans="1:37" x14ac:dyDescent="0.25">
      <c r="A46">
        <v>45422</v>
      </c>
      <c r="B46">
        <v>0.96496182531217123</v>
      </c>
      <c r="C46">
        <v>2.5672535720110972E-3</v>
      </c>
      <c r="D46">
        <v>2.599001149048024E-2</v>
      </c>
      <c r="E46">
        <v>0.41895787091936071</v>
      </c>
      <c r="F46">
        <v>0.166751019631215</v>
      </c>
      <c r="G46">
        <v>0.81119729623972714</v>
      </c>
      <c r="H46">
        <v>14.96876884008028</v>
      </c>
      <c r="I46">
        <v>2.845719628691732E-2</v>
      </c>
      <c r="J46">
        <v>1.113395605999923</v>
      </c>
      <c r="K46">
        <v>0.15041507675526461</v>
      </c>
      <c r="L46">
        <v>8.6578850296758127E-3</v>
      </c>
      <c r="M46">
        <v>0.29536568695707049</v>
      </c>
      <c r="N46">
        <v>1.022388537551896</v>
      </c>
      <c r="O46">
        <v>6.2242320813955122E-2</v>
      </c>
      <c r="P46">
        <v>1.8475268568162121E-2</v>
      </c>
      <c r="Q46">
        <v>4.6784160061393937E-2</v>
      </c>
      <c r="R46">
        <v>1.210304407675745E-2</v>
      </c>
      <c r="S46">
        <v>1.4557729355865181</v>
      </c>
      <c r="T46">
        <v>0.17485682444185349</v>
      </c>
      <c r="U46">
        <v>2.6382251809892771E-3</v>
      </c>
      <c r="V46">
        <v>0.3784416847296419</v>
      </c>
      <c r="W46">
        <v>0.22403302940685901</v>
      </c>
      <c r="X46">
        <v>0.15284373078467409</v>
      </c>
      <c r="Y46">
        <v>1.4688545848854859</v>
      </c>
      <c r="Z46">
        <v>0.65487892240569212</v>
      </c>
      <c r="AA46">
        <v>0.64523159957628795</v>
      </c>
      <c r="AB46">
        <v>0.91268005433143073</v>
      </c>
      <c r="AC46">
        <v>0.36473571477543448</v>
      </c>
      <c r="AD46">
        <v>3.6197594739587717E-2</v>
      </c>
      <c r="AE46">
        <v>0.29961808448913241</v>
      </c>
      <c r="AF46">
        <v>1.0666239744940611</v>
      </c>
      <c r="AG46">
        <v>1.203874739067947</v>
      </c>
      <c r="AH46" s="9" t="s">
        <v>49</v>
      </c>
      <c r="AI46" s="1">
        <v>45413</v>
      </c>
      <c r="AJ46" s="9" t="s">
        <v>43</v>
      </c>
      <c r="AK46">
        <v>10</v>
      </c>
    </row>
    <row r="47" spans="1:37" x14ac:dyDescent="0.25">
      <c r="A47">
        <v>45421</v>
      </c>
      <c r="B47">
        <v>0.6891056349682112</v>
      </c>
      <c r="C47">
        <v>9.6993278975876049E-2</v>
      </c>
      <c r="D47">
        <v>2.121939547394321E-2</v>
      </c>
      <c r="E47">
        <v>0.28098159810778289</v>
      </c>
      <c r="F47">
        <v>0.30744827936752273</v>
      </c>
      <c r="G47">
        <v>8.55363469178025E-2</v>
      </c>
      <c r="H47">
        <v>0.9918489490553164</v>
      </c>
      <c r="I47">
        <v>3.4082426959821821</v>
      </c>
      <c r="J47">
        <v>0.2370149741189993</v>
      </c>
      <c r="K47">
        <v>5.7255810543292887E-2</v>
      </c>
      <c r="L47">
        <v>0.17496753020605729</v>
      </c>
      <c r="M47">
        <v>4.1980584598575177E-5</v>
      </c>
      <c r="N47">
        <v>2.1439705121952001E-3</v>
      </c>
      <c r="O47">
        <v>0.1282514375154406</v>
      </c>
      <c r="P47">
        <v>0.64749955198303433</v>
      </c>
      <c r="Q47">
        <v>0.86557425652501785</v>
      </c>
      <c r="R47">
        <v>4.4595999080113163E-2</v>
      </c>
      <c r="S47">
        <v>0.10315135620680251</v>
      </c>
      <c r="T47">
        <v>0.14662236670393561</v>
      </c>
      <c r="U47">
        <v>7.743416612187197E-2</v>
      </c>
      <c r="V47">
        <v>0.55015412370074157</v>
      </c>
      <c r="W47">
        <v>0.12596789257932839</v>
      </c>
      <c r="X47">
        <v>0.15720709824719839</v>
      </c>
      <c r="Y47">
        <v>0.75513056074297213</v>
      </c>
      <c r="Z47">
        <v>0.39652815888943721</v>
      </c>
      <c r="AA47">
        <v>0.38916299466741661</v>
      </c>
      <c r="AB47">
        <v>0.85562804033523998</v>
      </c>
      <c r="AC47">
        <v>0.182539133649612</v>
      </c>
      <c r="AD47">
        <v>0.1209873043535612</v>
      </c>
      <c r="AE47">
        <v>0.15572319297203169</v>
      </c>
      <c r="AF47">
        <v>0.53543067101415076</v>
      </c>
      <c r="AG47">
        <v>1.108722045563495</v>
      </c>
      <c r="AH47" s="9" t="s">
        <v>49</v>
      </c>
      <c r="AI47" s="1">
        <v>45413</v>
      </c>
      <c r="AJ47" s="9" t="s">
        <v>38</v>
      </c>
      <c r="AK47">
        <v>9</v>
      </c>
    </row>
    <row r="48" spans="1:37" x14ac:dyDescent="0.25">
      <c r="A48">
        <v>45420</v>
      </c>
      <c r="B48">
        <v>2.726161701135196</v>
      </c>
      <c r="C48">
        <v>8.9410592705475092E-2</v>
      </c>
      <c r="D48">
        <v>5.1763367635168762E-2</v>
      </c>
      <c r="E48">
        <v>0.6083142135789269</v>
      </c>
      <c r="F48">
        <v>0.56099208124197453</v>
      </c>
      <c r="G48">
        <v>0.73034247641498928</v>
      </c>
      <c r="H48">
        <v>7.1289803233285998</v>
      </c>
      <c r="I48">
        <v>0.62473977966182015</v>
      </c>
      <c r="J48">
        <v>9.6991831805867292</v>
      </c>
      <c r="K48">
        <v>12.83349119385781</v>
      </c>
      <c r="L48">
        <v>0.1696193979249441</v>
      </c>
      <c r="M48">
        <v>0.70204072102801984</v>
      </c>
      <c r="N48">
        <v>0.8577740854414212</v>
      </c>
      <c r="O48">
        <v>6.1270598377951364</v>
      </c>
      <c r="P48">
        <v>1.4163788794888521</v>
      </c>
      <c r="Q48">
        <v>0.29162572946520832</v>
      </c>
      <c r="R48">
        <v>0.33791436183808921</v>
      </c>
      <c r="S48">
        <v>3.050677179464258</v>
      </c>
      <c r="T48">
        <v>0.83805948502043826</v>
      </c>
      <c r="U48">
        <v>1.065284408933733</v>
      </c>
      <c r="V48">
        <v>3.5037056089135339</v>
      </c>
      <c r="W48">
        <v>1.9422721339824121</v>
      </c>
      <c r="X48">
        <v>1.343303350565757</v>
      </c>
      <c r="Y48">
        <v>3.6361994860926941</v>
      </c>
      <c r="Z48">
        <v>1.5757483686555609</v>
      </c>
      <c r="AA48">
        <v>3.1812200760589788</v>
      </c>
      <c r="AB48">
        <v>2.7597665298866518</v>
      </c>
      <c r="AC48">
        <v>1.0363829733901999</v>
      </c>
      <c r="AD48">
        <v>0.37253342617810858</v>
      </c>
      <c r="AE48">
        <v>1.1131731280153141</v>
      </c>
      <c r="AF48">
        <v>3.3144961126590999</v>
      </c>
      <c r="AG48">
        <v>2.316488510997142</v>
      </c>
      <c r="AH48" s="9" t="s">
        <v>49</v>
      </c>
      <c r="AI48" s="1">
        <v>45413</v>
      </c>
      <c r="AJ48" s="9" t="s">
        <v>39</v>
      </c>
      <c r="AK48">
        <v>8</v>
      </c>
    </row>
    <row r="49" spans="1:37" x14ac:dyDescent="0.25">
      <c r="A49">
        <v>45419</v>
      </c>
      <c r="B49">
        <v>2.0171369638088472</v>
      </c>
      <c r="C49">
        <v>0.34056729693523952</v>
      </c>
      <c r="D49">
        <v>0.92687532402948825</v>
      </c>
      <c r="E49">
        <v>0.86405819708536391</v>
      </c>
      <c r="F49">
        <v>0.2881000239614826</v>
      </c>
      <c r="G49">
        <v>0.49796618748318172</v>
      </c>
      <c r="H49">
        <v>8.0486042201494978</v>
      </c>
      <c r="I49">
        <v>0.62474201515590211</v>
      </c>
      <c r="J49">
        <v>0.7349714484293387</v>
      </c>
      <c r="K49">
        <v>5.229111601943643</v>
      </c>
      <c r="L49">
        <v>2.5770319150443961</v>
      </c>
      <c r="M49">
        <v>0.56150382418531741</v>
      </c>
      <c r="N49">
        <v>0.26912880660163679</v>
      </c>
      <c r="O49">
        <v>1.9842604109472</v>
      </c>
      <c r="P49">
        <v>1.9720234489216011</v>
      </c>
      <c r="Q49">
        <v>0.15641410537117389</v>
      </c>
      <c r="R49">
        <v>4.2862226160150299E-2</v>
      </c>
      <c r="S49">
        <v>2.2870882864660449</v>
      </c>
      <c r="T49">
        <v>0.78757712461901219</v>
      </c>
      <c r="U49">
        <v>0.33427530086459489</v>
      </c>
      <c r="V49">
        <v>2.229724045964268</v>
      </c>
      <c r="W49">
        <v>5.8338914483144508</v>
      </c>
      <c r="X49">
        <v>0.79217716468227328</v>
      </c>
      <c r="Y49">
        <v>0.30924983320042537</v>
      </c>
      <c r="Z49">
        <v>1.3102305571455339</v>
      </c>
      <c r="AA49">
        <v>1.8654624382420031</v>
      </c>
      <c r="AB49">
        <v>1.52925850563895</v>
      </c>
      <c r="AC49">
        <v>1.0355581531526821</v>
      </c>
      <c r="AD49">
        <v>0.57149546567286247</v>
      </c>
      <c r="AE49">
        <v>0.99453272528704728</v>
      </c>
      <c r="AF49">
        <v>1.3369271078954119</v>
      </c>
      <c r="AG49">
        <v>2.813283780387589</v>
      </c>
      <c r="AH49" s="9" t="s">
        <v>49</v>
      </c>
      <c r="AI49" s="1">
        <v>45413</v>
      </c>
      <c r="AJ49" s="9" t="s">
        <v>40</v>
      </c>
      <c r="AK49">
        <v>7</v>
      </c>
    </row>
    <row r="50" spans="1:37" x14ac:dyDescent="0.25">
      <c r="A50">
        <v>45418</v>
      </c>
      <c r="B50">
        <v>3.6252773111532131</v>
      </c>
      <c r="C50">
        <v>0.78409845857280491</v>
      </c>
      <c r="D50">
        <v>0.84343808306983892</v>
      </c>
      <c r="E50">
        <v>2.8191668262190408</v>
      </c>
      <c r="F50">
        <v>3.4347833968329411</v>
      </c>
      <c r="G50">
        <v>5.5536645285098132</v>
      </c>
      <c r="H50">
        <v>3.2564061270454201</v>
      </c>
      <c r="I50">
        <v>3.143491996476361</v>
      </c>
      <c r="J50">
        <v>2.7125885485208618</v>
      </c>
      <c r="K50">
        <v>3.03864246261108</v>
      </c>
      <c r="L50">
        <v>4.8495902007216953</v>
      </c>
      <c r="M50">
        <v>1.385465424703616</v>
      </c>
      <c r="N50">
        <v>6.5900590578904916</v>
      </c>
      <c r="O50">
        <v>0.63838866752741608</v>
      </c>
      <c r="P50">
        <v>2.4353750453915861</v>
      </c>
      <c r="Q50">
        <v>1.085034962385993</v>
      </c>
      <c r="R50">
        <v>7.1876691716630443</v>
      </c>
      <c r="S50">
        <v>2.9783335445431112</v>
      </c>
      <c r="T50">
        <v>2.6205174150534352</v>
      </c>
      <c r="U50">
        <v>1.2781073497833051</v>
      </c>
      <c r="V50">
        <v>7.3561008590253998</v>
      </c>
      <c r="W50">
        <v>1.126531942529547</v>
      </c>
      <c r="X50">
        <v>2.2132441516948829</v>
      </c>
      <c r="Y50">
        <v>0.23297978251081261</v>
      </c>
      <c r="Z50">
        <v>3.50746928955235</v>
      </c>
      <c r="AA50">
        <v>4.0481124558382282</v>
      </c>
      <c r="AB50">
        <v>2.7835906557864538</v>
      </c>
      <c r="AC50">
        <v>1.5351280231440501</v>
      </c>
      <c r="AD50">
        <v>1.660141325464821</v>
      </c>
      <c r="AE50">
        <v>2.6717652829356009</v>
      </c>
      <c r="AF50">
        <v>4.457415693895924</v>
      </c>
      <c r="AG50">
        <v>2.5583498363134392</v>
      </c>
      <c r="AH50" s="9" t="s">
        <v>49</v>
      </c>
      <c r="AI50" s="1">
        <v>45413</v>
      </c>
      <c r="AJ50" s="9" t="s">
        <v>41</v>
      </c>
      <c r="AK50">
        <v>6</v>
      </c>
    </row>
    <row r="51" spans="1:37" x14ac:dyDescent="0.25">
      <c r="A51">
        <v>45415</v>
      </c>
      <c r="B51">
        <v>0.41355171042713712</v>
      </c>
      <c r="C51">
        <v>1.7073754774299479E-3</v>
      </c>
      <c r="D51">
        <v>5.3712448790700217E-2</v>
      </c>
      <c r="E51">
        <v>0.19067297271922051</v>
      </c>
      <c r="F51">
        <v>1.3894272502174031E-2</v>
      </c>
      <c r="G51">
        <v>2.685131116706492E-3</v>
      </c>
      <c r="H51">
        <v>2.9505556098663451E-2</v>
      </c>
      <c r="I51">
        <v>1.0396424351533189</v>
      </c>
      <c r="J51">
        <v>7.7891555486665293E-2</v>
      </c>
      <c r="K51">
        <v>0.2369587644186778</v>
      </c>
      <c r="L51">
        <v>4.3712052108947246</v>
      </c>
      <c r="M51">
        <v>0.20256333232043541</v>
      </c>
      <c r="N51">
        <v>0.2479119071094657</v>
      </c>
      <c r="O51">
        <v>4.9639820619732607E-2</v>
      </c>
      <c r="P51">
        <v>0.52861472035419277</v>
      </c>
      <c r="Q51">
        <v>0.20687402626376331</v>
      </c>
      <c r="R51">
        <v>1.0687498806499481E-3</v>
      </c>
      <c r="S51">
        <v>0.1509635208195968</v>
      </c>
      <c r="T51">
        <v>0.26659324325546052</v>
      </c>
      <c r="U51">
        <v>0.1567697420157822</v>
      </c>
      <c r="V51">
        <v>0.1921154950583156</v>
      </c>
      <c r="W51">
        <v>3.267584996447906E-3</v>
      </c>
      <c r="X51">
        <v>0.45810784830039608</v>
      </c>
      <c r="Y51">
        <v>6.5360968530771791E-3</v>
      </c>
      <c r="Z51">
        <v>0.27371878653849951</v>
      </c>
      <c r="AA51">
        <v>0.47598424412018242</v>
      </c>
      <c r="AB51">
        <v>0.16663708282414089</v>
      </c>
      <c r="AC51">
        <v>0.54920203531058898</v>
      </c>
      <c r="AD51">
        <v>0.40790746898071228</v>
      </c>
      <c r="AE51">
        <v>0.26917773081934993</v>
      </c>
      <c r="AF51">
        <v>0.1008539994488547</v>
      </c>
      <c r="AG51">
        <v>0.96630350317489788</v>
      </c>
      <c r="AH51" s="9" t="s">
        <v>50</v>
      </c>
      <c r="AI51" s="1">
        <v>45413</v>
      </c>
      <c r="AJ51" s="9" t="s">
        <v>43</v>
      </c>
      <c r="AK51">
        <v>3</v>
      </c>
    </row>
    <row r="52" spans="1:37" x14ac:dyDescent="0.25">
      <c r="A52">
        <v>45414</v>
      </c>
      <c r="B52">
        <v>0.93811330850556363</v>
      </c>
      <c r="C52">
        <v>7.6997192555988039E-2</v>
      </c>
      <c r="D52">
        <v>0.2024444877515354</v>
      </c>
      <c r="E52">
        <v>0.50891573699645942</v>
      </c>
      <c r="F52">
        <v>0.86571504339477623</v>
      </c>
      <c r="G52">
        <v>7.5984368703727947E-2</v>
      </c>
      <c r="H52">
        <v>0.34434603987839968</v>
      </c>
      <c r="I52">
        <v>1.988110740429168</v>
      </c>
      <c r="J52">
        <v>0.2404488558449509</v>
      </c>
      <c r="K52">
        <v>0.44855715272549129</v>
      </c>
      <c r="L52">
        <v>0.25613912187490628</v>
      </c>
      <c r="M52">
        <v>5.5254140739873243</v>
      </c>
      <c r="N52">
        <v>1.28550123244269</v>
      </c>
      <c r="O52">
        <v>0.27054480383083351</v>
      </c>
      <c r="P52">
        <v>0.1089550480566573</v>
      </c>
      <c r="Q52">
        <v>0.16470268571570701</v>
      </c>
      <c r="R52">
        <v>0.1009290591489358</v>
      </c>
      <c r="S52">
        <v>0.77258919914814228</v>
      </c>
      <c r="T52">
        <v>0.6098588691754504</v>
      </c>
      <c r="U52">
        <v>1.585443829805909</v>
      </c>
      <c r="V52">
        <v>1.3023070436329041</v>
      </c>
      <c r="W52">
        <v>0.52130615219441945</v>
      </c>
      <c r="X52">
        <v>0.74852831713966528</v>
      </c>
      <c r="Y52">
        <v>6.2169817257885368E-2</v>
      </c>
      <c r="Z52">
        <v>0.56354950580260554</v>
      </c>
      <c r="AA52">
        <v>1.0332127074570101</v>
      </c>
      <c r="AB52">
        <v>0.64521236644510482</v>
      </c>
      <c r="AC52">
        <v>2.54394536959233</v>
      </c>
      <c r="AD52">
        <v>0.80218637455539354</v>
      </c>
      <c r="AE52">
        <v>0.97029081394890704</v>
      </c>
      <c r="AF52">
        <v>0.76102637112299687</v>
      </c>
      <c r="AG52">
        <v>0.80081639623124024</v>
      </c>
      <c r="AH52" s="9" t="s">
        <v>50</v>
      </c>
      <c r="AI52" s="1">
        <v>45413</v>
      </c>
      <c r="AJ52" s="9" t="s">
        <v>38</v>
      </c>
      <c r="AK52">
        <v>2</v>
      </c>
    </row>
    <row r="53" spans="1:37" x14ac:dyDescent="0.25">
      <c r="A53">
        <v>45408</v>
      </c>
      <c r="B53">
        <v>0.45546093076653571</v>
      </c>
      <c r="C53">
        <v>0.84843561879665297</v>
      </c>
      <c r="D53">
        <v>0.18264567856317121</v>
      </c>
      <c r="E53">
        <v>0.30397465395932571</v>
      </c>
      <c r="F53">
        <v>9.0738786357422399E-2</v>
      </c>
      <c r="G53">
        <v>8.2360864402089368E-2</v>
      </c>
      <c r="H53">
        <v>0.46611794903338949</v>
      </c>
      <c r="I53">
        <v>0.27565024896376938</v>
      </c>
      <c r="J53">
        <v>0.18594881159602589</v>
      </c>
      <c r="K53">
        <v>0.1792685730326827</v>
      </c>
      <c r="L53">
        <v>0.16640961388730471</v>
      </c>
      <c r="M53">
        <v>6.3465558799481953E-3</v>
      </c>
      <c r="N53">
        <v>0.29033602524154539</v>
      </c>
      <c r="O53">
        <v>0.17031435857720831</v>
      </c>
      <c r="P53">
        <v>1.628885483962339</v>
      </c>
      <c r="Q53">
        <v>0.2545208647871135</v>
      </c>
      <c r="R53">
        <v>0.11621813440164</v>
      </c>
      <c r="S53">
        <v>0.15902888033400081</v>
      </c>
      <c r="T53">
        <v>0.40241113287521102</v>
      </c>
      <c r="U53">
        <v>4.887292057431835E-2</v>
      </c>
      <c r="V53">
        <v>0.44108328700746668</v>
      </c>
      <c r="W53">
        <v>1.3406999952274319E-2</v>
      </c>
      <c r="X53">
        <v>1.013521727692499</v>
      </c>
      <c r="Y53">
        <v>0.23331771249348759</v>
      </c>
      <c r="Z53">
        <v>0.5030820416392916</v>
      </c>
      <c r="AA53">
        <v>0.42865395785273369</v>
      </c>
      <c r="AB53">
        <v>0.37557539863019013</v>
      </c>
      <c r="AC53">
        <v>0.11208116166766879</v>
      </c>
      <c r="AD53">
        <v>0.63987212750038125</v>
      </c>
      <c r="AE53">
        <v>0.27411709978471538</v>
      </c>
      <c r="AF53">
        <v>0.3929065116260782</v>
      </c>
      <c r="AG53">
        <v>0.47497295583218557</v>
      </c>
      <c r="AH53" s="9" t="s">
        <v>51</v>
      </c>
      <c r="AI53" s="1">
        <v>45383</v>
      </c>
      <c r="AJ53" s="9" t="s">
        <v>43</v>
      </c>
      <c r="AK53">
        <v>26</v>
      </c>
    </row>
    <row r="54" spans="1:37" x14ac:dyDescent="0.25">
      <c r="A54">
        <v>45407</v>
      </c>
      <c r="B54">
        <v>0.24742346993797881</v>
      </c>
      <c r="C54">
        <v>0.18854926472268371</v>
      </c>
      <c r="D54">
        <v>0.1056164287734935</v>
      </c>
      <c r="E54">
        <v>0.1210031276031996</v>
      </c>
      <c r="F54">
        <v>6.2401908335961223E-2</v>
      </c>
      <c r="G54">
        <v>6.3991813162176239E-2</v>
      </c>
      <c r="H54">
        <v>0.18267048858820961</v>
      </c>
      <c r="I54">
        <v>8.9358885296881282E-2</v>
      </c>
      <c r="J54">
        <v>0.116734034512115</v>
      </c>
      <c r="K54">
        <v>0.12100210123496551</v>
      </c>
      <c r="L54">
        <v>4.063219870078711E-2</v>
      </c>
      <c r="M54">
        <v>5.0115052505729828E-3</v>
      </c>
      <c r="N54">
        <v>6.9803914252456745E-2</v>
      </c>
      <c r="O54">
        <v>0.47770084679831643</v>
      </c>
      <c r="P54">
        <v>0.50950302430511618</v>
      </c>
      <c r="Q54">
        <v>9.0924305974984354E-2</v>
      </c>
      <c r="R54">
        <v>9.681140557531516E-2</v>
      </c>
      <c r="S54">
        <v>0.1046338825075509</v>
      </c>
      <c r="T54">
        <v>0.1812868251837107</v>
      </c>
      <c r="U54">
        <v>5.3020882536763583E-2</v>
      </c>
      <c r="V54">
        <v>2.0053570527899051E-2</v>
      </c>
      <c r="W54">
        <v>1.2703963321155301E-2</v>
      </c>
      <c r="X54">
        <v>0.32498287395824832</v>
      </c>
      <c r="Y54">
        <v>6.7016398758433038E-3</v>
      </c>
      <c r="Z54">
        <v>0.27495234358754289</v>
      </c>
      <c r="AA54">
        <v>0.1238557201419582</v>
      </c>
      <c r="AB54">
        <v>0.15582122289594169</v>
      </c>
      <c r="AC54">
        <v>4.4868625740847302E-2</v>
      </c>
      <c r="AD54">
        <v>0.1108897173412414</v>
      </c>
      <c r="AE54">
        <v>9.452155668783789E-2</v>
      </c>
      <c r="AF54">
        <v>0.1423953937810119</v>
      </c>
      <c r="AG54">
        <v>0.54317738320406284</v>
      </c>
      <c r="AH54" s="9" t="s">
        <v>51</v>
      </c>
      <c r="AI54" s="1">
        <v>45383</v>
      </c>
      <c r="AJ54" s="9" t="s">
        <v>38</v>
      </c>
      <c r="AK54">
        <v>25</v>
      </c>
    </row>
    <row r="55" spans="1:37" x14ac:dyDescent="0.25">
      <c r="A55">
        <v>45406</v>
      </c>
      <c r="B55">
        <v>1.8541727513856301</v>
      </c>
      <c r="C55">
        <v>3.6522223877126971</v>
      </c>
      <c r="D55">
        <v>0.690178071407897</v>
      </c>
      <c r="E55">
        <v>2.012703801906206</v>
      </c>
      <c r="F55">
        <v>1.7735389053148909</v>
      </c>
      <c r="G55">
        <v>1.993376144687145</v>
      </c>
      <c r="H55">
        <v>2.2582970621884288</v>
      </c>
      <c r="I55">
        <v>1.4456008545090671</v>
      </c>
      <c r="J55">
        <v>1.01087512032104</v>
      </c>
      <c r="K55">
        <v>1.8925121315761291</v>
      </c>
      <c r="L55">
        <v>5.1590904050464868E-2</v>
      </c>
      <c r="M55">
        <v>0.45920134567659798</v>
      </c>
      <c r="N55">
        <v>2.5366297492909569</v>
      </c>
      <c r="O55">
        <v>0.56487086532773645</v>
      </c>
      <c r="P55">
        <v>1.5133265185552121</v>
      </c>
      <c r="Q55">
        <v>0.79295896268570376</v>
      </c>
      <c r="R55">
        <v>5.2369691318921632</v>
      </c>
      <c r="S55">
        <v>2.0134377215908792</v>
      </c>
      <c r="T55">
        <v>0.71507096633560019</v>
      </c>
      <c r="U55">
        <v>2.4716664384280809</v>
      </c>
      <c r="V55">
        <v>1.182007740975151</v>
      </c>
      <c r="W55">
        <v>1.999519578556533</v>
      </c>
      <c r="X55">
        <v>1.614107871320809</v>
      </c>
      <c r="Y55">
        <v>1.9977870876676509</v>
      </c>
      <c r="Z55">
        <v>2.3630066488244119</v>
      </c>
      <c r="AA55">
        <v>2.030505943695077</v>
      </c>
      <c r="AB55">
        <v>1.1309285474763211</v>
      </c>
      <c r="AC55">
        <v>0.75169752417247737</v>
      </c>
      <c r="AD55">
        <v>1.7260611917359669</v>
      </c>
      <c r="AE55">
        <v>2.3405402740035788</v>
      </c>
      <c r="AF55">
        <v>1.611982127504215</v>
      </c>
      <c r="AG55">
        <v>1.47246466965379</v>
      </c>
      <c r="AH55" s="9" t="s">
        <v>51</v>
      </c>
      <c r="AI55" s="1">
        <v>45383</v>
      </c>
      <c r="AJ55" s="9" t="s">
        <v>39</v>
      </c>
      <c r="AK55">
        <v>24</v>
      </c>
    </row>
    <row r="56" spans="1:37" x14ac:dyDescent="0.25">
      <c r="A56">
        <v>45405</v>
      </c>
      <c r="B56">
        <v>8.0886591462718593E-2</v>
      </c>
      <c r="C56">
        <v>0.14170416243674849</v>
      </c>
      <c r="D56">
        <v>1.377570904389459E-2</v>
      </c>
      <c r="E56">
        <v>4.9509452211353243E-2</v>
      </c>
      <c r="F56">
        <v>8.6646465418797086E-2</v>
      </c>
      <c r="G56">
        <v>3.8154121859166222E-3</v>
      </c>
      <c r="H56">
        <v>0.74936461071361482</v>
      </c>
      <c r="I56">
        <v>1.7167329230298521E-3</v>
      </c>
      <c r="J56">
        <v>2.0487871250443029E-2</v>
      </c>
      <c r="K56">
        <v>3.4748886762790698E-2</v>
      </c>
      <c r="L56">
        <v>6.7352446228693659E-3</v>
      </c>
      <c r="M56">
        <v>4.2886039632101143E-2</v>
      </c>
      <c r="N56">
        <v>2.7968768416461589E-2</v>
      </c>
      <c r="O56">
        <v>6.3132440098766604E-2</v>
      </c>
      <c r="P56">
        <v>3.107024002871332E-3</v>
      </c>
      <c r="Q56">
        <v>2.828646046708223E-2</v>
      </c>
      <c r="R56">
        <v>1.5547655252988171E-2</v>
      </c>
      <c r="S56">
        <v>6.6700992292277458E-3</v>
      </c>
      <c r="T56">
        <v>1.7237589471269469E-2</v>
      </c>
      <c r="U56">
        <v>6.5807441937159846E-3</v>
      </c>
      <c r="V56">
        <v>8.8092514225890026E-2</v>
      </c>
      <c r="W56">
        <v>0.13284395852437439</v>
      </c>
      <c r="X56">
        <v>5.2332490015805869E-3</v>
      </c>
      <c r="Y56">
        <v>1.7485998684108689E-2</v>
      </c>
      <c r="Z56">
        <v>5.4661014072653911E-2</v>
      </c>
      <c r="AA56">
        <v>1.9038178233685719E-2</v>
      </c>
      <c r="AB56">
        <v>9.8133145209597927E-2</v>
      </c>
      <c r="AC56">
        <v>2.878369217561293E-2</v>
      </c>
      <c r="AD56">
        <v>9.6472087981219048E-2</v>
      </c>
      <c r="AE56">
        <v>2.8412588717016199E-2</v>
      </c>
      <c r="AF56">
        <v>2.543884721593043E-2</v>
      </c>
      <c r="AG56">
        <v>9.8445007498578485E-2</v>
      </c>
      <c r="AH56" s="9" t="s">
        <v>51</v>
      </c>
      <c r="AI56" s="1">
        <v>45383</v>
      </c>
      <c r="AJ56" s="9" t="s">
        <v>40</v>
      </c>
      <c r="AK56">
        <v>23</v>
      </c>
    </row>
    <row r="57" spans="1:37" x14ac:dyDescent="0.25">
      <c r="A57">
        <v>45404</v>
      </c>
      <c r="B57">
        <v>0.87581297292559646</v>
      </c>
      <c r="C57">
        <v>1.80574274764395</v>
      </c>
      <c r="D57">
        <v>0.24830254563990159</v>
      </c>
      <c r="E57">
        <v>0.7104677288514214</v>
      </c>
      <c r="F57">
        <v>0.41366763992437772</v>
      </c>
      <c r="G57">
        <v>3.4508197328310408</v>
      </c>
      <c r="H57">
        <v>0.33465723375881379</v>
      </c>
      <c r="I57">
        <v>0.50421852339497031</v>
      </c>
      <c r="J57">
        <v>7.3599861536014499E-2</v>
      </c>
      <c r="K57">
        <v>0.75207060260769987</v>
      </c>
      <c r="L57">
        <v>0.1965462110904902</v>
      </c>
      <c r="M57">
        <v>7.8205904267300577E-2</v>
      </c>
      <c r="N57">
        <v>0.29792816108972853</v>
      </c>
      <c r="O57">
        <v>0.22311561822434811</v>
      </c>
      <c r="P57">
        <v>7.3350781609396662E-2</v>
      </c>
      <c r="Q57">
        <v>0.37845835661604271</v>
      </c>
      <c r="R57">
        <v>1.4811974613917329</v>
      </c>
      <c r="S57">
        <v>0.98580208725626406</v>
      </c>
      <c r="T57">
        <v>0.59077701784848335</v>
      </c>
      <c r="U57">
        <v>0.34951460259695549</v>
      </c>
      <c r="V57">
        <v>0.26009047126791968</v>
      </c>
      <c r="W57">
        <v>0.31992477749314141</v>
      </c>
      <c r="X57">
        <v>0.81757497609319296</v>
      </c>
      <c r="Y57">
        <v>0.21758254797122051</v>
      </c>
      <c r="Z57">
        <v>1.4670910614571431</v>
      </c>
      <c r="AA57">
        <v>0.36556282854481759</v>
      </c>
      <c r="AB57">
        <v>0.46071990633233478</v>
      </c>
      <c r="AC57">
        <v>0.2083752799408414</v>
      </c>
      <c r="AD57">
        <v>0.1301474633352524</v>
      </c>
      <c r="AE57">
        <v>0.89366543250601704</v>
      </c>
      <c r="AF57">
        <v>0.75481188267834087</v>
      </c>
      <c r="AG57">
        <v>1.1089543553136469</v>
      </c>
      <c r="AH57" s="9" t="s">
        <v>51</v>
      </c>
      <c r="AI57" s="1">
        <v>45383</v>
      </c>
      <c r="AJ57" s="9" t="s">
        <v>41</v>
      </c>
      <c r="AK57">
        <v>22</v>
      </c>
    </row>
    <row r="58" spans="1:37" x14ac:dyDescent="0.25">
      <c r="A58">
        <v>45401</v>
      </c>
      <c r="B58">
        <v>0.1518694188999383</v>
      </c>
      <c r="C58">
        <v>0.79440391599969373</v>
      </c>
      <c r="D58">
        <v>0.70341442247598274</v>
      </c>
      <c r="E58">
        <v>9.9685102585324287E-2</v>
      </c>
      <c r="F58">
        <v>9.1674596101996766E-3</v>
      </c>
      <c r="G58">
        <v>3.9468944530543122E-2</v>
      </c>
      <c r="H58">
        <v>5.2409813672267568E-2</v>
      </c>
      <c r="I58">
        <v>4.1615756393991968E-2</v>
      </c>
      <c r="J58">
        <v>6.7883302969800607E-2</v>
      </c>
      <c r="K58">
        <v>1.5008722246858039</v>
      </c>
      <c r="L58">
        <v>0.1086732750030304</v>
      </c>
      <c r="M58">
        <v>1.5538556171150599E-2</v>
      </c>
      <c r="N58">
        <v>1.001725507924894E-2</v>
      </c>
      <c r="O58">
        <v>0.24131905283058669</v>
      </c>
      <c r="P58">
        <v>0.28278612999501002</v>
      </c>
      <c r="Q58">
        <v>5.6257934093401928E-2</v>
      </c>
      <c r="R58">
        <v>0</v>
      </c>
      <c r="S58">
        <v>0.35567702928694078</v>
      </c>
      <c r="T58">
        <v>0.1005100955918658</v>
      </c>
      <c r="U58">
        <v>7.3013641660657214E-3</v>
      </c>
      <c r="V58">
        <v>2.6241782153714088E-2</v>
      </c>
      <c r="W58">
        <v>0.60862881977427197</v>
      </c>
      <c r="X58">
        <v>7.1261214927175853E-2</v>
      </c>
      <c r="Y58">
        <v>0.50407209969186939</v>
      </c>
      <c r="Z58">
        <v>0.17328760096444529</v>
      </c>
      <c r="AA58">
        <v>0.12845492917838011</v>
      </c>
      <c r="AB58">
        <v>7.0734194586919902E-2</v>
      </c>
      <c r="AC58">
        <v>0.24099351496804289</v>
      </c>
      <c r="AD58">
        <v>4.4018290734710551E-2</v>
      </c>
      <c r="AE58">
        <v>2.1704751095843671E-2</v>
      </c>
      <c r="AF58">
        <v>0.17691337724885289</v>
      </c>
      <c r="AG58">
        <v>0.27811548867978009</v>
      </c>
      <c r="AH58" s="9" t="s">
        <v>52</v>
      </c>
      <c r="AI58" s="1">
        <v>45383</v>
      </c>
      <c r="AJ58" s="9" t="s">
        <v>43</v>
      </c>
      <c r="AK58">
        <v>19</v>
      </c>
    </row>
    <row r="59" spans="1:37" x14ac:dyDescent="0.25">
      <c r="A59">
        <v>45399</v>
      </c>
      <c r="B59">
        <v>0.15784232103738269</v>
      </c>
      <c r="C59">
        <v>2.2264941771447748E-3</v>
      </c>
      <c r="D59">
        <v>1.8789452129211549E-2</v>
      </c>
      <c r="E59">
        <v>0.17514812745815531</v>
      </c>
      <c r="F59">
        <v>5.3450592849092994E-3</v>
      </c>
      <c r="G59">
        <v>8.0176467019313115E-3</v>
      </c>
      <c r="H59">
        <v>6.7425112967103426E-3</v>
      </c>
      <c r="I59">
        <v>0.25397016077531809</v>
      </c>
      <c r="J59">
        <v>0.40631069630191258</v>
      </c>
      <c r="K59">
        <v>1.965341182305998E-2</v>
      </c>
      <c r="L59">
        <v>0.32733763906517149</v>
      </c>
      <c r="M59">
        <v>7.295121275958074E-3</v>
      </c>
      <c r="N59">
        <v>3.066702614478253E-2</v>
      </c>
      <c r="O59">
        <v>0.1073244574778955</v>
      </c>
      <c r="P59">
        <v>3.8567175561045101E-2</v>
      </c>
      <c r="Q59">
        <v>6.3453217156220668E-2</v>
      </c>
      <c r="R59">
        <v>4.081462196534241E-4</v>
      </c>
      <c r="S59">
        <v>0.2405651506164759</v>
      </c>
      <c r="T59">
        <v>2.541472583091962E-2</v>
      </c>
      <c r="U59">
        <v>0</v>
      </c>
      <c r="V59">
        <v>7.9020287283913929E-2</v>
      </c>
      <c r="W59">
        <v>0.22197028490949769</v>
      </c>
      <c r="X59">
        <v>5.7199033682094537E-2</v>
      </c>
      <c r="Y59">
        <v>0.1378669706727452</v>
      </c>
      <c r="Z59">
        <v>0.17187113898313019</v>
      </c>
      <c r="AA59">
        <v>8.4434351018697756E-2</v>
      </c>
      <c r="AB59">
        <v>4.7757364467893158E-2</v>
      </c>
      <c r="AC59">
        <v>9.9489004897473976E-2</v>
      </c>
      <c r="AD59">
        <v>2.6069724346379539E-2</v>
      </c>
      <c r="AE59">
        <v>8.5149177827195319E-3</v>
      </c>
      <c r="AF59">
        <v>0.12727789619659591</v>
      </c>
      <c r="AG59">
        <v>0.34622596503237418</v>
      </c>
      <c r="AH59" s="9" t="s">
        <v>52</v>
      </c>
      <c r="AI59" s="1">
        <v>45383</v>
      </c>
      <c r="AJ59" s="9" t="s">
        <v>39</v>
      </c>
      <c r="AK59">
        <v>17</v>
      </c>
    </row>
    <row r="60" spans="1:37" x14ac:dyDescent="0.25">
      <c r="A60">
        <v>45398</v>
      </c>
      <c r="B60">
        <v>0.61887365289379959</v>
      </c>
      <c r="C60">
        <v>0.50561146960598369</v>
      </c>
      <c r="D60">
        <v>3.9788768746490009E-4</v>
      </c>
      <c r="E60">
        <v>0.4861729745782199</v>
      </c>
      <c r="F60">
        <v>0.40347224674490162</v>
      </c>
      <c r="G60">
        <v>0.67026453973720934</v>
      </c>
      <c r="H60">
        <v>0.65899127562246484</v>
      </c>
      <c r="I60">
        <v>0.69016323896919107</v>
      </c>
      <c r="J60">
        <v>0.6902159758824572</v>
      </c>
      <c r="K60">
        <v>1.5285981581305099</v>
      </c>
      <c r="L60">
        <v>0.86728338062512778</v>
      </c>
      <c r="M60">
        <v>0.12830378498079839</v>
      </c>
      <c r="N60">
        <v>0.67119339909830211</v>
      </c>
      <c r="O60">
        <v>0.48195364557750731</v>
      </c>
      <c r="P60">
        <v>0.16168207984146671</v>
      </c>
      <c r="Q60">
        <v>0.6230815386859353</v>
      </c>
      <c r="R60">
        <v>0.16535383133637219</v>
      </c>
      <c r="S60">
        <v>1.6108426271392531</v>
      </c>
      <c r="T60">
        <v>0.48457783137057542</v>
      </c>
      <c r="U60">
        <v>0.37054698266023378</v>
      </c>
      <c r="V60">
        <v>1.5256160781890591</v>
      </c>
      <c r="W60">
        <v>0.35396864868012551</v>
      </c>
      <c r="X60">
        <v>0.53561898922708528</v>
      </c>
      <c r="Y60">
        <v>0.32214112547935742</v>
      </c>
      <c r="Z60">
        <v>0.62853905270760357</v>
      </c>
      <c r="AA60">
        <v>0.62474893847066626</v>
      </c>
      <c r="AB60">
        <v>0.68019926023538069</v>
      </c>
      <c r="AC60">
        <v>0.27975128781183428</v>
      </c>
      <c r="AD60">
        <v>1.0318444812938099</v>
      </c>
      <c r="AE60">
        <v>0.69237946445712217</v>
      </c>
      <c r="AF60">
        <v>0.5228572243910059</v>
      </c>
      <c r="AG60">
        <v>0.64121772801679311</v>
      </c>
      <c r="AH60" s="9" t="s">
        <v>52</v>
      </c>
      <c r="AI60" s="1">
        <v>45383</v>
      </c>
      <c r="AJ60" s="9" t="s">
        <v>40</v>
      </c>
      <c r="AK60">
        <v>16</v>
      </c>
    </row>
    <row r="61" spans="1:37" x14ac:dyDescent="0.25">
      <c r="A61">
        <v>45397</v>
      </c>
      <c r="B61">
        <v>5.0857252461420782E-3</v>
      </c>
      <c r="C61">
        <v>0</v>
      </c>
      <c r="D61">
        <v>0</v>
      </c>
      <c r="E61">
        <v>5.9537779838701619E-3</v>
      </c>
      <c r="F61">
        <v>3.3200762487749138E-3</v>
      </c>
      <c r="G61">
        <v>2.8537179880763351E-3</v>
      </c>
      <c r="H61">
        <v>9.6470083945649834E-3</v>
      </c>
      <c r="I61">
        <v>0</v>
      </c>
      <c r="J61">
        <v>1.139414370218963E-3</v>
      </c>
      <c r="K61">
        <v>7.4637258477050897E-2</v>
      </c>
      <c r="L61">
        <v>0.2475714728523519</v>
      </c>
      <c r="M61">
        <v>1.337317635929625E-2</v>
      </c>
      <c r="N61">
        <v>0</v>
      </c>
      <c r="O61">
        <v>4.2277466398795302E-2</v>
      </c>
      <c r="P61">
        <v>0</v>
      </c>
      <c r="Q61">
        <v>6.0567395031610313E-3</v>
      </c>
      <c r="R61">
        <v>0</v>
      </c>
      <c r="S61">
        <v>2.2908630735722421E-4</v>
      </c>
      <c r="T61">
        <v>2.9130479793813021E-5</v>
      </c>
      <c r="U61">
        <v>0</v>
      </c>
      <c r="V61">
        <v>2.2306447502261951E-2</v>
      </c>
      <c r="W61">
        <v>0</v>
      </c>
      <c r="X61">
        <v>2.2229369566103148E-3</v>
      </c>
      <c r="Y61">
        <v>0</v>
      </c>
      <c r="Z61">
        <v>3.254660234156713E-3</v>
      </c>
      <c r="AA61">
        <v>1.487608898775334E-3</v>
      </c>
      <c r="AB61">
        <v>8.9476847325945102E-3</v>
      </c>
      <c r="AC61">
        <v>1.9207648301257579E-2</v>
      </c>
      <c r="AD61">
        <v>0</v>
      </c>
      <c r="AE61">
        <v>2.7227944929065781E-3</v>
      </c>
      <c r="AF61">
        <v>7.7837744403481983E-3</v>
      </c>
      <c r="AG61">
        <v>5.2509791571480474E-3</v>
      </c>
      <c r="AH61" s="9" t="s">
        <v>52</v>
      </c>
      <c r="AI61" s="1">
        <v>45383</v>
      </c>
      <c r="AJ61" s="9" t="s">
        <v>41</v>
      </c>
      <c r="AK61">
        <v>15</v>
      </c>
    </row>
    <row r="62" spans="1:37" x14ac:dyDescent="0.25">
      <c r="A62">
        <v>45394</v>
      </c>
      <c r="B62">
        <v>0.66298114656497331</v>
      </c>
      <c r="C62">
        <v>0.45219931932579899</v>
      </c>
      <c r="D62">
        <v>0.12816636074163831</v>
      </c>
      <c r="E62">
        <v>0.21217864379938811</v>
      </c>
      <c r="F62">
        <v>0.47822593006955672</v>
      </c>
      <c r="G62">
        <v>1.152747956258815</v>
      </c>
      <c r="H62">
        <v>0.26266035299620077</v>
      </c>
      <c r="I62">
        <v>0.20761225069291411</v>
      </c>
      <c r="J62">
        <v>0.18879962710202369</v>
      </c>
      <c r="K62">
        <v>0.80352236508771313</v>
      </c>
      <c r="L62">
        <v>2.2051967895119611</v>
      </c>
      <c r="M62">
        <v>0.1158882292826765</v>
      </c>
      <c r="N62">
        <v>0.39725779930820571</v>
      </c>
      <c r="O62">
        <v>0.1810426683819481</v>
      </c>
      <c r="P62">
        <v>2.842348386164285E-2</v>
      </c>
      <c r="Q62">
        <v>2.7131098299642038</v>
      </c>
      <c r="R62">
        <v>6.1620441728384337E-2</v>
      </c>
      <c r="S62">
        <v>1.6826839771034802E-2</v>
      </c>
      <c r="T62">
        <v>0.1609873615745768</v>
      </c>
      <c r="U62">
        <v>0.10567954416733009</v>
      </c>
      <c r="V62">
        <v>1.1632571210717551</v>
      </c>
      <c r="W62">
        <v>0.13337154303070989</v>
      </c>
      <c r="X62">
        <v>0.26478235377101111</v>
      </c>
      <c r="Y62">
        <v>0.78747187572405086</v>
      </c>
      <c r="Z62">
        <v>0.42468762592240311</v>
      </c>
      <c r="AA62">
        <v>0.27709177732427892</v>
      </c>
      <c r="AB62">
        <v>0.92489928952071887</v>
      </c>
      <c r="AC62">
        <v>0.6284278942262651</v>
      </c>
      <c r="AD62">
        <v>1.887598231218149</v>
      </c>
      <c r="AE62">
        <v>1.102393653572723</v>
      </c>
      <c r="AF62">
        <v>0.36121892630404251</v>
      </c>
      <c r="AG62">
        <v>0.20413616504049381</v>
      </c>
      <c r="AH62" s="9" t="s">
        <v>53</v>
      </c>
      <c r="AI62" s="1">
        <v>45383</v>
      </c>
      <c r="AJ62" s="9" t="s">
        <v>43</v>
      </c>
      <c r="AK62">
        <v>12</v>
      </c>
    </row>
    <row r="63" spans="1:37" x14ac:dyDescent="0.25">
      <c r="A63">
        <v>45393</v>
      </c>
      <c r="B63">
        <v>0.5019408878099858</v>
      </c>
      <c r="C63">
        <v>0.30528412870883492</v>
      </c>
      <c r="D63">
        <v>5.8291589671245571E-2</v>
      </c>
      <c r="E63">
        <v>0.28428378518137809</v>
      </c>
      <c r="F63">
        <v>2.8688711450279181E-2</v>
      </c>
      <c r="G63">
        <v>0.4417638888141186</v>
      </c>
      <c r="H63">
        <v>0.81984981697528658</v>
      </c>
      <c r="I63">
        <v>0.28120981617182372</v>
      </c>
      <c r="J63">
        <v>0.62284463983517335</v>
      </c>
      <c r="K63">
        <v>0.44342334753937462</v>
      </c>
      <c r="L63">
        <v>4.2876509863679413E-2</v>
      </c>
      <c r="M63">
        <v>0.11045291484035941</v>
      </c>
      <c r="N63">
        <v>0.73143934837917157</v>
      </c>
      <c r="O63">
        <v>9.064655946634137E-2</v>
      </c>
      <c r="P63">
        <v>0.26098717342176447</v>
      </c>
      <c r="Q63">
        <v>0.18038944998741899</v>
      </c>
      <c r="R63">
        <v>8.7503010953167315E-2</v>
      </c>
      <c r="S63">
        <v>1.2246233489562519</v>
      </c>
      <c r="T63">
        <v>0.1022485355736668</v>
      </c>
      <c r="U63">
        <v>7.709424556677591E-2</v>
      </c>
      <c r="V63">
        <v>0.30467771478008571</v>
      </c>
      <c r="W63">
        <v>0.1985785258483389</v>
      </c>
      <c r="X63">
        <v>0.1023286511572269</v>
      </c>
      <c r="Y63">
        <v>1.9596145046589539</v>
      </c>
      <c r="Z63">
        <v>0.39960743624580719</v>
      </c>
      <c r="AA63">
        <v>0.44495846544240308</v>
      </c>
      <c r="AB63">
        <v>0.2478841177579735</v>
      </c>
      <c r="AC63">
        <v>0.2789337891489107</v>
      </c>
      <c r="AD63">
        <v>0.20285789578271529</v>
      </c>
      <c r="AE63">
        <v>0.2783087110574689</v>
      </c>
      <c r="AF63">
        <v>0.5737381325640144</v>
      </c>
      <c r="AG63">
        <v>0.33636984086415939</v>
      </c>
      <c r="AH63" s="9" t="s">
        <v>53</v>
      </c>
      <c r="AI63" s="1">
        <v>45383</v>
      </c>
      <c r="AJ63" s="9" t="s">
        <v>38</v>
      </c>
      <c r="AK63">
        <v>11</v>
      </c>
    </row>
    <row r="64" spans="1:37" x14ac:dyDescent="0.25">
      <c r="A64">
        <v>45392</v>
      </c>
      <c r="B64">
        <v>0.2290142929199557</v>
      </c>
      <c r="C64">
        <v>7.0696956309323905E-2</v>
      </c>
      <c r="D64">
        <v>3.3609476765444242E-3</v>
      </c>
      <c r="E64">
        <v>0.14295641212167509</v>
      </c>
      <c r="F64">
        <v>1.0405587558488721E-4</v>
      </c>
      <c r="G64">
        <v>7.2413793562597077E-5</v>
      </c>
      <c r="H64">
        <v>7.0782790246997906E-2</v>
      </c>
      <c r="I64">
        <v>6.5352669626120088E-2</v>
      </c>
      <c r="J64">
        <v>6.6273590226436973E-5</v>
      </c>
      <c r="K64">
        <v>1.2756336838657069E-2</v>
      </c>
      <c r="L64">
        <v>5.920070749889092E-2</v>
      </c>
      <c r="M64">
        <v>1.965859911198135E-2</v>
      </c>
      <c r="N64">
        <v>8.8534978825955957E-3</v>
      </c>
      <c r="O64">
        <v>0.19023291247303489</v>
      </c>
      <c r="P64">
        <v>3.0534694720002399E-2</v>
      </c>
      <c r="Q64">
        <v>1.1293609002855121</v>
      </c>
      <c r="R64">
        <v>3.2186894453080983E-2</v>
      </c>
      <c r="S64">
        <v>7.4963264608084931E-2</v>
      </c>
      <c r="T64">
        <v>6.2442323141004577E-2</v>
      </c>
      <c r="U64">
        <v>3.4828364729858029E-2</v>
      </c>
      <c r="V64">
        <v>0</v>
      </c>
      <c r="W64">
        <v>0.1226840327461913</v>
      </c>
      <c r="X64">
        <v>4.7383365517014761E-2</v>
      </c>
      <c r="Y64">
        <v>0.82304884562196901</v>
      </c>
      <c r="Z64">
        <v>0.113561659400508</v>
      </c>
      <c r="AA64">
        <v>1.9092632015498729E-2</v>
      </c>
      <c r="AB64">
        <v>0.2153993724662385</v>
      </c>
      <c r="AC64">
        <v>0.1192234624798364</v>
      </c>
      <c r="AD64">
        <v>6.8206707815369652E-2</v>
      </c>
      <c r="AE64">
        <v>2.9943658290360151E-2</v>
      </c>
      <c r="AF64">
        <v>0.25424555745600641</v>
      </c>
      <c r="AG64">
        <v>0.14498630963480669</v>
      </c>
      <c r="AH64" s="9" t="s">
        <v>53</v>
      </c>
      <c r="AI64" s="1">
        <v>45383</v>
      </c>
      <c r="AJ64" s="9" t="s">
        <v>39</v>
      </c>
      <c r="AK64">
        <v>10</v>
      </c>
    </row>
    <row r="65" spans="1:37" x14ac:dyDescent="0.25">
      <c r="A65">
        <v>45391</v>
      </c>
      <c r="B65">
        <v>0.80855802097416885</v>
      </c>
      <c r="C65">
        <v>0.82328494753722037</v>
      </c>
      <c r="D65">
        <v>0.30579412997672217</v>
      </c>
      <c r="E65">
        <v>0.59501213821535681</v>
      </c>
      <c r="F65">
        <v>0.7296832513019389</v>
      </c>
      <c r="G65">
        <v>1.5319207001243931</v>
      </c>
      <c r="H65">
        <v>0.25920781926846392</v>
      </c>
      <c r="I65">
        <v>0.52636704837770243</v>
      </c>
      <c r="J65">
        <v>0.18416802079277819</v>
      </c>
      <c r="K65">
        <v>0.51134283022990545</v>
      </c>
      <c r="L65">
        <v>0.26082761712379071</v>
      </c>
      <c r="M65">
        <v>0.1053981625408443</v>
      </c>
      <c r="N65">
        <v>0.6772387842236921</v>
      </c>
      <c r="O65">
        <v>0.5738854643135235</v>
      </c>
      <c r="P65">
        <v>0.67992474780612588</v>
      </c>
      <c r="Q65">
        <v>0.89607432638234064</v>
      </c>
      <c r="R65">
        <v>0.66326831111861873</v>
      </c>
      <c r="S65">
        <v>0.39060907239718901</v>
      </c>
      <c r="T65">
        <v>0.2968352128202299</v>
      </c>
      <c r="U65">
        <v>1.7326500245796642E-2</v>
      </c>
      <c r="V65">
        <v>0.55933114788892346</v>
      </c>
      <c r="W65">
        <v>0.73889844657296966</v>
      </c>
      <c r="X65">
        <v>0.51333472580770378</v>
      </c>
      <c r="Y65">
        <v>0.73314830788944363</v>
      </c>
      <c r="Z65">
        <v>0.89507943286105918</v>
      </c>
      <c r="AA65">
        <v>0.55068651524113532</v>
      </c>
      <c r="AB65">
        <v>0.60316709880892594</v>
      </c>
      <c r="AC65">
        <v>0.28899074902756239</v>
      </c>
      <c r="AD65">
        <v>0.9642174731320422</v>
      </c>
      <c r="AE65">
        <v>0.76044948213418295</v>
      </c>
      <c r="AF65">
        <v>0.61673795070335902</v>
      </c>
      <c r="AG65">
        <v>0.73706000310655884</v>
      </c>
      <c r="AH65" s="9" t="s">
        <v>53</v>
      </c>
      <c r="AI65" s="1">
        <v>45383</v>
      </c>
      <c r="AJ65" s="9" t="s">
        <v>40</v>
      </c>
      <c r="AK65">
        <v>9</v>
      </c>
    </row>
    <row r="66" spans="1:37" x14ac:dyDescent="0.25">
      <c r="A66">
        <v>45390</v>
      </c>
      <c r="B66">
        <v>6.2613306125649956E-2</v>
      </c>
      <c r="C66">
        <v>1.459611239422476E-3</v>
      </c>
      <c r="D66">
        <v>1.1777353558912299E-2</v>
      </c>
      <c r="E66">
        <v>6.6843526627787017E-2</v>
      </c>
      <c r="F66">
        <v>9.6026671336005662E-2</v>
      </c>
      <c r="G66">
        <v>5.1127691510170527E-3</v>
      </c>
      <c r="H66">
        <v>3.3794114803872427E-2</v>
      </c>
      <c r="I66">
        <v>1.1617559797024869E-2</v>
      </c>
      <c r="J66">
        <v>7.1544545729191223E-4</v>
      </c>
      <c r="K66">
        <v>2.1716412482146561E-4</v>
      </c>
      <c r="L66">
        <v>5.1384157467574382E-2</v>
      </c>
      <c r="M66">
        <v>4.596104698254522E-4</v>
      </c>
      <c r="N66">
        <v>2.3255011894718691E-2</v>
      </c>
      <c r="O66">
        <v>6.9978220188744292E-2</v>
      </c>
      <c r="P66">
        <v>0.1134461553675615</v>
      </c>
      <c r="Q66">
        <v>0.13530719186637599</v>
      </c>
      <c r="R66">
        <v>9.5894144484441349E-2</v>
      </c>
      <c r="S66">
        <v>4.1311124603806468E-2</v>
      </c>
      <c r="T66">
        <v>5.948145678554604E-2</v>
      </c>
      <c r="U66">
        <v>7.5318821381445602E-3</v>
      </c>
      <c r="V66">
        <v>9.3004340743204697E-2</v>
      </c>
      <c r="W66">
        <v>3.7777930649269743E-2</v>
      </c>
      <c r="X66">
        <v>4.9648299618076687E-2</v>
      </c>
      <c r="Y66">
        <v>0.11820190844507759</v>
      </c>
      <c r="Z66">
        <v>5.0786341555495822E-2</v>
      </c>
      <c r="AA66">
        <v>4.1122646381935149E-2</v>
      </c>
      <c r="AB66">
        <v>0.1135801613844252</v>
      </c>
      <c r="AC66">
        <v>3.6162208391472259E-2</v>
      </c>
      <c r="AD66">
        <v>9.8498097766172563E-2</v>
      </c>
      <c r="AE66">
        <v>1.431844987430685E-2</v>
      </c>
      <c r="AF66">
        <v>8.8596070847729899E-2</v>
      </c>
      <c r="AG66">
        <v>5.3653493224094219E-2</v>
      </c>
      <c r="AH66" s="9" t="s">
        <v>53</v>
      </c>
      <c r="AI66" s="1">
        <v>45383</v>
      </c>
      <c r="AJ66" s="9" t="s">
        <v>41</v>
      </c>
      <c r="AK66">
        <v>8</v>
      </c>
    </row>
    <row r="67" spans="1:37" x14ac:dyDescent="0.25">
      <c r="A67">
        <v>45387</v>
      </c>
      <c r="B67">
        <v>0.18296743178448649</v>
      </c>
      <c r="C67">
        <v>3.0360551263668559E-2</v>
      </c>
      <c r="D67">
        <v>1.075118306516515E-2</v>
      </c>
      <c r="E67">
        <v>0.28083169410074071</v>
      </c>
      <c r="F67">
        <v>4.2610731003299922E-2</v>
      </c>
      <c r="G67">
        <v>1.1538378089629601E-2</v>
      </c>
      <c r="H67">
        <v>0.68670855896214367</v>
      </c>
      <c r="I67">
        <v>4.7637471030324001E-2</v>
      </c>
      <c r="J67">
        <v>0.26347401137417159</v>
      </c>
      <c r="K67">
        <v>2.6041321164793759E-3</v>
      </c>
      <c r="L67">
        <v>0.5337995876388989</v>
      </c>
      <c r="M67">
        <v>1.9802224571762291E-2</v>
      </c>
      <c r="N67">
        <v>7.2728519111821006E-3</v>
      </c>
      <c r="O67">
        <v>0.17554809481740971</v>
      </c>
      <c r="P67">
        <v>1.429586168087563E-3</v>
      </c>
      <c r="Q67">
        <v>3.2979066671516462E-2</v>
      </c>
      <c r="R67">
        <v>2.415595756049872E-3</v>
      </c>
      <c r="S67">
        <v>1.8794142894504109E-2</v>
      </c>
      <c r="T67">
        <v>5.8042848338649637E-2</v>
      </c>
      <c r="U67">
        <v>4.9099252356439994E-4</v>
      </c>
      <c r="V67">
        <v>2.2434076993079439E-2</v>
      </c>
      <c r="W67">
        <v>6.9699092769185913E-5</v>
      </c>
      <c r="X67">
        <v>0.61668586537573022</v>
      </c>
      <c r="Y67">
        <v>0.17520134100122731</v>
      </c>
      <c r="Z67">
        <v>0.25972338251983129</v>
      </c>
      <c r="AA67">
        <v>3.2737105953863907E-2</v>
      </c>
      <c r="AB67">
        <v>0.13077873847865559</v>
      </c>
      <c r="AC67">
        <v>0.1428481690660631</v>
      </c>
      <c r="AD67">
        <v>0.14561750608631649</v>
      </c>
      <c r="AE67">
        <v>4.2816470029914788E-2</v>
      </c>
      <c r="AF67">
        <v>0.12645732961168271</v>
      </c>
      <c r="AG67">
        <v>0.49211342376306783</v>
      </c>
      <c r="AH67" s="9" t="s">
        <v>54</v>
      </c>
      <c r="AI67" s="1">
        <v>45383</v>
      </c>
      <c r="AJ67" s="9" t="s">
        <v>43</v>
      </c>
      <c r="AK67">
        <v>5</v>
      </c>
    </row>
    <row r="68" spans="1:37" x14ac:dyDescent="0.25">
      <c r="A68">
        <v>45386</v>
      </c>
      <c r="B68">
        <v>0.30838737593572718</v>
      </c>
      <c r="C68">
        <v>0.11337103555908459</v>
      </c>
      <c r="D68">
        <v>6.2804684024491686E-2</v>
      </c>
      <c r="E68">
        <v>0.40929519569719652</v>
      </c>
      <c r="F68">
        <v>5.4815976999376508E-2</v>
      </c>
      <c r="G68">
        <v>2.3643596342822551E-2</v>
      </c>
      <c r="H68">
        <v>0.85998901032194941</v>
      </c>
      <c r="I68">
        <v>1.224886536601357E-2</v>
      </c>
      <c r="J68">
        <v>4.2747499403784808E-4</v>
      </c>
      <c r="K68">
        <v>0.18538857710588941</v>
      </c>
      <c r="L68">
        <v>0.18670166063680199</v>
      </c>
      <c r="M68">
        <v>4.4185596902040873E-2</v>
      </c>
      <c r="N68">
        <v>5.6190486760247321E-2</v>
      </c>
      <c r="O68">
        <v>8.2871080109593279E-2</v>
      </c>
      <c r="P68">
        <v>1.7169927044157381E-2</v>
      </c>
      <c r="Q68">
        <v>5.8167244121627958E-2</v>
      </c>
      <c r="R68">
        <v>0</v>
      </c>
      <c r="S68">
        <v>9.2879911378063E-4</v>
      </c>
      <c r="T68">
        <v>0.19014791939009651</v>
      </c>
      <c r="U68">
        <v>0</v>
      </c>
      <c r="V68">
        <v>1.9565536457183182E-2</v>
      </c>
      <c r="W68">
        <v>1.47159379595776E-2</v>
      </c>
      <c r="X68">
        <v>0.62400450093063931</v>
      </c>
      <c r="Y68">
        <v>6.9584201902767415E-2</v>
      </c>
      <c r="Z68">
        <v>0.40360451455468921</v>
      </c>
      <c r="AA68">
        <v>4.0817922387606842E-2</v>
      </c>
      <c r="AB68">
        <v>0.16368434285152289</v>
      </c>
      <c r="AC68">
        <v>0.19590679700104971</v>
      </c>
      <c r="AD68">
        <v>0.28351057117180573</v>
      </c>
      <c r="AE68">
        <v>5.6700150016497412E-2</v>
      </c>
      <c r="AF68">
        <v>0.25382076993117791</v>
      </c>
      <c r="AG68">
        <v>0.32230779324356712</v>
      </c>
      <c r="AH68" s="9" t="s">
        <v>54</v>
      </c>
      <c r="AI68" s="1">
        <v>45383</v>
      </c>
      <c r="AJ68" s="9" t="s">
        <v>38</v>
      </c>
      <c r="AK68">
        <v>4</v>
      </c>
    </row>
    <row r="69" spans="1:37" x14ac:dyDescent="0.25">
      <c r="A69">
        <v>45385</v>
      </c>
      <c r="B69">
        <v>0.37858697770917799</v>
      </c>
      <c r="C69">
        <v>2.7976137645881102E-4</v>
      </c>
      <c r="D69">
        <v>9.4176523455458887E-4</v>
      </c>
      <c r="E69">
        <v>3.9311305898950447E-2</v>
      </c>
      <c r="F69">
        <v>9.6879888001701317E-2</v>
      </c>
      <c r="G69">
        <v>7.0370270815989094E-2</v>
      </c>
      <c r="H69">
        <v>1.1067861831668331</v>
      </c>
      <c r="I69">
        <v>2.2976731228869989E-2</v>
      </c>
      <c r="J69">
        <v>0.1371130466558042</v>
      </c>
      <c r="K69">
        <v>0.28896911456903862</v>
      </c>
      <c r="L69">
        <v>1.4813786515337161E-2</v>
      </c>
      <c r="M69">
        <v>5.4640439292103382E-2</v>
      </c>
      <c r="N69">
        <v>0.54836744149293037</v>
      </c>
      <c r="O69">
        <v>0.1593001122443734</v>
      </c>
      <c r="P69">
        <v>0.54100959821389072</v>
      </c>
      <c r="Q69">
        <v>2.977218364675697E-3</v>
      </c>
      <c r="R69">
        <v>1.015808264377104E-3</v>
      </c>
      <c r="S69">
        <v>0.1862932911601155</v>
      </c>
      <c r="T69">
        <v>0.13918253011325421</v>
      </c>
      <c r="U69">
        <v>2.8537594845716791E-2</v>
      </c>
      <c r="V69">
        <v>1.6300496066723139E-2</v>
      </c>
      <c r="W69">
        <v>0</v>
      </c>
      <c r="X69">
        <v>0.41520511398425253</v>
      </c>
      <c r="Y69">
        <v>7.8091394582644899E-2</v>
      </c>
      <c r="Z69">
        <v>0.1817679410017784</v>
      </c>
      <c r="AA69">
        <v>0.56886911392868034</v>
      </c>
      <c r="AB69">
        <v>0.18041802198641579</v>
      </c>
      <c r="AC69">
        <v>5.2859578786183477E-2</v>
      </c>
      <c r="AD69">
        <v>4.2079009639318071E-2</v>
      </c>
      <c r="AE69">
        <v>2.62571622306422E-2</v>
      </c>
      <c r="AF69">
        <v>0.26897549491981693</v>
      </c>
      <c r="AG69">
        <v>0.82196746855897185</v>
      </c>
      <c r="AH69" s="9" t="s">
        <v>54</v>
      </c>
      <c r="AI69" s="1">
        <v>45383</v>
      </c>
      <c r="AJ69" s="9" t="s">
        <v>39</v>
      </c>
      <c r="AK69">
        <v>3</v>
      </c>
    </row>
    <row r="70" spans="1:37" x14ac:dyDescent="0.25">
      <c r="A70">
        <v>45384</v>
      </c>
      <c r="B70">
        <v>1.553452822525641</v>
      </c>
      <c r="C70">
        <v>0.29983324343542539</v>
      </c>
      <c r="D70">
        <v>4.7229592225021953E-2</v>
      </c>
      <c r="E70">
        <v>0.66117275891505201</v>
      </c>
      <c r="F70">
        <v>0.83326289760798644</v>
      </c>
      <c r="G70">
        <v>0.98560945078047879</v>
      </c>
      <c r="H70">
        <v>0.334424389385515</v>
      </c>
      <c r="I70">
        <v>0.1140129680461726</v>
      </c>
      <c r="J70">
        <v>7.4509340234450274</v>
      </c>
      <c r="K70">
        <v>2.2326483037889231</v>
      </c>
      <c r="L70">
        <v>0.48702705238872501</v>
      </c>
      <c r="M70">
        <v>3.380232739496666</v>
      </c>
      <c r="N70">
        <v>3.3432123974446242</v>
      </c>
      <c r="O70">
        <v>0.27555560660101919</v>
      </c>
      <c r="P70">
        <v>0.34369602319546549</v>
      </c>
      <c r="Q70">
        <v>0.26918550087464499</v>
      </c>
      <c r="R70">
        <v>0.9969609500231581</v>
      </c>
      <c r="S70">
        <v>1.034505069851861</v>
      </c>
      <c r="T70">
        <v>0.42414110685391387</v>
      </c>
      <c r="U70">
        <v>3.5180562740279239E-2</v>
      </c>
      <c r="V70">
        <v>1.8742652316688679</v>
      </c>
      <c r="W70">
        <v>0.49360314877145151</v>
      </c>
      <c r="X70">
        <v>0.87514699731510337</v>
      </c>
      <c r="Y70">
        <v>0.19324222693014481</v>
      </c>
      <c r="Z70">
        <v>0.85922955927632916</v>
      </c>
      <c r="AA70">
        <v>2.2695605624249962</v>
      </c>
      <c r="AB70">
        <v>0.70751516977820728</v>
      </c>
      <c r="AC70">
        <v>0.95386528918403513</v>
      </c>
      <c r="AD70">
        <v>1.4171862738108409</v>
      </c>
      <c r="AE70">
        <v>1.311089199598521</v>
      </c>
      <c r="AF70">
        <v>1.215391548079404</v>
      </c>
      <c r="AG70">
        <v>0.84539771099755012</v>
      </c>
      <c r="AH70" s="9" t="s">
        <v>54</v>
      </c>
      <c r="AI70" s="1">
        <v>45383</v>
      </c>
      <c r="AJ70" s="9" t="s">
        <v>40</v>
      </c>
      <c r="AK70">
        <v>2</v>
      </c>
    </row>
    <row r="71" spans="1:37" x14ac:dyDescent="0.25">
      <c r="A71">
        <v>45383</v>
      </c>
      <c r="B71">
        <v>0.69036268376909626</v>
      </c>
      <c r="C71">
        <v>9.8097412312425372E-2</v>
      </c>
      <c r="D71">
        <v>1.1550319442795311E-2</v>
      </c>
      <c r="E71">
        <v>1.4922178680534941</v>
      </c>
      <c r="F71">
        <v>8.1292357302763046E-2</v>
      </c>
      <c r="G71">
        <v>0.16548860983850069</v>
      </c>
      <c r="H71">
        <v>0.24626333998712091</v>
      </c>
      <c r="I71">
        <v>1.303791194927725</v>
      </c>
      <c r="J71">
        <v>0.42942131865979621</v>
      </c>
      <c r="K71">
        <v>7.3797853081279188E-3</v>
      </c>
      <c r="L71">
        <v>1.235300898368882</v>
      </c>
      <c r="M71">
        <v>0.13677955321665139</v>
      </c>
      <c r="N71">
        <v>9.254640488957161E-2</v>
      </c>
      <c r="O71">
        <v>5.4038834606551643E-2</v>
      </c>
      <c r="P71">
        <v>0.1783422622833446</v>
      </c>
      <c r="Q71">
        <v>1.8927866443684591E-2</v>
      </c>
      <c r="R71">
        <v>0.15049988611918741</v>
      </c>
      <c r="S71">
        <v>0.55035967058371071</v>
      </c>
      <c r="T71">
        <v>0.17232394983414051</v>
      </c>
      <c r="U71">
        <v>5.3509077454809408E-2</v>
      </c>
      <c r="V71">
        <v>0.1159010129721104</v>
      </c>
      <c r="W71">
        <v>0.1336149829446962</v>
      </c>
      <c r="X71">
        <v>0.25338363758649812</v>
      </c>
      <c r="Y71">
        <v>0.38275016854868721</v>
      </c>
      <c r="Z71">
        <v>0.77188174114701347</v>
      </c>
      <c r="AA71">
        <v>0.24544144052210379</v>
      </c>
      <c r="AB71">
        <v>0.14299508062791241</v>
      </c>
      <c r="AC71">
        <v>0.31798403143746229</v>
      </c>
      <c r="AD71">
        <v>7.6271013505038232E-2</v>
      </c>
      <c r="AE71">
        <v>0.1706486878697904</v>
      </c>
      <c r="AF71">
        <v>0.68267028047343681</v>
      </c>
      <c r="AG71">
        <v>0.56660356799516798</v>
      </c>
      <c r="AH71" s="9" t="s">
        <v>54</v>
      </c>
      <c r="AI71" s="1">
        <v>45383</v>
      </c>
      <c r="AJ71" s="9" t="s">
        <v>41</v>
      </c>
      <c r="AK71">
        <v>1</v>
      </c>
    </row>
    <row r="72" spans="1:37" x14ac:dyDescent="0.25">
      <c r="A72">
        <v>45380</v>
      </c>
      <c r="B72">
        <v>0.1439527285114684</v>
      </c>
      <c r="C72">
        <v>2.6401067667723221E-2</v>
      </c>
      <c r="D72">
        <v>6.8479310766402977E-4</v>
      </c>
      <c r="E72">
        <v>5.5487073254215889E-2</v>
      </c>
      <c r="F72">
        <v>2.494955036355272E-2</v>
      </c>
      <c r="G72">
        <v>5.411883209691747E-4</v>
      </c>
      <c r="H72">
        <v>0.51094921764416401</v>
      </c>
      <c r="I72">
        <v>1.932954602677045E-2</v>
      </c>
      <c r="J72">
        <v>4.4529790936103644E-3</v>
      </c>
      <c r="K72">
        <v>1.5432981046873091E-2</v>
      </c>
      <c r="L72">
        <v>7.381645114671688E-2</v>
      </c>
      <c r="M72">
        <v>0.10139878848140529</v>
      </c>
      <c r="N72">
        <v>0.1386517666278097</v>
      </c>
      <c r="O72">
        <v>1.5796255774666309E-2</v>
      </c>
      <c r="P72">
        <v>0.17733759068791749</v>
      </c>
      <c r="Q72">
        <v>0.17282200635206779</v>
      </c>
      <c r="R72">
        <v>0.15329626744836719</v>
      </c>
      <c r="S72">
        <v>2.7564222728875569E-3</v>
      </c>
      <c r="T72">
        <v>7.9713445188353327E-2</v>
      </c>
      <c r="U72">
        <v>1.779209709701392E-4</v>
      </c>
      <c r="V72">
        <v>0.14849873806943689</v>
      </c>
      <c r="W72">
        <v>1.5569131690203659E-3</v>
      </c>
      <c r="X72">
        <v>6.9869444065908268E-2</v>
      </c>
      <c r="Y72">
        <v>0.13804629950940589</v>
      </c>
      <c r="Z72">
        <v>3.67919972788881E-2</v>
      </c>
      <c r="AA72">
        <v>9.3520421081524405E-2</v>
      </c>
      <c r="AB72">
        <v>0.23915598939915661</v>
      </c>
      <c r="AC72">
        <v>9.3585032468149504E-2</v>
      </c>
      <c r="AD72">
        <v>0.2061724468605769</v>
      </c>
      <c r="AE72">
        <v>4.9994203518005383E-2</v>
      </c>
      <c r="AF72">
        <v>6.4150109428786864E-2</v>
      </c>
      <c r="AG72">
        <v>0.22402523380473779</v>
      </c>
      <c r="AH72" s="9" t="s">
        <v>55</v>
      </c>
      <c r="AI72" s="1">
        <v>45352</v>
      </c>
      <c r="AJ72" s="9" t="s">
        <v>43</v>
      </c>
      <c r="AK72">
        <v>29</v>
      </c>
    </row>
    <row r="73" spans="1:37" x14ac:dyDescent="0.25">
      <c r="A73">
        <v>45379</v>
      </c>
      <c r="B73">
        <v>0.4878697848619708</v>
      </c>
      <c r="C73">
        <v>0.16993747200364881</v>
      </c>
      <c r="D73">
        <v>2.501243082897724E-2</v>
      </c>
      <c r="E73">
        <v>0.14709681725548751</v>
      </c>
      <c r="F73">
        <v>0.18781451214836081</v>
      </c>
      <c r="G73">
        <v>1.475074694672438</v>
      </c>
      <c r="H73">
        <v>0.92362355979171307</v>
      </c>
      <c r="I73">
        <v>9.1649783148990242E-3</v>
      </c>
      <c r="J73">
        <v>2.6757665840304189E-4</v>
      </c>
      <c r="K73">
        <v>5.5905449361352902E-2</v>
      </c>
      <c r="L73">
        <v>0.1078505685812081</v>
      </c>
      <c r="M73">
        <v>0.41633101262973998</v>
      </c>
      <c r="N73">
        <v>0.1420074881740242</v>
      </c>
      <c r="O73">
        <v>0.5097889147256377</v>
      </c>
      <c r="P73">
        <v>1.852349478302217</v>
      </c>
      <c r="Q73">
        <v>0.25332437911732758</v>
      </c>
      <c r="R73">
        <v>2.7527723909664369E-2</v>
      </c>
      <c r="S73">
        <v>7.4829952745024186E-2</v>
      </c>
      <c r="T73">
        <v>0.6917461434165183</v>
      </c>
      <c r="U73">
        <v>0.14627644013511201</v>
      </c>
      <c r="V73">
        <v>5.3305595892867786E-3</v>
      </c>
      <c r="W73">
        <v>8.1514401267748171E-2</v>
      </c>
      <c r="X73">
        <v>6.6639260190136565E-2</v>
      </c>
      <c r="Y73">
        <v>8.8502733587984481E-2</v>
      </c>
      <c r="Z73">
        <v>0.36295175335083751</v>
      </c>
      <c r="AA73">
        <v>0.24250249729086071</v>
      </c>
      <c r="AB73">
        <v>0.4694949201239515</v>
      </c>
      <c r="AC73">
        <v>0.28604366751416183</v>
      </c>
      <c r="AD73">
        <v>0.15970568378124531</v>
      </c>
      <c r="AE73">
        <v>0.33862108441200472</v>
      </c>
      <c r="AF73">
        <v>0.38634974437433839</v>
      </c>
      <c r="AG73">
        <v>0.50072597142730102</v>
      </c>
      <c r="AH73" s="9" t="s">
        <v>55</v>
      </c>
      <c r="AI73" s="1">
        <v>45352</v>
      </c>
      <c r="AJ73" s="9" t="s">
        <v>38</v>
      </c>
      <c r="AK73">
        <v>28</v>
      </c>
    </row>
    <row r="74" spans="1:37" x14ac:dyDescent="0.25">
      <c r="A74">
        <v>45378</v>
      </c>
      <c r="B74">
        <v>0.62753072664776111</v>
      </c>
      <c r="C74">
        <v>0.77804122199479764</v>
      </c>
      <c r="D74">
        <v>0.49965431109247932</v>
      </c>
      <c r="E74">
        <v>0.24964896909340481</v>
      </c>
      <c r="F74">
        <v>1.8907605297693881E-2</v>
      </c>
      <c r="G74">
        <v>8.7640983648632667E-2</v>
      </c>
      <c r="H74">
        <v>1.43271900460329</v>
      </c>
      <c r="I74">
        <v>0.48990141129836362</v>
      </c>
      <c r="J74">
        <v>9.7062698814380012E-4</v>
      </c>
      <c r="K74">
        <v>2.640130142000356</v>
      </c>
      <c r="L74">
        <v>0.34726281007501292</v>
      </c>
      <c r="M74">
        <v>0.25941564339547851</v>
      </c>
      <c r="N74">
        <v>0.34264653103320408</v>
      </c>
      <c r="O74">
        <v>0.20963275696632</v>
      </c>
      <c r="P74">
        <v>0.19997760479641929</v>
      </c>
      <c r="Q74">
        <v>4.5714846851648019E-2</v>
      </c>
      <c r="R74">
        <v>7.0072706316324567E-3</v>
      </c>
      <c r="S74">
        <v>2.6927232058912322E-3</v>
      </c>
      <c r="T74">
        <v>0.36108888284945168</v>
      </c>
      <c r="U74">
        <v>4.8575439449098659E-2</v>
      </c>
      <c r="V74">
        <v>2.8440198648824531</v>
      </c>
      <c r="W74">
        <v>7.5099146416181997E-2</v>
      </c>
      <c r="X74">
        <v>0.25037454551789529</v>
      </c>
      <c r="Y74">
        <v>0.314667514793664</v>
      </c>
      <c r="Z74">
        <v>0.34631054915937892</v>
      </c>
      <c r="AA74">
        <v>0.72191599264402029</v>
      </c>
      <c r="AB74">
        <v>0.53971600795855279</v>
      </c>
      <c r="AC74">
        <v>0.35936804463963579</v>
      </c>
      <c r="AD74">
        <v>0.12580280432699001</v>
      </c>
      <c r="AE74">
        <v>0.25102702145236611</v>
      </c>
      <c r="AF74">
        <v>0.63339473591967121</v>
      </c>
      <c r="AG74">
        <v>0.5505051226630987</v>
      </c>
      <c r="AH74" s="9" t="s">
        <v>55</v>
      </c>
      <c r="AI74" s="1">
        <v>45352</v>
      </c>
      <c r="AJ74" s="9" t="s">
        <v>39</v>
      </c>
      <c r="AK74">
        <v>27</v>
      </c>
    </row>
    <row r="75" spans="1:37" x14ac:dyDescent="0.25">
      <c r="A75">
        <v>45377</v>
      </c>
      <c r="B75">
        <v>1.1156708475749531</v>
      </c>
      <c r="C75">
        <v>6.8258950921010725E-2</v>
      </c>
      <c r="D75">
        <v>6.7259559126827979E-3</v>
      </c>
      <c r="E75">
        <v>1.427599737410034</v>
      </c>
      <c r="F75">
        <v>1.0214718377387499</v>
      </c>
      <c r="G75">
        <v>0.71353844735989724</v>
      </c>
      <c r="H75">
        <v>1.135508045803947</v>
      </c>
      <c r="I75">
        <v>0.88202942929681927</v>
      </c>
      <c r="J75">
        <v>0.48636662563206051</v>
      </c>
      <c r="K75">
        <v>0.51489388780326439</v>
      </c>
      <c r="L75">
        <v>0.1282128619219792</v>
      </c>
      <c r="M75">
        <v>0.25454505611568601</v>
      </c>
      <c r="N75">
        <v>2.594651544364821</v>
      </c>
      <c r="O75">
        <v>0.29764560833619003</v>
      </c>
      <c r="P75">
        <v>0.42302963546470329</v>
      </c>
      <c r="Q75">
        <v>0.74914646095089166</v>
      </c>
      <c r="R75">
        <v>0.58335524840684416</v>
      </c>
      <c r="S75">
        <v>0.51504479957407867</v>
      </c>
      <c r="T75">
        <v>0.24572390467103969</v>
      </c>
      <c r="U75">
        <v>0.40888198195700381</v>
      </c>
      <c r="V75">
        <v>0.32104575855221251</v>
      </c>
      <c r="W75">
        <v>8.3202951847908355E-3</v>
      </c>
      <c r="X75">
        <v>0.5099902011315085</v>
      </c>
      <c r="Y75">
        <v>0.38787787051094408</v>
      </c>
      <c r="Z75">
        <v>1.0553301441164891</v>
      </c>
      <c r="AA75">
        <v>1.215843625509174</v>
      </c>
      <c r="AB75">
        <v>0.6601432196502478</v>
      </c>
      <c r="AC75">
        <v>0.22973244376526269</v>
      </c>
      <c r="AD75">
        <v>0.88854368851984733</v>
      </c>
      <c r="AE75">
        <v>0.99605358758277973</v>
      </c>
      <c r="AF75">
        <v>1.009033702326974</v>
      </c>
      <c r="AG75">
        <v>0.71169830481950902</v>
      </c>
      <c r="AH75" s="9" t="s">
        <v>55</v>
      </c>
      <c r="AI75" s="1">
        <v>45352</v>
      </c>
      <c r="AJ75" s="9" t="s">
        <v>40</v>
      </c>
      <c r="AK75">
        <v>26</v>
      </c>
    </row>
    <row r="76" spans="1:37" x14ac:dyDescent="0.25">
      <c r="A76">
        <v>45376</v>
      </c>
      <c r="B76">
        <v>0.1072913534557848</v>
      </c>
      <c r="C76">
        <v>0.15115814967234029</v>
      </c>
      <c r="D76">
        <v>1.2579140381136129E-4</v>
      </c>
      <c r="E76">
        <v>0.160593573450519</v>
      </c>
      <c r="F76">
        <v>1.9652031181881888E-3</v>
      </c>
      <c r="G76">
        <v>4.6203086531382477E-2</v>
      </c>
      <c r="H76">
        <v>1.629783915975287E-3</v>
      </c>
      <c r="I76">
        <v>1.2911864250990231E-2</v>
      </c>
      <c r="J76">
        <v>7.9308342524418794E-4</v>
      </c>
      <c r="K76">
        <v>4.3699317019677622E-2</v>
      </c>
      <c r="L76">
        <v>1.840020965930011E-3</v>
      </c>
      <c r="M76">
        <v>3.4927502684275101E-2</v>
      </c>
      <c r="N76">
        <v>2.332766983371206E-2</v>
      </c>
      <c r="O76">
        <v>0.1102018103338598</v>
      </c>
      <c r="P76">
        <v>6.6033931628344422E-2</v>
      </c>
      <c r="Q76">
        <v>1.4507807045033429E-2</v>
      </c>
      <c r="R76">
        <v>0.1416064474071104</v>
      </c>
      <c r="S76">
        <v>0.2120706627910465</v>
      </c>
      <c r="T76">
        <v>9.2474771607502851E-3</v>
      </c>
      <c r="U76">
        <v>3.5024594272959021E-3</v>
      </c>
      <c r="V76">
        <v>2.8449288148578258E-3</v>
      </c>
      <c r="W76">
        <v>5.870158848059831E-3</v>
      </c>
      <c r="X76">
        <v>2.192685263963326E-2</v>
      </c>
      <c r="Y76">
        <v>6.937762742050272E-3</v>
      </c>
      <c r="Z76">
        <v>0.18774583656466731</v>
      </c>
      <c r="AA76">
        <v>2.6145951665264261E-2</v>
      </c>
      <c r="AB76">
        <v>1.6747339042792301E-2</v>
      </c>
      <c r="AC76">
        <v>1.2702620296159921E-2</v>
      </c>
      <c r="AD76">
        <v>1.378522803693939E-3</v>
      </c>
      <c r="AE76">
        <v>1.254159518351524E-2</v>
      </c>
      <c r="AF76">
        <v>0.15416195886274531</v>
      </c>
      <c r="AG76">
        <v>8.2638601260950795E-2</v>
      </c>
      <c r="AH76" s="9" t="s">
        <v>55</v>
      </c>
      <c r="AI76" s="1">
        <v>45352</v>
      </c>
      <c r="AJ76" s="9" t="s">
        <v>41</v>
      </c>
      <c r="AK76">
        <v>25</v>
      </c>
    </row>
    <row r="77" spans="1:37" x14ac:dyDescent="0.25">
      <c r="A77">
        <v>45373</v>
      </c>
      <c r="B77">
        <v>0.39290987871005661</v>
      </c>
      <c r="C77">
        <v>0.1018599989250726</v>
      </c>
      <c r="D77">
        <v>0.41536293719613149</v>
      </c>
      <c r="E77">
        <v>0.11509411975460369</v>
      </c>
      <c r="F77">
        <v>0.1079410426964479</v>
      </c>
      <c r="G77">
        <v>7.6325070104444545E-2</v>
      </c>
      <c r="H77">
        <v>5.7431991723766632E-2</v>
      </c>
      <c r="I77">
        <v>0.46424375244989841</v>
      </c>
      <c r="J77">
        <v>3.40007118280551E-2</v>
      </c>
      <c r="K77">
        <v>0.1030033676371198</v>
      </c>
      <c r="L77">
        <v>8.0442449046669697E-4</v>
      </c>
      <c r="M77">
        <v>0.27446839113969901</v>
      </c>
      <c r="N77">
        <v>0.22728050965832111</v>
      </c>
      <c r="O77">
        <v>5.7525149241939681E-2</v>
      </c>
      <c r="P77">
        <v>0.14839610156065161</v>
      </c>
      <c r="Q77">
        <v>2.667377834558703E-2</v>
      </c>
      <c r="R77">
        <v>0.12067259840150051</v>
      </c>
      <c r="S77">
        <v>0.671029956519131</v>
      </c>
      <c r="T77">
        <v>6.8377887411197227E-2</v>
      </c>
      <c r="U77">
        <v>9.2124734294221369E-2</v>
      </c>
      <c r="V77">
        <v>1.9789780896600599E-2</v>
      </c>
      <c r="W77">
        <v>2.3768712757841801E-2</v>
      </c>
      <c r="X77">
        <v>0.1181926936918042</v>
      </c>
      <c r="Y77">
        <v>5.533820479087256E-3</v>
      </c>
      <c r="Z77">
        <v>0.19479473873160419</v>
      </c>
      <c r="AA77">
        <v>0.29606887840286977</v>
      </c>
      <c r="AB77">
        <v>7.0143494973202755E-2</v>
      </c>
      <c r="AC77">
        <v>0.12844295458839439</v>
      </c>
      <c r="AD77">
        <v>5.8156502288012168E-2</v>
      </c>
      <c r="AE77">
        <v>0.21731733866636699</v>
      </c>
      <c r="AF77">
        <v>0.17584355923015291</v>
      </c>
      <c r="AG77">
        <v>0.32141580524883362</v>
      </c>
      <c r="AH77" s="9" t="s">
        <v>56</v>
      </c>
      <c r="AI77" s="1">
        <v>45352</v>
      </c>
      <c r="AJ77" s="9" t="s">
        <v>43</v>
      </c>
      <c r="AK77">
        <v>22</v>
      </c>
    </row>
    <row r="78" spans="1:37" x14ac:dyDescent="0.25">
      <c r="A78">
        <v>45372</v>
      </c>
      <c r="B78">
        <v>0.91991648733074316</v>
      </c>
      <c r="C78">
        <v>0.10145265438296221</v>
      </c>
      <c r="D78">
        <v>0.35091023282117861</v>
      </c>
      <c r="E78">
        <v>2.0613501608133298</v>
      </c>
      <c r="F78">
        <v>0.93905803249939335</v>
      </c>
      <c r="G78">
        <v>0.14587930724195891</v>
      </c>
      <c r="H78">
        <v>0.56366618542664637</v>
      </c>
      <c r="I78">
        <v>4.6294093175578081E-2</v>
      </c>
      <c r="J78">
        <v>0.74209015946064905</v>
      </c>
      <c r="K78">
        <v>1.2607023567464819</v>
      </c>
      <c r="L78">
        <v>4.6603854291596913E-2</v>
      </c>
      <c r="M78">
        <v>0.47936551900025798</v>
      </c>
      <c r="N78">
        <v>0.45667438000413718</v>
      </c>
      <c r="O78">
        <v>0.31628573534836518</v>
      </c>
      <c r="P78">
        <v>0.54270192880871859</v>
      </c>
      <c r="Q78">
        <v>1.444173678258857</v>
      </c>
      <c r="R78">
        <v>4.4769367261291437E-2</v>
      </c>
      <c r="S78">
        <v>0.1222392156444481</v>
      </c>
      <c r="T78">
        <v>8.9311436969806701E-2</v>
      </c>
      <c r="U78">
        <v>0.62993577755226793</v>
      </c>
      <c r="V78">
        <v>9.2818564599859821E-2</v>
      </c>
      <c r="W78">
        <v>0.45267272742054632</v>
      </c>
      <c r="X78">
        <v>1.402424759519598</v>
      </c>
      <c r="Y78">
        <v>1.8805949998820659</v>
      </c>
      <c r="Z78">
        <v>1.150067616995875</v>
      </c>
      <c r="AA78">
        <v>0.58103951033307422</v>
      </c>
      <c r="AB78">
        <v>0.64625800732627914</v>
      </c>
      <c r="AC78">
        <v>0.63543198269159606</v>
      </c>
      <c r="AD78">
        <v>0.82739267422365492</v>
      </c>
      <c r="AE78">
        <v>0.79900945863004402</v>
      </c>
      <c r="AF78">
        <v>0.96896671852228144</v>
      </c>
      <c r="AG78">
        <v>0.65344855961191195</v>
      </c>
      <c r="AH78" s="9" t="s">
        <v>56</v>
      </c>
      <c r="AI78" s="1">
        <v>45352</v>
      </c>
      <c r="AJ78" s="9" t="s">
        <v>38</v>
      </c>
      <c r="AK78">
        <v>21</v>
      </c>
    </row>
    <row r="79" spans="1:37" x14ac:dyDescent="0.25">
      <c r="A79">
        <v>45371</v>
      </c>
      <c r="B79">
        <v>0.77524137817271777</v>
      </c>
      <c r="C79">
        <v>1.304582224957924</v>
      </c>
      <c r="D79">
        <v>0.23815811362651701</v>
      </c>
      <c r="E79">
        <v>0.29883882387186961</v>
      </c>
      <c r="F79">
        <v>0.28941359112943271</v>
      </c>
      <c r="G79">
        <v>0.81250707578074577</v>
      </c>
      <c r="H79">
        <v>0.15105079321054771</v>
      </c>
      <c r="I79">
        <v>0.31219991985468609</v>
      </c>
      <c r="J79">
        <v>0.2409154922970678</v>
      </c>
      <c r="K79">
        <v>0.22852111720958129</v>
      </c>
      <c r="L79">
        <v>0.16059622674202559</v>
      </c>
      <c r="M79">
        <v>6.8275423305073843E-2</v>
      </c>
      <c r="N79">
        <v>0.26576035672200471</v>
      </c>
      <c r="O79">
        <v>0.38041387746987843</v>
      </c>
      <c r="P79">
        <v>0.3673101900565422</v>
      </c>
      <c r="Q79">
        <v>2.9015823536725769</v>
      </c>
      <c r="R79">
        <v>0.32865657231580919</v>
      </c>
      <c r="S79">
        <v>0.35311857007076253</v>
      </c>
      <c r="T79">
        <v>0.68224949866194073</v>
      </c>
      <c r="U79">
        <v>0.1218463724724637</v>
      </c>
      <c r="V79">
        <v>0.1520585402704259</v>
      </c>
      <c r="W79">
        <v>0.4122591855592459</v>
      </c>
      <c r="X79">
        <v>0.9406827834824727</v>
      </c>
      <c r="Y79">
        <v>0.39760734244668328</v>
      </c>
      <c r="Z79">
        <v>0.67738066270482911</v>
      </c>
      <c r="AA79">
        <v>0.29872270128222239</v>
      </c>
      <c r="AB79">
        <v>1.03508626653981</v>
      </c>
      <c r="AC79">
        <v>0.1938633428440199</v>
      </c>
      <c r="AD79">
        <v>1.7480410853140591</v>
      </c>
      <c r="AE79">
        <v>0.86206851786184269</v>
      </c>
      <c r="AF79">
        <v>0.38747186094849739</v>
      </c>
      <c r="AG79">
        <v>0.53848559188931355</v>
      </c>
      <c r="AH79" s="9" t="s">
        <v>56</v>
      </c>
      <c r="AI79" s="1">
        <v>45352</v>
      </c>
      <c r="AJ79" s="9" t="s">
        <v>39</v>
      </c>
      <c r="AK79">
        <v>20</v>
      </c>
    </row>
    <row r="80" spans="1:37" x14ac:dyDescent="0.25">
      <c r="A80">
        <v>45370</v>
      </c>
      <c r="B80">
        <v>0.1486755744249072</v>
      </c>
      <c r="C80">
        <v>3.5330210587726598E-3</v>
      </c>
      <c r="D80">
        <v>4.1254298724657318E-4</v>
      </c>
      <c r="E80">
        <v>0.12738211102749289</v>
      </c>
      <c r="F80">
        <v>0.14943243773594431</v>
      </c>
      <c r="G80">
        <v>2.6632097134936611E-2</v>
      </c>
      <c r="H80">
        <v>4.0111377488399047E-2</v>
      </c>
      <c r="I80">
        <v>0.1723730165206967</v>
      </c>
      <c r="J80">
        <v>9.4632792272479824E-2</v>
      </c>
      <c r="K80">
        <v>3.5994793536485527E-2</v>
      </c>
      <c r="L80">
        <v>6.4061467212656454E-4</v>
      </c>
      <c r="M80">
        <v>0.1547218552573994</v>
      </c>
      <c r="N80">
        <v>6.6828142710755406E-2</v>
      </c>
      <c r="O80">
        <v>0.102534441885935</v>
      </c>
      <c r="P80">
        <v>0.27320837235096568</v>
      </c>
      <c r="Q80">
        <v>6.5671096772597942E-2</v>
      </c>
      <c r="R80">
        <v>2.1930957456321609E-4</v>
      </c>
      <c r="S80">
        <v>0.498993790765344</v>
      </c>
      <c r="T80">
        <v>6.3979211279096171E-2</v>
      </c>
      <c r="U80">
        <v>2.3254472382974931E-2</v>
      </c>
      <c r="V80">
        <v>8.697028706764999E-2</v>
      </c>
      <c r="W80">
        <v>9.771872203179599E-2</v>
      </c>
      <c r="X80">
        <v>3.0499627579096689E-2</v>
      </c>
      <c r="Y80">
        <v>0.14664428097634011</v>
      </c>
      <c r="Z80">
        <v>0.1306428111506486</v>
      </c>
      <c r="AA80">
        <v>0.1285362715822308</v>
      </c>
      <c r="AB80">
        <v>8.8459109939495184E-2</v>
      </c>
      <c r="AC80">
        <v>8.4047678424362851E-2</v>
      </c>
      <c r="AD80">
        <v>7.5776530359641811E-2</v>
      </c>
      <c r="AE80">
        <v>0.1103947449465198</v>
      </c>
      <c r="AF80">
        <v>8.2765925829381498E-2</v>
      </c>
      <c r="AG80">
        <v>0.1964623997440044</v>
      </c>
      <c r="AH80" s="9" t="s">
        <v>56</v>
      </c>
      <c r="AI80" s="1">
        <v>45352</v>
      </c>
      <c r="AJ80" s="9" t="s">
        <v>40</v>
      </c>
      <c r="AK80">
        <v>19</v>
      </c>
    </row>
    <row r="81" spans="1:37" x14ac:dyDescent="0.25">
      <c r="A81">
        <v>45369</v>
      </c>
      <c r="B81">
        <v>0.51763034406339936</v>
      </c>
      <c r="C81">
        <v>6.334623993541437E-2</v>
      </c>
      <c r="D81">
        <v>1.2628503454001161E-2</v>
      </c>
      <c r="E81">
        <v>1.932730362450652</v>
      </c>
      <c r="F81">
        <v>2.855898902716519E-2</v>
      </c>
      <c r="G81">
        <v>2.2692053679706049E-2</v>
      </c>
      <c r="H81">
        <v>3.369193792773701E-2</v>
      </c>
      <c r="I81">
        <v>6.0547045204063874E-3</v>
      </c>
      <c r="J81">
        <v>1.6620875987175699E-2</v>
      </c>
      <c r="K81">
        <v>0.17852183716551689</v>
      </c>
      <c r="L81">
        <v>0.1167118086305293</v>
      </c>
      <c r="M81">
        <v>1.5266627709544241E-2</v>
      </c>
      <c r="N81">
        <v>0.1319575730601098</v>
      </c>
      <c r="O81">
        <v>0.35100818991261412</v>
      </c>
      <c r="P81">
        <v>0.56722227106067158</v>
      </c>
      <c r="Q81">
        <v>0.1738616178423045</v>
      </c>
      <c r="R81">
        <v>0.13686843665178711</v>
      </c>
      <c r="S81">
        <v>0.25443128431156498</v>
      </c>
      <c r="T81">
        <v>5.8901898084941368E-2</v>
      </c>
      <c r="U81">
        <v>3.1505415157897967E-2</v>
      </c>
      <c r="V81">
        <v>3.2181310643285742E-2</v>
      </c>
      <c r="W81">
        <v>0.55224876067637807</v>
      </c>
      <c r="X81">
        <v>0.66057197540242807</v>
      </c>
      <c r="Y81">
        <v>0.31797664224778649</v>
      </c>
      <c r="Z81">
        <v>1.06606874189513</v>
      </c>
      <c r="AA81">
        <v>0.20556328932721671</v>
      </c>
      <c r="AB81">
        <v>0.1102537672008181</v>
      </c>
      <c r="AC81">
        <v>9.4539778730288904E-2</v>
      </c>
      <c r="AD81">
        <v>9.2827986473594748E-2</v>
      </c>
      <c r="AE81">
        <v>0.60853839554158695</v>
      </c>
      <c r="AF81">
        <v>0.56496376136153126</v>
      </c>
      <c r="AG81">
        <v>0.1729514586863686</v>
      </c>
      <c r="AH81" s="9" t="s">
        <v>56</v>
      </c>
      <c r="AI81" s="1">
        <v>45352</v>
      </c>
      <c r="AJ81" s="9" t="s">
        <v>41</v>
      </c>
      <c r="AK81">
        <v>18</v>
      </c>
    </row>
    <row r="82" spans="1:37" x14ac:dyDescent="0.25">
      <c r="A82">
        <v>45366</v>
      </c>
      <c r="B82">
        <v>0.79922260288735469</v>
      </c>
      <c r="C82">
        <v>0.78967671749835555</v>
      </c>
      <c r="D82">
        <v>0.93708929884861669</v>
      </c>
      <c r="E82">
        <v>0.3050727839375113</v>
      </c>
      <c r="F82">
        <v>0.12599629170717591</v>
      </c>
      <c r="G82">
        <v>0.87882625251351032</v>
      </c>
      <c r="H82">
        <v>0.44307790760435029</v>
      </c>
      <c r="I82">
        <v>0.75420317995703179</v>
      </c>
      <c r="J82">
        <v>2.6842204944427149E-2</v>
      </c>
      <c r="K82">
        <v>1.89234476180554</v>
      </c>
      <c r="L82">
        <v>0.17910162483567121</v>
      </c>
      <c r="M82">
        <v>7.0503459857254883E-2</v>
      </c>
      <c r="N82">
        <v>0.78861306101723083</v>
      </c>
      <c r="O82">
        <v>2.0616419182187822</v>
      </c>
      <c r="P82">
        <v>9.3615731820054088E-2</v>
      </c>
      <c r="Q82">
        <v>0.1206132286111693</v>
      </c>
      <c r="R82">
        <v>0.49763624349764729</v>
      </c>
      <c r="S82">
        <v>0.14764036901509761</v>
      </c>
      <c r="T82">
        <v>0.1721736401388996</v>
      </c>
      <c r="U82">
        <v>5.5701693689878283E-2</v>
      </c>
      <c r="V82">
        <v>3.1398444453788407E-2</v>
      </c>
      <c r="W82">
        <v>0.49504801439720442</v>
      </c>
      <c r="X82">
        <v>0.31239634144278822</v>
      </c>
      <c r="Y82">
        <v>1.28602867546898</v>
      </c>
      <c r="Z82">
        <v>0.52926835519459214</v>
      </c>
      <c r="AA82">
        <v>0.57400407854875368</v>
      </c>
      <c r="AB82">
        <v>0.49785995167373992</v>
      </c>
      <c r="AC82">
        <v>0.5681952237019684</v>
      </c>
      <c r="AD82">
        <v>0.1378131503829757</v>
      </c>
      <c r="AE82">
        <v>0.3126713315657807</v>
      </c>
      <c r="AF82">
        <v>1.155377895460447</v>
      </c>
      <c r="AG82">
        <v>0.31263937592535918</v>
      </c>
      <c r="AH82" s="9" t="s">
        <v>57</v>
      </c>
      <c r="AI82" s="1">
        <v>45352</v>
      </c>
      <c r="AJ82" s="9" t="s">
        <v>43</v>
      </c>
      <c r="AK82">
        <v>15</v>
      </c>
    </row>
    <row r="83" spans="1:37" x14ac:dyDescent="0.25">
      <c r="A83">
        <v>45365</v>
      </c>
      <c r="B83">
        <v>0.64241780161261963</v>
      </c>
      <c r="C83">
        <v>0.16930237304429979</v>
      </c>
      <c r="D83">
        <v>0.19163661285712441</v>
      </c>
      <c r="E83">
        <v>0.32498258868399049</v>
      </c>
      <c r="F83">
        <v>1.2239021531188891E-2</v>
      </c>
      <c r="G83">
        <v>0.24259054090595769</v>
      </c>
      <c r="H83">
        <v>6.5666473562887046E-2</v>
      </c>
      <c r="I83">
        <v>0.4962033957506915</v>
      </c>
      <c r="J83">
        <v>1.237193651699467</v>
      </c>
      <c r="K83">
        <v>0.7512053401551525</v>
      </c>
      <c r="L83">
        <v>0.13140756316331109</v>
      </c>
      <c r="M83">
        <v>1.184635030601209</v>
      </c>
      <c r="N83">
        <v>9.4775047138695057E-2</v>
      </c>
      <c r="O83">
        <v>1.971424724736762</v>
      </c>
      <c r="P83">
        <v>1.057892460628657</v>
      </c>
      <c r="Q83">
        <v>1.528642079634133E-3</v>
      </c>
      <c r="R83">
        <v>6.5394006368936334E-4</v>
      </c>
      <c r="S83">
        <v>2.001147377926667E-2</v>
      </c>
      <c r="T83">
        <v>0.29192832171293598</v>
      </c>
      <c r="U83">
        <v>3.130918116832436E-2</v>
      </c>
      <c r="V83">
        <v>2.012383635968463</v>
      </c>
      <c r="W83">
        <v>0.1674864033215793</v>
      </c>
      <c r="X83">
        <v>0.36747675125469859</v>
      </c>
      <c r="Y83">
        <v>6.409009493554324E-2</v>
      </c>
      <c r="Z83">
        <v>0.36872012824641959</v>
      </c>
      <c r="AA83">
        <v>0.48231167414848608</v>
      </c>
      <c r="AB83">
        <v>0.41446615523347458</v>
      </c>
      <c r="AC83">
        <v>0.82467613082358127</v>
      </c>
      <c r="AD83">
        <v>7.023769047764826E-2</v>
      </c>
      <c r="AE83">
        <v>0.16671753047524759</v>
      </c>
      <c r="AF83">
        <v>0.64230409761618945</v>
      </c>
      <c r="AG83">
        <v>0.68482236509189698</v>
      </c>
      <c r="AH83" s="9" t="s">
        <v>57</v>
      </c>
      <c r="AI83" s="1">
        <v>45352</v>
      </c>
      <c r="AJ83" s="9" t="s">
        <v>38</v>
      </c>
      <c r="AK83">
        <v>14</v>
      </c>
    </row>
    <row r="84" spans="1:37" x14ac:dyDescent="0.25">
      <c r="A84">
        <v>45364</v>
      </c>
      <c r="B84">
        <v>3.0666208615085249</v>
      </c>
      <c r="C84">
        <v>1.866160011541667</v>
      </c>
      <c r="D84">
        <v>0.45593460745924741</v>
      </c>
      <c r="E84">
        <v>1.35861572541973</v>
      </c>
      <c r="F84">
        <v>2.260796863821561</v>
      </c>
      <c r="G84">
        <v>5.8766006076986841</v>
      </c>
      <c r="H84">
        <v>2.2009972514117329</v>
      </c>
      <c r="I84">
        <v>8.5388597135083035</v>
      </c>
      <c r="J84">
        <v>1.5682638079818521</v>
      </c>
      <c r="K84">
        <v>8.6318601143858107</v>
      </c>
      <c r="L84">
        <v>0.1010075182372354</v>
      </c>
      <c r="M84">
        <v>0.99316940122597452</v>
      </c>
      <c r="N84">
        <v>1.173442599072392</v>
      </c>
      <c r="O84">
        <v>0.65978553930030215</v>
      </c>
      <c r="P84">
        <v>1.334791833392678</v>
      </c>
      <c r="Q84">
        <v>0.99780752603386513</v>
      </c>
      <c r="R84">
        <v>2.551775070701416</v>
      </c>
      <c r="S84">
        <v>5.5591374311081871</v>
      </c>
      <c r="T84">
        <v>0.55722396785171568</v>
      </c>
      <c r="U84">
        <v>0.30739572024659018</v>
      </c>
      <c r="V84">
        <v>0.65810807141426941</v>
      </c>
      <c r="W84">
        <v>1.699831437780521</v>
      </c>
      <c r="X84">
        <v>2.43311158335153</v>
      </c>
      <c r="Y84">
        <v>1.048108726476445E-2</v>
      </c>
      <c r="Z84">
        <v>3.623693856602503</v>
      </c>
      <c r="AA84">
        <v>2.5537246974216119</v>
      </c>
      <c r="AB84">
        <v>1.3499744775229421</v>
      </c>
      <c r="AC84">
        <v>0.65847203319268199</v>
      </c>
      <c r="AD84">
        <v>1.407987369971879</v>
      </c>
      <c r="AE84">
        <v>2.3049693585196289</v>
      </c>
      <c r="AF84">
        <v>2.1689889783950229</v>
      </c>
      <c r="AG84">
        <v>4.585833324592504</v>
      </c>
      <c r="AH84" s="9" t="s">
        <v>57</v>
      </c>
      <c r="AI84" s="1">
        <v>45352</v>
      </c>
      <c r="AJ84" s="9" t="s">
        <v>39</v>
      </c>
      <c r="AK84">
        <v>13</v>
      </c>
    </row>
    <row r="85" spans="1:37" x14ac:dyDescent="0.25">
      <c r="A85">
        <v>45363</v>
      </c>
      <c r="B85">
        <v>0.68345619543051972</v>
      </c>
      <c r="C85">
        <v>0.85835487101471575</v>
      </c>
      <c r="D85">
        <v>3.0622068824959589E-2</v>
      </c>
      <c r="E85">
        <v>0.13924223409115891</v>
      </c>
      <c r="F85">
        <v>1.4809935431366159</v>
      </c>
      <c r="G85">
        <v>0.1080438127348565</v>
      </c>
      <c r="H85">
        <v>1.7905596232931451</v>
      </c>
      <c r="I85">
        <v>0.29310136841733431</v>
      </c>
      <c r="J85">
        <v>6.0871529219059903E-2</v>
      </c>
      <c r="K85">
        <v>1.493565891008058</v>
      </c>
      <c r="L85">
        <v>0.42277874896760259</v>
      </c>
      <c r="M85">
        <v>4.9216444558534522E-2</v>
      </c>
      <c r="N85">
        <v>1.6870337726205571</v>
      </c>
      <c r="O85">
        <v>0.15255421814652509</v>
      </c>
      <c r="P85">
        <v>0.13841910642871169</v>
      </c>
      <c r="Q85">
        <v>0.25657715909339668</v>
      </c>
      <c r="R85">
        <v>1.69078025703151E-3</v>
      </c>
      <c r="S85">
        <v>0.46538209279806431</v>
      </c>
      <c r="T85">
        <v>6.8112332971148506E-2</v>
      </c>
      <c r="U85">
        <v>5.7170039453506703E-2</v>
      </c>
      <c r="V85">
        <v>0.39133657394133592</v>
      </c>
      <c r="W85">
        <v>0.19046672187872621</v>
      </c>
      <c r="X85">
        <v>0.46157744722186078</v>
      </c>
      <c r="Y85">
        <v>3.3173132404576713E-2</v>
      </c>
      <c r="Z85">
        <v>0.48613127101699138</v>
      </c>
      <c r="AA85">
        <v>0.73782010936507147</v>
      </c>
      <c r="AB85">
        <v>0.53996779557103958</v>
      </c>
      <c r="AC85">
        <v>0.1148718361896446</v>
      </c>
      <c r="AD85">
        <v>0.45397087144100912</v>
      </c>
      <c r="AE85">
        <v>0.3655304320140787</v>
      </c>
      <c r="AF85">
        <v>0.57815132190008578</v>
      </c>
      <c r="AG85">
        <v>0.38047720202417962</v>
      </c>
      <c r="AH85" s="9" t="s">
        <v>57</v>
      </c>
      <c r="AI85" s="1">
        <v>45352</v>
      </c>
      <c r="AJ85" s="9" t="s">
        <v>40</v>
      </c>
      <c r="AK85">
        <v>12</v>
      </c>
    </row>
    <row r="86" spans="1:37" x14ac:dyDescent="0.25">
      <c r="A86">
        <v>45362</v>
      </c>
      <c r="B86">
        <v>0.1547233276641328</v>
      </c>
      <c r="C86">
        <v>0.15926724567115819</v>
      </c>
      <c r="D86">
        <v>1.9511694276070049E-4</v>
      </c>
      <c r="E86">
        <v>5.2066487607203412E-3</v>
      </c>
      <c r="F86">
        <v>1.0060476804199981E-4</v>
      </c>
      <c r="G86">
        <v>5.0006256074477673E-3</v>
      </c>
      <c r="H86">
        <v>0.2863490822981602</v>
      </c>
      <c r="I86">
        <v>0.1140231874040098</v>
      </c>
      <c r="J86">
        <v>5.815559529521233E-5</v>
      </c>
      <c r="K86">
        <v>7.0419305464696077E-4</v>
      </c>
      <c r="L86">
        <v>5.324325031393335E-2</v>
      </c>
      <c r="M86">
        <v>0.12970932333219901</v>
      </c>
      <c r="N86">
        <v>0.31316421254438959</v>
      </c>
      <c r="O86">
        <v>0.83981865735902039</v>
      </c>
      <c r="P86">
        <v>0.1623158586729532</v>
      </c>
      <c r="Q86">
        <v>6.331215315475083E-3</v>
      </c>
      <c r="R86">
        <v>3.4286601857247211E-2</v>
      </c>
      <c r="S86">
        <v>0.14800005048065651</v>
      </c>
      <c r="T86">
        <v>0.17153351289468691</v>
      </c>
      <c r="U86">
        <v>8.2846857127583634E-2</v>
      </c>
      <c r="V86">
        <v>1.659943187402663E-2</v>
      </c>
      <c r="W86">
        <v>3.8459173797786029E-4</v>
      </c>
      <c r="X86">
        <v>0.2451207606909363</v>
      </c>
      <c r="Y86">
        <v>8.9059325066901118E-3</v>
      </c>
      <c r="Z86">
        <v>0.1247909138607794</v>
      </c>
      <c r="AA86">
        <v>0.17793335683475051</v>
      </c>
      <c r="AB86">
        <v>0.13647980514958041</v>
      </c>
      <c r="AC86">
        <v>3.8853187176005798E-2</v>
      </c>
      <c r="AD86">
        <v>3.1590070049470363E-2</v>
      </c>
      <c r="AE86">
        <v>0.17109071359246991</v>
      </c>
      <c r="AF86">
        <v>6.9035480282725853E-2</v>
      </c>
      <c r="AG86">
        <v>0.23177413542076039</v>
      </c>
      <c r="AH86" s="9" t="s">
        <v>57</v>
      </c>
      <c r="AI86" s="1">
        <v>45352</v>
      </c>
      <c r="AJ86" s="9" t="s">
        <v>41</v>
      </c>
      <c r="AK86">
        <v>11</v>
      </c>
    </row>
    <row r="87" spans="1:37" x14ac:dyDescent="0.25">
      <c r="A87">
        <v>45359</v>
      </c>
      <c r="B87">
        <v>0.19248692879348281</v>
      </c>
      <c r="C87">
        <v>0.18732636054002011</v>
      </c>
      <c r="D87">
        <v>6.992976959013808E-2</v>
      </c>
      <c r="E87">
        <v>5.4583829537333983E-2</v>
      </c>
      <c r="F87">
        <v>0.1292887515890255</v>
      </c>
      <c r="G87">
        <v>4.198109144539159E-2</v>
      </c>
      <c r="H87">
        <v>2.1254341491191979E-2</v>
      </c>
      <c r="I87">
        <v>1.818331704996172E-3</v>
      </c>
      <c r="J87">
        <v>1.6861996028662689E-4</v>
      </c>
      <c r="K87">
        <v>1.367469906704181E-2</v>
      </c>
      <c r="L87">
        <v>4.6968321717343123E-2</v>
      </c>
      <c r="M87">
        <v>5.0670320478304748E-2</v>
      </c>
      <c r="N87">
        <v>0.1917603869931809</v>
      </c>
      <c r="O87">
        <v>0.47057942100145611</v>
      </c>
      <c r="P87">
        <v>3.3019533154853372E-5</v>
      </c>
      <c r="Q87">
        <v>4.8744714456109943E-2</v>
      </c>
      <c r="R87">
        <v>0</v>
      </c>
      <c r="S87">
        <v>0.40067513261374532</v>
      </c>
      <c r="T87">
        <v>0.1734129562945419</v>
      </c>
      <c r="U87">
        <v>0</v>
      </c>
      <c r="V87">
        <v>4.1734413135946252E-2</v>
      </c>
      <c r="W87">
        <v>0.54511597506006881</v>
      </c>
      <c r="X87">
        <v>0.25078278562320649</v>
      </c>
      <c r="Y87">
        <v>0.12436358410842099</v>
      </c>
      <c r="Z87">
        <v>0.2599772558797579</v>
      </c>
      <c r="AA87">
        <v>6.5398035540053315E-2</v>
      </c>
      <c r="AB87">
        <v>0.14716998256672759</v>
      </c>
      <c r="AC87">
        <v>7.8610576400158616E-2</v>
      </c>
      <c r="AD87">
        <v>2.4281039873426109E-3</v>
      </c>
      <c r="AE87">
        <v>5.3468380302768938E-2</v>
      </c>
      <c r="AF87">
        <v>0.28227771350103892</v>
      </c>
      <c r="AG87">
        <v>0.13812167621976551</v>
      </c>
      <c r="AH87" s="9" t="s">
        <v>58</v>
      </c>
      <c r="AI87" s="1">
        <v>45352</v>
      </c>
      <c r="AJ87" s="9" t="s">
        <v>43</v>
      </c>
      <c r="AK87">
        <v>8</v>
      </c>
    </row>
    <row r="88" spans="1:37" x14ac:dyDescent="0.25">
      <c r="A88">
        <v>45358</v>
      </c>
      <c r="B88">
        <v>1.5343286645166609</v>
      </c>
      <c r="C88">
        <v>6.6117071316057235E-2</v>
      </c>
      <c r="D88">
        <v>2.381018177986215E-2</v>
      </c>
      <c r="E88">
        <v>0.4823668732912551</v>
      </c>
      <c r="F88">
        <v>0.29772617570504373</v>
      </c>
      <c r="G88">
        <v>8.7099625373022072</v>
      </c>
      <c r="H88">
        <v>0.1958327841328131</v>
      </c>
      <c r="I88">
        <v>0.30044597634137221</v>
      </c>
      <c r="J88">
        <v>1.165129726037095</v>
      </c>
      <c r="K88">
        <v>1.275942857588124</v>
      </c>
      <c r="L88">
        <v>4.7202745351082293E-2</v>
      </c>
      <c r="M88">
        <v>0.91399852601202713</v>
      </c>
      <c r="N88">
        <v>0.84021473258929424</v>
      </c>
      <c r="O88">
        <v>0.22642385007502161</v>
      </c>
      <c r="P88">
        <v>0.20726086146361619</v>
      </c>
      <c r="Q88">
        <v>6.471520644638537E-2</v>
      </c>
      <c r="R88">
        <v>0.44832325623249042</v>
      </c>
      <c r="S88">
        <v>0.39002337951390692</v>
      </c>
      <c r="T88">
        <v>0.80006921404666731</v>
      </c>
      <c r="U88">
        <v>0.75281896986517705</v>
      </c>
      <c r="V88">
        <v>0.47745914343443152</v>
      </c>
      <c r="W88">
        <v>0.4944065661302825</v>
      </c>
      <c r="X88">
        <v>0.14290298217994621</v>
      </c>
      <c r="Y88">
        <v>0.20303781761122791</v>
      </c>
      <c r="Z88">
        <v>2.2856493849197781</v>
      </c>
      <c r="AA88">
        <v>0.80740512557653055</v>
      </c>
      <c r="AB88">
        <v>0.36853626363188152</v>
      </c>
      <c r="AC88">
        <v>0.50252309611569035</v>
      </c>
      <c r="AD88">
        <v>0.25465900979417372</v>
      </c>
      <c r="AE88">
        <v>0.68029043693095659</v>
      </c>
      <c r="AF88">
        <v>1.9857029029886379</v>
      </c>
      <c r="AG88">
        <v>0.81088258366133603</v>
      </c>
      <c r="AH88" s="9" t="s">
        <v>58</v>
      </c>
      <c r="AI88" s="1">
        <v>45352</v>
      </c>
      <c r="AJ88" s="9" t="s">
        <v>38</v>
      </c>
      <c r="AK88">
        <v>7</v>
      </c>
    </row>
    <row r="89" spans="1:37" x14ac:dyDescent="0.25">
      <c r="A89">
        <v>45357</v>
      </c>
      <c r="B89">
        <v>0.25203862497980828</v>
      </c>
      <c r="C89">
        <v>1.921701299094113E-3</v>
      </c>
      <c r="D89">
        <v>9.1715248242031228E-3</v>
      </c>
      <c r="E89">
        <v>7.6942434851468386E-2</v>
      </c>
      <c r="F89">
        <v>5.8985879956815752E-5</v>
      </c>
      <c r="G89">
        <v>0.2702931772569237</v>
      </c>
      <c r="H89">
        <v>0.23819921739042729</v>
      </c>
      <c r="I89">
        <v>0.36825111661066823</v>
      </c>
      <c r="J89">
        <v>1.6883987614796699E-3</v>
      </c>
      <c r="K89">
        <v>5.9546826237971617E-3</v>
      </c>
      <c r="L89">
        <v>9.6286277080227314E-2</v>
      </c>
      <c r="M89">
        <v>0.1161805662843572</v>
      </c>
      <c r="N89">
        <v>8.9072194126503634E-2</v>
      </c>
      <c r="O89">
        <v>8.095457142427874E-2</v>
      </c>
      <c r="P89">
        <v>2.004149049926901E-2</v>
      </c>
      <c r="Q89">
        <v>1.1224045920572081E-2</v>
      </c>
      <c r="R89">
        <v>0</v>
      </c>
      <c r="S89">
        <v>0.21861099311289761</v>
      </c>
      <c r="T89">
        <v>8.7363415756571208E-2</v>
      </c>
      <c r="U89">
        <v>0.2045315406909862</v>
      </c>
      <c r="V89">
        <v>9.9603683598939827E-2</v>
      </c>
      <c r="W89">
        <v>8.2355230246177205E-2</v>
      </c>
      <c r="X89">
        <v>8.6451591495316393E-2</v>
      </c>
      <c r="Y89">
        <v>0.17036476308214449</v>
      </c>
      <c r="Z89">
        <v>0.33533057684756962</v>
      </c>
      <c r="AA89">
        <v>0.100174003576917</v>
      </c>
      <c r="AB89">
        <v>9.6709783485322692E-2</v>
      </c>
      <c r="AC89">
        <v>0.129168302237884</v>
      </c>
      <c r="AD89">
        <v>7.546324254430116E-2</v>
      </c>
      <c r="AE89">
        <v>5.7441735564699822E-2</v>
      </c>
      <c r="AF89">
        <v>0.158030020145106</v>
      </c>
      <c r="AG89">
        <v>0.2979445967331138</v>
      </c>
      <c r="AH89" s="9" t="s">
        <v>58</v>
      </c>
      <c r="AI89" s="1">
        <v>45352</v>
      </c>
      <c r="AJ89" s="9" t="s">
        <v>39</v>
      </c>
      <c r="AK89">
        <v>6</v>
      </c>
    </row>
    <row r="90" spans="1:37" x14ac:dyDescent="0.25">
      <c r="A90">
        <v>45356</v>
      </c>
      <c r="B90">
        <v>1.4133319917357441</v>
      </c>
      <c r="C90">
        <v>2.1657502680081051</v>
      </c>
      <c r="D90">
        <v>7.6661469931512474E-2</v>
      </c>
      <c r="E90">
        <v>0.18310964166083429</v>
      </c>
      <c r="F90">
        <v>3.2520654655286869E-4</v>
      </c>
      <c r="G90">
        <v>1.3086194764544721</v>
      </c>
      <c r="H90">
        <v>1.012725674217434</v>
      </c>
      <c r="I90">
        <v>0.58228565606469451</v>
      </c>
      <c r="J90">
        <v>0.1558556701446909</v>
      </c>
      <c r="K90">
        <v>1.5653678569346921E-2</v>
      </c>
      <c r="L90">
        <v>7.9285869126531863E-2</v>
      </c>
      <c r="M90">
        <v>0.57038017197251911</v>
      </c>
      <c r="N90">
        <v>0.43526657567509341</v>
      </c>
      <c r="O90">
        <v>1.295790510909006</v>
      </c>
      <c r="P90">
        <v>13.86545042723256</v>
      </c>
      <c r="Q90">
        <v>0.41503336059658008</v>
      </c>
      <c r="R90">
        <v>7.8355378173998888E-2</v>
      </c>
      <c r="S90">
        <v>0.2611257959580669</v>
      </c>
      <c r="T90">
        <v>0.74737217982180559</v>
      </c>
      <c r="U90">
        <v>0.31668164435713603</v>
      </c>
      <c r="V90">
        <v>0.31648873108851139</v>
      </c>
      <c r="W90">
        <v>0.1979967868209723</v>
      </c>
      <c r="X90">
        <v>0.71310604124292321</v>
      </c>
      <c r="Y90">
        <v>6.1379544476874558E-3</v>
      </c>
      <c r="Z90">
        <v>0.74585405018328388</v>
      </c>
      <c r="AA90">
        <v>1.591268754465758</v>
      </c>
      <c r="AB90">
        <v>0.79822617336053814</v>
      </c>
      <c r="AC90">
        <v>0.17067550410729229</v>
      </c>
      <c r="AD90">
        <v>1.4945431763716011</v>
      </c>
      <c r="AE90">
        <v>0.54811611414520234</v>
      </c>
      <c r="AF90">
        <v>0.74402412467895895</v>
      </c>
      <c r="AG90">
        <v>1.420582986857595</v>
      </c>
      <c r="AH90" s="9" t="s">
        <v>58</v>
      </c>
      <c r="AI90" s="1">
        <v>45352</v>
      </c>
      <c r="AJ90" s="9" t="s">
        <v>40</v>
      </c>
      <c r="AK90">
        <v>5</v>
      </c>
    </row>
    <row r="91" spans="1:37" x14ac:dyDescent="0.25">
      <c r="A91">
        <v>45355</v>
      </c>
      <c r="B91">
        <v>0.52275615662437569</v>
      </c>
      <c r="C91">
        <v>9.5369965018188549E-2</v>
      </c>
      <c r="D91">
        <v>8.7831990976639018E-2</v>
      </c>
      <c r="E91">
        <v>0.21593068519856851</v>
      </c>
      <c r="F91">
        <v>1.5113585992606859</v>
      </c>
      <c r="G91">
        <v>0.1167690428663775</v>
      </c>
      <c r="H91">
        <v>0.32467990374685712</v>
      </c>
      <c r="I91">
        <v>0.19698810628889479</v>
      </c>
      <c r="J91">
        <v>9.6408275109359953E-2</v>
      </c>
      <c r="K91">
        <v>1.7524021453801499</v>
      </c>
      <c r="L91">
        <v>1.1385060099701709</v>
      </c>
      <c r="M91">
        <v>5.5455092653239578E-2</v>
      </c>
      <c r="N91">
        <v>0.15783602652973791</v>
      </c>
      <c r="O91">
        <v>0.26174997237383352</v>
      </c>
      <c r="P91">
        <v>0.45784445443618882</v>
      </c>
      <c r="Q91">
        <v>1.9936590144190289E-2</v>
      </c>
      <c r="R91">
        <v>0.1794201812702437</v>
      </c>
      <c r="S91">
        <v>0.1745406260782261</v>
      </c>
      <c r="T91">
        <v>0.12988858792173061</v>
      </c>
      <c r="U91">
        <v>2.4993971990505081E-2</v>
      </c>
      <c r="V91">
        <v>0.29610279532499612</v>
      </c>
      <c r="W91">
        <v>0.41777392200042562</v>
      </c>
      <c r="X91">
        <v>0.38041157567890421</v>
      </c>
      <c r="Y91">
        <v>0.25861491369883832</v>
      </c>
      <c r="Z91">
        <v>0.29040239769006321</v>
      </c>
      <c r="AA91">
        <v>0.34033493695300848</v>
      </c>
      <c r="AB91">
        <v>0.34559246342678768</v>
      </c>
      <c r="AC91">
        <v>0.27745151852682159</v>
      </c>
      <c r="AD91">
        <v>0.37811788222428949</v>
      </c>
      <c r="AE91">
        <v>0.14182970696906469</v>
      </c>
      <c r="AF91">
        <v>0.4316737401824296</v>
      </c>
      <c r="AG91">
        <v>0.28327880051005638</v>
      </c>
      <c r="AH91" s="9" t="s">
        <v>58</v>
      </c>
      <c r="AI91" s="1">
        <v>45352</v>
      </c>
      <c r="AJ91" s="9" t="s">
        <v>41</v>
      </c>
      <c r="AK91">
        <v>4</v>
      </c>
    </row>
    <row r="92" spans="1:37" x14ac:dyDescent="0.25">
      <c r="A92">
        <v>45352</v>
      </c>
      <c r="B92">
        <v>0.93936818726894922</v>
      </c>
      <c r="C92">
        <v>1.769708651662681</v>
      </c>
      <c r="D92">
        <v>0.16342344407505049</v>
      </c>
      <c r="E92">
        <v>0.37009589345454119</v>
      </c>
      <c r="F92">
        <v>0.1757651452149229</v>
      </c>
      <c r="G92">
        <v>1.4996537454432579</v>
      </c>
      <c r="H92">
        <v>0.8120701466121335</v>
      </c>
      <c r="I92">
        <v>1.2638628839354049</v>
      </c>
      <c r="J92">
        <v>0.22856175752157529</v>
      </c>
      <c r="K92">
        <v>0.52916731132605554</v>
      </c>
      <c r="L92">
        <v>8.3480615323740917E-2</v>
      </c>
      <c r="M92">
        <v>0.31009524138849431</v>
      </c>
      <c r="N92">
        <v>0.25762263102679323</v>
      </c>
      <c r="O92">
        <v>1.423155367706558</v>
      </c>
      <c r="P92">
        <v>1.5319020079622589</v>
      </c>
      <c r="Q92">
        <v>0.16075249315590129</v>
      </c>
      <c r="R92">
        <v>1.671284946644775</v>
      </c>
      <c r="S92">
        <v>0.37260124047073562</v>
      </c>
      <c r="T92">
        <v>7.4439177619519084E-2</v>
      </c>
      <c r="U92">
        <v>5.4454795562507083E-2</v>
      </c>
      <c r="V92">
        <v>1.2785603205951259</v>
      </c>
      <c r="W92">
        <v>7.0637366036270952E-2</v>
      </c>
      <c r="X92">
        <v>1.6868091297633689</v>
      </c>
      <c r="Y92">
        <v>0.266127439908112</v>
      </c>
      <c r="Z92">
        <v>1.3958189359783619</v>
      </c>
      <c r="AA92">
        <v>0.65440031203856464</v>
      </c>
      <c r="AB92">
        <v>0.54009415683650353</v>
      </c>
      <c r="AC92">
        <v>0.2145628965833408</v>
      </c>
      <c r="AD92">
        <v>0.19127430383420699</v>
      </c>
      <c r="AE92">
        <v>1.206341053742394</v>
      </c>
      <c r="AF92">
        <v>0.96122421672767944</v>
      </c>
      <c r="AG92">
        <v>0.44611511481592792</v>
      </c>
      <c r="AH92" s="9" t="s">
        <v>59</v>
      </c>
      <c r="AI92" s="1">
        <v>45352</v>
      </c>
      <c r="AJ92" s="9" t="s">
        <v>43</v>
      </c>
      <c r="AK92">
        <v>1</v>
      </c>
    </row>
    <row r="93" spans="1:37" x14ac:dyDescent="0.25">
      <c r="A93">
        <v>45351</v>
      </c>
      <c r="B93">
        <v>0.28662743275785968</v>
      </c>
      <c r="C93">
        <v>0.17135851810047581</v>
      </c>
      <c r="D93">
        <v>1.649349052750409E-4</v>
      </c>
      <c r="E93">
        <v>0.1537820918545473</v>
      </c>
      <c r="F93">
        <v>0.10900682086980421</v>
      </c>
      <c r="G93">
        <v>0.25976586189542489</v>
      </c>
      <c r="H93">
        <v>0.50230835661809714</v>
      </c>
      <c r="I93">
        <v>5.4891973907716912E-2</v>
      </c>
      <c r="J93">
        <v>3.0266143097876759E-3</v>
      </c>
      <c r="K93">
        <v>3.9935957852746937E-2</v>
      </c>
      <c r="L93">
        <v>5.4665461441232188E-2</v>
      </c>
      <c r="M93">
        <v>8.0986133994847623E-2</v>
      </c>
      <c r="N93">
        <v>9.0215910732638654E-2</v>
      </c>
      <c r="O93">
        <v>0.1617468280127401</v>
      </c>
      <c r="P93">
        <v>0.99778942508081347</v>
      </c>
      <c r="Q93">
        <v>2.4854887698653579E-2</v>
      </c>
      <c r="R93">
        <v>6.5698661775633688E-2</v>
      </c>
      <c r="S93">
        <v>2.853960683670986E-2</v>
      </c>
      <c r="T93">
        <v>9.3409877053414997E-2</v>
      </c>
      <c r="U93">
        <v>0.2037116117978636</v>
      </c>
      <c r="V93">
        <v>5.3849385763823032E-2</v>
      </c>
      <c r="W93">
        <v>3.2995328506019619E-2</v>
      </c>
      <c r="X93">
        <v>0.11619291726047321</v>
      </c>
      <c r="Y93">
        <v>0.22020345955244791</v>
      </c>
      <c r="Z93">
        <v>0.27212521189047573</v>
      </c>
      <c r="AA93">
        <v>0.18832312466291831</v>
      </c>
      <c r="AB93">
        <v>0.1277254601099379</v>
      </c>
      <c r="AC93">
        <v>8.4890891618442946E-2</v>
      </c>
      <c r="AD93">
        <v>5.9166602753783472E-2</v>
      </c>
      <c r="AE93">
        <v>0.40121280149895511</v>
      </c>
      <c r="AF93">
        <v>7.0261334611235113E-2</v>
      </c>
      <c r="AG93">
        <v>0.27763209698355679</v>
      </c>
      <c r="AH93" s="9" t="s">
        <v>59</v>
      </c>
      <c r="AI93" s="1">
        <v>45323</v>
      </c>
      <c r="AJ93" s="9" t="s">
        <v>38</v>
      </c>
      <c r="AK93">
        <v>29</v>
      </c>
    </row>
    <row r="94" spans="1:37" x14ac:dyDescent="0.25">
      <c r="A94">
        <v>45350</v>
      </c>
      <c r="B94">
        <v>0.37532644771569051</v>
      </c>
      <c r="C94">
        <v>0.17507662443467781</v>
      </c>
      <c r="D94">
        <v>0.4150112088643968</v>
      </c>
      <c r="E94">
        <v>0.1045523991534394</v>
      </c>
      <c r="F94">
        <v>4.2448564295809003E-3</v>
      </c>
      <c r="G94">
        <v>0.10884571013741851</v>
      </c>
      <c r="H94">
        <v>0.1575556176933019</v>
      </c>
      <c r="I94">
        <v>1.1594427436840811</v>
      </c>
      <c r="J94">
        <v>0.5852816194428947</v>
      </c>
      <c r="K94">
        <v>5.0864357667016212E-2</v>
      </c>
      <c r="L94">
        <v>1.066451241738483</v>
      </c>
      <c r="M94">
        <v>6.8243221613000532E-2</v>
      </c>
      <c r="N94">
        <v>0.19096740007426091</v>
      </c>
      <c r="O94">
        <v>0.38681949899792301</v>
      </c>
      <c r="P94">
        <v>2.8770210560760189E-2</v>
      </c>
      <c r="Q94">
        <v>0.98025557838993305</v>
      </c>
      <c r="R94">
        <v>0</v>
      </c>
      <c r="S94">
        <v>5.8998541483377902E-2</v>
      </c>
      <c r="T94">
        <v>0.29465933197960431</v>
      </c>
      <c r="U94">
        <v>0.1187547992024989</v>
      </c>
      <c r="V94">
        <v>1.0377157133901851E-3</v>
      </c>
      <c r="W94">
        <v>3.0318914961559942E-2</v>
      </c>
      <c r="X94">
        <v>7.9930993992107277E-2</v>
      </c>
      <c r="Y94">
        <v>0.16325346895218729</v>
      </c>
      <c r="Z94">
        <v>0.11940249993305201</v>
      </c>
      <c r="AA94">
        <v>0.41051249514129118</v>
      </c>
      <c r="AB94">
        <v>0.40142698481786498</v>
      </c>
      <c r="AC94">
        <v>0.40963853353908569</v>
      </c>
      <c r="AD94">
        <v>0.4709694444962953</v>
      </c>
      <c r="AE94">
        <v>0.2037987853140612</v>
      </c>
      <c r="AF94">
        <v>0.19920385818066891</v>
      </c>
      <c r="AG94">
        <v>0.34229242083624761</v>
      </c>
      <c r="AH94" s="9" t="s">
        <v>59</v>
      </c>
      <c r="AI94" s="1">
        <v>45323</v>
      </c>
      <c r="AJ94" s="9" t="s">
        <v>39</v>
      </c>
      <c r="AK94">
        <v>28</v>
      </c>
    </row>
    <row r="95" spans="1:37" x14ac:dyDescent="0.25">
      <c r="A95">
        <v>45349</v>
      </c>
      <c r="B95">
        <v>1.0668315914241571</v>
      </c>
      <c r="C95">
        <v>3.2326331370046722E-2</v>
      </c>
      <c r="D95">
        <v>0.59712519786316598</v>
      </c>
      <c r="E95">
        <v>0.96687806791105246</v>
      </c>
      <c r="F95">
        <v>3.128912365002432</v>
      </c>
      <c r="G95">
        <v>0.39762128383933232</v>
      </c>
      <c r="H95">
        <v>1.838823186004471</v>
      </c>
      <c r="I95">
        <v>9.6203774919655718E-2</v>
      </c>
      <c r="J95">
        <v>1.3802637551026651</v>
      </c>
      <c r="K95">
        <v>0.15563575697286791</v>
      </c>
      <c r="L95">
        <v>0.1056310844971191</v>
      </c>
      <c r="M95">
        <v>0.37546215994652271</v>
      </c>
      <c r="N95">
        <v>0.70790107933138446</v>
      </c>
      <c r="O95">
        <v>0.34033607243030328</v>
      </c>
      <c r="P95">
        <v>0.13757773911376089</v>
      </c>
      <c r="Q95">
        <v>0.2426752335032078</v>
      </c>
      <c r="R95">
        <v>0.88899039962430115</v>
      </c>
      <c r="S95">
        <v>2.755549158271922</v>
      </c>
      <c r="T95">
        <v>0.27357402876030401</v>
      </c>
      <c r="U95">
        <v>0.27193509102869351</v>
      </c>
      <c r="V95">
        <v>0.62830987219097079</v>
      </c>
      <c r="W95">
        <v>1.4418366620347141</v>
      </c>
      <c r="X95">
        <v>0.49071388314899661</v>
      </c>
      <c r="Y95">
        <v>2.120698344372705</v>
      </c>
      <c r="Z95">
        <v>1.1130839564260671</v>
      </c>
      <c r="AA95">
        <v>0.55888735292320091</v>
      </c>
      <c r="AB95">
        <v>0.80518860977323758</v>
      </c>
      <c r="AC95">
        <v>0.64382033276439565</v>
      </c>
      <c r="AD95">
        <v>0.88819065315381396</v>
      </c>
      <c r="AE95">
        <v>0.64822634736174645</v>
      </c>
      <c r="AF95">
        <v>1.282117058290021</v>
      </c>
      <c r="AG95">
        <v>0.48125312264042241</v>
      </c>
      <c r="AH95" s="9" t="s">
        <v>59</v>
      </c>
      <c r="AI95" s="1">
        <v>45323</v>
      </c>
      <c r="AJ95" s="9" t="s">
        <v>40</v>
      </c>
      <c r="AK95">
        <v>27</v>
      </c>
    </row>
    <row r="96" spans="1:37" x14ac:dyDescent="0.25">
      <c r="A96">
        <v>45348</v>
      </c>
      <c r="B96">
        <v>1.2047470814984951</v>
      </c>
      <c r="C96">
        <v>1.0746453587745901</v>
      </c>
      <c r="D96">
        <v>1.280517936955097E-2</v>
      </c>
      <c r="E96">
        <v>0.23866050644689471</v>
      </c>
      <c r="F96">
        <v>0.5862230587288787</v>
      </c>
      <c r="G96">
        <v>4.7839974888031964</v>
      </c>
      <c r="H96">
        <v>1.291252890582212</v>
      </c>
      <c r="I96">
        <v>0.42953603886109248</v>
      </c>
      <c r="J96">
        <v>0.1064086707903996</v>
      </c>
      <c r="K96">
        <v>3.543795829387602</v>
      </c>
      <c r="L96">
        <v>0.25276371650793972</v>
      </c>
      <c r="M96">
        <v>0.13786824166659459</v>
      </c>
      <c r="N96">
        <v>1.096001993989552</v>
      </c>
      <c r="O96">
        <v>0.18998345475892511</v>
      </c>
      <c r="P96">
        <v>0.63343288730317571</v>
      </c>
      <c r="Q96">
        <v>0.12971542555062629</v>
      </c>
      <c r="R96">
        <v>0.70860014509608416</v>
      </c>
      <c r="S96">
        <v>0.54077158147751336</v>
      </c>
      <c r="T96">
        <v>0.26546919377111422</v>
      </c>
      <c r="U96">
        <v>15.04817984774056</v>
      </c>
      <c r="V96">
        <v>2.0258407410031611</v>
      </c>
      <c r="W96">
        <v>5.2988261199960023E-2</v>
      </c>
      <c r="X96">
        <v>0.33499670112953911</v>
      </c>
      <c r="Y96">
        <v>0.4750358313844536</v>
      </c>
      <c r="Z96">
        <v>1.2946029125397229</v>
      </c>
      <c r="AA96">
        <v>1.9293373448083699</v>
      </c>
      <c r="AB96">
        <v>0.53649133881361588</v>
      </c>
      <c r="AC96">
        <v>0.2097811879798695</v>
      </c>
      <c r="AD96">
        <v>0.63233653540747448</v>
      </c>
      <c r="AE96">
        <v>1.621182660103025</v>
      </c>
      <c r="AF96">
        <v>1.369798043151365</v>
      </c>
      <c r="AG96">
        <v>0.3520162074826233</v>
      </c>
      <c r="AH96" s="9" t="s">
        <v>59</v>
      </c>
      <c r="AI96" s="1">
        <v>45323</v>
      </c>
      <c r="AJ96" s="9" t="s">
        <v>41</v>
      </c>
      <c r="AK96">
        <v>26</v>
      </c>
    </row>
    <row r="97" spans="1:37" x14ac:dyDescent="0.25">
      <c r="A97">
        <v>45345</v>
      </c>
      <c r="B97">
        <v>0.1054018806620088</v>
      </c>
      <c r="C97">
        <v>0.22470714522938739</v>
      </c>
      <c r="D97">
        <v>3.3389914693416668E-4</v>
      </c>
      <c r="E97">
        <v>8.3096549592098206E-3</v>
      </c>
      <c r="F97">
        <v>7.090595138075075E-5</v>
      </c>
      <c r="G97">
        <v>0.12549967255466371</v>
      </c>
      <c r="H97">
        <v>0.49948223698632871</v>
      </c>
      <c r="I97">
        <v>4.9640585785758723E-2</v>
      </c>
      <c r="J97">
        <v>1.074717059958689E-4</v>
      </c>
      <c r="K97">
        <v>7.8340264921989464E-2</v>
      </c>
      <c r="L97">
        <v>0</v>
      </c>
      <c r="M97">
        <v>5.2323121902795077E-3</v>
      </c>
      <c r="N97">
        <v>4.270252809181041E-2</v>
      </c>
      <c r="O97">
        <v>2.898332950020449E-3</v>
      </c>
      <c r="P97">
        <v>0.17348660385338499</v>
      </c>
      <c r="Q97">
        <v>0.1193412256700013</v>
      </c>
      <c r="R97">
        <v>0.14275726086497589</v>
      </c>
      <c r="S97">
        <v>1.1122825021857769E-3</v>
      </c>
      <c r="T97">
        <v>4.4364365036963872E-2</v>
      </c>
      <c r="U97">
        <v>3.308154654139642E-3</v>
      </c>
      <c r="V97">
        <v>3.6155193422827433E-4</v>
      </c>
      <c r="W97">
        <v>4.09959460607052E-3</v>
      </c>
      <c r="X97">
        <v>7.3844797188191674E-2</v>
      </c>
      <c r="Y97">
        <v>2.3885103063587621E-4</v>
      </c>
      <c r="Z97">
        <v>9.8896370517857879E-2</v>
      </c>
      <c r="AA97">
        <v>5.8775957740548501E-2</v>
      </c>
      <c r="AB97">
        <v>7.7373749701594538E-2</v>
      </c>
      <c r="AC97">
        <v>1.9274776519249599E-3</v>
      </c>
      <c r="AD97">
        <v>3.4655927576792998E-2</v>
      </c>
      <c r="AE97">
        <v>3.8777490206683099E-2</v>
      </c>
      <c r="AF97">
        <v>9.1635493667972787E-2</v>
      </c>
      <c r="AG97">
        <v>7.9924136612683536E-2</v>
      </c>
      <c r="AH97" s="9" t="s">
        <v>60</v>
      </c>
      <c r="AI97" s="1">
        <v>45323</v>
      </c>
      <c r="AJ97" s="9" t="s">
        <v>43</v>
      </c>
      <c r="AK97">
        <v>23</v>
      </c>
    </row>
    <row r="98" spans="1:37" x14ac:dyDescent="0.25">
      <c r="A98">
        <v>45344</v>
      </c>
      <c r="B98">
        <v>1.250655821023545</v>
      </c>
      <c r="C98">
        <v>0.2445254604432453</v>
      </c>
      <c r="D98">
        <v>0.13491009706284421</v>
      </c>
      <c r="E98">
        <v>0.69157292989150387</v>
      </c>
      <c r="F98">
        <v>0.1629539770245195</v>
      </c>
      <c r="G98">
        <v>5.3439121209849789E-2</v>
      </c>
      <c r="H98">
        <v>0.1389203580686299</v>
      </c>
      <c r="I98">
        <v>0.1668385016948557</v>
      </c>
      <c r="J98">
        <v>0.13179236470754191</v>
      </c>
      <c r="K98">
        <v>0.38715420726702132</v>
      </c>
      <c r="L98">
        <v>0.1128898090964874</v>
      </c>
      <c r="M98">
        <v>0.1226489189726596</v>
      </c>
      <c r="N98">
        <v>0.75484258310745556</v>
      </c>
      <c r="O98">
        <v>0.5752486465021478</v>
      </c>
      <c r="P98">
        <v>0.7153783745159088</v>
      </c>
      <c r="Q98">
        <v>0.31176038251638932</v>
      </c>
      <c r="R98">
        <v>0.1057573604160703</v>
      </c>
      <c r="S98">
        <v>1.615060446667937</v>
      </c>
      <c r="T98">
        <v>1.5741728096584351</v>
      </c>
      <c r="U98">
        <v>0.19406879894196999</v>
      </c>
      <c r="V98">
        <v>0.15041212024586451</v>
      </c>
      <c r="W98">
        <v>1.296860708093446</v>
      </c>
      <c r="X98">
        <v>2.44370516826109</v>
      </c>
      <c r="Y98">
        <v>0.18146975412964339</v>
      </c>
      <c r="Z98">
        <v>1.3964948573376941</v>
      </c>
      <c r="AA98">
        <v>0.72306239539130546</v>
      </c>
      <c r="AB98">
        <v>0.5476945734282247</v>
      </c>
      <c r="AC98">
        <v>0.18532532304220931</v>
      </c>
      <c r="AD98">
        <v>4.8501255648659647E-2</v>
      </c>
      <c r="AE98">
        <v>0.15935316718635631</v>
      </c>
      <c r="AF98">
        <v>0.86055331136067481</v>
      </c>
      <c r="AG98">
        <v>3.9473210464243689</v>
      </c>
      <c r="AH98" s="9" t="s">
        <v>60</v>
      </c>
      <c r="AI98" s="1">
        <v>45323</v>
      </c>
      <c r="AJ98" s="9" t="s">
        <v>38</v>
      </c>
      <c r="AK98">
        <v>22</v>
      </c>
    </row>
    <row r="99" spans="1:37" x14ac:dyDescent="0.25">
      <c r="A99">
        <v>45343</v>
      </c>
      <c r="B99">
        <v>0.95586250445799903</v>
      </c>
      <c r="C99">
        <v>0.36270903327987891</v>
      </c>
      <c r="D99">
        <v>2.7561815016697709E-2</v>
      </c>
      <c r="E99">
        <v>0.48975388585175889</v>
      </c>
      <c r="F99">
        <v>4.6270052371263581</v>
      </c>
      <c r="G99">
        <v>5.7742369092452422E-2</v>
      </c>
      <c r="H99">
        <v>0.28473338026962253</v>
      </c>
      <c r="I99">
        <v>1.2614368036664201</v>
      </c>
      <c r="J99">
        <v>0.15486613396970739</v>
      </c>
      <c r="K99">
        <v>4.8991823309413172E-2</v>
      </c>
      <c r="L99">
        <v>0.31123937989168432</v>
      </c>
      <c r="M99">
        <v>8.1742757081472786E-2</v>
      </c>
      <c r="N99">
        <v>1.260721203955675</v>
      </c>
      <c r="O99">
        <v>0.15625532694101071</v>
      </c>
      <c r="P99">
        <v>0.19493964003642331</v>
      </c>
      <c r="Q99">
        <v>0.23519022717220181</v>
      </c>
      <c r="R99">
        <v>0.101417104954533</v>
      </c>
      <c r="S99">
        <v>0.25685120590927091</v>
      </c>
      <c r="T99">
        <v>0.25745709872614519</v>
      </c>
      <c r="U99">
        <v>0.19205136453694299</v>
      </c>
      <c r="V99">
        <v>3.9245326574713989E-2</v>
      </c>
      <c r="W99">
        <v>0.21740162015646039</v>
      </c>
      <c r="X99">
        <v>5.7159036854614452E-2</v>
      </c>
      <c r="Y99">
        <v>1.4533894168655599</v>
      </c>
      <c r="Z99">
        <v>0.47381135550831771</v>
      </c>
      <c r="AA99">
        <v>1.0745227819305361</v>
      </c>
      <c r="AB99">
        <v>0.53521477932501782</v>
      </c>
      <c r="AC99">
        <v>0.29858071186323321</v>
      </c>
      <c r="AD99">
        <v>0.1886097343810284</v>
      </c>
      <c r="AE99">
        <v>0.2441898487886546</v>
      </c>
      <c r="AF99">
        <v>0.63369835185498502</v>
      </c>
      <c r="AG99">
        <v>1.3742675759241869</v>
      </c>
      <c r="AH99" s="9" t="s">
        <v>60</v>
      </c>
      <c r="AI99" s="1">
        <v>45323</v>
      </c>
      <c r="AJ99" s="9" t="s">
        <v>39</v>
      </c>
      <c r="AK99">
        <v>21</v>
      </c>
    </row>
    <row r="100" spans="1:37" x14ac:dyDescent="0.25">
      <c r="A100">
        <v>45342</v>
      </c>
      <c r="B100">
        <v>0.79255663387293618</v>
      </c>
      <c r="C100">
        <v>0.2339059204314213</v>
      </c>
      <c r="D100">
        <v>1.7140241420890049E-2</v>
      </c>
      <c r="E100">
        <v>0.46530891166496918</v>
      </c>
      <c r="F100">
        <v>0.51102266567669585</v>
      </c>
      <c r="G100">
        <v>0.3987617458354607</v>
      </c>
      <c r="H100">
        <v>0.62408910942475082</v>
      </c>
      <c r="I100">
        <v>0.30386012626603198</v>
      </c>
      <c r="J100">
        <v>0.1166545458349444</v>
      </c>
      <c r="K100">
        <v>0.53923261290306546</v>
      </c>
      <c r="L100">
        <v>0.15934891568897341</v>
      </c>
      <c r="M100">
        <v>0.16483992432865949</v>
      </c>
      <c r="N100">
        <v>0.36782336151001271</v>
      </c>
      <c r="O100">
        <v>0.28646349925318959</v>
      </c>
      <c r="P100">
        <v>1.892211818063368</v>
      </c>
      <c r="Q100">
        <v>0.1037132692979495</v>
      </c>
      <c r="R100">
        <v>2.5957439301451519E-2</v>
      </c>
      <c r="S100">
        <v>9.5597288792088966E-3</v>
      </c>
      <c r="T100">
        <v>9.2093998457904003E-2</v>
      </c>
      <c r="U100">
        <v>5.904429345225326E-2</v>
      </c>
      <c r="V100">
        <v>0.55789418107228017</v>
      </c>
      <c r="W100">
        <v>0.57379977405068827</v>
      </c>
      <c r="X100">
        <v>0.97777908560785576</v>
      </c>
      <c r="Y100">
        <v>0.70861135822058929</v>
      </c>
      <c r="Z100">
        <v>0.67693942313021982</v>
      </c>
      <c r="AA100">
        <v>0.67846394824556056</v>
      </c>
      <c r="AB100">
        <v>0.36814542020225799</v>
      </c>
      <c r="AC100">
        <v>0.35923507842207242</v>
      </c>
      <c r="AD100">
        <v>0.15010635827384</v>
      </c>
      <c r="AE100">
        <v>0.27309575940283948</v>
      </c>
      <c r="AF100">
        <v>0.57536884113858855</v>
      </c>
      <c r="AG100">
        <v>1.5793000454285271</v>
      </c>
      <c r="AH100" s="9" t="s">
        <v>60</v>
      </c>
      <c r="AI100" s="1">
        <v>45323</v>
      </c>
      <c r="AJ100" s="9" t="s">
        <v>40</v>
      </c>
      <c r="AK100">
        <v>20</v>
      </c>
    </row>
    <row r="101" spans="1:37" x14ac:dyDescent="0.25">
      <c r="A101">
        <v>45341</v>
      </c>
      <c r="B101">
        <v>1.180503986922931</v>
      </c>
      <c r="C101">
        <v>5.5320997030378308E-2</v>
      </c>
      <c r="D101">
        <v>0.38541514047560971</v>
      </c>
      <c r="E101">
        <v>1.7473774074731649</v>
      </c>
      <c r="F101">
        <v>0.27551267008400598</v>
      </c>
      <c r="G101">
        <v>0.5770786684879613</v>
      </c>
      <c r="H101">
        <v>0.32818979280469041</v>
      </c>
      <c r="I101">
        <v>0.3768028369676148</v>
      </c>
      <c r="J101">
        <v>3.447651825968955</v>
      </c>
      <c r="K101">
        <v>0.20980395304874269</v>
      </c>
      <c r="L101">
        <v>2.864486519480416E-3</v>
      </c>
      <c r="M101">
        <v>2.2042075088411881</v>
      </c>
      <c r="N101">
        <v>0.41525595538993648</v>
      </c>
      <c r="O101">
        <v>1.6313359275875861</v>
      </c>
      <c r="P101">
        <v>1.059965633774246</v>
      </c>
      <c r="Q101">
        <v>0.16922890480419639</v>
      </c>
      <c r="R101">
        <v>2.3181534165758889E-2</v>
      </c>
      <c r="S101">
        <v>0.7091322829820208</v>
      </c>
      <c r="T101">
        <v>1.1146027272005881</v>
      </c>
      <c r="U101">
        <v>0.14668347749509381</v>
      </c>
      <c r="V101">
        <v>1.6291786929433949E-2</v>
      </c>
      <c r="W101">
        <v>1.0338392051163141</v>
      </c>
      <c r="X101">
        <v>0.59650970252959001</v>
      </c>
      <c r="Y101">
        <v>0.43393171442284267</v>
      </c>
      <c r="Z101">
        <v>1.4432490526075139</v>
      </c>
      <c r="AA101">
        <v>0.76560385309121959</v>
      </c>
      <c r="AB101">
        <v>0.61692309355818797</v>
      </c>
      <c r="AC101">
        <v>0.77323602703674421</v>
      </c>
      <c r="AD101">
        <v>4.0385343502468727</v>
      </c>
      <c r="AE101">
        <v>0.94491819120203568</v>
      </c>
      <c r="AF101">
        <v>0.646881848035471</v>
      </c>
      <c r="AG101">
        <v>0.92861281657080919</v>
      </c>
      <c r="AH101" s="9" t="s">
        <v>60</v>
      </c>
      <c r="AI101" s="1">
        <v>45323</v>
      </c>
      <c r="AJ101" s="9" t="s">
        <v>41</v>
      </c>
      <c r="AK101">
        <v>19</v>
      </c>
    </row>
    <row r="102" spans="1:37" x14ac:dyDescent="0.25">
      <c r="A102">
        <v>45338</v>
      </c>
      <c r="B102">
        <v>0.81552586028055751</v>
      </c>
      <c r="C102">
        <v>0.1123208019359368</v>
      </c>
      <c r="D102">
        <v>1.309002830769652</v>
      </c>
      <c r="E102">
        <v>1.129077645571037</v>
      </c>
      <c r="F102">
        <v>0.16485184988493209</v>
      </c>
      <c r="G102">
        <v>0.1214857747090472</v>
      </c>
      <c r="H102">
        <v>0.20242314549336179</v>
      </c>
      <c r="I102">
        <v>0.70465080110013156</v>
      </c>
      <c r="J102">
        <v>0.47094246380190219</v>
      </c>
      <c r="K102">
        <v>2.7770216979351461E-2</v>
      </c>
      <c r="L102">
        <v>0.66220567605946101</v>
      </c>
      <c r="M102">
        <v>0.35873630783752231</v>
      </c>
      <c r="N102">
        <v>0.6586027287501911</v>
      </c>
      <c r="O102">
        <v>0.61770947583840152</v>
      </c>
      <c r="P102">
        <v>0.36263937909790811</v>
      </c>
      <c r="Q102">
        <v>6.8633452309161819E-2</v>
      </c>
      <c r="R102">
        <v>1.415708451544252</v>
      </c>
      <c r="S102">
        <v>2.5102143897298951E-2</v>
      </c>
      <c r="T102">
        <v>0.33579271106655889</v>
      </c>
      <c r="U102">
        <v>0.55919399058435748</v>
      </c>
      <c r="V102">
        <v>0.76769468726435297</v>
      </c>
      <c r="W102">
        <v>0.18686744282547871</v>
      </c>
      <c r="X102">
        <v>0.92791298999854577</v>
      </c>
      <c r="Y102">
        <v>0.1749791593043612</v>
      </c>
      <c r="Z102">
        <v>0.9803885745637948</v>
      </c>
      <c r="AA102">
        <v>0.54554788001923882</v>
      </c>
      <c r="AB102">
        <v>0.36425407338218352</v>
      </c>
      <c r="AC102">
        <v>0.57565037491406024</v>
      </c>
      <c r="AD102">
        <v>1.0705226075207479</v>
      </c>
      <c r="AE102">
        <v>0.2257449547736074</v>
      </c>
      <c r="AF102">
        <v>0.56964698949650039</v>
      </c>
      <c r="AG102">
        <v>1.270222300148397</v>
      </c>
      <c r="AH102" s="9" t="s">
        <v>61</v>
      </c>
      <c r="AI102" s="1">
        <v>45323</v>
      </c>
      <c r="AJ102" s="9" t="s">
        <v>43</v>
      </c>
      <c r="AK102">
        <v>16</v>
      </c>
    </row>
    <row r="103" spans="1:37" x14ac:dyDescent="0.25">
      <c r="A103">
        <v>45337</v>
      </c>
      <c r="B103">
        <v>0.62490991769114357</v>
      </c>
      <c r="C103">
        <v>0.61388576922697213</v>
      </c>
      <c r="D103">
        <v>2.1889563329745561E-3</v>
      </c>
      <c r="E103">
        <v>0.32361676482290391</v>
      </c>
      <c r="F103">
        <v>3.7446505732130271E-2</v>
      </c>
      <c r="G103">
        <v>0.22163998650508751</v>
      </c>
      <c r="H103">
        <v>0.21740622175278621</v>
      </c>
      <c r="I103">
        <v>0.46889218967678709</v>
      </c>
      <c r="J103">
        <v>0.18208105576149961</v>
      </c>
      <c r="K103">
        <v>1.1985519218320739</v>
      </c>
      <c r="L103">
        <v>2.5692368412609442E-4</v>
      </c>
      <c r="M103">
        <v>6.0753811537082071E-2</v>
      </c>
      <c r="N103">
        <v>0.162710918790473</v>
      </c>
      <c r="O103">
        <v>4.3463685264801183E-2</v>
      </c>
      <c r="P103">
        <v>0.63816939372734782</v>
      </c>
      <c r="Q103">
        <v>1.7139883343008699</v>
      </c>
      <c r="R103">
        <v>3.4825205784798779E-3</v>
      </c>
      <c r="S103">
        <v>1.0268533702807849</v>
      </c>
      <c r="T103">
        <v>0.1274669185118826</v>
      </c>
      <c r="U103">
        <v>3.1208568414317459</v>
      </c>
      <c r="V103">
        <v>1.2721695946364671E-2</v>
      </c>
      <c r="W103">
        <v>1.2437363208714141</v>
      </c>
      <c r="X103">
        <v>0.59394306326353896</v>
      </c>
      <c r="Y103">
        <v>4.7901332230166184E-3</v>
      </c>
      <c r="Z103">
        <v>0.60395243177211122</v>
      </c>
      <c r="AA103">
        <v>0.54503995605279243</v>
      </c>
      <c r="AB103">
        <v>0.42697536376913409</v>
      </c>
      <c r="AC103">
        <v>1.8111840759055781E-2</v>
      </c>
      <c r="AD103">
        <v>0.16381115170661331</v>
      </c>
      <c r="AE103">
        <v>0.30257076767096902</v>
      </c>
      <c r="AF103">
        <v>0.6313694099833641</v>
      </c>
      <c r="AG103">
        <v>0.47718261130906747</v>
      </c>
      <c r="AH103" s="9" t="s">
        <v>61</v>
      </c>
      <c r="AI103" s="1">
        <v>45323</v>
      </c>
      <c r="AJ103" s="9" t="s">
        <v>38</v>
      </c>
      <c r="AK103">
        <v>15</v>
      </c>
    </row>
    <row r="104" spans="1:37" x14ac:dyDescent="0.25">
      <c r="A104">
        <v>45329</v>
      </c>
      <c r="B104">
        <v>0.57461378718994105</v>
      </c>
      <c r="C104">
        <v>9.814142530423784E-4</v>
      </c>
      <c r="D104">
        <v>9.8542902612152233E-2</v>
      </c>
      <c r="E104">
        <v>0.20527179409113749</v>
      </c>
      <c r="F104">
        <v>7.2383126772022624E-3</v>
      </c>
      <c r="G104">
        <v>0.60936603840452408</v>
      </c>
      <c r="H104">
        <v>0.60278217950038127</v>
      </c>
      <c r="I104">
        <v>0.54216829287166224</v>
      </c>
      <c r="J104">
        <v>7.2381180034057357E-3</v>
      </c>
      <c r="K104">
        <v>4.387020184263625E-2</v>
      </c>
      <c r="L104">
        <v>0.3115674995387599</v>
      </c>
      <c r="M104">
        <v>0.29845137368447711</v>
      </c>
      <c r="N104">
        <v>0.31064682953014422</v>
      </c>
      <c r="O104">
        <v>1.201870960810042</v>
      </c>
      <c r="P104">
        <v>0.39223229579588331</v>
      </c>
      <c r="Q104">
        <v>0.93866797498129939</v>
      </c>
      <c r="R104">
        <v>4.2888690911198728E-2</v>
      </c>
      <c r="S104">
        <v>3.4884739522522669E-2</v>
      </c>
      <c r="T104">
        <v>0.47861501809320378</v>
      </c>
      <c r="U104">
        <v>1.4266644914793991E-3</v>
      </c>
      <c r="V104">
        <v>0.33270939729996513</v>
      </c>
      <c r="W104">
        <v>3.3598433135886098E-2</v>
      </c>
      <c r="X104">
        <v>0.34412153922137351</v>
      </c>
      <c r="Y104">
        <v>0.2352066981222177</v>
      </c>
      <c r="Z104">
        <v>0.39127058899263578</v>
      </c>
      <c r="AA104">
        <v>0.31318571857368521</v>
      </c>
      <c r="AB104">
        <v>0.69830391214557985</v>
      </c>
      <c r="AC104">
        <v>0.36943534717918419</v>
      </c>
      <c r="AD104">
        <v>0.2646369181005378</v>
      </c>
      <c r="AE104">
        <v>0.22697420754663489</v>
      </c>
      <c r="AF104">
        <v>0.47607534462185291</v>
      </c>
      <c r="AG104">
        <v>0.68510880255878293</v>
      </c>
      <c r="AH104" s="9" t="s">
        <v>62</v>
      </c>
      <c r="AI104" s="1">
        <v>45323</v>
      </c>
      <c r="AJ104" s="9" t="s">
        <v>39</v>
      </c>
      <c r="AK104">
        <v>7</v>
      </c>
    </row>
    <row r="105" spans="1:37" x14ac:dyDescent="0.25">
      <c r="A105">
        <v>45328</v>
      </c>
      <c r="B105">
        <v>0.38773249837328477</v>
      </c>
      <c r="C105">
        <v>0.84896510845984086</v>
      </c>
      <c r="D105">
        <v>6.425108967506081E-2</v>
      </c>
      <c r="E105">
        <v>0.11759996780023339</v>
      </c>
      <c r="F105">
        <v>9.4428434483962057E-2</v>
      </c>
      <c r="G105">
        <v>0.19401640564148739</v>
      </c>
      <c r="H105">
        <v>0.107426348447053</v>
      </c>
      <c r="I105">
        <v>0.371262931489378</v>
      </c>
      <c r="J105">
        <v>1.294071684588699</v>
      </c>
      <c r="K105">
        <v>9.1429061443564816E-2</v>
      </c>
      <c r="L105">
        <v>0.10165179565210899</v>
      </c>
      <c r="M105">
        <v>0.71583761538820889</v>
      </c>
      <c r="N105">
        <v>9.4498512366807841E-2</v>
      </c>
      <c r="O105">
        <v>0.45122799258216523</v>
      </c>
      <c r="P105">
        <v>8.9882519922980311E-2</v>
      </c>
      <c r="Q105">
        <v>8.4863383097437226E-2</v>
      </c>
      <c r="R105">
        <v>4.8155972313839737E-2</v>
      </c>
      <c r="S105">
        <v>0.35084933087807252</v>
      </c>
      <c r="T105">
        <v>0.150793762936549</v>
      </c>
      <c r="U105">
        <v>0.30283507468415738</v>
      </c>
      <c r="V105">
        <v>1.00615876812384</v>
      </c>
      <c r="W105">
        <v>1.131851333669283</v>
      </c>
      <c r="X105">
        <v>0.23317542220863599</v>
      </c>
      <c r="Y105">
        <v>7.1389098305131113E-2</v>
      </c>
      <c r="Z105">
        <v>0.3076524187835587</v>
      </c>
      <c r="AA105">
        <v>0.38596100177296339</v>
      </c>
      <c r="AB105">
        <v>0.23806296736370389</v>
      </c>
      <c r="AC105">
        <v>0.36809075503314281</v>
      </c>
      <c r="AD105">
        <v>0.13885285130133901</v>
      </c>
      <c r="AE105">
        <v>0.23185891108910309</v>
      </c>
      <c r="AF105">
        <v>0.30805788277955592</v>
      </c>
      <c r="AG105">
        <v>0.56023469547286742</v>
      </c>
      <c r="AH105" s="9" t="s">
        <v>62</v>
      </c>
      <c r="AI105" s="1">
        <v>45323</v>
      </c>
      <c r="AJ105" s="9" t="s">
        <v>40</v>
      </c>
      <c r="AK105">
        <v>6</v>
      </c>
    </row>
    <row r="106" spans="1:37" x14ac:dyDescent="0.25">
      <c r="A106">
        <v>45327</v>
      </c>
      <c r="B106">
        <v>0.33883083764019828</v>
      </c>
      <c r="C106">
        <v>9.6660092467409531E-2</v>
      </c>
      <c r="D106">
        <v>0.23062697674234969</v>
      </c>
      <c r="E106">
        <v>3.023251010502729E-2</v>
      </c>
      <c r="F106">
        <v>9.4215105937512922E-2</v>
      </c>
      <c r="G106">
        <v>0.28303950152877749</v>
      </c>
      <c r="H106">
        <v>0.28502703620578368</v>
      </c>
      <c r="I106">
        <v>0.35851441659109062</v>
      </c>
      <c r="J106">
        <v>0.18085135563530971</v>
      </c>
      <c r="K106">
        <v>6.8584795076073693E-2</v>
      </c>
      <c r="L106">
        <v>1.0506186584206689</v>
      </c>
      <c r="M106">
        <v>0.68135947854597967</v>
      </c>
      <c r="N106">
        <v>0.16235324703793269</v>
      </c>
      <c r="O106">
        <v>5.864570678395916E-2</v>
      </c>
      <c r="P106">
        <v>0.20422537851778669</v>
      </c>
      <c r="Q106">
        <v>3.2649140900733</v>
      </c>
      <c r="R106">
        <v>3.0654484380612749E-2</v>
      </c>
      <c r="S106">
        <v>1.066565291733548E-2</v>
      </c>
      <c r="T106">
        <v>0.20668829014652129</v>
      </c>
      <c r="U106">
        <v>4.9690245133142387E-2</v>
      </c>
      <c r="V106">
        <v>0.13979664556004889</v>
      </c>
      <c r="W106">
        <v>4.7172134935568238E-2</v>
      </c>
      <c r="X106">
        <v>0.13412937894184049</v>
      </c>
      <c r="Y106">
        <v>4.7493404930594611E-2</v>
      </c>
      <c r="Z106">
        <v>9.5432734788747101E-2</v>
      </c>
      <c r="AA106">
        <v>0.2037784727894425</v>
      </c>
      <c r="AB106">
        <v>0.79231574789723491</v>
      </c>
      <c r="AC106">
        <v>0.42893853324141418</v>
      </c>
      <c r="AD106">
        <v>1.6247585995455349</v>
      </c>
      <c r="AE106">
        <v>0.29188176441944791</v>
      </c>
      <c r="AF106">
        <v>0.170885731668281</v>
      </c>
      <c r="AG106">
        <v>0.30940425757518109</v>
      </c>
      <c r="AH106" s="9" t="s">
        <v>62</v>
      </c>
      <c r="AI106" s="1">
        <v>45323</v>
      </c>
      <c r="AJ106" s="9" t="s">
        <v>41</v>
      </c>
      <c r="AK106">
        <v>5</v>
      </c>
    </row>
    <row r="107" spans="1:37" x14ac:dyDescent="0.25">
      <c r="A107">
        <v>45324</v>
      </c>
      <c r="B107">
        <v>0.19253285831921049</v>
      </c>
      <c r="C107">
        <v>0.24054852304820409</v>
      </c>
      <c r="D107">
        <v>5.1844187570077777E-2</v>
      </c>
      <c r="E107">
        <v>0.17727903072444121</v>
      </c>
      <c r="F107">
        <v>1.1166652750438931E-2</v>
      </c>
      <c r="G107">
        <v>0.20587750691153259</v>
      </c>
      <c r="H107">
        <v>0.33578177356451128</v>
      </c>
      <c r="I107">
        <v>5.7971396590410583E-2</v>
      </c>
      <c r="J107">
        <v>5.764563131806049E-2</v>
      </c>
      <c r="K107">
        <v>7.0230808946481708E-3</v>
      </c>
      <c r="L107">
        <v>4.4293100460977099E-2</v>
      </c>
      <c r="M107">
        <v>9.2877837678581196E-2</v>
      </c>
      <c r="N107">
        <v>4.2501627859368472E-2</v>
      </c>
      <c r="O107">
        <v>2.6725341350979419E-2</v>
      </c>
      <c r="P107">
        <v>0.25401023701634662</v>
      </c>
      <c r="Q107">
        <v>0.13507266794353731</v>
      </c>
      <c r="R107">
        <v>1.5847433546430111E-2</v>
      </c>
      <c r="S107">
        <v>1.112362132926132E-2</v>
      </c>
      <c r="T107">
        <v>0.2049335538936429</v>
      </c>
      <c r="U107">
        <v>8.2727695564043038E-2</v>
      </c>
      <c r="V107">
        <v>0.74051352753358302</v>
      </c>
      <c r="W107">
        <v>0.18804184104791369</v>
      </c>
      <c r="X107">
        <v>7.5642994515700293E-2</v>
      </c>
      <c r="Y107">
        <v>6.2424242455438338E-2</v>
      </c>
      <c r="Z107">
        <v>0.17935535741890371</v>
      </c>
      <c r="AA107">
        <v>9.543603828478206E-2</v>
      </c>
      <c r="AB107">
        <v>0.2179285214204133</v>
      </c>
      <c r="AC107">
        <v>7.9659839954080963E-2</v>
      </c>
      <c r="AD107">
        <v>0.2704953131949871</v>
      </c>
      <c r="AE107">
        <v>0.10975819364051199</v>
      </c>
      <c r="AF107">
        <v>0.22987177464115999</v>
      </c>
      <c r="AG107">
        <v>0.12127646486238711</v>
      </c>
      <c r="AH107" s="9" t="s">
        <v>63</v>
      </c>
      <c r="AI107" s="1">
        <v>45323</v>
      </c>
      <c r="AJ107" s="9" t="s">
        <v>43</v>
      </c>
      <c r="AK107">
        <v>2</v>
      </c>
    </row>
    <row r="108" spans="1:37" x14ac:dyDescent="0.25">
      <c r="A108">
        <v>45323</v>
      </c>
      <c r="B108">
        <v>1.183285826628802</v>
      </c>
      <c r="C108">
        <v>1.024342412518251</v>
      </c>
      <c r="D108">
        <v>0.51682540620684936</v>
      </c>
      <c r="E108">
        <v>0.77636683553079333</v>
      </c>
      <c r="F108">
        <v>4.7726637618262284</v>
      </c>
      <c r="G108">
        <v>0.3038777356676915</v>
      </c>
      <c r="H108">
        <v>7.2572651299702349</v>
      </c>
      <c r="I108">
        <v>0.1343579411270559</v>
      </c>
      <c r="J108">
        <v>2.276028113089038E-3</v>
      </c>
      <c r="K108">
        <v>7.1403624193357829E-2</v>
      </c>
      <c r="L108">
        <v>0.4651217087915569</v>
      </c>
      <c r="M108">
        <v>6.5395265531334415E-2</v>
      </c>
      <c r="N108">
        <v>2.2722901916587159</v>
      </c>
      <c r="O108">
        <v>0.11078738602623039</v>
      </c>
      <c r="P108">
        <v>0.28458860550094972</v>
      </c>
      <c r="Q108">
        <v>8.0736222960625506E-2</v>
      </c>
      <c r="R108">
        <v>2.7707509653992188E-2</v>
      </c>
      <c r="S108">
        <v>2.3128582609340229E-2</v>
      </c>
      <c r="T108">
        <v>0.65892937394346995</v>
      </c>
      <c r="U108">
        <v>0.26868295780009571</v>
      </c>
      <c r="V108">
        <v>1.8919646139423389</v>
      </c>
      <c r="W108">
        <v>8.2521860071154182E-2</v>
      </c>
      <c r="X108">
        <v>0.60769145418746751</v>
      </c>
      <c r="Y108">
        <v>1.0771309553880251</v>
      </c>
      <c r="Z108">
        <v>0.75956432340065594</v>
      </c>
      <c r="AA108">
        <v>0.8059472782448448</v>
      </c>
      <c r="AB108">
        <v>1.8205516958255361</v>
      </c>
      <c r="AC108">
        <v>0.58186898793258424</v>
      </c>
      <c r="AD108">
        <v>0.74755631829169467</v>
      </c>
      <c r="AE108">
        <v>1.0791727167574101</v>
      </c>
      <c r="AF108">
        <v>1.3828127680476121</v>
      </c>
      <c r="AG108">
        <v>0.25250700977867219</v>
      </c>
      <c r="AH108" s="9" t="s">
        <v>63</v>
      </c>
      <c r="AI108" s="1">
        <v>45323</v>
      </c>
      <c r="AJ108" s="9" t="s">
        <v>38</v>
      </c>
      <c r="AK108">
        <v>1</v>
      </c>
    </row>
    <row r="109" spans="1:37" x14ac:dyDescent="0.25">
      <c r="A109">
        <v>45322</v>
      </c>
      <c r="B109">
        <v>0.19997007856934329</v>
      </c>
      <c r="C109">
        <v>3.7046064374360592E-3</v>
      </c>
      <c r="D109">
        <v>0.46567756127814619</v>
      </c>
      <c r="E109">
        <v>1.1949206066742841E-2</v>
      </c>
      <c r="F109">
        <v>3.1984532584153097E-4</v>
      </c>
      <c r="G109">
        <v>9.4928795477057917E-2</v>
      </c>
      <c r="H109">
        <v>0.30555163243408029</v>
      </c>
      <c r="I109">
        <v>2.873681854090954E-2</v>
      </c>
      <c r="J109">
        <v>3.4935208300961862E-3</v>
      </c>
      <c r="K109">
        <v>0.30849667421823718</v>
      </c>
      <c r="L109">
        <v>6.4963965929315914E-2</v>
      </c>
      <c r="M109">
        <v>0.1030195706998619</v>
      </c>
      <c r="N109">
        <v>4.419524112088842E-2</v>
      </c>
      <c r="O109">
        <v>0.11901423918055699</v>
      </c>
      <c r="P109">
        <v>1.138107142871569</v>
      </c>
      <c r="Q109">
        <v>5.4067160238817202E-3</v>
      </c>
      <c r="R109">
        <v>1.7438353364121219E-3</v>
      </c>
      <c r="S109">
        <v>0.17796914326717231</v>
      </c>
      <c r="T109">
        <v>0.1022317791107101</v>
      </c>
      <c r="U109">
        <v>3.8015084060092291E-4</v>
      </c>
      <c r="V109">
        <v>2.482448580676419E-4</v>
      </c>
      <c r="W109">
        <v>1.147428675526446E-4</v>
      </c>
      <c r="X109">
        <v>0.13266311873159589</v>
      </c>
      <c r="Y109">
        <v>4.3919868602604772E-2</v>
      </c>
      <c r="Z109">
        <v>0.1373758438816905</v>
      </c>
      <c r="AA109">
        <v>0.16160967591543279</v>
      </c>
      <c r="AB109">
        <v>8.4221527843313923E-2</v>
      </c>
      <c r="AC109">
        <v>0.26075250214018603</v>
      </c>
      <c r="AD109">
        <v>6.2469447401348792E-2</v>
      </c>
      <c r="AE109">
        <v>0.1550215096285936</v>
      </c>
      <c r="AF109">
        <v>0.11338890682135</v>
      </c>
      <c r="AG109">
        <v>0.2023821987548966</v>
      </c>
      <c r="AH109" s="9" t="s">
        <v>63</v>
      </c>
      <c r="AI109" s="1">
        <v>45292</v>
      </c>
      <c r="AJ109" s="9" t="s">
        <v>39</v>
      </c>
      <c r="AK109">
        <v>31</v>
      </c>
    </row>
    <row r="110" spans="1:37" x14ac:dyDescent="0.25">
      <c r="A110">
        <v>45321</v>
      </c>
      <c r="B110">
        <v>1.835226306674909</v>
      </c>
      <c r="C110">
        <v>1.0214066093460661</v>
      </c>
      <c r="D110">
        <v>1.5686465476668289E-3</v>
      </c>
      <c r="E110">
        <v>0.25167634126903171</v>
      </c>
      <c r="F110">
        <v>6.6218873174276771</v>
      </c>
      <c r="G110">
        <v>0.25609796767106502</v>
      </c>
      <c r="H110">
        <v>0.23328182692871621</v>
      </c>
      <c r="I110">
        <v>3.4853704997827628</v>
      </c>
      <c r="J110">
        <v>2.4498183175130271E-2</v>
      </c>
      <c r="K110">
        <v>8.30794348118412</v>
      </c>
      <c r="L110">
        <v>0.1744486500119323</v>
      </c>
      <c r="M110">
        <v>2.3691647066456731</v>
      </c>
      <c r="N110">
        <v>2.3288904872285259</v>
      </c>
      <c r="O110">
        <v>0.37517175675034919</v>
      </c>
      <c r="P110">
        <v>4.0298234638308523</v>
      </c>
      <c r="Q110">
        <v>0.50658268768517201</v>
      </c>
      <c r="R110">
        <v>7.5410605853840934E-2</v>
      </c>
      <c r="S110">
        <v>0.42636853019711052</v>
      </c>
      <c r="T110">
        <v>0.91933923232004755</v>
      </c>
      <c r="U110">
        <v>0.26605381751271218</v>
      </c>
      <c r="V110">
        <v>1.1239284144521691</v>
      </c>
      <c r="W110">
        <v>0.40428015014154273</v>
      </c>
      <c r="X110">
        <v>1.910356254715661</v>
      </c>
      <c r="Y110">
        <v>0.30353907629687521</v>
      </c>
      <c r="Z110">
        <v>0.80299298732843616</v>
      </c>
      <c r="AA110">
        <v>3.4310696636942182</v>
      </c>
      <c r="AB110">
        <v>1.4433926862476949</v>
      </c>
      <c r="AC110">
        <v>1.0473868604967691</v>
      </c>
      <c r="AD110">
        <v>0.23949102928672819</v>
      </c>
      <c r="AE110">
        <v>1.22025639011984</v>
      </c>
      <c r="AF110">
        <v>2.6770349999148659</v>
      </c>
      <c r="AG110">
        <v>0.59776725820149723</v>
      </c>
      <c r="AH110" s="9" t="s">
        <v>63</v>
      </c>
      <c r="AI110" s="1">
        <v>45292</v>
      </c>
      <c r="AJ110" s="9" t="s">
        <v>40</v>
      </c>
      <c r="AK110">
        <v>30</v>
      </c>
    </row>
    <row r="111" spans="1:37" x14ac:dyDescent="0.25">
      <c r="A111">
        <v>45320</v>
      </c>
      <c r="B111">
        <v>0.52718449266485068</v>
      </c>
      <c r="C111">
        <v>4.0240190877636417E-2</v>
      </c>
      <c r="D111">
        <v>5.3242835885122533E-2</v>
      </c>
      <c r="E111">
        <v>0.4588595817860559</v>
      </c>
      <c r="F111">
        <v>1.57324481900272</v>
      </c>
      <c r="G111">
        <v>2.5753502118988541E-3</v>
      </c>
      <c r="H111">
        <v>0.16671012266704441</v>
      </c>
      <c r="I111">
        <v>1.6236215856080569</v>
      </c>
      <c r="J111">
        <v>0.22277928436194899</v>
      </c>
      <c r="K111">
        <v>0.1640296381266847</v>
      </c>
      <c r="L111">
        <v>1.214082947574328E-2</v>
      </c>
      <c r="M111">
        <v>0.29301004498083388</v>
      </c>
      <c r="N111">
        <v>1.3973654922331551</v>
      </c>
      <c r="O111">
        <v>0.77971266635676073</v>
      </c>
      <c r="P111">
        <v>9.6878480667046699E-2</v>
      </c>
      <c r="Q111">
        <v>3.1411729763980052E-2</v>
      </c>
      <c r="R111">
        <v>8.5623288807486053E-3</v>
      </c>
      <c r="S111">
        <v>3.8095404377276642E-4</v>
      </c>
      <c r="T111">
        <v>0.1440217875840166</v>
      </c>
      <c r="U111">
        <v>0</v>
      </c>
      <c r="V111">
        <v>4.5536992833624494E-3</v>
      </c>
      <c r="W111">
        <v>8.2490862868479953E-2</v>
      </c>
      <c r="X111">
        <v>0.1354516475800964</v>
      </c>
      <c r="Y111">
        <v>4.7838608510800767E-2</v>
      </c>
      <c r="Z111">
        <v>0.25080927642561879</v>
      </c>
      <c r="AA111">
        <v>1.001055350361951</v>
      </c>
      <c r="AB111">
        <v>0.28298975456101028</v>
      </c>
      <c r="AC111">
        <v>0.1151025615167731</v>
      </c>
      <c r="AD111">
        <v>9.6426547895859249E-2</v>
      </c>
      <c r="AE111">
        <v>0.30748285404950759</v>
      </c>
      <c r="AF111">
        <v>0.68702162383560894</v>
      </c>
      <c r="AG111">
        <v>0.1856473893804069</v>
      </c>
      <c r="AH111" s="9" t="s">
        <v>63</v>
      </c>
      <c r="AI111" s="1">
        <v>45292</v>
      </c>
      <c r="AJ111" s="9" t="s">
        <v>41</v>
      </c>
      <c r="AK111">
        <v>29</v>
      </c>
    </row>
    <row r="112" spans="1:37" x14ac:dyDescent="0.25">
      <c r="A112">
        <v>45317</v>
      </c>
      <c r="B112">
        <v>0.62430985663428062</v>
      </c>
      <c r="C112">
        <v>0.1109255795587767</v>
      </c>
      <c r="D112">
        <v>0.11198401288092311</v>
      </c>
      <c r="E112">
        <v>0.31429114861292923</v>
      </c>
      <c r="F112">
        <v>0.74099497597864883</v>
      </c>
      <c r="G112">
        <v>4.5128494728600532E-2</v>
      </c>
      <c r="H112">
        <v>0.23958725554766011</v>
      </c>
      <c r="I112">
        <v>3.7004717003314952E-2</v>
      </c>
      <c r="J112">
        <v>8.9594172425731478E-2</v>
      </c>
      <c r="K112">
        <v>1.3318407453784721E-2</v>
      </c>
      <c r="L112">
        <v>0.64966737277495512</v>
      </c>
      <c r="M112">
        <v>0.1222613407424392</v>
      </c>
      <c r="N112">
        <v>2.0262206602368269</v>
      </c>
      <c r="O112">
        <v>0.80985821039598882</v>
      </c>
      <c r="P112">
        <v>0.1742833663325882</v>
      </c>
      <c r="Q112">
        <v>0.238842164922799</v>
      </c>
      <c r="R112">
        <v>0.6447961597197901</v>
      </c>
      <c r="S112">
        <v>0.29521719169747851</v>
      </c>
      <c r="T112">
        <v>0.21082341008793459</v>
      </c>
      <c r="U112">
        <v>1.709481816985393E-4</v>
      </c>
      <c r="V112">
        <v>6.3378946584596738E-2</v>
      </c>
      <c r="W112">
        <v>0.135811342274822</v>
      </c>
      <c r="X112">
        <v>2.632361976735681E-2</v>
      </c>
      <c r="Y112">
        <v>0.44317855597495359</v>
      </c>
      <c r="Z112">
        <v>0.39784462023958872</v>
      </c>
      <c r="AA112">
        <v>0.68044551065610215</v>
      </c>
      <c r="AB112">
        <v>0.3960487072365666</v>
      </c>
      <c r="AC112">
        <v>0.44667487943579082</v>
      </c>
      <c r="AD112">
        <v>0.38254852296398612</v>
      </c>
      <c r="AE112">
        <v>0.31439387503956651</v>
      </c>
      <c r="AF112">
        <v>0.64403329661776265</v>
      </c>
      <c r="AG112">
        <v>0.35305373873790852</v>
      </c>
      <c r="AH112" s="9" t="s">
        <v>64</v>
      </c>
      <c r="AI112" s="1">
        <v>45292</v>
      </c>
      <c r="AJ112" s="9" t="s">
        <v>43</v>
      </c>
      <c r="AK112">
        <v>26</v>
      </c>
    </row>
    <row r="113" spans="1:37" x14ac:dyDescent="0.25">
      <c r="A113">
        <v>45316</v>
      </c>
      <c r="B113">
        <v>0.33728701567849662</v>
      </c>
      <c r="C113">
        <v>9.197300156437402</v>
      </c>
      <c r="D113">
        <v>2.0117908266961351E-4</v>
      </c>
      <c r="E113">
        <v>7.5805913249350293E-2</v>
      </c>
      <c r="F113">
        <v>0.18228381069853769</v>
      </c>
      <c r="G113">
        <v>4.758255786366556E-2</v>
      </c>
      <c r="H113">
        <v>1.9280633249873221E-2</v>
      </c>
      <c r="I113">
        <v>8.0667669551822141E-2</v>
      </c>
      <c r="J113">
        <v>0.1070950876142626</v>
      </c>
      <c r="K113">
        <v>1.375832751943522E-2</v>
      </c>
      <c r="L113">
        <v>1.905817438857897</v>
      </c>
      <c r="M113">
        <v>1.0801520380622751E-2</v>
      </c>
      <c r="N113">
        <v>0.87489976196680908</v>
      </c>
      <c r="O113">
        <v>0.17483856321758481</v>
      </c>
      <c r="P113">
        <v>0.17991725026529939</v>
      </c>
      <c r="Q113">
        <v>2.5460165784607629E-2</v>
      </c>
      <c r="R113">
        <v>1.059716254920118E-2</v>
      </c>
      <c r="S113">
        <v>0.1591478230500005</v>
      </c>
      <c r="T113">
        <v>0.25977009053286282</v>
      </c>
      <c r="U113">
        <v>4.9961409783822238E-3</v>
      </c>
      <c r="V113">
        <v>2.5015215675928789E-2</v>
      </c>
      <c r="W113">
        <v>0.3999493682501794</v>
      </c>
      <c r="X113">
        <v>0.1331441213360966</v>
      </c>
      <c r="Y113">
        <v>0.1353499327786199</v>
      </c>
      <c r="Z113">
        <v>0.25667383010148759</v>
      </c>
      <c r="AA113">
        <v>0.34904034761375291</v>
      </c>
      <c r="AB113">
        <v>0.1223150893497518</v>
      </c>
      <c r="AC113">
        <v>0.14807084720468</v>
      </c>
      <c r="AD113">
        <v>0.17892777520473771</v>
      </c>
      <c r="AE113">
        <v>0.11003693579575261</v>
      </c>
      <c r="AF113">
        <v>0.16122913714947509</v>
      </c>
      <c r="AG113">
        <v>0.59712544678299639</v>
      </c>
      <c r="AH113" s="9" t="s">
        <v>64</v>
      </c>
      <c r="AI113" s="1">
        <v>45292</v>
      </c>
      <c r="AJ113" s="9" t="s">
        <v>38</v>
      </c>
      <c r="AK113">
        <v>25</v>
      </c>
    </row>
    <row r="114" spans="1:37" x14ac:dyDescent="0.25">
      <c r="A114">
        <v>45315</v>
      </c>
      <c r="B114">
        <v>0.48417322936824608</v>
      </c>
      <c r="C114">
        <v>7.01722688705391E-4</v>
      </c>
      <c r="D114">
        <v>7.9143078517490542E-2</v>
      </c>
      <c r="E114">
        <v>0.1040018190593965</v>
      </c>
      <c r="F114">
        <v>5.9235283474819107E-2</v>
      </c>
      <c r="G114">
        <v>0.12884466816327961</v>
      </c>
      <c r="H114">
        <v>2.112841629767187E-3</v>
      </c>
      <c r="I114">
        <v>0.59359804352071877</v>
      </c>
      <c r="J114">
        <v>2.6921312489399839E-2</v>
      </c>
      <c r="K114">
        <v>2.710878771076591E-2</v>
      </c>
      <c r="L114">
        <v>5.7785504298797148E-2</v>
      </c>
      <c r="M114">
        <v>5.3556842175480783E-2</v>
      </c>
      <c r="N114">
        <v>4.2299527533340771E-2</v>
      </c>
      <c r="O114">
        <v>0.27311050014718757</v>
      </c>
      <c r="P114">
        <v>0.2525897866021759</v>
      </c>
      <c r="Q114">
        <v>3.2806584019664763E-2</v>
      </c>
      <c r="R114">
        <v>0</v>
      </c>
      <c r="S114">
        <v>0.14227610748304659</v>
      </c>
      <c r="T114">
        <v>0.12840636670201719</v>
      </c>
      <c r="U114">
        <v>9.7676015692179795E-4</v>
      </c>
      <c r="V114">
        <v>0.1546008448219654</v>
      </c>
      <c r="W114">
        <v>0.18125740730757131</v>
      </c>
      <c r="X114">
        <v>0.53057894842800379</v>
      </c>
      <c r="Y114">
        <v>3.6767256228601587E-2</v>
      </c>
      <c r="Z114">
        <v>0.46240006175556259</v>
      </c>
      <c r="AA114">
        <v>0.22762157470285449</v>
      </c>
      <c r="AB114">
        <v>0.1169506187971046</v>
      </c>
      <c r="AC114">
        <v>7.4666113489929714E-2</v>
      </c>
      <c r="AD114">
        <v>3.1106644597724831E-2</v>
      </c>
      <c r="AE114">
        <v>2.0689403759431312E-2</v>
      </c>
      <c r="AF114">
        <v>0.1471549702582266</v>
      </c>
      <c r="AG114">
        <v>1.8395755510158991</v>
      </c>
      <c r="AH114" s="9" t="s">
        <v>64</v>
      </c>
      <c r="AI114" s="1">
        <v>45292</v>
      </c>
      <c r="AJ114" s="9" t="s">
        <v>39</v>
      </c>
      <c r="AK114">
        <v>24</v>
      </c>
    </row>
    <row r="115" spans="1:37" x14ac:dyDescent="0.25">
      <c r="A115">
        <v>45314</v>
      </c>
      <c r="B115">
        <v>0.62292138269433517</v>
      </c>
      <c r="C115">
        <v>0</v>
      </c>
      <c r="D115">
        <v>0</v>
      </c>
      <c r="E115">
        <v>9.8888950281978513E-2</v>
      </c>
      <c r="F115">
        <v>0.1151015023026099</v>
      </c>
      <c r="G115">
        <v>0.17170880074303679</v>
      </c>
      <c r="H115">
        <v>0.46681684879813862</v>
      </c>
      <c r="I115">
        <v>0.45482378696132258</v>
      </c>
      <c r="J115">
        <v>0.91163357030487702</v>
      </c>
      <c r="K115">
        <v>1.6614857596891189E-2</v>
      </c>
      <c r="L115">
        <v>0.18876394322657131</v>
      </c>
      <c r="M115">
        <v>1.268898330938732E-2</v>
      </c>
      <c r="N115">
        <v>0.2186584930207178</v>
      </c>
      <c r="O115">
        <v>0.32212489927785393</v>
      </c>
      <c r="P115">
        <v>3.0165333701732119E-2</v>
      </c>
      <c r="Q115">
        <v>3.923856393030252E-2</v>
      </c>
      <c r="R115">
        <v>7.8461096041706081E-3</v>
      </c>
      <c r="S115">
        <v>0.1263486828978134</v>
      </c>
      <c r="T115">
        <v>0.70488729147930085</v>
      </c>
      <c r="U115">
        <v>1.3029050630205071E-2</v>
      </c>
      <c r="V115">
        <v>1.709127811384296</v>
      </c>
      <c r="W115">
        <v>7.5514769525021258E-2</v>
      </c>
      <c r="X115">
        <v>0.60018200763017726</v>
      </c>
      <c r="Y115">
        <v>5.4917512947627617E-2</v>
      </c>
      <c r="Z115">
        <v>0.37523989707286087</v>
      </c>
      <c r="AA115">
        <v>0.3960155669969973</v>
      </c>
      <c r="AB115">
        <v>0.56736224419575165</v>
      </c>
      <c r="AC115">
        <v>8.5802714981955935E-2</v>
      </c>
      <c r="AD115">
        <v>7.9618514059004112E-3</v>
      </c>
      <c r="AE115">
        <v>0.14113673242854741</v>
      </c>
      <c r="AF115">
        <v>0.33180278142011449</v>
      </c>
      <c r="AG115">
        <v>1.533641679428815</v>
      </c>
      <c r="AH115" s="9" t="s">
        <v>64</v>
      </c>
      <c r="AI115" s="1">
        <v>45292</v>
      </c>
      <c r="AJ115" s="9" t="s">
        <v>40</v>
      </c>
      <c r="AK115">
        <v>23</v>
      </c>
    </row>
    <row r="116" spans="1:37" x14ac:dyDescent="0.25">
      <c r="A116">
        <v>45313</v>
      </c>
      <c r="B116">
        <v>1.0070852616407331</v>
      </c>
      <c r="C116">
        <v>0.312902460446223</v>
      </c>
      <c r="D116">
        <v>2.2727387686851449E-2</v>
      </c>
      <c r="E116">
        <v>0.68610989528899036</v>
      </c>
      <c r="F116">
        <v>0.1248431381522211</v>
      </c>
      <c r="G116">
        <v>1.0597456412045481</v>
      </c>
      <c r="H116">
        <v>0.29783576442824949</v>
      </c>
      <c r="I116">
        <v>5.3209389485947889E-2</v>
      </c>
      <c r="J116">
        <v>5.0632544790479933E-2</v>
      </c>
      <c r="K116">
        <v>0.12674431213986381</v>
      </c>
      <c r="L116">
        <v>2.6669159211106779E-2</v>
      </c>
      <c r="M116">
        <v>0.13545730895838379</v>
      </c>
      <c r="N116">
        <v>1.832719262228236</v>
      </c>
      <c r="O116">
        <v>0.2382628450555134</v>
      </c>
      <c r="P116">
        <v>2.6285517202827302</v>
      </c>
      <c r="Q116">
        <v>9.7477713910594496E-2</v>
      </c>
      <c r="R116">
        <v>1.8478381224709191E-2</v>
      </c>
      <c r="S116">
        <v>2.0722315306776138</v>
      </c>
      <c r="T116">
        <v>0.10817467850401551</v>
      </c>
      <c r="U116">
        <v>1.91318984288729E-2</v>
      </c>
      <c r="V116">
        <v>2.6834248910391101E-2</v>
      </c>
      <c r="W116">
        <v>7.0973337639527401E-2</v>
      </c>
      <c r="X116">
        <v>0.17053664370717639</v>
      </c>
      <c r="Y116">
        <v>0.13036211860061039</v>
      </c>
      <c r="Z116">
        <v>0.94426746282456597</v>
      </c>
      <c r="AA116">
        <v>1.39887688183352</v>
      </c>
      <c r="AB116">
        <v>0.17822344034473361</v>
      </c>
      <c r="AC116">
        <v>0.1005124378170396</v>
      </c>
      <c r="AD116">
        <v>0.17321142980756671</v>
      </c>
      <c r="AE116">
        <v>0.59528828097269948</v>
      </c>
      <c r="AF116">
        <v>0.70140098274072937</v>
      </c>
      <c r="AG116">
        <v>1.065801175564522</v>
      </c>
      <c r="AH116" s="9" t="s">
        <v>64</v>
      </c>
      <c r="AI116" s="1">
        <v>45292</v>
      </c>
      <c r="AJ116" s="9" t="s">
        <v>41</v>
      </c>
      <c r="AK116">
        <v>22</v>
      </c>
    </row>
    <row r="117" spans="1:37" x14ac:dyDescent="0.25">
      <c r="A117">
        <v>45310</v>
      </c>
      <c r="B117">
        <v>0.55206521881067672</v>
      </c>
      <c r="C117">
        <v>2.6800209537277499E-2</v>
      </c>
      <c r="D117">
        <v>3.0139266339938329E-2</v>
      </c>
      <c r="E117">
        <v>6.7787167959819455E-2</v>
      </c>
      <c r="F117">
        <v>0.1093943040114686</v>
      </c>
      <c r="G117">
        <v>6.8681484596455317E-2</v>
      </c>
      <c r="H117">
        <v>0.44929113145893829</v>
      </c>
      <c r="I117">
        <v>0.35705211377371138</v>
      </c>
      <c r="J117">
        <v>3.2961305710407889E-2</v>
      </c>
      <c r="K117">
        <v>1.0147693460068771E-2</v>
      </c>
      <c r="L117">
        <v>0.14341218164065569</v>
      </c>
      <c r="M117">
        <v>0.34797848521898578</v>
      </c>
      <c r="N117">
        <v>0.74803410869082498</v>
      </c>
      <c r="O117">
        <v>0.17972085684541661</v>
      </c>
      <c r="P117">
        <v>0.31461059376740641</v>
      </c>
      <c r="Q117">
        <v>1.1837420139243089</v>
      </c>
      <c r="R117">
        <v>1.4970309411771691E-2</v>
      </c>
      <c r="S117">
        <v>0.2157029286774374</v>
      </c>
      <c r="T117">
        <v>0.15888594653094651</v>
      </c>
      <c r="U117">
        <v>8.569598936432414E-2</v>
      </c>
      <c r="V117">
        <v>0.1575304385205463</v>
      </c>
      <c r="W117">
        <v>1.556553613596183E-2</v>
      </c>
      <c r="X117">
        <v>0.10720857707357009</v>
      </c>
      <c r="Y117">
        <v>0.4156243392036027</v>
      </c>
      <c r="Z117">
        <v>0.22313402672584201</v>
      </c>
      <c r="AA117">
        <v>0.50163103328955372</v>
      </c>
      <c r="AB117">
        <v>0.48767379269341138</v>
      </c>
      <c r="AC117">
        <v>0.30457154488774257</v>
      </c>
      <c r="AD117">
        <v>1.0152399941730661</v>
      </c>
      <c r="AE117">
        <v>9.6497279378280204E-2</v>
      </c>
      <c r="AF117">
        <v>0.49728955238211459</v>
      </c>
      <c r="AG117">
        <v>0.41661970554774702</v>
      </c>
      <c r="AH117" s="9" t="s">
        <v>65</v>
      </c>
      <c r="AI117" s="1">
        <v>45292</v>
      </c>
      <c r="AJ117" s="9" t="s">
        <v>43</v>
      </c>
      <c r="AK117">
        <v>19</v>
      </c>
    </row>
    <row r="118" spans="1:37" x14ac:dyDescent="0.25">
      <c r="A118">
        <v>45309</v>
      </c>
      <c r="B118">
        <v>0.51766286970393971</v>
      </c>
      <c r="C118">
        <v>0.40363487921503932</v>
      </c>
      <c r="D118">
        <v>0.12603071846323391</v>
      </c>
      <c r="E118">
        <v>0.45096198878063021</v>
      </c>
      <c r="F118">
        <v>0.79261031311997054</v>
      </c>
      <c r="G118">
        <v>5.9844627391140291E-2</v>
      </c>
      <c r="H118">
        <v>0.1122051252623515</v>
      </c>
      <c r="I118">
        <v>0.15217519661119569</v>
      </c>
      <c r="J118">
        <v>8.4201113688830181E-2</v>
      </c>
      <c r="K118">
        <v>2.6864060182461569E-2</v>
      </c>
      <c r="L118">
        <v>4.3589408699940026E-3</v>
      </c>
      <c r="M118">
        <v>1.0384452578198251</v>
      </c>
      <c r="N118">
        <v>0.16545212850542371</v>
      </c>
      <c r="O118">
        <v>9.8479791270295377E-3</v>
      </c>
      <c r="P118">
        <v>0.21716287728711489</v>
      </c>
      <c r="Q118">
        <v>0.19989124911546849</v>
      </c>
      <c r="R118">
        <v>3.3311649773351493E-2</v>
      </c>
      <c r="S118">
        <v>0.25114388677098931</v>
      </c>
      <c r="T118">
        <v>1.7542963548044879E-2</v>
      </c>
      <c r="U118">
        <v>0.12558614027953041</v>
      </c>
      <c r="V118">
        <v>5.0633206911591927E-2</v>
      </c>
      <c r="W118">
        <v>0.34221566641052631</v>
      </c>
      <c r="X118">
        <v>0.47534489744844588</v>
      </c>
      <c r="Y118">
        <v>0.44413356919278102</v>
      </c>
      <c r="Z118">
        <v>0.64508943445427758</v>
      </c>
      <c r="AA118">
        <v>0.14559932140531731</v>
      </c>
      <c r="AB118">
        <v>0.16811333914984741</v>
      </c>
      <c r="AC118">
        <v>0.42204418782684822</v>
      </c>
      <c r="AD118">
        <v>0.3376155388439801</v>
      </c>
      <c r="AE118">
        <v>0.1479456847902082</v>
      </c>
      <c r="AF118">
        <v>0.45890585583690158</v>
      </c>
      <c r="AG118">
        <v>0.41695678482857562</v>
      </c>
      <c r="AH118" s="9" t="s">
        <v>65</v>
      </c>
      <c r="AI118" s="1">
        <v>45292</v>
      </c>
      <c r="AJ118" s="9" t="s">
        <v>38</v>
      </c>
      <c r="AK118">
        <v>18</v>
      </c>
    </row>
    <row r="119" spans="1:37" x14ac:dyDescent="0.25">
      <c r="A119">
        <v>45308</v>
      </c>
      <c r="B119">
        <v>0.31677430384046679</v>
      </c>
      <c r="C119">
        <v>6.5385877758804237E-2</v>
      </c>
      <c r="D119">
        <v>6.226325864235523E-3</v>
      </c>
      <c r="E119">
        <v>0.12647107355778781</v>
      </c>
      <c r="F119">
        <v>0.1186520194134676</v>
      </c>
      <c r="G119">
        <v>0.27970335435979282</v>
      </c>
      <c r="H119">
        <v>0.27826210385883388</v>
      </c>
      <c r="I119">
        <v>2.66940722397573E-2</v>
      </c>
      <c r="J119">
        <v>1.751089806720927E-2</v>
      </c>
      <c r="K119">
        <v>0.26430910660004642</v>
      </c>
      <c r="L119">
        <v>0.92417913645837491</v>
      </c>
      <c r="M119">
        <v>5.9565857192542546E-3</v>
      </c>
      <c r="N119">
        <v>3.6060390827547369E-2</v>
      </c>
      <c r="O119">
        <v>0.25902364268399608</v>
      </c>
      <c r="P119">
        <v>0.42421715404957988</v>
      </c>
      <c r="Q119">
        <v>2.4365351148187379E-2</v>
      </c>
      <c r="R119">
        <v>0</v>
      </c>
      <c r="S119">
        <v>0.1597839593647746</v>
      </c>
      <c r="T119">
        <v>5.3605782761077733E-2</v>
      </c>
      <c r="U119">
        <v>2.958026176689807E-4</v>
      </c>
      <c r="V119">
        <v>0.31657868900137293</v>
      </c>
      <c r="W119">
        <v>1.8423592586777739</v>
      </c>
      <c r="X119">
        <v>5.3388942000513258E-2</v>
      </c>
      <c r="Y119">
        <v>8.6513347851783828E-2</v>
      </c>
      <c r="Z119">
        <v>0.34798559851976008</v>
      </c>
      <c r="AA119">
        <v>0.12891106653916931</v>
      </c>
      <c r="AB119">
        <v>0.16141887660678839</v>
      </c>
      <c r="AC119">
        <v>0.13759173126831781</v>
      </c>
      <c r="AD119">
        <v>8.5171051202414985E-2</v>
      </c>
      <c r="AE119">
        <v>8.9095293008170498E-2</v>
      </c>
      <c r="AF119">
        <v>0.19807790167272041</v>
      </c>
      <c r="AG119">
        <v>0.58114429812513646</v>
      </c>
      <c r="AH119" s="9" t="s">
        <v>65</v>
      </c>
      <c r="AI119" s="1">
        <v>45292</v>
      </c>
      <c r="AJ119" s="9" t="s">
        <v>39</v>
      </c>
      <c r="AK119">
        <v>17</v>
      </c>
    </row>
    <row r="120" spans="1:37" x14ac:dyDescent="0.25">
      <c r="A120">
        <v>45307</v>
      </c>
      <c r="B120">
        <v>0.73491299659204612</v>
      </c>
      <c r="C120">
        <v>2.300474686586758</v>
      </c>
      <c r="D120">
        <v>6.2309143884917099E-3</v>
      </c>
      <c r="E120">
        <v>0.61467623702276608</v>
      </c>
      <c r="F120">
        <v>0.81187700192214285</v>
      </c>
      <c r="G120">
        <v>1.0949063026790999</v>
      </c>
      <c r="H120">
        <v>0.18972060665455739</v>
      </c>
      <c r="I120">
        <v>0.72472014271038665</v>
      </c>
      <c r="J120">
        <v>0.19081275867241829</v>
      </c>
      <c r="K120">
        <v>0.46641013093713463</v>
      </c>
      <c r="L120">
        <v>0.20241612530666259</v>
      </c>
      <c r="M120">
        <v>0.34889521480544411</v>
      </c>
      <c r="N120">
        <v>0.28440300567913279</v>
      </c>
      <c r="O120">
        <v>0.59873818047083438</v>
      </c>
      <c r="P120">
        <v>0.32070289803833513</v>
      </c>
      <c r="Q120">
        <v>0.25347762657878159</v>
      </c>
      <c r="R120">
        <v>4.4189071747220483E-2</v>
      </c>
      <c r="S120">
        <v>4.846600141896702</v>
      </c>
      <c r="T120">
        <v>0.64114499322105145</v>
      </c>
      <c r="U120">
        <v>1.101396336909417E-2</v>
      </c>
      <c r="V120">
        <v>0.27154519181727188</v>
      </c>
      <c r="W120">
        <v>0.33884814017159892</v>
      </c>
      <c r="X120">
        <v>0.82060348166921371</v>
      </c>
      <c r="Y120">
        <v>0.46467016390910332</v>
      </c>
      <c r="Z120">
        <v>1.127619200006684</v>
      </c>
      <c r="AA120">
        <v>0.34315089587272152</v>
      </c>
      <c r="AB120">
        <v>0.51117089549811057</v>
      </c>
      <c r="AC120">
        <v>0.27361617381562381</v>
      </c>
      <c r="AD120">
        <v>0.51604627694913652</v>
      </c>
      <c r="AE120">
        <v>1.1311108218571191</v>
      </c>
      <c r="AF120">
        <v>0.59780410146481655</v>
      </c>
      <c r="AG120">
        <v>0.49625913674784178</v>
      </c>
      <c r="AH120" s="9" t="s">
        <v>65</v>
      </c>
      <c r="AI120" s="1">
        <v>45292</v>
      </c>
      <c r="AJ120" s="9" t="s">
        <v>40</v>
      </c>
      <c r="AK120">
        <v>16</v>
      </c>
    </row>
    <row r="121" spans="1:37" x14ac:dyDescent="0.25">
      <c r="A121">
        <v>45306</v>
      </c>
      <c r="B121">
        <v>9.0876784316268416E-2</v>
      </c>
      <c r="C121">
        <v>8.7154240683005701E-2</v>
      </c>
      <c r="D121">
        <v>1.863745293665542E-4</v>
      </c>
      <c r="E121">
        <v>7.2816868133880937E-3</v>
      </c>
      <c r="F121">
        <v>0</v>
      </c>
      <c r="G121">
        <v>1.7361174682162649E-3</v>
      </c>
      <c r="H121">
        <v>3.7632971481841797E-2</v>
      </c>
      <c r="I121">
        <v>1.3143166431279539E-2</v>
      </c>
      <c r="J121">
        <v>4.7843709097085158E-2</v>
      </c>
      <c r="K121">
        <v>7.5247128418630765E-2</v>
      </c>
      <c r="L121">
        <v>0.1209474611306519</v>
      </c>
      <c r="M121">
        <v>0.28811360859642848</v>
      </c>
      <c r="N121">
        <v>6.2266807543461637E-2</v>
      </c>
      <c r="O121">
        <v>0.11876845626235789</v>
      </c>
      <c r="P121">
        <v>0.1033088401583354</v>
      </c>
      <c r="Q121">
        <v>6.5953882427587082E-2</v>
      </c>
      <c r="R121">
        <v>0</v>
      </c>
      <c r="S121">
        <v>5.3833356998618763E-2</v>
      </c>
      <c r="T121">
        <v>9.099290640723974E-2</v>
      </c>
      <c r="U121">
        <v>0</v>
      </c>
      <c r="V121">
        <v>3.4821083022101488E-4</v>
      </c>
      <c r="W121">
        <v>0.11810594624626899</v>
      </c>
      <c r="X121">
        <v>8.6804575075278251E-2</v>
      </c>
      <c r="Y121">
        <v>6.3142957494554522E-2</v>
      </c>
      <c r="Z121">
        <v>4.8451058000159232E-2</v>
      </c>
      <c r="AA121">
        <v>6.665280599399051E-2</v>
      </c>
      <c r="AB121">
        <v>6.970613710933754E-2</v>
      </c>
      <c r="AC121">
        <v>0.1331245422041257</v>
      </c>
      <c r="AD121">
        <v>4.9906320477507017E-2</v>
      </c>
      <c r="AE121">
        <v>1.299812956051126E-2</v>
      </c>
      <c r="AF121">
        <v>2.2175536875366161E-2</v>
      </c>
      <c r="AG121">
        <v>0.38400269392935538</v>
      </c>
      <c r="AH121" s="9" t="s">
        <v>65</v>
      </c>
      <c r="AI121" s="1">
        <v>45292</v>
      </c>
      <c r="AJ121" s="9" t="s">
        <v>41</v>
      </c>
      <c r="AK121">
        <v>15</v>
      </c>
    </row>
    <row r="122" spans="1:37" x14ac:dyDescent="0.25">
      <c r="A122">
        <v>45303</v>
      </c>
      <c r="B122">
        <v>7.3673231169566464E-2</v>
      </c>
      <c r="C122">
        <v>7.1118133299521652E-3</v>
      </c>
      <c r="D122">
        <v>6.45763952132863E-2</v>
      </c>
      <c r="E122">
        <v>1.0349596075056309E-2</v>
      </c>
      <c r="F122">
        <v>3.3681621405711841E-3</v>
      </c>
      <c r="G122">
        <v>7.0348696535594793E-2</v>
      </c>
      <c r="H122">
        <v>1.0403132466544941E-2</v>
      </c>
      <c r="I122">
        <v>6.9301017427558412E-2</v>
      </c>
      <c r="J122">
        <v>4.5849024156279639E-4</v>
      </c>
      <c r="K122">
        <v>5.6717384735055776E-3</v>
      </c>
      <c r="L122">
        <v>0.2836595244447237</v>
      </c>
      <c r="M122">
        <v>5.2030206902764506E-3</v>
      </c>
      <c r="N122">
        <v>4.219954224646584E-2</v>
      </c>
      <c r="O122">
        <v>9.1940595847271545E-2</v>
      </c>
      <c r="P122">
        <v>5.9025180342865649E-2</v>
      </c>
      <c r="Q122">
        <v>0.54949797005422762</v>
      </c>
      <c r="R122">
        <v>0.89792359236730035</v>
      </c>
      <c r="S122">
        <v>0.16744555115729859</v>
      </c>
      <c r="T122">
        <v>0.14517136928652671</v>
      </c>
      <c r="U122">
        <v>0</v>
      </c>
      <c r="V122">
        <v>0.1209044251025989</v>
      </c>
      <c r="W122">
        <v>4.553949815678773E-4</v>
      </c>
      <c r="X122">
        <v>4.1132292649661707E-2</v>
      </c>
      <c r="Y122">
        <v>0.12914089570771101</v>
      </c>
      <c r="Z122">
        <v>5.2359426916963589E-2</v>
      </c>
      <c r="AA122">
        <v>3.4667414522257668E-2</v>
      </c>
      <c r="AB122">
        <v>0.1617819480794469</v>
      </c>
      <c r="AC122">
        <v>8.5912400324191035E-2</v>
      </c>
      <c r="AD122">
        <v>0.24738430903081099</v>
      </c>
      <c r="AE122">
        <v>5.9569827239494291E-2</v>
      </c>
      <c r="AF122">
        <v>6.1469906473633602E-2</v>
      </c>
      <c r="AG122">
        <v>6.773114042530784E-2</v>
      </c>
      <c r="AH122" s="9" t="s">
        <v>66</v>
      </c>
      <c r="AI122" s="1">
        <v>45292</v>
      </c>
      <c r="AJ122" s="9" t="s">
        <v>43</v>
      </c>
      <c r="AK122">
        <v>12</v>
      </c>
    </row>
    <row r="123" spans="1:37" x14ac:dyDescent="0.25">
      <c r="A123">
        <v>45302</v>
      </c>
      <c r="B123">
        <v>0.33968561749937981</v>
      </c>
      <c r="C123">
        <v>2.216217786244729E-3</v>
      </c>
      <c r="D123">
        <v>1.4593596719078119</v>
      </c>
      <c r="E123">
        <v>0.11881218517545961</v>
      </c>
      <c r="F123">
        <v>0.10108709636309091</v>
      </c>
      <c r="G123">
        <v>0.15550348165844369</v>
      </c>
      <c r="H123">
        <v>0.57668781291817117</v>
      </c>
      <c r="I123">
        <v>0.14867671085434059</v>
      </c>
      <c r="J123">
        <v>0.34795822460694298</v>
      </c>
      <c r="K123">
        <v>8.2672074023022651E-2</v>
      </c>
      <c r="L123">
        <v>0.18132937149378139</v>
      </c>
      <c r="M123">
        <v>0.17409104568219391</v>
      </c>
      <c r="N123">
        <v>7.8121265896956171E-2</v>
      </c>
      <c r="O123">
        <v>0.25464516099874712</v>
      </c>
      <c r="P123">
        <v>0.13180967636575849</v>
      </c>
      <c r="Q123">
        <v>7.5121250921152474E-2</v>
      </c>
      <c r="R123">
        <v>1.764527139521182E-3</v>
      </c>
      <c r="S123">
        <v>0.17965906940603479</v>
      </c>
      <c r="T123">
        <v>0.2180976714301231</v>
      </c>
      <c r="U123">
        <v>2.9407413506981731E-2</v>
      </c>
      <c r="V123">
        <v>4.9825360108880449E-3</v>
      </c>
      <c r="W123">
        <v>0.7514748155831058</v>
      </c>
      <c r="X123">
        <v>0.49606878588162168</v>
      </c>
      <c r="Y123">
        <v>0.40431507517553772</v>
      </c>
      <c r="Z123">
        <v>0.28502547515416238</v>
      </c>
      <c r="AA123">
        <v>0.13074646453622951</v>
      </c>
      <c r="AB123">
        <v>0.29835559448369497</v>
      </c>
      <c r="AC123">
        <v>0.46361007650600211</v>
      </c>
      <c r="AD123">
        <v>2.5679287543623981E-2</v>
      </c>
      <c r="AE123">
        <v>0.32635239363498297</v>
      </c>
      <c r="AF123">
        <v>0.1228250228138419</v>
      </c>
      <c r="AG123">
        <v>0.82209809015258584</v>
      </c>
      <c r="AH123" s="9" t="s">
        <v>66</v>
      </c>
      <c r="AI123" s="1">
        <v>45292</v>
      </c>
      <c r="AJ123" s="9" t="s">
        <v>38</v>
      </c>
      <c r="AK123">
        <v>11</v>
      </c>
    </row>
    <row r="124" spans="1:37" x14ac:dyDescent="0.25">
      <c r="A124">
        <v>45301</v>
      </c>
      <c r="B124">
        <v>0.1567718527910652</v>
      </c>
      <c r="C124">
        <v>6.3253837200637E-2</v>
      </c>
      <c r="D124">
        <v>0.29602871798024782</v>
      </c>
      <c r="E124">
        <v>2.3321779245372671E-2</v>
      </c>
      <c r="F124">
        <v>0</v>
      </c>
      <c r="G124">
        <v>2.0349088903804151E-2</v>
      </c>
      <c r="H124">
        <v>1.677466351600497E-2</v>
      </c>
      <c r="I124">
        <v>0.41252498540954519</v>
      </c>
      <c r="J124">
        <v>3.3860908363989681E-2</v>
      </c>
      <c r="K124">
        <v>2.696421006638712E-2</v>
      </c>
      <c r="L124">
        <v>4.5090923337127532E-2</v>
      </c>
      <c r="M124">
        <v>0.11989561065440731</v>
      </c>
      <c r="N124">
        <v>5.5693681002537063E-2</v>
      </c>
      <c r="O124">
        <v>0.26749738603829099</v>
      </c>
      <c r="P124">
        <v>4.1802464405939523E-2</v>
      </c>
      <c r="Q124">
        <v>1.7694884853538539</v>
      </c>
      <c r="R124">
        <v>0</v>
      </c>
      <c r="S124">
        <v>7.0220826731929017E-2</v>
      </c>
      <c r="T124">
        <v>5.7927905590169068E-2</v>
      </c>
      <c r="U124">
        <v>0</v>
      </c>
      <c r="V124">
        <v>7.0105876182657859E-2</v>
      </c>
      <c r="W124">
        <v>9.1429654369526728E-2</v>
      </c>
      <c r="X124">
        <v>0.12259074319976671</v>
      </c>
      <c r="Y124">
        <v>0.13639982432219841</v>
      </c>
      <c r="Z124">
        <v>6.952551057473845E-2</v>
      </c>
      <c r="AA124">
        <v>9.3550243485529247E-2</v>
      </c>
      <c r="AB124">
        <v>0.33863434659886799</v>
      </c>
      <c r="AC124">
        <v>0.20977292384796711</v>
      </c>
      <c r="AD124">
        <v>0.2171388397869578</v>
      </c>
      <c r="AE124">
        <v>0.13224650928457141</v>
      </c>
      <c r="AF124">
        <v>0.1249632083191011</v>
      </c>
      <c r="AG124">
        <v>0.1893101650181214</v>
      </c>
      <c r="AH124" s="9" t="s">
        <v>66</v>
      </c>
      <c r="AI124" s="1">
        <v>45292</v>
      </c>
      <c r="AJ124" s="9" t="s">
        <v>39</v>
      </c>
      <c r="AK124">
        <v>10</v>
      </c>
    </row>
    <row r="125" spans="1:37" x14ac:dyDescent="0.25">
      <c r="A125">
        <v>45300</v>
      </c>
      <c r="B125">
        <v>0.44134261371214389</v>
      </c>
      <c r="C125">
        <v>7.1378610450034609E-4</v>
      </c>
      <c r="D125">
        <v>4.4079857228893023E-2</v>
      </c>
      <c r="E125">
        <v>6.5942198339388122E-2</v>
      </c>
      <c r="F125">
        <v>0.5144359966388361</v>
      </c>
      <c r="G125">
        <v>5.2041618544483838E-2</v>
      </c>
      <c r="H125">
        <v>0.12640817814666691</v>
      </c>
      <c r="I125">
        <v>2.1892226553636669</v>
      </c>
      <c r="J125">
        <v>9.075013710821124E-2</v>
      </c>
      <c r="K125">
        <v>0.21819346497236641</v>
      </c>
      <c r="L125">
        <v>9.3904378985631941E-3</v>
      </c>
      <c r="M125">
        <v>0.71410815973190411</v>
      </c>
      <c r="N125">
        <v>0.2461712232212665</v>
      </c>
      <c r="O125">
        <v>7.6685611430578712E-2</v>
      </c>
      <c r="P125">
        <v>0.12159357919272611</v>
      </c>
      <c r="Q125">
        <v>0.1528636051521105</v>
      </c>
      <c r="R125">
        <v>1.7303340208558559E-3</v>
      </c>
      <c r="S125">
        <v>1.606752472368364E-3</v>
      </c>
      <c r="T125">
        <v>0.96778982847182982</v>
      </c>
      <c r="U125">
        <v>9.0127983212721793E-2</v>
      </c>
      <c r="V125">
        <v>0.12348291948596191</v>
      </c>
      <c r="W125">
        <v>8.7535653172769907E-4</v>
      </c>
      <c r="X125">
        <v>3.1100898971847452E-2</v>
      </c>
      <c r="Y125">
        <v>0.83321678282483702</v>
      </c>
      <c r="Z125">
        <v>6.5733339741103805E-2</v>
      </c>
      <c r="AA125">
        <v>0.67398695654799257</v>
      </c>
      <c r="AB125">
        <v>0.39139871267444237</v>
      </c>
      <c r="AC125">
        <v>0.53353475100660641</v>
      </c>
      <c r="AD125">
        <v>6.9934251614353987E-2</v>
      </c>
      <c r="AE125">
        <v>0.23381263194304769</v>
      </c>
      <c r="AF125">
        <v>0.21777446174733539</v>
      </c>
      <c r="AG125">
        <v>0.96502121813517838</v>
      </c>
      <c r="AH125" s="9" t="s">
        <v>66</v>
      </c>
      <c r="AI125" s="1">
        <v>45292</v>
      </c>
      <c r="AJ125" s="9" t="s">
        <v>40</v>
      </c>
      <c r="AK125">
        <v>9</v>
      </c>
    </row>
    <row r="126" spans="1:37" x14ac:dyDescent="0.25">
      <c r="A126">
        <v>45299</v>
      </c>
      <c r="B126">
        <v>0.4687013356053748</v>
      </c>
      <c r="C126">
        <v>0.1168402166468565</v>
      </c>
      <c r="D126">
        <v>1.033514953444419E-3</v>
      </c>
      <c r="E126">
        <v>0.1318742962909587</v>
      </c>
      <c r="F126">
        <v>5.1105570019865793E-2</v>
      </c>
      <c r="G126">
        <v>0.69693053578495645</v>
      </c>
      <c r="H126">
        <v>0.26062334153127331</v>
      </c>
      <c r="I126">
        <v>0.48848139930165918</v>
      </c>
      <c r="J126">
        <v>1.561929699848136E-2</v>
      </c>
      <c r="K126">
        <v>8.7081144604356661E-2</v>
      </c>
      <c r="L126">
        <v>3.7780673817081653E-4</v>
      </c>
      <c r="M126">
        <v>0.18306359239542419</v>
      </c>
      <c r="N126">
        <v>0.2182658818714186</v>
      </c>
      <c r="O126">
        <v>0.33066028738746411</v>
      </c>
      <c r="P126">
        <v>2.1028681614352558</v>
      </c>
      <c r="Q126">
        <v>0.37809625185852619</v>
      </c>
      <c r="R126">
        <v>2.1468973250931351E-2</v>
      </c>
      <c r="S126">
        <v>2.4630416583920631E-3</v>
      </c>
      <c r="T126">
        <v>1.9294267284008581E-2</v>
      </c>
      <c r="U126">
        <v>3.3138764634329167E-2</v>
      </c>
      <c r="V126">
        <v>3.5899608097343251E-2</v>
      </c>
      <c r="W126">
        <v>0.34731419105026651</v>
      </c>
      <c r="X126">
        <v>0.67951181173674147</v>
      </c>
      <c r="Y126">
        <v>2.4934071050640539E-2</v>
      </c>
      <c r="Z126">
        <v>0.50413655846125571</v>
      </c>
      <c r="AA126">
        <v>0.45748644388836091</v>
      </c>
      <c r="AB126">
        <v>0.21136010171259939</v>
      </c>
      <c r="AC126">
        <v>5.9613505596590441E-2</v>
      </c>
      <c r="AD126">
        <v>0.11944249607433841</v>
      </c>
      <c r="AE126">
        <v>0.1987117017237314</v>
      </c>
      <c r="AF126">
        <v>0.43434717726340599</v>
      </c>
      <c r="AG126">
        <v>0.5737991743500227</v>
      </c>
      <c r="AH126" s="9" t="s">
        <v>66</v>
      </c>
      <c r="AI126" s="1">
        <v>45292</v>
      </c>
      <c r="AJ126" s="9" t="s">
        <v>41</v>
      </c>
      <c r="AK126">
        <v>8</v>
      </c>
    </row>
    <row r="127" spans="1:37" x14ac:dyDescent="0.25">
      <c r="A127">
        <v>45296</v>
      </c>
      <c r="B127">
        <v>0.34004250277768377</v>
      </c>
      <c r="C127">
        <v>0.32423898731934248</v>
      </c>
      <c r="D127">
        <v>0.2004183957105227</v>
      </c>
      <c r="E127">
        <v>0.20550314092950911</v>
      </c>
      <c r="F127">
        <v>3.5079340252296251E-3</v>
      </c>
      <c r="G127">
        <v>0.3157392523385793</v>
      </c>
      <c r="H127">
        <v>2.4238249702151951E-2</v>
      </c>
      <c r="I127">
        <v>8.3074477389301668E-2</v>
      </c>
      <c r="J127">
        <v>2.587272827272349E-3</v>
      </c>
      <c r="K127">
        <v>0.3581049497052784</v>
      </c>
      <c r="L127">
        <v>5.0254780393739719E-3</v>
      </c>
      <c r="M127">
        <v>0.32104228763891007</v>
      </c>
      <c r="N127">
        <v>0.15616390534250571</v>
      </c>
      <c r="O127">
        <v>4.7931765899794372E-2</v>
      </c>
      <c r="P127">
        <v>0.52881262401889328</v>
      </c>
      <c r="Q127">
        <v>0.48310942761779663</v>
      </c>
      <c r="R127">
        <v>2.3172521276137838E-3</v>
      </c>
      <c r="S127">
        <v>0.16581648096929449</v>
      </c>
      <c r="T127">
        <v>0.1672593328329631</v>
      </c>
      <c r="U127">
        <v>1.659625150480325</v>
      </c>
      <c r="V127">
        <v>4.7830219350732749E-2</v>
      </c>
      <c r="W127">
        <v>2.4631146975389921E-2</v>
      </c>
      <c r="X127">
        <v>0.44681197883037171</v>
      </c>
      <c r="Y127">
        <v>0.21057178739208421</v>
      </c>
      <c r="Z127">
        <v>0.38280814180961598</v>
      </c>
      <c r="AA127">
        <v>0.42209298777704879</v>
      </c>
      <c r="AB127">
        <v>0.18595299696339579</v>
      </c>
      <c r="AC127">
        <v>0.1863062957919891</v>
      </c>
      <c r="AD127">
        <v>0.19230870397718969</v>
      </c>
      <c r="AE127">
        <v>0.1862560831126156</v>
      </c>
      <c r="AF127">
        <v>0.33332029264785967</v>
      </c>
      <c r="AG127">
        <v>0.36011871683533692</v>
      </c>
      <c r="AH127" s="9" t="s">
        <v>67</v>
      </c>
      <c r="AI127" s="1">
        <v>45292</v>
      </c>
      <c r="AJ127" s="9" t="s">
        <v>43</v>
      </c>
      <c r="AK127">
        <v>5</v>
      </c>
    </row>
    <row r="128" spans="1:37" x14ac:dyDescent="0.25">
      <c r="A128">
        <v>45295</v>
      </c>
      <c r="B128">
        <v>0.261684177859554</v>
      </c>
      <c r="C128">
        <v>0.4072991846998904</v>
      </c>
      <c r="D128">
        <v>8.9966687373735105E-3</v>
      </c>
      <c r="E128">
        <v>0.1220074303304115</v>
      </c>
      <c r="F128">
        <v>0.10014463459984529</v>
      </c>
      <c r="G128">
        <v>0.12053510980936499</v>
      </c>
      <c r="H128">
        <v>1.493600322969813E-2</v>
      </c>
      <c r="I128">
        <v>0.31140117770066322</v>
      </c>
      <c r="J128">
        <v>0.17481613782819061</v>
      </c>
      <c r="K128">
        <v>2.1889452663149359E-2</v>
      </c>
      <c r="L128">
        <v>9.7471251876272338E-3</v>
      </c>
      <c r="M128">
        <v>5.2458472689154517E-2</v>
      </c>
      <c r="N128">
        <v>1.7299998025378061E-2</v>
      </c>
      <c r="O128">
        <v>0.4438818693599953</v>
      </c>
      <c r="P128">
        <v>0.15907216104227739</v>
      </c>
      <c r="Q128">
        <v>0.9639004464583284</v>
      </c>
      <c r="R128">
        <v>5.31900365508386E-2</v>
      </c>
      <c r="S128">
        <v>1.9791912188397549E-2</v>
      </c>
      <c r="T128">
        <v>0.115951229955002</v>
      </c>
      <c r="U128">
        <v>2.6661387393094721E-4</v>
      </c>
      <c r="V128">
        <v>0.45582397519281459</v>
      </c>
      <c r="W128">
        <v>1.1449071992735619E-2</v>
      </c>
      <c r="X128">
        <v>9.2566597696793311E-3</v>
      </c>
      <c r="Y128">
        <v>0.50568256589095562</v>
      </c>
      <c r="Z128">
        <v>0.10509458961848001</v>
      </c>
      <c r="AA128">
        <v>9.5801707378938103E-2</v>
      </c>
      <c r="AB128">
        <v>0.46353005383337398</v>
      </c>
      <c r="AC128">
        <v>8.2576086208504776E-2</v>
      </c>
      <c r="AD128">
        <v>0.1985801869507279</v>
      </c>
      <c r="AE128">
        <v>7.4753166766241386E-2</v>
      </c>
      <c r="AF128">
        <v>0.2373678641329523</v>
      </c>
      <c r="AG128">
        <v>0.28744071279191202</v>
      </c>
      <c r="AH128" s="9" t="s">
        <v>67</v>
      </c>
      <c r="AI128" s="1">
        <v>45292</v>
      </c>
      <c r="AJ128" s="9" t="s">
        <v>38</v>
      </c>
      <c r="AK128">
        <v>4</v>
      </c>
    </row>
    <row r="129" spans="1:37" x14ac:dyDescent="0.25">
      <c r="A129">
        <v>45294</v>
      </c>
      <c r="B129">
        <v>2.0659744750354871</v>
      </c>
      <c r="C129">
        <v>2.996887218185885</v>
      </c>
      <c r="D129">
        <v>0.17764699819846119</v>
      </c>
      <c r="E129">
        <v>1.7513424756488269</v>
      </c>
      <c r="F129">
        <v>0.66008394845513896</v>
      </c>
      <c r="G129">
        <v>0.45514767335303669</v>
      </c>
      <c r="H129">
        <v>4.1479463106940822</v>
      </c>
      <c r="I129">
        <v>1.481651466834802</v>
      </c>
      <c r="J129">
        <v>0.52203164623719234</v>
      </c>
      <c r="K129">
        <v>5.657641672322435</v>
      </c>
      <c r="L129">
        <v>2.27551513022981</v>
      </c>
      <c r="M129">
        <v>0.55636829135104138</v>
      </c>
      <c r="N129">
        <v>0.90351310716724176</v>
      </c>
      <c r="O129">
        <v>0.30339164237729971</v>
      </c>
      <c r="P129">
        <v>3.6885907476060118</v>
      </c>
      <c r="Q129">
        <v>1.7067822342033949</v>
      </c>
      <c r="R129">
        <v>0.16465526832578159</v>
      </c>
      <c r="S129">
        <v>1.7794858740406969</v>
      </c>
      <c r="T129">
        <v>0.61725763934350786</v>
      </c>
      <c r="U129">
        <v>1.8186405219282571</v>
      </c>
      <c r="V129">
        <v>0.53217793325470308</v>
      </c>
      <c r="W129">
        <v>8.5843272188788173</v>
      </c>
      <c r="X129">
        <v>1.8674221879234021</v>
      </c>
      <c r="Y129">
        <v>1.275774381002414</v>
      </c>
      <c r="Z129">
        <v>2.4282767528860369</v>
      </c>
      <c r="AA129">
        <v>2.1026593000052629</v>
      </c>
      <c r="AB129">
        <v>1.068826082756827</v>
      </c>
      <c r="AC129">
        <v>0.99411611304722136</v>
      </c>
      <c r="AD129">
        <v>1.9808408182874611</v>
      </c>
      <c r="AE129">
        <v>0.99216237832176046</v>
      </c>
      <c r="AF129">
        <v>2.1851884691017349</v>
      </c>
      <c r="AG129">
        <v>2.0927766193962571</v>
      </c>
      <c r="AH129" s="9" t="s">
        <v>67</v>
      </c>
      <c r="AI129" s="1">
        <v>45292</v>
      </c>
      <c r="AJ129" s="9" t="s">
        <v>39</v>
      </c>
      <c r="AK129">
        <v>3</v>
      </c>
    </row>
    <row r="130" spans="1:37" x14ac:dyDescent="0.25">
      <c r="A130">
        <v>45293</v>
      </c>
      <c r="B130">
        <v>0.51148116108211195</v>
      </c>
      <c r="C130">
        <v>4.9122434717736661E-2</v>
      </c>
      <c r="D130">
        <v>0.16136237554303701</v>
      </c>
      <c r="E130">
        <v>2.133357036221372E-2</v>
      </c>
      <c r="F130">
        <v>0.22600008999206331</v>
      </c>
      <c r="G130">
        <v>1.9029076535235459E-2</v>
      </c>
      <c r="H130">
        <v>1.9198251621622451</v>
      </c>
      <c r="I130">
        <v>0.31768275894780601</v>
      </c>
      <c r="J130">
        <v>8.329556731747545E-2</v>
      </c>
      <c r="K130">
        <v>8.645357440283748E-3</v>
      </c>
      <c r="L130">
        <v>1.099282030216869E-4</v>
      </c>
      <c r="M130">
        <v>5.8370772307800488E-2</v>
      </c>
      <c r="N130">
        <v>0.65941170026208884</v>
      </c>
      <c r="O130">
        <v>0.13276078613740511</v>
      </c>
      <c r="P130">
        <v>0.25958937725310027</v>
      </c>
      <c r="Q130">
        <v>0.1697163449826356</v>
      </c>
      <c r="R130">
        <v>0.1995758889920991</v>
      </c>
      <c r="S130">
        <v>0.12077144991046231</v>
      </c>
      <c r="T130">
        <v>0.32255741230353902</v>
      </c>
      <c r="U130">
        <v>0.2109154841636349</v>
      </c>
      <c r="V130">
        <v>6.6882766751143422E-2</v>
      </c>
      <c r="W130">
        <v>0.60513872893776499</v>
      </c>
      <c r="X130">
        <v>8.9852121740117932E-2</v>
      </c>
      <c r="Y130">
        <v>9.6512207234264957E-2</v>
      </c>
      <c r="Z130">
        <v>9.5242737616956299E-2</v>
      </c>
      <c r="AA130">
        <v>0.43635347378805128</v>
      </c>
      <c r="AB130">
        <v>0.7825886620000343</v>
      </c>
      <c r="AC130">
        <v>9.9029652451671474E-2</v>
      </c>
      <c r="AD130">
        <v>0.11057725199104849</v>
      </c>
      <c r="AE130">
        <v>7.5118694327768687E-2</v>
      </c>
      <c r="AF130">
        <v>0.35957454186874288</v>
      </c>
      <c r="AG130">
        <v>1.283578158070193</v>
      </c>
      <c r="AH130" s="9" t="s">
        <v>67</v>
      </c>
      <c r="AI130" s="1">
        <v>45292</v>
      </c>
      <c r="AJ130" s="9" t="s">
        <v>40</v>
      </c>
      <c r="AK130">
        <v>2</v>
      </c>
    </row>
    <row r="131" spans="1:37" x14ac:dyDescent="0.25">
      <c r="A131">
        <v>45289</v>
      </c>
      <c r="B131">
        <v>0.54504016249834553</v>
      </c>
      <c r="C131">
        <v>8.3548010025021449E-2</v>
      </c>
      <c r="D131">
        <v>0.1684504603617118</v>
      </c>
      <c r="E131">
        <v>0.33115668190876291</v>
      </c>
      <c r="F131">
        <v>0.1103882022011041</v>
      </c>
      <c r="G131">
        <v>0.10613312906178279</v>
      </c>
      <c r="H131">
        <v>1.176664599167714</v>
      </c>
      <c r="I131">
        <v>0.12791406996701979</v>
      </c>
      <c r="J131">
        <v>0.34747921201115162</v>
      </c>
      <c r="K131">
        <v>0.1407585035059894</v>
      </c>
      <c r="L131">
        <v>0.1421386385399781</v>
      </c>
      <c r="M131">
        <v>0.41621076697942722</v>
      </c>
      <c r="N131">
        <v>0.32349431036863729</v>
      </c>
      <c r="O131">
        <v>0.29209417852473257</v>
      </c>
      <c r="P131">
        <v>5.1462116707268329E-3</v>
      </c>
      <c r="Q131">
        <v>1.0010958069709419</v>
      </c>
      <c r="R131">
        <v>0.14174516466345199</v>
      </c>
      <c r="S131">
        <v>0.39180800071899341</v>
      </c>
      <c r="T131">
        <v>8.4997730969821356E-2</v>
      </c>
      <c r="U131">
        <v>4.950346247613968E-3</v>
      </c>
      <c r="V131">
        <v>0.12664074518355969</v>
      </c>
      <c r="W131">
        <v>0.1071285551932292</v>
      </c>
      <c r="X131">
        <v>0.97851416759277676</v>
      </c>
      <c r="Y131">
        <v>0.1022916936200004</v>
      </c>
      <c r="Z131">
        <v>0.5618621132290107</v>
      </c>
      <c r="AA131">
        <v>0.186816348371625</v>
      </c>
      <c r="AB131">
        <v>0.48077964506494059</v>
      </c>
      <c r="AC131">
        <v>0.38000538518750793</v>
      </c>
      <c r="AD131">
        <v>0.65518700590160994</v>
      </c>
      <c r="AE131">
        <v>0.48793085773919792</v>
      </c>
      <c r="AF131">
        <v>0.36663347864939189</v>
      </c>
      <c r="AG131">
        <v>0.38034754643847568</v>
      </c>
      <c r="AH131" s="9" t="s">
        <v>68</v>
      </c>
      <c r="AI131" s="1">
        <v>45261</v>
      </c>
      <c r="AJ131" s="9" t="s">
        <v>43</v>
      </c>
      <c r="AK131">
        <v>29</v>
      </c>
    </row>
    <row r="132" spans="1:37" x14ac:dyDescent="0.25">
      <c r="A132">
        <v>45288</v>
      </c>
      <c r="B132">
        <v>0.55664216530069355</v>
      </c>
      <c r="C132">
        <v>0.11662080280146971</v>
      </c>
      <c r="D132">
        <v>8.6054248903233058E-2</v>
      </c>
      <c r="E132">
        <v>0.62643662080150686</v>
      </c>
      <c r="F132">
        <v>0.32731018889315638</v>
      </c>
      <c r="G132">
        <v>0.46026578359654402</v>
      </c>
      <c r="H132">
        <v>0.3022716288973547</v>
      </c>
      <c r="I132">
        <v>6.6579152328292021E-2</v>
      </c>
      <c r="J132">
        <v>1.490178312534486E-2</v>
      </c>
      <c r="K132">
        <v>7.0278569780028582E-3</v>
      </c>
      <c r="L132">
        <v>0.4918272150512672</v>
      </c>
      <c r="M132">
        <v>0.41624000131705319</v>
      </c>
      <c r="N132">
        <v>6.4290672170174118E-2</v>
      </c>
      <c r="O132">
        <v>0.11154818496974921</v>
      </c>
      <c r="P132">
        <v>5.4920733988830232E-2</v>
      </c>
      <c r="Q132">
        <v>1.2211347156070149</v>
      </c>
      <c r="R132">
        <v>3.7500383764633332E-4</v>
      </c>
      <c r="S132">
        <v>0.2534548909033853</v>
      </c>
      <c r="T132">
        <v>0.58349870629704848</v>
      </c>
      <c r="U132">
        <v>4.9111097083736441E-2</v>
      </c>
      <c r="V132">
        <v>1.9463460277999479E-2</v>
      </c>
      <c r="W132">
        <v>3.2332338466058083E-2</v>
      </c>
      <c r="X132">
        <v>0.211635676009364</v>
      </c>
      <c r="Y132">
        <v>7.2550622134445006E-2</v>
      </c>
      <c r="Z132">
        <v>0.57163135088208994</v>
      </c>
      <c r="AA132">
        <v>5.291958176697964E-2</v>
      </c>
      <c r="AB132">
        <v>0.54126571791862188</v>
      </c>
      <c r="AC132">
        <v>0.27796479454643541</v>
      </c>
      <c r="AD132">
        <v>0.54644743744966762</v>
      </c>
      <c r="AE132">
        <v>0.50286260583631648</v>
      </c>
      <c r="AF132">
        <v>0.39221359869530192</v>
      </c>
      <c r="AG132">
        <v>0.27031899595499448</v>
      </c>
      <c r="AH132" s="9" t="s">
        <v>68</v>
      </c>
      <c r="AI132" s="1">
        <v>45261</v>
      </c>
      <c r="AJ132" s="9" t="s">
        <v>38</v>
      </c>
      <c r="AK132">
        <v>28</v>
      </c>
    </row>
    <row r="133" spans="1:37" x14ac:dyDescent="0.25">
      <c r="A133">
        <v>45287</v>
      </c>
      <c r="B133">
        <v>0.2242501970822661</v>
      </c>
      <c r="C133">
        <v>5.0668139392790669E-2</v>
      </c>
      <c r="D133">
        <v>0.20651060350445419</v>
      </c>
      <c r="E133">
        <v>3.2538732118135398E-2</v>
      </c>
      <c r="F133">
        <v>1.5836327612437889E-2</v>
      </c>
      <c r="G133">
        <v>0.14378567923146501</v>
      </c>
      <c r="H133">
        <v>2.249227788369073E-2</v>
      </c>
      <c r="I133">
        <v>4.8943773112425697E-2</v>
      </c>
      <c r="J133">
        <v>5.4609597878280368E-2</v>
      </c>
      <c r="K133">
        <v>0.25056325807722429</v>
      </c>
      <c r="L133">
        <v>0.22325379740857959</v>
      </c>
      <c r="M133">
        <v>8.0733087216662461E-2</v>
      </c>
      <c r="N133">
        <v>0.16445363800892029</v>
      </c>
      <c r="O133">
        <v>0.16695018229651029</v>
      </c>
      <c r="P133">
        <v>0.13639054696770611</v>
      </c>
      <c r="Q133">
        <v>0.11472094210761689</v>
      </c>
      <c r="R133">
        <v>4.2581852140147777E-4</v>
      </c>
      <c r="S133">
        <v>5.3961626848538398E-2</v>
      </c>
      <c r="T133">
        <v>0.50795171401722139</v>
      </c>
      <c r="U133">
        <v>2.9647683448700288E-3</v>
      </c>
      <c r="V133">
        <v>6.2605385716937455E-4</v>
      </c>
      <c r="W133">
        <v>6.6172217128334418E-2</v>
      </c>
      <c r="X133">
        <v>0.56254618813820434</v>
      </c>
      <c r="Y133">
        <v>0.63785027303117658</v>
      </c>
      <c r="Z133">
        <v>0.1874314183244927</v>
      </c>
      <c r="AA133">
        <v>0.13567656081195009</v>
      </c>
      <c r="AB133">
        <v>0.1733056426927885</v>
      </c>
      <c r="AC133">
        <v>0.30229096725066501</v>
      </c>
      <c r="AD133">
        <v>1.748449922255782E-2</v>
      </c>
      <c r="AE133">
        <v>8.2235938019214749E-2</v>
      </c>
      <c r="AF133">
        <v>0.2325589188324568</v>
      </c>
      <c r="AG133">
        <v>0.30378561184981101</v>
      </c>
      <c r="AH133" s="9" t="s">
        <v>68</v>
      </c>
      <c r="AI133" s="1">
        <v>45261</v>
      </c>
      <c r="AJ133" s="9" t="s">
        <v>39</v>
      </c>
      <c r="AK133">
        <v>27</v>
      </c>
    </row>
    <row r="134" spans="1:37" x14ac:dyDescent="0.25">
      <c r="A134">
        <v>45286</v>
      </c>
      <c r="B134">
        <v>0.40958327363807312</v>
      </c>
      <c r="C134">
        <v>1.060716517678613E-3</v>
      </c>
      <c r="D134">
        <v>0.21359631071687871</v>
      </c>
      <c r="E134">
        <v>0.28833597932346638</v>
      </c>
      <c r="F134">
        <v>9.3234636129040108E-2</v>
      </c>
      <c r="G134">
        <v>0.2406515034866161</v>
      </c>
      <c r="H134">
        <v>0.1568839407360996</v>
      </c>
      <c r="I134">
        <v>0.25741377698331802</v>
      </c>
      <c r="J134">
        <v>1.810471790741117E-3</v>
      </c>
      <c r="K134">
        <v>0.30707964356843181</v>
      </c>
      <c r="L134">
        <v>1.280643305105801</v>
      </c>
      <c r="M134">
        <v>8.9560624961364469E-3</v>
      </c>
      <c r="N134">
        <v>0.70388217855991053</v>
      </c>
      <c r="O134">
        <v>0.31101806534203341</v>
      </c>
      <c r="P134">
        <v>0.97080280519651041</v>
      </c>
      <c r="Q134">
        <v>7.7575364295684582E-2</v>
      </c>
      <c r="R134">
        <v>5.7188116426975155E-4</v>
      </c>
      <c r="S134">
        <v>0.4232025861040683</v>
      </c>
      <c r="T134">
        <v>0.24281657463550849</v>
      </c>
      <c r="U134">
        <v>0.17225178007814879</v>
      </c>
      <c r="V134">
        <v>5.3468138652255361E-4</v>
      </c>
      <c r="W134">
        <v>0.18868810597938279</v>
      </c>
      <c r="X134">
        <v>0.17151576148134809</v>
      </c>
      <c r="Y134">
        <v>0.35184567711587372</v>
      </c>
      <c r="Z134">
        <v>0.27074847939354268</v>
      </c>
      <c r="AA134">
        <v>0.55888118307308543</v>
      </c>
      <c r="AB134">
        <v>0.16597734833286251</v>
      </c>
      <c r="AC134">
        <v>0.22562434626799999</v>
      </c>
      <c r="AD134">
        <v>0.13336219596882001</v>
      </c>
      <c r="AE134">
        <v>0.41614355394410268</v>
      </c>
      <c r="AF134">
        <v>0.28535262296252711</v>
      </c>
      <c r="AG134">
        <v>0.31447052667091752</v>
      </c>
      <c r="AH134" s="9" t="s">
        <v>68</v>
      </c>
      <c r="AI134" s="1">
        <v>45261</v>
      </c>
      <c r="AJ134" s="9" t="s">
        <v>40</v>
      </c>
      <c r="AK134">
        <v>26</v>
      </c>
    </row>
    <row r="135" spans="1:37" x14ac:dyDescent="0.25">
      <c r="A135">
        <v>45285</v>
      </c>
      <c r="B135">
        <v>1.1457082326027579</v>
      </c>
      <c r="C135">
        <v>0.80839398654937089</v>
      </c>
      <c r="D135">
        <v>9.6825104192945127E-2</v>
      </c>
      <c r="E135">
        <v>0.75495269375001595</v>
      </c>
      <c r="F135">
        <v>0.35796018435540561</v>
      </c>
      <c r="G135">
        <v>0.77612015150422076</v>
      </c>
      <c r="H135">
        <v>0.70906357041127088</v>
      </c>
      <c r="I135">
        <v>1.2839035075835199</v>
      </c>
      <c r="J135">
        <v>0.51678049129802595</v>
      </c>
      <c r="K135">
        <v>0.5032183743482157</v>
      </c>
      <c r="L135">
        <v>1.408642576263925</v>
      </c>
      <c r="M135">
        <v>0.94880513918265841</v>
      </c>
      <c r="N135">
        <v>0.48604938661390262</v>
      </c>
      <c r="O135">
        <v>1.052482386224064</v>
      </c>
      <c r="P135">
        <v>0.46356984783085708</v>
      </c>
      <c r="Q135">
        <v>0.48986053454189038</v>
      </c>
      <c r="R135">
        <v>2.223985074341182E-2</v>
      </c>
      <c r="S135">
        <v>0.19499802186230819</v>
      </c>
      <c r="T135">
        <v>0.45055196926838981</v>
      </c>
      <c r="U135">
        <v>0.22090540980157489</v>
      </c>
      <c r="V135">
        <v>10.265438982189041</v>
      </c>
      <c r="W135">
        <v>0.3161218115112463</v>
      </c>
      <c r="X135">
        <v>0.87279153857794223</v>
      </c>
      <c r="Y135">
        <v>8.5713597730871338E-2</v>
      </c>
      <c r="Z135">
        <v>0.78553565992153762</v>
      </c>
      <c r="AA135">
        <v>0.68942351504179933</v>
      </c>
      <c r="AB135">
        <v>1.523543388294591</v>
      </c>
      <c r="AC135">
        <v>0.62413106338506474</v>
      </c>
      <c r="AD135">
        <v>1.3389823007671109</v>
      </c>
      <c r="AE135">
        <v>1.08502124696197</v>
      </c>
      <c r="AF135">
        <v>0.96438045875839085</v>
      </c>
      <c r="AG135">
        <v>0.39321433326230509</v>
      </c>
      <c r="AH135" s="9" t="s">
        <v>68</v>
      </c>
      <c r="AI135" s="1">
        <v>45261</v>
      </c>
      <c r="AJ135" s="9" t="s">
        <v>41</v>
      </c>
      <c r="AK135">
        <v>25</v>
      </c>
    </row>
    <row r="136" spans="1:37" x14ac:dyDescent="0.25">
      <c r="A136">
        <v>45282</v>
      </c>
      <c r="B136">
        <v>0.27579218764102642</v>
      </c>
      <c r="C136">
        <v>5.404124128733221E-2</v>
      </c>
      <c r="D136">
        <v>9.1820556306917902E-3</v>
      </c>
      <c r="E136">
        <v>5.5899236535880033E-2</v>
      </c>
      <c r="F136">
        <v>0.1970445213301785</v>
      </c>
      <c r="G136">
        <v>0.26344869969602891</v>
      </c>
      <c r="H136">
        <v>0.33406497813164437</v>
      </c>
      <c r="I136">
        <v>4.0011387906182902E-2</v>
      </c>
      <c r="J136">
        <v>3.7648708642292777E-2</v>
      </c>
      <c r="K136">
        <v>4.2573912837553289E-2</v>
      </c>
      <c r="L136">
        <v>0.1407987484596411</v>
      </c>
      <c r="M136">
        <v>6.1009236996586252E-2</v>
      </c>
      <c r="N136">
        <v>0.34370540852795539</v>
      </c>
      <c r="O136">
        <v>7.3889112309104346E-2</v>
      </c>
      <c r="P136">
        <v>0.46481861973583483</v>
      </c>
      <c r="Q136">
        <v>0.25462935604017062</v>
      </c>
      <c r="R136">
        <v>2.983384117470671</v>
      </c>
      <c r="S136">
        <v>7.4855281163671017E-2</v>
      </c>
      <c r="T136">
        <v>2.7826586215895361E-2</v>
      </c>
      <c r="U136">
        <v>2.6096869954801111E-2</v>
      </c>
      <c r="V136">
        <v>0.1271237941233829</v>
      </c>
      <c r="W136">
        <v>3.5515721196911418E-2</v>
      </c>
      <c r="X136">
        <v>7.8174041884563256E-2</v>
      </c>
      <c r="Y136">
        <v>0.26198382714649382</v>
      </c>
      <c r="Z136">
        <v>0.22993762277879251</v>
      </c>
      <c r="AA136">
        <v>0.23406038148651309</v>
      </c>
      <c r="AB136">
        <v>0.17209370822339989</v>
      </c>
      <c r="AC136">
        <v>0.111562384527934</v>
      </c>
      <c r="AD136">
        <v>0.18795519185124951</v>
      </c>
      <c r="AE136">
        <v>0.17442755444237651</v>
      </c>
      <c r="AF136">
        <v>0.2243434402577465</v>
      </c>
      <c r="AG136">
        <v>0.1703035167880759</v>
      </c>
      <c r="AH136" s="9" t="s">
        <v>69</v>
      </c>
      <c r="AI136" s="1">
        <v>45261</v>
      </c>
      <c r="AJ136" s="9" t="s">
        <v>43</v>
      </c>
      <c r="AK136">
        <v>22</v>
      </c>
    </row>
    <row r="137" spans="1:37" x14ac:dyDescent="0.25">
      <c r="A137">
        <v>45281</v>
      </c>
      <c r="B137">
        <v>0.5943154411837851</v>
      </c>
      <c r="C137">
        <v>3.9307491143656968E-2</v>
      </c>
      <c r="D137">
        <v>1.775831217782702</v>
      </c>
      <c r="E137">
        <v>0.231195703645938</v>
      </c>
      <c r="F137">
        <v>0.15942590384246011</v>
      </c>
      <c r="G137">
        <v>0.30535788687524401</v>
      </c>
      <c r="H137">
        <v>8.0243302491628435E-2</v>
      </c>
      <c r="I137">
        <v>0.5052633299238406</v>
      </c>
      <c r="J137">
        <v>9.1932064945681374E-2</v>
      </c>
      <c r="K137">
        <v>0.17330847863744389</v>
      </c>
      <c r="L137">
        <v>0.25978098365540048</v>
      </c>
      <c r="M137">
        <v>5.3256701677891809E-2</v>
      </c>
      <c r="N137">
        <v>1.1798305297790319</v>
      </c>
      <c r="O137">
        <v>0.31145202918653941</v>
      </c>
      <c r="P137">
        <v>0.44360922238167322</v>
      </c>
      <c r="Q137">
        <v>0.19727631614946739</v>
      </c>
      <c r="R137">
        <v>5.793561787400342E-3</v>
      </c>
      <c r="S137">
        <v>0.90561604895047554</v>
      </c>
      <c r="T137">
        <v>0.35041853141156809</v>
      </c>
      <c r="U137">
        <v>0.34020323645816858</v>
      </c>
      <c r="V137">
        <v>0.37501191363710679</v>
      </c>
      <c r="W137">
        <v>3.0900409635001352E-3</v>
      </c>
      <c r="X137">
        <v>0.15111668600739961</v>
      </c>
      <c r="Y137">
        <v>0.1919174280364806</v>
      </c>
      <c r="Z137">
        <v>0.30075601790630102</v>
      </c>
      <c r="AA137">
        <v>0.64183030197270496</v>
      </c>
      <c r="AB137">
        <v>0.40478362704569137</v>
      </c>
      <c r="AC137">
        <v>0.33388512646120028</v>
      </c>
      <c r="AD137">
        <v>0.21524935794695649</v>
      </c>
      <c r="AE137">
        <v>0.36006572912566043</v>
      </c>
      <c r="AF137">
        <v>0.66472766065568478</v>
      </c>
      <c r="AG137">
        <v>0.33461233391093442</v>
      </c>
      <c r="AH137" s="9" t="s">
        <v>69</v>
      </c>
      <c r="AI137" s="1">
        <v>45261</v>
      </c>
      <c r="AJ137" s="9" t="s">
        <v>38</v>
      </c>
      <c r="AK137">
        <v>21</v>
      </c>
    </row>
    <row r="138" spans="1:37" x14ac:dyDescent="0.25">
      <c r="A138">
        <v>45280</v>
      </c>
      <c r="B138">
        <v>0.41806981695345358</v>
      </c>
      <c r="C138">
        <v>3.779381259688666</v>
      </c>
      <c r="D138">
        <v>0.34381569672973139</v>
      </c>
      <c r="E138">
        <v>0.18973892514728641</v>
      </c>
      <c r="F138">
        <v>0.19909169626213161</v>
      </c>
      <c r="G138">
        <v>0.28279336880317613</v>
      </c>
      <c r="H138">
        <v>7.6364286720332991E-2</v>
      </c>
      <c r="I138">
        <v>0.30436083023035643</v>
      </c>
      <c r="J138">
        <v>0.4383335791381458</v>
      </c>
      <c r="K138">
        <v>0.13590641525869579</v>
      </c>
      <c r="L138">
        <v>5.1791616516834782E-2</v>
      </c>
      <c r="M138">
        <v>0.30428663393336391</v>
      </c>
      <c r="N138">
        <v>0.18408076318589939</v>
      </c>
      <c r="O138">
        <v>0.6871672500392364</v>
      </c>
      <c r="P138">
        <v>0.21405821348073031</v>
      </c>
      <c r="Q138">
        <v>7.7984513697402433E-2</v>
      </c>
      <c r="R138">
        <v>2.213625179700426E-2</v>
      </c>
      <c r="S138">
        <v>2.320567375007461E-2</v>
      </c>
      <c r="T138">
        <v>0.39889701021751561</v>
      </c>
      <c r="U138">
        <v>2.088246955463725E-2</v>
      </c>
      <c r="V138">
        <v>1.640754292132103</v>
      </c>
      <c r="W138">
        <v>0.16635860885538059</v>
      </c>
      <c r="X138">
        <v>0.27017688328419359</v>
      </c>
      <c r="Y138">
        <v>0.21405434934807929</v>
      </c>
      <c r="Z138">
        <v>0.39905268270143762</v>
      </c>
      <c r="AA138">
        <v>0.2553399760361208</v>
      </c>
      <c r="AB138">
        <v>0.39733560222438291</v>
      </c>
      <c r="AC138">
        <v>0.25721924459292023</v>
      </c>
      <c r="AD138">
        <v>0.24207486204938039</v>
      </c>
      <c r="AE138">
        <v>0.33727149877680779</v>
      </c>
      <c r="AF138">
        <v>0.45068694986191432</v>
      </c>
      <c r="AG138">
        <v>0.19206286654061841</v>
      </c>
      <c r="AH138" s="9" t="s">
        <v>69</v>
      </c>
      <c r="AI138" s="1">
        <v>45261</v>
      </c>
      <c r="AJ138" s="9" t="s">
        <v>39</v>
      </c>
      <c r="AK138">
        <v>20</v>
      </c>
    </row>
    <row r="139" spans="1:37" x14ac:dyDescent="0.25">
      <c r="A139">
        <v>45279</v>
      </c>
      <c r="B139">
        <v>0.62730508683888875</v>
      </c>
      <c r="C139">
        <v>0.58462710161899534</v>
      </c>
      <c r="D139">
        <v>0.37695087499796881</v>
      </c>
      <c r="E139">
        <v>0.33047072204142852</v>
      </c>
      <c r="F139">
        <v>0.60257106341647926</v>
      </c>
      <c r="G139">
        <v>1.245498455541068</v>
      </c>
      <c r="H139">
        <v>0.12429552427427649</v>
      </c>
      <c r="I139">
        <v>0.3390322980973326</v>
      </c>
      <c r="J139">
        <v>0.47467389838501622</v>
      </c>
      <c r="K139">
        <v>0.17801433566071739</v>
      </c>
      <c r="L139">
        <v>8.6839429851471046E-3</v>
      </c>
      <c r="M139">
        <v>0.2422452521577507</v>
      </c>
      <c r="N139">
        <v>0.38359848475257208</v>
      </c>
      <c r="O139">
        <v>6.9844661233066608E-3</v>
      </c>
      <c r="P139">
        <v>0.14693730676605821</v>
      </c>
      <c r="Q139">
        <v>0.79238263625229444</v>
      </c>
      <c r="R139">
        <v>0.84139775039418241</v>
      </c>
      <c r="S139">
        <v>1.8448061193879619</v>
      </c>
      <c r="T139">
        <v>0.30807604309340941</v>
      </c>
      <c r="U139">
        <v>0.56771960179606362</v>
      </c>
      <c r="V139">
        <v>0.60357381047460679</v>
      </c>
      <c r="W139">
        <v>0.86240194669320136</v>
      </c>
      <c r="X139">
        <v>0.79103251801248242</v>
      </c>
      <c r="Y139">
        <v>0.2447077467019331</v>
      </c>
      <c r="Z139">
        <v>0.83668614008988207</v>
      </c>
      <c r="AA139">
        <v>0.38097176092444762</v>
      </c>
      <c r="AB139">
        <v>0.46141231128546439</v>
      </c>
      <c r="AC139">
        <v>0.24176738380403101</v>
      </c>
      <c r="AD139">
        <v>0.50733256152161155</v>
      </c>
      <c r="AE139">
        <v>0.86619503644989182</v>
      </c>
      <c r="AF139">
        <v>0.53494063683395721</v>
      </c>
      <c r="AG139">
        <v>0.39894717541226832</v>
      </c>
      <c r="AH139" s="9" t="s">
        <v>69</v>
      </c>
      <c r="AI139" s="1">
        <v>45261</v>
      </c>
      <c r="AJ139" s="9" t="s">
        <v>40</v>
      </c>
      <c r="AK139">
        <v>19</v>
      </c>
    </row>
    <row r="140" spans="1:37" x14ac:dyDescent="0.25">
      <c r="A140">
        <v>45278</v>
      </c>
      <c r="B140">
        <v>0.18534859391407979</v>
      </c>
      <c r="C140">
        <v>0.18376989286558151</v>
      </c>
      <c r="D140">
        <v>2.362500451847311E-2</v>
      </c>
      <c r="E140">
        <v>0.20950688926846961</v>
      </c>
      <c r="F140">
        <v>4.437968662815853E-3</v>
      </c>
      <c r="G140">
        <v>1.7154331331922741E-2</v>
      </c>
      <c r="H140">
        <v>0.33127577285266369</v>
      </c>
      <c r="I140">
        <v>5.3619980081999571E-2</v>
      </c>
      <c r="J140">
        <v>3.768702912769989E-3</v>
      </c>
      <c r="K140">
        <v>2.0397626549304111E-2</v>
      </c>
      <c r="L140">
        <v>2.7620938698638971E-2</v>
      </c>
      <c r="M140">
        <v>1.148228945089504E-2</v>
      </c>
      <c r="N140">
        <v>3.7141332593053647E-2</v>
      </c>
      <c r="O140">
        <v>0.11605448829799341</v>
      </c>
      <c r="P140">
        <v>9.9266645535899103E-2</v>
      </c>
      <c r="Q140">
        <v>1.5993318838750239E-2</v>
      </c>
      <c r="R140">
        <v>0</v>
      </c>
      <c r="S140">
        <v>6.5769322699459629E-3</v>
      </c>
      <c r="T140">
        <v>0.14487186938074939</v>
      </c>
      <c r="U140">
        <v>0</v>
      </c>
      <c r="V140">
        <v>9.8482955415741993E-2</v>
      </c>
      <c r="W140">
        <v>3.163189859867277E-2</v>
      </c>
      <c r="X140">
        <v>0.1017184851062384</v>
      </c>
      <c r="Y140">
        <v>0.32120491075998048</v>
      </c>
      <c r="Z140">
        <v>0.15125028680143121</v>
      </c>
      <c r="AA140">
        <v>3.6416683849492863E-2</v>
      </c>
      <c r="AB140">
        <v>0.11935955115597111</v>
      </c>
      <c r="AC140">
        <v>8.6038241710558169E-2</v>
      </c>
      <c r="AD140">
        <v>9.6132722439802188E-3</v>
      </c>
      <c r="AE140">
        <v>4.5968683485430137E-2</v>
      </c>
      <c r="AF140">
        <v>0.106693753601667</v>
      </c>
      <c r="AG140">
        <v>0.36710406836327952</v>
      </c>
      <c r="AH140" s="9" t="s">
        <v>69</v>
      </c>
      <c r="AI140" s="1">
        <v>45261</v>
      </c>
      <c r="AJ140" s="9" t="s">
        <v>41</v>
      </c>
      <c r="AK140">
        <v>18</v>
      </c>
    </row>
    <row r="141" spans="1:37" x14ac:dyDescent="0.25">
      <c r="A141">
        <v>45275</v>
      </c>
      <c r="B141">
        <v>0.23111392598489719</v>
      </c>
      <c r="C141">
        <v>0.14745495285311611</v>
      </c>
      <c r="D141">
        <v>1.310033546174222E-2</v>
      </c>
      <c r="E141">
        <v>0.1190741227880517</v>
      </c>
      <c r="F141">
        <v>2.460328636832039E-2</v>
      </c>
      <c r="G141">
        <v>0.44467535693663612</v>
      </c>
      <c r="H141">
        <v>2.5632315084626961E-2</v>
      </c>
      <c r="I141">
        <v>0.15363773410942849</v>
      </c>
      <c r="J141">
        <v>8.6570617124177629E-2</v>
      </c>
      <c r="K141">
        <v>2.183877927987871E-2</v>
      </c>
      <c r="L141">
        <v>2.0737697128300832E-3</v>
      </c>
      <c r="M141">
        <v>4.4077990684496228E-2</v>
      </c>
      <c r="N141">
        <v>0.110387484180863</v>
      </c>
      <c r="O141">
        <v>0.1158564549770021</v>
      </c>
      <c r="P141">
        <v>7.8915603050366434E-2</v>
      </c>
      <c r="Q141">
        <v>5.530090267014829E-2</v>
      </c>
      <c r="R141">
        <v>4.6636237611744798E-2</v>
      </c>
      <c r="S141">
        <v>0.28462433146796962</v>
      </c>
      <c r="T141">
        <v>2.0032989266799649E-2</v>
      </c>
      <c r="U141">
        <v>5.7772446697252509E-3</v>
      </c>
      <c r="V141">
        <v>5.2896195098605152E-2</v>
      </c>
      <c r="W141">
        <v>7.7929812012472247E-2</v>
      </c>
      <c r="X141">
        <v>9.7486820337099947E-2</v>
      </c>
      <c r="Y141">
        <v>0.73252905558239412</v>
      </c>
      <c r="Z141">
        <v>0.32217199209744418</v>
      </c>
      <c r="AA141">
        <v>9.5861515520536608E-2</v>
      </c>
      <c r="AB141">
        <v>5.1904775649709661E-2</v>
      </c>
      <c r="AC141">
        <v>0.13538301976176689</v>
      </c>
      <c r="AD141">
        <v>2.7380300771130531E-2</v>
      </c>
      <c r="AE141">
        <v>0.1041860700172966</v>
      </c>
      <c r="AF141">
        <v>0.27753630620746889</v>
      </c>
      <c r="AG141">
        <v>0.12535337777952341</v>
      </c>
      <c r="AH141" s="9" t="s">
        <v>70</v>
      </c>
      <c r="AI141" s="1">
        <v>45261</v>
      </c>
      <c r="AJ141" s="9" t="s">
        <v>43</v>
      </c>
      <c r="AK141">
        <v>15</v>
      </c>
    </row>
    <row r="142" spans="1:37" x14ac:dyDescent="0.25">
      <c r="A142">
        <v>45274</v>
      </c>
      <c r="B142">
        <v>9.1829774055324637E-2</v>
      </c>
      <c r="C142">
        <v>2.5117321360622498E-4</v>
      </c>
      <c r="D142">
        <v>5.5665182960422162E-3</v>
      </c>
      <c r="E142">
        <v>3.1052220700299319E-3</v>
      </c>
      <c r="F142">
        <v>1.308443454807832E-2</v>
      </c>
      <c r="G142">
        <v>0.1026192889607352</v>
      </c>
      <c r="H142">
        <v>0.53885706880494433</v>
      </c>
      <c r="I142">
        <v>3.6084652591281033E-2</v>
      </c>
      <c r="J142">
        <v>1.5647846780061741E-2</v>
      </c>
      <c r="K142">
        <v>9.1657804486357606E-3</v>
      </c>
      <c r="L142">
        <v>1.8004358702131879E-2</v>
      </c>
      <c r="M142">
        <v>4.4166266793813101E-2</v>
      </c>
      <c r="N142">
        <v>4.4940874887702906E-3</v>
      </c>
      <c r="O142">
        <v>7.0490528187873158E-2</v>
      </c>
      <c r="P142">
        <v>0.20175133665548739</v>
      </c>
      <c r="Q142">
        <v>4.7083633219791032E-2</v>
      </c>
      <c r="R142">
        <v>5.1934605137313845E-4</v>
      </c>
      <c r="S142">
        <v>3.6308662981039891E-4</v>
      </c>
      <c r="T142">
        <v>9.951314613775181E-3</v>
      </c>
      <c r="U142">
        <v>1.466245226139215E-2</v>
      </c>
      <c r="V142">
        <v>1.5257283123673131E-2</v>
      </c>
      <c r="W142">
        <v>6.9235171723832853E-2</v>
      </c>
      <c r="X142">
        <v>1.228318444498106E-2</v>
      </c>
      <c r="Y142">
        <v>0.1592091765655658</v>
      </c>
      <c r="Z142">
        <v>4.1370042519287227E-2</v>
      </c>
      <c r="AA142">
        <v>4.0568362196741058E-2</v>
      </c>
      <c r="AB142">
        <v>7.3886418390460881E-2</v>
      </c>
      <c r="AC142">
        <v>6.5738734715257735E-2</v>
      </c>
      <c r="AD142">
        <v>2.5838982597427E-2</v>
      </c>
      <c r="AE142">
        <v>1.043165439402379E-2</v>
      </c>
      <c r="AF142">
        <v>4.8603767153668473E-2</v>
      </c>
      <c r="AG142">
        <v>0.1836439991231599</v>
      </c>
      <c r="AH142" s="9" t="s">
        <v>70</v>
      </c>
      <c r="AI142" s="1">
        <v>45261</v>
      </c>
      <c r="AJ142" s="9" t="s">
        <v>38</v>
      </c>
      <c r="AK142">
        <v>14</v>
      </c>
    </row>
    <row r="143" spans="1:37" x14ac:dyDescent="0.25">
      <c r="A143">
        <v>45273</v>
      </c>
      <c r="B143">
        <v>8.2311810603797927E-2</v>
      </c>
      <c r="C143">
        <v>5.8666737225639212E-3</v>
      </c>
      <c r="D143">
        <v>2.5851963928037801E-2</v>
      </c>
      <c r="E143">
        <v>2.6724620773073641E-2</v>
      </c>
      <c r="F143">
        <v>8.0948171740758757E-4</v>
      </c>
      <c r="G143">
        <v>1.045173476975862E-2</v>
      </c>
      <c r="H143">
        <v>7.9372745733483612E-3</v>
      </c>
      <c r="I143">
        <v>4.6294249353502417E-2</v>
      </c>
      <c r="J143">
        <v>1.091642287921242E-5</v>
      </c>
      <c r="K143">
        <v>0</v>
      </c>
      <c r="L143">
        <v>6.4313304324995754E-2</v>
      </c>
      <c r="M143">
        <v>2.1494550976377978E-3</v>
      </c>
      <c r="N143">
        <v>1.427839035732417E-2</v>
      </c>
      <c r="O143">
        <v>1.6022124525397329E-2</v>
      </c>
      <c r="P143">
        <v>4.2540171335307469E-3</v>
      </c>
      <c r="Q143">
        <v>1.4255600243909639E-2</v>
      </c>
      <c r="R143">
        <v>0</v>
      </c>
      <c r="S143">
        <v>7.9253254205234172E-2</v>
      </c>
      <c r="T143">
        <v>8.5888131363896725E-2</v>
      </c>
      <c r="U143">
        <v>2.825861220352874E-4</v>
      </c>
      <c r="V143">
        <v>0</v>
      </c>
      <c r="W143">
        <v>0.21414249435408159</v>
      </c>
      <c r="X143">
        <v>1.143897068848606E-2</v>
      </c>
      <c r="Y143">
        <v>9.3292707998469449E-2</v>
      </c>
      <c r="Z143">
        <v>9.4082617548893091E-2</v>
      </c>
      <c r="AA143">
        <v>1.1517214974736499E-2</v>
      </c>
      <c r="AB143">
        <v>2.949975775290917E-2</v>
      </c>
      <c r="AC143">
        <v>3.8866279276657277E-2</v>
      </c>
      <c r="AD143">
        <v>4.4386790967564406E-3</v>
      </c>
      <c r="AE143">
        <v>7.3976815755720498E-3</v>
      </c>
      <c r="AF143">
        <v>2.294951428317395E-2</v>
      </c>
      <c r="AG143">
        <v>0.19858511007809479</v>
      </c>
      <c r="AH143" s="9" t="s">
        <v>70</v>
      </c>
      <c r="AI143" s="1">
        <v>45261</v>
      </c>
      <c r="AJ143" s="9" t="s">
        <v>39</v>
      </c>
      <c r="AK143">
        <v>13</v>
      </c>
    </row>
    <row r="144" spans="1:37" x14ac:dyDescent="0.25">
      <c r="A144">
        <v>45272</v>
      </c>
      <c r="B144">
        <v>0.41692211328949308</v>
      </c>
      <c r="C144">
        <v>9.8786653989850995E-2</v>
      </c>
      <c r="D144">
        <v>8.4106019181882943E-2</v>
      </c>
      <c r="E144">
        <v>0.23893871518292839</v>
      </c>
      <c r="F144">
        <v>6.4570761407430469E-2</v>
      </c>
      <c r="G144">
        <v>9.5081497475160898E-2</v>
      </c>
      <c r="H144">
        <v>0.80259876412963471</v>
      </c>
      <c r="I144">
        <v>0.50298247972314047</v>
      </c>
      <c r="J144">
        <v>6.2099486936512772E-2</v>
      </c>
      <c r="K144">
        <v>0.69442974670290869</v>
      </c>
      <c r="L144">
        <v>6.9980810123815088E-2</v>
      </c>
      <c r="M144">
        <v>0.17691606891335299</v>
      </c>
      <c r="N144">
        <v>0.25627344340768732</v>
      </c>
      <c r="O144">
        <v>0.29182189341630088</v>
      </c>
      <c r="P144">
        <v>0.22516114581346569</v>
      </c>
      <c r="Q144">
        <v>0.16045448921631059</v>
      </c>
      <c r="R144">
        <v>2.7357490845034971E-2</v>
      </c>
      <c r="S144">
        <v>0.24477754361504939</v>
      </c>
      <c r="T144">
        <v>3.9726779991647358E-2</v>
      </c>
      <c r="U144">
        <v>2.728559140691824E-2</v>
      </c>
      <c r="V144">
        <v>0.61879534049500551</v>
      </c>
      <c r="W144">
        <v>0.51185272696794926</v>
      </c>
      <c r="X144">
        <v>0.1163689092631351</v>
      </c>
      <c r="Y144">
        <v>0.20855926381846979</v>
      </c>
      <c r="Z144">
        <v>0.35471773431293768</v>
      </c>
      <c r="AA144">
        <v>0.32638181156927037</v>
      </c>
      <c r="AB144">
        <v>0.25881346308474068</v>
      </c>
      <c r="AC144">
        <v>0.18610526166038149</v>
      </c>
      <c r="AD144">
        <v>0.1665177096998301</v>
      </c>
      <c r="AE144">
        <v>0.1636322467788264</v>
      </c>
      <c r="AF144">
        <v>0.21526787178845011</v>
      </c>
      <c r="AG144">
        <v>0.84446990289491064</v>
      </c>
      <c r="AH144" s="9" t="s">
        <v>70</v>
      </c>
      <c r="AI144" s="1">
        <v>45261</v>
      </c>
      <c r="AJ144" s="9" t="s">
        <v>40</v>
      </c>
      <c r="AK144">
        <v>12</v>
      </c>
    </row>
    <row r="145" spans="1:37" x14ac:dyDescent="0.25">
      <c r="A145">
        <v>45271</v>
      </c>
      <c r="B145">
        <v>0.25472040941966401</v>
      </c>
      <c r="C145">
        <v>4.7403861470248748E-2</v>
      </c>
      <c r="D145">
        <v>0.10932717592278469</v>
      </c>
      <c r="E145">
        <v>0.175518792907503</v>
      </c>
      <c r="F145">
        <v>5.004218364634485E-2</v>
      </c>
      <c r="G145">
        <v>0.3131050477735704</v>
      </c>
      <c r="H145">
        <v>7.8810864105318956E-2</v>
      </c>
      <c r="I145">
        <v>0.179733031456762</v>
      </c>
      <c r="J145">
        <v>0.14345667129437631</v>
      </c>
      <c r="K145">
        <v>4.30189990130211E-2</v>
      </c>
      <c r="L145">
        <v>8.3380687425757827E-2</v>
      </c>
      <c r="M145">
        <v>1.036159499428861E-2</v>
      </c>
      <c r="N145">
        <v>6.5207208659092741E-2</v>
      </c>
      <c r="O145">
        <v>0.20955771021793551</v>
      </c>
      <c r="P145">
        <v>0.1974785974319708</v>
      </c>
      <c r="Q145">
        <v>0.10128588202336369</v>
      </c>
      <c r="R145">
        <v>4.311069371766013E-4</v>
      </c>
      <c r="S145">
        <v>1.181238306645773E-3</v>
      </c>
      <c r="T145">
        <v>9.8245376320719793E-2</v>
      </c>
      <c r="U145">
        <v>0.17503116348971201</v>
      </c>
      <c r="V145">
        <v>2.4477226568022192E-3</v>
      </c>
      <c r="W145">
        <v>2.3111030000143539E-2</v>
      </c>
      <c r="X145">
        <v>8.6950342674035785E-2</v>
      </c>
      <c r="Y145">
        <v>7.6495545642916232E-2</v>
      </c>
      <c r="Z145">
        <v>0.1995130940582838</v>
      </c>
      <c r="AA145">
        <v>0.19925208417045381</v>
      </c>
      <c r="AB145">
        <v>0.11035490351081299</v>
      </c>
      <c r="AC145">
        <v>5.9892143789947158E-2</v>
      </c>
      <c r="AD145">
        <v>0.16174750701538901</v>
      </c>
      <c r="AE145">
        <v>0.1219775697296288</v>
      </c>
      <c r="AF145">
        <v>0.1118392430089114</v>
      </c>
      <c r="AG145">
        <v>0.3986422480726648</v>
      </c>
      <c r="AH145" s="9" t="s">
        <v>70</v>
      </c>
      <c r="AI145" s="1">
        <v>45261</v>
      </c>
      <c r="AJ145" s="9" t="s">
        <v>41</v>
      </c>
      <c r="AK145">
        <v>11</v>
      </c>
    </row>
    <row r="146" spans="1:37" x14ac:dyDescent="0.25">
      <c r="A146">
        <v>45268</v>
      </c>
      <c r="B146">
        <v>0.18214744411251549</v>
      </c>
      <c r="C146">
        <v>8.981697415786033E-2</v>
      </c>
      <c r="D146">
        <v>7.3133059862908328E-2</v>
      </c>
      <c r="E146">
        <v>0.1125418981733973</v>
      </c>
      <c r="F146">
        <v>0.35480028427128468</v>
      </c>
      <c r="G146">
        <v>1.18911890027898E-2</v>
      </c>
      <c r="H146">
        <v>9.9672488378686155E-2</v>
      </c>
      <c r="I146">
        <v>0.19610098617901689</v>
      </c>
      <c r="J146">
        <v>0.21810206323884801</v>
      </c>
      <c r="K146">
        <v>0.1597256439382905</v>
      </c>
      <c r="L146">
        <v>9.8544818366403438E-4</v>
      </c>
      <c r="M146">
        <v>3.1552459636590813E-2</v>
      </c>
      <c r="N146">
        <v>8.2076468938551014E-2</v>
      </c>
      <c r="O146">
        <v>0.30821943970621868</v>
      </c>
      <c r="P146">
        <v>0.22664367060628979</v>
      </c>
      <c r="Q146">
        <v>0.1253778471041227</v>
      </c>
      <c r="R146">
        <v>4.9990976125406069E-3</v>
      </c>
      <c r="S146">
        <v>0.6058003695780857</v>
      </c>
      <c r="T146">
        <v>0.16254610360788349</v>
      </c>
      <c r="U146">
        <v>9.1301926987461706E-4</v>
      </c>
      <c r="V146">
        <v>2.4168071029529462E-2</v>
      </c>
      <c r="W146">
        <v>5.3685993126401544E-4</v>
      </c>
      <c r="X146">
        <v>6.721540304917735E-2</v>
      </c>
      <c r="Y146">
        <v>1.014287631820392E-3</v>
      </c>
      <c r="Z146">
        <v>0.1424669604160696</v>
      </c>
      <c r="AA146">
        <v>0.1375804647444015</v>
      </c>
      <c r="AB146">
        <v>0.23768078833863129</v>
      </c>
      <c r="AC146">
        <v>1.9289871221278648E-2</v>
      </c>
      <c r="AD146">
        <v>0.44593331081424092</v>
      </c>
      <c r="AE146">
        <v>9.9207088868645169E-2</v>
      </c>
      <c r="AF146">
        <v>0.1145378144200159</v>
      </c>
      <c r="AG146">
        <v>0.21550372210052859</v>
      </c>
      <c r="AH146" s="9" t="s">
        <v>71</v>
      </c>
      <c r="AI146" s="1">
        <v>45261</v>
      </c>
      <c r="AJ146" s="9" t="s">
        <v>43</v>
      </c>
      <c r="AK146">
        <v>8</v>
      </c>
    </row>
    <row r="147" spans="1:37" x14ac:dyDescent="0.25">
      <c r="A147">
        <v>45267</v>
      </c>
      <c r="B147">
        <v>0.64475530445766893</v>
      </c>
      <c r="C147">
        <v>8.8678106525940437E-2</v>
      </c>
      <c r="D147">
        <v>0.16660093149200081</v>
      </c>
      <c r="E147">
        <v>0.71650301698419816</v>
      </c>
      <c r="F147">
        <v>3.5045806364443217E-2</v>
      </c>
      <c r="G147">
        <v>0.12309222734278021</v>
      </c>
      <c r="H147">
        <v>0.11132570092610231</v>
      </c>
      <c r="I147">
        <v>0.23149067950615401</v>
      </c>
      <c r="J147">
        <v>0</v>
      </c>
      <c r="K147">
        <v>0.21749248698717699</v>
      </c>
      <c r="L147">
        <v>0.15172569737869701</v>
      </c>
      <c r="M147">
        <v>5.7931558597236261E-2</v>
      </c>
      <c r="N147">
        <v>0.62176583993016987</v>
      </c>
      <c r="O147">
        <v>0.60112614388294994</v>
      </c>
      <c r="P147">
        <v>1.9628837085549491</v>
      </c>
      <c r="Q147">
        <v>0.51827255490738167</v>
      </c>
      <c r="R147">
        <v>3.0596640710575239E-2</v>
      </c>
      <c r="S147">
        <v>0.9934407102971744</v>
      </c>
      <c r="T147">
        <v>0.2026374507495329</v>
      </c>
      <c r="U147">
        <v>0.28067480652436511</v>
      </c>
      <c r="V147">
        <v>0.75647072188304809</v>
      </c>
      <c r="W147">
        <v>7.5147014257949674E-2</v>
      </c>
      <c r="X147">
        <v>0.27559632562949699</v>
      </c>
      <c r="Y147">
        <v>1.4277572655052899</v>
      </c>
      <c r="Z147">
        <v>0.61063087460776866</v>
      </c>
      <c r="AA147">
        <v>0.60931447845042219</v>
      </c>
      <c r="AB147">
        <v>0.44991803553333548</v>
      </c>
      <c r="AC147">
        <v>0.32805295231157527</v>
      </c>
      <c r="AD147">
        <v>0.29747381604143031</v>
      </c>
      <c r="AE147">
        <v>0.118477260685321</v>
      </c>
      <c r="AF147">
        <v>0.81427193614044835</v>
      </c>
      <c r="AG147">
        <v>1.0426953864735291</v>
      </c>
      <c r="AH147" s="9" t="s">
        <v>71</v>
      </c>
      <c r="AI147" s="1">
        <v>45261</v>
      </c>
      <c r="AJ147" s="9" t="s">
        <v>38</v>
      </c>
      <c r="AK147">
        <v>7</v>
      </c>
    </row>
    <row r="148" spans="1:37" x14ac:dyDescent="0.25">
      <c r="A148">
        <v>45266</v>
      </c>
      <c r="B148">
        <v>2.24209942074974</v>
      </c>
      <c r="C148">
        <v>2.654185948233331</v>
      </c>
      <c r="D148">
        <v>4.2159515200841012E-2</v>
      </c>
      <c r="E148">
        <v>3.0765402671164939</v>
      </c>
      <c r="F148">
        <v>0.15595240970128971</v>
      </c>
      <c r="G148">
        <v>0.71165453567953652</v>
      </c>
      <c r="H148">
        <v>3.2808193580094751</v>
      </c>
      <c r="I148">
        <v>0.98513168125852257</v>
      </c>
      <c r="J148">
        <v>0.17471816789964001</v>
      </c>
      <c r="K148">
        <v>3.3111025851897171</v>
      </c>
      <c r="L148">
        <v>2.7963079643986619</v>
      </c>
      <c r="M148">
        <v>0.34758052453273458</v>
      </c>
      <c r="N148">
        <v>2.1814346639551152</v>
      </c>
      <c r="O148">
        <v>3.5694581315886462</v>
      </c>
      <c r="P148">
        <v>2.046341552766624</v>
      </c>
      <c r="Q148">
        <v>0.7278049229680541</v>
      </c>
      <c r="R148">
        <v>1.2348680347700449</v>
      </c>
      <c r="S148">
        <v>0.68041186566719591</v>
      </c>
      <c r="T148">
        <v>0.97933364641344356</v>
      </c>
      <c r="U148">
        <v>15.001685530016021</v>
      </c>
      <c r="V148">
        <v>3.0072200908607751</v>
      </c>
      <c r="W148">
        <v>0.44781033888252142</v>
      </c>
      <c r="X148">
        <v>0.99981932816901886</v>
      </c>
      <c r="Y148">
        <v>1.709526230954687</v>
      </c>
      <c r="Z148">
        <v>2.1620073277300209</v>
      </c>
      <c r="AA148">
        <v>2.4808153630205081</v>
      </c>
      <c r="AB148">
        <v>1.8025128034993509</v>
      </c>
      <c r="AC148">
        <v>0.95745523630361207</v>
      </c>
      <c r="AD148">
        <v>0.64677328903271047</v>
      </c>
      <c r="AE148">
        <v>1.082755224708656</v>
      </c>
      <c r="AF148">
        <v>2.772005912256041</v>
      </c>
      <c r="AG148">
        <v>1.656143272297947</v>
      </c>
      <c r="AH148" s="9" t="s">
        <v>71</v>
      </c>
      <c r="AI148" s="1">
        <v>45261</v>
      </c>
      <c r="AJ148" s="9" t="s">
        <v>39</v>
      </c>
      <c r="AK148">
        <v>6</v>
      </c>
    </row>
    <row r="149" spans="1:37" x14ac:dyDescent="0.25">
      <c r="A149">
        <v>45265</v>
      </c>
      <c r="B149">
        <v>0.41872896059841502</v>
      </c>
      <c r="C149">
        <v>7.8799835630662032E-3</v>
      </c>
      <c r="D149">
        <v>3.686259396403518E-3</v>
      </c>
      <c r="E149">
        <v>0.2771618155776851</v>
      </c>
      <c r="F149">
        <v>0.67259094086320537</v>
      </c>
      <c r="G149">
        <v>0.14060268343136459</v>
      </c>
      <c r="H149">
        <v>0.12883049088437079</v>
      </c>
      <c r="I149">
        <v>8.5234268734225044E-2</v>
      </c>
      <c r="J149">
        <v>0.41156393664767688</v>
      </c>
      <c r="K149">
        <v>0.1464122308468554</v>
      </c>
      <c r="L149">
        <v>2.3998479982158701E-2</v>
      </c>
      <c r="M149">
        <v>0.35676835572336918</v>
      </c>
      <c r="N149">
        <v>0.31986498569416949</v>
      </c>
      <c r="O149">
        <v>0.29795805046158608</v>
      </c>
      <c r="P149">
        <v>3.3025795444691197E-2</v>
      </c>
      <c r="Q149">
        <v>3.0733121525651549E-2</v>
      </c>
      <c r="R149">
        <v>0</v>
      </c>
      <c r="S149">
        <v>5.9505523044209238E-2</v>
      </c>
      <c r="T149">
        <v>6.5102149100562792E-2</v>
      </c>
      <c r="U149">
        <v>5.269115021941588E-2</v>
      </c>
      <c r="V149">
        <v>4.1623464007458123E-2</v>
      </c>
      <c r="W149">
        <v>9.457781047521123E-2</v>
      </c>
      <c r="X149">
        <v>0.1137278914315388</v>
      </c>
      <c r="Y149">
        <v>3.9990309094776327E-2</v>
      </c>
      <c r="Z149">
        <v>0.3987857353580635</v>
      </c>
      <c r="AA149">
        <v>0.30417069506040068</v>
      </c>
      <c r="AB149">
        <v>0.1838838040187151</v>
      </c>
      <c r="AC149">
        <v>0.10267990995354891</v>
      </c>
      <c r="AD149">
        <v>0.1065320661730015</v>
      </c>
      <c r="AE149">
        <v>9.9172144414668234E-2</v>
      </c>
      <c r="AF149">
        <v>0.66363746941895041</v>
      </c>
      <c r="AG149">
        <v>7.0713410941947247E-2</v>
      </c>
      <c r="AH149" s="9" t="s">
        <v>71</v>
      </c>
      <c r="AI149" s="1">
        <v>45261</v>
      </c>
      <c r="AJ149" s="9" t="s">
        <v>40</v>
      </c>
      <c r="AK149">
        <v>5</v>
      </c>
    </row>
    <row r="150" spans="1:37" x14ac:dyDescent="0.25">
      <c r="A150">
        <v>45264</v>
      </c>
      <c r="B150">
        <v>3.5986648455568</v>
      </c>
      <c r="C150">
        <v>2.7591587537193281</v>
      </c>
      <c r="D150">
        <v>0.85214935846954254</v>
      </c>
      <c r="E150">
        <v>3.139572462750571</v>
      </c>
      <c r="F150">
        <v>3.0978324904929462</v>
      </c>
      <c r="G150">
        <v>8.8224899017005356</v>
      </c>
      <c r="H150">
        <v>0.51328562300652514</v>
      </c>
      <c r="I150">
        <v>3.2229434260726451</v>
      </c>
      <c r="J150">
        <v>1.5833133710079379</v>
      </c>
      <c r="K150">
        <v>2.6983841395105168</v>
      </c>
      <c r="L150">
        <v>0.18738988832340511</v>
      </c>
      <c r="M150">
        <v>2.6682125890068469</v>
      </c>
      <c r="N150">
        <v>4.3106074249439548</v>
      </c>
      <c r="O150">
        <v>0.88582376618029313</v>
      </c>
      <c r="P150">
        <v>2.2895219485909162</v>
      </c>
      <c r="Q150">
        <v>1.0933310637243141</v>
      </c>
      <c r="R150">
        <v>6.8098273921296917</v>
      </c>
      <c r="S150">
        <v>2.9685290850974981</v>
      </c>
      <c r="T150">
        <v>1.53548180240676</v>
      </c>
      <c r="U150">
        <v>2.7862148170467691</v>
      </c>
      <c r="V150">
        <v>2.5593411903624479</v>
      </c>
      <c r="W150">
        <v>2.535977745294725</v>
      </c>
      <c r="X150">
        <v>4.4787088984681782</v>
      </c>
      <c r="Y150">
        <v>0.59126844652311605</v>
      </c>
      <c r="Z150">
        <v>4.7644333986215068</v>
      </c>
      <c r="AA150">
        <v>3.256358408745657</v>
      </c>
      <c r="AB150">
        <v>1.9243771448911471</v>
      </c>
      <c r="AC150">
        <v>1.203467530507554</v>
      </c>
      <c r="AD150">
        <v>0.99703731016127906</v>
      </c>
      <c r="AE150">
        <v>2.6072617588018372</v>
      </c>
      <c r="AF150">
        <v>4.8834180162922953</v>
      </c>
      <c r="AG150">
        <v>2.5981758810894311</v>
      </c>
      <c r="AH150" s="9" t="s">
        <v>71</v>
      </c>
      <c r="AI150" s="1">
        <v>45261</v>
      </c>
      <c r="AJ150" s="9" t="s">
        <v>41</v>
      </c>
      <c r="AK150">
        <v>4</v>
      </c>
    </row>
    <row r="151" spans="1:37" x14ac:dyDescent="0.25">
      <c r="A151">
        <v>45261</v>
      </c>
      <c r="B151">
        <v>0.48050364493166792</v>
      </c>
      <c r="C151">
        <v>0.45815044501880142</v>
      </c>
      <c r="D151">
        <v>9.1449843284361565E-2</v>
      </c>
      <c r="E151">
        <v>0.15396295963411119</v>
      </c>
      <c r="F151">
        <v>0.1519033724326867</v>
      </c>
      <c r="G151">
        <v>0.54126372294979519</v>
      </c>
      <c r="H151">
        <v>0.4206929285998966</v>
      </c>
      <c r="I151">
        <v>0.17159360439519539</v>
      </c>
      <c r="J151">
        <v>0.1558260905632694</v>
      </c>
      <c r="K151">
        <v>7.8085523116033798E-2</v>
      </c>
      <c r="L151">
        <v>0.15288776835330101</v>
      </c>
      <c r="M151">
        <v>0.78084583668626228</v>
      </c>
      <c r="N151">
        <v>0.26737640160281179</v>
      </c>
      <c r="O151">
        <v>0.1340311341016806</v>
      </c>
      <c r="P151">
        <v>0.61134096706123242</v>
      </c>
      <c r="Q151">
        <v>0.2593880728007269</v>
      </c>
      <c r="R151">
        <v>9.9391133706079118E-2</v>
      </c>
      <c r="S151">
        <v>0.39563750103716022</v>
      </c>
      <c r="T151">
        <v>1.936153065403216</v>
      </c>
      <c r="U151">
        <v>0.43758467196862222</v>
      </c>
      <c r="V151">
        <v>0.56290224825434432</v>
      </c>
      <c r="W151">
        <v>0.21104478848525821</v>
      </c>
      <c r="X151">
        <v>0.14051248063469671</v>
      </c>
      <c r="Y151">
        <v>0.22256021247526919</v>
      </c>
      <c r="Z151">
        <v>0.29696926990920047</v>
      </c>
      <c r="AA151">
        <v>0.31364932900660331</v>
      </c>
      <c r="AB151">
        <v>0.65500582942814112</v>
      </c>
      <c r="AC151">
        <v>0.37162890061388598</v>
      </c>
      <c r="AD151">
        <v>0.32220817104458072</v>
      </c>
      <c r="AE151">
        <v>0.48892958298478262</v>
      </c>
      <c r="AF151">
        <v>0.51295869167035024</v>
      </c>
      <c r="AG151">
        <v>0.20868857136891741</v>
      </c>
      <c r="AH151" s="9" t="s">
        <v>72</v>
      </c>
      <c r="AI151" s="1">
        <v>45261</v>
      </c>
      <c r="AJ151" s="9" t="s">
        <v>43</v>
      </c>
      <c r="AK151">
        <v>1</v>
      </c>
    </row>
    <row r="152" spans="1:37" x14ac:dyDescent="0.25">
      <c r="A152">
        <v>45260</v>
      </c>
      <c r="B152">
        <v>0.14923936350841671</v>
      </c>
      <c r="C152">
        <v>1.155986587444945E-3</v>
      </c>
      <c r="D152">
        <v>4.3698144329293961E-2</v>
      </c>
      <c r="E152">
        <v>6.0894872811708467E-2</v>
      </c>
      <c r="F152">
        <v>0.1516772485066086</v>
      </c>
      <c r="G152">
        <v>4.1896906756251552E-2</v>
      </c>
      <c r="H152">
        <v>9.9511368406053027E-2</v>
      </c>
      <c r="I152">
        <v>5.0201501093595613E-2</v>
      </c>
      <c r="J152">
        <v>9.1555031531563927E-4</v>
      </c>
      <c r="K152">
        <v>1.3626319612364719E-2</v>
      </c>
      <c r="L152">
        <v>3.4190218559536252E-3</v>
      </c>
      <c r="M152">
        <v>0.11969503942090121</v>
      </c>
      <c r="N152">
        <v>0.1021514615597028</v>
      </c>
      <c r="O152">
        <v>0.10326885781440211</v>
      </c>
      <c r="P152">
        <v>1.8822260761954479E-2</v>
      </c>
      <c r="Q152">
        <v>1.2771229832364671E-2</v>
      </c>
      <c r="R152">
        <v>4.0357249126926731E-2</v>
      </c>
      <c r="S152">
        <v>1.298446554922211E-3</v>
      </c>
      <c r="T152">
        <v>0.30995078848417829</v>
      </c>
      <c r="U152">
        <v>3.3505460801798703E-4</v>
      </c>
      <c r="V152">
        <v>0.1001151023784245</v>
      </c>
      <c r="W152">
        <v>0.26586868980619699</v>
      </c>
      <c r="X152">
        <v>8.5385414701810006E-2</v>
      </c>
      <c r="Y152">
        <v>0.21802475988968451</v>
      </c>
      <c r="Z152">
        <v>0.12025028313247731</v>
      </c>
      <c r="AA152">
        <v>4.5455632795276812E-2</v>
      </c>
      <c r="AB152">
        <v>0.1345339873378171</v>
      </c>
      <c r="AC152">
        <v>0.10818259725845469</v>
      </c>
      <c r="AD152">
        <v>9.8629462440292712E-4</v>
      </c>
      <c r="AE152">
        <v>0.10058987019978941</v>
      </c>
      <c r="AF152">
        <v>0.15559876573919229</v>
      </c>
      <c r="AG152">
        <v>0.14168581120477561</v>
      </c>
      <c r="AH152" s="9" t="s">
        <v>72</v>
      </c>
      <c r="AI152" s="1">
        <v>45231</v>
      </c>
      <c r="AJ152" s="9" t="s">
        <v>38</v>
      </c>
      <c r="AK152">
        <v>30</v>
      </c>
    </row>
    <row r="153" spans="1:37" x14ac:dyDescent="0.25">
      <c r="A153">
        <v>45259</v>
      </c>
      <c r="B153">
        <v>0.60655437778105803</v>
      </c>
      <c r="C153">
        <v>0.32711110193222792</v>
      </c>
      <c r="D153">
        <v>3.1742101372392917E-2</v>
      </c>
      <c r="E153">
        <v>0.19442001575654591</v>
      </c>
      <c r="F153">
        <v>4.1728273698098978E-2</v>
      </c>
      <c r="G153">
        <v>0.3298975114341639</v>
      </c>
      <c r="H153">
        <v>0.62138362905280875</v>
      </c>
      <c r="I153">
        <v>0.97560113497959788</v>
      </c>
      <c r="J153">
        <v>6.1572083711370702</v>
      </c>
      <c r="K153">
        <v>0.50235487680588586</v>
      </c>
      <c r="L153">
        <v>0.10817896210347611</v>
      </c>
      <c r="M153">
        <v>0.30072171191983083</v>
      </c>
      <c r="N153">
        <v>0.198803572606468</v>
      </c>
      <c r="O153">
        <v>0.60875254188016248</v>
      </c>
      <c r="P153">
        <v>0.44661405246411429</v>
      </c>
      <c r="Q153">
        <v>0.1188297079170279</v>
      </c>
      <c r="R153">
        <v>8.9842304778124937E-2</v>
      </c>
      <c r="S153">
        <v>0.62048762907703436</v>
      </c>
      <c r="T153">
        <v>0.59919156243313321</v>
      </c>
      <c r="U153">
        <v>0.32904446156545197</v>
      </c>
      <c r="V153">
        <v>9.8250984746643011E-2</v>
      </c>
      <c r="W153">
        <v>0.2463481144663979</v>
      </c>
      <c r="X153">
        <v>0.3646463355475062</v>
      </c>
      <c r="Y153">
        <v>0.25227544243086419</v>
      </c>
      <c r="Z153">
        <v>0.38456632505116167</v>
      </c>
      <c r="AA153">
        <v>1.1587191331493041</v>
      </c>
      <c r="AB153">
        <v>0.35662423131486398</v>
      </c>
      <c r="AC153">
        <v>0.252988749432694</v>
      </c>
      <c r="AD153">
        <v>0.26694734585938912</v>
      </c>
      <c r="AE153">
        <v>0.72897190267870249</v>
      </c>
      <c r="AF153">
        <v>0.41146944459595969</v>
      </c>
      <c r="AG153">
        <v>0.42766916074438938</v>
      </c>
      <c r="AH153" s="9" t="s">
        <v>72</v>
      </c>
      <c r="AI153" s="1">
        <v>45231</v>
      </c>
      <c r="AJ153" s="9" t="s">
        <v>39</v>
      </c>
      <c r="AK153">
        <v>29</v>
      </c>
    </row>
    <row r="154" spans="1:37" x14ac:dyDescent="0.25">
      <c r="A154">
        <v>45258</v>
      </c>
      <c r="B154">
        <v>0.58869937482045109</v>
      </c>
      <c r="C154">
        <v>0.1514249072224281</v>
      </c>
      <c r="D154">
        <v>0.62151728426987107</v>
      </c>
      <c r="E154">
        <v>0.41907103743692559</v>
      </c>
      <c r="F154">
        <v>0.2422149984528745</v>
      </c>
      <c r="G154">
        <v>0.56437596783976784</v>
      </c>
      <c r="H154">
        <v>0.36751286622048202</v>
      </c>
      <c r="I154">
        <v>0.24904927417512929</v>
      </c>
      <c r="J154">
        <v>0.11955140813537769</v>
      </c>
      <c r="K154">
        <v>0.42398349080377201</v>
      </c>
      <c r="L154">
        <v>0.16195193271059979</v>
      </c>
      <c r="M154">
        <v>0.21893681343735091</v>
      </c>
      <c r="N154">
        <v>0.2032319723732211</v>
      </c>
      <c r="O154">
        <v>0.68251996624498734</v>
      </c>
      <c r="P154">
        <v>1.1347766207291701</v>
      </c>
      <c r="Q154">
        <v>0.52493742194117055</v>
      </c>
      <c r="R154">
        <v>0.59633065479558423</v>
      </c>
      <c r="S154">
        <v>1.8689509672112381</v>
      </c>
      <c r="T154">
        <v>0.46226211262090772</v>
      </c>
      <c r="U154">
        <v>5.3818933905594023E-2</v>
      </c>
      <c r="V154">
        <v>0.77593726483173697</v>
      </c>
      <c r="W154">
        <v>0.14953341270840401</v>
      </c>
      <c r="X154">
        <v>0.40841797648084149</v>
      </c>
      <c r="Y154">
        <v>8.5955004159467829E-2</v>
      </c>
      <c r="Z154">
        <v>0.5866561184489355</v>
      </c>
      <c r="AA154">
        <v>0.32882586162155653</v>
      </c>
      <c r="AB154">
        <v>0.56844145628503706</v>
      </c>
      <c r="AC154">
        <v>0.47814473218473152</v>
      </c>
      <c r="AD154">
        <v>0.6046787991658028</v>
      </c>
      <c r="AE154">
        <v>0.58650328747509528</v>
      </c>
      <c r="AF154">
        <v>0.49751608335759828</v>
      </c>
      <c r="AG154">
        <v>0.58117131070220829</v>
      </c>
      <c r="AH154" s="9" t="s">
        <v>72</v>
      </c>
      <c r="AI154" s="1">
        <v>45231</v>
      </c>
      <c r="AJ154" s="9" t="s">
        <v>40</v>
      </c>
      <c r="AK154">
        <v>28</v>
      </c>
    </row>
    <row r="155" spans="1:37" x14ac:dyDescent="0.25">
      <c r="A155">
        <v>45257</v>
      </c>
      <c r="B155">
        <v>0.11892957330116</v>
      </c>
      <c r="C155">
        <v>4.4007990775117302E-4</v>
      </c>
      <c r="D155">
        <v>0.11777318382406091</v>
      </c>
      <c r="E155">
        <v>3.808591827281569E-2</v>
      </c>
      <c r="F155">
        <v>7.4521745852401636E-2</v>
      </c>
      <c r="G155">
        <v>4.8952614778558827E-2</v>
      </c>
      <c r="H155">
        <v>3.366408444004753E-2</v>
      </c>
      <c r="I155">
        <v>8.3236144688455388E-2</v>
      </c>
      <c r="J155">
        <v>8.4691479448227927E-3</v>
      </c>
      <c r="K155">
        <v>6.190605877560322E-2</v>
      </c>
      <c r="L155">
        <v>0.16034116209759311</v>
      </c>
      <c r="M155">
        <v>0.2461924460564586</v>
      </c>
      <c r="N155">
        <v>1.1897768017596179E-2</v>
      </c>
      <c r="O155">
        <v>5.6911587647646748E-2</v>
      </c>
      <c r="P155">
        <v>0.25640045316692289</v>
      </c>
      <c r="Q155">
        <v>1.2074995474803301E-2</v>
      </c>
      <c r="R155">
        <v>1.2326291871869459E-3</v>
      </c>
      <c r="S155">
        <v>7.1739466168302388E-2</v>
      </c>
      <c r="T155">
        <v>6.3539951683540513E-2</v>
      </c>
      <c r="U155">
        <v>2.5592685337094288E-4</v>
      </c>
      <c r="V155">
        <v>6.0551498558554214E-3</v>
      </c>
      <c r="W155">
        <v>3.4016198262246548E-2</v>
      </c>
      <c r="X155">
        <v>2.5653736155917241E-2</v>
      </c>
      <c r="Y155">
        <v>4.4026739417584492E-3</v>
      </c>
      <c r="Z155">
        <v>4.4579775640973318E-2</v>
      </c>
      <c r="AA155">
        <v>5.4986589457783383E-2</v>
      </c>
      <c r="AB155">
        <v>5.3028264533343548E-2</v>
      </c>
      <c r="AC155">
        <v>0.1919033810466681</v>
      </c>
      <c r="AD155">
        <v>7.2059783366609786E-2</v>
      </c>
      <c r="AE155">
        <v>1.9214808822165731E-2</v>
      </c>
      <c r="AF155">
        <v>9.4763218676582023E-2</v>
      </c>
      <c r="AG155">
        <v>0.13506428888406721</v>
      </c>
      <c r="AH155" s="9" t="s">
        <v>72</v>
      </c>
      <c r="AI155" s="1">
        <v>45231</v>
      </c>
      <c r="AJ155" s="9" t="s">
        <v>41</v>
      </c>
      <c r="AK155">
        <v>27</v>
      </c>
    </row>
    <row r="156" spans="1:37" x14ac:dyDescent="0.25">
      <c r="A156">
        <v>45254</v>
      </c>
      <c r="B156">
        <v>0.78803965638241424</v>
      </c>
      <c r="C156">
        <v>1.9665685182641901</v>
      </c>
      <c r="D156">
        <v>7.3031537756909279E-2</v>
      </c>
      <c r="E156">
        <v>0.55731074804521818</v>
      </c>
      <c r="F156">
        <v>1.725716102993438</v>
      </c>
      <c r="G156">
        <v>2.1616198147589691</v>
      </c>
      <c r="H156">
        <v>0.50717512451754931</v>
      </c>
      <c r="I156">
        <v>0.31520938712463642</v>
      </c>
      <c r="J156">
        <v>0.34093495687095549</v>
      </c>
      <c r="K156">
        <v>7.4007341651299283E-2</v>
      </c>
      <c r="L156">
        <v>0.19204644293350931</v>
      </c>
      <c r="M156">
        <v>0.17404621744355289</v>
      </c>
      <c r="N156">
        <v>0.91145547774457047</v>
      </c>
      <c r="O156">
        <v>7.9021266072777999E-2</v>
      </c>
      <c r="P156">
        <v>1.100148546093352</v>
      </c>
      <c r="Q156">
        <v>0.39926979027821929</v>
      </c>
      <c r="R156">
        <v>1.349399203349916</v>
      </c>
      <c r="S156">
        <v>1.3311614541763821</v>
      </c>
      <c r="T156">
        <v>0.37667237456761887</v>
      </c>
      <c r="U156">
        <v>1.0951652134902271E-2</v>
      </c>
      <c r="V156">
        <v>0.45732268841657642</v>
      </c>
      <c r="W156">
        <v>0.14574722599708731</v>
      </c>
      <c r="X156">
        <v>0.48573138669094351</v>
      </c>
      <c r="Y156">
        <v>0.22329864796572971</v>
      </c>
      <c r="Z156">
        <v>0.95207169440943751</v>
      </c>
      <c r="AA156">
        <v>0.57528382444151183</v>
      </c>
      <c r="AB156">
        <v>0.53306411348731142</v>
      </c>
      <c r="AC156">
        <v>0.2098409455714545</v>
      </c>
      <c r="AD156">
        <v>0.68096727308948124</v>
      </c>
      <c r="AE156">
        <v>1.730077576569734</v>
      </c>
      <c r="AF156">
        <v>0.45940582644995559</v>
      </c>
      <c r="AG156">
        <v>0.28334589002050231</v>
      </c>
      <c r="AH156" s="9" t="s">
        <v>73</v>
      </c>
      <c r="AI156" s="1">
        <v>45231</v>
      </c>
      <c r="AJ156" s="9" t="s">
        <v>43</v>
      </c>
      <c r="AK156">
        <v>24</v>
      </c>
    </row>
    <row r="157" spans="1:37" x14ac:dyDescent="0.25">
      <c r="A157">
        <v>45253</v>
      </c>
      <c r="B157">
        <v>0.1022629848732364</v>
      </c>
      <c r="C157">
        <v>0</v>
      </c>
      <c r="D157">
        <v>0.30806904044200822</v>
      </c>
      <c r="E157">
        <v>3.7184439955479452E-2</v>
      </c>
      <c r="F157">
        <v>7.316548099683555E-5</v>
      </c>
      <c r="G157">
        <v>0</v>
      </c>
      <c r="H157">
        <v>0.51382930295085216</v>
      </c>
      <c r="I157">
        <v>1.747661102299921E-2</v>
      </c>
      <c r="J157">
        <v>0</v>
      </c>
      <c r="K157">
        <v>0.15073473844819621</v>
      </c>
      <c r="L157">
        <v>8.7025327821088367E-3</v>
      </c>
      <c r="M157">
        <v>2.616570516033245E-2</v>
      </c>
      <c r="N157">
        <v>8.5887410242916761E-4</v>
      </c>
      <c r="O157">
        <v>1.299612114326291E-2</v>
      </c>
      <c r="P157">
        <v>0.59715506626826098</v>
      </c>
      <c r="Q157">
        <v>6.7830767924166677E-4</v>
      </c>
      <c r="R157">
        <v>0</v>
      </c>
      <c r="S157">
        <v>8.2083910394335075E-4</v>
      </c>
      <c r="T157">
        <v>6.1075455071522032E-2</v>
      </c>
      <c r="U157">
        <v>0.114761086465512</v>
      </c>
      <c r="V157">
        <v>2.525888081299185E-5</v>
      </c>
      <c r="W157">
        <v>1.8129394443418219E-2</v>
      </c>
      <c r="X157">
        <v>2.09184545306727E-4</v>
      </c>
      <c r="Y157">
        <v>1.0029252277674979E-2</v>
      </c>
      <c r="Z157">
        <v>1.1403434182298869E-2</v>
      </c>
      <c r="AA157">
        <v>0.1052411427288492</v>
      </c>
      <c r="AB157">
        <v>4.663236349051994E-2</v>
      </c>
      <c r="AC157">
        <v>6.9137359720550629E-2</v>
      </c>
      <c r="AD157">
        <v>1.124147859078214E-3</v>
      </c>
      <c r="AE157">
        <v>1.4750793994162381E-2</v>
      </c>
      <c r="AF157">
        <v>3.2446406082164841E-2</v>
      </c>
      <c r="AG157">
        <v>0.1910711056525978</v>
      </c>
      <c r="AH157" s="9" t="s">
        <v>73</v>
      </c>
      <c r="AI157" s="1">
        <v>45231</v>
      </c>
      <c r="AJ157" s="9" t="s">
        <v>38</v>
      </c>
      <c r="AK157">
        <v>23</v>
      </c>
    </row>
    <row r="158" spans="1:37" x14ac:dyDescent="0.25">
      <c r="A158">
        <v>45252</v>
      </c>
      <c r="B158">
        <v>0.71529042383509045</v>
      </c>
      <c r="C158">
        <v>0.24751622162358369</v>
      </c>
      <c r="D158">
        <v>0.10014242176597769</v>
      </c>
      <c r="E158">
        <v>1.1780453331282921</v>
      </c>
      <c r="F158">
        <v>0.33127149657854899</v>
      </c>
      <c r="G158">
        <v>1.329833752480762</v>
      </c>
      <c r="H158">
        <v>0.36279317488062313</v>
      </c>
      <c r="I158">
        <v>0.48236029782323292</v>
      </c>
      <c r="J158">
        <v>3.7759278447274017E-2</v>
      </c>
      <c r="K158">
        <v>0.34123929829613531</v>
      </c>
      <c r="L158">
        <v>0.5086476852122106</v>
      </c>
      <c r="M158">
        <v>7.4977618340434343E-2</v>
      </c>
      <c r="N158">
        <v>0.16657064034016761</v>
      </c>
      <c r="O158">
        <v>0.1043675664256704</v>
      </c>
      <c r="P158">
        <v>0.1064245595740915</v>
      </c>
      <c r="Q158">
        <v>0.15175698311516231</v>
      </c>
      <c r="R158">
        <v>0.75947236639468307</v>
      </c>
      <c r="S158">
        <v>0.32300607297243339</v>
      </c>
      <c r="T158">
        <v>0.43991451579528112</v>
      </c>
      <c r="U158">
        <v>0.43878187095746057</v>
      </c>
      <c r="V158">
        <v>0.67331096564160509</v>
      </c>
      <c r="W158">
        <v>9.0264999631737841E-2</v>
      </c>
      <c r="X158">
        <v>0.92957102494714872</v>
      </c>
      <c r="Y158">
        <v>6.0995001212317192E-2</v>
      </c>
      <c r="Z158">
        <v>1.1646186122160871</v>
      </c>
      <c r="AA158">
        <v>0.24668808035245671</v>
      </c>
      <c r="AB158">
        <v>0.34566462208835552</v>
      </c>
      <c r="AC158">
        <v>0.15290302101217659</v>
      </c>
      <c r="AD158">
        <v>8.5048779873385508E-2</v>
      </c>
      <c r="AE158">
        <v>0.67320187897556805</v>
      </c>
      <c r="AF158">
        <v>0.75228728086102792</v>
      </c>
      <c r="AG158">
        <v>0.51674512550720031</v>
      </c>
      <c r="AH158" s="9" t="s">
        <v>73</v>
      </c>
      <c r="AI158" s="1">
        <v>45231</v>
      </c>
      <c r="AJ158" s="9" t="s">
        <v>39</v>
      </c>
      <c r="AK158">
        <v>22</v>
      </c>
    </row>
    <row r="159" spans="1:37" x14ac:dyDescent="0.25">
      <c r="A159">
        <v>45251</v>
      </c>
      <c r="B159">
        <v>0.55327191589397762</v>
      </c>
      <c r="C159">
        <v>0.66752304956125086</v>
      </c>
      <c r="D159">
        <v>0.2121950270345298</v>
      </c>
      <c r="E159">
        <v>0.17007274044920051</v>
      </c>
      <c r="F159">
        <v>0.26044989985877731</v>
      </c>
      <c r="G159">
        <v>0.27619108128143832</v>
      </c>
      <c r="H159">
        <v>0.41459175501415862</v>
      </c>
      <c r="I159">
        <v>0.39293619837164789</v>
      </c>
      <c r="J159">
        <v>3.3873018215485171</v>
      </c>
      <c r="K159">
        <v>0.35397827929272901</v>
      </c>
      <c r="L159">
        <v>0.44649154261669111</v>
      </c>
      <c r="M159">
        <v>0.20282282379131461</v>
      </c>
      <c r="N159">
        <v>0.90616611320648865</v>
      </c>
      <c r="O159">
        <v>0.17852645039583731</v>
      </c>
      <c r="P159">
        <v>0.18604745218920599</v>
      </c>
      <c r="Q159">
        <v>0.10095256312623969</v>
      </c>
      <c r="R159">
        <v>7.8309065270301959E-2</v>
      </c>
      <c r="S159">
        <v>0.48492432755212572</v>
      </c>
      <c r="T159">
        <v>0.1020139809267169</v>
      </c>
      <c r="U159">
        <v>0.1719574587735912</v>
      </c>
      <c r="V159">
        <v>0.61476361444414562</v>
      </c>
      <c r="W159">
        <v>0.90585904584170729</v>
      </c>
      <c r="X159">
        <v>0.45375906504972202</v>
      </c>
      <c r="Y159">
        <v>0.1146776523741775</v>
      </c>
      <c r="Z159">
        <v>0.42586480568032092</v>
      </c>
      <c r="AA159">
        <v>1.064734488353253</v>
      </c>
      <c r="AB159">
        <v>0.28613869339979159</v>
      </c>
      <c r="AC159">
        <v>0.25381794184658729</v>
      </c>
      <c r="AD159">
        <v>0.1852568212395139</v>
      </c>
      <c r="AE159">
        <v>0.66933453834900059</v>
      </c>
      <c r="AF159">
        <v>0.64142133004697777</v>
      </c>
      <c r="AG159">
        <v>0.23372068889117659</v>
      </c>
      <c r="AH159" s="9" t="s">
        <v>73</v>
      </c>
      <c r="AI159" s="1">
        <v>45231</v>
      </c>
      <c r="AJ159" s="9" t="s">
        <v>40</v>
      </c>
      <c r="AK159">
        <v>21</v>
      </c>
    </row>
    <row r="160" spans="1:37" x14ac:dyDescent="0.25">
      <c r="A160">
        <v>45250</v>
      </c>
      <c r="B160">
        <v>0.69229058958334533</v>
      </c>
      <c r="C160">
        <v>0.19273334106219989</v>
      </c>
      <c r="D160">
        <v>0.1813155937870978</v>
      </c>
      <c r="E160">
        <v>0.28474233355473461</v>
      </c>
      <c r="F160">
        <v>5.6259163812055144</v>
      </c>
      <c r="G160">
        <v>2.1606868205619318</v>
      </c>
      <c r="H160">
        <v>0.64498861924624973</v>
      </c>
      <c r="I160">
        <v>0.4016791039767465</v>
      </c>
      <c r="J160">
        <v>0.2395798969420283</v>
      </c>
      <c r="K160">
        <v>0.38663491903681901</v>
      </c>
      <c r="L160">
        <v>0.27623549552909332</v>
      </c>
      <c r="M160">
        <v>9.9978815308548019E-2</v>
      </c>
      <c r="N160">
        <v>0.49287512361308822</v>
      </c>
      <c r="O160">
        <v>0.33635695620838429</v>
      </c>
      <c r="P160">
        <v>0.46741692068160012</v>
      </c>
      <c r="Q160">
        <v>0.2038659141884529</v>
      </c>
      <c r="R160">
        <v>0.18179494262200729</v>
      </c>
      <c r="S160">
        <v>0.33569638806376739</v>
      </c>
      <c r="T160">
        <v>9.8965190166797112E-2</v>
      </c>
      <c r="U160">
        <v>0.38828477440656478</v>
      </c>
      <c r="V160">
        <v>0.32539262018140569</v>
      </c>
      <c r="W160">
        <v>0.44629561552297031</v>
      </c>
      <c r="X160">
        <v>0.22670679931735169</v>
      </c>
      <c r="Y160">
        <v>9.2200545621426905E-2</v>
      </c>
      <c r="Z160">
        <v>0.72469323703688271</v>
      </c>
      <c r="AA160">
        <v>0.46729330379961531</v>
      </c>
      <c r="AB160">
        <v>0.66629067339230053</v>
      </c>
      <c r="AC160">
        <v>0.15044352338970979</v>
      </c>
      <c r="AD160">
        <v>0.1542424295370412</v>
      </c>
      <c r="AE160">
        <v>1.164708326072194</v>
      </c>
      <c r="AF160">
        <v>0.44918123043369812</v>
      </c>
      <c r="AG160">
        <v>0.47646777322147449</v>
      </c>
      <c r="AH160" s="9" t="s">
        <v>73</v>
      </c>
      <c r="AI160" s="1">
        <v>45231</v>
      </c>
      <c r="AJ160" s="9" t="s">
        <v>41</v>
      </c>
      <c r="AK160">
        <v>20</v>
      </c>
    </row>
    <row r="161" spans="1:37" x14ac:dyDescent="0.25">
      <c r="A161">
        <v>45247</v>
      </c>
      <c r="B161">
        <v>0.23941225639488731</v>
      </c>
      <c r="C161">
        <v>8.0190471524337656E-2</v>
      </c>
      <c r="D161">
        <v>8.7341672982219162E-2</v>
      </c>
      <c r="E161">
        <v>0.60631787365610201</v>
      </c>
      <c r="F161">
        <v>0</v>
      </c>
      <c r="G161">
        <v>3.4302133747895459E-3</v>
      </c>
      <c r="H161">
        <v>1.2280010892946461E-2</v>
      </c>
      <c r="I161">
        <v>0.18695737505274701</v>
      </c>
      <c r="J161">
        <v>1.43630625463046E-3</v>
      </c>
      <c r="K161">
        <v>0.375849965295041</v>
      </c>
      <c r="L161">
        <v>0.35467253114235298</v>
      </c>
      <c r="M161">
        <v>2.4012896627529242E-3</v>
      </c>
      <c r="N161">
        <v>1.0932214313723061E-2</v>
      </c>
      <c r="O161">
        <v>0.1131074455473508</v>
      </c>
      <c r="P161">
        <v>7.9634866218915839E-3</v>
      </c>
      <c r="Q161">
        <v>1.4248025159734701E-3</v>
      </c>
      <c r="R161">
        <v>0.24327366497172159</v>
      </c>
      <c r="S161">
        <v>2.87971798641494E-2</v>
      </c>
      <c r="T161">
        <v>2.4430089419028481E-2</v>
      </c>
      <c r="U161">
        <v>6.5904152730509452E-4</v>
      </c>
      <c r="V161">
        <v>0.1540085443644266</v>
      </c>
      <c r="W161">
        <v>2.296765093928133</v>
      </c>
      <c r="X161">
        <v>2.172230332330773E-2</v>
      </c>
      <c r="Y161">
        <v>1.155300892995403E-2</v>
      </c>
      <c r="Z161">
        <v>0.50965130085471877</v>
      </c>
      <c r="AA161">
        <v>8.0865759028553627E-2</v>
      </c>
      <c r="AB161">
        <v>2.8812863050877501E-2</v>
      </c>
      <c r="AC161">
        <v>8.4426736684185516E-2</v>
      </c>
      <c r="AD161">
        <v>1.7935242830443849E-3</v>
      </c>
      <c r="AE161">
        <v>1.680821860146986E-2</v>
      </c>
      <c r="AF161">
        <v>0.25792318678081277</v>
      </c>
      <c r="AG161">
        <v>0.40660110468557648</v>
      </c>
      <c r="AH161" s="9" t="s">
        <v>74</v>
      </c>
      <c r="AI161" s="1">
        <v>45231</v>
      </c>
      <c r="AJ161" s="9" t="s">
        <v>43</v>
      </c>
      <c r="AK161">
        <v>17</v>
      </c>
    </row>
    <row r="162" spans="1:37" x14ac:dyDescent="0.25">
      <c r="A162">
        <v>45246</v>
      </c>
      <c r="B162">
        <v>0.92368814211632044</v>
      </c>
      <c r="C162">
        <v>0.32681203733015851</v>
      </c>
      <c r="D162">
        <v>8.9127792646623349E-2</v>
      </c>
      <c r="E162">
        <v>0.85813609964010606</v>
      </c>
      <c r="F162">
        <v>0.70445026757198781</v>
      </c>
      <c r="G162">
        <v>0.61269282354349741</v>
      </c>
      <c r="H162">
        <v>2.5965355073595018</v>
      </c>
      <c r="I162">
        <v>0.1762470761795874</v>
      </c>
      <c r="J162">
        <v>1.0637275449503309</v>
      </c>
      <c r="K162">
        <v>0.2454268433174199</v>
      </c>
      <c r="L162">
        <v>0.29566523058370692</v>
      </c>
      <c r="M162">
        <v>0.1088674814130907</v>
      </c>
      <c r="N162">
        <v>1.021482842359188</v>
      </c>
      <c r="O162">
        <v>0.16823679372281711</v>
      </c>
      <c r="P162">
        <v>0.30097745935829873</v>
      </c>
      <c r="Q162">
        <v>0.22815885394623159</v>
      </c>
      <c r="R162">
        <v>0.4166021413903167</v>
      </c>
      <c r="S162">
        <v>0.454118519012294</v>
      </c>
      <c r="T162">
        <v>0.27558826568731432</v>
      </c>
      <c r="U162">
        <v>4.0833875866312701E-2</v>
      </c>
      <c r="V162">
        <v>0.33089062333495078</v>
      </c>
      <c r="W162">
        <v>0.43202148258462891</v>
      </c>
      <c r="X162">
        <v>1.321718916754911</v>
      </c>
      <c r="Y162">
        <v>0.1909759049828727</v>
      </c>
      <c r="Z162">
        <v>0.9178526893492206</v>
      </c>
      <c r="AA162">
        <v>0.67853057723289267</v>
      </c>
      <c r="AB162">
        <v>0.62669849349760676</v>
      </c>
      <c r="AC162">
        <v>0.1917379884878008</v>
      </c>
      <c r="AD162">
        <v>0.36692795403324152</v>
      </c>
      <c r="AE162">
        <v>0.97491529769849639</v>
      </c>
      <c r="AF162">
        <v>0.87028442189742983</v>
      </c>
      <c r="AG162">
        <v>0.46927672084575589</v>
      </c>
      <c r="AH162" s="9" t="s">
        <v>74</v>
      </c>
      <c r="AI162" s="1">
        <v>45231</v>
      </c>
      <c r="AJ162" s="9" t="s">
        <v>38</v>
      </c>
      <c r="AK162">
        <v>16</v>
      </c>
    </row>
    <row r="163" spans="1:37" x14ac:dyDescent="0.25">
      <c r="A163">
        <v>45245</v>
      </c>
      <c r="B163">
        <v>0.1504298413621179</v>
      </c>
      <c r="C163">
        <v>0.19347099142063051</v>
      </c>
      <c r="D163">
        <v>4.3134068230688147E-2</v>
      </c>
      <c r="E163">
        <v>2.337337976892764E-2</v>
      </c>
      <c r="F163">
        <v>2.9675108051748941E-2</v>
      </c>
      <c r="G163">
        <v>4.6513220358994189E-2</v>
      </c>
      <c r="H163">
        <v>4.9264583212393208E-2</v>
      </c>
      <c r="I163">
        <v>1.4161208216991431E-3</v>
      </c>
      <c r="J163">
        <v>4.802335876019764E-4</v>
      </c>
      <c r="K163">
        <v>5.3666918311681432E-2</v>
      </c>
      <c r="L163">
        <v>1.8758326326421229E-2</v>
      </c>
      <c r="M163">
        <v>8.6813026828477524E-3</v>
      </c>
      <c r="N163">
        <v>0.14527163827676881</v>
      </c>
      <c r="O163">
        <v>0.35438036318472732</v>
      </c>
      <c r="P163">
        <v>5.087891089831853E-2</v>
      </c>
      <c r="Q163">
        <v>0.19299446941520279</v>
      </c>
      <c r="R163">
        <v>0.14932736886540629</v>
      </c>
      <c r="S163">
        <v>4.600426035193983E-2</v>
      </c>
      <c r="T163">
        <v>6.5392123317472586E-2</v>
      </c>
      <c r="U163">
        <v>0.12748206217394181</v>
      </c>
      <c r="V163">
        <v>1.6009060250323311E-3</v>
      </c>
      <c r="W163">
        <v>2.4422843962746679E-3</v>
      </c>
      <c r="X163">
        <v>0.24598697286132801</v>
      </c>
      <c r="Y163">
        <v>5.07377034174403E-2</v>
      </c>
      <c r="Z163">
        <v>0.1207298826705583</v>
      </c>
      <c r="AA163">
        <v>0.1066179734216907</v>
      </c>
      <c r="AB163">
        <v>0.1480430918254072</v>
      </c>
      <c r="AC163">
        <v>2.5879884278677909E-2</v>
      </c>
      <c r="AD163">
        <v>0.3283176899826627</v>
      </c>
      <c r="AE163">
        <v>4.553030181586256E-2</v>
      </c>
      <c r="AF163">
        <v>8.4095623754514265E-2</v>
      </c>
      <c r="AG163">
        <v>0.19616134529861601</v>
      </c>
      <c r="AH163" s="9" t="s">
        <v>74</v>
      </c>
      <c r="AI163" s="1">
        <v>45231</v>
      </c>
      <c r="AJ163" s="9" t="s">
        <v>39</v>
      </c>
      <c r="AK163">
        <v>15</v>
      </c>
    </row>
    <row r="164" spans="1:37" x14ac:dyDescent="0.25">
      <c r="A164">
        <v>45244</v>
      </c>
      <c r="B164">
        <v>0.4164051733339178</v>
      </c>
      <c r="C164">
        <v>9.3218934273144025E-2</v>
      </c>
      <c r="D164">
        <v>9.9502089370532343E-2</v>
      </c>
      <c r="E164">
        <v>5.2746811878280023E-2</v>
      </c>
      <c r="F164">
        <v>8.7838776367509461E-2</v>
      </c>
      <c r="G164">
        <v>4.966211607257684E-2</v>
      </c>
      <c r="H164">
        <v>2.9245902824203869</v>
      </c>
      <c r="I164">
        <v>0.27423559372626838</v>
      </c>
      <c r="J164">
        <v>4.058268349353631E-2</v>
      </c>
      <c r="K164">
        <v>0.75135726992610952</v>
      </c>
      <c r="L164">
        <v>8.4290417354008107E-2</v>
      </c>
      <c r="M164">
        <v>0.13033635692172529</v>
      </c>
      <c r="N164">
        <v>0.34746696226912671</v>
      </c>
      <c r="O164">
        <v>0.16553747902752519</v>
      </c>
      <c r="P164">
        <v>5.0744333184154528E-2</v>
      </c>
      <c r="Q164">
        <v>1.1087923136361511</v>
      </c>
      <c r="R164">
        <v>5.1761758524771556E-3</v>
      </c>
      <c r="S164">
        <v>0.13252446955996261</v>
      </c>
      <c r="T164">
        <v>0.19046282554401209</v>
      </c>
      <c r="U164">
        <v>0.37986704909962332</v>
      </c>
      <c r="V164">
        <v>0.27361446493251201</v>
      </c>
      <c r="W164">
        <v>9.4523833065642479E-2</v>
      </c>
      <c r="X164">
        <v>0.2141509270490749</v>
      </c>
      <c r="Y164">
        <v>0.17843611429936121</v>
      </c>
      <c r="Z164">
        <v>0.1548045641777524</v>
      </c>
      <c r="AA164">
        <v>0.29525858576729841</v>
      </c>
      <c r="AB164">
        <v>0.78277021226495624</v>
      </c>
      <c r="AC164">
        <v>0.1341423489755155</v>
      </c>
      <c r="AD164">
        <v>0.1709253361276995</v>
      </c>
      <c r="AE164">
        <v>0.32733626674999078</v>
      </c>
      <c r="AF164">
        <v>0.24535393601489111</v>
      </c>
      <c r="AG164">
        <v>0.53030216236533856</v>
      </c>
      <c r="AH164" s="9" t="s">
        <v>74</v>
      </c>
      <c r="AI164" s="1">
        <v>45231</v>
      </c>
      <c r="AJ164" s="9" t="s">
        <v>40</v>
      </c>
      <c r="AK164">
        <v>14</v>
      </c>
    </row>
    <row r="165" spans="1:37" x14ac:dyDescent="0.25">
      <c r="A165">
        <v>45243</v>
      </c>
      <c r="B165">
        <v>0.30570812609747211</v>
      </c>
      <c r="C165">
        <v>0.24401091415226461</v>
      </c>
      <c r="D165">
        <v>0.21224155458355201</v>
      </c>
      <c r="E165">
        <v>8.6634000096790953E-2</v>
      </c>
      <c r="F165">
        <v>3.303937773107548E-2</v>
      </c>
      <c r="G165">
        <v>0.18198558351142241</v>
      </c>
      <c r="H165">
        <v>5.3983022270749977E-2</v>
      </c>
      <c r="I165">
        <v>0.31898355366763897</v>
      </c>
      <c r="J165">
        <v>0.46756654369254358</v>
      </c>
      <c r="K165">
        <v>6.5062398478378122E-2</v>
      </c>
      <c r="L165">
        <v>4.8312504968228642E-2</v>
      </c>
      <c r="M165">
        <v>9.0439610254396272E-2</v>
      </c>
      <c r="N165">
        <v>3.606104147578567E-2</v>
      </c>
      <c r="O165">
        <v>2.969444138564635E-2</v>
      </c>
      <c r="P165">
        <v>0.26004870206583081</v>
      </c>
      <c r="Q165">
        <v>5.6342544341705512E-2</v>
      </c>
      <c r="R165">
        <v>9.2714969476933709E-2</v>
      </c>
      <c r="S165">
        <v>5.0628748637234624</v>
      </c>
      <c r="T165">
        <v>0.1066011593031107</v>
      </c>
      <c r="U165">
        <v>1.475876019812793E-3</v>
      </c>
      <c r="V165">
        <v>3.2389958078732607E-2</v>
      </c>
      <c r="W165">
        <v>4.4906959571517073E-2</v>
      </c>
      <c r="X165">
        <v>0.20892376266617549</v>
      </c>
      <c r="Y165">
        <v>1.0390075287679519E-2</v>
      </c>
      <c r="Z165">
        <v>0.37702605255058691</v>
      </c>
      <c r="AA165">
        <v>0.15851734962533839</v>
      </c>
      <c r="AB165">
        <v>6.4318091531199328E-2</v>
      </c>
      <c r="AC165">
        <v>9.5153032667296661E-2</v>
      </c>
      <c r="AD165">
        <v>0.1165910046034191</v>
      </c>
      <c r="AE165">
        <v>0.34624119565521289</v>
      </c>
      <c r="AF165">
        <v>0.13441161800025181</v>
      </c>
      <c r="AG165">
        <v>0.23778397637870979</v>
      </c>
      <c r="AH165" s="9" t="s">
        <v>74</v>
      </c>
      <c r="AI165" s="1">
        <v>45231</v>
      </c>
      <c r="AJ165" s="9" t="s">
        <v>41</v>
      </c>
      <c r="AK165">
        <v>13</v>
      </c>
    </row>
    <row r="166" spans="1:37" x14ac:dyDescent="0.25">
      <c r="A166">
        <v>45240</v>
      </c>
      <c r="B166">
        <v>0.12517697386470511</v>
      </c>
      <c r="C166">
        <v>0</v>
      </c>
      <c r="D166">
        <v>0.18378174217113261</v>
      </c>
      <c r="E166">
        <v>4.0106149641015831E-2</v>
      </c>
      <c r="F166">
        <v>3.3246036384598637E-2</v>
      </c>
      <c r="G166">
        <v>1.498415469162356E-3</v>
      </c>
      <c r="H166">
        <v>0.2280499662501882</v>
      </c>
      <c r="I166">
        <v>8.156132860252252E-2</v>
      </c>
      <c r="J166">
        <v>6.624208681785166E-3</v>
      </c>
      <c r="K166">
        <v>8.656195802639273E-2</v>
      </c>
      <c r="L166">
        <v>2.6010664546092119E-2</v>
      </c>
      <c r="M166">
        <v>3.0725520968662819E-2</v>
      </c>
      <c r="N166">
        <v>3.176520032537769E-2</v>
      </c>
      <c r="O166">
        <v>0.60765321667761729</v>
      </c>
      <c r="P166">
        <v>0.1346299413877764</v>
      </c>
      <c r="Q166">
        <v>0.1473591419160768</v>
      </c>
      <c r="R166">
        <v>0.57763633028350936</v>
      </c>
      <c r="S166">
        <v>1.4090169956257901E-3</v>
      </c>
      <c r="T166">
        <v>4.0090038198932927E-3</v>
      </c>
      <c r="U166">
        <v>0</v>
      </c>
      <c r="V166">
        <v>1.4067302064087491E-2</v>
      </c>
      <c r="W166">
        <v>0.34459312687839277</v>
      </c>
      <c r="X166">
        <v>0.1897958830066018</v>
      </c>
      <c r="Y166">
        <v>5.4805036878742407E-2</v>
      </c>
      <c r="Z166">
        <v>0.12322503095654221</v>
      </c>
      <c r="AA166">
        <v>4.8498155205217781E-2</v>
      </c>
      <c r="AB166">
        <v>0.13547830629716989</v>
      </c>
      <c r="AC166">
        <v>5.4917609544733528E-2</v>
      </c>
      <c r="AD166">
        <v>2.0632158842713001E-2</v>
      </c>
      <c r="AE166">
        <v>4.8351071427327003E-2</v>
      </c>
      <c r="AF166">
        <v>6.9666582143044567E-2</v>
      </c>
      <c r="AG166">
        <v>0.37344560828569973</v>
      </c>
      <c r="AH166" s="9" t="s">
        <v>75</v>
      </c>
      <c r="AI166" s="1">
        <v>45231</v>
      </c>
      <c r="AJ166" s="9" t="s">
        <v>43</v>
      </c>
      <c r="AK166">
        <v>10</v>
      </c>
    </row>
    <row r="167" spans="1:37" x14ac:dyDescent="0.25">
      <c r="A167">
        <v>45239</v>
      </c>
      <c r="B167">
        <v>0.70383833676643792</v>
      </c>
      <c r="C167">
        <v>0.1795492831065382</v>
      </c>
      <c r="D167">
        <v>0.2415799128674915</v>
      </c>
      <c r="E167">
        <v>1.803700520081843</v>
      </c>
      <c r="F167">
        <v>0.20737642548505331</v>
      </c>
      <c r="G167">
        <v>0.60286871408841913</v>
      </c>
      <c r="H167">
        <v>0.14026550340575361</v>
      </c>
      <c r="I167">
        <v>0.33313795232652699</v>
      </c>
      <c r="J167">
        <v>5.6912609875578328E-2</v>
      </c>
      <c r="K167">
        <v>0.62713875534970287</v>
      </c>
      <c r="L167">
        <v>8.5178876598654751E-2</v>
      </c>
      <c r="M167">
        <v>0.36099148422865068</v>
      </c>
      <c r="N167">
        <v>0.63385474356578808</v>
      </c>
      <c r="O167">
        <v>0.1162210420155049</v>
      </c>
      <c r="P167">
        <v>0.66329058683681774</v>
      </c>
      <c r="Q167">
        <v>3.2392758630523648E-2</v>
      </c>
      <c r="R167">
        <v>1.407211191746527E-2</v>
      </c>
      <c r="S167">
        <v>0.26635998599157518</v>
      </c>
      <c r="T167">
        <v>0.46437044320440368</v>
      </c>
      <c r="U167">
        <v>2.3953493210469158E-3</v>
      </c>
      <c r="V167">
        <v>0.23809055637112539</v>
      </c>
      <c r="W167">
        <v>0.99651304284330622</v>
      </c>
      <c r="X167">
        <v>0.18683911427278141</v>
      </c>
      <c r="Y167">
        <v>0.91366796529222805</v>
      </c>
      <c r="Z167">
        <v>0.95610147400842282</v>
      </c>
      <c r="AA167">
        <v>0.54659837247654475</v>
      </c>
      <c r="AB167">
        <v>0.2410676838539216</v>
      </c>
      <c r="AC167">
        <v>0.41329072567504088</v>
      </c>
      <c r="AD167">
        <v>0.37020744050792198</v>
      </c>
      <c r="AE167">
        <v>0.34311642246479079</v>
      </c>
      <c r="AF167">
        <v>0.64695657173392929</v>
      </c>
      <c r="AG167">
        <v>1.3471275160556311</v>
      </c>
      <c r="AH167" s="9" t="s">
        <v>75</v>
      </c>
      <c r="AI167" s="1">
        <v>45231</v>
      </c>
      <c r="AJ167" s="9" t="s">
        <v>38</v>
      </c>
      <c r="AK167">
        <v>9</v>
      </c>
    </row>
    <row r="168" spans="1:37" x14ac:dyDescent="0.25">
      <c r="A168">
        <v>45238</v>
      </c>
      <c r="B168">
        <v>6.0766894545858516</v>
      </c>
      <c r="C168">
        <v>4.112646248977291</v>
      </c>
      <c r="D168">
        <v>1.6057676319919421</v>
      </c>
      <c r="E168">
        <v>8.3645497718356641</v>
      </c>
      <c r="F168">
        <v>9.2840278913961622</v>
      </c>
      <c r="G168">
        <v>10.96007182565188</v>
      </c>
      <c r="H168">
        <v>2.5925000839095231</v>
      </c>
      <c r="I168">
        <v>6.7390954792320912</v>
      </c>
      <c r="J168">
        <v>4.2896582840835764</v>
      </c>
      <c r="K168">
        <v>4.4100372291977967</v>
      </c>
      <c r="L168">
        <v>3.4125106247264592</v>
      </c>
      <c r="M168">
        <v>2.8991912272312881</v>
      </c>
      <c r="N168">
        <v>6.1387305767672213</v>
      </c>
      <c r="O168">
        <v>2.4897418900568709</v>
      </c>
      <c r="P168">
        <v>4.7458185270223696</v>
      </c>
      <c r="Q168">
        <v>3.2139742984671962</v>
      </c>
      <c r="R168">
        <v>4.7419046401964664</v>
      </c>
      <c r="S168">
        <v>8.2933090331017798</v>
      </c>
      <c r="T168">
        <v>2.8982170085240582</v>
      </c>
      <c r="U168">
        <v>6.0045878485983222</v>
      </c>
      <c r="V168">
        <v>4.0806265271246174</v>
      </c>
      <c r="W168">
        <v>5.8754926915128722</v>
      </c>
      <c r="X168">
        <v>7.6708539937419991</v>
      </c>
      <c r="Y168">
        <v>1.806951364305291</v>
      </c>
      <c r="Z168">
        <v>8.3329537477389231</v>
      </c>
      <c r="AA168">
        <v>5.5870277898244911</v>
      </c>
      <c r="AB168">
        <v>3.8231581017131049</v>
      </c>
      <c r="AC168">
        <v>2.4945124597323902</v>
      </c>
      <c r="AD168">
        <v>3.85555442076233</v>
      </c>
      <c r="AE168">
        <v>6.1001383482166398</v>
      </c>
      <c r="AF168">
        <v>7.2488971837183467</v>
      </c>
      <c r="AG168">
        <v>4.2261615690646206</v>
      </c>
      <c r="AH168" s="9" t="s">
        <v>75</v>
      </c>
      <c r="AI168" s="1">
        <v>45231</v>
      </c>
      <c r="AJ168" s="9" t="s">
        <v>39</v>
      </c>
      <c r="AK168">
        <v>8</v>
      </c>
    </row>
    <row r="169" spans="1:37" x14ac:dyDescent="0.25">
      <c r="A169">
        <v>45237</v>
      </c>
      <c r="B169">
        <v>0.23511017213553551</v>
      </c>
      <c r="C169">
        <v>3.9123317475396192E-2</v>
      </c>
      <c r="D169">
        <v>1.2463755093864679</v>
      </c>
      <c r="E169">
        <v>1.428349169801133E-2</v>
      </c>
      <c r="F169">
        <v>2.3184672359191701E-2</v>
      </c>
      <c r="G169">
        <v>1.686019974170231E-2</v>
      </c>
      <c r="H169">
        <v>0.29007993758577161</v>
      </c>
      <c r="I169">
        <v>9.3421513654015617E-2</v>
      </c>
      <c r="J169">
        <v>2.915956998113908</v>
      </c>
      <c r="K169">
        <v>0.19751456812011081</v>
      </c>
      <c r="L169">
        <v>4.7292107446001187E-2</v>
      </c>
      <c r="M169">
        <v>8.4897982762755522E-2</v>
      </c>
      <c r="N169">
        <v>5.0169777923138703E-2</v>
      </c>
      <c r="O169">
        <v>0.1133458528826152</v>
      </c>
      <c r="P169">
        <v>0.1182507808052654</v>
      </c>
      <c r="Q169">
        <v>3.2920128999846371E-4</v>
      </c>
      <c r="R169">
        <v>1.535762436729347E-2</v>
      </c>
      <c r="S169">
        <v>5.3785143354348787E-2</v>
      </c>
      <c r="T169">
        <v>0.1237477911567863</v>
      </c>
      <c r="U169">
        <v>6.821252570626582E-2</v>
      </c>
      <c r="V169">
        <v>0.1220077753664485</v>
      </c>
      <c r="W169">
        <v>0.54718683936116641</v>
      </c>
      <c r="X169">
        <v>0.3625700797254629</v>
      </c>
      <c r="Y169">
        <v>0.138954208470697</v>
      </c>
      <c r="Z169">
        <v>0.17706430172063789</v>
      </c>
      <c r="AA169">
        <v>0.25809185436539878</v>
      </c>
      <c r="AB169">
        <v>7.8408402383832648E-2</v>
      </c>
      <c r="AC169">
        <v>0.34675523224576799</v>
      </c>
      <c r="AD169">
        <v>3.2550521148346043E-2</v>
      </c>
      <c r="AE169">
        <v>5.7677261500693189E-2</v>
      </c>
      <c r="AF169">
        <v>0.20733596815417049</v>
      </c>
      <c r="AG169">
        <v>0.42034306734106502</v>
      </c>
      <c r="AH169" s="9" t="s">
        <v>75</v>
      </c>
      <c r="AI169" s="1">
        <v>45231</v>
      </c>
      <c r="AJ169" s="9" t="s">
        <v>40</v>
      </c>
      <c r="AK169">
        <v>7</v>
      </c>
    </row>
    <row r="170" spans="1:37" x14ac:dyDescent="0.25">
      <c r="A170">
        <v>45236</v>
      </c>
      <c r="B170">
        <v>0.49809150056130141</v>
      </c>
      <c r="C170">
        <v>0.220555206430192</v>
      </c>
      <c r="D170">
        <v>0.10285627560746111</v>
      </c>
      <c r="E170">
        <v>0.2458910559434237</v>
      </c>
      <c r="F170">
        <v>0.28120531560984519</v>
      </c>
      <c r="G170">
        <v>0.94718463770560535</v>
      </c>
      <c r="H170">
        <v>0.29849659104636711</v>
      </c>
      <c r="I170">
        <v>0.71469444017623429</v>
      </c>
      <c r="J170">
        <v>3.0829335987120812E-2</v>
      </c>
      <c r="K170">
        <v>5.2257260135881382E-2</v>
      </c>
      <c r="L170">
        <v>3.0314158284649489E-2</v>
      </c>
      <c r="M170">
        <v>0.46459839948815262</v>
      </c>
      <c r="N170">
        <v>0.30094690574593758</v>
      </c>
      <c r="O170">
        <v>0.31639907458786359</v>
      </c>
      <c r="P170">
        <v>0.2370728490782926</v>
      </c>
      <c r="Q170">
        <v>0.93847811408040283</v>
      </c>
      <c r="R170">
        <v>2.737067841669805E-2</v>
      </c>
      <c r="S170">
        <v>0.64702880125000284</v>
      </c>
      <c r="T170">
        <v>0.68735808340832916</v>
      </c>
      <c r="U170">
        <v>0.1888271571053787</v>
      </c>
      <c r="V170">
        <v>0.28950048945966911</v>
      </c>
      <c r="W170">
        <v>0.39785021422947747</v>
      </c>
      <c r="X170">
        <v>0.30350558104110031</v>
      </c>
      <c r="Y170">
        <v>0.23280623304629819</v>
      </c>
      <c r="Z170">
        <v>0.47051863550013279</v>
      </c>
      <c r="AA170">
        <v>0.32066940308869868</v>
      </c>
      <c r="AB170">
        <v>0.54011764400001505</v>
      </c>
      <c r="AC170">
        <v>0.27060338669568218</v>
      </c>
      <c r="AD170">
        <v>0.59724069090661269</v>
      </c>
      <c r="AE170">
        <v>0.78801559910055774</v>
      </c>
      <c r="AF170">
        <v>0.35556533380788402</v>
      </c>
      <c r="AG170">
        <v>0.29785080188425611</v>
      </c>
      <c r="AH170" s="9" t="s">
        <v>75</v>
      </c>
      <c r="AI170" s="1">
        <v>45231</v>
      </c>
      <c r="AJ170" s="9" t="s">
        <v>41</v>
      </c>
      <c r="AK170">
        <v>6</v>
      </c>
    </row>
    <row r="171" spans="1:37" x14ac:dyDescent="0.25">
      <c r="A171">
        <v>45233</v>
      </c>
      <c r="B171">
        <v>0.37207976713107782</v>
      </c>
      <c r="C171">
        <v>1.027247297456074</v>
      </c>
      <c r="D171">
        <v>2.6335888928438071E-2</v>
      </c>
      <c r="E171">
        <v>0.3390931697347922</v>
      </c>
      <c r="F171">
        <v>1.9980999268324549E-2</v>
      </c>
      <c r="G171">
        <v>2.3258966629034261E-2</v>
      </c>
      <c r="H171">
        <v>0.166526205508503</v>
      </c>
      <c r="I171">
        <v>7.0598214890183558E-2</v>
      </c>
      <c r="J171">
        <v>1.143235769046271E-2</v>
      </c>
      <c r="K171">
        <v>5.6011977290480689E-3</v>
      </c>
      <c r="L171">
        <v>0.36459874047266561</v>
      </c>
      <c r="M171">
        <v>5.703329713905643E-3</v>
      </c>
      <c r="N171">
        <v>0.12616764334096461</v>
      </c>
      <c r="O171">
        <v>0.26126809748519081</v>
      </c>
      <c r="P171">
        <v>0.3317802785248426</v>
      </c>
      <c r="Q171">
        <v>0.74044894685485052</v>
      </c>
      <c r="R171">
        <v>0</v>
      </c>
      <c r="S171">
        <v>0.42120968777613221</v>
      </c>
      <c r="T171">
        <v>0.21105829716963859</v>
      </c>
      <c r="U171">
        <v>0.15243286245104479</v>
      </c>
      <c r="V171">
        <v>0.18144186064937781</v>
      </c>
      <c r="W171">
        <v>8.7618034548104767E-2</v>
      </c>
      <c r="X171">
        <v>0.63653242822279932</v>
      </c>
      <c r="Y171">
        <v>2.9056474059110521E-2</v>
      </c>
      <c r="Z171">
        <v>0.46844203023798098</v>
      </c>
      <c r="AA171">
        <v>0.11287547343450929</v>
      </c>
      <c r="AB171">
        <v>0.35621085563851412</v>
      </c>
      <c r="AC171">
        <v>8.4394025771391656E-2</v>
      </c>
      <c r="AD171">
        <v>0.52850454677066339</v>
      </c>
      <c r="AE171">
        <v>0.49317075755764272</v>
      </c>
      <c r="AF171">
        <v>0.1879431974596889</v>
      </c>
      <c r="AG171">
        <v>0.25433710547705107</v>
      </c>
      <c r="AH171" s="9" t="s">
        <v>76</v>
      </c>
      <c r="AI171" s="1">
        <v>45231</v>
      </c>
      <c r="AJ171" s="9" t="s">
        <v>43</v>
      </c>
      <c r="AK171">
        <v>3</v>
      </c>
    </row>
    <row r="172" spans="1:37" x14ac:dyDescent="0.25">
      <c r="A172">
        <v>45232</v>
      </c>
      <c r="B172">
        <v>5.1148038019228936</v>
      </c>
      <c r="C172">
        <v>4.136954253713486</v>
      </c>
      <c r="D172">
        <v>1.088975775284525</v>
      </c>
      <c r="E172">
        <v>6.6669592096625188</v>
      </c>
      <c r="F172">
        <v>5.6989632453977679</v>
      </c>
      <c r="G172">
        <v>7.8540198792666231</v>
      </c>
      <c r="H172">
        <v>2.3901809971917989</v>
      </c>
      <c r="I172">
        <v>6.5067001465628893</v>
      </c>
      <c r="J172">
        <v>3.0245298511440888</v>
      </c>
      <c r="K172">
        <v>2.7299031007712209</v>
      </c>
      <c r="L172">
        <v>1.7332709279029579</v>
      </c>
      <c r="M172">
        <v>2.4336721006765951</v>
      </c>
      <c r="N172">
        <v>6.0479521725071539</v>
      </c>
      <c r="O172">
        <v>2.4077395481266981</v>
      </c>
      <c r="P172">
        <v>2.8123273757081888</v>
      </c>
      <c r="Q172">
        <v>2.6904886169617419</v>
      </c>
      <c r="R172">
        <v>5.4715068804965492</v>
      </c>
      <c r="S172">
        <v>6.9735957785610854</v>
      </c>
      <c r="T172">
        <v>2.0453097258584529</v>
      </c>
      <c r="U172">
        <v>4.1152253836235424</v>
      </c>
      <c r="V172">
        <v>2.957129833265566</v>
      </c>
      <c r="W172">
        <v>4.4849894515291782</v>
      </c>
      <c r="X172">
        <v>6.1812032898383604</v>
      </c>
      <c r="Y172">
        <v>2.8342816536645419</v>
      </c>
      <c r="Z172">
        <v>7.252926432106289</v>
      </c>
      <c r="AA172">
        <v>4.6154795350590208</v>
      </c>
      <c r="AB172">
        <v>2.869229953199103</v>
      </c>
      <c r="AC172">
        <v>2.4052019916491418</v>
      </c>
      <c r="AD172">
        <v>2.9171116257988041</v>
      </c>
      <c r="AE172">
        <v>4.5315522596693993</v>
      </c>
      <c r="AF172">
        <v>5.1752771781992273</v>
      </c>
      <c r="AG172">
        <v>5.2266247659414438</v>
      </c>
      <c r="AH172" s="9" t="s">
        <v>76</v>
      </c>
      <c r="AI172" s="1">
        <v>45231</v>
      </c>
      <c r="AJ172" s="9" t="s">
        <v>38</v>
      </c>
      <c r="AK172">
        <v>2</v>
      </c>
    </row>
    <row r="173" spans="1:37" x14ac:dyDescent="0.25">
      <c r="A173">
        <v>45231</v>
      </c>
      <c r="B173">
        <v>1.2694001520064839</v>
      </c>
      <c r="C173">
        <v>0.95073600386666157</v>
      </c>
      <c r="D173">
        <v>0.1108256475977305</v>
      </c>
      <c r="E173">
        <v>0.74748057285162928</v>
      </c>
      <c r="F173">
        <v>1.258403248796174</v>
      </c>
      <c r="G173">
        <v>4.9438793628779516</v>
      </c>
      <c r="H173">
        <v>1.2244652312380011</v>
      </c>
      <c r="I173">
        <v>0.55136165814756366</v>
      </c>
      <c r="J173">
        <v>1.4114422859622</v>
      </c>
      <c r="K173">
        <v>1.2981815713283089</v>
      </c>
      <c r="L173">
        <v>0.58370868915951923</v>
      </c>
      <c r="M173">
        <v>0.27753687644700298</v>
      </c>
      <c r="N173">
        <v>0.68007368784799072</v>
      </c>
      <c r="O173">
        <v>0.70949934006419779</v>
      </c>
      <c r="P173">
        <v>0.41809642748412329</v>
      </c>
      <c r="Q173">
        <v>0.43543645973968709</v>
      </c>
      <c r="R173">
        <v>0.89724407148422314</v>
      </c>
      <c r="S173">
        <v>1.15130619716062</v>
      </c>
      <c r="T173">
        <v>0.87564482000289889</v>
      </c>
      <c r="U173">
        <v>2.0912527575728679</v>
      </c>
      <c r="V173">
        <v>1.784794601531128</v>
      </c>
      <c r="W173">
        <v>0.30766611285055778</v>
      </c>
      <c r="X173">
        <v>1.127508870150751</v>
      </c>
      <c r="Y173">
        <v>5.6804573683940443E-2</v>
      </c>
      <c r="Z173">
        <v>1.6240358555470029</v>
      </c>
      <c r="AA173">
        <v>0.86280620500316574</v>
      </c>
      <c r="AB173">
        <v>0.96306241033364703</v>
      </c>
      <c r="AC173">
        <v>0.2139174151274352</v>
      </c>
      <c r="AD173">
        <v>0.76825419135702921</v>
      </c>
      <c r="AE173">
        <v>1.8202680626647221</v>
      </c>
      <c r="AF173">
        <v>1.2768235455263779</v>
      </c>
      <c r="AG173">
        <v>0.55119811659899687</v>
      </c>
      <c r="AH173" s="9" t="s">
        <v>76</v>
      </c>
      <c r="AI173" s="1">
        <v>45231</v>
      </c>
      <c r="AJ173" s="9" t="s">
        <v>39</v>
      </c>
      <c r="AK173">
        <v>1</v>
      </c>
    </row>
    <row r="174" spans="1:37" x14ac:dyDescent="0.25">
      <c r="A174">
        <v>45230</v>
      </c>
      <c r="B174">
        <v>3.6477967260174562E-2</v>
      </c>
      <c r="C174">
        <v>1.6916670538635159E-2</v>
      </c>
      <c r="D174">
        <v>1.7436762915920851E-2</v>
      </c>
      <c r="E174">
        <v>6.3668759581130829E-2</v>
      </c>
      <c r="F174">
        <v>5.4141552497845587E-2</v>
      </c>
      <c r="G174">
        <v>1.260241990313519E-3</v>
      </c>
      <c r="H174">
        <v>1.117458644798295E-2</v>
      </c>
      <c r="I174">
        <v>2.441446285486598E-4</v>
      </c>
      <c r="J174">
        <v>0</v>
      </c>
      <c r="K174">
        <v>8.1375087860207904E-2</v>
      </c>
      <c r="L174">
        <v>0.1617368179643644</v>
      </c>
      <c r="M174">
        <v>1.2942166349981179E-2</v>
      </c>
      <c r="N174">
        <v>6.9491764034017526E-3</v>
      </c>
      <c r="O174">
        <v>4.1340530980329367E-2</v>
      </c>
      <c r="P174">
        <v>7.8893804103221499E-2</v>
      </c>
      <c r="Q174">
        <v>0.16469939002229439</v>
      </c>
      <c r="R174">
        <v>0</v>
      </c>
      <c r="S174">
        <v>4.7050686731062608E-2</v>
      </c>
      <c r="T174">
        <v>2.9882046844282111E-3</v>
      </c>
      <c r="U174">
        <v>3.4566595381138127E-2</v>
      </c>
      <c r="V174">
        <v>1.393506169388319E-3</v>
      </c>
      <c r="W174">
        <v>1.302199555467524E-2</v>
      </c>
      <c r="X174">
        <v>2.3540456258636681E-3</v>
      </c>
      <c r="Y174">
        <v>1.996798308065293E-2</v>
      </c>
      <c r="Z174">
        <v>3.6477345727707479E-2</v>
      </c>
      <c r="AA174">
        <v>1.9284429506169619E-2</v>
      </c>
      <c r="AB174">
        <v>4.1922274517810658E-2</v>
      </c>
      <c r="AC174">
        <v>5.051426498047043E-2</v>
      </c>
      <c r="AD174">
        <v>5.1708758635243567E-2</v>
      </c>
      <c r="AE174">
        <v>1.2872801473726291E-2</v>
      </c>
      <c r="AF174">
        <v>9.8552065909708175E-3</v>
      </c>
      <c r="AG174">
        <v>0.13823865649816161</v>
      </c>
      <c r="AH174" s="9" t="s">
        <v>76</v>
      </c>
      <c r="AI174" s="1">
        <v>45200</v>
      </c>
      <c r="AJ174" s="9" t="s">
        <v>40</v>
      </c>
      <c r="AK174">
        <v>31</v>
      </c>
    </row>
    <row r="175" spans="1:37" x14ac:dyDescent="0.25">
      <c r="A175">
        <v>45229</v>
      </c>
      <c r="B175">
        <v>2.796174520274438E-2</v>
      </c>
      <c r="C175">
        <v>0</v>
      </c>
      <c r="D175">
        <v>0.13994274969857101</v>
      </c>
      <c r="E175">
        <v>7.9797309680933737E-2</v>
      </c>
      <c r="F175">
        <v>9.9702174147670471E-3</v>
      </c>
      <c r="G175">
        <v>2.3679363131140808E-3</v>
      </c>
      <c r="H175">
        <v>1.5663949475512438E-2</v>
      </c>
      <c r="I175">
        <v>9.8297235164596076E-4</v>
      </c>
      <c r="J175">
        <v>9.9575159958902016E-4</v>
      </c>
      <c r="K175">
        <v>4.5902014160636197E-2</v>
      </c>
      <c r="L175">
        <v>1.2819982850986711E-2</v>
      </c>
      <c r="M175">
        <v>3.817145101985913E-2</v>
      </c>
      <c r="N175">
        <v>2.1315053556821211E-2</v>
      </c>
      <c r="O175">
        <v>0.13781907343827879</v>
      </c>
      <c r="P175">
        <v>2.5546348512630029E-2</v>
      </c>
      <c r="Q175">
        <v>1.5829881647981481E-2</v>
      </c>
      <c r="R175">
        <v>0</v>
      </c>
      <c r="S175">
        <v>1.20957157677531E-3</v>
      </c>
      <c r="T175">
        <v>1.1234369371304041E-2</v>
      </c>
      <c r="U175">
        <v>1.6057112929169781E-2</v>
      </c>
      <c r="V175">
        <v>6.6001278151940424E-3</v>
      </c>
      <c r="W175">
        <v>3.291317260104243E-3</v>
      </c>
      <c r="X175">
        <v>1.534277857867682E-3</v>
      </c>
      <c r="Y175">
        <v>7.7599640019351643E-2</v>
      </c>
      <c r="Z175">
        <v>2.587512867499854E-2</v>
      </c>
      <c r="AA175">
        <v>2.1042908148232911E-2</v>
      </c>
      <c r="AB175">
        <v>2.5380850563007949E-2</v>
      </c>
      <c r="AC175">
        <v>5.9412806568483557E-2</v>
      </c>
      <c r="AD175">
        <v>2.015142847585398E-2</v>
      </c>
      <c r="AE175">
        <v>2.8417379719906269E-3</v>
      </c>
      <c r="AF175">
        <v>2.1143036262879129E-2</v>
      </c>
      <c r="AG175">
        <v>8.8896451343148941E-2</v>
      </c>
      <c r="AH175" s="9" t="s">
        <v>76</v>
      </c>
      <c r="AI175" s="1">
        <v>45200</v>
      </c>
      <c r="AJ175" s="9" t="s">
        <v>41</v>
      </c>
      <c r="AK175">
        <v>30</v>
      </c>
    </row>
    <row r="176" spans="1:37" x14ac:dyDescent="0.25">
      <c r="A176">
        <v>45226</v>
      </c>
      <c r="B176">
        <v>1.126795525323484</v>
      </c>
      <c r="C176">
        <v>9.2894450481735506E-3</v>
      </c>
      <c r="D176">
        <v>0.76779761165553873</v>
      </c>
      <c r="E176">
        <v>1.752513360017903</v>
      </c>
      <c r="F176">
        <v>1.720634361979138</v>
      </c>
      <c r="G176">
        <v>1.0258306769828329</v>
      </c>
      <c r="H176">
        <v>0.24355395504367761</v>
      </c>
      <c r="I176">
        <v>0.56206619190875018</v>
      </c>
      <c r="J176">
        <v>2.161428994917066</v>
      </c>
      <c r="K176">
        <v>0.67011640204330447</v>
      </c>
      <c r="L176">
        <v>0.21223091647687381</v>
      </c>
      <c r="M176">
        <v>0.70482010523935035</v>
      </c>
      <c r="N176">
        <v>0.63855338490956493</v>
      </c>
      <c r="O176">
        <v>0.66633973974527805</v>
      </c>
      <c r="P176">
        <v>0.29292686254612288</v>
      </c>
      <c r="Q176">
        <v>1.0439492318529899</v>
      </c>
      <c r="R176">
        <v>2.9755559052777939E-2</v>
      </c>
      <c r="S176">
        <v>1.5360741171021981</v>
      </c>
      <c r="T176">
        <v>0.55750870134988761</v>
      </c>
      <c r="U176">
        <v>0.22115788005931511</v>
      </c>
      <c r="V176">
        <v>1.147352084727701</v>
      </c>
      <c r="W176">
        <v>0.57142326875479477</v>
      </c>
      <c r="X176">
        <v>1.789080361152757</v>
      </c>
      <c r="Y176">
        <v>1.375791350779259</v>
      </c>
      <c r="Z176">
        <v>1.403164821887118</v>
      </c>
      <c r="AA176">
        <v>0.71250684119523833</v>
      </c>
      <c r="AB176">
        <v>1.006646574522295</v>
      </c>
      <c r="AC176">
        <v>0.93605516509152087</v>
      </c>
      <c r="AD176">
        <v>0.81083549384252296</v>
      </c>
      <c r="AE176">
        <v>1.203885624217043</v>
      </c>
      <c r="AF176">
        <v>1.1762177282702519</v>
      </c>
      <c r="AG176">
        <v>1.034028219791826</v>
      </c>
      <c r="AH176" s="9" t="s">
        <v>77</v>
      </c>
      <c r="AI176" s="1">
        <v>45200</v>
      </c>
      <c r="AJ176" s="9" t="s">
        <v>43</v>
      </c>
      <c r="AK176">
        <v>27</v>
      </c>
    </row>
    <row r="177" spans="1:37" x14ac:dyDescent="0.25">
      <c r="A177">
        <v>45225</v>
      </c>
      <c r="B177">
        <v>6.3378298664419658E-2</v>
      </c>
      <c r="C177">
        <v>0.41849291566696889</v>
      </c>
      <c r="D177">
        <v>0.47823821405573441</v>
      </c>
      <c r="E177">
        <v>1.692219471059583E-2</v>
      </c>
      <c r="F177">
        <v>6.5276127670502632E-5</v>
      </c>
      <c r="G177">
        <v>2.591275094277156E-2</v>
      </c>
      <c r="H177">
        <v>5.7990481982148068E-2</v>
      </c>
      <c r="I177">
        <v>0</v>
      </c>
      <c r="J177">
        <v>5.2414450830926801E-2</v>
      </c>
      <c r="K177">
        <v>9.5152942551128689E-3</v>
      </c>
      <c r="L177">
        <v>2.1690820478100892</v>
      </c>
      <c r="M177">
        <v>2.2908169120586849E-2</v>
      </c>
      <c r="N177">
        <v>3.085493750926491E-2</v>
      </c>
      <c r="O177">
        <v>0.1559683253911629</v>
      </c>
      <c r="P177">
        <v>8.5625342020530272E-3</v>
      </c>
      <c r="Q177">
        <v>4.1361108065551669E-2</v>
      </c>
      <c r="R177">
        <v>0</v>
      </c>
      <c r="S177">
        <v>1.5586727901206561E-4</v>
      </c>
      <c r="T177">
        <v>5.8219693734884601E-2</v>
      </c>
      <c r="U177">
        <v>0.43053568045301438</v>
      </c>
      <c r="V177">
        <v>0</v>
      </c>
      <c r="W177">
        <v>2.8116458387674251E-2</v>
      </c>
      <c r="X177">
        <v>2.899170510401132E-2</v>
      </c>
      <c r="Y177">
        <v>0.49621733177562882</v>
      </c>
      <c r="Z177">
        <v>2.7700482051508511E-2</v>
      </c>
      <c r="AA177">
        <v>3.1725305297096822E-2</v>
      </c>
      <c r="AB177">
        <v>3.7880750750323558E-2</v>
      </c>
      <c r="AC177">
        <v>0.62035467554399104</v>
      </c>
      <c r="AD177">
        <v>7.2336169321837729E-2</v>
      </c>
      <c r="AE177">
        <v>4.3622546637898871E-2</v>
      </c>
      <c r="AF177">
        <v>5.7755458667939449E-2</v>
      </c>
      <c r="AG177">
        <v>7.4775878879977997E-2</v>
      </c>
      <c r="AH177" s="9" t="s">
        <v>77</v>
      </c>
      <c r="AI177" s="1">
        <v>45200</v>
      </c>
      <c r="AJ177" s="9" t="s">
        <v>38</v>
      </c>
      <c r="AK177">
        <v>26</v>
      </c>
    </row>
    <row r="178" spans="1:37" x14ac:dyDescent="0.25">
      <c r="A178">
        <v>45224</v>
      </c>
      <c r="B178">
        <v>0.1088386876745695</v>
      </c>
      <c r="C178">
        <v>2.609076574319294E-3</v>
      </c>
      <c r="D178">
        <v>4.7883935337708759E-2</v>
      </c>
      <c r="E178">
        <v>9.2693468332757295E-2</v>
      </c>
      <c r="F178">
        <v>1.644722967257138E-4</v>
      </c>
      <c r="G178">
        <v>3.5105468933610093E-2</v>
      </c>
      <c r="H178">
        <v>0.30470137643164302</v>
      </c>
      <c r="I178">
        <v>1.1076360263020529E-2</v>
      </c>
      <c r="J178">
        <v>2.1859856289009202E-3</v>
      </c>
      <c r="K178">
        <v>1.61504223701243E-3</v>
      </c>
      <c r="L178">
        <v>5.3433668512361896E-3</v>
      </c>
      <c r="M178">
        <v>3.773621083661826E-2</v>
      </c>
      <c r="N178">
        <v>9.1290870966469831E-2</v>
      </c>
      <c r="O178">
        <v>3.383695857542101E-2</v>
      </c>
      <c r="P178">
        <v>1.4065254119283281E-3</v>
      </c>
      <c r="Q178">
        <v>8.7288059992028308E-3</v>
      </c>
      <c r="R178">
        <v>2.104949382173133E-3</v>
      </c>
      <c r="S178">
        <v>1.0712445410344541E-2</v>
      </c>
      <c r="T178">
        <v>0.17570716032528391</v>
      </c>
      <c r="U178">
        <v>6.0128432901066344E-4</v>
      </c>
      <c r="V178">
        <v>3.6857435789513587E-2</v>
      </c>
      <c r="W178">
        <v>8.6659450224047349E-2</v>
      </c>
      <c r="X178">
        <v>0.14963538649262551</v>
      </c>
      <c r="Y178">
        <v>4.3235505841178259E-2</v>
      </c>
      <c r="Z178">
        <v>0.12772487659066659</v>
      </c>
      <c r="AA178">
        <v>3.5808525662575641E-2</v>
      </c>
      <c r="AB178">
        <v>7.9183465935036459E-2</v>
      </c>
      <c r="AC178">
        <v>3.3418137121105848E-2</v>
      </c>
      <c r="AD178">
        <v>3.6886260269883633E-2</v>
      </c>
      <c r="AE178">
        <v>2.4333381325653779E-2</v>
      </c>
      <c r="AF178">
        <v>6.4910684872387756E-2</v>
      </c>
      <c r="AG178">
        <v>0.32470029804787559</v>
      </c>
      <c r="AH178" s="9" t="s">
        <v>77</v>
      </c>
      <c r="AI178" s="1">
        <v>45200</v>
      </c>
      <c r="AJ178" s="9" t="s">
        <v>39</v>
      </c>
      <c r="AK178">
        <v>25</v>
      </c>
    </row>
    <row r="179" spans="1:37" x14ac:dyDescent="0.25">
      <c r="A179">
        <v>45223</v>
      </c>
      <c r="B179">
        <v>0.65210224399074934</v>
      </c>
      <c r="C179">
        <v>0.21019152729339741</v>
      </c>
      <c r="D179">
        <v>8.6775726136206169E-2</v>
      </c>
      <c r="E179">
        <v>0.65319045937591469</v>
      </c>
      <c r="F179">
        <v>1.1583725155981419</v>
      </c>
      <c r="G179">
        <v>0.67480347007682373</v>
      </c>
      <c r="H179">
        <v>0.146383801736965</v>
      </c>
      <c r="I179">
        <v>1.1573067917351081</v>
      </c>
      <c r="J179">
        <v>6.9964049444885892E-2</v>
      </c>
      <c r="K179">
        <v>0.26118200869162261</v>
      </c>
      <c r="L179">
        <v>0.17449523194001171</v>
      </c>
      <c r="M179">
        <v>0.88617107075042634</v>
      </c>
      <c r="N179">
        <v>0.55150487294101402</v>
      </c>
      <c r="O179">
        <v>0.15450318465860741</v>
      </c>
      <c r="P179">
        <v>0.17884362090127079</v>
      </c>
      <c r="Q179">
        <v>0.73833868498446575</v>
      </c>
      <c r="R179">
        <v>0.33522448319438242</v>
      </c>
      <c r="S179">
        <v>0.6058889521215659</v>
      </c>
      <c r="T179">
        <v>0.22378119521807599</v>
      </c>
      <c r="U179">
        <v>0.25489361824261858</v>
      </c>
      <c r="V179">
        <v>0.1500303314787351</v>
      </c>
      <c r="W179">
        <v>0.17178283640402811</v>
      </c>
      <c r="X179">
        <v>1.0367560891911329</v>
      </c>
      <c r="Y179">
        <v>0.66777337974101814</v>
      </c>
      <c r="Z179">
        <v>0.85551672752510188</v>
      </c>
      <c r="AA179">
        <v>0.46108971590445519</v>
      </c>
      <c r="AB179">
        <v>0.46350293963847933</v>
      </c>
      <c r="AC179">
        <v>0.48220334941495618</v>
      </c>
      <c r="AD179">
        <v>0.28895637124183321</v>
      </c>
      <c r="AE179">
        <v>1.1024358824435041</v>
      </c>
      <c r="AF179">
        <v>0.53494692196296856</v>
      </c>
      <c r="AG179">
        <v>0.4390971534504256</v>
      </c>
      <c r="AH179" s="9" t="s">
        <v>77</v>
      </c>
      <c r="AI179" s="1">
        <v>45200</v>
      </c>
      <c r="AJ179" s="9" t="s">
        <v>40</v>
      </c>
      <c r="AK179">
        <v>24</v>
      </c>
    </row>
    <row r="180" spans="1:37" x14ac:dyDescent="0.25">
      <c r="A180">
        <v>45222</v>
      </c>
      <c r="B180">
        <v>9.0770743478999924E-2</v>
      </c>
      <c r="C180">
        <v>0.10827902587793579</v>
      </c>
      <c r="D180">
        <v>4.5211399405039772E-2</v>
      </c>
      <c r="E180">
        <v>0.1010459127150647</v>
      </c>
      <c r="F180">
        <v>9.874156917698565E-2</v>
      </c>
      <c r="G180">
        <v>7.6586037922802622E-3</v>
      </c>
      <c r="H180">
        <v>0.46879004476045361</v>
      </c>
      <c r="I180">
        <v>1.8865804542857759E-4</v>
      </c>
      <c r="J180">
        <v>2.6966663636711252E-2</v>
      </c>
      <c r="K180">
        <v>2.5907963403750071E-2</v>
      </c>
      <c r="L180">
        <v>0.13364264184577301</v>
      </c>
      <c r="M180">
        <v>2.0005060865219732E-3</v>
      </c>
      <c r="N180">
        <v>3.7443439224159658E-2</v>
      </c>
      <c r="O180">
        <v>0.1226594226094886</v>
      </c>
      <c r="P180">
        <v>1.204647753762013E-3</v>
      </c>
      <c r="Q180">
        <v>5.9202070255928628E-2</v>
      </c>
      <c r="R180">
        <v>0</v>
      </c>
      <c r="S180">
        <v>8.1358341033529236E-2</v>
      </c>
      <c r="T180">
        <v>9.3327067323178983E-2</v>
      </c>
      <c r="U180">
        <v>4.8599009698926674E-3</v>
      </c>
      <c r="V180">
        <v>1.4230468463807149E-3</v>
      </c>
      <c r="W180">
        <v>8.7713157704863258E-3</v>
      </c>
      <c r="X180">
        <v>6.6831942480630513E-2</v>
      </c>
      <c r="Y180">
        <v>6.9866638022118732E-2</v>
      </c>
      <c r="Z180">
        <v>6.0833875029992573E-2</v>
      </c>
      <c r="AA180">
        <v>2.6279238318154E-2</v>
      </c>
      <c r="AB180">
        <v>0.12076375709402599</v>
      </c>
      <c r="AC180">
        <v>6.3771914822235279E-2</v>
      </c>
      <c r="AD180">
        <v>2.844905102701421E-2</v>
      </c>
      <c r="AE180">
        <v>4.1397435475247789E-2</v>
      </c>
      <c r="AF180">
        <v>7.2291254995539858E-2</v>
      </c>
      <c r="AG180">
        <v>0.1006119569911019</v>
      </c>
      <c r="AH180" s="9" t="s">
        <v>77</v>
      </c>
      <c r="AI180" s="1">
        <v>45200</v>
      </c>
      <c r="AJ180" s="9" t="s">
        <v>41</v>
      </c>
      <c r="AK180">
        <v>23</v>
      </c>
    </row>
    <row r="181" spans="1:37" x14ac:dyDescent="0.25">
      <c r="A181">
        <v>45219</v>
      </c>
      <c r="B181">
        <v>2.3155371774863971</v>
      </c>
      <c r="C181">
        <v>1.918243718529812</v>
      </c>
      <c r="D181">
        <v>1.845624280034434</v>
      </c>
      <c r="E181">
        <v>3.2633244657808649</v>
      </c>
      <c r="F181">
        <v>2.4352290985114009</v>
      </c>
      <c r="G181">
        <v>4.5402667414230962</v>
      </c>
      <c r="H181">
        <v>0.76387332867103441</v>
      </c>
      <c r="I181">
        <v>1.543554816705708</v>
      </c>
      <c r="J181">
        <v>1.006823815128242</v>
      </c>
      <c r="K181">
        <v>3.888440027995816</v>
      </c>
      <c r="L181">
        <v>1.0083126900130619</v>
      </c>
      <c r="M181">
        <v>0.7989795763269737</v>
      </c>
      <c r="N181">
        <v>2.0351100864712932</v>
      </c>
      <c r="O181">
        <v>0.73945047478818171</v>
      </c>
      <c r="P181">
        <v>4.8334303363765336</v>
      </c>
      <c r="Q181">
        <v>1.372764328198812</v>
      </c>
      <c r="R181">
        <v>2.503597222828124</v>
      </c>
      <c r="S181">
        <v>3.8556704194382778</v>
      </c>
      <c r="T181">
        <v>1.1895740180167691</v>
      </c>
      <c r="U181">
        <v>2.5550896233520382</v>
      </c>
      <c r="V181">
        <v>1.7167655281498191</v>
      </c>
      <c r="W181">
        <v>1.074664703145767</v>
      </c>
      <c r="X181">
        <v>1.815561280661852</v>
      </c>
      <c r="Y181">
        <v>0.52799248095524853</v>
      </c>
      <c r="Z181">
        <v>2.9511577619564169</v>
      </c>
      <c r="AA181">
        <v>2.6106916136263241</v>
      </c>
      <c r="AB181">
        <v>1.3288219584875309</v>
      </c>
      <c r="AC181">
        <v>1.0562620742357089</v>
      </c>
      <c r="AD181">
        <v>1.4656587074104299</v>
      </c>
      <c r="AE181">
        <v>2.6033149334312009</v>
      </c>
      <c r="AF181">
        <v>2.348241232812744</v>
      </c>
      <c r="AG181">
        <v>2.0303884384515811</v>
      </c>
      <c r="AH181" s="9" t="s">
        <v>78</v>
      </c>
      <c r="AI181" s="1">
        <v>45200</v>
      </c>
      <c r="AJ181" s="9" t="s">
        <v>43</v>
      </c>
      <c r="AK181">
        <v>20</v>
      </c>
    </row>
    <row r="182" spans="1:37" x14ac:dyDescent="0.25">
      <c r="A182">
        <v>45218</v>
      </c>
      <c r="B182">
        <v>5.3281880466968988E-2</v>
      </c>
      <c r="C182">
        <v>9.2509819972519756E-3</v>
      </c>
      <c r="D182">
        <v>0.1547777292583411</v>
      </c>
      <c r="E182">
        <v>9.3146648376030098E-3</v>
      </c>
      <c r="F182">
        <v>2.789047502243671E-2</v>
      </c>
      <c r="G182">
        <v>2.2627227795036009E-2</v>
      </c>
      <c r="H182">
        <v>0.3589649661859925</v>
      </c>
      <c r="I182">
        <v>7.5718217111656494E-2</v>
      </c>
      <c r="J182">
        <v>0.1883578451167629</v>
      </c>
      <c r="K182">
        <v>7.1764723109081696E-3</v>
      </c>
      <c r="L182">
        <v>9.8559035538170345E-2</v>
      </c>
      <c r="M182">
        <v>6.4063394538240864E-3</v>
      </c>
      <c r="N182">
        <v>2.1625980985293961E-2</v>
      </c>
      <c r="O182">
        <v>0.1121834224579792</v>
      </c>
      <c r="P182">
        <v>8.5569448329990486E-2</v>
      </c>
      <c r="Q182">
        <v>7.6914512416311975E-2</v>
      </c>
      <c r="R182">
        <v>3.8991917697429391E-4</v>
      </c>
      <c r="S182">
        <v>2.5551592993468489E-2</v>
      </c>
      <c r="T182">
        <v>8.9199200829077341E-2</v>
      </c>
      <c r="U182">
        <v>0</v>
      </c>
      <c r="V182">
        <v>8.0973581990966617E-3</v>
      </c>
      <c r="W182">
        <v>4.7410773613565008E-2</v>
      </c>
      <c r="X182">
        <v>9.7989770734046994E-2</v>
      </c>
      <c r="Y182">
        <v>1.7818977672551559E-2</v>
      </c>
      <c r="Z182">
        <v>3.3826060223399637E-2</v>
      </c>
      <c r="AA182">
        <v>5.140783606541157E-2</v>
      </c>
      <c r="AB182">
        <v>9.5476290938485781E-2</v>
      </c>
      <c r="AC182">
        <v>5.1783126988628247E-2</v>
      </c>
      <c r="AD182">
        <v>1.4614369961850711E-2</v>
      </c>
      <c r="AE182">
        <v>2.0441575999720411E-2</v>
      </c>
      <c r="AF182">
        <v>5.0081541280257193E-2</v>
      </c>
      <c r="AG182">
        <v>0.13259306377192481</v>
      </c>
      <c r="AH182" s="9" t="s">
        <v>78</v>
      </c>
      <c r="AI182" s="1">
        <v>45200</v>
      </c>
      <c r="AJ182" s="9" t="s">
        <v>38</v>
      </c>
      <c r="AK182">
        <v>19</v>
      </c>
    </row>
    <row r="183" spans="1:37" x14ac:dyDescent="0.25">
      <c r="A183">
        <v>45217</v>
      </c>
      <c r="B183">
        <v>0.1507191030533121</v>
      </c>
      <c r="C183">
        <v>0.4461182770896161</v>
      </c>
      <c r="D183">
        <v>5.2562051650056341E-2</v>
      </c>
      <c r="E183">
        <v>1.9640737772678319E-2</v>
      </c>
      <c r="F183">
        <v>0.28777178265779152</v>
      </c>
      <c r="G183">
        <v>0.16676759167767541</v>
      </c>
      <c r="H183">
        <v>0.18377355083167141</v>
      </c>
      <c r="I183">
        <v>0.1838321668915614</v>
      </c>
      <c r="J183">
        <v>0.78083799800672482</v>
      </c>
      <c r="K183">
        <v>0.18954838906627769</v>
      </c>
      <c r="L183">
        <v>0.14506349752192879</v>
      </c>
      <c r="M183">
        <v>4.208218511773424E-2</v>
      </c>
      <c r="N183">
        <v>4.9210409179741392E-2</v>
      </c>
      <c r="O183">
        <v>4.8011899299351603E-2</v>
      </c>
      <c r="P183">
        <v>0.69318085781634187</v>
      </c>
      <c r="Q183">
        <v>4.3478275013084031E-2</v>
      </c>
      <c r="R183">
        <v>1.138826732487542E-2</v>
      </c>
      <c r="S183">
        <v>6.5957903782812147E-2</v>
      </c>
      <c r="T183">
        <v>2.8104762400010211E-2</v>
      </c>
      <c r="U183">
        <v>7.2068675034191827E-3</v>
      </c>
      <c r="V183">
        <v>9.8204683170636145E-2</v>
      </c>
      <c r="W183">
        <v>1.6379439621386311E-4</v>
      </c>
      <c r="X183">
        <v>5.0243740549861172E-2</v>
      </c>
      <c r="Y183">
        <v>1.9160016010348779E-2</v>
      </c>
      <c r="Z183">
        <v>5.7577342072625957E-2</v>
      </c>
      <c r="AA183">
        <v>0.27595062592912623</v>
      </c>
      <c r="AB183">
        <v>9.9398803851822981E-2</v>
      </c>
      <c r="AC183">
        <v>5.6462185536262928E-2</v>
      </c>
      <c r="AD183">
        <v>5.9579943034010763E-2</v>
      </c>
      <c r="AE183">
        <v>0.18020454583312939</v>
      </c>
      <c r="AF183">
        <v>4.8960712126626317E-2</v>
      </c>
      <c r="AG183">
        <v>0.23057229381186559</v>
      </c>
      <c r="AH183" s="9" t="s">
        <v>78</v>
      </c>
      <c r="AI183" s="1">
        <v>45200</v>
      </c>
      <c r="AJ183" s="9" t="s">
        <v>39</v>
      </c>
      <c r="AK183">
        <v>18</v>
      </c>
    </row>
    <row r="184" spans="1:37" x14ac:dyDescent="0.25">
      <c r="A184">
        <v>45216</v>
      </c>
      <c r="B184">
        <v>5.6229309006579888E-2</v>
      </c>
      <c r="C184">
        <v>0</v>
      </c>
      <c r="D184">
        <v>0</v>
      </c>
      <c r="E184">
        <v>1.356779701240248E-2</v>
      </c>
      <c r="F184">
        <v>0</v>
      </c>
      <c r="G184">
        <v>6.665818174643243E-3</v>
      </c>
      <c r="H184">
        <v>0.59638015169984326</v>
      </c>
      <c r="I184">
        <v>1.6085330553511561E-2</v>
      </c>
      <c r="J184">
        <v>0</v>
      </c>
      <c r="K184">
        <v>2.364882306839101E-4</v>
      </c>
      <c r="L184">
        <v>0.1235408622754724</v>
      </c>
      <c r="M184">
        <v>1.9520503384268409E-3</v>
      </c>
      <c r="N184">
        <v>7.3080447599079695E-2</v>
      </c>
      <c r="O184">
        <v>1.198673564793859E-2</v>
      </c>
      <c r="P184">
        <v>0.9125957530646962</v>
      </c>
      <c r="Q184">
        <v>9.7666577815511378E-3</v>
      </c>
      <c r="R184">
        <v>0.49587778298452678</v>
      </c>
      <c r="S184">
        <v>4.5131570096050106E-3</v>
      </c>
      <c r="T184">
        <v>1.748627261598335E-3</v>
      </c>
      <c r="U184">
        <v>4.9172526946892855E-4</v>
      </c>
      <c r="V184">
        <v>0</v>
      </c>
      <c r="W184">
        <v>0.27214083047241427</v>
      </c>
      <c r="X184">
        <v>1.7412946561500151E-2</v>
      </c>
      <c r="Y184">
        <v>8.3302129793530969E-3</v>
      </c>
      <c r="Z184">
        <v>4.416116567471267E-2</v>
      </c>
      <c r="AA184">
        <v>0.1254802930634758</v>
      </c>
      <c r="AB184">
        <v>2.8079164680019329E-2</v>
      </c>
      <c r="AC184">
        <v>1.4689948656651099E-2</v>
      </c>
      <c r="AD184">
        <v>8.5118189416170734E-3</v>
      </c>
      <c r="AE184">
        <v>1.2440476803527639E-2</v>
      </c>
      <c r="AF184">
        <v>3.6373850537321181E-3</v>
      </c>
      <c r="AG184">
        <v>0.46280480272037822</v>
      </c>
      <c r="AH184" s="9" t="s">
        <v>78</v>
      </c>
      <c r="AI184" s="1">
        <v>45200</v>
      </c>
      <c r="AJ184" s="9" t="s">
        <v>40</v>
      </c>
      <c r="AK184">
        <v>17</v>
      </c>
    </row>
    <row r="185" spans="1:37" x14ac:dyDescent="0.25">
      <c r="A185">
        <v>45215</v>
      </c>
      <c r="B185">
        <v>0.1076794505245862</v>
      </c>
      <c r="C185">
        <v>0.47313835527222081</v>
      </c>
      <c r="D185">
        <v>0</v>
      </c>
      <c r="E185">
        <v>2.8680709100852399E-4</v>
      </c>
      <c r="F185">
        <v>1.9365933294249781E-3</v>
      </c>
      <c r="G185">
        <v>4.2621598623278981E-2</v>
      </c>
      <c r="H185">
        <v>0.69293922759920168</v>
      </c>
      <c r="I185">
        <v>2.4829973001962922E-5</v>
      </c>
      <c r="J185">
        <v>2.63360313705207E-2</v>
      </c>
      <c r="K185">
        <v>0</v>
      </c>
      <c r="L185">
        <v>0.14674334337597719</v>
      </c>
      <c r="M185">
        <v>5.2581254887734803E-2</v>
      </c>
      <c r="N185">
        <v>3.8736951264686327E-2</v>
      </c>
      <c r="O185">
        <v>1.948918257489865E-2</v>
      </c>
      <c r="P185">
        <v>7.2476618328238913E-3</v>
      </c>
      <c r="Q185">
        <v>0.107411821869649</v>
      </c>
      <c r="R185">
        <v>0</v>
      </c>
      <c r="S185">
        <v>2.1441159714604388E-3</v>
      </c>
      <c r="T185">
        <v>3.661614144382392E-2</v>
      </c>
      <c r="U185">
        <v>0</v>
      </c>
      <c r="V185">
        <v>0.84830431507475901</v>
      </c>
      <c r="W185">
        <v>2.2441480885683669E-2</v>
      </c>
      <c r="X185">
        <v>2.2360220024847641E-2</v>
      </c>
      <c r="Y185">
        <v>0.16460353734587871</v>
      </c>
      <c r="Z185">
        <v>4.4985135499721843E-2</v>
      </c>
      <c r="AA185">
        <v>1.414946046283809E-2</v>
      </c>
      <c r="AB185">
        <v>0.19090316568832871</v>
      </c>
      <c r="AC185">
        <v>0.1112310223995515</v>
      </c>
      <c r="AD185">
        <v>7.7162963911449098E-2</v>
      </c>
      <c r="AE185">
        <v>8.8006895023397293E-3</v>
      </c>
      <c r="AF185">
        <v>0.1039708213398193</v>
      </c>
      <c r="AG185">
        <v>0.119000824479315</v>
      </c>
      <c r="AH185" s="9" t="s">
        <v>78</v>
      </c>
      <c r="AI185" s="1">
        <v>45200</v>
      </c>
      <c r="AJ185" s="9" t="s">
        <v>41</v>
      </c>
      <c r="AK185">
        <v>16</v>
      </c>
    </row>
    <row r="186" spans="1:37" x14ac:dyDescent="0.25">
      <c r="A186">
        <v>45212</v>
      </c>
      <c r="B186">
        <v>0.91019074454402338</v>
      </c>
      <c r="C186">
        <v>0.9647650226612261</v>
      </c>
      <c r="D186">
        <v>1.195201849428618E-2</v>
      </c>
      <c r="E186">
        <v>0.84610964709742664</v>
      </c>
      <c r="F186">
        <v>2.6730567643538028</v>
      </c>
      <c r="G186">
        <v>0.18995592831748959</v>
      </c>
      <c r="H186">
        <v>0.84835886523768356</v>
      </c>
      <c r="I186">
        <v>0.22902085967360011</v>
      </c>
      <c r="J186">
        <v>0.90092800525747441</v>
      </c>
      <c r="K186">
        <v>0.75768965284048384</v>
      </c>
      <c r="L186">
        <v>0.15916518299124341</v>
      </c>
      <c r="M186">
        <v>0.56668869624716667</v>
      </c>
      <c r="N186">
        <v>1.431192194340587</v>
      </c>
      <c r="O186">
        <v>0.20966822572580709</v>
      </c>
      <c r="P186">
        <v>0.20321835237122921</v>
      </c>
      <c r="Q186">
        <v>0.1933719054005871</v>
      </c>
      <c r="R186">
        <v>0.38676195359339621</v>
      </c>
      <c r="S186">
        <v>0.46841722688049242</v>
      </c>
      <c r="T186">
        <v>0.32807051967017742</v>
      </c>
      <c r="U186">
        <v>0.62146108372952369</v>
      </c>
      <c r="V186">
        <v>0.82184133582054664</v>
      </c>
      <c r="W186">
        <v>0.35842384195990917</v>
      </c>
      <c r="X186">
        <v>0.88647267001501218</v>
      </c>
      <c r="Y186">
        <v>0.92079117963477508</v>
      </c>
      <c r="Z186">
        <v>0.90429081417027535</v>
      </c>
      <c r="AA186">
        <v>0.78397911552983668</v>
      </c>
      <c r="AB186">
        <v>0.72452444971413188</v>
      </c>
      <c r="AC186">
        <v>0.72434201105442253</v>
      </c>
      <c r="AD186">
        <v>0.72275648303972317</v>
      </c>
      <c r="AE186">
        <v>0.9963146800372179</v>
      </c>
      <c r="AF186">
        <v>1.0963437096467421</v>
      </c>
      <c r="AG186">
        <v>0.29187772625470809</v>
      </c>
      <c r="AH186" s="9" t="s">
        <v>79</v>
      </c>
      <c r="AI186" s="1">
        <v>45200</v>
      </c>
      <c r="AJ186" s="9" t="s">
        <v>43</v>
      </c>
      <c r="AK186">
        <v>13</v>
      </c>
    </row>
    <row r="187" spans="1:37" x14ac:dyDescent="0.25">
      <c r="A187">
        <v>45211</v>
      </c>
      <c r="B187">
        <v>0.31511160514034642</v>
      </c>
      <c r="C187">
        <v>1.5069795842049939E-3</v>
      </c>
      <c r="D187">
        <v>3.2622435190407847E-2</v>
      </c>
      <c r="E187">
        <v>0.59658486286923784</v>
      </c>
      <c r="F187">
        <v>7.9309023667574252E-2</v>
      </c>
      <c r="G187">
        <v>4.1631089392538317E-2</v>
      </c>
      <c r="H187">
        <v>1.555064341401055</v>
      </c>
      <c r="I187">
        <v>0.1398576825386208</v>
      </c>
      <c r="J187">
        <v>4.6565600171280017E-2</v>
      </c>
      <c r="K187">
        <v>4.2963175094107532E-3</v>
      </c>
      <c r="L187">
        <v>3.7425101497991012E-3</v>
      </c>
      <c r="M187">
        <v>2.1081971342251518E-3</v>
      </c>
      <c r="N187">
        <v>5.9719835679758138E-2</v>
      </c>
      <c r="O187">
        <v>0.23681364744116759</v>
      </c>
      <c r="P187">
        <v>0.1783366271650865</v>
      </c>
      <c r="Q187">
        <v>0.2300517800105322</v>
      </c>
      <c r="R187">
        <v>2.603580252195373E-3</v>
      </c>
      <c r="S187">
        <v>0.21951139916080489</v>
      </c>
      <c r="T187">
        <v>0.16404744916108671</v>
      </c>
      <c r="U187">
        <v>5.8222157422165651E-4</v>
      </c>
      <c r="V187">
        <v>6.0690658669214519E-2</v>
      </c>
      <c r="W187">
        <v>6.1354004899471848E-2</v>
      </c>
      <c r="X187">
        <v>0.32831652842882431</v>
      </c>
      <c r="Y187">
        <v>6.2624680214286965E-2</v>
      </c>
      <c r="Z187">
        <v>0.39425032512781272</v>
      </c>
      <c r="AA187">
        <v>9.0245004700019296E-2</v>
      </c>
      <c r="AB187">
        <v>0.40739175698826141</v>
      </c>
      <c r="AC187">
        <v>5.3395509941754488E-2</v>
      </c>
      <c r="AD187">
        <v>0.1078716669575059</v>
      </c>
      <c r="AE187">
        <v>0.1449016510049663</v>
      </c>
      <c r="AF187">
        <v>0.33181846321922992</v>
      </c>
      <c r="AG187">
        <v>0.4081678192143755</v>
      </c>
      <c r="AH187" s="9" t="s">
        <v>79</v>
      </c>
      <c r="AI187" s="1">
        <v>45200</v>
      </c>
      <c r="AJ187" s="9" t="s">
        <v>38</v>
      </c>
      <c r="AK187">
        <v>12</v>
      </c>
    </row>
    <row r="188" spans="1:37" x14ac:dyDescent="0.25">
      <c r="A188">
        <v>45210</v>
      </c>
      <c r="B188">
        <v>1.358495095092308</v>
      </c>
      <c r="C188">
        <v>0.45266492778009432</v>
      </c>
      <c r="D188">
        <v>9.4637339214553027E-4</v>
      </c>
      <c r="E188">
        <v>0.49635270692536387</v>
      </c>
      <c r="F188">
        <v>0.86253095951493042</v>
      </c>
      <c r="G188">
        <v>2.52400804068759</v>
      </c>
      <c r="H188">
        <v>1.624141119215802</v>
      </c>
      <c r="I188">
        <v>1.390312393303375</v>
      </c>
      <c r="J188">
        <v>5.0569213180464327</v>
      </c>
      <c r="K188">
        <v>0.70985921253505013</v>
      </c>
      <c r="L188">
        <v>0.10511475384281529</v>
      </c>
      <c r="M188">
        <v>4.0868275311654122E-2</v>
      </c>
      <c r="N188">
        <v>1.6786313274400719</v>
      </c>
      <c r="O188">
        <v>0.3779445078952508</v>
      </c>
      <c r="P188">
        <v>0.51575763202729674</v>
      </c>
      <c r="Q188">
        <v>0.35143923984172731</v>
      </c>
      <c r="R188">
        <v>0.25372603023294588</v>
      </c>
      <c r="S188">
        <v>1.4490831308377969</v>
      </c>
      <c r="T188">
        <v>0.25274653331735542</v>
      </c>
      <c r="U188">
        <v>0.59941961813036382</v>
      </c>
      <c r="V188">
        <v>0.71250902334227895</v>
      </c>
      <c r="W188">
        <v>1.505961603773031</v>
      </c>
      <c r="X188">
        <v>1.55696993076691</v>
      </c>
      <c r="Y188">
        <v>0.90936782841439145</v>
      </c>
      <c r="Z188">
        <v>1.341518419409127</v>
      </c>
      <c r="AA188">
        <v>1.824553384820895</v>
      </c>
      <c r="AB188">
        <v>0.72022243114247375</v>
      </c>
      <c r="AC188">
        <v>0.18057121476135879</v>
      </c>
      <c r="AD188">
        <v>0.45232021782093002</v>
      </c>
      <c r="AE188">
        <v>1.696487841258383</v>
      </c>
      <c r="AF188">
        <v>1.265288080987478</v>
      </c>
      <c r="AG188">
        <v>0.79888261041050401</v>
      </c>
      <c r="AH188" s="9" t="s">
        <v>79</v>
      </c>
      <c r="AI188" s="1">
        <v>45200</v>
      </c>
      <c r="AJ188" s="9" t="s">
        <v>39</v>
      </c>
      <c r="AK188">
        <v>11</v>
      </c>
    </row>
    <row r="189" spans="1:37" x14ac:dyDescent="0.25">
      <c r="A189">
        <v>45209</v>
      </c>
      <c r="B189">
        <v>0.71907635519810731</v>
      </c>
      <c r="C189">
        <v>3.4231523907108992E-2</v>
      </c>
      <c r="D189">
        <v>0.32564346078429712</v>
      </c>
      <c r="E189">
        <v>1.028853223804282</v>
      </c>
      <c r="F189">
        <v>9.5625515562036253E-5</v>
      </c>
      <c r="G189">
        <v>9.0908410238204604E-2</v>
      </c>
      <c r="H189">
        <v>0.92460101294214592</v>
      </c>
      <c r="I189">
        <v>2.9264684432171491</v>
      </c>
      <c r="J189">
        <v>1.725487414055442E-3</v>
      </c>
      <c r="K189">
        <v>0.26378110885511891</v>
      </c>
      <c r="L189">
        <v>3.7503515666632493E-2</v>
      </c>
      <c r="M189">
        <v>0.31365224765194982</v>
      </c>
      <c r="N189">
        <v>0.16802521569400899</v>
      </c>
      <c r="O189">
        <v>0.20278458602570071</v>
      </c>
      <c r="P189">
        <v>0.61530285896401682</v>
      </c>
      <c r="Q189">
        <v>0.23343470987774401</v>
      </c>
      <c r="R189">
        <v>6.0405235577687269E-4</v>
      </c>
      <c r="S189">
        <v>1.1884294759300089</v>
      </c>
      <c r="T189">
        <v>7.5582027835666005E-2</v>
      </c>
      <c r="U189">
        <v>0</v>
      </c>
      <c r="V189">
        <v>3.8289270354259351E-4</v>
      </c>
      <c r="W189">
        <v>2.5428158068358528</v>
      </c>
      <c r="X189">
        <v>0.24060991167185761</v>
      </c>
      <c r="Y189">
        <v>1.3260954420525071</v>
      </c>
      <c r="Z189">
        <v>0.79178418063563061</v>
      </c>
      <c r="AA189">
        <v>0.47541508955803791</v>
      </c>
      <c r="AB189">
        <v>0.19514280654902971</v>
      </c>
      <c r="AC189">
        <v>0.56674070171894364</v>
      </c>
      <c r="AD189">
        <v>0.31515200162731782</v>
      </c>
      <c r="AE189">
        <v>2.9016674903681979E-2</v>
      </c>
      <c r="AF189">
        <v>0.50284006964418915</v>
      </c>
      <c r="AG189">
        <v>2.308600083082784</v>
      </c>
      <c r="AH189" s="9" t="s">
        <v>79</v>
      </c>
      <c r="AI189" s="1">
        <v>45200</v>
      </c>
      <c r="AJ189" s="9" t="s">
        <v>40</v>
      </c>
      <c r="AK189">
        <v>10</v>
      </c>
    </row>
    <row r="190" spans="1:37" x14ac:dyDescent="0.25">
      <c r="A190">
        <v>45208</v>
      </c>
      <c r="B190">
        <v>0.92934819910686139</v>
      </c>
      <c r="C190">
        <v>0.71218398038281749</v>
      </c>
      <c r="D190">
        <v>0.1299716408139707</v>
      </c>
      <c r="E190">
        <v>0.77179065820736936</v>
      </c>
      <c r="F190">
        <v>0.38449309580000862</v>
      </c>
      <c r="G190">
        <v>0.69991488321701179</v>
      </c>
      <c r="H190">
        <v>1.015283151861472</v>
      </c>
      <c r="I190">
        <v>0.80407540940697797</v>
      </c>
      <c r="J190">
        <v>2.2628053632824172</v>
      </c>
      <c r="K190">
        <v>0.3045120291700853</v>
      </c>
      <c r="L190">
        <v>8.670713612358838E-2</v>
      </c>
      <c r="M190">
        <v>0.80985435246846882</v>
      </c>
      <c r="N190">
        <v>1.129020686944668</v>
      </c>
      <c r="O190">
        <v>0.56704503219707092</v>
      </c>
      <c r="P190">
        <v>0.21818086256041341</v>
      </c>
      <c r="Q190">
        <v>0.62251026769841933</v>
      </c>
      <c r="R190">
        <v>0.10210904524839159</v>
      </c>
      <c r="S190">
        <v>1.65789338951293</v>
      </c>
      <c r="T190">
        <v>0.14191310615596869</v>
      </c>
      <c r="U190">
        <v>0.15929317052370059</v>
      </c>
      <c r="V190">
        <v>0.38732115107760873</v>
      </c>
      <c r="W190">
        <v>1.125597086499655</v>
      </c>
      <c r="X190">
        <v>1.182148949424833</v>
      </c>
      <c r="Y190">
        <v>0.19433222487799659</v>
      </c>
      <c r="Z190">
        <v>1.151706418632797</v>
      </c>
      <c r="AA190">
        <v>1.03042310370664</v>
      </c>
      <c r="AB190">
        <v>0.55539897010803163</v>
      </c>
      <c r="AC190">
        <v>0.3839231370807058</v>
      </c>
      <c r="AD190">
        <v>0.86038302729960359</v>
      </c>
      <c r="AE190">
        <v>0.80153701974425118</v>
      </c>
      <c r="AF190">
        <v>0.89094778022984567</v>
      </c>
      <c r="AG190">
        <v>0.99822485162358987</v>
      </c>
      <c r="AH190" s="9" t="s">
        <v>79</v>
      </c>
      <c r="AI190" s="1">
        <v>45200</v>
      </c>
      <c r="AJ190" s="9" t="s">
        <v>41</v>
      </c>
      <c r="AK190">
        <v>9</v>
      </c>
    </row>
    <row r="191" spans="1:37" x14ac:dyDescent="0.25">
      <c r="A191">
        <v>45205</v>
      </c>
      <c r="B191">
        <v>0.93456967126688195</v>
      </c>
      <c r="C191">
        <v>1.6558151364434921</v>
      </c>
      <c r="D191">
        <v>0.2364740084565306</v>
      </c>
      <c r="E191">
        <v>0.88408376934991251</v>
      </c>
      <c r="F191">
        <v>0.73517151937760616</v>
      </c>
      <c r="G191">
        <v>1.81243070701062</v>
      </c>
      <c r="H191">
        <v>0.2412974092131025</v>
      </c>
      <c r="I191">
        <v>0.39589650574296897</v>
      </c>
      <c r="J191">
        <v>0.26436597489207869</v>
      </c>
      <c r="K191">
        <v>0.22254749660081649</v>
      </c>
      <c r="L191">
        <v>1.0954476299817959</v>
      </c>
      <c r="M191">
        <v>0.2082557565695011</v>
      </c>
      <c r="N191">
        <v>0.837952466519025</v>
      </c>
      <c r="O191">
        <v>0.19884688475211171</v>
      </c>
      <c r="P191">
        <v>0.40827769485208742</v>
      </c>
      <c r="Q191">
        <v>0.81021390825192119</v>
      </c>
      <c r="R191">
        <v>1.4633368855101561</v>
      </c>
      <c r="S191">
        <v>0.81617795898875256</v>
      </c>
      <c r="T191">
        <v>0.45192588909900411</v>
      </c>
      <c r="U191">
        <v>0.27433810101697931</v>
      </c>
      <c r="V191">
        <v>1.158339472786782</v>
      </c>
      <c r="W191">
        <v>0.6378901472180265</v>
      </c>
      <c r="X191">
        <v>1.221598072070935</v>
      </c>
      <c r="Y191">
        <v>0.27184384776663301</v>
      </c>
      <c r="Z191">
        <v>1.279990183577719</v>
      </c>
      <c r="AA191">
        <v>0.5331089754011209</v>
      </c>
      <c r="AB191">
        <v>0.61563334373159839</v>
      </c>
      <c r="AC191">
        <v>0.38620843540775512</v>
      </c>
      <c r="AD191">
        <v>0.64209171908077189</v>
      </c>
      <c r="AE191">
        <v>1.4927763793726381</v>
      </c>
      <c r="AF191">
        <v>0.78198405240486524</v>
      </c>
      <c r="AG191">
        <v>0.60598974071675238</v>
      </c>
      <c r="AH191" s="9" t="s">
        <v>80</v>
      </c>
      <c r="AI191" s="1">
        <v>45200</v>
      </c>
      <c r="AJ191" s="9" t="s">
        <v>43</v>
      </c>
      <c r="AK191">
        <v>6</v>
      </c>
    </row>
    <row r="192" spans="1:37" x14ac:dyDescent="0.25">
      <c r="A192">
        <v>45204</v>
      </c>
      <c r="B192">
        <v>0.1458262744535577</v>
      </c>
      <c r="C192">
        <v>0</v>
      </c>
      <c r="D192">
        <v>0.24275151465415401</v>
      </c>
      <c r="E192">
        <v>1.361675982531157E-2</v>
      </c>
      <c r="F192">
        <v>1.3069917474284081</v>
      </c>
      <c r="G192">
        <v>4.3725630305436081E-4</v>
      </c>
      <c r="H192">
        <v>7.9320969154333079E-2</v>
      </c>
      <c r="I192">
        <v>1.351670773343506E-2</v>
      </c>
      <c r="J192">
        <v>4.802286610446245E-3</v>
      </c>
      <c r="K192">
        <v>2.9752516100195511E-2</v>
      </c>
      <c r="L192">
        <v>0.1102554100655842</v>
      </c>
      <c r="M192">
        <v>1.6879824857585941E-2</v>
      </c>
      <c r="N192">
        <v>3.9957361942002979E-2</v>
      </c>
      <c r="O192">
        <v>5.9792578652574313E-2</v>
      </c>
      <c r="P192">
        <v>1.303894048384494E-2</v>
      </c>
      <c r="Q192">
        <v>2.034404469941309E-3</v>
      </c>
      <c r="R192">
        <v>0</v>
      </c>
      <c r="S192">
        <v>2.0440900332353702E-2</v>
      </c>
      <c r="T192">
        <v>0.12760385615424999</v>
      </c>
      <c r="U192">
        <v>0</v>
      </c>
      <c r="V192">
        <v>0.14273387195524581</v>
      </c>
      <c r="W192">
        <v>0.14074121686042371</v>
      </c>
      <c r="X192">
        <v>0.1752482535226608</v>
      </c>
      <c r="Y192">
        <v>1.5732854151519881E-2</v>
      </c>
      <c r="Z192">
        <v>4.2494534837245843E-2</v>
      </c>
      <c r="AA192">
        <v>2.1084188042341939E-2</v>
      </c>
      <c r="AB192">
        <v>0.24307834431185879</v>
      </c>
      <c r="AC192">
        <v>0.2008464940486894</v>
      </c>
      <c r="AD192">
        <v>1.2385373156720331E-3</v>
      </c>
      <c r="AE192">
        <v>6.5388617997816423E-2</v>
      </c>
      <c r="AF192">
        <v>0.19601893934687659</v>
      </c>
      <c r="AG192">
        <v>4.3846496354230449E-2</v>
      </c>
      <c r="AH192" s="9" t="s">
        <v>80</v>
      </c>
      <c r="AI192" s="1">
        <v>45200</v>
      </c>
      <c r="AJ192" s="9" t="s">
        <v>38</v>
      </c>
      <c r="AK192">
        <v>5</v>
      </c>
    </row>
    <row r="193" spans="1:37" x14ac:dyDescent="0.25">
      <c r="A193">
        <v>45203</v>
      </c>
      <c r="B193">
        <v>1.0169668153693741</v>
      </c>
      <c r="C193">
        <v>0.44094579670559741</v>
      </c>
      <c r="D193">
        <v>0.50620761836063044</v>
      </c>
      <c r="E193">
        <v>0.66018799772040659</v>
      </c>
      <c r="F193">
        <v>0.70322690261583443</v>
      </c>
      <c r="G193">
        <v>1.8867473810963229</v>
      </c>
      <c r="H193">
        <v>0.55884497411862988</v>
      </c>
      <c r="I193">
        <v>0.89672912038998043</v>
      </c>
      <c r="J193">
        <v>1.034110594526247</v>
      </c>
      <c r="K193">
        <v>1.1494191071362849</v>
      </c>
      <c r="L193">
        <v>0.12550935460967341</v>
      </c>
      <c r="M193">
        <v>0.120578320343875</v>
      </c>
      <c r="N193">
        <v>2.4423288142620998</v>
      </c>
      <c r="O193">
        <v>0.41359635213687912</v>
      </c>
      <c r="P193">
        <v>0.66941026823131766</v>
      </c>
      <c r="Q193">
        <v>0.37115933036681642</v>
      </c>
      <c r="R193">
        <v>0.64213125103740998</v>
      </c>
      <c r="S193">
        <v>0.79866930264097713</v>
      </c>
      <c r="T193">
        <v>0.43264751298266191</v>
      </c>
      <c r="U193">
        <v>0.73765096308422129</v>
      </c>
      <c r="V193">
        <v>0.72148820407040881</v>
      </c>
      <c r="W193">
        <v>0.40221560319037941</v>
      </c>
      <c r="X193">
        <v>0.86544078848690464</v>
      </c>
      <c r="Y193">
        <v>0.610305166297751</v>
      </c>
      <c r="Z193">
        <v>1.0017032321498001</v>
      </c>
      <c r="AA193">
        <v>1.437597732410312</v>
      </c>
      <c r="AB193">
        <v>0.52301741948474223</v>
      </c>
      <c r="AC193">
        <v>0.31049472013944279</v>
      </c>
      <c r="AD193">
        <v>0.35631337717931311</v>
      </c>
      <c r="AE193">
        <v>1.278756027562802</v>
      </c>
      <c r="AF193">
        <v>0.87186216795161409</v>
      </c>
      <c r="AG193">
        <v>0.72405975141709022</v>
      </c>
      <c r="AH193" s="9" t="s">
        <v>80</v>
      </c>
      <c r="AI193" s="1">
        <v>45200</v>
      </c>
      <c r="AJ193" s="9" t="s">
        <v>39</v>
      </c>
      <c r="AK193">
        <v>4</v>
      </c>
    </row>
    <row r="194" spans="1:37" x14ac:dyDescent="0.25">
      <c r="A194">
        <v>45202</v>
      </c>
      <c r="B194">
        <v>7.6803229092809289E-2</v>
      </c>
      <c r="C194">
        <v>1.626470825987316E-2</v>
      </c>
      <c r="D194">
        <v>4.7260924862796982E-2</v>
      </c>
      <c r="E194">
        <v>1.609202925879907E-2</v>
      </c>
      <c r="F194">
        <v>1.706363830683446E-2</v>
      </c>
      <c r="G194">
        <v>8.065580005939427E-3</v>
      </c>
      <c r="H194">
        <v>0.11785347469380381</v>
      </c>
      <c r="I194">
        <v>8.3914191016650451E-3</v>
      </c>
      <c r="J194">
        <v>0</v>
      </c>
      <c r="K194">
        <v>2.4787608443034029E-2</v>
      </c>
      <c r="L194">
        <v>0.23808602736164619</v>
      </c>
      <c r="M194">
        <v>4.8867631154753122E-2</v>
      </c>
      <c r="N194">
        <v>0.1539834687133452</v>
      </c>
      <c r="O194">
        <v>0.2387477213986513</v>
      </c>
      <c r="P194">
        <v>9.0347956602624575E-3</v>
      </c>
      <c r="Q194">
        <v>1.033129565978679E-2</v>
      </c>
      <c r="R194">
        <v>0</v>
      </c>
      <c r="S194">
        <v>3.5974431311293489E-4</v>
      </c>
      <c r="T194">
        <v>9.691449957416531E-3</v>
      </c>
      <c r="U194">
        <v>6.8909594317807642E-3</v>
      </c>
      <c r="V194">
        <v>7.3661382592015726E-2</v>
      </c>
      <c r="W194">
        <v>1.0410110569241899E-4</v>
      </c>
      <c r="X194">
        <v>7.2748051888917309E-3</v>
      </c>
      <c r="Y194">
        <v>0.29669538416087188</v>
      </c>
      <c r="Z194">
        <v>1.239358942703594E-2</v>
      </c>
      <c r="AA194">
        <v>8.1363647571650335E-2</v>
      </c>
      <c r="AB194">
        <v>4.8902367164053849E-2</v>
      </c>
      <c r="AC194">
        <v>0.32145227853096248</v>
      </c>
      <c r="AD194">
        <v>1.8804905196024312E-2</v>
      </c>
      <c r="AE194">
        <v>2.3740847047837551E-3</v>
      </c>
      <c r="AF194">
        <v>0.1205378505763325</v>
      </c>
      <c r="AG194">
        <v>0.12552926376537221</v>
      </c>
      <c r="AH194" s="9" t="s">
        <v>80</v>
      </c>
      <c r="AI194" s="1">
        <v>45200</v>
      </c>
      <c r="AJ194" s="9" t="s">
        <v>40</v>
      </c>
      <c r="AK194">
        <v>3</v>
      </c>
    </row>
    <row r="195" spans="1:37" x14ac:dyDescent="0.25">
      <c r="A195">
        <v>45201</v>
      </c>
      <c r="B195">
        <v>0.32241304519014918</v>
      </c>
      <c r="C195">
        <v>0.1128894235424627</v>
      </c>
      <c r="D195">
        <v>9.0209931553523484E-2</v>
      </c>
      <c r="E195">
        <v>7.8288274614085204E-2</v>
      </c>
      <c r="F195">
        <v>1.4384831866448089</v>
      </c>
      <c r="G195">
        <v>4.0092500910597142E-2</v>
      </c>
      <c r="H195">
        <v>4.7516722466351129E-2</v>
      </c>
      <c r="I195">
        <v>5.4721823815645707E-3</v>
      </c>
      <c r="J195">
        <v>5.3526179649936983E-3</v>
      </c>
      <c r="K195">
        <v>4.8588362157461151E-2</v>
      </c>
      <c r="L195">
        <v>0.1015111186849548</v>
      </c>
      <c r="M195">
        <v>0.27905607675717448</v>
      </c>
      <c r="N195">
        <v>0.42258773127760441</v>
      </c>
      <c r="O195">
        <v>6.3216163968918174E-2</v>
      </c>
      <c r="P195">
        <v>0.1975692919958186</v>
      </c>
      <c r="Q195">
        <v>5.8140470612159649E-2</v>
      </c>
      <c r="R195">
        <v>3.4350192654893953E-2</v>
      </c>
      <c r="S195">
        <v>4.356880958607217E-2</v>
      </c>
      <c r="T195">
        <v>0.39764832884662138</v>
      </c>
      <c r="U195">
        <v>2.829979023266568</v>
      </c>
      <c r="V195">
        <v>6.2649082254200697E-2</v>
      </c>
      <c r="W195">
        <v>1.3437125525518741E-2</v>
      </c>
      <c r="X195">
        <v>0.3010844916738874</v>
      </c>
      <c r="Y195">
        <v>0.56906047229939616</v>
      </c>
      <c r="Z195">
        <v>0.14121963898604281</v>
      </c>
      <c r="AA195">
        <v>0.31729649334794152</v>
      </c>
      <c r="AB195">
        <v>0.28622418160165969</v>
      </c>
      <c r="AC195">
        <v>0.36428022148784051</v>
      </c>
      <c r="AD195">
        <v>8.6807138792237878E-2</v>
      </c>
      <c r="AE195">
        <v>9.3581183973763749E-2</v>
      </c>
      <c r="AF195">
        <v>0.41914986741820581</v>
      </c>
      <c r="AG195">
        <v>0.24651063438310891</v>
      </c>
      <c r="AH195" s="9" t="s">
        <v>80</v>
      </c>
      <c r="AI195" s="1">
        <v>45200</v>
      </c>
      <c r="AJ195" s="9" t="s">
        <v>41</v>
      </c>
      <c r="AK195">
        <v>2</v>
      </c>
    </row>
    <row r="196" spans="1:37" x14ac:dyDescent="0.25">
      <c r="A196">
        <v>45198</v>
      </c>
      <c r="B196">
        <v>0.2946126156338153</v>
      </c>
      <c r="C196">
        <v>6.4606832081107554E-2</v>
      </c>
      <c r="D196">
        <v>1.8921781635815819E-2</v>
      </c>
      <c r="E196">
        <v>0.10162405002396011</v>
      </c>
      <c r="F196">
        <v>0.72129829065676287</v>
      </c>
      <c r="G196">
        <v>3.4288809065715117E-2</v>
      </c>
      <c r="H196">
        <v>1.7088355642083601E-2</v>
      </c>
      <c r="I196">
        <v>6.2334751440286378E-2</v>
      </c>
      <c r="J196">
        <v>5.329586277403502E-4</v>
      </c>
      <c r="K196">
        <v>0.30148444561198479</v>
      </c>
      <c r="L196">
        <v>0.1100463915878231</v>
      </c>
      <c r="M196">
        <v>0.39310277112153091</v>
      </c>
      <c r="N196">
        <v>0.51261646873330735</v>
      </c>
      <c r="O196">
        <v>9.0336204900909892E-2</v>
      </c>
      <c r="P196">
        <v>0.33004650901011451</v>
      </c>
      <c r="Q196">
        <v>0.18543877463671771</v>
      </c>
      <c r="R196">
        <v>3.482119330159552E-2</v>
      </c>
      <c r="S196">
        <v>4.9814562401820237E-2</v>
      </c>
      <c r="T196">
        <v>2.2337467295384151E-2</v>
      </c>
      <c r="U196">
        <v>2.7414544568263529E-2</v>
      </c>
      <c r="V196">
        <v>8.713467470528713E-2</v>
      </c>
      <c r="W196">
        <v>0.21448408677951719</v>
      </c>
      <c r="X196">
        <v>0.2481849988697799</v>
      </c>
      <c r="Y196">
        <v>8.6638296598322992E-2</v>
      </c>
      <c r="Z196">
        <v>0.13118146322566429</v>
      </c>
      <c r="AA196">
        <v>0.34859034067596639</v>
      </c>
      <c r="AB196">
        <v>0.15941428642623101</v>
      </c>
      <c r="AC196">
        <v>0.31118504518579271</v>
      </c>
      <c r="AD196">
        <v>9.5863248824874348E-2</v>
      </c>
      <c r="AE196">
        <v>8.6616690386693007E-2</v>
      </c>
      <c r="AF196">
        <v>0.27877308448289267</v>
      </c>
      <c r="AG196">
        <v>0.44658952294280801</v>
      </c>
      <c r="AH196" s="9" t="s">
        <v>81</v>
      </c>
      <c r="AI196" s="1">
        <v>45170</v>
      </c>
      <c r="AJ196" s="9" t="s">
        <v>43</v>
      </c>
      <c r="AK196">
        <v>29</v>
      </c>
    </row>
    <row r="197" spans="1:37" x14ac:dyDescent="0.25">
      <c r="A197">
        <v>45197</v>
      </c>
      <c r="B197">
        <v>0.31232906238221858</v>
      </c>
      <c r="C197">
        <v>1.5563236327892169E-2</v>
      </c>
      <c r="D197">
        <v>1.6257257660622412E-2</v>
      </c>
      <c r="E197">
        <v>7.8619062422564168E-2</v>
      </c>
      <c r="F197">
        <v>0.1904789105797656</v>
      </c>
      <c r="G197">
        <v>0.1225475239523548</v>
      </c>
      <c r="H197">
        <v>0.1417141948196286</v>
      </c>
      <c r="I197">
        <v>0.19236371788049841</v>
      </c>
      <c r="J197">
        <v>3.151926802337758</v>
      </c>
      <c r="K197">
        <v>4.2851375194122229E-2</v>
      </c>
      <c r="L197">
        <v>7.0250635133752834E-2</v>
      </c>
      <c r="M197">
        <v>0.30064575069956279</v>
      </c>
      <c r="N197">
        <v>8.179190585908612E-2</v>
      </c>
      <c r="O197">
        <v>0.15795764991549899</v>
      </c>
      <c r="P197">
        <v>6.111584199366394E-2</v>
      </c>
      <c r="Q197">
        <v>0.20425110797758669</v>
      </c>
      <c r="R197">
        <v>1.6890007148503861E-2</v>
      </c>
      <c r="S197">
        <v>0.54510631111825469</v>
      </c>
      <c r="T197">
        <v>6.51990355388192E-2</v>
      </c>
      <c r="U197">
        <v>6.2011852284805276E-3</v>
      </c>
      <c r="V197">
        <v>1.244109048465148</v>
      </c>
      <c r="W197">
        <v>0.22663022423237489</v>
      </c>
      <c r="X197">
        <v>0.1429879742770748</v>
      </c>
      <c r="Y197">
        <v>0.1443910827712695</v>
      </c>
      <c r="Z197">
        <v>0.21738443267479929</v>
      </c>
      <c r="AA197">
        <v>0.32082894104063248</v>
      </c>
      <c r="AB197">
        <v>0.31370213754069121</v>
      </c>
      <c r="AC197">
        <v>0.17289520530067271</v>
      </c>
      <c r="AD197">
        <v>0.48750545699031561</v>
      </c>
      <c r="AE197">
        <v>0.35005116236517642</v>
      </c>
      <c r="AF197">
        <v>0.22736415174856159</v>
      </c>
      <c r="AG197">
        <v>0.14903607080088269</v>
      </c>
      <c r="AH197" s="9" t="s">
        <v>81</v>
      </c>
      <c r="AI197" s="1">
        <v>45170</v>
      </c>
      <c r="AJ197" s="9" t="s">
        <v>38</v>
      </c>
      <c r="AK197">
        <v>28</v>
      </c>
    </row>
    <row r="198" spans="1:37" x14ac:dyDescent="0.25">
      <c r="A198">
        <v>45196</v>
      </c>
      <c r="B198">
        <v>1.5095660645707509</v>
      </c>
      <c r="C198">
        <v>1.6719190853553629</v>
      </c>
      <c r="D198">
        <v>0.40041762536490161</v>
      </c>
      <c r="E198">
        <v>1.5548016582296089</v>
      </c>
      <c r="F198">
        <v>1.876939570151823</v>
      </c>
      <c r="G198">
        <v>3.7061271187463372</v>
      </c>
      <c r="H198">
        <v>0.73717957395326539</v>
      </c>
      <c r="I198">
        <v>1.626672475474966</v>
      </c>
      <c r="J198">
        <v>1.810503903624233</v>
      </c>
      <c r="K198">
        <v>2.2865504698071182</v>
      </c>
      <c r="L198">
        <v>2.6252775493649131E-2</v>
      </c>
      <c r="M198">
        <v>1.1685645172215089</v>
      </c>
      <c r="N198">
        <v>0.80900713456341977</v>
      </c>
      <c r="O198">
        <v>0.69032605563782112</v>
      </c>
      <c r="P198">
        <v>0.94306286057175792</v>
      </c>
      <c r="Q198">
        <v>0.91762202337702514</v>
      </c>
      <c r="R198">
        <v>0.74914387108709302</v>
      </c>
      <c r="S198">
        <v>1.0723675027161159</v>
      </c>
      <c r="T198">
        <v>1.209904516928807</v>
      </c>
      <c r="U198">
        <v>1.126260416020838</v>
      </c>
      <c r="V198">
        <v>2.029059550540004</v>
      </c>
      <c r="W198">
        <v>0.70660359845073062</v>
      </c>
      <c r="X198">
        <v>1.803452151058806</v>
      </c>
      <c r="Y198">
        <v>0.31260877822303251</v>
      </c>
      <c r="Z198">
        <v>1.91822746233104</v>
      </c>
      <c r="AA198">
        <v>1.2592366507270221</v>
      </c>
      <c r="AB198">
        <v>1.332986215503557</v>
      </c>
      <c r="AC198">
        <v>0.57074965667506961</v>
      </c>
      <c r="AD198">
        <v>0.78147933708296391</v>
      </c>
      <c r="AE198">
        <v>2.436326216725555</v>
      </c>
      <c r="AF198">
        <v>1.5568817248922</v>
      </c>
      <c r="AG198">
        <v>0.68317445309944158</v>
      </c>
      <c r="AH198" s="9" t="s">
        <v>81</v>
      </c>
      <c r="AI198" s="1">
        <v>45170</v>
      </c>
      <c r="AJ198" s="9" t="s">
        <v>39</v>
      </c>
      <c r="AK198">
        <v>27</v>
      </c>
    </row>
    <row r="199" spans="1:37" x14ac:dyDescent="0.25">
      <c r="A199">
        <v>45195</v>
      </c>
      <c r="B199">
        <v>6.7411659128909798E-2</v>
      </c>
      <c r="C199">
        <v>3.3185470059794241E-2</v>
      </c>
      <c r="D199">
        <v>0.1448751151878081</v>
      </c>
      <c r="E199">
        <v>7.7112490564249944E-2</v>
      </c>
      <c r="F199">
        <v>1.0962715857855921E-4</v>
      </c>
      <c r="G199">
        <v>2.6861156204207749E-2</v>
      </c>
      <c r="H199">
        <v>3.9819377743373047E-2</v>
      </c>
      <c r="I199">
        <v>2.0103902109213E-2</v>
      </c>
      <c r="J199">
        <v>3.4964708888520098E-4</v>
      </c>
      <c r="K199">
        <v>4.395142979488538E-2</v>
      </c>
      <c r="L199">
        <v>0.16777157792086869</v>
      </c>
      <c r="M199">
        <v>3.4886872189540041E-3</v>
      </c>
      <c r="N199">
        <v>0.1090343126815323</v>
      </c>
      <c r="O199">
        <v>2.0510883267039579E-2</v>
      </c>
      <c r="P199">
        <v>5.5295993424532989E-3</v>
      </c>
      <c r="Q199">
        <v>4.566040786479578E-3</v>
      </c>
      <c r="R199">
        <v>6.2648962552735556E-3</v>
      </c>
      <c r="S199">
        <v>4.3946984825866089E-5</v>
      </c>
      <c r="T199">
        <v>3.4198730576865642E-2</v>
      </c>
      <c r="U199">
        <v>0</v>
      </c>
      <c r="V199">
        <v>4.4726165020867653E-2</v>
      </c>
      <c r="W199">
        <v>9.4898220630376864E-3</v>
      </c>
      <c r="X199">
        <v>0.13076511968947391</v>
      </c>
      <c r="Y199">
        <v>0.52259867076104038</v>
      </c>
      <c r="Z199">
        <v>6.2065017091306851E-2</v>
      </c>
      <c r="AA199">
        <v>8.0585566554562921E-2</v>
      </c>
      <c r="AB199">
        <v>2.1054968812492941E-2</v>
      </c>
      <c r="AC199">
        <v>0.18029064972650341</v>
      </c>
      <c r="AD199">
        <v>9.0026443807327012E-3</v>
      </c>
      <c r="AE199">
        <v>1.3620571677578909E-2</v>
      </c>
      <c r="AF199">
        <v>7.6413977530587415E-2</v>
      </c>
      <c r="AG199">
        <v>0.169260914927469</v>
      </c>
      <c r="AH199" s="9" t="s">
        <v>81</v>
      </c>
      <c r="AI199" s="1">
        <v>45170</v>
      </c>
      <c r="AJ199" s="9" t="s">
        <v>40</v>
      </c>
      <c r="AK199">
        <v>26</v>
      </c>
    </row>
    <row r="200" spans="1:37" x14ac:dyDescent="0.25">
      <c r="A200">
        <v>45194</v>
      </c>
      <c r="B200">
        <v>6.4279685975958012E-2</v>
      </c>
      <c r="C200">
        <v>9.9172086889073125E-4</v>
      </c>
      <c r="D200">
        <v>0</v>
      </c>
      <c r="E200">
        <v>6.4600121873729807E-2</v>
      </c>
      <c r="F200">
        <v>0.14773085851135431</v>
      </c>
      <c r="G200">
        <v>1.5036469736325371E-2</v>
      </c>
      <c r="H200">
        <v>0</v>
      </c>
      <c r="I200">
        <v>0</v>
      </c>
      <c r="J200">
        <v>4.718164119175236E-3</v>
      </c>
      <c r="K200">
        <v>4.8087940604108386E-3</v>
      </c>
      <c r="L200">
        <v>2.2978319710282021E-2</v>
      </c>
      <c r="M200">
        <v>1.2519786080883601E-4</v>
      </c>
      <c r="N200">
        <v>2.6932555851539239E-3</v>
      </c>
      <c r="O200">
        <v>8.8883174598691481E-2</v>
      </c>
      <c r="P200">
        <v>2.2134682454182531E-4</v>
      </c>
      <c r="Q200">
        <v>1.104869594436966E-2</v>
      </c>
      <c r="R200">
        <v>0</v>
      </c>
      <c r="S200">
        <v>0</v>
      </c>
      <c r="T200">
        <v>1.8854016356033439E-4</v>
      </c>
      <c r="U200">
        <v>3.070545974049987E-3</v>
      </c>
      <c r="V200">
        <v>2.121013607351502</v>
      </c>
      <c r="W200">
        <v>8.834113836336669E-4</v>
      </c>
      <c r="X200">
        <v>4.4611845156486689E-2</v>
      </c>
      <c r="Y200">
        <v>6.678684628698639E-3</v>
      </c>
      <c r="Z200">
        <v>3.7953672584905021E-2</v>
      </c>
      <c r="AA200">
        <v>2.0950603724018409E-3</v>
      </c>
      <c r="AB200">
        <v>0.2026249627439996</v>
      </c>
      <c r="AC200">
        <v>3.7992644596333541E-3</v>
      </c>
      <c r="AD200">
        <v>3.6959854780900022E-3</v>
      </c>
      <c r="AE200">
        <v>2.0886104984659628E-3</v>
      </c>
      <c r="AF200">
        <v>5.6927976540893772E-2</v>
      </c>
      <c r="AG200">
        <v>0.2293557983390877</v>
      </c>
      <c r="AH200" s="9" t="s">
        <v>81</v>
      </c>
      <c r="AI200" s="1">
        <v>45170</v>
      </c>
      <c r="AJ200" s="9" t="s">
        <v>41</v>
      </c>
      <c r="AK200">
        <v>25</v>
      </c>
    </row>
    <row r="201" spans="1:37" x14ac:dyDescent="0.25">
      <c r="A201">
        <v>45191</v>
      </c>
      <c r="B201">
        <v>0.40034873312557401</v>
      </c>
      <c r="C201">
        <v>0.87248691173271842</v>
      </c>
      <c r="D201">
        <v>0.6148950022457178</v>
      </c>
      <c r="E201">
        <v>8.4616272352736457E-2</v>
      </c>
      <c r="F201">
        <v>0.76233835136322481</v>
      </c>
      <c r="G201">
        <v>8.8850503580029504E-3</v>
      </c>
      <c r="H201">
        <v>0.16474482305974381</v>
      </c>
      <c r="I201">
        <v>0.29309547586895829</v>
      </c>
      <c r="J201">
        <v>1.9353653127051711E-2</v>
      </c>
      <c r="K201">
        <v>0.15139355677739519</v>
      </c>
      <c r="L201">
        <v>0.13115877502289469</v>
      </c>
      <c r="M201">
        <v>0.36575157432808109</v>
      </c>
      <c r="N201">
        <v>0.34022381831366122</v>
      </c>
      <c r="O201">
        <v>0.1724195381404261</v>
      </c>
      <c r="P201">
        <v>0.45011647704947549</v>
      </c>
      <c r="Q201">
        <v>0.58864596778172762</v>
      </c>
      <c r="R201">
        <v>0</v>
      </c>
      <c r="S201">
        <v>1.1718037701091031</v>
      </c>
      <c r="T201">
        <v>4.7579955640724772E-2</v>
      </c>
      <c r="U201">
        <v>1.556977860522931</v>
      </c>
      <c r="V201">
        <v>0.2045250564820392</v>
      </c>
      <c r="W201">
        <v>0.8457235763642833</v>
      </c>
      <c r="X201">
        <v>0.14747081892990729</v>
      </c>
      <c r="Y201">
        <v>0.33750132524768989</v>
      </c>
      <c r="Z201">
        <v>0.33087022670961991</v>
      </c>
      <c r="AA201">
        <v>0.3698440052132545</v>
      </c>
      <c r="AB201">
        <v>0.32802694533213211</v>
      </c>
      <c r="AC201">
        <v>0.36443820578751163</v>
      </c>
      <c r="AD201">
        <v>0.42532510278594421</v>
      </c>
      <c r="AE201">
        <v>0.1206351997943252</v>
      </c>
      <c r="AF201">
        <v>0.30626314641376579</v>
      </c>
      <c r="AG201">
        <v>0.59609278143327615</v>
      </c>
      <c r="AH201" s="9" t="s">
        <v>82</v>
      </c>
      <c r="AI201" s="1">
        <v>45170</v>
      </c>
      <c r="AJ201" s="9" t="s">
        <v>43</v>
      </c>
      <c r="AK201">
        <v>22</v>
      </c>
    </row>
    <row r="202" spans="1:37" x14ac:dyDescent="0.25">
      <c r="A202">
        <v>45190</v>
      </c>
      <c r="B202">
        <v>0.1909045929613622</v>
      </c>
      <c r="C202">
        <v>0.2846131456667817</v>
      </c>
      <c r="D202">
        <v>0</v>
      </c>
      <c r="E202">
        <v>4.26558435850048E-2</v>
      </c>
      <c r="F202">
        <v>9.8713837476233204E-2</v>
      </c>
      <c r="G202">
        <v>5.152684850115145E-4</v>
      </c>
      <c r="H202">
        <v>0.12407789642790711</v>
      </c>
      <c r="I202">
        <v>0.2836812704914155</v>
      </c>
      <c r="J202">
        <v>4.1556774715778413E-2</v>
      </c>
      <c r="K202">
        <v>1.6212903575800741E-2</v>
      </c>
      <c r="L202">
        <v>9.6888397298877396E-2</v>
      </c>
      <c r="M202">
        <v>3.1070913059589099E-3</v>
      </c>
      <c r="N202">
        <v>0.1121304195544454</v>
      </c>
      <c r="O202">
        <v>0.45236541907012301</v>
      </c>
      <c r="P202">
        <v>0.35088187861330472</v>
      </c>
      <c r="Q202">
        <v>2.1244688626184061E-2</v>
      </c>
      <c r="R202">
        <v>0.50085316365741561</v>
      </c>
      <c r="S202">
        <v>0.58060707920907551</v>
      </c>
      <c r="T202">
        <v>0.14443858843363849</v>
      </c>
      <c r="U202">
        <v>6.8031848175405724E-2</v>
      </c>
      <c r="V202">
        <v>0.37444404605356651</v>
      </c>
      <c r="W202">
        <v>4.6321415130299148E-3</v>
      </c>
      <c r="X202">
        <v>8.5497790555909295E-2</v>
      </c>
      <c r="Y202">
        <v>1.8524300038934051E-2</v>
      </c>
      <c r="Z202">
        <v>0.16546704414247521</v>
      </c>
      <c r="AA202">
        <v>0.1731067373256871</v>
      </c>
      <c r="AB202">
        <v>0.16535260411967781</v>
      </c>
      <c r="AC202">
        <v>1.499881189043723E-2</v>
      </c>
      <c r="AD202">
        <v>9.4410314651645639E-3</v>
      </c>
      <c r="AE202">
        <v>6.9222344261572422E-2</v>
      </c>
      <c r="AF202">
        <v>0.14813370151692221</v>
      </c>
      <c r="AG202">
        <v>0.28197847087672923</v>
      </c>
      <c r="AH202" s="9" t="s">
        <v>82</v>
      </c>
      <c r="AI202" s="1">
        <v>45170</v>
      </c>
      <c r="AJ202" s="9" t="s">
        <v>38</v>
      </c>
      <c r="AK202">
        <v>21</v>
      </c>
    </row>
    <row r="203" spans="1:37" x14ac:dyDescent="0.25">
      <c r="A203">
        <v>45189</v>
      </c>
      <c r="B203">
        <v>1.6093661819464189</v>
      </c>
      <c r="C203">
        <v>0.7773955326810511</v>
      </c>
      <c r="D203">
        <v>0.11263259041865489</v>
      </c>
      <c r="E203">
        <v>1.920873874604992</v>
      </c>
      <c r="F203">
        <v>2.5322253423353298</v>
      </c>
      <c r="G203">
        <v>2.4232313638725862</v>
      </c>
      <c r="H203">
        <v>1.308680705398628</v>
      </c>
      <c r="I203">
        <v>1.0451573891444159</v>
      </c>
      <c r="J203">
        <v>0.2309573517950273</v>
      </c>
      <c r="K203">
        <v>6.9428868742746328</v>
      </c>
      <c r="L203">
        <v>9.7668665507391228E-2</v>
      </c>
      <c r="M203">
        <v>0.1116633930299045</v>
      </c>
      <c r="N203">
        <v>1.574067895846375</v>
      </c>
      <c r="O203">
        <v>0.39848176348611292</v>
      </c>
      <c r="P203">
        <v>0.83808149315624558</v>
      </c>
      <c r="Q203">
        <v>0.62454941002334308</v>
      </c>
      <c r="R203">
        <v>0.7790667726483731</v>
      </c>
      <c r="S203">
        <v>0.36856425185364272</v>
      </c>
      <c r="T203">
        <v>0.56029885474165686</v>
      </c>
      <c r="U203">
        <v>7.8060225014703217</v>
      </c>
      <c r="V203">
        <v>2.8036888142742198</v>
      </c>
      <c r="W203">
        <v>1.2768540898386771</v>
      </c>
      <c r="X203">
        <v>1.132184978254918</v>
      </c>
      <c r="Y203">
        <v>0.61403828780117353</v>
      </c>
      <c r="Z203">
        <v>1.67269519918258</v>
      </c>
      <c r="AA203">
        <v>2.2514375717810888</v>
      </c>
      <c r="AB203">
        <v>1.299558226817799</v>
      </c>
      <c r="AC203">
        <v>0.2386418791586104</v>
      </c>
      <c r="AD203">
        <v>0.57873651533198711</v>
      </c>
      <c r="AE203">
        <v>1.607602301836706</v>
      </c>
      <c r="AF203">
        <v>1.7223983456910279</v>
      </c>
      <c r="AG203">
        <v>1.400500416239119</v>
      </c>
      <c r="AH203" s="9" t="s">
        <v>82</v>
      </c>
      <c r="AI203" s="1">
        <v>45170</v>
      </c>
      <c r="AJ203" s="9" t="s">
        <v>39</v>
      </c>
      <c r="AK203">
        <v>20</v>
      </c>
    </row>
    <row r="204" spans="1:37" x14ac:dyDescent="0.25">
      <c r="A204">
        <v>45188</v>
      </c>
      <c r="B204">
        <v>0.52406696005155495</v>
      </c>
      <c r="C204">
        <v>1.0455506274805351</v>
      </c>
      <c r="D204">
        <v>4.4166139036903473E-2</v>
      </c>
      <c r="E204">
        <v>0.11331653051833521</v>
      </c>
      <c r="F204">
        <v>0.47546700798543873</v>
      </c>
      <c r="G204">
        <v>0.65386098926165537</v>
      </c>
      <c r="H204">
        <v>0.33282912058256608</v>
      </c>
      <c r="I204">
        <v>0.45250098329529143</v>
      </c>
      <c r="J204">
        <v>0.35921265226699212</v>
      </c>
      <c r="K204">
        <v>0.75234073425819958</v>
      </c>
      <c r="L204">
        <v>0.21553396456959609</v>
      </c>
      <c r="M204">
        <v>0.30012734214831138</v>
      </c>
      <c r="N204">
        <v>0.68583856139191157</v>
      </c>
      <c r="O204">
        <v>0.18167568897258671</v>
      </c>
      <c r="P204">
        <v>4.3116322843001632E-2</v>
      </c>
      <c r="Q204">
        <v>0.1401133331584874</v>
      </c>
      <c r="R204">
        <v>0.1212111589374925</v>
      </c>
      <c r="S204">
        <v>2.9655541224208561</v>
      </c>
      <c r="T204">
        <v>8.1817659167621112E-2</v>
      </c>
      <c r="U204">
        <v>3.6543851568587277E-2</v>
      </c>
      <c r="V204">
        <v>0.39375340800112402</v>
      </c>
      <c r="W204">
        <v>0.18973306294579911</v>
      </c>
      <c r="X204">
        <v>0.83664695664525679</v>
      </c>
      <c r="Y204">
        <v>0.33911916519630009</v>
      </c>
      <c r="Z204">
        <v>0.61302164075434662</v>
      </c>
      <c r="AA204">
        <v>0.4825542145141633</v>
      </c>
      <c r="AB204">
        <v>0.23160345001924479</v>
      </c>
      <c r="AC204">
        <v>0.27845026754313001</v>
      </c>
      <c r="AD204">
        <v>0.27249990328768392</v>
      </c>
      <c r="AE204">
        <v>0.73032536754694177</v>
      </c>
      <c r="AF204">
        <v>0.41882934600716698</v>
      </c>
      <c r="AG204">
        <v>0.29089841535191763</v>
      </c>
      <c r="AH204" s="9" t="s">
        <v>82</v>
      </c>
      <c r="AI204" s="1">
        <v>45170</v>
      </c>
      <c r="AJ204" s="9" t="s">
        <v>40</v>
      </c>
      <c r="AK204">
        <v>19</v>
      </c>
    </row>
    <row r="205" spans="1:37" x14ac:dyDescent="0.25">
      <c r="A205">
        <v>45187</v>
      </c>
      <c r="B205">
        <v>0.12642254199557479</v>
      </c>
      <c r="C205">
        <v>6.1687098815065733E-2</v>
      </c>
      <c r="D205">
        <v>2.018102819399854E-2</v>
      </c>
      <c r="E205">
        <v>3.6514047319962301E-2</v>
      </c>
      <c r="F205">
        <v>2.3605518638859669E-2</v>
      </c>
      <c r="G205">
        <v>7.3750354541500487E-2</v>
      </c>
      <c r="H205">
        <v>5.6799153050044349E-2</v>
      </c>
      <c r="I205">
        <v>6.2582584416647994E-3</v>
      </c>
      <c r="J205">
        <v>0</v>
      </c>
      <c r="K205">
        <v>0.16635419263926321</v>
      </c>
      <c r="L205">
        <v>0.2003650979021919</v>
      </c>
      <c r="M205">
        <v>6.0321641976358571E-4</v>
      </c>
      <c r="N205">
        <v>7.4348559221202079E-2</v>
      </c>
      <c r="O205">
        <v>8.0951715090280332E-2</v>
      </c>
      <c r="P205">
        <v>0.34659574015265782</v>
      </c>
      <c r="Q205">
        <v>7.7515733310167586E-3</v>
      </c>
      <c r="R205">
        <v>0</v>
      </c>
      <c r="S205">
        <v>0.20409505236126901</v>
      </c>
      <c r="T205">
        <v>8.2659725876724224E-2</v>
      </c>
      <c r="U205">
        <v>0.82555576814146403</v>
      </c>
      <c r="V205">
        <v>3.0296639871342079E-4</v>
      </c>
      <c r="W205">
        <v>1.3482820495887209E-2</v>
      </c>
      <c r="X205">
        <v>0.32315231701084668</v>
      </c>
      <c r="Y205">
        <v>8.3010337925287867E-3</v>
      </c>
      <c r="Z205">
        <v>0.12229786086404661</v>
      </c>
      <c r="AA205">
        <v>0.17833301644932109</v>
      </c>
      <c r="AB205">
        <v>4.4312671236971267E-2</v>
      </c>
      <c r="AC205">
        <v>2.9053219383395581E-2</v>
      </c>
      <c r="AD205">
        <v>1.5734487444615551E-2</v>
      </c>
      <c r="AE205">
        <v>0.10035649105517409</v>
      </c>
      <c r="AF205">
        <v>5.6828301907487402E-2</v>
      </c>
      <c r="AG205">
        <v>0.28848902065508197</v>
      </c>
      <c r="AH205" s="9" t="s">
        <v>82</v>
      </c>
      <c r="AI205" s="1">
        <v>45170</v>
      </c>
      <c r="AJ205" s="9" t="s">
        <v>41</v>
      </c>
      <c r="AK205">
        <v>18</v>
      </c>
    </row>
    <row r="206" spans="1:37" x14ac:dyDescent="0.25">
      <c r="A206">
        <v>45184</v>
      </c>
      <c r="B206">
        <v>0.18702623812270949</v>
      </c>
      <c r="C206">
        <v>9.4890846024190942E-2</v>
      </c>
      <c r="D206">
        <v>0.27771892467524428</v>
      </c>
      <c r="E206">
        <v>0.18707811916452211</v>
      </c>
      <c r="F206">
        <v>0.18110427052943751</v>
      </c>
      <c r="G206">
        <v>3.1832343411346928E-2</v>
      </c>
      <c r="H206">
        <v>0.21221401451153421</v>
      </c>
      <c r="I206">
        <v>9.8008548838237564E-2</v>
      </c>
      <c r="J206">
        <v>9.2521844323523839E-2</v>
      </c>
      <c r="K206">
        <v>0.20185942663011849</v>
      </c>
      <c r="L206">
        <v>0.1806008397815532</v>
      </c>
      <c r="M206">
        <v>0.76211662355961451</v>
      </c>
      <c r="N206">
        <v>7.0583611545654928E-2</v>
      </c>
      <c r="O206">
        <v>0.220684766156239</v>
      </c>
      <c r="P206">
        <v>1.1176782416651061E-2</v>
      </c>
      <c r="Q206">
        <v>0.28867776519306049</v>
      </c>
      <c r="R206">
        <v>5.8006970655260755E-4</v>
      </c>
      <c r="S206">
        <v>8.9126786435101579E-2</v>
      </c>
      <c r="T206">
        <v>9.0639346886954006E-2</v>
      </c>
      <c r="U206">
        <v>1.1623313776719159E-2</v>
      </c>
      <c r="V206">
        <v>5.7691745239696656E-3</v>
      </c>
      <c r="W206">
        <v>2.1810853918925139E-2</v>
      </c>
      <c r="X206">
        <v>0.15849657201699141</v>
      </c>
      <c r="Y206">
        <v>0.15945325945980529</v>
      </c>
      <c r="Z206">
        <v>0.14434257643427059</v>
      </c>
      <c r="AA206">
        <v>8.0247770933160101E-2</v>
      </c>
      <c r="AB206">
        <v>0.1829975074308911</v>
      </c>
      <c r="AC206">
        <v>0.38207632827094729</v>
      </c>
      <c r="AD206">
        <v>0.34741946625013098</v>
      </c>
      <c r="AE206">
        <v>0.19267305407462151</v>
      </c>
      <c r="AF206">
        <v>0.12954688977775369</v>
      </c>
      <c r="AG206">
        <v>0.1316647741549675</v>
      </c>
      <c r="AH206" s="9" t="s">
        <v>83</v>
      </c>
      <c r="AI206" s="1">
        <v>45170</v>
      </c>
      <c r="AJ206" s="9" t="s">
        <v>43</v>
      </c>
      <c r="AK206">
        <v>15</v>
      </c>
    </row>
    <row r="207" spans="1:37" x14ac:dyDescent="0.25">
      <c r="A207">
        <v>45183</v>
      </c>
      <c r="B207">
        <v>8.2836654682020547E-2</v>
      </c>
      <c r="C207">
        <v>2.6331110512733871E-4</v>
      </c>
      <c r="D207">
        <v>0.14566200434929991</v>
      </c>
      <c r="E207">
        <v>9.4354821923016037E-3</v>
      </c>
      <c r="F207">
        <v>2.245542307069736E-2</v>
      </c>
      <c r="G207">
        <v>0.123976228951093</v>
      </c>
      <c r="H207">
        <v>4.1699410874310151E-2</v>
      </c>
      <c r="I207">
        <v>5.7805701027826414E-3</v>
      </c>
      <c r="J207">
        <v>0.50323180312565052</v>
      </c>
      <c r="K207">
        <v>1.064066578681956E-2</v>
      </c>
      <c r="L207">
        <v>5.6753713550604492E-3</v>
      </c>
      <c r="M207">
        <v>1.6262532375565561E-2</v>
      </c>
      <c r="N207">
        <v>7.4181590257888976E-3</v>
      </c>
      <c r="O207">
        <v>9.0777162556762173E-2</v>
      </c>
      <c r="P207">
        <v>0.23089550717732379</v>
      </c>
      <c r="Q207">
        <v>0.1235052268330411</v>
      </c>
      <c r="R207">
        <v>0</v>
      </c>
      <c r="S207">
        <v>1.015048428849589E-4</v>
      </c>
      <c r="T207">
        <v>2.026734133069814E-2</v>
      </c>
      <c r="U207">
        <v>2.4978245115101139E-4</v>
      </c>
      <c r="V207">
        <v>2.3418021869536759E-2</v>
      </c>
      <c r="W207">
        <v>0.17642595965601121</v>
      </c>
      <c r="X207">
        <v>7.5266842262788861E-2</v>
      </c>
      <c r="Y207">
        <v>2.056811626801212E-2</v>
      </c>
      <c r="Z207">
        <v>7.3059134322910058E-2</v>
      </c>
      <c r="AA207">
        <v>0.1005911972868625</v>
      </c>
      <c r="AB207">
        <v>5.5140905915387013E-2</v>
      </c>
      <c r="AC207">
        <v>3.8399145675762199E-2</v>
      </c>
      <c r="AD207">
        <v>8.2842298461365486E-3</v>
      </c>
      <c r="AE207">
        <v>4.1788223203161223E-2</v>
      </c>
      <c r="AF207">
        <v>8.8106862709292535E-2</v>
      </c>
      <c r="AG207">
        <v>0.10370770523053351</v>
      </c>
      <c r="AH207" s="9" t="s">
        <v>83</v>
      </c>
      <c r="AI207" s="1">
        <v>45170</v>
      </c>
      <c r="AJ207" s="9" t="s">
        <v>38</v>
      </c>
      <c r="AK207">
        <v>14</v>
      </c>
    </row>
    <row r="208" spans="1:37" x14ac:dyDescent="0.25">
      <c r="A208">
        <v>45182</v>
      </c>
      <c r="B208">
        <v>0.21495843689740229</v>
      </c>
      <c r="C208">
        <v>0.317707501726674</v>
      </c>
      <c r="D208">
        <v>0</v>
      </c>
      <c r="E208">
        <v>9.0067086274605059E-3</v>
      </c>
      <c r="F208">
        <v>7.7155669953665101E-2</v>
      </c>
      <c r="G208">
        <v>0.20029598241217619</v>
      </c>
      <c r="H208">
        <v>8.5099209397266076E-2</v>
      </c>
      <c r="I208">
        <v>0.10356232541211351</v>
      </c>
      <c r="J208">
        <v>0.14900444781370059</v>
      </c>
      <c r="K208">
        <v>0.1473722236900849</v>
      </c>
      <c r="L208">
        <v>7.79912410616265E-3</v>
      </c>
      <c r="M208">
        <v>0.27904770421615432</v>
      </c>
      <c r="N208">
        <v>6.1317185309253336E-3</v>
      </c>
      <c r="O208">
        <v>6.4498274856035154E-2</v>
      </c>
      <c r="P208">
        <v>0.1730863998784842</v>
      </c>
      <c r="Q208">
        <v>0.1225659767843371</v>
      </c>
      <c r="R208">
        <v>3.1381320366921081E-2</v>
      </c>
      <c r="S208">
        <v>0.212152171091985</v>
      </c>
      <c r="T208">
        <v>2.276005857844439E-4</v>
      </c>
      <c r="U208">
        <v>4.2801384841356681E-4</v>
      </c>
      <c r="V208">
        <v>6.8167788173027016E-2</v>
      </c>
      <c r="W208">
        <v>6.3545545684264057E-2</v>
      </c>
      <c r="X208">
        <v>0.70667124565438921</v>
      </c>
      <c r="Y208">
        <v>9.5121461428266663E-2</v>
      </c>
      <c r="Z208">
        <v>0.31146995282276108</v>
      </c>
      <c r="AA208">
        <v>6.9865800759464011E-2</v>
      </c>
      <c r="AB208">
        <v>7.8765070702546139E-2</v>
      </c>
      <c r="AC208">
        <v>0.1058364880243348</v>
      </c>
      <c r="AD208">
        <v>0.15637741019007351</v>
      </c>
      <c r="AE208">
        <v>7.2531969523027998E-2</v>
      </c>
      <c r="AF208">
        <v>0.32606727411232589</v>
      </c>
      <c r="AG208">
        <v>5.4887873950354008E-2</v>
      </c>
      <c r="AH208" s="9" t="s">
        <v>83</v>
      </c>
      <c r="AI208" s="1">
        <v>45170</v>
      </c>
      <c r="AJ208" s="9" t="s">
        <v>39</v>
      </c>
      <c r="AK208">
        <v>13</v>
      </c>
    </row>
    <row r="209" spans="1:37" x14ac:dyDescent="0.25">
      <c r="A209">
        <v>45181</v>
      </c>
      <c r="B209">
        <v>1.4650759204121699</v>
      </c>
      <c r="C209">
        <v>1.853177107748907</v>
      </c>
      <c r="D209">
        <v>5.8857428582188273E-2</v>
      </c>
      <c r="E209">
        <v>1.212142990818019</v>
      </c>
      <c r="F209">
        <v>1.205441418136127</v>
      </c>
      <c r="G209">
        <v>7.1554602569437096</v>
      </c>
      <c r="H209">
        <v>0.78755516235650913</v>
      </c>
      <c r="I209">
        <v>1.218630796042949</v>
      </c>
      <c r="J209">
        <v>1.1194360967355701</v>
      </c>
      <c r="K209">
        <v>1.1089270511059841</v>
      </c>
      <c r="L209">
        <v>0.79460965863254174</v>
      </c>
      <c r="M209">
        <v>0.53839230220110401</v>
      </c>
      <c r="N209">
        <v>0.32842603452095592</v>
      </c>
      <c r="O209">
        <v>0.76240524957329947</v>
      </c>
      <c r="P209">
        <v>0.4479850991769973</v>
      </c>
      <c r="Q209">
        <v>1.038716073704989</v>
      </c>
      <c r="R209">
        <v>0.80586008548192767</v>
      </c>
      <c r="S209">
        <v>1.5781428481008499</v>
      </c>
      <c r="T209">
        <v>0.51953990979507392</v>
      </c>
      <c r="U209">
        <v>0.91167481214200596</v>
      </c>
      <c r="V209">
        <v>0.40264985048906371</v>
      </c>
      <c r="W209">
        <v>0.39776343330609198</v>
      </c>
      <c r="X209">
        <v>1.426413263927294</v>
      </c>
      <c r="Y209">
        <v>0.4886648732488561</v>
      </c>
      <c r="Z209">
        <v>2.3310136165473452</v>
      </c>
      <c r="AA209">
        <v>0.70296992558783689</v>
      </c>
      <c r="AB209">
        <v>0.78211743171276282</v>
      </c>
      <c r="AC209">
        <v>0.47988241639936607</v>
      </c>
      <c r="AD209">
        <v>1.154595793292893</v>
      </c>
      <c r="AE209">
        <v>2.3011834482349491</v>
      </c>
      <c r="AF209">
        <v>1.420791315488954</v>
      </c>
      <c r="AG209">
        <v>0.77801625197917434</v>
      </c>
      <c r="AH209" s="9" t="s">
        <v>83</v>
      </c>
      <c r="AI209" s="1">
        <v>45170</v>
      </c>
      <c r="AJ209" s="9" t="s">
        <v>40</v>
      </c>
      <c r="AK209">
        <v>12</v>
      </c>
    </row>
    <row r="210" spans="1:37" x14ac:dyDescent="0.25">
      <c r="A210">
        <v>45180</v>
      </c>
      <c r="B210">
        <v>2.7283824359517431E-2</v>
      </c>
      <c r="C210">
        <v>0</v>
      </c>
      <c r="D210">
        <v>4.1652214155682232E-4</v>
      </c>
      <c r="E210">
        <v>8.2066676409275408E-4</v>
      </c>
      <c r="F210">
        <v>0</v>
      </c>
      <c r="G210">
        <v>1.3147515510428061E-4</v>
      </c>
      <c r="H210">
        <v>1.273840445007607E-3</v>
      </c>
      <c r="I210">
        <v>9.9894269114269907E-5</v>
      </c>
      <c r="J210">
        <v>0</v>
      </c>
      <c r="K210">
        <v>0</v>
      </c>
      <c r="L210">
        <v>0</v>
      </c>
      <c r="M210">
        <v>8.0289340927107725E-2</v>
      </c>
      <c r="N210">
        <v>2.3417111524304431E-4</v>
      </c>
      <c r="O210">
        <v>0.1025649734677728</v>
      </c>
      <c r="P210">
        <v>0.71669017080506014</v>
      </c>
      <c r="Q210">
        <v>2.0170569513596529E-2</v>
      </c>
      <c r="R210">
        <v>0</v>
      </c>
      <c r="S210">
        <v>1.4656344193966471E-4</v>
      </c>
      <c r="T210">
        <v>6.5477971763359594E-2</v>
      </c>
      <c r="U210">
        <v>0</v>
      </c>
      <c r="V210">
        <v>0.13730123635569791</v>
      </c>
      <c r="W210">
        <v>0.47970860263139919</v>
      </c>
      <c r="X210">
        <v>2.374680672320122E-4</v>
      </c>
      <c r="Y210">
        <v>3.214351337682617E-3</v>
      </c>
      <c r="Z210">
        <v>7.9493757439674795E-3</v>
      </c>
      <c r="AA210">
        <v>3.9627171233661398E-2</v>
      </c>
      <c r="AB210">
        <v>5.539947320119832E-2</v>
      </c>
      <c r="AC210">
        <v>1.8522608116799361E-2</v>
      </c>
      <c r="AD210">
        <v>6.6694461256297438E-2</v>
      </c>
      <c r="AE210">
        <v>4.4013558988005727E-2</v>
      </c>
      <c r="AF210">
        <v>1.275425484201158E-2</v>
      </c>
      <c r="AG210">
        <v>1.2905980868190911E-2</v>
      </c>
      <c r="AH210" s="9" t="s">
        <v>83</v>
      </c>
      <c r="AI210" s="1">
        <v>45170</v>
      </c>
      <c r="AJ210" s="9" t="s">
        <v>41</v>
      </c>
      <c r="AK210">
        <v>11</v>
      </c>
    </row>
    <row r="211" spans="1:37" x14ac:dyDescent="0.25">
      <c r="A211">
        <v>45177</v>
      </c>
      <c r="B211">
        <v>0.83364507175704927</v>
      </c>
      <c r="C211">
        <v>0.48748333238889102</v>
      </c>
      <c r="D211">
        <v>4.3679966810983267E-2</v>
      </c>
      <c r="E211">
        <v>0.30038931027875959</v>
      </c>
      <c r="F211">
        <v>1.6285550148919401</v>
      </c>
      <c r="G211">
        <v>0.14010283483875111</v>
      </c>
      <c r="H211">
        <v>0.33044257180404363</v>
      </c>
      <c r="I211">
        <v>2.302559214899869</v>
      </c>
      <c r="J211">
        <v>0.21022025315805959</v>
      </c>
      <c r="K211">
        <v>0.4433455298567292</v>
      </c>
      <c r="L211">
        <v>1.5631210549390741E-2</v>
      </c>
      <c r="M211">
        <v>0.64590101652183207</v>
      </c>
      <c r="N211">
        <v>2.895625973232459</v>
      </c>
      <c r="O211">
        <v>6.2451269831596053E-2</v>
      </c>
      <c r="P211">
        <v>0.60260515581626573</v>
      </c>
      <c r="Q211">
        <v>2.94250470008427E-2</v>
      </c>
      <c r="R211">
        <v>6.2456552291780237E-2</v>
      </c>
      <c r="S211">
        <v>0.64169610218640438</v>
      </c>
      <c r="T211">
        <v>0.20275055967088609</v>
      </c>
      <c r="U211">
        <v>0.25530028262953541</v>
      </c>
      <c r="V211">
        <v>3.7273537123263281</v>
      </c>
      <c r="W211">
        <v>0.18092040873391069</v>
      </c>
      <c r="X211">
        <v>0.43416520447730028</v>
      </c>
      <c r="Y211">
        <v>8.8683535438853295E-2</v>
      </c>
      <c r="Z211">
        <v>0.42529457935757292</v>
      </c>
      <c r="AA211">
        <v>1.593120845785047</v>
      </c>
      <c r="AB211">
        <v>0.60031568463369034</v>
      </c>
      <c r="AC211">
        <v>0.21769311408658051</v>
      </c>
      <c r="AD211">
        <v>0.1131104560038345</v>
      </c>
      <c r="AE211">
        <v>0.58991139878560594</v>
      </c>
      <c r="AF211">
        <v>0.88586738897096229</v>
      </c>
      <c r="AG211">
        <v>0.65356605975088833</v>
      </c>
      <c r="AH211" s="9" t="s">
        <v>84</v>
      </c>
      <c r="AI211" s="1">
        <v>45170</v>
      </c>
      <c r="AJ211" s="9" t="s">
        <v>43</v>
      </c>
      <c r="AK211">
        <v>8</v>
      </c>
    </row>
    <row r="212" spans="1:37" x14ac:dyDescent="0.25">
      <c r="A212">
        <v>45176</v>
      </c>
      <c r="B212">
        <v>0.44233083962587127</v>
      </c>
      <c r="C212">
        <v>2.4737968659279801E-4</v>
      </c>
      <c r="D212">
        <v>0.1283410716561596</v>
      </c>
      <c r="E212">
        <v>0.51907957839017638</v>
      </c>
      <c r="F212">
        <v>0.14412290294380661</v>
      </c>
      <c r="G212">
        <v>0.50425683139334831</v>
      </c>
      <c r="H212">
        <v>1.530857287616918E-3</v>
      </c>
      <c r="I212">
        <v>6.2721576311122504E-2</v>
      </c>
      <c r="J212">
        <v>1.3381491337490481</v>
      </c>
      <c r="K212">
        <v>0.21146155909000339</v>
      </c>
      <c r="L212">
        <v>0.1762090997710799</v>
      </c>
      <c r="M212">
        <v>6.4281207906447049E-2</v>
      </c>
      <c r="N212">
        <v>7.2293391276980909E-2</v>
      </c>
      <c r="O212">
        <v>0.79067567401372496</v>
      </c>
      <c r="P212">
        <v>0.26633481256546632</v>
      </c>
      <c r="Q212">
        <v>0.2238753586606764</v>
      </c>
      <c r="R212">
        <v>0.18787601012679669</v>
      </c>
      <c r="S212">
        <v>2.421547638501336E-3</v>
      </c>
      <c r="T212">
        <v>0.10275531811538</v>
      </c>
      <c r="U212">
        <v>8.1776634129811426E-2</v>
      </c>
      <c r="V212">
        <v>0.19278511224665429</v>
      </c>
      <c r="W212">
        <v>0.34135548717171871</v>
      </c>
      <c r="X212">
        <v>0.45679931388092798</v>
      </c>
      <c r="Y212">
        <v>9.4789910681253794E-3</v>
      </c>
      <c r="Z212">
        <v>0.65791462220993713</v>
      </c>
      <c r="AA212">
        <v>0.22027480459093801</v>
      </c>
      <c r="AB212">
        <v>0.23510175142425691</v>
      </c>
      <c r="AC212">
        <v>0.13449928877585701</v>
      </c>
      <c r="AD212">
        <v>6.5445854056486744E-2</v>
      </c>
      <c r="AE212">
        <v>0.1236268009310704</v>
      </c>
      <c r="AF212">
        <v>0.49159620176149549</v>
      </c>
      <c r="AG212">
        <v>0.7222600270148043</v>
      </c>
      <c r="AH212" s="9" t="s">
        <v>84</v>
      </c>
      <c r="AI212" s="1">
        <v>45170</v>
      </c>
      <c r="AJ212" s="9" t="s">
        <v>38</v>
      </c>
      <c r="AK212">
        <v>7</v>
      </c>
    </row>
    <row r="213" spans="1:37" x14ac:dyDescent="0.25">
      <c r="A213">
        <v>45175</v>
      </c>
      <c r="B213">
        <v>2.2703938439852851</v>
      </c>
      <c r="C213">
        <v>1.016965663226727</v>
      </c>
      <c r="D213">
        <v>0.19696652860770311</v>
      </c>
      <c r="E213">
        <v>1.021279998053829</v>
      </c>
      <c r="F213">
        <v>6.1595871350682732</v>
      </c>
      <c r="G213">
        <v>2.4204460332711508</v>
      </c>
      <c r="H213">
        <v>1.087116496355083</v>
      </c>
      <c r="I213">
        <v>0.73188751855954026</v>
      </c>
      <c r="J213">
        <v>3.8128991910100529</v>
      </c>
      <c r="K213">
        <v>1.282061890864828</v>
      </c>
      <c r="L213">
        <v>0.61263564680555183</v>
      </c>
      <c r="M213">
        <v>0.40188507902617748</v>
      </c>
      <c r="N213">
        <v>0.81187488968459798</v>
      </c>
      <c r="O213">
        <v>0.38548454745182742</v>
      </c>
      <c r="P213">
        <v>2.9095984329358391</v>
      </c>
      <c r="Q213">
        <v>0.55435435005556388</v>
      </c>
      <c r="R213">
        <v>0.71574951835646261</v>
      </c>
      <c r="S213">
        <v>10.763070618895339</v>
      </c>
      <c r="T213">
        <v>5.7354887946468543E-2</v>
      </c>
      <c r="U213">
        <v>0.9287040862256134</v>
      </c>
      <c r="V213">
        <v>0.20248153761338961</v>
      </c>
      <c r="W213">
        <v>0.13776880126219929</v>
      </c>
      <c r="X213">
        <v>1.6731149987927389</v>
      </c>
      <c r="Y213">
        <v>2.7176317290896721</v>
      </c>
      <c r="Z213">
        <v>2.4895130777591881</v>
      </c>
      <c r="AA213">
        <v>1.984467402442303</v>
      </c>
      <c r="AB213">
        <v>0.97437711146546002</v>
      </c>
      <c r="AC213">
        <v>0.76823991931567437</v>
      </c>
      <c r="AD213">
        <v>1.131785782518077</v>
      </c>
      <c r="AE213">
        <v>1.6284226851407171</v>
      </c>
      <c r="AF213">
        <v>2.3328811821109099</v>
      </c>
      <c r="AG213">
        <v>1.8075931851492351</v>
      </c>
      <c r="AH213" s="9" t="s">
        <v>84</v>
      </c>
      <c r="AI213" s="1">
        <v>45170</v>
      </c>
      <c r="AJ213" s="9" t="s">
        <v>39</v>
      </c>
      <c r="AK213">
        <v>6</v>
      </c>
    </row>
    <row r="214" spans="1:37" x14ac:dyDescent="0.25">
      <c r="A214">
        <v>45174</v>
      </c>
      <c r="B214">
        <v>1.280999735796837</v>
      </c>
      <c r="C214">
        <v>5.1473612207593777E-2</v>
      </c>
      <c r="D214">
        <v>1.241991067671617</v>
      </c>
      <c r="E214">
        <v>1.016625196462031</v>
      </c>
      <c r="F214">
        <v>2.4944718536853799E-2</v>
      </c>
      <c r="G214">
        <v>0.26358319789117751</v>
      </c>
      <c r="H214">
        <v>1.0126483517153211</v>
      </c>
      <c r="I214">
        <v>0.42020531503194669</v>
      </c>
      <c r="J214">
        <v>1.144698862800567</v>
      </c>
      <c r="K214">
        <v>0.41032809814008081</v>
      </c>
      <c r="L214">
        <v>1.7694000572298649</v>
      </c>
      <c r="M214">
        <v>2.7323490001245339</v>
      </c>
      <c r="N214">
        <v>0.42405301681664542</v>
      </c>
      <c r="O214">
        <v>0.10424323717275</v>
      </c>
      <c r="P214">
        <v>1.0269846811842089</v>
      </c>
      <c r="Q214">
        <v>0.80787993896215693</v>
      </c>
      <c r="R214">
        <v>7.89781878783876E-4</v>
      </c>
      <c r="S214">
        <v>0.82578137484319536</v>
      </c>
      <c r="T214">
        <v>0.2475892874708337</v>
      </c>
      <c r="U214">
        <v>1.7532298423320919E-3</v>
      </c>
      <c r="V214">
        <v>0.64613148582299207</v>
      </c>
      <c r="W214">
        <v>5.0263007130586912</v>
      </c>
      <c r="X214">
        <v>3.7114462383117548</v>
      </c>
      <c r="Y214">
        <v>0.1176598658608123</v>
      </c>
      <c r="Z214">
        <v>1.688976277637511</v>
      </c>
      <c r="AA214">
        <v>0.75806871086565497</v>
      </c>
      <c r="AB214">
        <v>0.49327286290768502</v>
      </c>
      <c r="AC214">
        <v>1.615165197358269</v>
      </c>
      <c r="AD214">
        <v>0.57910206016596055</v>
      </c>
      <c r="AE214">
        <v>0.52129586905726255</v>
      </c>
      <c r="AF214">
        <v>1.22167518968776</v>
      </c>
      <c r="AG214">
        <v>2.3341349928030848</v>
      </c>
      <c r="AH214" s="9" t="s">
        <v>84</v>
      </c>
      <c r="AI214" s="1">
        <v>45170</v>
      </c>
      <c r="AJ214" s="9" t="s">
        <v>40</v>
      </c>
      <c r="AK214">
        <v>5</v>
      </c>
    </row>
    <row r="215" spans="1:37" x14ac:dyDescent="0.25">
      <c r="A215">
        <v>45169</v>
      </c>
      <c r="B215">
        <v>1.537658614404642</v>
      </c>
      <c r="C215">
        <v>0.28076782711890241</v>
      </c>
      <c r="D215">
        <v>0.61940094564092862</v>
      </c>
      <c r="E215">
        <v>0.43592690683111252</v>
      </c>
      <c r="F215">
        <v>0.81502820144713373</v>
      </c>
      <c r="G215">
        <v>0.49605955656164968</v>
      </c>
      <c r="H215">
        <v>9.9506535643041252E-2</v>
      </c>
      <c r="I215">
        <v>0.17866685142642291</v>
      </c>
      <c r="J215">
        <v>0.69017519156840479</v>
      </c>
      <c r="K215">
        <v>11.96549931143154</v>
      </c>
      <c r="L215">
        <v>0.36419677657323851</v>
      </c>
      <c r="M215">
        <v>0.93370739104134948</v>
      </c>
      <c r="N215">
        <v>1.3360267202594041</v>
      </c>
      <c r="O215">
        <v>1.079585240103961</v>
      </c>
      <c r="P215">
        <v>0.66955672698814717</v>
      </c>
      <c r="Q215">
        <v>1.030075271711103</v>
      </c>
      <c r="R215">
        <v>0</v>
      </c>
      <c r="S215">
        <v>0.34617887854587298</v>
      </c>
      <c r="T215">
        <v>1.3908031924721389</v>
      </c>
      <c r="U215">
        <v>0.19001695003783711</v>
      </c>
      <c r="V215">
        <v>6.6261285117478428</v>
      </c>
      <c r="W215">
        <v>0.88871123771956428</v>
      </c>
      <c r="X215">
        <v>1.3979788931104431</v>
      </c>
      <c r="Y215">
        <v>0.46471616635684732</v>
      </c>
      <c r="Z215">
        <v>0.84772039748629735</v>
      </c>
      <c r="AA215">
        <v>1.570522502288791</v>
      </c>
      <c r="AB215">
        <v>1.7179595404649071</v>
      </c>
      <c r="AC215">
        <v>0.71083617722582093</v>
      </c>
      <c r="AD215">
        <v>0.70249822441614584</v>
      </c>
      <c r="AE215">
        <v>1.529487563603142</v>
      </c>
      <c r="AF215">
        <v>1.469417311810806</v>
      </c>
      <c r="AG215">
        <v>0.62934453807845725</v>
      </c>
      <c r="AH215" s="9" t="s">
        <v>85</v>
      </c>
      <c r="AI215" s="1">
        <v>45139</v>
      </c>
      <c r="AJ215" s="9" t="s">
        <v>38</v>
      </c>
      <c r="AK215">
        <v>31</v>
      </c>
    </row>
    <row r="216" spans="1:37" x14ac:dyDescent="0.25">
      <c r="A216">
        <v>45168</v>
      </c>
      <c r="B216">
        <v>1.0253726138813839</v>
      </c>
      <c r="C216">
        <v>0.45431942786846857</v>
      </c>
      <c r="D216">
        <v>4.0872491960508739E-2</v>
      </c>
      <c r="E216">
        <v>0.32105431028520071</v>
      </c>
      <c r="F216">
        <v>0.83594431172120442</v>
      </c>
      <c r="G216">
        <v>7.9750947190809436</v>
      </c>
      <c r="H216">
        <v>0.60863473286603709</v>
      </c>
      <c r="I216">
        <v>0.44149361856495689</v>
      </c>
      <c r="J216">
        <v>7.342835514605224E-2</v>
      </c>
      <c r="K216">
        <v>0.24103656394160861</v>
      </c>
      <c r="L216">
        <v>8.8926800567877426E-2</v>
      </c>
      <c r="M216">
        <v>0.1323571181660726</v>
      </c>
      <c r="N216">
        <v>0.15143401049814079</v>
      </c>
      <c r="O216">
        <v>0.1307160158657921</v>
      </c>
      <c r="P216">
        <v>0.22403164342565449</v>
      </c>
      <c r="Q216">
        <v>1.0683690967423909</v>
      </c>
      <c r="R216">
        <v>0.42260126800691339</v>
      </c>
      <c r="S216">
        <v>0.76014896688690747</v>
      </c>
      <c r="T216">
        <v>9.184392995000519E-2</v>
      </c>
      <c r="U216">
        <v>2.5358458930228931</v>
      </c>
      <c r="V216">
        <v>0.83639642781499857</v>
      </c>
      <c r="W216">
        <v>8.5575155029450442E-2</v>
      </c>
      <c r="X216">
        <v>0.5074244656626522</v>
      </c>
      <c r="Y216">
        <v>1.0277527306173941E-3</v>
      </c>
      <c r="Z216">
        <v>1.674947508210481</v>
      </c>
      <c r="AA216">
        <v>0.34140140070850139</v>
      </c>
      <c r="AB216">
        <v>0.67257371215332529</v>
      </c>
      <c r="AC216">
        <v>0.1012997762149105</v>
      </c>
      <c r="AD216">
        <v>0.50211970706057929</v>
      </c>
      <c r="AE216">
        <v>2.0586450608546198</v>
      </c>
      <c r="AF216">
        <v>0.7324231909401685</v>
      </c>
      <c r="AG216">
        <v>0.353798408777666</v>
      </c>
      <c r="AH216" s="9" t="s">
        <v>85</v>
      </c>
      <c r="AI216" s="1">
        <v>45139</v>
      </c>
      <c r="AJ216" s="9" t="s">
        <v>39</v>
      </c>
      <c r="AK216">
        <v>30</v>
      </c>
    </row>
    <row r="217" spans="1:37" x14ac:dyDescent="0.25">
      <c r="A217">
        <v>45167</v>
      </c>
      <c r="B217">
        <v>0.42728280068546048</v>
      </c>
      <c r="C217">
        <v>1.011599482157731</v>
      </c>
      <c r="D217">
        <v>1.325235238090987E-2</v>
      </c>
      <c r="E217">
        <v>0.2847349268251036</v>
      </c>
      <c r="F217">
        <v>0.58681881591491791</v>
      </c>
      <c r="G217">
        <v>0.50750505347342667</v>
      </c>
      <c r="H217">
        <v>0.32925657794725383</v>
      </c>
      <c r="I217">
        <v>0.14157591032644501</v>
      </c>
      <c r="J217">
        <v>2.1544890620058319</v>
      </c>
      <c r="K217">
        <v>0.16977304524982059</v>
      </c>
      <c r="L217">
        <v>3.5008764829665071E-2</v>
      </c>
      <c r="M217">
        <v>0.15107903511465751</v>
      </c>
      <c r="N217">
        <v>0.25354544181952759</v>
      </c>
      <c r="O217">
        <v>1.3488101224903291</v>
      </c>
      <c r="P217">
        <v>0.59392960934039007</v>
      </c>
      <c r="Q217">
        <v>0.20946140016483111</v>
      </c>
      <c r="R217">
        <v>1.2170629223823269E-2</v>
      </c>
      <c r="S217">
        <v>8.2774896866720862E-2</v>
      </c>
      <c r="T217">
        <v>0.31465456414242882</v>
      </c>
      <c r="U217">
        <v>0</v>
      </c>
      <c r="V217">
        <v>0.23303432910831651</v>
      </c>
      <c r="W217">
        <v>1.558098448573157E-2</v>
      </c>
      <c r="X217">
        <v>7.6077508623745252E-2</v>
      </c>
      <c r="Y217">
        <v>3.3158258027743151E-2</v>
      </c>
      <c r="Z217">
        <v>0.3118650535409806</v>
      </c>
      <c r="AA217">
        <v>0.46695203819388231</v>
      </c>
      <c r="AB217">
        <v>0.43705308199563753</v>
      </c>
      <c r="AC217">
        <v>7.3795537485508558E-2</v>
      </c>
      <c r="AD217">
        <v>0.30538426386081458</v>
      </c>
      <c r="AE217">
        <v>0.33396201086773608</v>
      </c>
      <c r="AF217">
        <v>0.27711726469397291</v>
      </c>
      <c r="AG217">
        <v>0.57798954227862043</v>
      </c>
      <c r="AH217" s="9" t="s">
        <v>85</v>
      </c>
      <c r="AI217" s="1">
        <v>45139</v>
      </c>
      <c r="AJ217" s="9" t="s">
        <v>40</v>
      </c>
      <c r="AK217">
        <v>29</v>
      </c>
    </row>
    <row r="218" spans="1:37" x14ac:dyDescent="0.25">
      <c r="A218">
        <v>45166</v>
      </c>
      <c r="B218">
        <v>0.93292822739565584</v>
      </c>
      <c r="C218">
        <v>3.542502363068154</v>
      </c>
      <c r="D218">
        <v>0.112816306711349</v>
      </c>
      <c r="E218">
        <v>0.88582348712242165</v>
      </c>
      <c r="F218">
        <v>0.84838607576458314</v>
      </c>
      <c r="G218">
        <v>1.1588324620821571</v>
      </c>
      <c r="H218">
        <v>0.64710804612640327</v>
      </c>
      <c r="I218">
        <v>2.1189299999946152</v>
      </c>
      <c r="J218">
        <v>0.29294275884539389</v>
      </c>
      <c r="K218">
        <v>0.18719872068612631</v>
      </c>
      <c r="L218">
        <v>0.58395198448321628</v>
      </c>
      <c r="M218">
        <v>0.6601913703659017</v>
      </c>
      <c r="N218">
        <v>0.91083143821113055</v>
      </c>
      <c r="O218">
        <v>0.60131535744161424</v>
      </c>
      <c r="P218">
        <v>0.93222673261889377</v>
      </c>
      <c r="Q218">
        <v>0.55633826064584302</v>
      </c>
      <c r="R218">
        <v>0.35670925352208871</v>
      </c>
      <c r="S218">
        <v>1.6053523575563911</v>
      </c>
      <c r="T218">
        <v>0.43572535082328662</v>
      </c>
      <c r="U218">
        <v>2.8499130056055241E-2</v>
      </c>
      <c r="V218">
        <v>0.32242735194354338</v>
      </c>
      <c r="W218">
        <v>0.209431776181774</v>
      </c>
      <c r="X218">
        <v>0.67584865010974549</v>
      </c>
      <c r="Y218">
        <v>1.2447731531774779</v>
      </c>
      <c r="Z218">
        <v>1.1498092173652561</v>
      </c>
      <c r="AA218">
        <v>0.87609587703385516</v>
      </c>
      <c r="AB218">
        <v>0.60626499097625974</v>
      </c>
      <c r="AC218">
        <v>0.66589232813863664</v>
      </c>
      <c r="AD218">
        <v>1.006537725688988</v>
      </c>
      <c r="AE218">
        <v>1.1709475324029319</v>
      </c>
      <c r="AF218">
        <v>0.84107965060954337</v>
      </c>
      <c r="AG218">
        <v>0.69805848958712646</v>
      </c>
      <c r="AH218" s="9" t="s">
        <v>85</v>
      </c>
      <c r="AI218" s="1">
        <v>45139</v>
      </c>
      <c r="AJ218" s="9" t="s">
        <v>41</v>
      </c>
      <c r="AK218">
        <v>28</v>
      </c>
    </row>
    <row r="219" spans="1:37" x14ac:dyDescent="0.25">
      <c r="A219">
        <v>45163</v>
      </c>
      <c r="B219">
        <v>0.1956873791674576</v>
      </c>
      <c r="C219">
        <v>0.1085341027026953</v>
      </c>
      <c r="D219">
        <v>0.1114979807426616</v>
      </c>
      <c r="E219">
        <v>4.1856516471881447E-2</v>
      </c>
      <c r="F219">
        <v>2.945678239323702E-2</v>
      </c>
      <c r="G219">
        <v>0.1810238558037934</v>
      </c>
      <c r="H219">
        <v>5.5997509265888229E-2</v>
      </c>
      <c r="I219">
        <v>1.2001725727160529E-2</v>
      </c>
      <c r="J219">
        <v>6.3353629696894995E-2</v>
      </c>
      <c r="K219">
        <v>0.76609567836922721</v>
      </c>
      <c r="L219">
        <v>9.0981365817536949E-2</v>
      </c>
      <c r="M219">
        <v>4.0297155307735637E-2</v>
      </c>
      <c r="N219">
        <v>0.50456337851170663</v>
      </c>
      <c r="O219">
        <v>0.117438674534558</v>
      </c>
      <c r="P219">
        <v>0.14199481757872151</v>
      </c>
      <c r="Q219">
        <v>1.970571624604785E-2</v>
      </c>
      <c r="R219">
        <v>1.8579458612216309E-2</v>
      </c>
      <c r="S219">
        <v>1.879477539077378E-4</v>
      </c>
      <c r="T219">
        <v>0.14843453906838239</v>
      </c>
      <c r="U219">
        <v>1.024897023757626</v>
      </c>
      <c r="V219">
        <v>2.8460349789888751E-2</v>
      </c>
      <c r="W219">
        <v>1.1233596558629889E-3</v>
      </c>
      <c r="X219">
        <v>0.14553724283195721</v>
      </c>
      <c r="Y219">
        <v>4.8046475365855823E-2</v>
      </c>
      <c r="Z219">
        <v>0.12561630242462851</v>
      </c>
      <c r="AA219">
        <v>0.42827163173182148</v>
      </c>
      <c r="AB219">
        <v>7.6884937633983824E-2</v>
      </c>
      <c r="AC219">
        <v>8.1364460220002544E-2</v>
      </c>
      <c r="AD219">
        <v>1.4646472937360161E-2</v>
      </c>
      <c r="AE219">
        <v>0.26099114074387308</v>
      </c>
      <c r="AF219">
        <v>0.15451631430008789</v>
      </c>
      <c r="AG219">
        <v>0.13891141593295489</v>
      </c>
      <c r="AH219" s="9" t="s">
        <v>86</v>
      </c>
      <c r="AI219" s="1">
        <v>45139</v>
      </c>
      <c r="AJ219" s="9" t="s">
        <v>43</v>
      </c>
      <c r="AK219">
        <v>25</v>
      </c>
    </row>
    <row r="220" spans="1:37" x14ac:dyDescent="0.25">
      <c r="A220">
        <v>45162</v>
      </c>
      <c r="B220">
        <v>1.123855879924228</v>
      </c>
      <c r="C220">
        <v>1.92371059537947</v>
      </c>
      <c r="D220">
        <v>9.8179222665952096E-2</v>
      </c>
      <c r="E220">
        <v>2.1359019458073139</v>
      </c>
      <c r="F220">
        <v>1.146002151759804</v>
      </c>
      <c r="G220">
        <v>2.0099825298766638</v>
      </c>
      <c r="H220">
        <v>0.6320130427270817</v>
      </c>
      <c r="I220">
        <v>0.68648216945823914</v>
      </c>
      <c r="J220">
        <v>0.59060193997676669</v>
      </c>
      <c r="K220">
        <v>0.36136711519862602</v>
      </c>
      <c r="L220">
        <v>0.28252324323196282</v>
      </c>
      <c r="M220">
        <v>0.54452761199545108</v>
      </c>
      <c r="N220">
        <v>0.62815734228608189</v>
      </c>
      <c r="O220">
        <v>0.14198853463749231</v>
      </c>
      <c r="P220">
        <v>0.50063660884265848</v>
      </c>
      <c r="Q220">
        <v>0.29038563217846841</v>
      </c>
      <c r="R220">
        <v>0.18303345979551119</v>
      </c>
      <c r="S220">
        <v>0.78169915093794762</v>
      </c>
      <c r="T220">
        <v>1.790727459653821</v>
      </c>
      <c r="U220">
        <v>1.3373812249745469</v>
      </c>
      <c r="V220">
        <v>0.35401513467647922</v>
      </c>
      <c r="W220">
        <v>0.85376340989563615</v>
      </c>
      <c r="X220">
        <v>1.302892740144552</v>
      </c>
      <c r="Y220">
        <v>0.38224378665237169</v>
      </c>
      <c r="Z220">
        <v>1.6602289070545291</v>
      </c>
      <c r="AA220">
        <v>0.63583421992776856</v>
      </c>
      <c r="AB220">
        <v>0.83849212007527674</v>
      </c>
      <c r="AC220">
        <v>0.39759871541647868</v>
      </c>
      <c r="AD220">
        <v>0.55548590216984395</v>
      </c>
      <c r="AE220">
        <v>1.799286850617279</v>
      </c>
      <c r="AF220">
        <v>1.0855802513038031</v>
      </c>
      <c r="AG220">
        <v>0.63018360657181327</v>
      </c>
      <c r="AH220" s="9" t="s">
        <v>86</v>
      </c>
      <c r="AI220" s="1">
        <v>45139</v>
      </c>
      <c r="AJ220" s="9" t="s">
        <v>38</v>
      </c>
      <c r="AK220">
        <v>24</v>
      </c>
    </row>
    <row r="221" spans="1:37" x14ac:dyDescent="0.25">
      <c r="A221">
        <v>45161</v>
      </c>
      <c r="B221">
        <v>8.8199441511319282E-2</v>
      </c>
      <c r="C221">
        <v>5.6965513768237946E-3</v>
      </c>
      <c r="D221">
        <v>9.0880975086227805E-2</v>
      </c>
      <c r="E221">
        <v>8.0229032777984474E-2</v>
      </c>
      <c r="F221">
        <v>8.0233448979850533E-2</v>
      </c>
      <c r="G221">
        <v>2.3955650870760461E-3</v>
      </c>
      <c r="H221">
        <v>0.12312926756411691</v>
      </c>
      <c r="I221">
        <v>3.7709294528607752E-2</v>
      </c>
      <c r="J221">
        <v>1.2758759441417109E-2</v>
      </c>
      <c r="K221">
        <v>3.387646662635669E-2</v>
      </c>
      <c r="L221">
        <v>1.8885523206136842E-2</v>
      </c>
      <c r="M221">
        <v>0.16246349584203079</v>
      </c>
      <c r="N221">
        <v>3.7212626531696498E-2</v>
      </c>
      <c r="O221">
        <v>3.2539172142807792E-2</v>
      </c>
      <c r="P221">
        <v>1.7296711808781711E-2</v>
      </c>
      <c r="Q221">
        <v>5.0607279517830752E-4</v>
      </c>
      <c r="R221">
        <v>1.6497140832953799E-4</v>
      </c>
      <c r="S221">
        <v>5.2394339445998542E-4</v>
      </c>
      <c r="T221">
        <v>5.9799006876554657E-2</v>
      </c>
      <c r="U221">
        <v>4.8335225670266112E-3</v>
      </c>
      <c r="V221">
        <v>5.5354597373056431E-3</v>
      </c>
      <c r="W221">
        <v>9.7890321437793591E-4</v>
      </c>
      <c r="X221">
        <v>3.8637626584242753E-2</v>
      </c>
      <c r="Y221">
        <v>0.14623843603773801</v>
      </c>
      <c r="Z221">
        <v>4.7989506875542202E-2</v>
      </c>
      <c r="AA221">
        <v>4.7478159978063969E-2</v>
      </c>
      <c r="AB221">
        <v>6.910164243767139E-2</v>
      </c>
      <c r="AC221">
        <v>0.18724516362849239</v>
      </c>
      <c r="AD221">
        <v>3.5157212613253337E-2</v>
      </c>
      <c r="AE221">
        <v>3.7342333650579561E-2</v>
      </c>
      <c r="AF221">
        <v>9.4492752705250344E-2</v>
      </c>
      <c r="AG221">
        <v>0.1006539363834832</v>
      </c>
      <c r="AH221" s="9" t="s">
        <v>86</v>
      </c>
      <c r="AI221" s="1">
        <v>45139</v>
      </c>
      <c r="AJ221" s="9" t="s">
        <v>39</v>
      </c>
      <c r="AK221">
        <v>23</v>
      </c>
    </row>
    <row r="222" spans="1:37" x14ac:dyDescent="0.25">
      <c r="A222">
        <v>45160</v>
      </c>
      <c r="B222">
        <v>0.90229846575985662</v>
      </c>
      <c r="C222">
        <v>3.0196443960715009</v>
      </c>
      <c r="D222">
        <v>0.92830673165428479</v>
      </c>
      <c r="E222">
        <v>0.53639937817222461</v>
      </c>
      <c r="F222">
        <v>1.3101246544820759</v>
      </c>
      <c r="G222">
        <v>2.6009635911441831</v>
      </c>
      <c r="H222">
        <v>1.954616171346494</v>
      </c>
      <c r="I222">
        <v>1.9138213576310461</v>
      </c>
      <c r="J222">
        <v>0.1606092913968856</v>
      </c>
      <c r="K222">
        <v>0.32642015507839989</v>
      </c>
      <c r="L222">
        <v>0.1140334781293663</v>
      </c>
      <c r="M222">
        <v>0.4504395230216281</v>
      </c>
      <c r="N222">
        <v>0.53419456950493738</v>
      </c>
      <c r="O222">
        <v>0.40353421311643778</v>
      </c>
      <c r="P222">
        <v>0.38419392188967388</v>
      </c>
      <c r="Q222">
        <v>0.49213864441645211</v>
      </c>
      <c r="R222">
        <v>1.098590916297727</v>
      </c>
      <c r="S222">
        <v>0.1898608027079686</v>
      </c>
      <c r="T222">
        <v>0.36950869604184311</v>
      </c>
      <c r="U222">
        <v>0.40589349747821651</v>
      </c>
      <c r="V222">
        <v>0.67088621302586648</v>
      </c>
      <c r="W222">
        <v>0.21793281422636779</v>
      </c>
      <c r="X222">
        <v>0.53788783447830246</v>
      </c>
      <c r="Y222">
        <v>0.15113861761994341</v>
      </c>
      <c r="Z222">
        <v>1.1195459098530609</v>
      </c>
      <c r="AA222">
        <v>0.56790759067559393</v>
      </c>
      <c r="AB222">
        <v>0.79677706093443323</v>
      </c>
      <c r="AC222">
        <v>0.43096443872317147</v>
      </c>
      <c r="AD222">
        <v>0.34221494938887259</v>
      </c>
      <c r="AE222">
        <v>1.505395763981519</v>
      </c>
      <c r="AF222">
        <v>0.95638184028524165</v>
      </c>
      <c r="AG222">
        <v>0.332497105206701</v>
      </c>
      <c r="AH222" s="9" t="s">
        <v>86</v>
      </c>
      <c r="AI222" s="1">
        <v>45139</v>
      </c>
      <c r="AJ222" s="9" t="s">
        <v>40</v>
      </c>
      <c r="AK222">
        <v>22</v>
      </c>
    </row>
    <row r="223" spans="1:37" x14ac:dyDescent="0.25">
      <c r="A223">
        <v>45159</v>
      </c>
      <c r="B223">
        <v>0.32357453264862568</v>
      </c>
      <c r="C223">
        <v>0.58303166562660558</v>
      </c>
      <c r="D223">
        <v>2.5945994815388471</v>
      </c>
      <c r="E223">
        <v>0.1747264461320491</v>
      </c>
      <c r="F223">
        <v>0.1076836077759482</v>
      </c>
      <c r="G223">
        <v>0.19411797703686259</v>
      </c>
      <c r="H223">
        <v>0.98578415580048562</v>
      </c>
      <c r="I223">
        <v>0.16742141307312561</v>
      </c>
      <c r="J223">
        <v>0.20546514223875911</v>
      </c>
      <c r="K223">
        <v>0.30242653812849829</v>
      </c>
      <c r="L223">
        <v>0.46479177250440479</v>
      </c>
      <c r="M223">
        <v>0.1070973248316002</v>
      </c>
      <c r="N223">
        <v>0.2385347143108433</v>
      </c>
      <c r="O223">
        <v>0.33326067667789799</v>
      </c>
      <c r="P223">
        <v>0.53152089033356831</v>
      </c>
      <c r="Q223">
        <v>0.43842782799080232</v>
      </c>
      <c r="R223">
        <v>0.29995782948552402</v>
      </c>
      <c r="S223">
        <v>2.9060076103125309E-3</v>
      </c>
      <c r="T223">
        <v>9.4495436729880741E-2</v>
      </c>
      <c r="U223">
        <v>6.2112310359502118E-3</v>
      </c>
      <c r="V223">
        <v>0.39812619474689093</v>
      </c>
      <c r="W223">
        <v>3.8659995031710442E-2</v>
      </c>
      <c r="X223">
        <v>9.3846981603569843E-2</v>
      </c>
      <c r="Y223">
        <v>0.46035552248584949</v>
      </c>
      <c r="Z223">
        <v>0.19135949376894959</v>
      </c>
      <c r="AA223">
        <v>0.25953066962825222</v>
      </c>
      <c r="AB223">
        <v>0.44741947452736869</v>
      </c>
      <c r="AC223">
        <v>0.59198864552222952</v>
      </c>
      <c r="AD223">
        <v>0.32613901959975272</v>
      </c>
      <c r="AE223">
        <v>0.33757697506819601</v>
      </c>
      <c r="AF223">
        <v>0.24059597844125269</v>
      </c>
      <c r="AG223">
        <v>0.31682111843971889</v>
      </c>
      <c r="AH223" s="9" t="s">
        <v>86</v>
      </c>
      <c r="AI223" s="1">
        <v>45139</v>
      </c>
      <c r="AJ223" s="9" t="s">
        <v>41</v>
      </c>
      <c r="AK223">
        <v>21</v>
      </c>
    </row>
    <row r="224" spans="1:37" x14ac:dyDescent="0.25">
      <c r="A224">
        <v>45156</v>
      </c>
      <c r="B224">
        <v>2.0549227033339772E-2</v>
      </c>
      <c r="C224">
        <v>0</v>
      </c>
      <c r="D224">
        <v>8.1808073897169264E-2</v>
      </c>
      <c r="E224">
        <v>3.2183711354386011E-3</v>
      </c>
      <c r="F224">
        <v>8.5546339256924362E-5</v>
      </c>
      <c r="G224">
        <v>0.12625832036306711</v>
      </c>
      <c r="H224">
        <v>1.8677932206374419E-2</v>
      </c>
      <c r="I224">
        <v>9.1827125742787886E-5</v>
      </c>
      <c r="J224">
        <v>0</v>
      </c>
      <c r="K224">
        <v>7.1096505979961075E-2</v>
      </c>
      <c r="L224">
        <v>0</v>
      </c>
      <c r="M224">
        <v>5.4911718593931326E-3</v>
      </c>
      <c r="N224">
        <v>1.014795119763429E-3</v>
      </c>
      <c r="O224">
        <v>0.1005775033547885</v>
      </c>
      <c r="P224">
        <v>4.9004516597528497E-3</v>
      </c>
      <c r="Q224">
        <v>0</v>
      </c>
      <c r="R224">
        <v>0</v>
      </c>
      <c r="S224">
        <v>1.3241430183082311E-4</v>
      </c>
      <c r="T224">
        <v>1.782297903304014E-3</v>
      </c>
      <c r="U224">
        <v>7.7072754321843601E-2</v>
      </c>
      <c r="V224">
        <v>0</v>
      </c>
      <c r="W224">
        <v>0</v>
      </c>
      <c r="X224">
        <v>1.9226938799591441E-2</v>
      </c>
      <c r="Y224">
        <v>4.1518305428503037E-2</v>
      </c>
      <c r="Z224">
        <v>3.008579298882233E-2</v>
      </c>
      <c r="AA224">
        <v>7.8470571088165002E-3</v>
      </c>
      <c r="AB224">
        <v>5.9072505269486724E-3</v>
      </c>
      <c r="AC224">
        <v>1.706455586582813E-2</v>
      </c>
      <c r="AD224">
        <v>0</v>
      </c>
      <c r="AE224">
        <v>7.2226657119469559E-3</v>
      </c>
      <c r="AF224">
        <v>2.9000272438262729E-2</v>
      </c>
      <c r="AG224">
        <v>2.2338777371804581E-2</v>
      </c>
      <c r="AH224" s="9" t="s">
        <v>87</v>
      </c>
      <c r="AI224" s="1">
        <v>45139</v>
      </c>
      <c r="AJ224" s="9" t="s">
        <v>43</v>
      </c>
      <c r="AK224">
        <v>18</v>
      </c>
    </row>
    <row r="225" spans="1:37" x14ac:dyDescent="0.25">
      <c r="A225">
        <v>45155</v>
      </c>
      <c r="B225">
        <v>7.2705254881084716E-2</v>
      </c>
      <c r="C225">
        <v>4.5503038284704457E-2</v>
      </c>
      <c r="D225">
        <v>0</v>
      </c>
      <c r="E225">
        <v>8.397945401307276E-3</v>
      </c>
      <c r="F225">
        <v>5.2522434539368111E-3</v>
      </c>
      <c r="G225">
        <v>0.27229355115657511</v>
      </c>
      <c r="H225">
        <v>0.20608912225567869</v>
      </c>
      <c r="I225">
        <v>1.9155221650236129E-2</v>
      </c>
      <c r="J225">
        <v>8.9990189629942172E-5</v>
      </c>
      <c r="K225">
        <v>2.065728128824721E-2</v>
      </c>
      <c r="L225">
        <v>1.1002978281289471E-4</v>
      </c>
      <c r="M225">
        <v>1.261131046002752E-2</v>
      </c>
      <c r="N225">
        <v>8.7209751780388239E-3</v>
      </c>
      <c r="O225">
        <v>0.17438910850418449</v>
      </c>
      <c r="P225">
        <v>4.1110226278176353E-3</v>
      </c>
      <c r="Q225">
        <v>6.7677656165867081E-3</v>
      </c>
      <c r="R225">
        <v>5.4061901348163577E-2</v>
      </c>
      <c r="S225">
        <v>6.5286962469425112E-4</v>
      </c>
      <c r="T225">
        <v>1.9274176843187558E-2</v>
      </c>
      <c r="U225">
        <v>0</v>
      </c>
      <c r="V225">
        <v>2.8045416108716491E-3</v>
      </c>
      <c r="W225">
        <v>3.5261653771561878E-5</v>
      </c>
      <c r="X225">
        <v>0.12020594902949611</v>
      </c>
      <c r="Y225">
        <v>9.8557981779652151E-2</v>
      </c>
      <c r="Z225">
        <v>0.1278265226903777</v>
      </c>
      <c r="AA225">
        <v>8.7513688599411901E-3</v>
      </c>
      <c r="AB225">
        <v>4.1058356012431893E-2</v>
      </c>
      <c r="AC225">
        <v>2.1566314861349509E-2</v>
      </c>
      <c r="AD225">
        <v>3.0974193028337669E-3</v>
      </c>
      <c r="AE225">
        <v>1.74093371266019E-2</v>
      </c>
      <c r="AF225">
        <v>3.8318868254271179E-2</v>
      </c>
      <c r="AG225">
        <v>0.17196045517636749</v>
      </c>
      <c r="AH225" s="9" t="s">
        <v>87</v>
      </c>
      <c r="AI225" s="1">
        <v>45139</v>
      </c>
      <c r="AJ225" s="9" t="s">
        <v>38</v>
      </c>
      <c r="AK225">
        <v>17</v>
      </c>
    </row>
    <row r="226" spans="1:37" x14ac:dyDescent="0.25">
      <c r="A226">
        <v>45154</v>
      </c>
      <c r="B226">
        <v>0.39587969999087441</v>
      </c>
      <c r="C226">
        <v>4.1168053845066178E-3</v>
      </c>
      <c r="D226">
        <v>1.773630260240441E-2</v>
      </c>
      <c r="E226">
        <v>0.5732604986703792</v>
      </c>
      <c r="F226">
        <v>5.8060225488882596E-3</v>
      </c>
      <c r="G226">
        <v>0.25874519381716699</v>
      </c>
      <c r="H226">
        <v>0.51347389741962646</v>
      </c>
      <c r="I226">
        <v>9.2081242123376681E-3</v>
      </c>
      <c r="J226">
        <v>2.1191240253340279E-2</v>
      </c>
      <c r="K226">
        <v>5.2378402225158112E-2</v>
      </c>
      <c r="L226">
        <v>4.0919340457297733E-2</v>
      </c>
      <c r="M226">
        <v>7.9351201117301318E-2</v>
      </c>
      <c r="N226">
        <v>7.7659176587762724E-2</v>
      </c>
      <c r="O226">
        <v>0.2634288684857814</v>
      </c>
      <c r="P226">
        <v>0.77948686021037128</v>
      </c>
      <c r="Q226">
        <v>0.82588716084917968</v>
      </c>
      <c r="R226">
        <v>8.9136009193371751E-2</v>
      </c>
      <c r="S226">
        <v>1.0583722471251431E-2</v>
      </c>
      <c r="T226">
        <v>9.800459479590436E-3</v>
      </c>
      <c r="U226">
        <v>6.0244935581753494E-3</v>
      </c>
      <c r="V226">
        <v>2.9840140965283661E-4</v>
      </c>
      <c r="W226">
        <v>2.4827202012487181E-2</v>
      </c>
      <c r="X226">
        <v>0.69739324747813025</v>
      </c>
      <c r="Y226">
        <v>3.40065216703368E-4</v>
      </c>
      <c r="Z226">
        <v>0.61875202055712208</v>
      </c>
      <c r="AA226">
        <v>0.1247696909725487</v>
      </c>
      <c r="AB226">
        <v>0.31091923944687633</v>
      </c>
      <c r="AC226">
        <v>3.3400571649825683E-2</v>
      </c>
      <c r="AD226">
        <v>1.02224975777699</v>
      </c>
      <c r="AE226">
        <v>0.26333727152076658</v>
      </c>
      <c r="AF226">
        <v>0.24894644117506379</v>
      </c>
      <c r="AG226">
        <v>0.42600932883223108</v>
      </c>
      <c r="AH226" s="9" t="s">
        <v>87</v>
      </c>
      <c r="AI226" s="1">
        <v>45139</v>
      </c>
      <c r="AJ226" s="9" t="s">
        <v>39</v>
      </c>
      <c r="AK226">
        <v>16</v>
      </c>
    </row>
    <row r="227" spans="1:37" x14ac:dyDescent="0.25">
      <c r="A227">
        <v>45153</v>
      </c>
      <c r="B227">
        <v>0.44048653047522052</v>
      </c>
      <c r="C227">
        <v>7.2271739135551982E-4</v>
      </c>
      <c r="D227">
        <v>4.17099387250707E-2</v>
      </c>
      <c r="E227">
        <v>0.65191382519807928</v>
      </c>
      <c r="F227">
        <v>0.52074904399394306</v>
      </c>
      <c r="G227">
        <v>8.3345955589301343E-2</v>
      </c>
      <c r="H227">
        <v>0.24309576438582911</v>
      </c>
      <c r="I227">
        <v>0.35586450492928701</v>
      </c>
      <c r="J227">
        <v>3.0927229488789822E-2</v>
      </c>
      <c r="K227">
        <v>0.19948600049487869</v>
      </c>
      <c r="L227">
        <v>0.16564639171060491</v>
      </c>
      <c r="M227">
        <v>5.2451337952921742E-2</v>
      </c>
      <c r="N227">
        <v>0.2018040294779985</v>
      </c>
      <c r="O227">
        <v>0.18170726309672131</v>
      </c>
      <c r="P227">
        <v>2.8946354470552139E-2</v>
      </c>
      <c r="Q227">
        <v>6.304084811898715E-2</v>
      </c>
      <c r="R227">
        <v>0.41169496265652561</v>
      </c>
      <c r="S227">
        <v>0.25491537041658419</v>
      </c>
      <c r="T227">
        <v>0.1063497543619376</v>
      </c>
      <c r="U227">
        <v>4.9571722360257538E-2</v>
      </c>
      <c r="V227">
        <v>0.25542375169527137</v>
      </c>
      <c r="W227">
        <v>3.9830205078001772E-2</v>
      </c>
      <c r="X227">
        <v>0.21089111448452519</v>
      </c>
      <c r="Y227">
        <v>0.21702586598048609</v>
      </c>
      <c r="Z227">
        <v>0.45313905484103761</v>
      </c>
      <c r="AA227">
        <v>0.2202008529966365</v>
      </c>
      <c r="AB227">
        <v>0.218507405118116</v>
      </c>
      <c r="AC227">
        <v>0.177597286674789</v>
      </c>
      <c r="AD227">
        <v>4.0699398157358159E-2</v>
      </c>
      <c r="AE227">
        <v>0.25277582326802872</v>
      </c>
      <c r="AF227">
        <v>0.47992989036698719</v>
      </c>
      <c r="AG227">
        <v>0.1839534178743624</v>
      </c>
      <c r="AH227" s="9" t="s">
        <v>87</v>
      </c>
      <c r="AI227" s="1">
        <v>45139</v>
      </c>
      <c r="AJ227" s="9" t="s">
        <v>40</v>
      </c>
      <c r="AK227">
        <v>15</v>
      </c>
    </row>
    <row r="228" spans="1:37" x14ac:dyDescent="0.25">
      <c r="A228">
        <v>45152</v>
      </c>
      <c r="B228">
        <v>0.55764385804268912</v>
      </c>
      <c r="C228">
        <v>0.64875031394034322</v>
      </c>
      <c r="D228">
        <v>7.4225232754536507E-3</v>
      </c>
      <c r="E228">
        <v>0.59647895876108847</v>
      </c>
      <c r="F228">
        <v>0.7513790907080431</v>
      </c>
      <c r="G228">
        <v>1.5262494215854161</v>
      </c>
      <c r="H228">
        <v>1.4453308453613991</v>
      </c>
      <c r="I228">
        <v>0.19294878170610361</v>
      </c>
      <c r="J228">
        <v>0.1122394640789614</v>
      </c>
      <c r="K228">
        <v>6.4614403679544297E-2</v>
      </c>
      <c r="L228">
        <v>0.1239005274801481</v>
      </c>
      <c r="M228">
        <v>4.212850368311679E-2</v>
      </c>
      <c r="N228">
        <v>0.14781665233091129</v>
      </c>
      <c r="O228">
        <v>0.12590262880830791</v>
      </c>
      <c r="P228">
        <v>0.25922580868671929</v>
      </c>
      <c r="Q228">
        <v>0.5020411810229729</v>
      </c>
      <c r="R228">
        <v>1.469502956396336</v>
      </c>
      <c r="S228">
        <v>0.26015777657645472</v>
      </c>
      <c r="T228">
        <v>2.4474121831098729E-2</v>
      </c>
      <c r="U228">
        <v>6.5235610299254343E-2</v>
      </c>
      <c r="V228">
        <v>0.17199231194999651</v>
      </c>
      <c r="W228">
        <v>0.13924302559832219</v>
      </c>
      <c r="X228">
        <v>0.53483484890950816</v>
      </c>
      <c r="Y228">
        <v>3.6888714358136933E-2</v>
      </c>
      <c r="Z228">
        <v>0.8781673927034912</v>
      </c>
      <c r="AA228">
        <v>0.19969889215214409</v>
      </c>
      <c r="AB228">
        <v>0.46767051233698081</v>
      </c>
      <c r="AC228">
        <v>5.376553948503994E-2</v>
      </c>
      <c r="AD228">
        <v>0.21596849504050389</v>
      </c>
      <c r="AE228">
        <v>0.79018603375121599</v>
      </c>
      <c r="AF228">
        <v>0.56814463174537932</v>
      </c>
      <c r="AG228">
        <v>0.2334913799975015</v>
      </c>
      <c r="AH228" s="9" t="s">
        <v>87</v>
      </c>
      <c r="AI228" s="1">
        <v>45139</v>
      </c>
      <c r="AJ228" s="9" t="s">
        <v>41</v>
      </c>
      <c r="AK228">
        <v>14</v>
      </c>
    </row>
    <row r="229" spans="1:37" x14ac:dyDescent="0.25">
      <c r="A229">
        <v>45149</v>
      </c>
      <c r="B229">
        <v>0.5603599648526304</v>
      </c>
      <c r="C229">
        <v>1.2012767525033661</v>
      </c>
      <c r="D229">
        <v>3.1775555306622648E-2</v>
      </c>
      <c r="E229">
        <v>1.254080597228233</v>
      </c>
      <c r="F229">
        <v>0.2205220920698949</v>
      </c>
      <c r="G229">
        <v>0.48035507553192403</v>
      </c>
      <c r="H229">
        <v>0.19085131203053871</v>
      </c>
      <c r="I229">
        <v>0.1344758587371806</v>
      </c>
      <c r="J229">
        <v>6.5893151183612098E-3</v>
      </c>
      <c r="K229">
        <v>0.1113499651924882</v>
      </c>
      <c r="L229">
        <v>7.6697861156213076E-2</v>
      </c>
      <c r="M229">
        <v>6.1473922508743423E-2</v>
      </c>
      <c r="N229">
        <v>0.1174029316068067</v>
      </c>
      <c r="O229">
        <v>0.16923982896315151</v>
      </c>
      <c r="P229">
        <v>0.35622106514357499</v>
      </c>
      <c r="Q229">
        <v>0.74209030447222768</v>
      </c>
      <c r="R229">
        <v>0.67944526182044518</v>
      </c>
      <c r="S229">
        <v>1.879763602017759</v>
      </c>
      <c r="T229">
        <v>9.5694516573048394E-2</v>
      </c>
      <c r="U229">
        <v>0.1706744779155154</v>
      </c>
      <c r="V229">
        <v>0.24986666461620261</v>
      </c>
      <c r="W229">
        <v>0.5624764735289387</v>
      </c>
      <c r="X229">
        <v>0.74681292761852913</v>
      </c>
      <c r="Y229">
        <v>0.1325912229691118</v>
      </c>
      <c r="Z229">
        <v>1.063354609857925</v>
      </c>
      <c r="AA229">
        <v>0.15000748505299191</v>
      </c>
      <c r="AB229">
        <v>0.33301804081664987</v>
      </c>
      <c r="AC229">
        <v>8.2093708826671816E-2</v>
      </c>
      <c r="AD229">
        <v>0.39615275419213719</v>
      </c>
      <c r="AE229">
        <v>0.79100091874490253</v>
      </c>
      <c r="AF229">
        <v>0.50086767479649041</v>
      </c>
      <c r="AG229">
        <v>0.33203986671180052</v>
      </c>
      <c r="AH229" s="9" t="s">
        <v>88</v>
      </c>
      <c r="AI229" s="1">
        <v>45139</v>
      </c>
      <c r="AJ229" s="9" t="s">
        <v>43</v>
      </c>
      <c r="AK229">
        <v>11</v>
      </c>
    </row>
    <row r="230" spans="1:37" x14ac:dyDescent="0.25">
      <c r="A230">
        <v>45148</v>
      </c>
      <c r="B230">
        <v>0.1084392948908124</v>
      </c>
      <c r="C230">
        <v>0</v>
      </c>
      <c r="D230">
        <v>2.3671164145999718E-3</v>
      </c>
      <c r="E230">
        <v>0.29642386248490638</v>
      </c>
      <c r="F230">
        <v>6.8412251562384408E-4</v>
      </c>
      <c r="G230">
        <v>2.7346083871335261E-2</v>
      </c>
      <c r="H230">
        <v>4.7100131593986301E-2</v>
      </c>
      <c r="I230">
        <v>2.7576688261977921E-3</v>
      </c>
      <c r="J230">
        <v>0.15505787066953591</v>
      </c>
      <c r="K230">
        <v>6.8157965341580249E-3</v>
      </c>
      <c r="L230">
        <v>3.4668662206505861E-4</v>
      </c>
      <c r="M230">
        <v>6.9102101766147063E-3</v>
      </c>
      <c r="N230">
        <v>5.8779325073468154E-3</v>
      </c>
      <c r="O230">
        <v>0.13372358394864459</v>
      </c>
      <c r="P230">
        <v>7.0491175437818077E-2</v>
      </c>
      <c r="Q230">
        <v>5.1435327196275048E-2</v>
      </c>
      <c r="R230">
        <v>0</v>
      </c>
      <c r="S230">
        <v>7.2299601225221064E-5</v>
      </c>
      <c r="T230">
        <v>2.124425026798445E-4</v>
      </c>
      <c r="U230">
        <v>2.0817315395997401E-2</v>
      </c>
      <c r="V230">
        <v>3.7480082078718648E-4</v>
      </c>
      <c r="W230">
        <v>1.619876631129312E-4</v>
      </c>
      <c r="X230">
        <v>0.1935441538741246</v>
      </c>
      <c r="Y230">
        <v>0</v>
      </c>
      <c r="Z230">
        <v>0.16748698512899959</v>
      </c>
      <c r="AA230">
        <v>7.5055149202324922E-2</v>
      </c>
      <c r="AB230">
        <v>2.844544345727781E-2</v>
      </c>
      <c r="AC230">
        <v>1.969476158383044E-3</v>
      </c>
      <c r="AD230">
        <v>1.461237030404793E-2</v>
      </c>
      <c r="AE230">
        <v>2.5999385922233671E-2</v>
      </c>
      <c r="AF230">
        <v>7.1286585301392466E-2</v>
      </c>
      <c r="AG230">
        <v>0.32400308974023379</v>
      </c>
      <c r="AH230" s="9" t="s">
        <v>88</v>
      </c>
      <c r="AI230" s="1">
        <v>45139</v>
      </c>
      <c r="AJ230" s="9" t="s">
        <v>38</v>
      </c>
      <c r="AK230">
        <v>10</v>
      </c>
    </row>
    <row r="231" spans="1:37" x14ac:dyDescent="0.25">
      <c r="A231">
        <v>45147</v>
      </c>
      <c r="B231">
        <v>1.213108171204252</v>
      </c>
      <c r="C231">
        <v>0.2711408849290266</v>
      </c>
      <c r="D231">
        <v>7.0944658010173235E-4</v>
      </c>
      <c r="E231">
        <v>0.80971558270812394</v>
      </c>
      <c r="F231">
        <v>3.2931852399345811E-2</v>
      </c>
      <c r="G231">
        <v>0.17308223984022261</v>
      </c>
      <c r="H231">
        <v>2.3040344198301241</v>
      </c>
      <c r="I231">
        <v>4.3429189375450656</v>
      </c>
      <c r="J231">
        <v>1.3686811891932431E-2</v>
      </c>
      <c r="K231">
        <v>0.23080003716013039</v>
      </c>
      <c r="L231">
        <v>0.30600301400338958</v>
      </c>
      <c r="M231">
        <v>0.40197409579252691</v>
      </c>
      <c r="N231">
        <v>0.94326361935483094</v>
      </c>
      <c r="O231">
        <v>0.77622981576313854</v>
      </c>
      <c r="P231">
        <v>1.901063505286551</v>
      </c>
      <c r="Q231">
        <v>0.12444858564194219</v>
      </c>
      <c r="R231">
        <v>1.8255848839190649E-2</v>
      </c>
      <c r="S231">
        <v>4.9613354466145507</v>
      </c>
      <c r="T231">
        <v>1.2506991393583979</v>
      </c>
      <c r="U231">
        <v>2.686474263748617E-3</v>
      </c>
      <c r="V231">
        <v>2.295257660204289E-2</v>
      </c>
      <c r="W231">
        <v>0.62262982106242304</v>
      </c>
      <c r="X231">
        <v>1.408288108658196</v>
      </c>
      <c r="Y231">
        <v>2.1401708285960979</v>
      </c>
      <c r="Z231">
        <v>1.309477941103826</v>
      </c>
      <c r="AA231">
        <v>1.167185273679856</v>
      </c>
      <c r="AB231">
        <v>0.64167108679992735</v>
      </c>
      <c r="AC231">
        <v>0.63267973486476703</v>
      </c>
      <c r="AD231">
        <v>0.16897919468126191</v>
      </c>
      <c r="AE231">
        <v>0.16551312507342711</v>
      </c>
      <c r="AF231">
        <v>0.88628560493128816</v>
      </c>
      <c r="AG231">
        <v>4.0686567342371998</v>
      </c>
      <c r="AH231" s="9" t="s">
        <v>88</v>
      </c>
      <c r="AI231" s="1">
        <v>45139</v>
      </c>
      <c r="AJ231" s="9" t="s">
        <v>39</v>
      </c>
      <c r="AK231">
        <v>9</v>
      </c>
    </row>
    <row r="232" spans="1:37" x14ac:dyDescent="0.25">
      <c r="A232">
        <v>45146</v>
      </c>
      <c r="B232">
        <v>1.5112971889262661</v>
      </c>
      <c r="C232">
        <v>0.27689938176189183</v>
      </c>
      <c r="D232">
        <v>0.31837010673595367</v>
      </c>
      <c r="E232">
        <v>0.82265621322842197</v>
      </c>
      <c r="F232">
        <v>0.16787649088511539</v>
      </c>
      <c r="G232">
        <v>0.43774025127921778</v>
      </c>
      <c r="H232">
        <v>0.1343356353902854</v>
      </c>
      <c r="I232">
        <v>2.7737961102421771</v>
      </c>
      <c r="J232">
        <v>0.23402385524062649</v>
      </c>
      <c r="K232">
        <v>0.1875491316521174</v>
      </c>
      <c r="L232">
        <v>0.30752785349381417</v>
      </c>
      <c r="M232">
        <v>3.396825811528581</v>
      </c>
      <c r="N232">
        <v>0.55951530872726507</v>
      </c>
      <c r="O232">
        <v>0.15461267718572949</v>
      </c>
      <c r="P232">
        <v>0.73327017805553807</v>
      </c>
      <c r="Q232">
        <v>3.0710081821519759E-2</v>
      </c>
      <c r="R232">
        <v>8.7994383064670494E-3</v>
      </c>
      <c r="S232">
        <v>0.1976380560783432</v>
      </c>
      <c r="T232">
        <v>2.6850938736097261</v>
      </c>
      <c r="U232">
        <v>0.10202698012355051</v>
      </c>
      <c r="V232">
        <v>0.40946605805006769</v>
      </c>
      <c r="W232">
        <v>0.17634705148856619</v>
      </c>
      <c r="X232">
        <v>4.2229857899247083</v>
      </c>
      <c r="Y232">
        <v>0.26809247052733881</v>
      </c>
      <c r="Z232">
        <v>1.6935032606640641</v>
      </c>
      <c r="AA232">
        <v>0.78575756417051124</v>
      </c>
      <c r="AB232">
        <v>0.51415979905992915</v>
      </c>
      <c r="AC232">
        <v>1.3070215604279629</v>
      </c>
      <c r="AD232">
        <v>0.1855245309947241</v>
      </c>
      <c r="AE232">
        <v>0.42619874023545917</v>
      </c>
      <c r="AF232">
        <v>0.67682840552010548</v>
      </c>
      <c r="AG232">
        <v>5.4122849644417883</v>
      </c>
      <c r="AH232" s="9" t="s">
        <v>88</v>
      </c>
      <c r="AI232" s="1">
        <v>45139</v>
      </c>
      <c r="AJ232" s="9" t="s">
        <v>40</v>
      </c>
      <c r="AK232">
        <v>8</v>
      </c>
    </row>
    <row r="233" spans="1:37" x14ac:dyDescent="0.25">
      <c r="A233">
        <v>45145</v>
      </c>
      <c r="B233">
        <v>1.292731549740368</v>
      </c>
      <c r="C233">
        <v>4.723271544215496E-2</v>
      </c>
      <c r="D233">
        <v>3.1944047255017587E-2</v>
      </c>
      <c r="E233">
        <v>0.83800505327051833</v>
      </c>
      <c r="F233">
        <v>0.1148620752452254</v>
      </c>
      <c r="G233">
        <v>3.7077363505910572</v>
      </c>
      <c r="H233">
        <v>2.4509977984112661</v>
      </c>
      <c r="I233">
        <v>0.14577467545639061</v>
      </c>
      <c r="J233">
        <v>9.6254821281627823E-2</v>
      </c>
      <c r="K233">
        <v>9.6165708732294006E-2</v>
      </c>
      <c r="L233">
        <v>0.30624407134789272</v>
      </c>
      <c r="M233">
        <v>8.636386711141579E-2</v>
      </c>
      <c r="N233">
        <v>0.73590769717369042</v>
      </c>
      <c r="O233">
        <v>0.44940414359434022</v>
      </c>
      <c r="P233">
        <v>0.45046245852614802</v>
      </c>
      <c r="Q233">
        <v>1.8539913553576479</v>
      </c>
      <c r="R233">
        <v>2.3422550911073618E-3</v>
      </c>
      <c r="S233">
        <v>0.27483952969991637</v>
      </c>
      <c r="T233">
        <v>1.0624050464404191</v>
      </c>
      <c r="U233">
        <v>7.8661195020947234</v>
      </c>
      <c r="V233">
        <v>0.70542337042208914</v>
      </c>
      <c r="W233">
        <v>0.74348480591554267</v>
      </c>
      <c r="X233">
        <v>1.3020105812396769</v>
      </c>
      <c r="Y233">
        <v>0.18041769301040361</v>
      </c>
      <c r="Z233">
        <v>1.5241198398431099</v>
      </c>
      <c r="AA233">
        <v>0.81374985290650703</v>
      </c>
      <c r="AB233">
        <v>1.1951456404181791</v>
      </c>
      <c r="AC233">
        <v>0.23007156481485649</v>
      </c>
      <c r="AD233">
        <v>0.97438362208942253</v>
      </c>
      <c r="AE233">
        <v>0.69510124640938364</v>
      </c>
      <c r="AF233">
        <v>1.0711481297101131</v>
      </c>
      <c r="AG233">
        <v>2.0870634641304089</v>
      </c>
      <c r="AH233" s="9" t="s">
        <v>88</v>
      </c>
      <c r="AI233" s="1">
        <v>45139</v>
      </c>
      <c r="AJ233" s="9" t="s">
        <v>41</v>
      </c>
      <c r="AK233">
        <v>7</v>
      </c>
    </row>
    <row r="234" spans="1:37" x14ac:dyDescent="0.25">
      <c r="A234">
        <v>45142</v>
      </c>
      <c r="B234">
        <v>1.346731834005791</v>
      </c>
      <c r="C234">
        <v>0.13436298205606101</v>
      </c>
      <c r="D234">
        <v>3.8406750305085141E-2</v>
      </c>
      <c r="E234">
        <v>3.1670979255175542</v>
      </c>
      <c r="F234">
        <v>0.39179125247712199</v>
      </c>
      <c r="G234">
        <v>1.492555493548027</v>
      </c>
      <c r="H234">
        <v>1.0678527574549219</v>
      </c>
      <c r="I234">
        <v>1.1397149353273901</v>
      </c>
      <c r="J234">
        <v>1.149089295233606</v>
      </c>
      <c r="K234">
        <v>1.514081496913241E-2</v>
      </c>
      <c r="L234">
        <v>1.5663448109870939E-2</v>
      </c>
      <c r="M234">
        <v>0.29536037829045669</v>
      </c>
      <c r="N234">
        <v>0.42039618099156117</v>
      </c>
      <c r="O234">
        <v>1.3763973290769831</v>
      </c>
      <c r="P234">
        <v>0.14597760637931351</v>
      </c>
      <c r="Q234">
        <v>1.1833400097623681</v>
      </c>
      <c r="R234">
        <v>1.26416463720969</v>
      </c>
      <c r="S234">
        <v>0.75081147260008096</v>
      </c>
      <c r="T234">
        <v>0.2363295851510136</v>
      </c>
      <c r="U234">
        <v>0.1227082904964809</v>
      </c>
      <c r="V234">
        <v>0.65662154172366616</v>
      </c>
      <c r="W234">
        <v>0.1026462720640566</v>
      </c>
      <c r="X234">
        <v>2.0080083384633798</v>
      </c>
      <c r="Y234">
        <v>3.1166407589391019E-2</v>
      </c>
      <c r="Z234">
        <v>2.236727899288081</v>
      </c>
      <c r="AA234">
        <v>0.49197821528682523</v>
      </c>
      <c r="AB234">
        <v>1.022484414577145</v>
      </c>
      <c r="AC234">
        <v>0.1109810941492121</v>
      </c>
      <c r="AD234">
        <v>0.54375141043504216</v>
      </c>
      <c r="AE234">
        <v>1.4224381812290401</v>
      </c>
      <c r="AF234">
        <v>1.4679061253750361</v>
      </c>
      <c r="AG234">
        <v>0.92876188757548672</v>
      </c>
      <c r="AH234" s="9" t="s">
        <v>89</v>
      </c>
      <c r="AI234" s="1">
        <v>45139</v>
      </c>
      <c r="AJ234" s="9" t="s">
        <v>43</v>
      </c>
      <c r="AK234">
        <v>4</v>
      </c>
    </row>
    <row r="235" spans="1:37" x14ac:dyDescent="0.25">
      <c r="A235">
        <v>45141</v>
      </c>
      <c r="B235">
        <v>0.17117984281077939</v>
      </c>
      <c r="C235">
        <v>1.3275139325320069</v>
      </c>
      <c r="D235">
        <v>1.635677508966246E-4</v>
      </c>
      <c r="E235">
        <v>5.5339744902903297E-2</v>
      </c>
      <c r="F235">
        <v>1.3959168885054571E-2</v>
      </c>
      <c r="G235">
        <v>3.7170867085401862E-2</v>
      </c>
      <c r="H235">
        <v>0.20847360320251559</v>
      </c>
      <c r="I235">
        <v>8.7343889716859302E-2</v>
      </c>
      <c r="J235">
        <v>0</v>
      </c>
      <c r="K235">
        <v>7.9657512786110135E-2</v>
      </c>
      <c r="L235">
        <v>0.12068156635987171</v>
      </c>
      <c r="M235">
        <v>7.5409596635555187E-2</v>
      </c>
      <c r="N235">
        <v>7.6819864553643064E-2</v>
      </c>
      <c r="O235">
        <v>0.98315119167051224</v>
      </c>
      <c r="P235">
        <v>8.4409759571030446E-2</v>
      </c>
      <c r="Q235">
        <v>2.3901374462765791E-2</v>
      </c>
      <c r="R235">
        <v>0</v>
      </c>
      <c r="S235">
        <v>7.5758225039263272E-3</v>
      </c>
      <c r="T235">
        <v>0.1522453112634744</v>
      </c>
      <c r="U235">
        <v>2.1091713171416861E-2</v>
      </c>
      <c r="V235">
        <v>0.1210888931744392</v>
      </c>
      <c r="W235">
        <v>8.3837740459877519E-2</v>
      </c>
      <c r="X235">
        <v>5.9489535694528882E-2</v>
      </c>
      <c r="Y235">
        <v>2.9026227289653608E-2</v>
      </c>
      <c r="Z235">
        <v>9.4924883786179901E-2</v>
      </c>
      <c r="AA235">
        <v>7.1185083275503339E-2</v>
      </c>
      <c r="AB235">
        <v>0.17161174722364769</v>
      </c>
      <c r="AC235">
        <v>6.6911192006309156E-2</v>
      </c>
      <c r="AD235">
        <v>7.178788935303701E-2</v>
      </c>
      <c r="AE235">
        <v>5.7947574428462018E-2</v>
      </c>
      <c r="AF235">
        <v>0.1562618371775602</v>
      </c>
      <c r="AG235">
        <v>0.14279163450500049</v>
      </c>
      <c r="AH235" s="9" t="s">
        <v>89</v>
      </c>
      <c r="AI235" s="1">
        <v>45139</v>
      </c>
      <c r="AJ235" s="9" t="s">
        <v>38</v>
      </c>
      <c r="AK235">
        <v>3</v>
      </c>
    </row>
    <row r="236" spans="1:37" x14ac:dyDescent="0.25">
      <c r="A236">
        <v>45140</v>
      </c>
      <c r="B236">
        <v>0.73708139764374936</v>
      </c>
      <c r="C236">
        <v>0.33492908787935788</v>
      </c>
      <c r="D236">
        <v>8.5810995988723798E-2</v>
      </c>
      <c r="E236">
        <v>0.72503505460273476</v>
      </c>
      <c r="F236">
        <v>6.9060330593598979E-2</v>
      </c>
      <c r="G236">
        <v>0.37762167831827581</v>
      </c>
      <c r="H236">
        <v>0.30631460676951289</v>
      </c>
      <c r="I236">
        <v>0.70696474859464453</v>
      </c>
      <c r="J236">
        <v>0.42754237079840768</v>
      </c>
      <c r="K236">
        <v>0.26846922798899597</v>
      </c>
      <c r="L236">
        <v>0.76892606396615315</v>
      </c>
      <c r="M236">
        <v>0.22258385003903361</v>
      </c>
      <c r="N236">
        <v>0.10677521489911571</v>
      </c>
      <c r="O236">
        <v>5.6938321422249617E-2</v>
      </c>
      <c r="P236">
        <v>0.1639095508432801</v>
      </c>
      <c r="Q236">
        <v>1.033188214102138</v>
      </c>
      <c r="R236">
        <v>0.49488520897254379</v>
      </c>
      <c r="S236">
        <v>0.26232988476936198</v>
      </c>
      <c r="T236">
        <v>1.3633801235115961</v>
      </c>
      <c r="U236">
        <v>0.73850958452902682</v>
      </c>
      <c r="V236">
        <v>6.3188949709536577E-2</v>
      </c>
      <c r="W236">
        <v>0.23686523017141881</v>
      </c>
      <c r="X236">
        <v>1.0165374573309001</v>
      </c>
      <c r="Y236">
        <v>0.76456658147008527</v>
      </c>
      <c r="Z236">
        <v>0.78474572677020737</v>
      </c>
      <c r="AA236">
        <v>0.34663097576189827</v>
      </c>
      <c r="AB236">
        <v>0.6055046343397763</v>
      </c>
      <c r="AC236">
        <v>0.43315446162024512</v>
      </c>
      <c r="AD236">
        <v>0.33461985865668908</v>
      </c>
      <c r="AE236">
        <v>0.54278724078935725</v>
      </c>
      <c r="AF236">
        <v>0.82531815993140201</v>
      </c>
      <c r="AG236">
        <v>0.46359545439180511</v>
      </c>
      <c r="AH236" s="9" t="s">
        <v>89</v>
      </c>
      <c r="AI236" s="1">
        <v>45139</v>
      </c>
      <c r="AJ236" s="9" t="s">
        <v>39</v>
      </c>
      <c r="AK236">
        <v>2</v>
      </c>
    </row>
    <row r="237" spans="1:37" x14ac:dyDescent="0.25">
      <c r="A237">
        <v>45139</v>
      </c>
      <c r="B237">
        <v>0.15328650276561839</v>
      </c>
      <c r="C237">
        <v>0</v>
      </c>
      <c r="D237">
        <v>0</v>
      </c>
      <c r="E237">
        <v>9.0380278919241872E-2</v>
      </c>
      <c r="F237">
        <v>3.3489978279307782E-2</v>
      </c>
      <c r="G237">
        <v>6.6285807187030907E-2</v>
      </c>
      <c r="H237">
        <v>0.20502331903748691</v>
      </c>
      <c r="I237">
        <v>1.7895008301774631</v>
      </c>
      <c r="J237">
        <v>0</v>
      </c>
      <c r="K237">
        <v>0.117141670325574</v>
      </c>
      <c r="L237">
        <v>0.10092408065977471</v>
      </c>
      <c r="M237">
        <v>5.2497538327537063E-2</v>
      </c>
      <c r="N237">
        <v>7.8993930759982373E-2</v>
      </c>
      <c r="O237">
        <v>0.25314079735144213</v>
      </c>
      <c r="P237">
        <v>2.678156915215139E-5</v>
      </c>
      <c r="Q237">
        <v>0.1276761548771721</v>
      </c>
      <c r="R237">
        <v>0</v>
      </c>
      <c r="S237">
        <v>5.4312489857009276E-3</v>
      </c>
      <c r="T237">
        <v>0.14908476320471439</v>
      </c>
      <c r="U237">
        <v>0</v>
      </c>
      <c r="V237">
        <v>0</v>
      </c>
      <c r="W237">
        <v>1.7118608441117841E-2</v>
      </c>
      <c r="X237">
        <v>0.30734654806063588</v>
      </c>
      <c r="Y237">
        <v>0</v>
      </c>
      <c r="Z237">
        <v>0.13728437798618701</v>
      </c>
      <c r="AA237">
        <v>0.1222505922323614</v>
      </c>
      <c r="AB237">
        <v>0.13621312748033321</v>
      </c>
      <c r="AC237">
        <v>3.0147632856943111E-2</v>
      </c>
      <c r="AD237">
        <v>9.7715775983292494E-2</v>
      </c>
      <c r="AE237">
        <v>0.16153408620999091</v>
      </c>
      <c r="AF237">
        <v>7.2051259400811737E-2</v>
      </c>
      <c r="AG237">
        <v>0.1529118378871307</v>
      </c>
      <c r="AH237" s="9" t="s">
        <v>89</v>
      </c>
      <c r="AI237" s="1">
        <v>45139</v>
      </c>
      <c r="AJ237" s="9" t="s">
        <v>40</v>
      </c>
      <c r="AK237">
        <v>1</v>
      </c>
    </row>
    <row r="238" spans="1:37" x14ac:dyDescent="0.25">
      <c r="A238">
        <v>45138</v>
      </c>
      <c r="B238">
        <v>1.0149234222911521</v>
      </c>
      <c r="C238">
        <v>0.42685629797611391</v>
      </c>
      <c r="D238">
        <v>2.0178156318295821</v>
      </c>
      <c r="E238">
        <v>1.2604732878213409</v>
      </c>
      <c r="F238">
        <v>8.1209254718951046E-2</v>
      </c>
      <c r="G238">
        <v>0.4829817059716644</v>
      </c>
      <c r="H238">
        <v>1.4141826128865911</v>
      </c>
      <c r="I238">
        <v>1.325331174656402</v>
      </c>
      <c r="J238">
        <v>1.244989022179273</v>
      </c>
      <c r="K238">
        <v>1.1672971447022411</v>
      </c>
      <c r="L238">
        <v>1.4741834544810939</v>
      </c>
      <c r="M238">
        <v>0.205060703144929</v>
      </c>
      <c r="N238">
        <v>0.33914523869656482</v>
      </c>
      <c r="O238">
        <v>0.92801663207997009</v>
      </c>
      <c r="P238">
        <v>8.2104854266483118E-2</v>
      </c>
      <c r="Q238">
        <v>0.48158737484569009</v>
      </c>
      <c r="R238">
        <v>7.9505221625335062E-2</v>
      </c>
      <c r="S238">
        <v>0.43892276631272781</v>
      </c>
      <c r="T238">
        <v>0.58638668809177374</v>
      </c>
      <c r="U238">
        <v>1.9890282010276718E-3</v>
      </c>
      <c r="V238">
        <v>9.7897595280607638E-2</v>
      </c>
      <c r="W238">
        <v>1.5910195516193419</v>
      </c>
      <c r="X238">
        <v>1.018515499163215</v>
      </c>
      <c r="Y238">
        <v>1.1175023580213781E-2</v>
      </c>
      <c r="Z238">
        <v>1.297596674174559</v>
      </c>
      <c r="AA238">
        <v>0.7499410339082585</v>
      </c>
      <c r="AB238">
        <v>0.59589305529192149</v>
      </c>
      <c r="AC238">
        <v>0.60773392372985979</v>
      </c>
      <c r="AD238">
        <v>2.2200082972961499</v>
      </c>
      <c r="AE238">
        <v>0.45968158101584372</v>
      </c>
      <c r="AF238">
        <v>0.98136114478475545</v>
      </c>
      <c r="AG238">
        <v>0.97619988614766551</v>
      </c>
      <c r="AH238" s="9" t="s">
        <v>89</v>
      </c>
      <c r="AI238" s="1">
        <v>45108</v>
      </c>
      <c r="AJ238" s="9" t="s">
        <v>41</v>
      </c>
      <c r="AK238">
        <v>31</v>
      </c>
    </row>
    <row r="239" spans="1:37" x14ac:dyDescent="0.25">
      <c r="A239">
        <v>45135</v>
      </c>
      <c r="B239">
        <v>1.3329519373798639</v>
      </c>
      <c r="C239">
        <v>0.1391526256094226</v>
      </c>
      <c r="D239">
        <v>1.0877411227190881</v>
      </c>
      <c r="E239">
        <v>1.554388807943734</v>
      </c>
      <c r="F239">
        <v>9.6510596376245053E-2</v>
      </c>
      <c r="G239">
        <v>2.1434955587727829</v>
      </c>
      <c r="H239">
        <v>0.6850078947705962</v>
      </c>
      <c r="I239">
        <v>3.1435334164030788</v>
      </c>
      <c r="J239">
        <v>1.153788737749551</v>
      </c>
      <c r="K239">
        <v>0.50130790457529117</v>
      </c>
      <c r="L239">
        <v>0.33856220858227848</v>
      </c>
      <c r="M239">
        <v>0.32815393026265838</v>
      </c>
      <c r="N239">
        <v>0.65291693279806196</v>
      </c>
      <c r="O239">
        <v>0.56768456195213279</v>
      </c>
      <c r="P239">
        <v>1.7756346129976059</v>
      </c>
      <c r="Q239">
        <v>0.56279607215849592</v>
      </c>
      <c r="R239">
        <v>0.66364691821785304</v>
      </c>
      <c r="S239">
        <v>0.2129444312950137</v>
      </c>
      <c r="T239">
        <v>0.55994564934718516</v>
      </c>
      <c r="U239">
        <v>1.6945362547895741E-2</v>
      </c>
      <c r="V239">
        <v>0.30224591537911888</v>
      </c>
      <c r="W239">
        <v>0.38101772077448431</v>
      </c>
      <c r="X239">
        <v>2.1247600069641241</v>
      </c>
      <c r="Y239">
        <v>0.15963572711073781</v>
      </c>
      <c r="Z239">
        <v>1.8723371080198321</v>
      </c>
      <c r="AA239">
        <v>1.1710374209218339</v>
      </c>
      <c r="AB239">
        <v>0.54787697122934875</v>
      </c>
      <c r="AC239">
        <v>0.39605713112499441</v>
      </c>
      <c r="AD239">
        <v>0.5624729342636331</v>
      </c>
      <c r="AE239">
        <v>0.88328104760434101</v>
      </c>
      <c r="AF239">
        <v>0.90070892833710414</v>
      </c>
      <c r="AG239">
        <v>2.8583016214968082</v>
      </c>
      <c r="AH239" s="9" t="s">
        <v>90</v>
      </c>
      <c r="AI239" s="1">
        <v>45108</v>
      </c>
      <c r="AJ239" s="9" t="s">
        <v>43</v>
      </c>
      <c r="AK239">
        <v>28</v>
      </c>
    </row>
    <row r="240" spans="1:37" x14ac:dyDescent="0.25">
      <c r="A240">
        <v>45134</v>
      </c>
      <c r="B240">
        <v>0.8495298522730389</v>
      </c>
      <c r="C240">
        <v>1.0411945050176059</v>
      </c>
      <c r="D240">
        <v>8.5172328340117467E-2</v>
      </c>
      <c r="E240">
        <v>2.01424959557971</v>
      </c>
      <c r="F240">
        <v>0.44256681012244259</v>
      </c>
      <c r="G240">
        <v>0.30497983702566878</v>
      </c>
      <c r="H240">
        <v>0.35202354606183678</v>
      </c>
      <c r="I240">
        <v>0.27726118883898659</v>
      </c>
      <c r="J240">
        <v>1.046750617150346E-2</v>
      </c>
      <c r="K240">
        <v>2.0952691607765601E-2</v>
      </c>
      <c r="L240">
        <v>0.35465528896865273</v>
      </c>
      <c r="M240">
        <v>0.16188282307249191</v>
      </c>
      <c r="N240">
        <v>0.1456954630574962</v>
      </c>
      <c r="O240">
        <v>0.41456240275332551</v>
      </c>
      <c r="P240">
        <v>7.3626408781430983E-3</v>
      </c>
      <c r="Q240">
        <v>5.0251717345114411E-2</v>
      </c>
      <c r="R240">
        <v>8.9404570853269125E-2</v>
      </c>
      <c r="S240">
        <v>0.38116217267066899</v>
      </c>
      <c r="T240">
        <v>0.20631689519557</v>
      </c>
      <c r="U240">
        <v>0.11844321665315929</v>
      </c>
      <c r="V240">
        <v>0.28544550610212099</v>
      </c>
      <c r="W240">
        <v>0.14444569475426039</v>
      </c>
      <c r="X240">
        <v>0.46929393126531671</v>
      </c>
      <c r="Y240">
        <v>0.39647731931471092</v>
      </c>
      <c r="Z240">
        <v>1.268286019686321</v>
      </c>
      <c r="AA240">
        <v>0.11831405891844</v>
      </c>
      <c r="AB240">
        <v>0.30237744271748201</v>
      </c>
      <c r="AC240">
        <v>0.40962190638207741</v>
      </c>
      <c r="AD240">
        <v>0.1113674316817904</v>
      </c>
      <c r="AE240">
        <v>0.33919143581697819</v>
      </c>
      <c r="AF240">
        <v>0.97820969291971094</v>
      </c>
      <c r="AG240">
        <v>0.5838129724013823</v>
      </c>
      <c r="AH240" s="9" t="s">
        <v>90</v>
      </c>
      <c r="AI240" s="1">
        <v>45108</v>
      </c>
      <c r="AJ240" s="9" t="s">
        <v>38</v>
      </c>
      <c r="AK240">
        <v>27</v>
      </c>
    </row>
    <row r="241" spans="1:37" x14ac:dyDescent="0.25">
      <c r="A241">
        <v>45133</v>
      </c>
      <c r="B241">
        <v>0.32602967217738621</v>
      </c>
      <c r="C241">
        <v>7.1231770479312226E-4</v>
      </c>
      <c r="D241">
        <v>1.684827239501744E-2</v>
      </c>
      <c r="E241">
        <v>0.42606453330301652</v>
      </c>
      <c r="F241">
        <v>4.7210252735999568E-2</v>
      </c>
      <c r="G241">
        <v>0.19498233424279979</v>
      </c>
      <c r="H241">
        <v>8.4885462473067885E-2</v>
      </c>
      <c r="I241">
        <v>0.98300103792097182</v>
      </c>
      <c r="J241">
        <v>4.8773956268405479E-2</v>
      </c>
      <c r="K241">
        <v>3.3376184320149591E-2</v>
      </c>
      <c r="L241">
        <v>2.9733919725683559E-2</v>
      </c>
      <c r="M241">
        <v>0.10706651184384459</v>
      </c>
      <c r="N241">
        <v>3.03564810975312E-2</v>
      </c>
      <c r="O241">
        <v>0.1235661143021532</v>
      </c>
      <c r="P241">
        <v>0.13840011383698139</v>
      </c>
      <c r="Q241">
        <v>3.665688575417507E-2</v>
      </c>
      <c r="R241">
        <v>1.628429158770357</v>
      </c>
      <c r="S241">
        <v>0.21287546753548731</v>
      </c>
      <c r="T241">
        <v>0.4068642609769334</v>
      </c>
      <c r="U241">
        <v>2.0796327034999689E-4</v>
      </c>
      <c r="V241">
        <v>3.071692521349809E-2</v>
      </c>
      <c r="W241">
        <v>0.37727663640966091</v>
      </c>
      <c r="X241">
        <v>0.25256627259955072</v>
      </c>
      <c r="Y241">
        <v>4.8933763139112983E-2</v>
      </c>
      <c r="Z241">
        <v>0.40832899643352388</v>
      </c>
      <c r="AA241">
        <v>0.16292154127756281</v>
      </c>
      <c r="AB241">
        <v>0.14618716761296829</v>
      </c>
      <c r="AC241">
        <v>8.629173403874206E-2</v>
      </c>
      <c r="AD241">
        <v>0.19712358368823321</v>
      </c>
      <c r="AE241">
        <v>0.36598178927031538</v>
      </c>
      <c r="AF241">
        <v>0.19042013256402349</v>
      </c>
      <c r="AG241">
        <v>0.26029803097717108</v>
      </c>
      <c r="AH241" s="9" t="s">
        <v>90</v>
      </c>
      <c r="AI241" s="1">
        <v>45108</v>
      </c>
      <c r="AJ241" s="9" t="s">
        <v>39</v>
      </c>
      <c r="AK241">
        <v>26</v>
      </c>
    </row>
    <row r="242" spans="1:37" x14ac:dyDescent="0.25">
      <c r="A242">
        <v>45132</v>
      </c>
      <c r="B242">
        <v>0.33140601435475098</v>
      </c>
      <c r="C242">
        <v>9.6383082398584577E-2</v>
      </c>
      <c r="D242">
        <v>0.20886392777472981</v>
      </c>
      <c r="E242">
        <v>0.18209264197898289</v>
      </c>
      <c r="F242">
        <v>8.3165020094627284E-2</v>
      </c>
      <c r="G242">
        <v>4.0894106385847541E-2</v>
      </c>
      <c r="H242">
        <v>6.2900362896452053E-2</v>
      </c>
      <c r="I242">
        <v>7.6066155534437283E-2</v>
      </c>
      <c r="J242">
        <v>0.1343521156118683</v>
      </c>
      <c r="K242">
        <v>0.14610635573634029</v>
      </c>
      <c r="L242">
        <v>8.7618064177232613E-2</v>
      </c>
      <c r="M242">
        <v>0.1161993629104698</v>
      </c>
      <c r="N242">
        <v>0.56461529417081091</v>
      </c>
      <c r="O242">
        <v>0.35260879631863462</v>
      </c>
      <c r="P242">
        <v>0.12547843242492571</v>
      </c>
      <c r="Q242">
        <v>0.68872982680276273</v>
      </c>
      <c r="R242">
        <v>1.2481822190380141E-2</v>
      </c>
      <c r="S242">
        <v>3.624615954579035E-3</v>
      </c>
      <c r="T242">
        <v>0.47588393432941328</v>
      </c>
      <c r="U242">
        <v>2.8424773645458559E-2</v>
      </c>
      <c r="V242">
        <v>2.1815772662448938E-3</v>
      </c>
      <c r="W242">
        <v>0.10477410078012341</v>
      </c>
      <c r="X242">
        <v>0.61162273113155896</v>
      </c>
      <c r="Y242">
        <v>0.54289821765638524</v>
      </c>
      <c r="Z242">
        <v>0.26291371837668343</v>
      </c>
      <c r="AA242">
        <v>0.33116480053812541</v>
      </c>
      <c r="AB242">
        <v>0.37232021167582707</v>
      </c>
      <c r="AC242">
        <v>0.24189348771741739</v>
      </c>
      <c r="AD242">
        <v>0.21843916627154239</v>
      </c>
      <c r="AE242">
        <v>0.1232400633897443</v>
      </c>
      <c r="AF242">
        <v>0.26503863976633962</v>
      </c>
      <c r="AG242">
        <v>0.74978426669881604</v>
      </c>
      <c r="AH242" s="9" t="s">
        <v>90</v>
      </c>
      <c r="AI242" s="1">
        <v>45108</v>
      </c>
      <c r="AJ242" s="9" t="s">
        <v>40</v>
      </c>
      <c r="AK242">
        <v>25</v>
      </c>
    </row>
    <row r="243" spans="1:37" x14ac:dyDescent="0.25">
      <c r="A243">
        <v>45131</v>
      </c>
      <c r="B243">
        <v>1.6615787553756649</v>
      </c>
      <c r="C243">
        <v>8.7279277802615421E-2</v>
      </c>
      <c r="D243">
        <v>5.2263759595529468E-3</v>
      </c>
      <c r="E243">
        <v>2.4476107526085782</v>
      </c>
      <c r="F243">
        <v>4.2405385571967297E-2</v>
      </c>
      <c r="G243">
        <v>0.40955996480879509</v>
      </c>
      <c r="H243">
        <v>0.56160439473684798</v>
      </c>
      <c r="I243">
        <v>2.0651093051310401</v>
      </c>
      <c r="J243">
        <v>1.1257346161218</v>
      </c>
      <c r="K243">
        <v>4.8902244851355359E-2</v>
      </c>
      <c r="L243">
        <v>0.22001010320236511</v>
      </c>
      <c r="M243">
        <v>2.7303154891494139E-2</v>
      </c>
      <c r="N243">
        <v>2.656578486604277</v>
      </c>
      <c r="O243">
        <v>1.5083224289819881</v>
      </c>
      <c r="P243">
        <v>0.99983457331420611</v>
      </c>
      <c r="Q243">
        <v>0.23069283840653651</v>
      </c>
      <c r="R243">
        <v>2.7400566483540868E-2</v>
      </c>
      <c r="S243">
        <v>0.71168747041804925</v>
      </c>
      <c r="T243">
        <v>3.3204342134899969</v>
      </c>
      <c r="U243">
        <v>3.0474565633700691E-2</v>
      </c>
      <c r="V243">
        <v>1.8962044022821609</v>
      </c>
      <c r="W243">
        <v>1.1658495146723009</v>
      </c>
      <c r="X243">
        <v>1.9762088333061709</v>
      </c>
      <c r="Y243">
        <v>1.3945105447870469</v>
      </c>
      <c r="Z243">
        <v>1.9441484843947121</v>
      </c>
      <c r="AA243">
        <v>1.4994513934293019</v>
      </c>
      <c r="AB243">
        <v>1.309474848087425</v>
      </c>
      <c r="AC243">
        <v>0.33536737298159153</v>
      </c>
      <c r="AD243">
        <v>0.2002823608753409</v>
      </c>
      <c r="AE243">
        <v>0.5277771526664552</v>
      </c>
      <c r="AF243">
        <v>1.668395612429999</v>
      </c>
      <c r="AG243">
        <v>3.610107654469203</v>
      </c>
      <c r="AH243" s="9" t="s">
        <v>90</v>
      </c>
      <c r="AI243" s="1">
        <v>45108</v>
      </c>
      <c r="AJ243" s="9" t="s">
        <v>41</v>
      </c>
      <c r="AK243">
        <v>24</v>
      </c>
    </row>
    <row r="244" spans="1:37" x14ac:dyDescent="0.25">
      <c r="A244">
        <v>45128</v>
      </c>
      <c r="B244">
        <v>1.227328339641883</v>
      </c>
      <c r="C244">
        <v>4.2557573954910319</v>
      </c>
      <c r="D244">
        <v>3.0180597620990381</v>
      </c>
      <c r="E244">
        <v>1.8874715527607779</v>
      </c>
      <c r="F244">
        <v>1.741318931503081</v>
      </c>
      <c r="G244">
        <v>1.4117049551175771</v>
      </c>
      <c r="H244">
        <v>0.9005077298178108</v>
      </c>
      <c r="I244">
        <v>0.21113706217358269</v>
      </c>
      <c r="J244">
        <v>0.42098823308244487</v>
      </c>
      <c r="K244">
        <v>0.1187935753558652</v>
      </c>
      <c r="L244">
        <v>0.1120410586470893</v>
      </c>
      <c r="M244">
        <v>0.51640717796858759</v>
      </c>
      <c r="N244">
        <v>0.49126261550687839</v>
      </c>
      <c r="O244">
        <v>0.30305368990657577</v>
      </c>
      <c r="P244">
        <v>2.0685624706766478E-2</v>
      </c>
      <c r="Q244">
        <v>0.38531265477363141</v>
      </c>
      <c r="R244">
        <v>2.468730080132838</v>
      </c>
      <c r="S244">
        <v>1.3625002475974719</v>
      </c>
      <c r="T244">
        <v>0.68559556969450652</v>
      </c>
      <c r="U244">
        <v>0.89587777939249214</v>
      </c>
      <c r="V244">
        <v>0.4077636954347002</v>
      </c>
      <c r="W244">
        <v>6.1480464342176702E-2</v>
      </c>
      <c r="X244">
        <v>1.0959318112870551</v>
      </c>
      <c r="Y244">
        <v>7.1260542098321833E-2</v>
      </c>
      <c r="Z244">
        <v>1.8142291030252871</v>
      </c>
      <c r="AA244">
        <v>0.3255223909204164</v>
      </c>
      <c r="AB244">
        <v>0.6643800040516612</v>
      </c>
      <c r="AC244">
        <v>0.81607474470603691</v>
      </c>
      <c r="AD244">
        <v>1.1581280673004919</v>
      </c>
      <c r="AE244">
        <v>1.3150374273771359</v>
      </c>
      <c r="AF244">
        <v>0.89414905337656558</v>
      </c>
      <c r="AG244">
        <v>1.170639410407684</v>
      </c>
      <c r="AH244" s="9" t="s">
        <v>91</v>
      </c>
      <c r="AI244" s="1">
        <v>45108</v>
      </c>
      <c r="AJ244" s="9" t="s">
        <v>43</v>
      </c>
      <c r="AK244">
        <v>21</v>
      </c>
    </row>
    <row r="245" spans="1:37" x14ac:dyDescent="0.25">
      <c r="A245">
        <v>45127</v>
      </c>
      <c r="B245">
        <v>0.9717712391176353</v>
      </c>
      <c r="C245">
        <v>0.65217777647472497</v>
      </c>
      <c r="D245">
        <v>0.14267087769235279</v>
      </c>
      <c r="E245">
        <v>1.400722616945929</v>
      </c>
      <c r="F245">
        <v>0.2191338700262824</v>
      </c>
      <c r="G245">
        <v>0.3333841136993787</v>
      </c>
      <c r="H245">
        <v>0.26605598313575429</v>
      </c>
      <c r="I245">
        <v>1.448307750120633</v>
      </c>
      <c r="J245">
        <v>0.39994664061755958</v>
      </c>
      <c r="K245">
        <v>0.34215249683471821</v>
      </c>
      <c r="L245">
        <v>0.3249190347243629</v>
      </c>
      <c r="M245">
        <v>0.27382730720339499</v>
      </c>
      <c r="N245">
        <v>0.44686772092946569</v>
      </c>
      <c r="O245">
        <v>0.14558328752655661</v>
      </c>
      <c r="P245">
        <v>1.0062124070733429</v>
      </c>
      <c r="Q245">
        <v>0.31599477352609912</v>
      </c>
      <c r="R245">
        <v>0.11668283023372571</v>
      </c>
      <c r="S245">
        <v>2.5784487748209481</v>
      </c>
      <c r="T245">
        <v>0.124104746940548</v>
      </c>
      <c r="U245">
        <v>0.53758228753067172</v>
      </c>
      <c r="V245">
        <v>0.23834390935287861</v>
      </c>
      <c r="W245">
        <v>0.39703292335873652</v>
      </c>
      <c r="X245">
        <v>0.49019983589858268</v>
      </c>
      <c r="Y245">
        <v>1.301637798008294</v>
      </c>
      <c r="Z245">
        <v>1.327998470769026</v>
      </c>
      <c r="AA245">
        <v>0.94387966843305726</v>
      </c>
      <c r="AB245">
        <v>0.24792608424214099</v>
      </c>
      <c r="AC245">
        <v>0.52382409280927478</v>
      </c>
      <c r="AD245">
        <v>0.24554278632468701</v>
      </c>
      <c r="AE245">
        <v>0.52463670344977797</v>
      </c>
      <c r="AF245">
        <v>0.7935321830227845</v>
      </c>
      <c r="AG245">
        <v>1.4129656961118151</v>
      </c>
      <c r="AH245" s="9" t="s">
        <v>91</v>
      </c>
      <c r="AI245" s="1">
        <v>45108</v>
      </c>
      <c r="AJ245" s="9" t="s">
        <v>38</v>
      </c>
      <c r="AK245">
        <v>20</v>
      </c>
    </row>
    <row r="246" spans="1:37" x14ac:dyDescent="0.25">
      <c r="A246">
        <v>45126</v>
      </c>
      <c r="B246">
        <v>0.28363299649101797</v>
      </c>
      <c r="C246">
        <v>1.9347501136959711E-2</v>
      </c>
      <c r="D246">
        <v>2.5486251878304922E-3</v>
      </c>
      <c r="E246">
        <v>4.4097081957248228E-2</v>
      </c>
      <c r="F246">
        <v>0.14723229761703341</v>
      </c>
      <c r="G246">
        <v>5.7224454019252531E-2</v>
      </c>
      <c r="H246">
        <v>1.130310616096304E-2</v>
      </c>
      <c r="I246">
        <v>3.9837974967285789E-4</v>
      </c>
      <c r="J246">
        <v>0</v>
      </c>
      <c r="K246">
        <v>2.004982746278227E-2</v>
      </c>
      <c r="L246">
        <v>3.630789154210453E-2</v>
      </c>
      <c r="M246">
        <v>0.1203865273124079</v>
      </c>
      <c r="N246">
        <v>0.26052116201904763</v>
      </c>
      <c r="O246">
        <v>9.9974894025250338E-2</v>
      </c>
      <c r="P246">
        <v>3.5370819693552893E-2</v>
      </c>
      <c r="Q246">
        <v>6.459570447110019E-2</v>
      </c>
      <c r="R246">
        <v>0.1872675117057826</v>
      </c>
      <c r="S246">
        <v>4.0559759498603153E-3</v>
      </c>
      <c r="T246">
        <v>0.18083377285975641</v>
      </c>
      <c r="U246">
        <v>3.0828798609406141E-4</v>
      </c>
      <c r="V246">
        <v>0.92953720728267408</v>
      </c>
      <c r="W246">
        <v>0.4617283892470137</v>
      </c>
      <c r="X246">
        <v>4.7207458474472573E-2</v>
      </c>
      <c r="Y246">
        <v>0.50415015106571248</v>
      </c>
      <c r="Z246">
        <v>0.151218224563337</v>
      </c>
      <c r="AA246">
        <v>8.7359659844914866E-2</v>
      </c>
      <c r="AB246">
        <v>0.27859698573451752</v>
      </c>
      <c r="AC246">
        <v>0.16852088930664061</v>
      </c>
      <c r="AD246">
        <v>4.8850373785851678E-2</v>
      </c>
      <c r="AE246">
        <v>0.12603259826542229</v>
      </c>
      <c r="AF246">
        <v>0.40431806658003622</v>
      </c>
      <c r="AG246">
        <v>2.120262483876734E-2</v>
      </c>
      <c r="AH246" s="9" t="s">
        <v>91</v>
      </c>
      <c r="AI246" s="1">
        <v>45108</v>
      </c>
      <c r="AJ246" s="9" t="s">
        <v>39</v>
      </c>
      <c r="AK246">
        <v>19</v>
      </c>
    </row>
    <row r="247" spans="1:37" x14ac:dyDescent="0.25">
      <c r="A247">
        <v>45125</v>
      </c>
      <c r="B247">
        <v>0.32225668690462539</v>
      </c>
      <c r="C247">
        <v>3.9997059802523147E-2</v>
      </c>
      <c r="D247">
        <v>0.75306714698877486</v>
      </c>
      <c r="E247">
        <v>0.2337791100498689</v>
      </c>
      <c r="F247">
        <v>1.843023735895186E-2</v>
      </c>
      <c r="G247">
        <v>0.4482188459367048</v>
      </c>
      <c r="H247">
        <v>9.427858092470047E-2</v>
      </c>
      <c r="I247">
        <v>0.32344083152200248</v>
      </c>
      <c r="J247">
        <v>4.5399317511633298E-4</v>
      </c>
      <c r="K247">
        <v>4.3534195816447583E-3</v>
      </c>
      <c r="L247">
        <v>3.5332973667822248E-4</v>
      </c>
      <c r="M247">
        <v>0.18968526899326441</v>
      </c>
      <c r="N247">
        <v>6.4752228831347416E-2</v>
      </c>
      <c r="O247">
        <v>4.7721241697956787E-2</v>
      </c>
      <c r="P247">
        <v>0.2479407468858493</v>
      </c>
      <c r="Q247">
        <v>0.83023770710632971</v>
      </c>
      <c r="R247">
        <v>1.525100831833618E-2</v>
      </c>
      <c r="S247">
        <v>9.2270423877768219E-4</v>
      </c>
      <c r="T247">
        <v>5.4665696569468746E-3</v>
      </c>
      <c r="U247">
        <v>0</v>
      </c>
      <c r="V247">
        <v>1.472869865763321E-2</v>
      </c>
      <c r="W247">
        <v>0.35767754056337808</v>
      </c>
      <c r="X247">
        <v>0.13543899819690519</v>
      </c>
      <c r="Y247">
        <v>0.18021263692571871</v>
      </c>
      <c r="Z247">
        <v>0.35165388255954688</v>
      </c>
      <c r="AA247">
        <v>0.10957902752004541</v>
      </c>
      <c r="AB247">
        <v>0.1699737469352072</v>
      </c>
      <c r="AC247">
        <v>0.21818151526391111</v>
      </c>
      <c r="AD247">
        <v>9.379322385070038E-2</v>
      </c>
      <c r="AE247">
        <v>0.18392088042867871</v>
      </c>
      <c r="AF247">
        <v>0.34139061384844538</v>
      </c>
      <c r="AG247">
        <v>0.18247065587484071</v>
      </c>
      <c r="AH247" s="9" t="s">
        <v>91</v>
      </c>
      <c r="AI247" s="1">
        <v>45108</v>
      </c>
      <c r="AJ247" s="9" t="s">
        <v>40</v>
      </c>
      <c r="AK247">
        <v>18</v>
      </c>
    </row>
    <row r="248" spans="1:37" x14ac:dyDescent="0.25">
      <c r="A248">
        <v>45124</v>
      </c>
      <c r="B248">
        <v>1.0330036048558251</v>
      </c>
      <c r="C248">
        <v>9.9029776396526395E-2</v>
      </c>
      <c r="D248">
        <v>2.5706591456584329</v>
      </c>
      <c r="E248">
        <v>1.789539823007777</v>
      </c>
      <c r="F248">
        <v>5.9422640587695412E-4</v>
      </c>
      <c r="G248">
        <v>0.39378607534981669</v>
      </c>
      <c r="H248">
        <v>0.1552386521187126</v>
      </c>
      <c r="I248">
        <v>0.1023083789858697</v>
      </c>
      <c r="J248">
        <v>1.0184964676957819</v>
      </c>
      <c r="K248">
        <v>1.152107305767978</v>
      </c>
      <c r="L248">
        <v>0.76373381517027339</v>
      </c>
      <c r="M248">
        <v>3.0179214166924428E-2</v>
      </c>
      <c r="N248">
        <v>0.7537583043417222</v>
      </c>
      <c r="O248">
        <v>0.34396383701726352</v>
      </c>
      <c r="P248">
        <v>0.918106931140801</v>
      </c>
      <c r="Q248">
        <v>0.3127128011080168</v>
      </c>
      <c r="R248">
        <v>0</v>
      </c>
      <c r="S248">
        <v>3.3118437657993778E-2</v>
      </c>
      <c r="T248">
        <v>0.23487089089482999</v>
      </c>
      <c r="U248">
        <v>0.21497720831832309</v>
      </c>
      <c r="V248">
        <v>9.3881094637565665E-2</v>
      </c>
      <c r="W248">
        <v>9.9995455430541169E-2</v>
      </c>
      <c r="X248">
        <v>0.90529394861397794</v>
      </c>
      <c r="Y248">
        <v>0.96722480821968781</v>
      </c>
      <c r="Z248">
        <v>1.1563393611838899</v>
      </c>
      <c r="AA248">
        <v>0.89731029317805133</v>
      </c>
      <c r="AB248">
        <v>0.22854564454582391</v>
      </c>
      <c r="AC248">
        <v>0.81689098786612646</v>
      </c>
      <c r="AD248">
        <v>0.33855665395756401</v>
      </c>
      <c r="AE248">
        <v>0.20850252445667619</v>
      </c>
      <c r="AF248">
        <v>0.6238036752366295</v>
      </c>
      <c r="AG248">
        <v>3.2048672884387619</v>
      </c>
      <c r="AH248" s="9" t="s">
        <v>91</v>
      </c>
      <c r="AI248" s="1">
        <v>45108</v>
      </c>
      <c r="AJ248" s="9" t="s">
        <v>41</v>
      </c>
      <c r="AK248">
        <v>17</v>
      </c>
    </row>
    <row r="249" spans="1:37" x14ac:dyDescent="0.25">
      <c r="A249">
        <v>45121</v>
      </c>
      <c r="B249">
        <v>0.91479814570647289</v>
      </c>
      <c r="C249">
        <v>0.25646645146908109</v>
      </c>
      <c r="D249">
        <v>4.7395779518273173E-2</v>
      </c>
      <c r="E249">
        <v>0.61744205530674778</v>
      </c>
      <c r="F249">
        <v>2.5603738832215132E-3</v>
      </c>
      <c r="G249">
        <v>0.90926437979788521</v>
      </c>
      <c r="H249">
        <v>3.2903668456833008</v>
      </c>
      <c r="I249">
        <v>0.29339375762812808</v>
      </c>
      <c r="J249">
        <v>1.877430837165903E-2</v>
      </c>
      <c r="K249">
        <v>1.6713170183398841E-2</v>
      </c>
      <c r="L249">
        <v>1.9963413312158249</v>
      </c>
      <c r="M249">
        <v>0.97751367524514521</v>
      </c>
      <c r="N249">
        <v>0.36286937962697507</v>
      </c>
      <c r="O249">
        <v>0.59921424889827291</v>
      </c>
      <c r="P249">
        <v>0.22059625324993201</v>
      </c>
      <c r="Q249">
        <v>0.13905876989984611</v>
      </c>
      <c r="R249">
        <v>1.8546668231604531</v>
      </c>
      <c r="S249">
        <v>1.4952248965363919</v>
      </c>
      <c r="T249">
        <v>8.8478474109480842E-2</v>
      </c>
      <c r="U249">
        <v>0.1840579550494123</v>
      </c>
      <c r="V249">
        <v>7.6522563862985143E-2</v>
      </c>
      <c r="W249">
        <v>1.9501899016643569</v>
      </c>
      <c r="X249">
        <v>0.45075929578474389</v>
      </c>
      <c r="Y249">
        <v>0.35046146821459723</v>
      </c>
      <c r="Z249">
        <v>1.2887723119606449</v>
      </c>
      <c r="AA249">
        <v>0.28098687387403881</v>
      </c>
      <c r="AB249">
        <v>0.39148876466983451</v>
      </c>
      <c r="AC249">
        <v>0.94902643120110519</v>
      </c>
      <c r="AD249">
        <v>0.50457543068566613</v>
      </c>
      <c r="AE249">
        <v>0.62602696975500716</v>
      </c>
      <c r="AF249">
        <v>0.54571813485116705</v>
      </c>
      <c r="AG249">
        <v>1.441610102041895</v>
      </c>
      <c r="AH249" s="9" t="s">
        <v>92</v>
      </c>
      <c r="AI249" s="1">
        <v>45108</v>
      </c>
      <c r="AJ249" s="9" t="s">
        <v>43</v>
      </c>
      <c r="AK249">
        <v>14</v>
      </c>
    </row>
    <row r="250" spans="1:37" x14ac:dyDescent="0.25">
      <c r="A250">
        <v>45120</v>
      </c>
      <c r="B250">
        <v>1.2028497953817201</v>
      </c>
      <c r="C250">
        <v>0.17644217759622019</v>
      </c>
      <c r="D250">
        <v>4.4180856404994369E-2</v>
      </c>
      <c r="E250">
        <v>2.715943535318226</v>
      </c>
      <c r="F250">
        <v>7.7086213317194271E-2</v>
      </c>
      <c r="G250">
        <v>0.18324662228098779</v>
      </c>
      <c r="H250">
        <v>0.59066671885905597</v>
      </c>
      <c r="I250">
        <v>5.9892044178388</v>
      </c>
      <c r="J250">
        <v>0.23928016177826719</v>
      </c>
      <c r="K250">
        <v>0.55903572281370817</v>
      </c>
      <c r="L250">
        <v>0.1926298435659663</v>
      </c>
      <c r="M250">
        <v>0.8817467647324716</v>
      </c>
      <c r="N250">
        <v>0.56745145252669316</v>
      </c>
      <c r="O250">
        <v>0.60074341942189213</v>
      </c>
      <c r="P250">
        <v>2.6040733302091348</v>
      </c>
      <c r="Q250">
        <v>0.22909508774020421</v>
      </c>
      <c r="R250">
        <v>0.31560873624020952</v>
      </c>
      <c r="S250">
        <v>0.32408817585493233</v>
      </c>
      <c r="T250">
        <v>0.42503348760327803</v>
      </c>
      <c r="U250">
        <v>0.16641328188173471</v>
      </c>
      <c r="V250">
        <v>0.23649120295319179</v>
      </c>
      <c r="W250">
        <v>0.10965568030178439</v>
      </c>
      <c r="X250">
        <v>0.75801320305906028</v>
      </c>
      <c r="Y250">
        <v>2.1213157540744638</v>
      </c>
      <c r="Z250">
        <v>1.3956914513303</v>
      </c>
      <c r="AA250">
        <v>1.3035724224149079</v>
      </c>
      <c r="AB250">
        <v>0.35793659882241452</v>
      </c>
      <c r="AC250">
        <v>1.0956708490614739</v>
      </c>
      <c r="AD250">
        <v>0.47589321515422373</v>
      </c>
      <c r="AE250">
        <v>0.75081914854035403</v>
      </c>
      <c r="AF250">
        <v>1.167118736826239</v>
      </c>
      <c r="AG250">
        <v>1.6667466871675931</v>
      </c>
      <c r="AH250" s="9" t="s">
        <v>92</v>
      </c>
      <c r="AI250" s="1">
        <v>45108</v>
      </c>
      <c r="AJ250" s="9" t="s">
        <v>38</v>
      </c>
      <c r="AK250">
        <v>13</v>
      </c>
    </row>
    <row r="251" spans="1:37" x14ac:dyDescent="0.25">
      <c r="A251">
        <v>45119</v>
      </c>
      <c r="B251">
        <v>0.56992815135168362</v>
      </c>
      <c r="C251">
        <v>6.0242924524966081E-2</v>
      </c>
      <c r="D251">
        <v>0.27131107354502731</v>
      </c>
      <c r="E251">
        <v>0.27099779720222328</v>
      </c>
      <c r="F251">
        <v>7.821529237917027E-2</v>
      </c>
      <c r="G251">
        <v>1.3650450902553171</v>
      </c>
      <c r="H251">
        <v>0.25268031734607349</v>
      </c>
      <c r="I251">
        <v>6.5659565808944595E-2</v>
      </c>
      <c r="J251">
        <v>8.714053919102778E-2</v>
      </c>
      <c r="K251">
        <v>7.1276981180801754E-4</v>
      </c>
      <c r="L251">
        <v>0.3039341379621005</v>
      </c>
      <c r="M251">
        <v>3.6347824421288921E-2</v>
      </c>
      <c r="N251">
        <v>0.16128610039592739</v>
      </c>
      <c r="O251">
        <v>9.3379624909423656E-2</v>
      </c>
      <c r="P251">
        <v>0.19531676333196041</v>
      </c>
      <c r="Q251">
        <v>8.1226331388834477E-2</v>
      </c>
      <c r="R251">
        <v>0</v>
      </c>
      <c r="S251">
        <v>0.1265375962092849</v>
      </c>
      <c r="T251">
        <v>2.0184231352464921</v>
      </c>
      <c r="U251">
        <v>3.3304263122342373E-2</v>
      </c>
      <c r="V251">
        <v>0.22127103244100529</v>
      </c>
      <c r="W251">
        <v>1.081297920651858</v>
      </c>
      <c r="X251">
        <v>0.1687775398107548</v>
      </c>
      <c r="Y251">
        <v>0.31652709189838929</v>
      </c>
      <c r="Z251">
        <v>0.57683830275762893</v>
      </c>
      <c r="AA251">
        <v>0.13272958322002201</v>
      </c>
      <c r="AB251">
        <v>0.44989083491686432</v>
      </c>
      <c r="AC251">
        <v>0.214697421682853</v>
      </c>
      <c r="AD251">
        <v>0.22816998936435851</v>
      </c>
      <c r="AE251">
        <v>0.17217605063480571</v>
      </c>
      <c r="AF251">
        <v>0.48535252958224429</v>
      </c>
      <c r="AG251">
        <v>0.52890337010610911</v>
      </c>
      <c r="AH251" s="9" t="s">
        <v>92</v>
      </c>
      <c r="AI251" s="1">
        <v>45108</v>
      </c>
      <c r="AJ251" s="9" t="s">
        <v>39</v>
      </c>
      <c r="AK251">
        <v>12</v>
      </c>
    </row>
    <row r="252" spans="1:37" x14ac:dyDescent="0.25">
      <c r="A252">
        <v>45118</v>
      </c>
      <c r="B252">
        <v>0.49530621432361499</v>
      </c>
      <c r="C252">
        <v>0.78068476021193556</v>
      </c>
      <c r="D252">
        <v>5.3261960598116012E-2</v>
      </c>
      <c r="E252">
        <v>0.15013020837941449</v>
      </c>
      <c r="F252">
        <v>0.1715998276969741</v>
      </c>
      <c r="G252">
        <v>0.13224395895356039</v>
      </c>
      <c r="H252">
        <v>0.83473615063654805</v>
      </c>
      <c r="I252">
        <v>0.26655625615031842</v>
      </c>
      <c r="J252">
        <v>2.2589922747482819E-3</v>
      </c>
      <c r="K252">
        <v>0.1072751366285499</v>
      </c>
      <c r="L252">
        <v>8.4607053879157401E-2</v>
      </c>
      <c r="M252">
        <v>0.46432154563225542</v>
      </c>
      <c r="N252">
        <v>0.56607702797211212</v>
      </c>
      <c r="O252">
        <v>0.61514213636726944</v>
      </c>
      <c r="P252">
        <v>0.1126851115075797</v>
      </c>
      <c r="Q252">
        <v>0.57163342150393082</v>
      </c>
      <c r="R252">
        <v>0.133573125432635</v>
      </c>
      <c r="S252">
        <v>2.521270315258918E-2</v>
      </c>
      <c r="T252">
        <v>0.73474539292006025</v>
      </c>
      <c r="U252">
        <v>2.034462821303583E-4</v>
      </c>
      <c r="V252">
        <v>3.7363756116867799E-3</v>
      </c>
      <c r="W252">
        <v>0.54815717401571007</v>
      </c>
      <c r="X252">
        <v>0.30807382475050837</v>
      </c>
      <c r="Y252">
        <v>0.29071986084899648</v>
      </c>
      <c r="Z252">
        <v>0.27854009631717008</v>
      </c>
      <c r="AA252">
        <v>0.2901877473012579</v>
      </c>
      <c r="AB252">
        <v>0.81351587863152275</v>
      </c>
      <c r="AC252">
        <v>0.24923859842263621</v>
      </c>
      <c r="AD252">
        <v>0.1978502293970916</v>
      </c>
      <c r="AE252">
        <v>0.18805984976740009</v>
      </c>
      <c r="AF252">
        <v>0.51026967289987224</v>
      </c>
      <c r="AG252">
        <v>0.60935760083919543</v>
      </c>
      <c r="AH252" s="9" t="s">
        <v>92</v>
      </c>
      <c r="AI252" s="1">
        <v>45108</v>
      </c>
      <c r="AJ252" s="9" t="s">
        <v>40</v>
      </c>
      <c r="AK252">
        <v>11</v>
      </c>
    </row>
    <row r="253" spans="1:37" x14ac:dyDescent="0.25">
      <c r="A253">
        <v>45117</v>
      </c>
      <c r="B253">
        <v>1.516027205689956</v>
      </c>
      <c r="C253">
        <v>2.4058055208060649</v>
      </c>
      <c r="D253">
        <v>2.1292671853684119E-2</v>
      </c>
      <c r="E253">
        <v>2.113123701706924</v>
      </c>
      <c r="F253">
        <v>1.464801291041864</v>
      </c>
      <c r="G253">
        <v>1.2659194786598169</v>
      </c>
      <c r="H253">
        <v>0.1215515822800482</v>
      </c>
      <c r="I253">
        <v>1.0730172678312559</v>
      </c>
      <c r="J253">
        <v>1.7569910245493749</v>
      </c>
      <c r="K253">
        <v>0.80499762089794769</v>
      </c>
      <c r="L253">
        <v>0.40682697693938302</v>
      </c>
      <c r="M253">
        <v>2.1905029717055009</v>
      </c>
      <c r="N253">
        <v>0.58594479710090708</v>
      </c>
      <c r="O253">
        <v>0.32792274538916583</v>
      </c>
      <c r="P253">
        <v>0.26335726140699789</v>
      </c>
      <c r="Q253">
        <v>0.64459929825764728</v>
      </c>
      <c r="R253">
        <v>0.14983977929449829</v>
      </c>
      <c r="S253">
        <v>2.3702142023179471</v>
      </c>
      <c r="T253">
        <v>0.40535927942682187</v>
      </c>
      <c r="U253">
        <v>0.53067940964216942</v>
      </c>
      <c r="V253">
        <v>0.91929638672822278</v>
      </c>
      <c r="W253">
        <v>0.13973176036966661</v>
      </c>
      <c r="X253">
        <v>0.94014935326977667</v>
      </c>
      <c r="Y253">
        <v>0.90243867750521489</v>
      </c>
      <c r="Z253">
        <v>1.924773381686548</v>
      </c>
      <c r="AA253">
        <v>1.0775699332188879</v>
      </c>
      <c r="AB253">
        <v>0.82069005597450062</v>
      </c>
      <c r="AC253">
        <v>1.0278536643020519</v>
      </c>
      <c r="AD253">
        <v>1.4812997397594621</v>
      </c>
      <c r="AE253">
        <v>1.0186362477341291</v>
      </c>
      <c r="AF253">
        <v>1.352530124796093</v>
      </c>
      <c r="AG253">
        <v>1.8638090729101111</v>
      </c>
      <c r="AH253" s="9" t="s">
        <v>92</v>
      </c>
      <c r="AI253" s="1">
        <v>45108</v>
      </c>
      <c r="AJ253" s="9" t="s">
        <v>41</v>
      </c>
      <c r="AK253">
        <v>10</v>
      </c>
    </row>
    <row r="254" spans="1:37" x14ac:dyDescent="0.25">
      <c r="A254">
        <v>45114</v>
      </c>
      <c r="B254">
        <v>1.7072315958966979</v>
      </c>
      <c r="C254">
        <v>4.2151468242720664</v>
      </c>
      <c r="D254">
        <v>0.15313211893542861</v>
      </c>
      <c r="E254">
        <v>0.41322415661316758</v>
      </c>
      <c r="F254">
        <v>7.3896231470353104</v>
      </c>
      <c r="G254">
        <v>0.56041259433049295</v>
      </c>
      <c r="H254">
        <v>0.97685748055229127</v>
      </c>
      <c r="I254">
        <v>0.39107346736342818</v>
      </c>
      <c r="J254">
        <v>0.96149272941565433</v>
      </c>
      <c r="K254">
        <v>1.241661778848874</v>
      </c>
      <c r="L254">
        <v>0.29864514783831869</v>
      </c>
      <c r="M254">
        <v>0.30198283201660803</v>
      </c>
      <c r="N254">
        <v>0.93478531182997626</v>
      </c>
      <c r="O254">
        <v>0.97896889153665789</v>
      </c>
      <c r="P254">
        <v>1.984734133027922</v>
      </c>
      <c r="Q254">
        <v>0.97774222762574636</v>
      </c>
      <c r="R254">
        <v>6.8705061728224631E-2</v>
      </c>
      <c r="S254">
        <v>10.05548125316688</v>
      </c>
      <c r="T254">
        <v>0.31102338992584622</v>
      </c>
      <c r="U254">
        <v>1.1066509997764939</v>
      </c>
      <c r="V254">
        <v>1.931045178132399</v>
      </c>
      <c r="W254">
        <v>1.2173938404894951</v>
      </c>
      <c r="X254">
        <v>3.0712697787913781</v>
      </c>
      <c r="Y254">
        <v>0.99052762434884223</v>
      </c>
      <c r="Z254">
        <v>1.9084404860487381</v>
      </c>
      <c r="AA254">
        <v>1.1423321338299339</v>
      </c>
      <c r="AB254">
        <v>1.524712243249112</v>
      </c>
      <c r="AC254">
        <v>0.4589081060685154</v>
      </c>
      <c r="AD254">
        <v>1.564307917979973</v>
      </c>
      <c r="AE254">
        <v>1.336085466575414</v>
      </c>
      <c r="AF254">
        <v>2.075193593610559</v>
      </c>
      <c r="AG254">
        <v>0.74767420479754698</v>
      </c>
      <c r="AH254" s="9" t="s">
        <v>93</v>
      </c>
      <c r="AI254" s="1">
        <v>45108</v>
      </c>
      <c r="AJ254" s="9" t="s">
        <v>43</v>
      </c>
      <c r="AK254">
        <v>7</v>
      </c>
    </row>
    <row r="255" spans="1:37" x14ac:dyDescent="0.25">
      <c r="A255">
        <v>45113</v>
      </c>
      <c r="B255">
        <v>0.23032817453927529</v>
      </c>
      <c r="C255">
        <v>1.612514539900483E-2</v>
      </c>
      <c r="D255">
        <v>0.1053138581485781</v>
      </c>
      <c r="E255">
        <v>0.120543228560811</v>
      </c>
      <c r="F255">
        <v>0.35373533696003823</v>
      </c>
      <c r="G255">
        <v>7.5499340749622237E-2</v>
      </c>
      <c r="H255">
        <v>2.5175893420694859E-2</v>
      </c>
      <c r="I255">
        <v>3.1196430121375629E-2</v>
      </c>
      <c r="J255">
        <v>7.4639069171466177E-4</v>
      </c>
      <c r="K255">
        <v>2.451853078652702</v>
      </c>
      <c r="L255">
        <v>7.4282258542937877E-3</v>
      </c>
      <c r="M255">
        <v>1.147695256702024E-2</v>
      </c>
      <c r="N255">
        <v>0.1263353033194535</v>
      </c>
      <c r="O255">
        <v>0.32828151099290792</v>
      </c>
      <c r="P255">
        <v>0.19946334131738111</v>
      </c>
      <c r="Q255">
        <v>9.3428042058827293E-2</v>
      </c>
      <c r="R255">
        <v>0</v>
      </c>
      <c r="S255">
        <v>1.4635030811563979E-2</v>
      </c>
      <c r="T255">
        <v>0.16345510959417961</v>
      </c>
      <c r="U255">
        <v>4.1689511885805788E-2</v>
      </c>
      <c r="V255">
        <v>4.7541087805202359E-2</v>
      </c>
      <c r="W255">
        <v>7.6615354790968773E-2</v>
      </c>
      <c r="X255">
        <v>5.5172838932996647E-2</v>
      </c>
      <c r="Y255">
        <v>0.18455921627121841</v>
      </c>
      <c r="Z255">
        <v>0.17667045201790349</v>
      </c>
      <c r="AA255">
        <v>0.20919955953152949</v>
      </c>
      <c r="AB255">
        <v>0.16728675347703581</v>
      </c>
      <c r="AC255">
        <v>0.20601663406722889</v>
      </c>
      <c r="AD255">
        <v>8.0498264408083844E-2</v>
      </c>
      <c r="AE255">
        <v>0.1667582280142467</v>
      </c>
      <c r="AF255">
        <v>0.30457296878612838</v>
      </c>
      <c r="AG255">
        <v>7.4564999243467378E-2</v>
      </c>
      <c r="AH255" s="9" t="s">
        <v>93</v>
      </c>
      <c r="AI255" s="1">
        <v>45108</v>
      </c>
      <c r="AJ255" s="9" t="s">
        <v>38</v>
      </c>
      <c r="AK255">
        <v>6</v>
      </c>
    </row>
    <row r="256" spans="1:37" x14ac:dyDescent="0.25">
      <c r="A256">
        <v>45112</v>
      </c>
      <c r="B256">
        <v>0.23622321444293901</v>
      </c>
      <c r="C256">
        <v>2.0974039217781862E-3</v>
      </c>
      <c r="D256">
        <v>0.19157930073100549</v>
      </c>
      <c r="E256">
        <v>0.12274882089212549</v>
      </c>
      <c r="F256">
        <v>2.0635740874634608E-3</v>
      </c>
      <c r="G256">
        <v>1.8182645042126491E-2</v>
      </c>
      <c r="H256">
        <v>1.1215443349768639</v>
      </c>
      <c r="I256">
        <v>3.041386902097566E-3</v>
      </c>
      <c r="J256">
        <v>6.0772669898810075E-4</v>
      </c>
      <c r="K256">
        <v>0.20036901512518129</v>
      </c>
      <c r="L256">
        <v>4.5768712893671258E-2</v>
      </c>
      <c r="M256">
        <v>2.5194574986837859E-2</v>
      </c>
      <c r="N256">
        <v>0.64548699417379884</v>
      </c>
      <c r="O256">
        <v>0.57055004896986061</v>
      </c>
      <c r="P256">
        <v>0.13445549605420379</v>
      </c>
      <c r="Q256">
        <v>5.1448710004849539E-2</v>
      </c>
      <c r="R256">
        <v>0</v>
      </c>
      <c r="S256">
        <v>0.31678246839729352</v>
      </c>
      <c r="T256">
        <v>4.1392926281545332E-2</v>
      </c>
      <c r="U256">
        <v>0.14780090503858909</v>
      </c>
      <c r="V256">
        <v>0.15529351712548051</v>
      </c>
      <c r="W256">
        <v>0.31301163520341818</v>
      </c>
      <c r="X256">
        <v>0.17788676957797081</v>
      </c>
      <c r="Y256">
        <v>0.46395551780832001</v>
      </c>
      <c r="Z256">
        <v>0.14141595447488531</v>
      </c>
      <c r="AA256">
        <v>0.33129590140543741</v>
      </c>
      <c r="AB256">
        <v>0.2043753083753683</v>
      </c>
      <c r="AC256">
        <v>0.14159590908528299</v>
      </c>
      <c r="AD256">
        <v>4.0549508774862887E-2</v>
      </c>
      <c r="AE256">
        <v>0.11436701762542401</v>
      </c>
      <c r="AF256">
        <v>0.28223157297982698</v>
      </c>
      <c r="AG256">
        <v>0.29037012174962462</v>
      </c>
      <c r="AH256" s="9" t="s">
        <v>93</v>
      </c>
      <c r="AI256" s="1">
        <v>45108</v>
      </c>
      <c r="AJ256" s="9" t="s">
        <v>39</v>
      </c>
      <c r="AK256">
        <v>5</v>
      </c>
    </row>
    <row r="257" spans="1:37" x14ac:dyDescent="0.25">
      <c r="A257">
        <v>45111</v>
      </c>
      <c r="B257">
        <v>1.713169037720734</v>
      </c>
      <c r="C257">
        <v>0.34579704776912829</v>
      </c>
      <c r="D257">
        <v>0.60782698114165357</v>
      </c>
      <c r="E257">
        <v>1.7434520221356831</v>
      </c>
      <c r="F257">
        <v>0.39710343964711908</v>
      </c>
      <c r="G257">
        <v>6.4991698610636801</v>
      </c>
      <c r="H257">
        <v>0.33466123504892381</v>
      </c>
      <c r="I257">
        <v>0.79013606804427394</v>
      </c>
      <c r="J257">
        <v>7.0523790594888451</v>
      </c>
      <c r="K257">
        <v>0.22591798107657851</v>
      </c>
      <c r="L257">
        <v>0.36796714921212259</v>
      </c>
      <c r="M257">
        <v>0.49388686415646488</v>
      </c>
      <c r="N257">
        <v>0.6356664367179109</v>
      </c>
      <c r="O257">
        <v>1.3870037668570501</v>
      </c>
      <c r="P257">
        <v>2.4295045771449679</v>
      </c>
      <c r="Q257">
        <v>0.23627376381744331</v>
      </c>
      <c r="R257">
        <v>5.6084276825896437E-2</v>
      </c>
      <c r="S257">
        <v>1.315962890617854</v>
      </c>
      <c r="T257">
        <v>1.249849899846859</v>
      </c>
      <c r="U257">
        <v>5.6658463255201207E-2</v>
      </c>
      <c r="V257">
        <v>0.4933432740937409</v>
      </c>
      <c r="W257">
        <v>1.313173583040014</v>
      </c>
      <c r="X257">
        <v>1.2246246794599069</v>
      </c>
      <c r="Y257">
        <v>0.11514796662237881</v>
      </c>
      <c r="Z257">
        <v>2.5092033616439111</v>
      </c>
      <c r="AA257">
        <v>1.6654278633533339</v>
      </c>
      <c r="AB257">
        <v>0.74461334707914595</v>
      </c>
      <c r="AC257">
        <v>0.35805337605398402</v>
      </c>
      <c r="AD257">
        <v>0.30343456713481509</v>
      </c>
      <c r="AE257">
        <v>1.9656768889596621</v>
      </c>
      <c r="AF257">
        <v>1.4788024196950069</v>
      </c>
      <c r="AG257">
        <v>2.0933471264716532</v>
      </c>
      <c r="AH257" s="9" t="s">
        <v>93</v>
      </c>
      <c r="AI257" s="1">
        <v>45108</v>
      </c>
      <c r="AJ257" s="9" t="s">
        <v>40</v>
      </c>
      <c r="AK257">
        <v>4</v>
      </c>
    </row>
    <row r="258" spans="1:37" x14ac:dyDescent="0.25">
      <c r="A258">
        <v>45110</v>
      </c>
      <c r="B258">
        <v>0.49948252682603089</v>
      </c>
      <c r="C258">
        <v>2.0551035542853729E-2</v>
      </c>
      <c r="D258">
        <v>0.2222787630295712</v>
      </c>
      <c r="E258">
        <v>0.54553362770975533</v>
      </c>
      <c r="F258">
        <v>0.20004472982296639</v>
      </c>
      <c r="G258">
        <v>0.1047398827743176</v>
      </c>
      <c r="H258">
        <v>0.1614189488661634</v>
      </c>
      <c r="I258">
        <v>1.593662578977318E-2</v>
      </c>
      <c r="J258">
        <v>0.18253513311206429</v>
      </c>
      <c r="K258">
        <v>0.5074095893334668</v>
      </c>
      <c r="L258">
        <v>0.21505735205289109</v>
      </c>
      <c r="M258">
        <v>5.9708211333042237E-2</v>
      </c>
      <c r="N258">
        <v>0.45906086082427328</v>
      </c>
      <c r="O258">
        <v>7.0278470088928693E-2</v>
      </c>
      <c r="P258">
        <v>7.8226215972980351E-2</v>
      </c>
      <c r="Q258">
        <v>0.34931091225273397</v>
      </c>
      <c r="R258">
        <v>2.4835724035826359E-2</v>
      </c>
      <c r="S258">
        <v>5.6869353829433283E-2</v>
      </c>
      <c r="T258">
        <v>0.33469361342232562</v>
      </c>
      <c r="U258">
        <v>4.1499707162426747</v>
      </c>
      <c r="V258">
        <v>0.19737206575193439</v>
      </c>
      <c r="W258">
        <v>2.071081733644875</v>
      </c>
      <c r="X258">
        <v>0.51198878337860787</v>
      </c>
      <c r="Y258">
        <v>0.15852822873511321</v>
      </c>
      <c r="Z258">
        <v>0.60314747071898134</v>
      </c>
      <c r="AA258">
        <v>0.48090783322674452</v>
      </c>
      <c r="AB258">
        <v>0.24468406323239439</v>
      </c>
      <c r="AC258">
        <v>0.1529114412368433</v>
      </c>
      <c r="AD258">
        <v>0.32887616842933182</v>
      </c>
      <c r="AE258">
        <v>0.26137617310798122</v>
      </c>
      <c r="AF258">
        <v>0.28993285616446551</v>
      </c>
      <c r="AG258">
        <v>0.70616369732040352</v>
      </c>
      <c r="AH258" s="9" t="s">
        <v>93</v>
      </c>
      <c r="AI258" s="1">
        <v>45108</v>
      </c>
      <c r="AJ258" s="9" t="s">
        <v>41</v>
      </c>
      <c r="AK258">
        <v>3</v>
      </c>
    </row>
    <row r="259" spans="1:37" x14ac:dyDescent="0.25">
      <c r="A259">
        <v>45107</v>
      </c>
      <c r="B259">
        <v>0.1621634034507789</v>
      </c>
      <c r="C259">
        <v>0.19520752595742499</v>
      </c>
      <c r="D259">
        <v>3.7009202485634038E-2</v>
      </c>
      <c r="E259">
        <v>5.4589310433923059E-2</v>
      </c>
      <c r="F259">
        <v>4.1040764342660678E-2</v>
      </c>
      <c r="G259">
        <v>0.2000569436124032</v>
      </c>
      <c r="H259">
        <v>4.7263933711120691E-2</v>
      </c>
      <c r="I259">
        <v>0.55508035820232271</v>
      </c>
      <c r="J259">
        <v>3.2380237199028952E-2</v>
      </c>
      <c r="K259">
        <v>0.20438658408444249</v>
      </c>
      <c r="L259">
        <v>3.5522727909745228E-2</v>
      </c>
      <c r="M259">
        <v>0.14321721516137451</v>
      </c>
      <c r="N259">
        <v>0.36450349663307241</v>
      </c>
      <c r="O259">
        <v>0.18829976702407561</v>
      </c>
      <c r="P259">
        <v>4.4129965115940091E-3</v>
      </c>
      <c r="Q259">
        <v>8.4405819181441327E-2</v>
      </c>
      <c r="R259">
        <v>5.0684219201693433E-4</v>
      </c>
      <c r="S259">
        <v>9.7438197088847878E-2</v>
      </c>
      <c r="T259">
        <v>2.1876541348921821E-2</v>
      </c>
      <c r="U259">
        <v>2.7284139239289532E-3</v>
      </c>
      <c r="V259">
        <v>2.872374989221893E-2</v>
      </c>
      <c r="W259">
        <v>6.3661266920740193E-3</v>
      </c>
      <c r="X259">
        <v>5.4117505091250982E-2</v>
      </c>
      <c r="Y259">
        <v>0.50999847788765895</v>
      </c>
      <c r="Z259">
        <v>0.1218155787300472</v>
      </c>
      <c r="AA259">
        <v>0.24093566300033961</v>
      </c>
      <c r="AB259">
        <v>7.0283376200934763E-2</v>
      </c>
      <c r="AC259">
        <v>0.19110137547277739</v>
      </c>
      <c r="AD259">
        <v>5.4856605431530342E-2</v>
      </c>
      <c r="AE259">
        <v>0.17422671487571939</v>
      </c>
      <c r="AF259">
        <v>0.16125772722671219</v>
      </c>
      <c r="AG259">
        <v>5.6928184076020877E-2</v>
      </c>
      <c r="AH259" s="9" t="s">
        <v>94</v>
      </c>
      <c r="AI259" s="1">
        <v>45078</v>
      </c>
      <c r="AJ259" s="9" t="s">
        <v>43</v>
      </c>
      <c r="AK259">
        <v>30</v>
      </c>
    </row>
    <row r="260" spans="1:37" x14ac:dyDescent="0.25">
      <c r="A260">
        <v>45106</v>
      </c>
      <c r="B260">
        <v>7.1810934765005149E-2</v>
      </c>
      <c r="C260">
        <v>1.2236570253578881E-4</v>
      </c>
      <c r="D260">
        <v>4.034173137782486E-2</v>
      </c>
      <c r="E260">
        <v>2.908193789788685E-2</v>
      </c>
      <c r="F260">
        <v>0</v>
      </c>
      <c r="G260">
        <v>7.3711670453084272E-6</v>
      </c>
      <c r="H260">
        <v>0.1720198354060041</v>
      </c>
      <c r="I260">
        <v>0.1172610255174321</v>
      </c>
      <c r="J260">
        <v>0</v>
      </c>
      <c r="K260">
        <v>2.417569509805722E-3</v>
      </c>
      <c r="L260">
        <v>0.24886459405725331</v>
      </c>
      <c r="M260">
        <v>1.722065172470616E-3</v>
      </c>
      <c r="N260">
        <v>9.1709241470512293E-2</v>
      </c>
      <c r="O260">
        <v>2.4002468158161611E-2</v>
      </c>
      <c r="P260">
        <v>3.7017887785167008E-4</v>
      </c>
      <c r="Q260">
        <v>4.2451024080756902E-3</v>
      </c>
      <c r="R260">
        <v>0</v>
      </c>
      <c r="S260">
        <v>7.3699516649272952E-5</v>
      </c>
      <c r="T260">
        <v>0.33312314804511173</v>
      </c>
      <c r="U260">
        <v>1.4276497647864541E-2</v>
      </c>
      <c r="V260">
        <v>1.4137576105006439E-4</v>
      </c>
      <c r="W260">
        <v>6.3521167407247633E-3</v>
      </c>
      <c r="X260">
        <v>3.8800088370462359E-2</v>
      </c>
      <c r="Y260">
        <v>5.1336661430054556E-4</v>
      </c>
      <c r="Z260">
        <v>2.0964637676942888E-2</v>
      </c>
      <c r="AA260">
        <v>4.930895631497452E-2</v>
      </c>
      <c r="AB260">
        <v>8.1339782748589093E-2</v>
      </c>
      <c r="AC260">
        <v>5.6928004791841853E-2</v>
      </c>
      <c r="AD260">
        <v>4.291878048255502E-2</v>
      </c>
      <c r="AE260">
        <v>1.7797781311641041E-2</v>
      </c>
      <c r="AF260">
        <v>5.0358351017706103E-2</v>
      </c>
      <c r="AG260">
        <v>0.1271224192367596</v>
      </c>
      <c r="AH260" s="9" t="s">
        <v>94</v>
      </c>
      <c r="AI260" s="1">
        <v>45078</v>
      </c>
      <c r="AJ260" s="9" t="s">
        <v>38</v>
      </c>
      <c r="AK260">
        <v>29</v>
      </c>
    </row>
    <row r="261" spans="1:37" x14ac:dyDescent="0.25">
      <c r="A261">
        <v>45105</v>
      </c>
      <c r="B261">
        <v>0.26607599876544669</v>
      </c>
      <c r="C261">
        <v>5.0578236244192193E-2</v>
      </c>
      <c r="D261">
        <v>0.27619466385982161</v>
      </c>
      <c r="E261">
        <v>8.2258984900370744E-2</v>
      </c>
      <c r="F261">
        <v>1.0157390957836359E-2</v>
      </c>
      <c r="G261">
        <v>6.328106541837572E-2</v>
      </c>
      <c r="H261">
        <v>0.2758123856099764</v>
      </c>
      <c r="I261">
        <v>0.26348270757966569</v>
      </c>
      <c r="J261">
        <v>3.3618689980622561E-4</v>
      </c>
      <c r="K261">
        <v>9.1103125269885094E-2</v>
      </c>
      <c r="L261">
        <v>4.1780854952459902E-2</v>
      </c>
      <c r="M261">
        <v>5.6517911620324851E-2</v>
      </c>
      <c r="N261">
        <v>0.33909313844616668</v>
      </c>
      <c r="O261">
        <v>0.93602906750226078</v>
      </c>
      <c r="P261">
        <v>0.119170286526232</v>
      </c>
      <c r="Q261">
        <v>0.59256258327846845</v>
      </c>
      <c r="R261">
        <v>0</v>
      </c>
      <c r="S261">
        <v>9.7066642020341973E-2</v>
      </c>
      <c r="T261">
        <v>0.23906059511059879</v>
      </c>
      <c r="U261">
        <v>7.1981007864313591E-3</v>
      </c>
      <c r="V261">
        <v>3.9703622682739838E-2</v>
      </c>
      <c r="W261">
        <v>1.8382389762485239E-3</v>
      </c>
      <c r="X261">
        <v>0.14644906510577529</v>
      </c>
      <c r="Y261">
        <v>0.2077724403555484</v>
      </c>
      <c r="Z261">
        <v>0.12212102154776611</v>
      </c>
      <c r="AA261">
        <v>0.20214076933076741</v>
      </c>
      <c r="AB261">
        <v>0.36796559534762657</v>
      </c>
      <c r="AC261">
        <v>0.17526282504983701</v>
      </c>
      <c r="AD261">
        <v>0.39120625961104299</v>
      </c>
      <c r="AE261">
        <v>0.1249832726987706</v>
      </c>
      <c r="AF261">
        <v>0.2618436649728777</v>
      </c>
      <c r="AG261">
        <v>0.13073756230041381</v>
      </c>
      <c r="AH261" s="9" t="s">
        <v>94</v>
      </c>
      <c r="AI261" s="1">
        <v>45078</v>
      </c>
      <c r="AJ261" s="9" t="s">
        <v>39</v>
      </c>
      <c r="AK261">
        <v>28</v>
      </c>
    </row>
    <row r="262" spans="1:37" x14ac:dyDescent="0.25">
      <c r="A262">
        <v>45104</v>
      </c>
      <c r="B262">
        <v>0.62168742210039729</v>
      </c>
      <c r="C262">
        <v>3.5454776004288847E-2</v>
      </c>
      <c r="D262">
        <v>0.1146723283696334</v>
      </c>
      <c r="E262">
        <v>0.1134939728446069</v>
      </c>
      <c r="F262">
        <v>4.5100034228697891E-2</v>
      </c>
      <c r="G262">
        <v>0.37954713600495438</v>
      </c>
      <c r="H262">
        <v>1.753416314356556</v>
      </c>
      <c r="I262">
        <v>8.3897377230146675E-2</v>
      </c>
      <c r="J262">
        <v>0.1668901264924475</v>
      </c>
      <c r="K262">
        <v>3.3205369878881408</v>
      </c>
      <c r="L262">
        <v>6.6193566634553433E-2</v>
      </c>
      <c r="M262">
        <v>0.27429565623314078</v>
      </c>
      <c r="N262">
        <v>0.24129686807792611</v>
      </c>
      <c r="O262">
        <v>3.8922776036757568E-2</v>
      </c>
      <c r="P262">
        <v>0.1011205683800086</v>
      </c>
      <c r="Q262">
        <v>1.190517524250034E-2</v>
      </c>
      <c r="R262">
        <v>1.8946541402945119E-2</v>
      </c>
      <c r="S262">
        <v>0.1622296392512157</v>
      </c>
      <c r="T262">
        <v>5.9046870203528813E-2</v>
      </c>
      <c r="U262">
        <v>0.62444252257676003</v>
      </c>
      <c r="V262">
        <v>8.4107560913098514</v>
      </c>
      <c r="W262">
        <v>3.1539792629713542E-2</v>
      </c>
      <c r="X262">
        <v>0.13710895922285571</v>
      </c>
      <c r="Y262">
        <v>1.410237623946391</v>
      </c>
      <c r="Z262">
        <v>0.23350608472262191</v>
      </c>
      <c r="AA262">
        <v>0.58103675673333166</v>
      </c>
      <c r="AB262">
        <v>0.81065346360782053</v>
      </c>
      <c r="AC262">
        <v>0.42816413633343342</v>
      </c>
      <c r="AD262">
        <v>9.7751792277892727E-2</v>
      </c>
      <c r="AE262">
        <v>0.13295637084878689</v>
      </c>
      <c r="AF262">
        <v>0.99499881020177361</v>
      </c>
      <c r="AG262">
        <v>0.20678714056639899</v>
      </c>
      <c r="AH262" s="9" t="s">
        <v>94</v>
      </c>
      <c r="AI262" s="1">
        <v>45078</v>
      </c>
      <c r="AJ262" s="9" t="s">
        <v>40</v>
      </c>
      <c r="AK262">
        <v>27</v>
      </c>
    </row>
    <row r="263" spans="1:37" x14ac:dyDescent="0.25">
      <c r="A263">
        <v>45103</v>
      </c>
      <c r="B263">
        <v>0.5597145989182567</v>
      </c>
      <c r="C263">
        <v>5.6544046731944322</v>
      </c>
      <c r="D263">
        <v>6.6539126749360383E-2</v>
      </c>
      <c r="E263">
        <v>0.202034082226976</v>
      </c>
      <c r="F263">
        <v>0.7135752634562379</v>
      </c>
      <c r="G263">
        <v>0.75731690644854399</v>
      </c>
      <c r="H263">
        <v>1.861698935367375</v>
      </c>
      <c r="I263">
        <v>0.15220397700339061</v>
      </c>
      <c r="J263">
        <v>0.49199926970681018</v>
      </c>
      <c r="K263">
        <v>0.1202404455276978</v>
      </c>
      <c r="L263">
        <v>0.84906904385786419</v>
      </c>
      <c r="M263">
        <v>9.6560856708817963E-2</v>
      </c>
      <c r="N263">
        <v>1.3664050000954759</v>
      </c>
      <c r="O263">
        <v>0.1295546143027522</v>
      </c>
      <c r="P263">
        <v>0.40408870684483478</v>
      </c>
      <c r="Q263">
        <v>0.17583007535790879</v>
      </c>
      <c r="R263">
        <v>4.0318916290732983E-2</v>
      </c>
      <c r="S263">
        <v>0.37311654812472161</v>
      </c>
      <c r="T263">
        <v>0.57372810846019184</v>
      </c>
      <c r="U263">
        <v>1.620875928934877E-2</v>
      </c>
      <c r="V263">
        <v>0.37849469249386358</v>
      </c>
      <c r="W263">
        <v>0.68529747502098448</v>
      </c>
      <c r="X263">
        <v>0.14424982074418671</v>
      </c>
      <c r="Y263">
        <v>0.30112887390820808</v>
      </c>
      <c r="Z263">
        <v>0.49687626879936442</v>
      </c>
      <c r="AA263">
        <v>0.65771523429625922</v>
      </c>
      <c r="AB263">
        <v>0.60527883359400614</v>
      </c>
      <c r="AC263">
        <v>0.32148893442342652</v>
      </c>
      <c r="AD263">
        <v>0.86428103768502496</v>
      </c>
      <c r="AE263">
        <v>0.74636213004883822</v>
      </c>
      <c r="AF263">
        <v>0.5162547097455058</v>
      </c>
      <c r="AG263">
        <v>0.33670323570171529</v>
      </c>
      <c r="AH263" s="9" t="s">
        <v>94</v>
      </c>
      <c r="AI263" s="1">
        <v>45078</v>
      </c>
      <c r="AJ263" s="9" t="s">
        <v>41</v>
      </c>
      <c r="AK263">
        <v>26</v>
      </c>
    </row>
    <row r="264" spans="1:37" x14ac:dyDescent="0.25">
      <c r="A264">
        <v>45100</v>
      </c>
      <c r="B264">
        <v>0.46536285219729973</v>
      </c>
      <c r="C264">
        <v>0.16144818207838099</v>
      </c>
      <c r="D264">
        <v>0.92522753870456254</v>
      </c>
      <c r="E264">
        <v>0.35309661422411792</v>
      </c>
      <c r="F264">
        <v>7.4774499173153536E-3</v>
      </c>
      <c r="G264">
        <v>0.44571987270756391</v>
      </c>
      <c r="H264">
        <v>0.35253753966950468</v>
      </c>
      <c r="I264">
        <v>2.9257408644994209E-2</v>
      </c>
      <c r="J264">
        <v>0.15378774353695421</v>
      </c>
      <c r="K264">
        <v>1.9840716497505269E-4</v>
      </c>
      <c r="L264">
        <v>0.26918923269344841</v>
      </c>
      <c r="M264">
        <v>3.2246284093978679E-2</v>
      </c>
      <c r="N264">
        <v>0.13081504019219009</v>
      </c>
      <c r="O264">
        <v>0.49690639401421982</v>
      </c>
      <c r="P264">
        <v>0.26888590190001788</v>
      </c>
      <c r="Q264">
        <v>0.17075670648229799</v>
      </c>
      <c r="R264">
        <v>3.5411806530946111E-3</v>
      </c>
      <c r="S264">
        <v>0.82933184916055491</v>
      </c>
      <c r="T264">
        <v>0.4099607067969564</v>
      </c>
      <c r="U264">
        <v>0.17088017926112539</v>
      </c>
      <c r="V264">
        <v>0.49963024310008608</v>
      </c>
      <c r="W264">
        <v>0.25401108921243148</v>
      </c>
      <c r="X264">
        <v>0.33147897047560559</v>
      </c>
      <c r="Y264">
        <v>0.1188022429843122</v>
      </c>
      <c r="Z264">
        <v>0.56011756296502069</v>
      </c>
      <c r="AA264">
        <v>0.16870191600820031</v>
      </c>
      <c r="AB264">
        <v>0.30886242838061789</v>
      </c>
      <c r="AC264">
        <v>0.39743615025739443</v>
      </c>
      <c r="AD264">
        <v>0.49822929404195959</v>
      </c>
      <c r="AE264">
        <v>0.23622606484161271</v>
      </c>
      <c r="AF264">
        <v>0.38791180576124212</v>
      </c>
      <c r="AG264">
        <v>0.55970880682988511</v>
      </c>
      <c r="AH264" s="9" t="s">
        <v>95</v>
      </c>
      <c r="AI264" s="1">
        <v>45078</v>
      </c>
      <c r="AJ264" s="9" t="s">
        <v>43</v>
      </c>
      <c r="AK264">
        <v>23</v>
      </c>
    </row>
    <row r="265" spans="1:37" x14ac:dyDescent="0.25">
      <c r="A265">
        <v>45099</v>
      </c>
      <c r="B265">
        <v>0.70814585660956686</v>
      </c>
      <c r="C265">
        <v>0.30413964972947999</v>
      </c>
      <c r="D265">
        <v>3.2244606947913992E-2</v>
      </c>
      <c r="E265">
        <v>0.69108740413730663</v>
      </c>
      <c r="F265">
        <v>0.17180397794793931</v>
      </c>
      <c r="G265">
        <v>0.23226941138663959</v>
      </c>
      <c r="H265">
        <v>0.25323025754385209</v>
      </c>
      <c r="I265">
        <v>0.70467324002118747</v>
      </c>
      <c r="J265">
        <v>1.1437180951719221E-2</v>
      </c>
      <c r="K265">
        <v>0.72251018515560594</v>
      </c>
      <c r="L265">
        <v>0.55821261454530446</v>
      </c>
      <c r="M265">
        <v>0.86532206461671468</v>
      </c>
      <c r="N265">
        <v>1.890634240655535</v>
      </c>
      <c r="O265">
        <v>0.18180628093663559</v>
      </c>
      <c r="P265">
        <v>0.37978943635929557</v>
      </c>
      <c r="Q265">
        <v>0.33612330186597561</v>
      </c>
      <c r="R265">
        <v>0.1118676589371628</v>
      </c>
      <c r="S265">
        <v>0.36722575975349647</v>
      </c>
      <c r="T265">
        <v>0.13141617069571221</v>
      </c>
      <c r="U265">
        <v>1.3809505811647029</v>
      </c>
      <c r="V265">
        <v>0.37062343069833881</v>
      </c>
      <c r="W265">
        <v>0.25222374986958679</v>
      </c>
      <c r="X265">
        <v>0.29366279866258371</v>
      </c>
      <c r="Y265">
        <v>0.1763564686529645</v>
      </c>
      <c r="Z265">
        <v>0.60215706295936899</v>
      </c>
      <c r="AA265">
        <v>1.0921713536793869</v>
      </c>
      <c r="AB265">
        <v>0.30857082758668908</v>
      </c>
      <c r="AC265">
        <v>0.40846726404892908</v>
      </c>
      <c r="AD265">
        <v>0.1428653941746286</v>
      </c>
      <c r="AE265">
        <v>0.85521127246453432</v>
      </c>
      <c r="AF265">
        <v>0.55085425030105506</v>
      </c>
      <c r="AG265">
        <v>0.66949843645028706</v>
      </c>
      <c r="AH265" s="9" t="s">
        <v>95</v>
      </c>
      <c r="AI265" s="1">
        <v>45078</v>
      </c>
      <c r="AJ265" s="9" t="s">
        <v>38</v>
      </c>
      <c r="AK265">
        <v>22</v>
      </c>
    </row>
    <row r="266" spans="1:37" x14ac:dyDescent="0.25">
      <c r="A266">
        <v>45098</v>
      </c>
      <c r="B266">
        <v>1.5697864817746381</v>
      </c>
      <c r="C266">
        <v>0.20337105286249951</v>
      </c>
      <c r="D266">
        <v>0.10827799316040471</v>
      </c>
      <c r="E266">
        <v>0.73973774353017296</v>
      </c>
      <c r="F266">
        <v>0.30242306693765569</v>
      </c>
      <c r="G266">
        <v>2.6434633508557148</v>
      </c>
      <c r="H266">
        <v>1.231206213522944</v>
      </c>
      <c r="I266">
        <v>1.697770278487964</v>
      </c>
      <c r="J266">
        <v>0.33678932273768569</v>
      </c>
      <c r="K266">
        <v>3.9660321899085802</v>
      </c>
      <c r="L266">
        <v>7.6706283515196219E-2</v>
      </c>
      <c r="M266">
        <v>0.55234671533459989</v>
      </c>
      <c r="N266">
        <v>1.600345613802755</v>
      </c>
      <c r="O266">
        <v>0.42569391318153182</v>
      </c>
      <c r="P266">
        <v>0.86634026592840285</v>
      </c>
      <c r="Q266">
        <v>0.32833533836026813</v>
      </c>
      <c r="R266">
        <v>0.31321766082366859</v>
      </c>
      <c r="S266">
        <v>3.0893871993458921</v>
      </c>
      <c r="T266">
        <v>0.36991251813858839</v>
      </c>
      <c r="U266">
        <v>1.410254408322491</v>
      </c>
      <c r="V266">
        <v>0.75185109911753667</v>
      </c>
      <c r="W266">
        <v>13.99129046714795</v>
      </c>
      <c r="X266">
        <v>1.284901192017897</v>
      </c>
      <c r="Y266">
        <v>0.13139435830918189</v>
      </c>
      <c r="Z266">
        <v>2.179205584598745</v>
      </c>
      <c r="AA266">
        <v>1.759144673557709</v>
      </c>
      <c r="AB266">
        <v>0.52768705590134168</v>
      </c>
      <c r="AC266">
        <v>0.2386139652314449</v>
      </c>
      <c r="AD266">
        <v>0.46069740178644808</v>
      </c>
      <c r="AE266">
        <v>1.171776100958505</v>
      </c>
      <c r="AF266">
        <v>1.905456893244116</v>
      </c>
      <c r="AG266">
        <v>1.0395287446201169</v>
      </c>
      <c r="AH266" s="9" t="s">
        <v>95</v>
      </c>
      <c r="AI266" s="1">
        <v>45078</v>
      </c>
      <c r="AJ266" s="9" t="s">
        <v>39</v>
      </c>
      <c r="AK266">
        <v>21</v>
      </c>
    </row>
    <row r="267" spans="1:37" x14ac:dyDescent="0.25">
      <c r="A267">
        <v>45097</v>
      </c>
      <c r="B267">
        <v>1.196349359289484</v>
      </c>
      <c r="C267">
        <v>1.4016419514635281</v>
      </c>
      <c r="D267">
        <v>0.39793547079999991</v>
      </c>
      <c r="E267">
        <v>1.404036529439934</v>
      </c>
      <c r="F267">
        <v>3.9390977463755061</v>
      </c>
      <c r="G267">
        <v>0.78269605937693709</v>
      </c>
      <c r="H267">
        <v>0.7082682461521711</v>
      </c>
      <c r="I267">
        <v>1.294692834029916</v>
      </c>
      <c r="J267">
        <v>0.59373858543126257</v>
      </c>
      <c r="K267">
        <v>0.83383787889564775</v>
      </c>
      <c r="L267">
        <v>0.19771938386722229</v>
      </c>
      <c r="M267">
        <v>1.3652614698463199</v>
      </c>
      <c r="N267">
        <v>0.9094780992582463</v>
      </c>
      <c r="O267">
        <v>0.78252873284953461</v>
      </c>
      <c r="P267">
        <v>1.2548840275018409</v>
      </c>
      <c r="Q267">
        <v>0.27045243357944748</v>
      </c>
      <c r="R267">
        <v>0.1560432432949013</v>
      </c>
      <c r="S267">
        <v>1.265262175763054</v>
      </c>
      <c r="T267">
        <v>0.47063421425652469</v>
      </c>
      <c r="U267">
        <v>0.81054715388817389</v>
      </c>
      <c r="V267">
        <v>0.55462197526265411</v>
      </c>
      <c r="W267">
        <v>1.605683379764105</v>
      </c>
      <c r="X267">
        <v>1.9488987949501639</v>
      </c>
      <c r="Y267">
        <v>0.10219277743186909</v>
      </c>
      <c r="Z267">
        <v>1.490151111380793</v>
      </c>
      <c r="AA267">
        <v>1.006470254234521</v>
      </c>
      <c r="AB267">
        <v>0.8292617279080704</v>
      </c>
      <c r="AC267">
        <v>0.58654629946533421</v>
      </c>
      <c r="AD267">
        <v>0.52107273799325837</v>
      </c>
      <c r="AE267">
        <v>0.9828002924893795</v>
      </c>
      <c r="AF267">
        <v>1.4821572372106511</v>
      </c>
      <c r="AG267">
        <v>0.99381562132619794</v>
      </c>
      <c r="AH267" s="9" t="s">
        <v>95</v>
      </c>
      <c r="AI267" s="1">
        <v>45078</v>
      </c>
      <c r="AJ267" s="9" t="s">
        <v>40</v>
      </c>
      <c r="AK267">
        <v>20</v>
      </c>
    </row>
    <row r="268" spans="1:37" x14ac:dyDescent="0.25">
      <c r="A268">
        <v>45096</v>
      </c>
      <c r="B268">
        <v>7.2659200240298386E-2</v>
      </c>
      <c r="C268">
        <v>0.48722405935196078</v>
      </c>
      <c r="D268">
        <v>0.1106588483828239</v>
      </c>
      <c r="E268">
        <v>3.9361324049177948E-3</v>
      </c>
      <c r="F268">
        <v>0.16180110524829719</v>
      </c>
      <c r="G268">
        <v>0.22279683849650131</v>
      </c>
      <c r="H268">
        <v>7.2544526686033296E-3</v>
      </c>
      <c r="I268">
        <v>3.5977351736306749E-3</v>
      </c>
      <c r="J268">
        <v>0.13222931372992849</v>
      </c>
      <c r="K268">
        <v>9.0997990466968239E-3</v>
      </c>
      <c r="L268">
        <v>9.5405786858059616E-3</v>
      </c>
      <c r="M268">
        <v>4.8132675920462407E-2</v>
      </c>
      <c r="N268">
        <v>1.6765521045701431E-2</v>
      </c>
      <c r="O268">
        <v>6.9053559089413144E-2</v>
      </c>
      <c r="P268">
        <v>2.027904188693331E-3</v>
      </c>
      <c r="Q268">
        <v>2.798578486571825E-2</v>
      </c>
      <c r="R268">
        <v>0</v>
      </c>
      <c r="S268">
        <v>1.0572737128691209E-2</v>
      </c>
      <c r="T268">
        <v>0.3301663195676473</v>
      </c>
      <c r="U268">
        <v>5.8282045497221859E-2</v>
      </c>
      <c r="V268">
        <v>3.2462454997846057E-2</v>
      </c>
      <c r="W268">
        <v>0.1236626842174032</v>
      </c>
      <c r="X268">
        <v>4.305650591896084E-2</v>
      </c>
      <c r="Y268">
        <v>9.4226847874690059E-2</v>
      </c>
      <c r="Z268">
        <v>5.784097611299073E-2</v>
      </c>
      <c r="AA268">
        <v>2.5786463155686799E-2</v>
      </c>
      <c r="AB268">
        <v>0.10901915820385109</v>
      </c>
      <c r="AC268">
        <v>0.10910492148325759</v>
      </c>
      <c r="AD268">
        <v>5.9331465342133917E-3</v>
      </c>
      <c r="AE268">
        <v>0.1737681603886298</v>
      </c>
      <c r="AF268">
        <v>7.3449783948947994E-2</v>
      </c>
      <c r="AG268">
        <v>2.618436778281881E-2</v>
      </c>
      <c r="AH268" s="9" t="s">
        <v>95</v>
      </c>
      <c r="AI268" s="1">
        <v>45078</v>
      </c>
      <c r="AJ268" s="9" t="s">
        <v>41</v>
      </c>
      <c r="AK268">
        <v>19</v>
      </c>
    </row>
    <row r="269" spans="1:37" x14ac:dyDescent="0.25">
      <c r="A269">
        <v>45093</v>
      </c>
      <c r="B269">
        <v>0.1090636900725178</v>
      </c>
      <c r="C269">
        <v>0</v>
      </c>
      <c r="D269">
        <v>0.30471048255818001</v>
      </c>
      <c r="E269">
        <v>3.768160827293722E-2</v>
      </c>
      <c r="F269">
        <v>2.896085925784218E-2</v>
      </c>
      <c r="G269">
        <v>7.0531465979323651E-2</v>
      </c>
      <c r="H269">
        <v>4.3091289732996738E-2</v>
      </c>
      <c r="I269">
        <v>1.116160975137721E-2</v>
      </c>
      <c r="J269">
        <v>0</v>
      </c>
      <c r="K269">
        <v>6.9555318513592253E-3</v>
      </c>
      <c r="L269">
        <v>0.2369980156172293</v>
      </c>
      <c r="M269">
        <v>3.437391286446735E-3</v>
      </c>
      <c r="N269">
        <v>3.5552377080534429E-3</v>
      </c>
      <c r="O269">
        <v>0.5033043529859057</v>
      </c>
      <c r="P269">
        <v>2.1928774639750539E-2</v>
      </c>
      <c r="Q269">
        <v>8.4174681879406965E-2</v>
      </c>
      <c r="R269">
        <v>0.50065292382506221</v>
      </c>
      <c r="S269">
        <v>8.0379900150432911E-4</v>
      </c>
      <c r="T269">
        <v>4.4029110960851721E-2</v>
      </c>
      <c r="U269">
        <v>8.766030767248166E-2</v>
      </c>
      <c r="V269">
        <v>2.9212228337230551E-4</v>
      </c>
      <c r="W269">
        <v>0.30784260106685452</v>
      </c>
      <c r="X269">
        <v>3.5587120033508821E-2</v>
      </c>
      <c r="Y269">
        <v>0.19330101787183551</v>
      </c>
      <c r="Z269">
        <v>9.8374206488112848E-2</v>
      </c>
      <c r="AA269">
        <v>1.525511121182872E-2</v>
      </c>
      <c r="AB269">
        <v>9.9428887928335374E-2</v>
      </c>
      <c r="AC269">
        <v>0.14116444092067959</v>
      </c>
      <c r="AD269">
        <v>5.1971008432425143E-2</v>
      </c>
      <c r="AE269">
        <v>3.0602875208232409E-2</v>
      </c>
      <c r="AF269">
        <v>0.1580760746395691</v>
      </c>
      <c r="AG269">
        <v>4.1780188732339178E-2</v>
      </c>
      <c r="AH269" s="9" t="s">
        <v>96</v>
      </c>
      <c r="AI269" s="1">
        <v>45078</v>
      </c>
      <c r="AJ269" s="9" t="s">
        <v>43</v>
      </c>
      <c r="AK269">
        <v>16</v>
      </c>
    </row>
    <row r="270" spans="1:37" x14ac:dyDescent="0.25">
      <c r="A270">
        <v>45092</v>
      </c>
      <c r="B270">
        <v>0.29724247936254089</v>
      </c>
      <c r="C270">
        <v>0.1060085782462265</v>
      </c>
      <c r="D270">
        <v>4.4027619827746917E-2</v>
      </c>
      <c r="E270">
        <v>7.2054967591411043E-2</v>
      </c>
      <c r="F270">
        <v>0.1008285540548552</v>
      </c>
      <c r="G270">
        <v>0.23920577852643929</v>
      </c>
      <c r="H270">
        <v>3.0765454655644411E-2</v>
      </c>
      <c r="I270">
        <v>0.2218188618778012</v>
      </c>
      <c r="J270">
        <v>5.0282819881292973</v>
      </c>
      <c r="K270">
        <v>4.5126832933891803E-2</v>
      </c>
      <c r="L270">
        <v>1.2499048486461091E-2</v>
      </c>
      <c r="M270">
        <v>0.1815214614531927</v>
      </c>
      <c r="N270">
        <v>0.10313112934320511</v>
      </c>
      <c r="O270">
        <v>7.903789011543759E-2</v>
      </c>
      <c r="P270">
        <v>0.32373151200998518</v>
      </c>
      <c r="Q270">
        <v>2.9585805367780309E-2</v>
      </c>
      <c r="R270">
        <v>5.7149641648102448E-3</v>
      </c>
      <c r="S270">
        <v>6.9541547620018462E-2</v>
      </c>
      <c r="T270">
        <v>0.18288614455911709</v>
      </c>
      <c r="U270">
        <v>3.4178300051303581E-2</v>
      </c>
      <c r="V270">
        <v>0.38794483652372408</v>
      </c>
      <c r="W270">
        <v>0.36645052604317779</v>
      </c>
      <c r="X270">
        <v>0.1239704605963772</v>
      </c>
      <c r="Y270">
        <v>9.1558811781429703E-3</v>
      </c>
      <c r="Z270">
        <v>0.1736768243123894</v>
      </c>
      <c r="AA270">
        <v>0.47290588338289391</v>
      </c>
      <c r="AB270">
        <v>0.15399292116621721</v>
      </c>
      <c r="AC270">
        <v>6.4163668790961248E-2</v>
      </c>
      <c r="AD270">
        <v>6.4689446720377977E-2</v>
      </c>
      <c r="AE270">
        <v>0.25315235711220913</v>
      </c>
      <c r="AF270">
        <v>0.28167372493388859</v>
      </c>
      <c r="AG270">
        <v>0.16569574501017631</v>
      </c>
      <c r="AH270" s="9" t="s">
        <v>96</v>
      </c>
      <c r="AI270" s="1">
        <v>45078</v>
      </c>
      <c r="AJ270" s="9" t="s">
        <v>38</v>
      </c>
      <c r="AK270">
        <v>15</v>
      </c>
    </row>
    <row r="271" spans="1:37" x14ac:dyDescent="0.25">
      <c r="A271">
        <v>45091</v>
      </c>
      <c r="B271">
        <v>0.16942219256551391</v>
      </c>
      <c r="C271">
        <v>1.360511815047729E-3</v>
      </c>
      <c r="D271">
        <v>4.4004462690666782E-2</v>
      </c>
      <c r="E271">
        <v>3.5742580097372648E-2</v>
      </c>
      <c r="F271">
        <v>1.00525758905177E-4</v>
      </c>
      <c r="G271">
        <v>6.6902311499308073E-2</v>
      </c>
      <c r="H271">
        <v>0.30026538571694289</v>
      </c>
      <c r="I271">
        <v>2.8801047870236242E-4</v>
      </c>
      <c r="J271">
        <v>5.2778100336353141E-4</v>
      </c>
      <c r="K271">
        <v>0.13291549563815869</v>
      </c>
      <c r="L271">
        <v>7.3072647262079751E-2</v>
      </c>
      <c r="M271">
        <v>4.7097025651262892E-2</v>
      </c>
      <c r="N271">
        <v>3.4490334307671718E-4</v>
      </c>
      <c r="O271">
        <v>0.28280896468821948</v>
      </c>
      <c r="P271">
        <v>0</v>
      </c>
      <c r="Q271">
        <v>3.3507581789540428E-2</v>
      </c>
      <c r="R271">
        <v>0</v>
      </c>
      <c r="S271">
        <v>0</v>
      </c>
      <c r="T271">
        <v>0.26786865811981031</v>
      </c>
      <c r="U271">
        <v>0.1379974595613021</v>
      </c>
      <c r="V271">
        <v>0.45295173024504859</v>
      </c>
      <c r="W271">
        <v>3.0193828344292671E-3</v>
      </c>
      <c r="X271">
        <v>7.829155872924505E-2</v>
      </c>
      <c r="Y271">
        <v>1.5683834255817639E-2</v>
      </c>
      <c r="Z271">
        <v>5.3295737551144008E-2</v>
      </c>
      <c r="AA271">
        <v>1.7995204094199559E-2</v>
      </c>
      <c r="AB271">
        <v>0.38255398028491588</v>
      </c>
      <c r="AC271">
        <v>4.6027691942205559E-2</v>
      </c>
      <c r="AD271">
        <v>4.4668002542792928E-5</v>
      </c>
      <c r="AE271">
        <v>5.6985286832067827E-2</v>
      </c>
      <c r="AF271">
        <v>6.3238942030197504E-2</v>
      </c>
      <c r="AG271">
        <v>0.35809419931200442</v>
      </c>
      <c r="AH271" s="9" t="s">
        <v>96</v>
      </c>
      <c r="AI271" s="1">
        <v>45078</v>
      </c>
      <c r="AJ271" s="9" t="s">
        <v>39</v>
      </c>
      <c r="AK271">
        <v>14</v>
      </c>
    </row>
    <row r="272" spans="1:37" x14ac:dyDescent="0.25">
      <c r="A272">
        <v>45090</v>
      </c>
      <c r="B272">
        <v>1.0624757576869179</v>
      </c>
      <c r="C272">
        <v>7.4429739285209742E-4</v>
      </c>
      <c r="D272">
        <v>0.22521251197713099</v>
      </c>
      <c r="E272">
        <v>1.045632042603222</v>
      </c>
      <c r="F272">
        <v>0.10545126080494539</v>
      </c>
      <c r="G272">
        <v>0.60184656257669134</v>
      </c>
      <c r="H272">
        <v>0.57924145797849413</v>
      </c>
      <c r="I272">
        <v>3.5532702901067817E-2</v>
      </c>
      <c r="J272">
        <v>0.15970790019442879</v>
      </c>
      <c r="K272">
        <v>0.54051615081520554</v>
      </c>
      <c r="L272">
        <v>7.561837284470403E-3</v>
      </c>
      <c r="M272">
        <v>4.5052961474138629E-4</v>
      </c>
      <c r="N272">
        <v>0.84839571057471386</v>
      </c>
      <c r="O272">
        <v>0.1853003472808841</v>
      </c>
      <c r="P272">
        <v>0.4204410138981623</v>
      </c>
      <c r="Q272">
        <v>0.17816040750377521</v>
      </c>
      <c r="R272">
        <v>0</v>
      </c>
      <c r="S272">
        <v>4.6737215783106247</v>
      </c>
      <c r="T272">
        <v>1.1145217069953131</v>
      </c>
      <c r="U272">
        <v>0</v>
      </c>
      <c r="V272">
        <v>0.14730039120863861</v>
      </c>
      <c r="W272">
        <v>0.31097882951215372</v>
      </c>
      <c r="X272">
        <v>1.4690291510549089</v>
      </c>
      <c r="Y272">
        <v>0.3003597641012743</v>
      </c>
      <c r="Z272">
        <v>1.561171245998765</v>
      </c>
      <c r="AA272">
        <v>0.52989002532958851</v>
      </c>
      <c r="AB272">
        <v>0.47687725712549017</v>
      </c>
      <c r="AC272">
        <v>0.1218676566572736</v>
      </c>
      <c r="AD272">
        <v>0.31858048450028731</v>
      </c>
      <c r="AE272">
        <v>0.26637109322219749</v>
      </c>
      <c r="AF272">
        <v>0.62321395509703403</v>
      </c>
      <c r="AG272">
        <v>3.468917319319226</v>
      </c>
      <c r="AH272" s="9" t="s">
        <v>96</v>
      </c>
      <c r="AI272" s="1">
        <v>45078</v>
      </c>
      <c r="AJ272" s="9" t="s">
        <v>40</v>
      </c>
      <c r="AK272">
        <v>13</v>
      </c>
    </row>
    <row r="273" spans="1:37" x14ac:dyDescent="0.25">
      <c r="A273">
        <v>45089</v>
      </c>
      <c r="B273">
        <v>1.2510583270632101</v>
      </c>
      <c r="C273">
        <v>6.9896117841330501</v>
      </c>
      <c r="D273">
        <v>0.62740405739921912</v>
      </c>
      <c r="E273">
        <v>0.9233892497869387</v>
      </c>
      <c r="F273">
        <v>2.046515335769076</v>
      </c>
      <c r="G273">
        <v>0.58205489419721923</v>
      </c>
      <c r="H273">
        <v>0.6198408952728417</v>
      </c>
      <c r="I273">
        <v>0.35500789892874313</v>
      </c>
      <c r="J273">
        <v>0.19574221093336069</v>
      </c>
      <c r="K273">
        <v>1.9072979390001319</v>
      </c>
      <c r="L273">
        <v>0.97462232759692535</v>
      </c>
      <c r="M273">
        <v>0.51627817782465069</v>
      </c>
      <c r="N273">
        <v>2.8402076005924308</v>
      </c>
      <c r="O273">
        <v>0.47190166263118699</v>
      </c>
      <c r="P273">
        <v>0.27608849281952452</v>
      </c>
      <c r="Q273">
        <v>0.19918860838286659</v>
      </c>
      <c r="R273">
        <v>6.324071392964388E-2</v>
      </c>
      <c r="S273">
        <v>0.39561710443601039</v>
      </c>
      <c r="T273">
        <v>0.37403129499340287</v>
      </c>
      <c r="U273">
        <v>0.77766128315163918</v>
      </c>
      <c r="V273">
        <v>6.234238343671767E-2</v>
      </c>
      <c r="W273">
        <v>0.82132640648224353</v>
      </c>
      <c r="X273">
        <v>0.68642706143762067</v>
      </c>
      <c r="Y273">
        <v>1.5007291521041879</v>
      </c>
      <c r="Z273">
        <v>1.307631568838697</v>
      </c>
      <c r="AA273">
        <v>1.199318020380115</v>
      </c>
      <c r="AB273">
        <v>0.51567891251223053</v>
      </c>
      <c r="AC273">
        <v>1.2510347116593179</v>
      </c>
      <c r="AD273">
        <v>1.0840391736689721</v>
      </c>
      <c r="AE273">
        <v>0.78441126578219078</v>
      </c>
      <c r="AF273">
        <v>0.76865163612679122</v>
      </c>
      <c r="AG273">
        <v>1.968437034214956</v>
      </c>
      <c r="AH273" s="9" t="s">
        <v>96</v>
      </c>
      <c r="AI273" s="1">
        <v>45078</v>
      </c>
      <c r="AJ273" s="9" t="s">
        <v>41</v>
      </c>
      <c r="AK273">
        <v>12</v>
      </c>
    </row>
    <row r="274" spans="1:37" x14ac:dyDescent="0.25">
      <c r="A274">
        <v>45086</v>
      </c>
      <c r="B274">
        <v>1.320044505745454</v>
      </c>
      <c r="C274">
        <v>1.33718533740413</v>
      </c>
      <c r="D274">
        <v>8.8476808925285727E-2</v>
      </c>
      <c r="E274">
        <v>0.3165290728797453</v>
      </c>
      <c r="F274">
        <v>0.28902568838540937</v>
      </c>
      <c r="G274">
        <v>1.339721582257291</v>
      </c>
      <c r="H274">
        <v>0.28137541057235249</v>
      </c>
      <c r="I274">
        <v>1.229608795609936</v>
      </c>
      <c r="J274">
        <v>0.97250816733458167</v>
      </c>
      <c r="K274">
        <v>0.42708628644267599</v>
      </c>
      <c r="L274">
        <v>0.22060558380903969</v>
      </c>
      <c r="M274">
        <v>0.35504230284129529</v>
      </c>
      <c r="N274">
        <v>0.87935654003634722</v>
      </c>
      <c r="O274">
        <v>0.17600116321249179</v>
      </c>
      <c r="P274">
        <v>0.25770508262144209</v>
      </c>
      <c r="Q274">
        <v>0.53080789131036477</v>
      </c>
      <c r="R274">
        <v>1.4326711889781361</v>
      </c>
      <c r="S274">
        <v>0.58398902016058507</v>
      </c>
      <c r="T274">
        <v>0.39149611787522148</v>
      </c>
      <c r="U274">
        <v>9.3659149585025997E-2</v>
      </c>
      <c r="V274">
        <v>0.66067022634557671</v>
      </c>
      <c r="W274">
        <v>0.91006852569085561</v>
      </c>
      <c r="X274">
        <v>0.54630608975129979</v>
      </c>
      <c r="Y274">
        <v>2.3482755870349279</v>
      </c>
      <c r="Z274">
        <v>1.387094757598428</v>
      </c>
      <c r="AA274">
        <v>0.77365139543113115</v>
      </c>
      <c r="AB274">
        <v>0.49009763177510429</v>
      </c>
      <c r="AC274">
        <v>0.64794345570895162</v>
      </c>
      <c r="AD274">
        <v>0.43417257277576221</v>
      </c>
      <c r="AE274">
        <v>1.1099689503703869</v>
      </c>
      <c r="AF274">
        <v>1.161712319380656</v>
      </c>
      <c r="AG274">
        <v>0.59186524834144227</v>
      </c>
      <c r="AH274" s="9" t="s">
        <v>97</v>
      </c>
      <c r="AI274" s="1">
        <v>45078</v>
      </c>
      <c r="AJ274" s="9" t="s">
        <v>43</v>
      </c>
      <c r="AK274">
        <v>9</v>
      </c>
    </row>
    <row r="275" spans="1:37" x14ac:dyDescent="0.25">
      <c r="A275">
        <v>45085</v>
      </c>
      <c r="B275">
        <v>0.28407785230585292</v>
      </c>
      <c r="C275">
        <v>0</v>
      </c>
      <c r="D275">
        <v>9.3230094001570847E-3</v>
      </c>
      <c r="E275">
        <v>0.42540221121472971</v>
      </c>
      <c r="F275">
        <v>0.36419434335798562</v>
      </c>
      <c r="G275">
        <v>0.31861954815708537</v>
      </c>
      <c r="H275">
        <v>4.8465657617368672E-2</v>
      </c>
      <c r="I275">
        <v>1.27528736121389</v>
      </c>
      <c r="J275">
        <v>1.436762242597049</v>
      </c>
      <c r="K275">
        <v>1.593897711914797E-3</v>
      </c>
      <c r="L275">
        <v>5.935640356316863E-3</v>
      </c>
      <c r="M275">
        <v>1.3520580961282549E-2</v>
      </c>
      <c r="N275">
        <v>4.04879385719146E-2</v>
      </c>
      <c r="O275">
        <v>5.7984381513114518E-2</v>
      </c>
      <c r="P275">
        <v>2.3430723046108621</v>
      </c>
      <c r="Q275">
        <v>4.2606904307502108E-2</v>
      </c>
      <c r="R275">
        <v>0</v>
      </c>
      <c r="S275">
        <v>1.3003265865997929E-4</v>
      </c>
      <c r="T275">
        <v>9.8689961155634554E-2</v>
      </c>
      <c r="U275">
        <v>0</v>
      </c>
      <c r="V275">
        <v>3.2071577144099098E-2</v>
      </c>
      <c r="W275">
        <v>3.171199272797451</v>
      </c>
      <c r="X275">
        <v>1.1500230157814271E-2</v>
      </c>
      <c r="Y275">
        <v>0.40665296105556942</v>
      </c>
      <c r="Z275">
        <v>0.28757715002856282</v>
      </c>
      <c r="AA275">
        <v>0.51863543081703556</v>
      </c>
      <c r="AB275">
        <v>9.999861348001847E-2</v>
      </c>
      <c r="AC275">
        <v>5.0677434862129937E-2</v>
      </c>
      <c r="AD275">
        <v>5.0114776020485658E-3</v>
      </c>
      <c r="AE275">
        <v>3.1612250734644187E-2</v>
      </c>
      <c r="AF275">
        <v>0.25732201681294298</v>
      </c>
      <c r="AG275">
        <v>0.89948260517531065</v>
      </c>
      <c r="AH275" s="9" t="s">
        <v>97</v>
      </c>
      <c r="AI275" s="1">
        <v>45078</v>
      </c>
      <c r="AJ275" s="9" t="s">
        <v>38</v>
      </c>
      <c r="AK275">
        <v>8</v>
      </c>
    </row>
    <row r="276" spans="1:37" x14ac:dyDescent="0.25">
      <c r="A276">
        <v>45084</v>
      </c>
      <c r="B276">
        <v>1.4141846261318569</v>
      </c>
      <c r="C276">
        <v>1.077015059289661</v>
      </c>
      <c r="D276">
        <v>0.33583295838998939</v>
      </c>
      <c r="E276">
        <v>2.849744528264667</v>
      </c>
      <c r="F276">
        <v>0.61057402866276778</v>
      </c>
      <c r="G276">
        <v>0.86174289008893257</v>
      </c>
      <c r="H276">
        <v>0.32085169371314121</v>
      </c>
      <c r="I276">
        <v>1.7868609343641819</v>
      </c>
      <c r="J276">
        <v>0.52414534426854598</v>
      </c>
      <c r="K276">
        <v>9.8783874280231457E-2</v>
      </c>
      <c r="L276">
        <v>0.57279750773653892</v>
      </c>
      <c r="M276">
        <v>0.32921814489113621</v>
      </c>
      <c r="N276">
        <v>0.10192432890905261</v>
      </c>
      <c r="O276">
        <v>0.40948899705463032</v>
      </c>
      <c r="P276">
        <v>2.231151465882462</v>
      </c>
      <c r="Q276">
        <v>0.10734094780106999</v>
      </c>
      <c r="R276">
        <v>0.1051349293746133</v>
      </c>
      <c r="S276">
        <v>3.6747223604487518</v>
      </c>
      <c r="T276">
        <v>0.50928025421358569</v>
      </c>
      <c r="U276">
        <v>9.282504535183074E-2</v>
      </c>
      <c r="V276">
        <v>0.18276787830148861</v>
      </c>
      <c r="W276">
        <v>0.9188178920019866</v>
      </c>
      <c r="X276">
        <v>1.2916315931838991</v>
      </c>
      <c r="Y276">
        <v>1.0833634058224451</v>
      </c>
      <c r="Z276">
        <v>2.1979809069324419</v>
      </c>
      <c r="AA276">
        <v>0.82018306897434323</v>
      </c>
      <c r="AB276">
        <v>0.34708131249484953</v>
      </c>
      <c r="AC276">
        <v>0.63173221919668543</v>
      </c>
      <c r="AD276">
        <v>0.36028281542111229</v>
      </c>
      <c r="AE276">
        <v>0.68418484505863053</v>
      </c>
      <c r="AF276">
        <v>1.299838836096779</v>
      </c>
      <c r="AG276">
        <v>2.084561178970012</v>
      </c>
      <c r="AH276" s="9" t="s">
        <v>97</v>
      </c>
      <c r="AI276" s="1">
        <v>45078</v>
      </c>
      <c r="AJ276" s="9" t="s">
        <v>39</v>
      </c>
      <c r="AK276">
        <v>7</v>
      </c>
    </row>
    <row r="277" spans="1:37" x14ac:dyDescent="0.25">
      <c r="A277">
        <v>45083</v>
      </c>
      <c r="B277">
        <v>1.265506072974985</v>
      </c>
      <c r="C277">
        <v>0.3039911667599326</v>
      </c>
      <c r="D277">
        <v>6.1533043724262902E-2</v>
      </c>
      <c r="E277">
        <v>1.715883314376869</v>
      </c>
      <c r="F277">
        <v>0.41205892450229598</v>
      </c>
      <c r="G277">
        <v>3.2624801321367709</v>
      </c>
      <c r="H277">
        <v>0.37476442558331891</v>
      </c>
      <c r="I277">
        <v>1.1555964268090599</v>
      </c>
      <c r="J277">
        <v>3.1950945167051867E-2</v>
      </c>
      <c r="K277">
        <v>0.48280967042391049</v>
      </c>
      <c r="L277">
        <v>0.15260607219435249</v>
      </c>
      <c r="M277">
        <v>4.303420243124912E-2</v>
      </c>
      <c r="N277">
        <v>0.45887275670216282</v>
      </c>
      <c r="O277">
        <v>0.38984839858246151</v>
      </c>
      <c r="P277">
        <v>1.106515106107635</v>
      </c>
      <c r="Q277">
        <v>0.83178953921081067</v>
      </c>
      <c r="R277">
        <v>1.95395859015246E-2</v>
      </c>
      <c r="S277">
        <v>0.49295571954336609</v>
      </c>
      <c r="T277">
        <v>0.2363421826566528</v>
      </c>
      <c r="U277">
        <v>4.7519287801664321E-4</v>
      </c>
      <c r="V277">
        <v>4.9166679857048118E-2</v>
      </c>
      <c r="W277">
        <v>0.94066565056600304</v>
      </c>
      <c r="X277">
        <v>1.416021908276035</v>
      </c>
      <c r="Y277">
        <v>1.180582124610281</v>
      </c>
      <c r="Z277">
        <v>2.1009013801645229</v>
      </c>
      <c r="AA277">
        <v>0.64798703374953082</v>
      </c>
      <c r="AB277">
        <v>0.44843737188462918</v>
      </c>
      <c r="AC277">
        <v>0.27635378141709932</v>
      </c>
      <c r="AD277">
        <v>0.63607457038839466</v>
      </c>
      <c r="AE277">
        <v>0.9703223221291386</v>
      </c>
      <c r="AF277">
        <v>0.92492260473423527</v>
      </c>
      <c r="AG277">
        <v>1.991449431477063</v>
      </c>
      <c r="AH277" s="9" t="s">
        <v>97</v>
      </c>
      <c r="AI277" s="1">
        <v>45078</v>
      </c>
      <c r="AJ277" s="9" t="s">
        <v>40</v>
      </c>
      <c r="AK277">
        <v>6</v>
      </c>
    </row>
    <row r="278" spans="1:37" x14ac:dyDescent="0.25">
      <c r="A278">
        <v>45082</v>
      </c>
      <c r="B278">
        <v>0.43553149866910612</v>
      </c>
      <c r="C278">
        <v>1.377253171423509E-3</v>
      </c>
      <c r="D278">
        <v>2.0525689488837041E-3</v>
      </c>
      <c r="E278">
        <v>7.5390977569416123E-2</v>
      </c>
      <c r="F278">
        <v>2.6426904275827699E-2</v>
      </c>
      <c r="G278">
        <v>9.9378644550955755E-2</v>
      </c>
      <c r="H278">
        <v>0.36942944971169478</v>
      </c>
      <c r="I278">
        <v>0.33966586114314062</v>
      </c>
      <c r="J278">
        <v>5.7514882757113563E-2</v>
      </c>
      <c r="K278">
        <v>0.81122000836832397</v>
      </c>
      <c r="L278">
        <v>0.61389892454748907</v>
      </c>
      <c r="M278">
        <v>1.6730673089006141</v>
      </c>
      <c r="N278">
        <v>0.54284897752282413</v>
      </c>
      <c r="O278">
        <v>0.20486820183363569</v>
      </c>
      <c r="P278">
        <v>0.16024564384857509</v>
      </c>
      <c r="Q278">
        <v>0.32901077648413779</v>
      </c>
      <c r="R278">
        <v>1.68252822787365E-2</v>
      </c>
      <c r="S278">
        <v>0.44883640587067841</v>
      </c>
      <c r="T278">
        <v>7.3991224568483074E-2</v>
      </c>
      <c r="U278">
        <v>3.1598241077310889</v>
      </c>
      <c r="V278">
        <v>1.611866390307982</v>
      </c>
      <c r="W278">
        <v>9.8180596458577907E-2</v>
      </c>
      <c r="X278">
        <v>0.24332207408427339</v>
      </c>
      <c r="Y278">
        <v>7.6756204833324293E-2</v>
      </c>
      <c r="Z278">
        <v>0.14864784845037601</v>
      </c>
      <c r="AA278">
        <v>0.54457604841639451</v>
      </c>
      <c r="AB278">
        <v>0.49570599440498447</v>
      </c>
      <c r="AC278">
        <v>0.73952847865504134</v>
      </c>
      <c r="AD278">
        <v>0.33639889205696538</v>
      </c>
      <c r="AE278">
        <v>0.34419259704672311</v>
      </c>
      <c r="AF278">
        <v>0.47156134779515269</v>
      </c>
      <c r="AG278">
        <v>0.31430989779033142</v>
      </c>
      <c r="AH278" s="9" t="s">
        <v>97</v>
      </c>
      <c r="AI278" s="1">
        <v>45078</v>
      </c>
      <c r="AJ278" s="9" t="s">
        <v>41</v>
      </c>
      <c r="AK278">
        <v>5</v>
      </c>
    </row>
    <row r="279" spans="1:37" x14ac:dyDescent="0.25">
      <c r="A279">
        <v>45079</v>
      </c>
      <c r="B279">
        <v>0.73961359023476914</v>
      </c>
      <c r="C279">
        <v>2.0116166170942931</v>
      </c>
      <c r="D279">
        <v>1.2127434965429571E-2</v>
      </c>
      <c r="E279">
        <v>3.4280759906315093E-2</v>
      </c>
      <c r="F279">
        <v>5.2436853168297937E-2</v>
      </c>
      <c r="G279">
        <v>0.1821127899034968</v>
      </c>
      <c r="H279">
        <v>0.2443117459478818</v>
      </c>
      <c r="I279">
        <v>0.32647993457600027</v>
      </c>
      <c r="J279">
        <v>0.59469424161323825</v>
      </c>
      <c r="K279">
        <v>2.6060165919674699E-3</v>
      </c>
      <c r="L279">
        <v>1.8454389039151549E-4</v>
      </c>
      <c r="M279">
        <v>0.27035581516418461</v>
      </c>
      <c r="N279">
        <v>0.414729404009543</v>
      </c>
      <c r="O279">
        <v>1.14857285772842</v>
      </c>
      <c r="P279">
        <v>1.086167273383059</v>
      </c>
      <c r="Q279">
        <v>7.5478146265467929</v>
      </c>
      <c r="R279">
        <v>0.27695939596918029</v>
      </c>
      <c r="S279">
        <v>9.0960688981460799E-2</v>
      </c>
      <c r="T279">
        <v>0.1046851692115901</v>
      </c>
      <c r="U279">
        <v>0.30821596736247248</v>
      </c>
      <c r="V279">
        <v>0.21594998244646729</v>
      </c>
      <c r="W279">
        <v>1.9987021409977629E-2</v>
      </c>
      <c r="X279">
        <v>0.56868141924737148</v>
      </c>
      <c r="Y279">
        <v>0.34357595978675692</v>
      </c>
      <c r="Z279">
        <v>0.2993939985573289</v>
      </c>
      <c r="AA279">
        <v>0.48625256955815838</v>
      </c>
      <c r="AB279">
        <v>1.6015512457226819</v>
      </c>
      <c r="AC279">
        <v>0.20087549208384919</v>
      </c>
      <c r="AD279">
        <v>1.7120639002133631</v>
      </c>
      <c r="AE279">
        <v>0.57092195860966166</v>
      </c>
      <c r="AF279">
        <v>0.34989196148248308</v>
      </c>
      <c r="AG279">
        <v>0.83839515999433079</v>
      </c>
      <c r="AH279" s="9" t="s">
        <v>98</v>
      </c>
      <c r="AI279" s="1">
        <v>45078</v>
      </c>
      <c r="AJ279" s="9" t="s">
        <v>43</v>
      </c>
      <c r="AK279">
        <v>2</v>
      </c>
    </row>
    <row r="280" spans="1:37" x14ac:dyDescent="0.25">
      <c r="A280">
        <v>45078</v>
      </c>
      <c r="B280">
        <v>2.2375876525824321</v>
      </c>
      <c r="C280">
        <v>1.570985260458341</v>
      </c>
      <c r="D280">
        <v>0.96182712821549621</v>
      </c>
      <c r="E280">
        <v>1.354564125758092</v>
      </c>
      <c r="F280">
        <v>0.38966224025451301</v>
      </c>
      <c r="G280">
        <v>1.4707050297488229</v>
      </c>
      <c r="H280">
        <v>0.99226061525554077</v>
      </c>
      <c r="I280">
        <v>8.3504831030274413</v>
      </c>
      <c r="J280">
        <v>0.28680834843122821</v>
      </c>
      <c r="K280">
        <v>0.37332538711512542</v>
      </c>
      <c r="L280">
        <v>0.17824918052437769</v>
      </c>
      <c r="M280">
        <v>4.3037241148603328E-2</v>
      </c>
      <c r="N280">
        <v>0.62939336989011041</v>
      </c>
      <c r="O280">
        <v>0.44861542829155782</v>
      </c>
      <c r="P280">
        <v>2.6215567946202869</v>
      </c>
      <c r="Q280">
        <v>4.486691024783501</v>
      </c>
      <c r="R280">
        <v>7.8302278734511704E-2</v>
      </c>
      <c r="S280">
        <v>1.7864627575488949</v>
      </c>
      <c r="T280">
        <v>0.57614918860056274</v>
      </c>
      <c r="U280">
        <v>0</v>
      </c>
      <c r="V280">
        <v>0.76045709344878964</v>
      </c>
      <c r="W280">
        <v>1.0958020071537491</v>
      </c>
      <c r="X280">
        <v>2.441407698859003</v>
      </c>
      <c r="Y280">
        <v>3.5179084083674441</v>
      </c>
      <c r="Z280">
        <v>2.159540419586865</v>
      </c>
      <c r="AA280">
        <v>1.629647344125202</v>
      </c>
      <c r="AB280">
        <v>1.8748280442636449</v>
      </c>
      <c r="AC280">
        <v>0.90509770189515115</v>
      </c>
      <c r="AD280">
        <v>0.31728993563358238</v>
      </c>
      <c r="AE280">
        <v>0.94782411318360282</v>
      </c>
      <c r="AF280">
        <v>1.2649484664826349</v>
      </c>
      <c r="AG280">
        <v>5.4681170023906516</v>
      </c>
      <c r="AH280" s="9" t="s">
        <v>98</v>
      </c>
      <c r="AI280" s="1">
        <v>45078</v>
      </c>
      <c r="AJ280" s="9" t="s">
        <v>38</v>
      </c>
      <c r="AK280">
        <v>1</v>
      </c>
    </row>
    <row r="281" spans="1:37" x14ac:dyDescent="0.25">
      <c r="A281">
        <v>45077</v>
      </c>
      <c r="B281">
        <v>2.3011943596505748</v>
      </c>
      <c r="C281">
        <v>1.244272910979624</v>
      </c>
      <c r="D281">
        <v>8.9829065611387177E-2</v>
      </c>
      <c r="E281">
        <v>1.4181153685553669</v>
      </c>
      <c r="F281">
        <v>0.15427512516371669</v>
      </c>
      <c r="G281">
        <v>0.30756158695026092</v>
      </c>
      <c r="H281">
        <v>0.21136628562753501</v>
      </c>
      <c r="I281">
        <v>1.640925658121648</v>
      </c>
      <c r="J281">
        <v>0.66608274046653138</v>
      </c>
      <c r="K281">
        <v>1.618933298527808</v>
      </c>
      <c r="L281">
        <v>1.775340586611023</v>
      </c>
      <c r="M281">
        <v>1.136431392011154</v>
      </c>
      <c r="N281">
        <v>0.97479884068120604</v>
      </c>
      <c r="O281">
        <v>0.9632054054888245</v>
      </c>
      <c r="P281">
        <v>0.86501970835147668</v>
      </c>
      <c r="Q281">
        <v>0.4772066927513422</v>
      </c>
      <c r="R281">
        <v>0.3069297753548984</v>
      </c>
      <c r="S281">
        <v>2.251917491762478</v>
      </c>
      <c r="T281">
        <v>2.168765766166767</v>
      </c>
      <c r="U281">
        <v>0.2400558761320272</v>
      </c>
      <c r="V281">
        <v>6.2636821369887838E-2</v>
      </c>
      <c r="W281">
        <v>2.0922834419529051</v>
      </c>
      <c r="X281">
        <v>5.8382299674985969</v>
      </c>
      <c r="Y281">
        <v>0.54058843454023553</v>
      </c>
      <c r="Z281">
        <v>3.2007651645605639</v>
      </c>
      <c r="AA281">
        <v>1.3049240424536031</v>
      </c>
      <c r="AB281">
        <v>0.71175568132937628</v>
      </c>
      <c r="AC281">
        <v>1.139869440804341</v>
      </c>
      <c r="AD281">
        <v>8.5382695246959003E-2</v>
      </c>
      <c r="AE281">
        <v>0.18075843817303669</v>
      </c>
      <c r="AF281">
        <v>1.185396769485821</v>
      </c>
      <c r="AG281">
        <v>9.7259312604503911</v>
      </c>
      <c r="AH281" s="9" t="s">
        <v>98</v>
      </c>
      <c r="AI281" s="1">
        <v>45047</v>
      </c>
      <c r="AJ281" s="9" t="s">
        <v>39</v>
      </c>
      <c r="AK281">
        <v>31</v>
      </c>
    </row>
    <row r="282" spans="1:37" x14ac:dyDescent="0.25">
      <c r="A282">
        <v>45076</v>
      </c>
      <c r="B282">
        <v>1.336175084338117</v>
      </c>
      <c r="C282">
        <v>2.7079691454085562</v>
      </c>
      <c r="D282">
        <v>7.2061820386753836E-2</v>
      </c>
      <c r="E282">
        <v>0.8116155167871526</v>
      </c>
      <c r="F282">
        <v>0.35645677770236273</v>
      </c>
      <c r="G282">
        <v>0.28356652732155108</v>
      </c>
      <c r="H282">
        <v>0.42854925754396511</v>
      </c>
      <c r="I282">
        <v>0.67375076133146428</v>
      </c>
      <c r="J282">
        <v>1.4542936102902571</v>
      </c>
      <c r="K282">
        <v>0.21373956164836169</v>
      </c>
      <c r="L282">
        <v>3.448837997034551E-3</v>
      </c>
      <c r="M282">
        <v>0.39440943146612389</v>
      </c>
      <c r="N282">
        <v>0.77166976897580852</v>
      </c>
      <c r="O282">
        <v>0.3524738831013518</v>
      </c>
      <c r="P282">
        <v>2.7048778820762571</v>
      </c>
      <c r="Q282">
        <v>0.33507359197518349</v>
      </c>
      <c r="R282">
        <v>1.40343429091241</v>
      </c>
      <c r="S282">
        <v>2.7716551790503812</v>
      </c>
      <c r="T282">
        <v>0.57788850162692729</v>
      </c>
      <c r="U282">
        <v>2.7835205499709172E-2</v>
      </c>
      <c r="V282">
        <v>1.311918685640961</v>
      </c>
      <c r="W282">
        <v>3.4521087467083911</v>
      </c>
      <c r="X282">
        <v>0.82146223414057262</v>
      </c>
      <c r="Y282">
        <v>0.34358872120805972</v>
      </c>
      <c r="Z282">
        <v>1.4102837197851541</v>
      </c>
      <c r="AA282">
        <v>1.195232380654575</v>
      </c>
      <c r="AB282">
        <v>0.7265309266010328</v>
      </c>
      <c r="AC282">
        <v>0.35447320437168311</v>
      </c>
      <c r="AD282">
        <v>0.24256068709605791</v>
      </c>
      <c r="AE282">
        <v>1.0083020221931569</v>
      </c>
      <c r="AF282">
        <v>1.216332649091743</v>
      </c>
      <c r="AG282">
        <v>1.609395562082873</v>
      </c>
      <c r="AH282" s="9" t="s">
        <v>98</v>
      </c>
      <c r="AI282" s="1">
        <v>45047</v>
      </c>
      <c r="AJ282" s="9" t="s">
        <v>40</v>
      </c>
      <c r="AK282">
        <v>30</v>
      </c>
    </row>
    <row r="283" spans="1:37" x14ac:dyDescent="0.25">
      <c r="A283">
        <v>45075</v>
      </c>
      <c r="B283">
        <v>3.9215656565127559</v>
      </c>
      <c r="C283">
        <v>2.542275177009667</v>
      </c>
      <c r="D283">
        <v>0.13096104912419579</v>
      </c>
      <c r="E283">
        <v>3.7009432396397659</v>
      </c>
      <c r="F283">
        <v>3.3680452858186909</v>
      </c>
      <c r="G283">
        <v>4.5157467581120363</v>
      </c>
      <c r="H283">
        <v>4.3713828297449941</v>
      </c>
      <c r="I283">
        <v>8.2858186197169221</v>
      </c>
      <c r="J283">
        <v>0.21740477156814911</v>
      </c>
      <c r="K283">
        <v>2.8389480395454978</v>
      </c>
      <c r="L283">
        <v>1.131807031703393</v>
      </c>
      <c r="M283">
        <v>7.9197791011042185E-2</v>
      </c>
      <c r="N283">
        <v>2.0943787298304408</v>
      </c>
      <c r="O283">
        <v>0.36965000518609759</v>
      </c>
      <c r="P283">
        <v>7.5492218524166734</v>
      </c>
      <c r="Q283">
        <v>0.84601070424813718</v>
      </c>
      <c r="R283">
        <v>6.0633790469242843</v>
      </c>
      <c r="S283">
        <v>5.3199399452202556</v>
      </c>
      <c r="T283">
        <v>1.0106843931069329</v>
      </c>
      <c r="U283">
        <v>7.6335852331024876</v>
      </c>
      <c r="V283">
        <v>1.9136104042547031</v>
      </c>
      <c r="W283">
        <v>3.2745442122627271</v>
      </c>
      <c r="X283">
        <v>2.684895364836474</v>
      </c>
      <c r="Y283">
        <v>1.5525745702296569</v>
      </c>
      <c r="Z283">
        <v>4.3243853489751896</v>
      </c>
      <c r="AA283">
        <v>4.5514959327239826</v>
      </c>
      <c r="AB283">
        <v>2.1582829549919289</v>
      </c>
      <c r="AC283">
        <v>0.91456261756454904</v>
      </c>
      <c r="AD283">
        <v>0.67340914669800844</v>
      </c>
      <c r="AE283">
        <v>1.3691427440226009</v>
      </c>
      <c r="AF283">
        <v>2.6265994332886331</v>
      </c>
      <c r="AG283">
        <v>10.53883684789453</v>
      </c>
      <c r="AH283" s="9" t="s">
        <v>98</v>
      </c>
      <c r="AI283" s="1">
        <v>45047</v>
      </c>
      <c r="AJ283" s="9" t="s">
        <v>41</v>
      </c>
      <c r="AK283">
        <v>29</v>
      </c>
    </row>
    <row r="284" spans="1:37" x14ac:dyDescent="0.25">
      <c r="A284">
        <v>45072</v>
      </c>
      <c r="B284">
        <v>1.3855032190418901</v>
      </c>
      <c r="C284">
        <v>1.988943472845172E-2</v>
      </c>
      <c r="D284">
        <v>5.322066533990346E-2</v>
      </c>
      <c r="E284">
        <v>1.473319625196668</v>
      </c>
      <c r="F284">
        <v>0.25941446614760011</v>
      </c>
      <c r="G284">
        <v>0.1946731356746178</v>
      </c>
      <c r="H284">
        <v>0.89568345243295733</v>
      </c>
      <c r="I284">
        <v>2.600920579217548</v>
      </c>
      <c r="J284">
        <v>3.240253204007455</v>
      </c>
      <c r="K284">
        <v>0.20565318620054041</v>
      </c>
      <c r="L284">
        <v>1.1169346698535929</v>
      </c>
      <c r="M284">
        <v>0.30214986167715269</v>
      </c>
      <c r="N284">
        <v>0.56442092451850334</v>
      </c>
      <c r="O284">
        <v>0.66550070669917327</v>
      </c>
      <c r="P284">
        <v>2.0767686387211421</v>
      </c>
      <c r="Q284">
        <v>0.13574752118796199</v>
      </c>
      <c r="R284">
        <v>0.20162454413975969</v>
      </c>
      <c r="S284">
        <v>1.329310450780109</v>
      </c>
      <c r="T284">
        <v>0.22679829420018729</v>
      </c>
      <c r="U284">
        <v>0.25978429687861848</v>
      </c>
      <c r="V284">
        <v>2.4667798107978589</v>
      </c>
      <c r="W284">
        <v>0.6825925165190736</v>
      </c>
      <c r="X284">
        <v>1.1926263571636539</v>
      </c>
      <c r="Y284">
        <v>8.0702955985939573E-2</v>
      </c>
      <c r="Z284">
        <v>1.2762641401590391</v>
      </c>
      <c r="AA284">
        <v>1.605852955486575</v>
      </c>
      <c r="AB284">
        <v>0.77426082347810588</v>
      </c>
      <c r="AC284">
        <v>0.35665790685670279</v>
      </c>
      <c r="AD284">
        <v>0.28772582430441962</v>
      </c>
      <c r="AE284">
        <v>0.46792721521197211</v>
      </c>
      <c r="AF284">
        <v>1.1748341423945159</v>
      </c>
      <c r="AG284">
        <v>2.1253415456478719</v>
      </c>
      <c r="AH284" s="9" t="s">
        <v>99</v>
      </c>
      <c r="AI284" s="1">
        <v>45047</v>
      </c>
      <c r="AJ284" s="9" t="s">
        <v>43</v>
      </c>
      <c r="AK284">
        <v>26</v>
      </c>
    </row>
    <row r="285" spans="1:37" x14ac:dyDescent="0.25">
      <c r="A285">
        <v>45071</v>
      </c>
      <c r="B285">
        <v>0.73190190727351401</v>
      </c>
      <c r="C285">
        <v>9.3860179570670072E-3</v>
      </c>
      <c r="D285">
        <v>0.2167021605939857</v>
      </c>
      <c r="E285">
        <v>8.803322934294576E-2</v>
      </c>
      <c r="F285">
        <v>1.434041770307626</v>
      </c>
      <c r="G285">
        <v>5.5651427528630587E-2</v>
      </c>
      <c r="H285">
        <v>1.199512999120508</v>
      </c>
      <c r="I285">
        <v>4.1158598546306857</v>
      </c>
      <c r="J285">
        <v>1.634499586279212</v>
      </c>
      <c r="K285">
        <v>5.9274210624227233E-2</v>
      </c>
      <c r="L285">
        <v>9.3207612350848637E-2</v>
      </c>
      <c r="M285">
        <v>0.2752669245964251</v>
      </c>
      <c r="N285">
        <v>0.58937779285228975</v>
      </c>
      <c r="O285">
        <v>5.0288317941087957E-2</v>
      </c>
      <c r="P285">
        <v>0.91168935699252518</v>
      </c>
      <c r="Q285">
        <v>2.250815465469835E-2</v>
      </c>
      <c r="R285">
        <v>7.324622233033462E-2</v>
      </c>
      <c r="S285">
        <v>0.22989767717702339</v>
      </c>
      <c r="T285">
        <v>9.5671572656688089E-2</v>
      </c>
      <c r="U285">
        <v>4.7278880771354616E-3</v>
      </c>
      <c r="V285">
        <v>0.48383561269081149</v>
      </c>
      <c r="W285">
        <v>0.64279417522585247</v>
      </c>
      <c r="X285">
        <v>1.0926901947777079</v>
      </c>
      <c r="Y285">
        <v>0.73867304585516069</v>
      </c>
      <c r="Z285">
        <v>0.51933462245338224</v>
      </c>
      <c r="AA285">
        <v>1.1080860953331899</v>
      </c>
      <c r="AB285">
        <v>0.38209399256008358</v>
      </c>
      <c r="AC285">
        <v>0.44230535131990878</v>
      </c>
      <c r="AD285">
        <v>0.32135613412285091</v>
      </c>
      <c r="AE285">
        <v>0.47133386396074001</v>
      </c>
      <c r="AF285">
        <v>0.61613314434837163</v>
      </c>
      <c r="AG285">
        <v>0.83607031214966698</v>
      </c>
      <c r="AH285" s="9" t="s">
        <v>99</v>
      </c>
      <c r="AI285" s="1">
        <v>45047</v>
      </c>
      <c r="AJ285" s="9" t="s">
        <v>38</v>
      </c>
      <c r="AK285">
        <v>25</v>
      </c>
    </row>
    <row r="286" spans="1:37" x14ac:dyDescent="0.25">
      <c r="A286">
        <v>45070</v>
      </c>
      <c r="B286">
        <v>0.36079281008692887</v>
      </c>
      <c r="C286">
        <v>1.0014499695502331E-4</v>
      </c>
      <c r="D286">
        <v>0</v>
      </c>
      <c r="E286">
        <v>0.31621995852500567</v>
      </c>
      <c r="F286">
        <v>4.2415224875573358E-2</v>
      </c>
      <c r="G286">
        <v>0.69283083295643322</v>
      </c>
      <c r="H286">
        <v>0.57820842054627386</v>
      </c>
      <c r="I286">
        <v>1.4079061585582571E-2</v>
      </c>
      <c r="J286">
        <v>8.3000132235549785E-3</v>
      </c>
      <c r="K286">
        <v>2.180835902753402E-2</v>
      </c>
      <c r="L286">
        <v>1.080225386140754E-2</v>
      </c>
      <c r="M286">
        <v>0.1078197790468671</v>
      </c>
      <c r="N286">
        <v>1.6984692401856391E-2</v>
      </c>
      <c r="O286">
        <v>0.12837637513633421</v>
      </c>
      <c r="P286">
        <v>0.21167759965463079</v>
      </c>
      <c r="Q286">
        <v>3.254453969812799E-2</v>
      </c>
      <c r="R286">
        <v>0.1076845693074862</v>
      </c>
      <c r="S286">
        <v>0.24022311126925541</v>
      </c>
      <c r="T286">
        <v>0.12219289579307641</v>
      </c>
      <c r="U286">
        <v>8.2617847123873727E-4</v>
      </c>
      <c r="V286">
        <v>0.35126651376203383</v>
      </c>
      <c r="W286">
        <v>0.37101409427589538</v>
      </c>
      <c r="X286">
        <v>0.43440838610528271</v>
      </c>
      <c r="Y286">
        <v>0.56859480467255208</v>
      </c>
      <c r="Z286">
        <v>0.58090358133444453</v>
      </c>
      <c r="AA286">
        <v>4.8411096354786368E-2</v>
      </c>
      <c r="AB286">
        <v>0.1718074267842449</v>
      </c>
      <c r="AC286">
        <v>0.12506109612004529</v>
      </c>
      <c r="AD286">
        <v>2.4845048723309421E-2</v>
      </c>
      <c r="AE286">
        <v>0.1097197369757448</v>
      </c>
      <c r="AF286">
        <v>0.3962632500078424</v>
      </c>
      <c r="AG286">
        <v>0.54735208215169417</v>
      </c>
      <c r="AH286" s="9" t="s">
        <v>99</v>
      </c>
      <c r="AI286" s="1">
        <v>45047</v>
      </c>
      <c r="AJ286" s="9" t="s">
        <v>39</v>
      </c>
      <c r="AK286">
        <v>24</v>
      </c>
    </row>
    <row r="287" spans="1:37" x14ac:dyDescent="0.25">
      <c r="A287">
        <v>45069</v>
      </c>
      <c r="B287">
        <v>0.37503863128991249</v>
      </c>
      <c r="C287">
        <v>2.6731419786000009E-3</v>
      </c>
      <c r="D287">
        <v>0.54073049758294012</v>
      </c>
      <c r="E287">
        <v>0.16239258585821389</v>
      </c>
      <c r="F287">
        <v>0.24885037490274081</v>
      </c>
      <c r="G287">
        <v>8.2628434516673482E-2</v>
      </c>
      <c r="H287">
        <v>0.95964214229922795</v>
      </c>
      <c r="I287">
        <v>0.73093230800892617</v>
      </c>
      <c r="J287">
        <v>0.2865140703152293</v>
      </c>
      <c r="K287">
        <v>0.15867908271683631</v>
      </c>
      <c r="L287">
        <v>4.3271483032382161E-3</v>
      </c>
      <c r="M287">
        <v>1.4383150583626429E-2</v>
      </c>
      <c r="N287">
        <v>8.0103120587129192E-2</v>
      </c>
      <c r="O287">
        <v>3.1895483309408362E-2</v>
      </c>
      <c r="P287">
        <v>3.7626944168084271E-2</v>
      </c>
      <c r="Q287">
        <v>9.0347584877471895E-2</v>
      </c>
      <c r="R287">
        <v>0.12450916383854869</v>
      </c>
      <c r="S287">
        <v>3.9739705353145359E-4</v>
      </c>
      <c r="T287">
        <v>0.210021462473818</v>
      </c>
      <c r="U287">
        <v>8.1528150709632452E-4</v>
      </c>
      <c r="V287">
        <v>9.6049012939434075E-2</v>
      </c>
      <c r="W287">
        <v>1.964247323467097</v>
      </c>
      <c r="X287">
        <v>0.57331713966633335</v>
      </c>
      <c r="Y287">
        <v>0.53411395251489191</v>
      </c>
      <c r="Z287">
        <v>0.42415341901490361</v>
      </c>
      <c r="AA287">
        <v>0.20917593674818111</v>
      </c>
      <c r="AB287">
        <v>0.28426940356678571</v>
      </c>
      <c r="AC287">
        <v>0.17287065026463641</v>
      </c>
      <c r="AD287">
        <v>1.6530962846799339E-2</v>
      </c>
      <c r="AE287">
        <v>0.18292071058713849</v>
      </c>
      <c r="AF287">
        <v>0.31279257561307922</v>
      </c>
      <c r="AG287">
        <v>0.738896496336647</v>
      </c>
      <c r="AH287" s="9" t="s">
        <v>99</v>
      </c>
      <c r="AI287" s="1">
        <v>45047</v>
      </c>
      <c r="AJ287" s="9" t="s">
        <v>40</v>
      </c>
      <c r="AK287">
        <v>23</v>
      </c>
    </row>
    <row r="288" spans="1:37" x14ac:dyDescent="0.25">
      <c r="A288">
        <v>45068</v>
      </c>
      <c r="B288">
        <v>1.2031389871608309</v>
      </c>
      <c r="C288">
        <v>0.99730050256732439</v>
      </c>
      <c r="D288">
        <v>3.8305856521284321E-2</v>
      </c>
      <c r="E288">
        <v>0.92026960937078495</v>
      </c>
      <c r="F288">
        <v>0.50350233389723087</v>
      </c>
      <c r="G288">
        <v>0.29779160626765588</v>
      </c>
      <c r="H288">
        <v>0.1502014505331013</v>
      </c>
      <c r="I288">
        <v>1.1105621501398</v>
      </c>
      <c r="J288">
        <v>0.48908486438671572</v>
      </c>
      <c r="K288">
        <v>0.44278902091689049</v>
      </c>
      <c r="L288">
        <v>0.29825548191898049</v>
      </c>
      <c r="M288">
        <v>0.74085127824119767</v>
      </c>
      <c r="N288">
        <v>0.33623861644686343</v>
      </c>
      <c r="O288">
        <v>0.30924808702525342</v>
      </c>
      <c r="P288">
        <v>0.80213343224174083</v>
      </c>
      <c r="Q288">
        <v>0.99497585987842163</v>
      </c>
      <c r="R288">
        <v>3.7665247540695349E-2</v>
      </c>
      <c r="S288">
        <v>2.0259966363702531</v>
      </c>
      <c r="T288">
        <v>0.4557786914672512</v>
      </c>
      <c r="U288">
        <v>0.32781894035937331</v>
      </c>
      <c r="V288">
        <v>0.215958664416426</v>
      </c>
      <c r="W288">
        <v>2.0308873159497298</v>
      </c>
      <c r="X288">
        <v>4.2377365439763857</v>
      </c>
      <c r="Y288">
        <v>0.39680812328004528</v>
      </c>
      <c r="Z288">
        <v>1.776994772809174</v>
      </c>
      <c r="AA288">
        <v>0.86012967853191058</v>
      </c>
      <c r="AB288">
        <v>0.5384989049828427</v>
      </c>
      <c r="AC288">
        <v>0.4337605477360395</v>
      </c>
      <c r="AD288">
        <v>0.47887337344541892</v>
      </c>
      <c r="AE288">
        <v>0.88995232530676383</v>
      </c>
      <c r="AF288">
        <v>1.136232104115863</v>
      </c>
      <c r="AG288">
        <v>1.4762327122308561</v>
      </c>
      <c r="AH288" s="9" t="s">
        <v>99</v>
      </c>
      <c r="AI288" s="1">
        <v>45047</v>
      </c>
      <c r="AJ288" s="9" t="s">
        <v>41</v>
      </c>
      <c r="AK288">
        <v>22</v>
      </c>
    </row>
    <row r="289" spans="1:37" x14ac:dyDescent="0.25">
      <c r="A289">
        <v>45065</v>
      </c>
      <c r="B289">
        <v>0.7641349949598607</v>
      </c>
      <c r="C289">
        <v>5.6076738871363462E-2</v>
      </c>
      <c r="D289">
        <v>0.47277165129922688</v>
      </c>
      <c r="E289">
        <v>0.34006599095588302</v>
      </c>
      <c r="F289">
        <v>0.2502601620369177</v>
      </c>
      <c r="G289">
        <v>0.88738572564578921</v>
      </c>
      <c r="H289">
        <v>6.1448221902774457E-2</v>
      </c>
      <c r="I289">
        <v>0.30066744044015409</v>
      </c>
      <c r="J289">
        <v>2.2796989567318349</v>
      </c>
      <c r="K289">
        <v>1.063503747486072</v>
      </c>
      <c r="L289">
        <v>1.198748923470104E-2</v>
      </c>
      <c r="M289">
        <v>0.29563237582066371</v>
      </c>
      <c r="N289">
        <v>0.22969204406640181</v>
      </c>
      <c r="O289">
        <v>0.40928481677837908</v>
      </c>
      <c r="P289">
        <v>0.70338395754322058</v>
      </c>
      <c r="Q289">
        <v>0.22798892337575111</v>
      </c>
      <c r="R289">
        <v>1.320416301913043E-2</v>
      </c>
      <c r="S289">
        <v>0.36724551311087178</v>
      </c>
      <c r="T289">
        <v>0.2990112526669525</v>
      </c>
      <c r="U289">
        <v>6.2053414672229121E-2</v>
      </c>
      <c r="V289">
        <v>0.26627367349978148</v>
      </c>
      <c r="W289">
        <v>0.1117236754437195</v>
      </c>
      <c r="X289">
        <v>0.35508828940716441</v>
      </c>
      <c r="Y289">
        <v>0.37163317852732058</v>
      </c>
      <c r="Z289">
        <v>0.69184052514654959</v>
      </c>
      <c r="AA289">
        <v>0.70547195202221002</v>
      </c>
      <c r="AB289">
        <v>0.30328767772368992</v>
      </c>
      <c r="AC289">
        <v>0.31964918338517062</v>
      </c>
      <c r="AD289">
        <v>0.16484902179779781</v>
      </c>
      <c r="AE289">
        <v>0.59980594102179352</v>
      </c>
      <c r="AF289">
        <v>0.72267435737191643</v>
      </c>
      <c r="AG289">
        <v>0.43619456458798428</v>
      </c>
      <c r="AH289" s="9" t="s">
        <v>100</v>
      </c>
      <c r="AI289" s="1">
        <v>45047</v>
      </c>
      <c r="AJ289" s="9" t="s">
        <v>43</v>
      </c>
      <c r="AK289">
        <v>19</v>
      </c>
    </row>
    <row r="290" spans="1:37" x14ac:dyDescent="0.25">
      <c r="A290">
        <v>45064</v>
      </c>
      <c r="B290">
        <v>0.49220383594828709</v>
      </c>
      <c r="C290">
        <v>0.28189360783352851</v>
      </c>
      <c r="D290">
        <v>4.1609215437344853E-2</v>
      </c>
      <c r="E290">
        <v>0.17870704744815599</v>
      </c>
      <c r="F290">
        <v>0.14582525576523209</v>
      </c>
      <c r="G290">
        <v>0.76020963192337798</v>
      </c>
      <c r="H290">
        <v>1.643455208154956</v>
      </c>
      <c r="I290">
        <v>3.8800406350040849E-3</v>
      </c>
      <c r="J290">
        <v>0.2194898309772734</v>
      </c>
      <c r="K290">
        <v>1.4049388337641051</v>
      </c>
      <c r="L290">
        <v>0.4327534579646366</v>
      </c>
      <c r="M290">
        <v>0.25630736935543769</v>
      </c>
      <c r="N290">
        <v>3.9650587397127998E-2</v>
      </c>
      <c r="O290">
        <v>0.31226444668860159</v>
      </c>
      <c r="P290">
        <v>4.7678054972142142E-2</v>
      </c>
      <c r="Q290">
        <v>0.26174185134921713</v>
      </c>
      <c r="R290">
        <v>6.9336666832526331E-2</v>
      </c>
      <c r="S290">
        <v>2.5664648506401192E-3</v>
      </c>
      <c r="T290">
        <v>1.7860815757151479E-2</v>
      </c>
      <c r="U290">
        <v>2.624248664833486E-2</v>
      </c>
      <c r="V290">
        <v>0.32423398631560779</v>
      </c>
      <c r="W290">
        <v>0.32227796543668219</v>
      </c>
      <c r="X290">
        <v>0.26737014328770692</v>
      </c>
      <c r="Y290">
        <v>0.18230466066289361</v>
      </c>
      <c r="Z290">
        <v>0.43252916960293619</v>
      </c>
      <c r="AA290">
        <v>0.226109053082791</v>
      </c>
      <c r="AB290">
        <v>0.41452256182659197</v>
      </c>
      <c r="AC290">
        <v>0.2304350857508225</v>
      </c>
      <c r="AD290">
        <v>0.31811954351231891</v>
      </c>
      <c r="AE290">
        <v>0.1823328033748019</v>
      </c>
      <c r="AF290">
        <v>0.39260758395753181</v>
      </c>
      <c r="AG290">
        <v>0.71242869186465296</v>
      </c>
      <c r="AH290" s="9" t="s">
        <v>100</v>
      </c>
      <c r="AI290" s="1">
        <v>45047</v>
      </c>
      <c r="AJ290" s="9" t="s">
        <v>38</v>
      </c>
      <c r="AK290">
        <v>18</v>
      </c>
    </row>
    <row r="291" spans="1:37" x14ac:dyDescent="0.25">
      <c r="A291">
        <v>45063</v>
      </c>
      <c r="B291">
        <v>0.44212399665199698</v>
      </c>
      <c r="C291">
        <v>3.802971872076507E-2</v>
      </c>
      <c r="D291">
        <v>0.50921895483991775</v>
      </c>
      <c r="E291">
        <v>1.0823588918326019</v>
      </c>
      <c r="F291">
        <v>3.6149162259856163E-2</v>
      </c>
      <c r="G291">
        <v>5.6652319575894387E-2</v>
      </c>
      <c r="H291">
        <v>7.0364861539640514E-2</v>
      </c>
      <c r="I291">
        <v>1.4540489296860359</v>
      </c>
      <c r="J291">
        <v>9.1572851183738941E-5</v>
      </c>
      <c r="K291">
        <v>1.126021542356508E-4</v>
      </c>
      <c r="L291">
        <v>1.8050899914444141E-2</v>
      </c>
      <c r="M291">
        <v>1.9681452169857901E-2</v>
      </c>
      <c r="N291">
        <v>0.7702154567221966</v>
      </c>
      <c r="O291">
        <v>6.0808913249011311E-2</v>
      </c>
      <c r="P291">
        <v>0.12871181551719221</v>
      </c>
      <c r="Q291">
        <v>3.5334314496941299E-2</v>
      </c>
      <c r="R291">
        <v>4.5130561300973718E-3</v>
      </c>
      <c r="S291">
        <v>0.44400701738332798</v>
      </c>
      <c r="T291">
        <v>9.3845849826796765E-2</v>
      </c>
      <c r="U291">
        <v>0.18747250974937291</v>
      </c>
      <c r="V291">
        <v>0.175804088176091</v>
      </c>
      <c r="W291">
        <v>4.3411101984474981E-2</v>
      </c>
      <c r="X291">
        <v>0.6392875862694547</v>
      </c>
      <c r="Y291">
        <v>3.494369188631611E-2</v>
      </c>
      <c r="Z291">
        <v>0.68194878618632138</v>
      </c>
      <c r="AA291">
        <v>0.44833159474841511</v>
      </c>
      <c r="AB291">
        <v>0.1049806279227352</v>
      </c>
      <c r="AC291">
        <v>9.6244152737810326E-2</v>
      </c>
      <c r="AD291">
        <v>4.7769656995753702E-2</v>
      </c>
      <c r="AE291">
        <v>6.9052354262032933E-2</v>
      </c>
      <c r="AF291">
        <v>0.4246863678702214</v>
      </c>
      <c r="AG291">
        <v>1.2387302159777689</v>
      </c>
      <c r="AH291" s="9" t="s">
        <v>100</v>
      </c>
      <c r="AI291" s="1">
        <v>45047</v>
      </c>
      <c r="AJ291" s="9" t="s">
        <v>39</v>
      </c>
      <c r="AK291">
        <v>17</v>
      </c>
    </row>
    <row r="292" spans="1:37" x14ac:dyDescent="0.25">
      <c r="A292">
        <v>45062</v>
      </c>
      <c r="B292">
        <v>0.50395501389921926</v>
      </c>
      <c r="C292">
        <v>1.7483644445535559E-2</v>
      </c>
      <c r="D292">
        <v>6.8434855407253888E-3</v>
      </c>
      <c r="E292">
        <v>0.2396651812848945</v>
      </c>
      <c r="F292">
        <v>5.7007309978272531E-2</v>
      </c>
      <c r="G292">
        <v>0.57711375454053593</v>
      </c>
      <c r="H292">
        <v>0.16678453286312819</v>
      </c>
      <c r="I292">
        <v>0.31949939304041258</v>
      </c>
      <c r="J292">
        <v>1.1841813784645661</v>
      </c>
      <c r="K292">
        <v>5.1681150863842021E-2</v>
      </c>
      <c r="L292">
        <v>0.16904519634419049</v>
      </c>
      <c r="M292">
        <v>8.5546480176362349E-2</v>
      </c>
      <c r="N292">
        <v>6.9864605861883394E-2</v>
      </c>
      <c r="O292">
        <v>4.5091022599689411E-2</v>
      </c>
      <c r="P292">
        <v>9.6762760402633083E-2</v>
      </c>
      <c r="Q292">
        <v>6.2216881285211363E-2</v>
      </c>
      <c r="R292">
        <v>1.2839131203800411E-2</v>
      </c>
      <c r="S292">
        <v>8.9891547759976737E-2</v>
      </c>
      <c r="T292">
        <v>2.4295605450293931</v>
      </c>
      <c r="U292">
        <v>6.8037419710203231E-2</v>
      </c>
      <c r="V292">
        <v>7.9194798239064102E-3</v>
      </c>
      <c r="W292">
        <v>7.5872255687837564E-2</v>
      </c>
      <c r="X292">
        <v>0.56898912498991316</v>
      </c>
      <c r="Y292">
        <v>5.7837140545974629E-2</v>
      </c>
      <c r="Z292">
        <v>0.53244559061000185</v>
      </c>
      <c r="AA292">
        <v>0.27401290035227938</v>
      </c>
      <c r="AB292">
        <v>0.35955192089760613</v>
      </c>
      <c r="AC292">
        <v>0.14694501520507469</v>
      </c>
      <c r="AD292">
        <v>7.1970440098660868E-2</v>
      </c>
      <c r="AE292">
        <v>0.17970305465056191</v>
      </c>
      <c r="AF292">
        <v>0.38776651985628452</v>
      </c>
      <c r="AG292">
        <v>0.8464214210444253</v>
      </c>
      <c r="AH292" s="9" t="s">
        <v>100</v>
      </c>
      <c r="AI292" s="1">
        <v>45047</v>
      </c>
      <c r="AJ292" s="9" t="s">
        <v>40</v>
      </c>
      <c r="AK292">
        <v>16</v>
      </c>
    </row>
    <row r="293" spans="1:37" x14ac:dyDescent="0.25">
      <c r="A293">
        <v>45061</v>
      </c>
      <c r="B293">
        <v>0.40546293170148479</v>
      </c>
      <c r="C293">
        <v>0.1222941603414259</v>
      </c>
      <c r="D293">
        <v>0.47209819071281922</v>
      </c>
      <c r="E293">
        <v>0.57802168424112921</v>
      </c>
      <c r="F293">
        <v>0.13643225606241691</v>
      </c>
      <c r="G293">
        <v>4.1396556921287297E-2</v>
      </c>
      <c r="H293">
        <v>0.1154768803788046</v>
      </c>
      <c r="I293">
        <v>0.41967316313993752</v>
      </c>
      <c r="J293">
        <v>2.066102308883187E-2</v>
      </c>
      <c r="K293">
        <v>0.15753986544818019</v>
      </c>
      <c r="L293">
        <v>0.1000127646510716</v>
      </c>
      <c r="M293">
        <v>1.9990012907106409E-2</v>
      </c>
      <c r="N293">
        <v>5.1945879077704447E-2</v>
      </c>
      <c r="O293">
        <v>9.0110703980790352E-2</v>
      </c>
      <c r="P293">
        <v>0.62686171606734775</v>
      </c>
      <c r="Q293">
        <v>0.43885897185981287</v>
      </c>
      <c r="R293">
        <v>8.5876396023186835E-2</v>
      </c>
      <c r="S293">
        <v>3.5646215402509681E-4</v>
      </c>
      <c r="T293">
        <v>2.797610639187342E-2</v>
      </c>
      <c r="U293">
        <v>1.7803354446339299E-2</v>
      </c>
      <c r="V293">
        <v>0.14493490249072449</v>
      </c>
      <c r="W293">
        <v>6.3371035722163696E-2</v>
      </c>
      <c r="X293">
        <v>0.56794435189074777</v>
      </c>
      <c r="Y293">
        <v>0.11620638074526431</v>
      </c>
      <c r="Z293">
        <v>0.52037784482263583</v>
      </c>
      <c r="AA293">
        <v>0.21344628003130689</v>
      </c>
      <c r="AB293">
        <v>0.17488010808367599</v>
      </c>
      <c r="AC293">
        <v>0.17006572084219981</v>
      </c>
      <c r="AD293">
        <v>1.889379825592994E-2</v>
      </c>
      <c r="AE293">
        <v>7.2696599292710731E-2</v>
      </c>
      <c r="AF293">
        <v>0.2440795871856101</v>
      </c>
      <c r="AG293">
        <v>1.3478332028252651</v>
      </c>
      <c r="AH293" s="9" t="s">
        <v>100</v>
      </c>
      <c r="AI293" s="1">
        <v>45047</v>
      </c>
      <c r="AJ293" s="9" t="s">
        <v>41</v>
      </c>
      <c r="AK293">
        <v>15</v>
      </c>
    </row>
    <row r="294" spans="1:37" x14ac:dyDescent="0.25">
      <c r="A294">
        <v>45058</v>
      </c>
      <c r="B294">
        <v>1.4698391620346509</v>
      </c>
      <c r="C294">
        <v>5.8454980698440073E-2</v>
      </c>
      <c r="D294">
        <v>0.90072359232717292</v>
      </c>
      <c r="E294">
        <v>0.57735412468699487</v>
      </c>
      <c r="F294">
        <v>0.1115126918071539</v>
      </c>
      <c r="G294">
        <v>2.5536024594450488</v>
      </c>
      <c r="H294">
        <v>0.47886099895105028</v>
      </c>
      <c r="I294">
        <v>2.4616962030413729</v>
      </c>
      <c r="J294">
        <v>7.9626848941415695E-2</v>
      </c>
      <c r="K294">
        <v>1.6038422455975241</v>
      </c>
      <c r="L294">
        <v>0.24415971584649551</v>
      </c>
      <c r="M294">
        <v>0.58281340854309405</v>
      </c>
      <c r="N294">
        <v>8.964298097579694E-2</v>
      </c>
      <c r="O294">
        <v>0.1247888232060969</v>
      </c>
      <c r="P294">
        <v>0.53134148825272465</v>
      </c>
      <c r="Q294">
        <v>0.37388925273969242</v>
      </c>
      <c r="R294">
        <v>1.3471790268207171</v>
      </c>
      <c r="S294">
        <v>5.0517486487066536</v>
      </c>
      <c r="T294">
        <v>0.76466762995974324</v>
      </c>
      <c r="U294">
        <v>0.11387287629128059</v>
      </c>
      <c r="V294">
        <v>0.25388341558000521</v>
      </c>
      <c r="W294">
        <v>0.35948546466086773</v>
      </c>
      <c r="X294">
        <v>5.4455258416968961</v>
      </c>
      <c r="Y294">
        <v>0.13187044377758569</v>
      </c>
      <c r="Z294">
        <v>2.5419009042400802</v>
      </c>
      <c r="AA294">
        <v>0.63479101163512852</v>
      </c>
      <c r="AB294">
        <v>0.39827666100214909</v>
      </c>
      <c r="AC294">
        <v>0.45666576041779577</v>
      </c>
      <c r="AD294">
        <v>1.030024072879101</v>
      </c>
      <c r="AE294">
        <v>0.84041739988924657</v>
      </c>
      <c r="AF294">
        <v>1.3373879918968019</v>
      </c>
      <c r="AG294">
        <v>1.5154890505369969</v>
      </c>
      <c r="AH294" s="9" t="s">
        <v>101</v>
      </c>
      <c r="AI294" s="1">
        <v>45047</v>
      </c>
      <c r="AJ294" s="9" t="s">
        <v>43</v>
      </c>
      <c r="AK294">
        <v>12</v>
      </c>
    </row>
    <row r="295" spans="1:37" x14ac:dyDescent="0.25">
      <c r="A295">
        <v>45057</v>
      </c>
      <c r="B295">
        <v>1.049236182374691</v>
      </c>
      <c r="C295">
        <v>9.1127847275854254E-2</v>
      </c>
      <c r="D295">
        <v>4.717025126898091E-2</v>
      </c>
      <c r="E295">
        <v>0.50277191171684188</v>
      </c>
      <c r="F295">
        <v>0.18878363618382649</v>
      </c>
      <c r="G295">
        <v>6.2267598093679523E-2</v>
      </c>
      <c r="H295">
        <v>0.87798514487879187</v>
      </c>
      <c r="I295">
        <v>0.30266912659174061</v>
      </c>
      <c r="J295">
        <v>0.73749563717666988</v>
      </c>
      <c r="K295">
        <v>0.95911662294323174</v>
      </c>
      <c r="L295">
        <v>8.2042084177095603E-2</v>
      </c>
      <c r="M295">
        <v>9.9661981293709193E-2</v>
      </c>
      <c r="N295">
        <v>0.13705531911476551</v>
      </c>
      <c r="O295">
        <v>0.15268089635537471</v>
      </c>
      <c r="P295">
        <v>2.3432131501084399</v>
      </c>
      <c r="Q295">
        <v>0.1316384626117296</v>
      </c>
      <c r="R295">
        <v>0.40575772361549989</v>
      </c>
      <c r="S295">
        <v>3.8755280945834771</v>
      </c>
      <c r="T295">
        <v>0.42197958305229349</v>
      </c>
      <c r="U295">
        <v>0</v>
      </c>
      <c r="V295">
        <v>0.56153911170570059</v>
      </c>
      <c r="W295">
        <v>1.382909631511162</v>
      </c>
      <c r="X295">
        <v>0.76509179027917718</v>
      </c>
      <c r="Y295">
        <v>8.2442405490803297E-2</v>
      </c>
      <c r="Z295">
        <v>1.224518609443332</v>
      </c>
      <c r="AA295">
        <v>0.69876005914669392</v>
      </c>
      <c r="AB295">
        <v>0.51170187741220907</v>
      </c>
      <c r="AC295">
        <v>9.255425624020816E-2</v>
      </c>
      <c r="AD295">
        <v>8.4027341747401618E-2</v>
      </c>
      <c r="AE295">
        <v>0.1651840137370931</v>
      </c>
      <c r="AF295">
        <v>1.0911145186276661</v>
      </c>
      <c r="AG295">
        <v>1.733249047542591</v>
      </c>
      <c r="AH295" s="9" t="s">
        <v>101</v>
      </c>
      <c r="AI295" s="1">
        <v>45047</v>
      </c>
      <c r="AJ295" s="9" t="s">
        <v>38</v>
      </c>
      <c r="AK295">
        <v>11</v>
      </c>
    </row>
    <row r="296" spans="1:37" x14ac:dyDescent="0.25">
      <c r="A296">
        <v>45056</v>
      </c>
      <c r="B296">
        <v>2.424404163853453</v>
      </c>
      <c r="C296">
        <v>1.338907611460344</v>
      </c>
      <c r="D296">
        <v>0.78177533004337785</v>
      </c>
      <c r="E296">
        <v>5.0946248220199664</v>
      </c>
      <c r="F296">
        <v>2.1693022958774448</v>
      </c>
      <c r="G296">
        <v>0.50920076615594079</v>
      </c>
      <c r="H296">
        <v>4.741296986385553</v>
      </c>
      <c r="I296">
        <v>4.1802103340360874</v>
      </c>
      <c r="J296">
        <v>0.6908912832219849</v>
      </c>
      <c r="K296">
        <v>1.1262051849496699</v>
      </c>
      <c r="L296">
        <v>5.5584540838075371</v>
      </c>
      <c r="M296">
        <v>0.1415810963211111</v>
      </c>
      <c r="N296">
        <v>1.649218704250268</v>
      </c>
      <c r="O296">
        <v>0.2491243602505715</v>
      </c>
      <c r="P296">
        <v>1.8493830267492311</v>
      </c>
      <c r="Q296">
        <v>0.98831169975050293</v>
      </c>
      <c r="R296">
        <v>14.12173482414504</v>
      </c>
      <c r="S296">
        <v>0.91362572240774653</v>
      </c>
      <c r="T296">
        <v>0.42195152817002579</v>
      </c>
      <c r="U296">
        <v>1.580710974186019</v>
      </c>
      <c r="V296">
        <v>0.28812479889437642</v>
      </c>
      <c r="W296">
        <v>1.4690244408041471</v>
      </c>
      <c r="X296">
        <v>2.851200947348191</v>
      </c>
      <c r="Y296">
        <v>7.2665979483482329E-2</v>
      </c>
      <c r="Z296">
        <v>3.4827606640639441</v>
      </c>
      <c r="AA296">
        <v>2.0309921507290092</v>
      </c>
      <c r="AB296">
        <v>1.1753580035311599</v>
      </c>
      <c r="AC296">
        <v>0.64170815698881134</v>
      </c>
      <c r="AD296">
        <v>0.73806824445307206</v>
      </c>
      <c r="AE296">
        <v>0.80320071526968506</v>
      </c>
      <c r="AF296">
        <v>2.1931284726077611</v>
      </c>
      <c r="AG296">
        <v>5.0631937715083257</v>
      </c>
      <c r="AH296" s="9" t="s">
        <v>101</v>
      </c>
      <c r="AI296" s="1">
        <v>45047</v>
      </c>
      <c r="AJ296" s="9" t="s">
        <v>39</v>
      </c>
      <c r="AK296">
        <v>10</v>
      </c>
    </row>
    <row r="297" spans="1:37" x14ac:dyDescent="0.25">
      <c r="A297">
        <v>45055</v>
      </c>
      <c r="B297">
        <v>0.95056242393580359</v>
      </c>
      <c r="C297">
        <v>3.7431612765402038</v>
      </c>
      <c r="D297">
        <v>0.3900963027435625</v>
      </c>
      <c r="E297">
        <v>0.1971179623685641</v>
      </c>
      <c r="F297">
        <v>0.95623819058991266</v>
      </c>
      <c r="G297">
        <v>0.22831339392647571</v>
      </c>
      <c r="H297">
        <v>0.1152277273604838</v>
      </c>
      <c r="I297">
        <v>0.17201660142799011</v>
      </c>
      <c r="J297">
        <v>0.35760846118662493</v>
      </c>
      <c r="K297">
        <v>0.2114858160064414</v>
      </c>
      <c r="L297">
        <v>9.2346753726182076E-2</v>
      </c>
      <c r="M297">
        <v>5.1196569034023469E-2</v>
      </c>
      <c r="N297">
        <v>0.80207789531633666</v>
      </c>
      <c r="O297">
        <v>0.16929974861813599</v>
      </c>
      <c r="P297">
        <v>0.23447868123363119</v>
      </c>
      <c r="Q297">
        <v>0.15491598450038269</v>
      </c>
      <c r="R297">
        <v>1.013907909097824</v>
      </c>
      <c r="S297">
        <v>4.2156704972541377</v>
      </c>
      <c r="T297">
        <v>5.6383826756189193E-2</v>
      </c>
      <c r="U297">
        <v>1.2195028972471419E-2</v>
      </c>
      <c r="V297">
        <v>0.31404951501351852</v>
      </c>
      <c r="W297">
        <v>2.0729995600097739</v>
      </c>
      <c r="X297">
        <v>8.5471029920948544E-2</v>
      </c>
      <c r="Y297">
        <v>9.7060607645927666E-2</v>
      </c>
      <c r="Z297">
        <v>1.0996643078002579</v>
      </c>
      <c r="AA297">
        <v>0.64195164048269493</v>
      </c>
      <c r="AB297">
        <v>0.28678383080387032</v>
      </c>
      <c r="AC297">
        <v>0.1570809840440244</v>
      </c>
      <c r="AD297">
        <v>3.9977391453451562E-2</v>
      </c>
      <c r="AE297">
        <v>0.15156189522560809</v>
      </c>
      <c r="AF297">
        <v>0.99022184914642464</v>
      </c>
      <c r="AG297">
        <v>1.417352971714829</v>
      </c>
      <c r="AH297" s="9" t="s">
        <v>101</v>
      </c>
      <c r="AI297" s="1">
        <v>45047</v>
      </c>
      <c r="AJ297" s="9" t="s">
        <v>40</v>
      </c>
      <c r="AK297">
        <v>9</v>
      </c>
    </row>
    <row r="298" spans="1:37" x14ac:dyDescent="0.25">
      <c r="A298">
        <v>45054</v>
      </c>
      <c r="B298">
        <v>2.2469287047860451</v>
      </c>
      <c r="C298">
        <v>0.22535741899086459</v>
      </c>
      <c r="D298">
        <v>3.9609854431381653E-3</v>
      </c>
      <c r="E298">
        <v>3.1947085976538312</v>
      </c>
      <c r="F298">
        <v>1.168106277108953</v>
      </c>
      <c r="G298">
        <v>3.1961339001815352</v>
      </c>
      <c r="H298">
        <v>0.58666254681704699</v>
      </c>
      <c r="I298">
        <v>0.25605032130786909</v>
      </c>
      <c r="J298">
        <v>3.363904182068632</v>
      </c>
      <c r="K298">
        <v>0.1357328885895567</v>
      </c>
      <c r="L298">
        <v>4.7750899845253873E-2</v>
      </c>
      <c r="M298">
        <v>2.9956682078210481</v>
      </c>
      <c r="N298">
        <v>1.2076566808580469</v>
      </c>
      <c r="O298">
        <v>0.2095899099432717</v>
      </c>
      <c r="P298">
        <v>5.8996073036001011</v>
      </c>
      <c r="Q298">
        <v>0.87964008022616136</v>
      </c>
      <c r="R298">
        <v>0.1088994142893793</v>
      </c>
      <c r="S298">
        <v>0.1061597481539457</v>
      </c>
      <c r="T298">
        <v>0.80470773450437361</v>
      </c>
      <c r="U298">
        <v>1.178529411579269E-2</v>
      </c>
      <c r="V298">
        <v>2.5965439390093308</v>
      </c>
      <c r="W298">
        <v>0.37239372514725189</v>
      </c>
      <c r="X298">
        <v>2.8405290465225712</v>
      </c>
      <c r="Y298">
        <v>0.3245639589224425</v>
      </c>
      <c r="Z298">
        <v>3.0104039045205679</v>
      </c>
      <c r="AA298">
        <v>1.8378760334093911</v>
      </c>
      <c r="AB298">
        <v>1.2832483480124151</v>
      </c>
      <c r="AC298">
        <v>0.76851737280063981</v>
      </c>
      <c r="AD298">
        <v>1.276716015509733</v>
      </c>
      <c r="AE298">
        <v>0.67239044240978529</v>
      </c>
      <c r="AF298">
        <v>2.4828586233807859</v>
      </c>
      <c r="AG298">
        <v>3.621598116100162</v>
      </c>
      <c r="AH298" s="9" t="s">
        <v>101</v>
      </c>
      <c r="AI298" s="1">
        <v>45047</v>
      </c>
      <c r="AJ298" s="9" t="s">
        <v>41</v>
      </c>
      <c r="AK298">
        <v>8</v>
      </c>
    </row>
    <row r="299" spans="1:37" x14ac:dyDescent="0.25">
      <c r="A299">
        <v>45051</v>
      </c>
      <c r="B299">
        <v>0.4707222945101332</v>
      </c>
      <c r="C299">
        <v>4.3733972840013381E-2</v>
      </c>
      <c r="D299">
        <v>0.1479879946674923</v>
      </c>
      <c r="E299">
        <v>0.22399162134096229</v>
      </c>
      <c r="F299">
        <v>0.19605307236595829</v>
      </c>
      <c r="G299">
        <v>0.21457442908472019</v>
      </c>
      <c r="H299">
        <v>0.78724505044495063</v>
      </c>
      <c r="I299">
        <v>0.42644645899820122</v>
      </c>
      <c r="J299">
        <v>0.7140699781879194</v>
      </c>
      <c r="K299">
        <v>0.2344332580311447</v>
      </c>
      <c r="L299">
        <v>0.22237338904734269</v>
      </c>
      <c r="M299">
        <v>0.1542103401108316</v>
      </c>
      <c r="N299">
        <v>0.1052577082052925</v>
      </c>
      <c r="O299">
        <v>0.29501079041211492</v>
      </c>
      <c r="P299">
        <v>0.1429191367201009</v>
      </c>
      <c r="Q299">
        <v>0.1085430205993247</v>
      </c>
      <c r="R299">
        <v>6.1030004287970077E-2</v>
      </c>
      <c r="S299">
        <v>0.23182208881329161</v>
      </c>
      <c r="T299">
        <v>0.46217826886099778</v>
      </c>
      <c r="U299">
        <v>0.64128156712159556</v>
      </c>
      <c r="V299">
        <v>0.1848764100299537</v>
      </c>
      <c r="W299">
        <v>0.33509165966664589</v>
      </c>
      <c r="X299">
        <v>0.158347766193394</v>
      </c>
      <c r="Y299">
        <v>1.635811171517447</v>
      </c>
      <c r="Z299">
        <v>0.31314318432841282</v>
      </c>
      <c r="AA299">
        <v>0.44954693413182423</v>
      </c>
      <c r="AB299">
        <v>0.34726014062032062</v>
      </c>
      <c r="AC299">
        <v>0.48349174532681949</v>
      </c>
      <c r="AD299">
        <v>0.12092554478566719</v>
      </c>
      <c r="AE299">
        <v>0.1722699711234158</v>
      </c>
      <c r="AF299">
        <v>0.51058868859762396</v>
      </c>
      <c r="AG299">
        <v>0.59888915738654203</v>
      </c>
      <c r="AH299" s="9" t="s">
        <v>102</v>
      </c>
      <c r="AI299" s="1">
        <v>45047</v>
      </c>
      <c r="AJ299" s="9" t="s">
        <v>43</v>
      </c>
      <c r="AK299">
        <v>5</v>
      </c>
    </row>
    <row r="300" spans="1:37" x14ac:dyDescent="0.25">
      <c r="A300">
        <v>45050</v>
      </c>
      <c r="B300">
        <v>0.97797542156182571</v>
      </c>
      <c r="C300">
        <v>7.27124686571754E-2</v>
      </c>
      <c r="D300">
        <v>0.18977066298279949</v>
      </c>
      <c r="E300">
        <v>0.34593911338218081</v>
      </c>
      <c r="F300">
        <v>3.0783747248675639</v>
      </c>
      <c r="G300">
        <v>3.4989596975046799</v>
      </c>
      <c r="H300">
        <v>0.46513592540939519</v>
      </c>
      <c r="I300">
        <v>0.28941658058220221</v>
      </c>
      <c r="J300">
        <v>0.77276264778127834</v>
      </c>
      <c r="K300">
        <v>0</v>
      </c>
      <c r="L300">
        <v>0.48539493069350081</v>
      </c>
      <c r="M300">
        <v>0.3311070515384853</v>
      </c>
      <c r="N300">
        <v>1.2071120808373581</v>
      </c>
      <c r="O300">
        <v>0.1147854278984894</v>
      </c>
      <c r="P300">
        <v>0.24911532283485721</v>
      </c>
      <c r="Q300">
        <v>4.9825751968440211E-2</v>
      </c>
      <c r="R300">
        <v>0.2760784221214877</v>
      </c>
      <c r="S300">
        <v>1.1717236294554389E-3</v>
      </c>
      <c r="T300">
        <v>0.34835349052921749</v>
      </c>
      <c r="U300">
        <v>0.18496225974542671</v>
      </c>
      <c r="V300">
        <v>0.55022583399015823</v>
      </c>
      <c r="W300">
        <v>0.49043139355572613</v>
      </c>
      <c r="X300">
        <v>0.96723811476359633</v>
      </c>
      <c r="Y300">
        <v>2.1010939157296882</v>
      </c>
      <c r="Z300">
        <v>1.075840639017265</v>
      </c>
      <c r="AA300">
        <v>0.65668612786114999</v>
      </c>
      <c r="AB300">
        <v>0.61628250678689467</v>
      </c>
      <c r="AC300">
        <v>1.0509631115561029</v>
      </c>
      <c r="AD300">
        <v>0.2484096065858965</v>
      </c>
      <c r="AE300">
        <v>0.31580534782534309</v>
      </c>
      <c r="AF300">
        <v>1.446589685453705</v>
      </c>
      <c r="AG300">
        <v>0.5552174890310827</v>
      </c>
      <c r="AH300" s="9" t="s">
        <v>102</v>
      </c>
      <c r="AI300" s="1">
        <v>45047</v>
      </c>
      <c r="AJ300" s="9" t="s">
        <v>38</v>
      </c>
      <c r="AK300">
        <v>4</v>
      </c>
    </row>
    <row r="301" spans="1:37" x14ac:dyDescent="0.25">
      <c r="A301">
        <v>45044</v>
      </c>
      <c r="B301">
        <v>0.92095260122195899</v>
      </c>
      <c r="C301">
        <v>0.44361939961912111</v>
      </c>
      <c r="D301">
        <v>0.1479461673386665</v>
      </c>
      <c r="E301">
        <v>2.169726287640461</v>
      </c>
      <c r="F301">
        <v>2.858188047034119</v>
      </c>
      <c r="G301">
        <v>0.6932517918704808</v>
      </c>
      <c r="H301">
        <v>6.7276952398275594E-2</v>
      </c>
      <c r="I301">
        <v>0.33203562901849942</v>
      </c>
      <c r="J301">
        <v>0.15866463108515819</v>
      </c>
      <c r="K301">
        <v>9.1523800079904169E-2</v>
      </c>
      <c r="L301">
        <v>0.13450592223086499</v>
      </c>
      <c r="M301">
        <v>1.2902032528248819</v>
      </c>
      <c r="N301">
        <v>0.1436636940753942</v>
      </c>
      <c r="O301">
        <v>1.1382666267571671</v>
      </c>
      <c r="P301">
        <v>0.24726748182753661</v>
      </c>
      <c r="Q301">
        <v>0.76429878482920299</v>
      </c>
      <c r="R301">
        <v>0.1497291484473382</v>
      </c>
      <c r="S301">
        <v>9.8131387915856239E-2</v>
      </c>
      <c r="T301">
        <v>6.0880844551358157E-2</v>
      </c>
      <c r="U301">
        <v>0.1188637750526871</v>
      </c>
      <c r="V301">
        <v>0.2284413889766333</v>
      </c>
      <c r="W301">
        <v>0.27414663530397321</v>
      </c>
      <c r="X301">
        <v>0.25921617259195412</v>
      </c>
      <c r="Y301">
        <v>9.9612684703459381E-3</v>
      </c>
      <c r="Z301">
        <v>1.118870680640516</v>
      </c>
      <c r="AA301">
        <v>0.2205312829449054</v>
      </c>
      <c r="AB301">
        <v>0.67849222862437031</v>
      </c>
      <c r="AC301">
        <v>0.46892184244348573</v>
      </c>
      <c r="AD301">
        <v>0.43875281318557668</v>
      </c>
      <c r="AE301">
        <v>0.98983462123213739</v>
      </c>
      <c r="AF301">
        <v>0.81022235299095402</v>
      </c>
      <c r="AG301">
        <v>0.42638459415467123</v>
      </c>
      <c r="AH301" s="9" t="s">
        <v>103</v>
      </c>
      <c r="AI301" s="1">
        <v>45017</v>
      </c>
      <c r="AJ301" s="9" t="s">
        <v>43</v>
      </c>
      <c r="AK301">
        <v>28</v>
      </c>
    </row>
    <row r="302" spans="1:37" x14ac:dyDescent="0.25">
      <c r="A302">
        <v>45043</v>
      </c>
      <c r="B302">
        <v>0.55134009999937572</v>
      </c>
      <c r="C302">
        <v>9.3590141771139668E-2</v>
      </c>
      <c r="D302">
        <v>0.34775298341414751</v>
      </c>
      <c r="E302">
        <v>0.80055489461020657</v>
      </c>
      <c r="F302">
        <v>0.1884451417398037</v>
      </c>
      <c r="G302">
        <v>1.5530365187383389E-2</v>
      </c>
      <c r="H302">
        <v>0.54982721586737504</v>
      </c>
      <c r="I302">
        <v>0.4896561105665968</v>
      </c>
      <c r="J302">
        <v>0.2215424850045489</v>
      </c>
      <c r="K302">
        <v>0.27604267248241221</v>
      </c>
      <c r="L302">
        <v>3.0187868754122491E-3</v>
      </c>
      <c r="M302">
        <v>0.27651296068630649</v>
      </c>
      <c r="N302">
        <v>0.31828940689401047</v>
      </c>
      <c r="O302">
        <v>0.1924543174328123</v>
      </c>
      <c r="P302">
        <v>0.1088584383305137</v>
      </c>
      <c r="Q302">
        <v>0.1123519928386837</v>
      </c>
      <c r="R302">
        <v>2.8450550498230762E-3</v>
      </c>
      <c r="S302">
        <v>6.7547125607504699E-5</v>
      </c>
      <c r="T302">
        <v>0.38124449817440248</v>
      </c>
      <c r="U302">
        <v>3.0076342775527981E-2</v>
      </c>
      <c r="V302">
        <v>0.18597472167235399</v>
      </c>
      <c r="W302">
        <v>0.1115551314282467</v>
      </c>
      <c r="X302">
        <v>0.39578075908116528</v>
      </c>
      <c r="Y302">
        <v>1.4160490073055549</v>
      </c>
      <c r="Z302">
        <v>0.48501835716011898</v>
      </c>
      <c r="AA302">
        <v>0.30381732946294637</v>
      </c>
      <c r="AB302">
        <v>0.28278514136402499</v>
      </c>
      <c r="AC302">
        <v>0.4473392379836616</v>
      </c>
      <c r="AD302">
        <v>0.1175649743934757</v>
      </c>
      <c r="AE302">
        <v>0.18392495530341119</v>
      </c>
      <c r="AF302">
        <v>0.55092321875046779</v>
      </c>
      <c r="AG302">
        <v>0.6180425669743993</v>
      </c>
      <c r="AH302" s="9" t="s">
        <v>103</v>
      </c>
      <c r="AI302" s="1">
        <v>45017</v>
      </c>
      <c r="AJ302" s="9" t="s">
        <v>38</v>
      </c>
      <c r="AK302">
        <v>27</v>
      </c>
    </row>
    <row r="303" spans="1:37" x14ac:dyDescent="0.25">
      <c r="A303">
        <v>45042</v>
      </c>
      <c r="B303">
        <v>1.7607458716979001</v>
      </c>
      <c r="C303">
        <v>0.99106720992117092</v>
      </c>
      <c r="D303">
        <v>3.0866257951920061E-2</v>
      </c>
      <c r="E303">
        <v>0.5348489537746387</v>
      </c>
      <c r="F303">
        <v>0.70786814766567363</v>
      </c>
      <c r="G303">
        <v>0.59510226867250027</v>
      </c>
      <c r="H303">
        <v>9.0920301848773408E-2</v>
      </c>
      <c r="I303">
        <v>0.93800379943655987</v>
      </c>
      <c r="J303">
        <v>1.103393093270215</v>
      </c>
      <c r="K303">
        <v>4.4124689893841804</v>
      </c>
      <c r="L303">
        <v>0.28360292876140802</v>
      </c>
      <c r="M303">
        <v>0.53863990694844766</v>
      </c>
      <c r="N303">
        <v>6.7538073311083524</v>
      </c>
      <c r="O303">
        <v>0.64931920273200572</v>
      </c>
      <c r="P303">
        <v>0.56473949517946564</v>
      </c>
      <c r="Q303">
        <v>0.9256061359376484</v>
      </c>
      <c r="R303">
        <v>0.1098973570218274</v>
      </c>
      <c r="S303">
        <v>4.8127722503809656</v>
      </c>
      <c r="T303">
        <v>0.2367302385558695</v>
      </c>
      <c r="U303">
        <v>0.1660355035266631</v>
      </c>
      <c r="V303">
        <v>0.19574952414326729</v>
      </c>
      <c r="W303">
        <v>0.61427084508524077</v>
      </c>
      <c r="X303">
        <v>2.0096845243260688</v>
      </c>
      <c r="Y303">
        <v>0.54008146268443247</v>
      </c>
      <c r="Z303">
        <v>1.388746208708759</v>
      </c>
      <c r="AA303">
        <v>3.4617556594248451</v>
      </c>
      <c r="AB303">
        <v>0.52824441089895691</v>
      </c>
      <c r="AC303">
        <v>0.38130130735290441</v>
      </c>
      <c r="AD303">
        <v>1.3147392828846549</v>
      </c>
      <c r="AE303">
        <v>0.92870094738659836</v>
      </c>
      <c r="AF303">
        <v>1.4763438616656921</v>
      </c>
      <c r="AG303">
        <v>2.0363729280375189</v>
      </c>
      <c r="AH303" s="9" t="s">
        <v>103</v>
      </c>
      <c r="AI303" s="1">
        <v>45017</v>
      </c>
      <c r="AJ303" s="9" t="s">
        <v>39</v>
      </c>
      <c r="AK303">
        <v>26</v>
      </c>
    </row>
    <row r="304" spans="1:37" x14ac:dyDescent="0.25">
      <c r="A304">
        <v>45041</v>
      </c>
      <c r="B304">
        <v>0.37669134713255248</v>
      </c>
      <c r="C304">
        <v>0.34336747060775452</v>
      </c>
      <c r="D304">
        <v>0.1645056743519849</v>
      </c>
      <c r="E304">
        <v>0.18911189492550901</v>
      </c>
      <c r="F304">
        <v>0.1830914171378149</v>
      </c>
      <c r="G304">
        <v>1.0130930885882681E-3</v>
      </c>
      <c r="H304">
        <v>1.872131328080685E-2</v>
      </c>
      <c r="I304">
        <v>3.3459628474525847E-2</v>
      </c>
      <c r="J304">
        <v>0.1350556775497804</v>
      </c>
      <c r="K304">
        <v>0.38932019364473203</v>
      </c>
      <c r="L304">
        <v>1.0383502957973861E-3</v>
      </c>
      <c r="M304">
        <v>1.422033560498839E-2</v>
      </c>
      <c r="N304">
        <v>7.1098899982446492E-2</v>
      </c>
      <c r="O304">
        <v>0.6355922683045393</v>
      </c>
      <c r="P304">
        <v>0.19463568884503779</v>
      </c>
      <c r="Q304">
        <v>2.520484748177259E-2</v>
      </c>
      <c r="R304">
        <v>1.4129933276547421E-3</v>
      </c>
      <c r="S304">
        <v>0.2528579982561634</v>
      </c>
      <c r="T304">
        <v>0.22200383129992529</v>
      </c>
      <c r="U304">
        <v>6.7689964156605456E-2</v>
      </c>
      <c r="V304">
        <v>1.2187719504546231</v>
      </c>
      <c r="W304">
        <v>1.021284245020784E-2</v>
      </c>
      <c r="X304">
        <v>9.8930674888509179E-2</v>
      </c>
      <c r="Y304">
        <v>2.1399596490648199E-2</v>
      </c>
      <c r="Z304">
        <v>0.1386236090376877</v>
      </c>
      <c r="AA304">
        <v>0.47260387066109211</v>
      </c>
      <c r="AB304">
        <v>0.38898521034684719</v>
      </c>
      <c r="AC304">
        <v>3.0175560588613402E-2</v>
      </c>
      <c r="AD304">
        <v>4.2587919977310693E-2</v>
      </c>
      <c r="AE304">
        <v>0.14867255217930039</v>
      </c>
      <c r="AF304">
        <v>0.43697886486199761</v>
      </c>
      <c r="AG304">
        <v>0.29986035209141298</v>
      </c>
      <c r="AH304" s="9" t="s">
        <v>103</v>
      </c>
      <c r="AI304" s="1">
        <v>45017</v>
      </c>
      <c r="AJ304" s="9" t="s">
        <v>40</v>
      </c>
      <c r="AK304">
        <v>25</v>
      </c>
    </row>
    <row r="305" spans="1:37" x14ac:dyDescent="0.25">
      <c r="A305">
        <v>45040</v>
      </c>
      <c r="B305">
        <v>0.69623864459252538</v>
      </c>
      <c r="C305">
        <v>2.844217583453066E-2</v>
      </c>
      <c r="D305">
        <v>9.9040589679855906E-2</v>
      </c>
      <c r="E305">
        <v>0.60284667677351689</v>
      </c>
      <c r="F305">
        <v>0.41980278257806147</v>
      </c>
      <c r="G305">
        <v>0.36249099127056827</v>
      </c>
      <c r="H305">
        <v>8.1834986291061659E-2</v>
      </c>
      <c r="I305">
        <v>1.2457063951220819</v>
      </c>
      <c r="J305">
        <v>2.00085537784832E-2</v>
      </c>
      <c r="K305">
        <v>4.745781430578952E-4</v>
      </c>
      <c r="L305">
        <v>6.1964077581020183E-2</v>
      </c>
      <c r="M305">
        <v>1.063447912617925</v>
      </c>
      <c r="N305">
        <v>9.1038747763205391E-2</v>
      </c>
      <c r="O305">
        <v>0.17329315609284529</v>
      </c>
      <c r="P305">
        <v>0.32240799946024379</v>
      </c>
      <c r="Q305">
        <v>0.1106784742076411</v>
      </c>
      <c r="R305">
        <v>1.065630804574659E-2</v>
      </c>
      <c r="S305">
        <v>0.55402994997734856</v>
      </c>
      <c r="T305">
        <v>0.48146222401626221</v>
      </c>
      <c r="U305">
        <v>2.1633977345671011E-2</v>
      </c>
      <c r="V305">
        <v>1.5642993304035541E-2</v>
      </c>
      <c r="W305">
        <v>0.56248809101624564</v>
      </c>
      <c r="X305">
        <v>0.18707665586881189</v>
      </c>
      <c r="Y305">
        <v>3.206588198755973</v>
      </c>
      <c r="Z305">
        <v>0.79095337754715234</v>
      </c>
      <c r="AA305">
        <v>0.33282494757120767</v>
      </c>
      <c r="AB305">
        <v>0.27418705540310201</v>
      </c>
      <c r="AC305">
        <v>1.1434895698562659</v>
      </c>
      <c r="AD305">
        <v>0.1035637277503195</v>
      </c>
      <c r="AE305">
        <v>0.16400295271384041</v>
      </c>
      <c r="AF305">
        <v>1.1288088034492609</v>
      </c>
      <c r="AG305">
        <v>0.62126188860356202</v>
      </c>
      <c r="AH305" s="9" t="s">
        <v>103</v>
      </c>
      <c r="AI305" s="1">
        <v>45017</v>
      </c>
      <c r="AJ305" s="9" t="s">
        <v>41</v>
      </c>
      <c r="AK305">
        <v>24</v>
      </c>
    </row>
    <row r="306" spans="1:37" x14ac:dyDescent="0.25">
      <c r="A306">
        <v>45037</v>
      </c>
      <c r="B306">
        <v>0.53021789682576881</v>
      </c>
      <c r="C306">
        <v>3.2064263534494402E-4</v>
      </c>
      <c r="D306">
        <v>8.9855986444950853E-2</v>
      </c>
      <c r="E306">
        <v>6.8056498190863735E-2</v>
      </c>
      <c r="F306">
        <v>0.1249071073868309</v>
      </c>
      <c r="G306">
        <v>1.326226081575141</v>
      </c>
      <c r="H306">
        <v>2.125594245649241E-2</v>
      </c>
      <c r="I306">
        <v>3.245943651271422E-3</v>
      </c>
      <c r="J306">
        <v>1.646615338819234E-2</v>
      </c>
      <c r="K306">
        <v>0.36215564428396563</v>
      </c>
      <c r="L306">
        <v>2.0794900591351219E-4</v>
      </c>
      <c r="M306">
        <v>3.4493280514571727E-2</v>
      </c>
      <c r="N306">
        <v>0.80422110714498707</v>
      </c>
      <c r="O306">
        <v>2.0096679089098859E-2</v>
      </c>
      <c r="P306">
        <v>0.13617060078901949</v>
      </c>
      <c r="Q306">
        <v>2.1769469528127462E-2</v>
      </c>
      <c r="R306">
        <v>2.3120929547643218E-3</v>
      </c>
      <c r="S306">
        <v>6.8049739611312124E-2</v>
      </c>
      <c r="T306">
        <v>1.229621372782622</v>
      </c>
      <c r="U306">
        <v>1.9270343297969301E-2</v>
      </c>
      <c r="V306">
        <v>6.4907181655796439E-2</v>
      </c>
      <c r="W306">
        <v>7.594124184954501E-2</v>
      </c>
      <c r="X306">
        <v>4.6439113346363609E-2</v>
      </c>
      <c r="Y306">
        <v>4.4389418286308464</v>
      </c>
      <c r="Z306">
        <v>0.34921515948361659</v>
      </c>
      <c r="AA306">
        <v>0.3112403561732533</v>
      </c>
      <c r="AB306">
        <v>0.189984420955252</v>
      </c>
      <c r="AC306">
        <v>0.52259381676835326</v>
      </c>
      <c r="AD306">
        <v>2.409542229971938E-3</v>
      </c>
      <c r="AE306">
        <v>0.1170805980694085</v>
      </c>
      <c r="AF306">
        <v>0.82757627501465958</v>
      </c>
      <c r="AG306">
        <v>0.20529193815821331</v>
      </c>
      <c r="AH306" s="9" t="s">
        <v>104</v>
      </c>
      <c r="AI306" s="1">
        <v>45017</v>
      </c>
      <c r="AJ306" s="9" t="s">
        <v>43</v>
      </c>
      <c r="AK306">
        <v>21</v>
      </c>
    </row>
    <row r="307" spans="1:37" x14ac:dyDescent="0.25">
      <c r="A307">
        <v>45036</v>
      </c>
      <c r="B307">
        <v>0.88243182038591639</v>
      </c>
      <c r="C307">
        <v>5.0646148042228889E-2</v>
      </c>
      <c r="D307">
        <v>0.13601607365357149</v>
      </c>
      <c r="E307">
        <v>0.93176569377357155</v>
      </c>
      <c r="F307">
        <v>0.20078849986663391</v>
      </c>
      <c r="G307">
        <v>0.1696107879733981</v>
      </c>
      <c r="H307">
        <v>0.1531866647286528</v>
      </c>
      <c r="I307">
        <v>8.8673217924446546E-2</v>
      </c>
      <c r="J307">
        <v>0.14554394673642759</v>
      </c>
      <c r="K307">
        <v>5.0970226500310876</v>
      </c>
      <c r="L307">
        <v>9.4061689600954623E-2</v>
      </c>
      <c r="M307">
        <v>0.12765074925727041</v>
      </c>
      <c r="N307">
        <v>0.23960160527070801</v>
      </c>
      <c r="O307">
        <v>0.46712869155163061</v>
      </c>
      <c r="P307">
        <v>2.7401457004120329</v>
      </c>
      <c r="Q307">
        <v>0.1084158156114097</v>
      </c>
      <c r="R307">
        <v>0.14867709982771971</v>
      </c>
      <c r="S307">
        <v>0.1569719086058487</v>
      </c>
      <c r="T307">
        <v>0.58888257554432777</v>
      </c>
      <c r="U307">
        <v>0.33890985130259299</v>
      </c>
      <c r="V307">
        <v>0.44304871307382032</v>
      </c>
      <c r="W307">
        <v>7.1132488897595145E-2</v>
      </c>
      <c r="X307">
        <v>0.1185128502390926</v>
      </c>
      <c r="Y307">
        <v>1.2893292012440569</v>
      </c>
      <c r="Z307">
        <v>0.52486574048112111</v>
      </c>
      <c r="AA307">
        <v>1.002626639764475</v>
      </c>
      <c r="AB307">
        <v>0.51705544928286418</v>
      </c>
      <c r="AC307">
        <v>0.35750634807654202</v>
      </c>
      <c r="AD307">
        <v>6.6361838609769352E-2</v>
      </c>
      <c r="AE307">
        <v>0.202115919450155</v>
      </c>
      <c r="AF307">
        <v>0.9003591826383831</v>
      </c>
      <c r="AG307">
        <v>0.70729103860220666</v>
      </c>
      <c r="AH307" s="9" t="s">
        <v>104</v>
      </c>
      <c r="AI307" s="1">
        <v>45017</v>
      </c>
      <c r="AJ307" s="9" t="s">
        <v>38</v>
      </c>
      <c r="AK307">
        <v>20</v>
      </c>
    </row>
    <row r="308" spans="1:37" x14ac:dyDescent="0.25">
      <c r="A308">
        <v>45035</v>
      </c>
      <c r="B308">
        <v>0.45325344546311108</v>
      </c>
      <c r="C308">
        <v>1.6855320778951961</v>
      </c>
      <c r="D308">
        <v>9.0117023496611263E-3</v>
      </c>
      <c r="E308">
        <v>5.452130747632386E-3</v>
      </c>
      <c r="F308">
        <v>0.27586290336852981</v>
      </c>
      <c r="G308">
        <v>0.14410259577900031</v>
      </c>
      <c r="H308">
        <v>3.8738139611979222E-2</v>
      </c>
      <c r="I308">
        <v>0.20247612184180139</v>
      </c>
      <c r="J308">
        <v>4.4355262472729919E-4</v>
      </c>
      <c r="K308">
        <v>7.5514648083724281E-2</v>
      </c>
      <c r="L308">
        <v>4.1490203272395228E-2</v>
      </c>
      <c r="M308">
        <v>0.1760884851664726</v>
      </c>
      <c r="N308">
        <v>0.1197235805321749</v>
      </c>
      <c r="O308">
        <v>0.685391521047226</v>
      </c>
      <c r="P308">
        <v>1.2178850611825409</v>
      </c>
      <c r="Q308">
        <v>1.480013080174575E-2</v>
      </c>
      <c r="R308">
        <v>2.3197436539746161E-4</v>
      </c>
      <c r="S308">
        <v>0.24142850312489519</v>
      </c>
      <c r="T308">
        <v>0.12794524357210241</v>
      </c>
      <c r="U308">
        <v>0</v>
      </c>
      <c r="V308">
        <v>3.5792924935304199E-2</v>
      </c>
      <c r="W308">
        <v>0.47819915266916391</v>
      </c>
      <c r="X308">
        <v>6.4450843372318337E-2</v>
      </c>
      <c r="Y308">
        <v>5.0525420433301042E-2</v>
      </c>
      <c r="Z308">
        <v>0.16075948224341641</v>
      </c>
      <c r="AA308">
        <v>0.45809055723162539</v>
      </c>
      <c r="AB308">
        <v>0.24927509046723789</v>
      </c>
      <c r="AC308">
        <v>8.4324133316248009E-2</v>
      </c>
      <c r="AD308">
        <v>2.3385232469261961E-2</v>
      </c>
      <c r="AE308">
        <v>0.31603017184599941</v>
      </c>
      <c r="AF308">
        <v>0.25999355752202208</v>
      </c>
      <c r="AG308">
        <v>0.24815923699790421</v>
      </c>
      <c r="AH308" s="9" t="s">
        <v>104</v>
      </c>
      <c r="AI308" s="1">
        <v>45017</v>
      </c>
      <c r="AJ308" s="9" t="s">
        <v>39</v>
      </c>
      <c r="AK308">
        <v>19</v>
      </c>
    </row>
    <row r="309" spans="1:37" x14ac:dyDescent="0.25">
      <c r="A309">
        <v>45034</v>
      </c>
      <c r="B309">
        <v>0.88471293967303444</v>
      </c>
      <c r="C309">
        <v>0.62311691884594544</v>
      </c>
      <c r="D309">
        <v>9.2133831001805028E-2</v>
      </c>
      <c r="E309">
        <v>0.59129918522870795</v>
      </c>
      <c r="F309">
        <v>2.2555705333444629</v>
      </c>
      <c r="G309">
        <v>2.8806578017831099</v>
      </c>
      <c r="H309">
        <v>0.17019345148155091</v>
      </c>
      <c r="I309">
        <v>0.37154088021975012</v>
      </c>
      <c r="J309">
        <v>0.4740613473557817</v>
      </c>
      <c r="K309">
        <v>0.21918377954543941</v>
      </c>
      <c r="L309">
        <v>6.1809860602161773E-2</v>
      </c>
      <c r="M309">
        <v>0.14031951774821169</v>
      </c>
      <c r="N309">
        <v>0.27324424713469497</v>
      </c>
      <c r="O309">
        <v>8.9676575936368783E-2</v>
      </c>
      <c r="P309">
        <v>0.15306199198639961</v>
      </c>
      <c r="Q309">
        <v>2.1843504412265471E-2</v>
      </c>
      <c r="R309">
        <v>6.6028008341583441E-2</v>
      </c>
      <c r="S309">
        <v>0.13016578274831711</v>
      </c>
      <c r="T309">
        <v>0.33515363153860589</v>
      </c>
      <c r="U309">
        <v>2.1911360410109082</v>
      </c>
      <c r="V309">
        <v>0.48851814152873502</v>
      </c>
      <c r="W309">
        <v>0.5999868468745293</v>
      </c>
      <c r="X309">
        <v>1.3181159121736381</v>
      </c>
      <c r="Y309">
        <v>0.14194840163165481</v>
      </c>
      <c r="Z309">
        <v>1.1721493230177009</v>
      </c>
      <c r="AA309">
        <v>0.45567057243222969</v>
      </c>
      <c r="AB309">
        <v>0.46077517397023549</v>
      </c>
      <c r="AC309">
        <v>0.1993430784512378</v>
      </c>
      <c r="AD309">
        <v>5.0052028974255321E-2</v>
      </c>
      <c r="AE309">
        <v>0.87576857951579912</v>
      </c>
      <c r="AF309">
        <v>1.1974551937107329</v>
      </c>
      <c r="AG309">
        <v>0.46967988341887701</v>
      </c>
      <c r="AH309" s="9" t="s">
        <v>104</v>
      </c>
      <c r="AI309" s="1">
        <v>45017</v>
      </c>
      <c r="AJ309" s="9" t="s">
        <v>40</v>
      </c>
      <c r="AK309">
        <v>18</v>
      </c>
    </row>
    <row r="310" spans="1:37" x14ac:dyDescent="0.25">
      <c r="A310">
        <v>45033</v>
      </c>
      <c r="B310">
        <v>0.34769593909005592</v>
      </c>
      <c r="C310">
        <v>4.7274030028610263E-3</v>
      </c>
      <c r="D310">
        <v>7.905876107790439E-3</v>
      </c>
      <c r="E310">
        <v>0.34435808564795373</v>
      </c>
      <c r="F310">
        <v>0.1450840291927061</v>
      </c>
      <c r="G310">
        <v>0.27050812591954521</v>
      </c>
      <c r="H310">
        <v>1.4358713216308871E-2</v>
      </c>
      <c r="I310">
        <v>0.106000691009581</v>
      </c>
      <c r="J310">
        <v>1.879463608418504E-3</v>
      </c>
      <c r="K310">
        <v>0.28198480063005987</v>
      </c>
      <c r="L310">
        <v>0.29208816561466538</v>
      </c>
      <c r="M310">
        <v>7.423118738832353E-2</v>
      </c>
      <c r="N310">
        <v>9.774490263408403E-2</v>
      </c>
      <c r="O310">
        <v>0.2509167635769563</v>
      </c>
      <c r="P310">
        <v>0.84917421492940526</v>
      </c>
      <c r="Q310">
        <v>6.738633642069701E-2</v>
      </c>
      <c r="R310">
        <v>0.2272123655695458</v>
      </c>
      <c r="S310">
        <v>5.7568434522524553E-2</v>
      </c>
      <c r="T310">
        <v>0.82814837908719208</v>
      </c>
      <c r="U310">
        <v>4.4300844578233793E-2</v>
      </c>
      <c r="V310">
        <v>0.2983912045780221</v>
      </c>
      <c r="W310">
        <v>3.9638005608571107E-2</v>
      </c>
      <c r="X310">
        <v>0.55653457990780841</v>
      </c>
      <c r="Y310">
        <v>0.50394437149203819</v>
      </c>
      <c r="Z310">
        <v>0.36697565713952052</v>
      </c>
      <c r="AA310">
        <v>0.31065857259472901</v>
      </c>
      <c r="AB310">
        <v>0.2733026975081167</v>
      </c>
      <c r="AC310">
        <v>0.16466085003725531</v>
      </c>
      <c r="AD310">
        <v>9.6449038291182856E-2</v>
      </c>
      <c r="AE310">
        <v>0.32286948899248052</v>
      </c>
      <c r="AF310">
        <v>0.27497828210291492</v>
      </c>
      <c r="AG310">
        <v>0.48768881591921998</v>
      </c>
      <c r="AH310" s="9" t="s">
        <v>104</v>
      </c>
      <c r="AI310" s="1">
        <v>45017</v>
      </c>
      <c r="AJ310" s="9" t="s">
        <v>41</v>
      </c>
      <c r="AK310">
        <v>17</v>
      </c>
    </row>
    <row r="311" spans="1:37" x14ac:dyDescent="0.25">
      <c r="A311">
        <v>45030</v>
      </c>
      <c r="B311">
        <v>4.1873680932220998E-2</v>
      </c>
      <c r="C311">
        <v>0</v>
      </c>
      <c r="D311">
        <v>5.4490752311458668E-2</v>
      </c>
      <c r="E311">
        <v>1.0971420798835179E-3</v>
      </c>
      <c r="F311">
        <v>1.9893006498504992E-3</v>
      </c>
      <c r="G311">
        <v>1.7279825540105331E-2</v>
      </c>
      <c r="H311">
        <v>1.4009998935215141E-2</v>
      </c>
      <c r="I311">
        <v>0.2303809596651262</v>
      </c>
      <c r="J311">
        <v>5.8139707046778568E-5</v>
      </c>
      <c r="K311">
        <v>2.3213197888629231E-2</v>
      </c>
      <c r="L311">
        <v>0</v>
      </c>
      <c r="M311">
        <v>7.8353341777666973E-5</v>
      </c>
      <c r="N311">
        <v>2.9910085054529281E-3</v>
      </c>
      <c r="O311">
        <v>1.104354545220158</v>
      </c>
      <c r="P311">
        <v>0.1139829504679938</v>
      </c>
      <c r="Q311">
        <v>1.947004741288735E-2</v>
      </c>
      <c r="R311">
        <v>8.763448835983496E-3</v>
      </c>
      <c r="S311">
        <v>9.2995982062264601E-2</v>
      </c>
      <c r="T311">
        <v>9.9900892169878866E-3</v>
      </c>
      <c r="U311">
        <v>1.11849384624712E-3</v>
      </c>
      <c r="V311">
        <v>7.4132847199717689E-3</v>
      </c>
      <c r="W311">
        <v>3.3793091791453379E-3</v>
      </c>
      <c r="X311">
        <v>7.9558388051204854E-2</v>
      </c>
      <c r="Y311">
        <v>2.979771396469123E-2</v>
      </c>
      <c r="Z311">
        <v>2.1232926493451029E-2</v>
      </c>
      <c r="AA311">
        <v>4.5272824276590212E-2</v>
      </c>
      <c r="AB311">
        <v>0.1070414090158322</v>
      </c>
      <c r="AC311">
        <v>8.7712239970071104E-3</v>
      </c>
      <c r="AD311">
        <v>8.6459269194999943E-5</v>
      </c>
      <c r="AE311">
        <v>1.8336032334811219E-2</v>
      </c>
      <c r="AF311">
        <v>3.5738349068961978E-2</v>
      </c>
      <c r="AG311">
        <v>0.12803170549801449</v>
      </c>
      <c r="AH311" s="9" t="s">
        <v>105</v>
      </c>
      <c r="AI311" s="1">
        <v>45017</v>
      </c>
      <c r="AJ311" s="9" t="s">
        <v>43</v>
      </c>
      <c r="AK311">
        <v>14</v>
      </c>
    </row>
    <row r="312" spans="1:37" x14ac:dyDescent="0.25">
      <c r="A312">
        <v>45029</v>
      </c>
      <c r="B312">
        <v>0.34481177737968299</v>
      </c>
      <c r="C312">
        <v>1.783777295523405</v>
      </c>
      <c r="D312">
        <v>0.13323351776479811</v>
      </c>
      <c r="E312">
        <v>1.7250984959115642E-2</v>
      </c>
      <c r="F312">
        <v>2.495543388262781E-2</v>
      </c>
      <c r="G312">
        <v>5.109285680683754E-2</v>
      </c>
      <c r="H312">
        <v>0.42768141986465802</v>
      </c>
      <c r="I312">
        <v>0.27027107895126218</v>
      </c>
      <c r="J312">
        <v>1.018406077891592E-2</v>
      </c>
      <c r="K312">
        <v>0.19480166008684849</v>
      </c>
      <c r="L312">
        <v>1.073313526733792E-3</v>
      </c>
      <c r="M312">
        <v>2.3431485757227768E-2</v>
      </c>
      <c r="N312">
        <v>0.30051638828377109</v>
      </c>
      <c r="O312">
        <v>0.89625684629553748</v>
      </c>
      <c r="P312">
        <v>9.8687033329050156E-2</v>
      </c>
      <c r="Q312">
        <v>7.420030739763947E-2</v>
      </c>
      <c r="R312">
        <v>0</v>
      </c>
      <c r="S312">
        <v>4.4669829054068397E-2</v>
      </c>
      <c r="T312">
        <v>3.6008665655335108E-2</v>
      </c>
      <c r="U312">
        <v>0.32167365634671102</v>
      </c>
      <c r="V312">
        <v>0.12938785288978319</v>
      </c>
      <c r="W312">
        <v>0.26235767540841781</v>
      </c>
      <c r="X312">
        <v>6.3464240744232334E-2</v>
      </c>
      <c r="Y312">
        <v>6.4798878921740002</v>
      </c>
      <c r="Z312">
        <v>7.8976520152871502E-2</v>
      </c>
      <c r="AA312">
        <v>0.35679282761542808</v>
      </c>
      <c r="AB312">
        <v>0.21180795309672859</v>
      </c>
      <c r="AC312">
        <v>0.71615201092850889</v>
      </c>
      <c r="AD312">
        <v>4.1957129914935852E-2</v>
      </c>
      <c r="AE312">
        <v>0.13286118140588751</v>
      </c>
      <c r="AF312">
        <v>0.24233805117969981</v>
      </c>
      <c r="AG312">
        <v>0.44849621103082621</v>
      </c>
      <c r="AH312" s="9" t="s">
        <v>105</v>
      </c>
      <c r="AI312" s="1">
        <v>45017</v>
      </c>
      <c r="AJ312" s="9" t="s">
        <v>38</v>
      </c>
      <c r="AK312">
        <v>13</v>
      </c>
    </row>
    <row r="313" spans="1:37" x14ac:dyDescent="0.25">
      <c r="A313">
        <v>45028</v>
      </c>
      <c r="B313">
        <v>0.5327214178215971</v>
      </c>
      <c r="C313">
        <v>9.161415237314648E-3</v>
      </c>
      <c r="D313">
        <v>1.8588025239475321</v>
      </c>
      <c r="E313">
        <v>0.71345938347715188</v>
      </c>
      <c r="F313">
        <v>0.1816318512615181</v>
      </c>
      <c r="G313">
        <v>3.1720611382049013E-2</v>
      </c>
      <c r="H313">
        <v>0.19215004683098319</v>
      </c>
      <c r="I313">
        <v>0.31060522217679382</v>
      </c>
      <c r="J313">
        <v>0.10576960170450909</v>
      </c>
      <c r="K313">
        <v>0.82547216372501864</v>
      </c>
      <c r="L313">
        <v>5.2673273746288309E-2</v>
      </c>
      <c r="M313">
        <v>1.7728406755899979</v>
      </c>
      <c r="N313">
        <v>3.8461469835305698E-2</v>
      </c>
      <c r="O313">
        <v>1.021868409717634</v>
      </c>
      <c r="P313">
        <v>0.79161590775436375</v>
      </c>
      <c r="Q313">
        <v>9.5219064108007651E-2</v>
      </c>
      <c r="R313">
        <v>2.2037347997504159E-4</v>
      </c>
      <c r="S313">
        <v>2.2483428875156732E-2</v>
      </c>
      <c r="T313">
        <v>0.1133105839682487</v>
      </c>
      <c r="U313">
        <v>6.9096356724189262E-2</v>
      </c>
      <c r="V313">
        <v>0.56421162988564977</v>
      </c>
      <c r="W313">
        <v>0.19133596301676381</v>
      </c>
      <c r="X313">
        <v>0.80747170755932496</v>
      </c>
      <c r="Y313">
        <v>0.25788462857718542</v>
      </c>
      <c r="Z313">
        <v>0.53970711279953376</v>
      </c>
      <c r="AA313">
        <v>0.28283532892593322</v>
      </c>
      <c r="AB313">
        <v>0.31760158914276282</v>
      </c>
      <c r="AC313">
        <v>0.9374813981077702</v>
      </c>
      <c r="AD313">
        <v>0.13152188488368799</v>
      </c>
      <c r="AE313">
        <v>0.32829648918187482</v>
      </c>
      <c r="AF313">
        <v>0.6295993042282072</v>
      </c>
      <c r="AG313">
        <v>0.38417367078830872</v>
      </c>
      <c r="AH313" s="9" t="s">
        <v>105</v>
      </c>
      <c r="AI313" s="1">
        <v>45017</v>
      </c>
      <c r="AJ313" s="9" t="s">
        <v>39</v>
      </c>
      <c r="AK313">
        <v>12</v>
      </c>
    </row>
    <row r="314" spans="1:37" x14ac:dyDescent="0.25">
      <c r="A314">
        <v>45027</v>
      </c>
      <c r="B314">
        <v>1.04960331235412</v>
      </c>
      <c r="C314">
        <v>0.87208567326003938</v>
      </c>
      <c r="D314">
        <v>0.40687760109710142</v>
      </c>
      <c r="E314">
        <v>0.86608867264816258</v>
      </c>
      <c r="F314">
        <v>0.53628795730041467</v>
      </c>
      <c r="G314">
        <v>1.298448066375691</v>
      </c>
      <c r="H314">
        <v>0.169827214844497</v>
      </c>
      <c r="I314">
        <v>0.61569600716999906</v>
      </c>
      <c r="J314">
        <v>2.2086196981574999</v>
      </c>
      <c r="K314">
        <v>0.95215408149358438</v>
      </c>
      <c r="L314">
        <v>0.33770789666246942</v>
      </c>
      <c r="M314">
        <v>0.83859878817246847</v>
      </c>
      <c r="N314">
        <v>0.79732947305808888</v>
      </c>
      <c r="O314">
        <v>0.29132361126660078</v>
      </c>
      <c r="P314">
        <v>0.56322882397972884</v>
      </c>
      <c r="Q314">
        <v>0.7539172460251331</v>
      </c>
      <c r="R314">
        <v>1.2214638445231289</v>
      </c>
      <c r="S314">
        <v>0.2087461941365745</v>
      </c>
      <c r="T314">
        <v>0.1950421571890083</v>
      </c>
      <c r="U314">
        <v>1.8091144642568211</v>
      </c>
      <c r="V314">
        <v>0.58620977038840705</v>
      </c>
      <c r="W314">
        <v>0.14369685554265979</v>
      </c>
      <c r="X314">
        <v>0.92867727086205609</v>
      </c>
      <c r="Y314">
        <v>0.11702352976579949</v>
      </c>
      <c r="Z314">
        <v>1.0666744941891311</v>
      </c>
      <c r="AA314">
        <v>1.199939668034453</v>
      </c>
      <c r="AB314">
        <v>0.53961516676670762</v>
      </c>
      <c r="AC314">
        <v>0.39177626965956369</v>
      </c>
      <c r="AD314">
        <v>0.52441039278062218</v>
      </c>
      <c r="AE314">
        <v>1.241340005677829</v>
      </c>
      <c r="AF314">
        <v>1.2417265350838009</v>
      </c>
      <c r="AG314">
        <v>0.36928001996362331</v>
      </c>
      <c r="AH314" s="9" t="s">
        <v>105</v>
      </c>
      <c r="AI314" s="1">
        <v>45017</v>
      </c>
      <c r="AJ314" s="9" t="s">
        <v>40</v>
      </c>
      <c r="AK314">
        <v>11</v>
      </c>
    </row>
    <row r="315" spans="1:37" x14ac:dyDescent="0.25">
      <c r="A315">
        <v>45026</v>
      </c>
      <c r="B315">
        <v>0.54693782577191485</v>
      </c>
      <c r="C315">
        <v>5.6168531911898256</v>
      </c>
      <c r="D315">
        <v>0.75901905485746024</v>
      </c>
      <c r="E315">
        <v>0.153503354983406</v>
      </c>
      <c r="F315">
        <v>1.4485691772661771</v>
      </c>
      <c r="G315">
        <v>1.176628088464704</v>
      </c>
      <c r="H315">
        <v>7.0690479306648055E-2</v>
      </c>
      <c r="I315">
        <v>9.0842078947712027E-2</v>
      </c>
      <c r="J315">
        <v>1.538094794049044E-3</v>
      </c>
      <c r="K315">
        <v>0.45305506516365801</v>
      </c>
      <c r="L315">
        <v>5.6386789170558152E-3</v>
      </c>
      <c r="M315">
        <v>1.324074989022954</v>
      </c>
      <c r="N315">
        <v>0.1799994875488814</v>
      </c>
      <c r="O315">
        <v>1.1364603467654939</v>
      </c>
      <c r="P315">
        <v>3.780708109178525E-3</v>
      </c>
      <c r="Q315">
        <v>0.36168936367751631</v>
      </c>
      <c r="R315">
        <v>0.22254964092478549</v>
      </c>
      <c r="S315">
        <v>7.4871993252254135E-5</v>
      </c>
      <c r="T315">
        <v>0.5081775428932368</v>
      </c>
      <c r="U315">
        <v>0.2573893158078121</v>
      </c>
      <c r="V315">
        <v>7.2797019563799886E-3</v>
      </c>
      <c r="W315">
        <v>0.10069123941502831</v>
      </c>
      <c r="X315">
        <v>0.10619634009175979</v>
      </c>
      <c r="Y315">
        <v>5.0727248625912222E-3</v>
      </c>
      <c r="Z315">
        <v>0.51399138723167437</v>
      </c>
      <c r="AA315">
        <v>0.17237375703612429</v>
      </c>
      <c r="AB315">
        <v>0.51347908626378314</v>
      </c>
      <c r="AC315">
        <v>0.49472380041125141</v>
      </c>
      <c r="AD315">
        <v>0.101041225268899</v>
      </c>
      <c r="AE315">
        <v>0.40675857499643892</v>
      </c>
      <c r="AF315">
        <v>0.57890343163708136</v>
      </c>
      <c r="AG315">
        <v>0.35424780013491408</v>
      </c>
      <c r="AH315" s="9" t="s">
        <v>105</v>
      </c>
      <c r="AI315" s="1">
        <v>45017</v>
      </c>
      <c r="AJ315" s="9" t="s">
        <v>41</v>
      </c>
      <c r="AK315">
        <v>10</v>
      </c>
    </row>
    <row r="316" spans="1:37" x14ac:dyDescent="0.25">
      <c r="A316">
        <v>45023</v>
      </c>
      <c r="B316">
        <v>0.54587624421224856</v>
      </c>
      <c r="C316">
        <v>6.3038584240476633E-2</v>
      </c>
      <c r="D316">
        <v>3.7444740958640733E-2</v>
      </c>
      <c r="E316">
        <v>0.75929808807337429</v>
      </c>
      <c r="F316">
        <v>0.30465598040440689</v>
      </c>
      <c r="G316">
        <v>2.5322526060672801</v>
      </c>
      <c r="H316">
        <v>3.0976413594250959E-2</v>
      </c>
      <c r="I316">
        <v>0.26498110505299699</v>
      </c>
      <c r="J316">
        <v>5.6640738517207412E-2</v>
      </c>
      <c r="K316">
        <v>0.51404672188914569</v>
      </c>
      <c r="L316">
        <v>3.8856648252019649E-2</v>
      </c>
      <c r="M316">
        <v>1.167994527317036E-2</v>
      </c>
      <c r="N316">
        <v>9.8645253040181319E-2</v>
      </c>
      <c r="O316">
        <v>0.1265254551245874</v>
      </c>
      <c r="P316">
        <v>0.1141049967486064</v>
      </c>
      <c r="Q316">
        <v>0.24577111518639</v>
      </c>
      <c r="R316">
        <v>0.12513654399493071</v>
      </c>
      <c r="S316">
        <v>0.1071063355817803</v>
      </c>
      <c r="T316">
        <v>0.13674152476314899</v>
      </c>
      <c r="U316">
        <v>2.39150011841795E-4</v>
      </c>
      <c r="V316">
        <v>0.76300665025995473</v>
      </c>
      <c r="W316">
        <v>6.0966190477648168E-2</v>
      </c>
      <c r="X316">
        <v>0.18664185488774329</v>
      </c>
      <c r="Y316">
        <v>3.9524701483848693E-2</v>
      </c>
      <c r="Z316">
        <v>0.93366275810405841</v>
      </c>
      <c r="AA316">
        <v>0.22907502232802529</v>
      </c>
      <c r="AB316">
        <v>0.26771086677588929</v>
      </c>
      <c r="AC316">
        <v>3.2773105757985567E-2</v>
      </c>
      <c r="AD316">
        <v>7.5320714579906883E-2</v>
      </c>
      <c r="AE316">
        <v>0.62420218633065039</v>
      </c>
      <c r="AF316">
        <v>0.63962378952407895</v>
      </c>
      <c r="AG316">
        <v>0.25054347568233681</v>
      </c>
      <c r="AH316" s="9" t="s">
        <v>106</v>
      </c>
      <c r="AI316" s="1">
        <v>45017</v>
      </c>
      <c r="AJ316" s="9" t="s">
        <v>43</v>
      </c>
      <c r="AK316">
        <v>7</v>
      </c>
    </row>
    <row r="317" spans="1:37" x14ac:dyDescent="0.25">
      <c r="A317">
        <v>45022</v>
      </c>
      <c r="B317">
        <v>0.33367588569580309</v>
      </c>
      <c r="C317">
        <v>7.3821418144644788E-4</v>
      </c>
      <c r="D317">
        <v>0.75170867573112332</v>
      </c>
      <c r="E317">
        <v>0.1853546362434477</v>
      </c>
      <c r="F317">
        <v>9.390725500106922E-3</v>
      </c>
      <c r="G317">
        <v>2.2421186869024879E-2</v>
      </c>
      <c r="H317">
        <v>0.42741475747913632</v>
      </c>
      <c r="I317">
        <v>1.1510467460130589</v>
      </c>
      <c r="J317">
        <v>2.5068578202974041E-2</v>
      </c>
      <c r="K317">
        <v>5.517855160361701E-2</v>
      </c>
      <c r="L317">
        <v>0.24884876616610199</v>
      </c>
      <c r="M317">
        <v>0.1096349993749591</v>
      </c>
      <c r="N317">
        <v>0.32609376686046232</v>
      </c>
      <c r="O317">
        <v>0.30572759751172179</v>
      </c>
      <c r="P317">
        <v>0.52279273570942042</v>
      </c>
      <c r="Q317">
        <v>2.3684541275175681E-2</v>
      </c>
      <c r="R317">
        <v>0.21002090879648749</v>
      </c>
      <c r="S317">
        <v>0.31895954211816369</v>
      </c>
      <c r="T317">
        <v>8.2790354642665015E-2</v>
      </c>
      <c r="U317">
        <v>3.4854900766816667E-2</v>
      </c>
      <c r="V317">
        <v>2.2098943173038621E-2</v>
      </c>
      <c r="W317">
        <v>9.4641925648805917E-3</v>
      </c>
      <c r="X317">
        <v>0.27693587099803252</v>
      </c>
      <c r="Y317">
        <v>1.024367769545488</v>
      </c>
      <c r="Z317">
        <v>0.24662740294421581</v>
      </c>
      <c r="AA317">
        <v>0.38025552401508228</v>
      </c>
      <c r="AB317">
        <v>0.11697990509096989</v>
      </c>
      <c r="AC317">
        <v>0.38632710286278821</v>
      </c>
      <c r="AD317">
        <v>1.672983071750413E-3</v>
      </c>
      <c r="AE317">
        <v>3.4594492665597693E-2</v>
      </c>
      <c r="AF317">
        <v>0.3432111613535857</v>
      </c>
      <c r="AG317">
        <v>0.74061708262917048</v>
      </c>
      <c r="AH317" s="9" t="s">
        <v>106</v>
      </c>
      <c r="AI317" s="1">
        <v>45017</v>
      </c>
      <c r="AJ317" s="9" t="s">
        <v>38</v>
      </c>
      <c r="AK317">
        <v>6</v>
      </c>
    </row>
    <row r="318" spans="1:37" x14ac:dyDescent="0.25">
      <c r="A318">
        <v>45021</v>
      </c>
      <c r="B318">
        <v>3.1549066704051261</v>
      </c>
      <c r="C318">
        <v>0.6096038273699248</v>
      </c>
      <c r="D318">
        <v>0.26362644017410031</v>
      </c>
      <c r="E318">
        <v>7.2260450920891186</v>
      </c>
      <c r="F318">
        <v>2.105747041120082</v>
      </c>
      <c r="G318">
        <v>2.8259001530348309</v>
      </c>
      <c r="H318">
        <v>0.5267146195979111</v>
      </c>
      <c r="I318">
        <v>5.6316634943015069</v>
      </c>
      <c r="J318">
        <v>0.40844287177631361</v>
      </c>
      <c r="K318">
        <v>0.80119157955669107</v>
      </c>
      <c r="L318">
        <v>0.87231305992469943</v>
      </c>
      <c r="M318">
        <v>0.38228602916006521</v>
      </c>
      <c r="N318">
        <v>0.91099196760467871</v>
      </c>
      <c r="O318">
        <v>2.4003837278088991</v>
      </c>
      <c r="P318">
        <v>0.71060835469443839</v>
      </c>
      <c r="Q318">
        <v>0.44191611046707102</v>
      </c>
      <c r="R318">
        <v>9.448637677761317</v>
      </c>
      <c r="S318">
        <v>1.7317577405787561</v>
      </c>
      <c r="T318">
        <v>0.51398191700102347</v>
      </c>
      <c r="U318">
        <v>0.14772360763504391</v>
      </c>
      <c r="V318">
        <v>1.4168651045229861</v>
      </c>
      <c r="W318">
        <v>1.24992348226981</v>
      </c>
      <c r="X318">
        <v>1.7179156702725751</v>
      </c>
      <c r="Y318">
        <v>0.51751415305788673</v>
      </c>
      <c r="Z318">
        <v>4.4766823407546017</v>
      </c>
      <c r="AA318">
        <v>1.629041920024541</v>
      </c>
      <c r="AB318">
        <v>1.4307940948263</v>
      </c>
      <c r="AC318">
        <v>0.56861237485267657</v>
      </c>
      <c r="AD318">
        <v>0.35013097069968041</v>
      </c>
      <c r="AE318">
        <v>0.94316462994900052</v>
      </c>
      <c r="AF318">
        <v>3.072091840883171</v>
      </c>
      <c r="AG318">
        <v>4.6728993994876467</v>
      </c>
      <c r="AH318" s="9" t="s">
        <v>106</v>
      </c>
      <c r="AI318" s="1">
        <v>45017</v>
      </c>
      <c r="AJ318" s="9" t="s">
        <v>39</v>
      </c>
      <c r="AK318">
        <v>5</v>
      </c>
    </row>
    <row r="319" spans="1:37" x14ac:dyDescent="0.25">
      <c r="A319">
        <v>45020</v>
      </c>
      <c r="B319">
        <v>1.678980320967232</v>
      </c>
      <c r="C319">
        <v>4.8085221819839434</v>
      </c>
      <c r="D319">
        <v>0.11696353186924451</v>
      </c>
      <c r="E319">
        <v>1.124548840708774</v>
      </c>
      <c r="F319">
        <v>0.2179046173958028</v>
      </c>
      <c r="G319">
        <v>5.0044078270215797</v>
      </c>
      <c r="H319">
        <v>0.4407013548042773</v>
      </c>
      <c r="I319">
        <v>1.293730158518861</v>
      </c>
      <c r="J319">
        <v>2.9892308485651178E-2</v>
      </c>
      <c r="K319">
        <v>0.25052924467469229</v>
      </c>
      <c r="L319">
        <v>0.14447458255159129</v>
      </c>
      <c r="M319">
        <v>0.41237564481673827</v>
      </c>
      <c r="N319">
        <v>1.7693762688744941</v>
      </c>
      <c r="O319">
        <v>0.96347967976869509</v>
      </c>
      <c r="P319">
        <v>0.72494233371056471</v>
      </c>
      <c r="Q319">
        <v>0.24905077442999751</v>
      </c>
      <c r="R319">
        <v>0.10391507953677551</v>
      </c>
      <c r="S319">
        <v>1.601201555221315</v>
      </c>
      <c r="T319">
        <v>1.419336594695759</v>
      </c>
      <c r="U319">
        <v>4.2212020273311133</v>
      </c>
      <c r="V319">
        <v>14.06238361630257</v>
      </c>
      <c r="W319">
        <v>0.70412992354613146</v>
      </c>
      <c r="X319">
        <v>0.31470479809035712</v>
      </c>
      <c r="Y319">
        <v>1.117209672281571</v>
      </c>
      <c r="Z319">
        <v>1.891836897008657</v>
      </c>
      <c r="AA319">
        <v>1.184828871849064</v>
      </c>
      <c r="AB319">
        <v>1.8178941520827341</v>
      </c>
      <c r="AC319">
        <v>0.55117529117533959</v>
      </c>
      <c r="AD319">
        <v>0.124413523702541</v>
      </c>
      <c r="AE319">
        <v>1.2030313793250991</v>
      </c>
      <c r="AF319">
        <v>2.2361301153976632</v>
      </c>
      <c r="AG319">
        <v>1.3063072947091461</v>
      </c>
      <c r="AH319" s="9" t="s">
        <v>106</v>
      </c>
      <c r="AI319" s="1">
        <v>45017</v>
      </c>
      <c r="AJ319" s="9" t="s">
        <v>40</v>
      </c>
      <c r="AK319">
        <v>4</v>
      </c>
    </row>
    <row r="320" spans="1:37" x14ac:dyDescent="0.25">
      <c r="A320">
        <v>45019</v>
      </c>
      <c r="B320">
        <v>3.0680910415907472</v>
      </c>
      <c r="C320">
        <v>1.336372012833186</v>
      </c>
      <c r="D320">
        <v>0.31462217954803873</v>
      </c>
      <c r="E320">
        <v>7.9023654349061951</v>
      </c>
      <c r="F320">
        <v>4.1394818441543118</v>
      </c>
      <c r="G320">
        <v>1.8873011190855871</v>
      </c>
      <c r="H320">
        <v>0.89207647907186993</v>
      </c>
      <c r="I320">
        <v>2.0470093385512218</v>
      </c>
      <c r="J320">
        <v>5.7116523058020654</v>
      </c>
      <c r="K320">
        <v>3.7971864252478582</v>
      </c>
      <c r="L320">
        <v>0.1277192896720791</v>
      </c>
      <c r="M320">
        <v>0.81586217999001776</v>
      </c>
      <c r="N320">
        <v>1.3349358680620551</v>
      </c>
      <c r="O320">
        <v>0.38217764272660731</v>
      </c>
      <c r="P320">
        <v>0.52266311180079639</v>
      </c>
      <c r="Q320">
        <v>2.1617830928749902</v>
      </c>
      <c r="R320">
        <v>6.6916161453386205E-2</v>
      </c>
      <c r="S320">
        <v>0.38559119700800859</v>
      </c>
      <c r="T320">
        <v>0.88397962560878873</v>
      </c>
      <c r="U320">
        <v>2.5102121277296061</v>
      </c>
      <c r="V320">
        <v>1.659813391803076</v>
      </c>
      <c r="W320">
        <v>2.8638408184859938</v>
      </c>
      <c r="X320">
        <v>3.261090932216594</v>
      </c>
      <c r="Y320">
        <v>0.8692398823977211</v>
      </c>
      <c r="Z320">
        <v>4.6047945853491754</v>
      </c>
      <c r="AA320">
        <v>2.2518794595635039</v>
      </c>
      <c r="AB320">
        <v>1.560318492342859</v>
      </c>
      <c r="AC320">
        <v>0.68616494427028185</v>
      </c>
      <c r="AD320">
        <v>1.6088636510389169</v>
      </c>
      <c r="AE320">
        <v>2.0677984552025879</v>
      </c>
      <c r="AF320">
        <v>4.123887362020902</v>
      </c>
      <c r="AG320">
        <v>1.660569753402479</v>
      </c>
      <c r="AH320" s="9" t="s">
        <v>106</v>
      </c>
      <c r="AI320" s="1">
        <v>45017</v>
      </c>
      <c r="AJ320" s="9" t="s">
        <v>41</v>
      </c>
      <c r="AK320">
        <v>3</v>
      </c>
    </row>
    <row r="321" spans="1:37" x14ac:dyDescent="0.25">
      <c r="A321">
        <v>45016</v>
      </c>
      <c r="B321">
        <v>0.93901656686678048</v>
      </c>
      <c r="C321">
        <v>5.4080259536288457E-2</v>
      </c>
      <c r="D321">
        <v>0.84106117047198192</v>
      </c>
      <c r="E321">
        <v>0.63719039445712167</v>
      </c>
      <c r="F321">
        <v>2.9414800818594311</v>
      </c>
      <c r="G321">
        <v>3.5483058102994729</v>
      </c>
      <c r="H321">
        <v>4.8052986270885638</v>
      </c>
      <c r="I321">
        <v>0.16661599711733391</v>
      </c>
      <c r="J321">
        <v>7.6393507053596585E-2</v>
      </c>
      <c r="K321">
        <v>0.53739595825952713</v>
      </c>
      <c r="L321">
        <v>3.2003564673845721E-2</v>
      </c>
      <c r="M321">
        <v>0.14668392965433499</v>
      </c>
      <c r="N321">
        <v>0.59811738757998301</v>
      </c>
      <c r="O321">
        <v>0.23348450755238531</v>
      </c>
      <c r="P321">
        <v>3.1800797332000252E-2</v>
      </c>
      <c r="Q321">
        <v>0.54966717187816438</v>
      </c>
      <c r="R321">
        <v>0.1087845990344697</v>
      </c>
      <c r="S321">
        <v>4.2807349367158951E-2</v>
      </c>
      <c r="T321">
        <v>0.1177152356520887</v>
      </c>
      <c r="U321">
        <v>4.8990834823401122E-2</v>
      </c>
      <c r="V321">
        <v>9.5533440641929715E-2</v>
      </c>
      <c r="W321">
        <v>7.4632738116652874E-3</v>
      </c>
      <c r="X321">
        <v>0.36202120277517541</v>
      </c>
      <c r="Y321">
        <v>7.5943997562091508E-3</v>
      </c>
      <c r="Z321">
        <v>0.93805195533686447</v>
      </c>
      <c r="AA321">
        <v>0.40563821204063572</v>
      </c>
      <c r="AB321">
        <v>1.026073022294862</v>
      </c>
      <c r="AC321">
        <v>0.32454212135186999</v>
      </c>
      <c r="AD321">
        <v>1.677620260271985</v>
      </c>
      <c r="AE321">
        <v>1.060689219168905</v>
      </c>
      <c r="AF321">
        <v>0.67132167276892729</v>
      </c>
      <c r="AG321">
        <v>0.50636340562519622</v>
      </c>
      <c r="AH321" s="9" t="s">
        <v>107</v>
      </c>
      <c r="AI321" s="1">
        <v>44986</v>
      </c>
      <c r="AJ321" s="9" t="s">
        <v>43</v>
      </c>
      <c r="AK321">
        <v>31</v>
      </c>
    </row>
    <row r="322" spans="1:37" x14ac:dyDescent="0.25">
      <c r="A322">
        <v>45015</v>
      </c>
      <c r="B322">
        <v>0.40045431823896571</v>
      </c>
      <c r="C322">
        <v>1.145445994792858E-3</v>
      </c>
      <c r="D322">
        <v>0.110245663072764</v>
      </c>
      <c r="E322">
        <v>0.1230708946909764</v>
      </c>
      <c r="F322">
        <v>7.2249396972662054E-3</v>
      </c>
      <c r="G322">
        <v>0.3660171619112782</v>
      </c>
      <c r="H322">
        <v>0.1102770720401476</v>
      </c>
      <c r="I322">
        <v>0.2262988711004002</v>
      </c>
      <c r="J322">
        <v>9.3976195583065067E-2</v>
      </c>
      <c r="K322">
        <v>9.7133551276181965E-2</v>
      </c>
      <c r="L322">
        <v>2.7443167770366192E-3</v>
      </c>
      <c r="M322">
        <v>1.541500191777239E-2</v>
      </c>
      <c r="N322">
        <v>0.15627807612949421</v>
      </c>
      <c r="O322">
        <v>0.30436004689538898</v>
      </c>
      <c r="P322">
        <v>0.68177063691945794</v>
      </c>
      <c r="Q322">
        <v>0.18189054051417539</v>
      </c>
      <c r="R322">
        <v>2.4102537098291601E-2</v>
      </c>
      <c r="S322">
        <v>3.0302693564734609E-3</v>
      </c>
      <c r="T322">
        <v>0.19439292982094639</v>
      </c>
      <c r="U322">
        <v>1.5011893965334699E-3</v>
      </c>
      <c r="V322">
        <v>0.17963092815847689</v>
      </c>
      <c r="W322">
        <v>2.4763657619136819E-4</v>
      </c>
      <c r="X322">
        <v>0.3834825892796252</v>
      </c>
      <c r="Y322">
        <v>0.26931696202367861</v>
      </c>
      <c r="Z322">
        <v>0.33497051066550038</v>
      </c>
      <c r="AA322">
        <v>0.24692735723218681</v>
      </c>
      <c r="AB322">
        <v>0.22358088736935361</v>
      </c>
      <c r="AC322">
        <v>0.102486412300778</v>
      </c>
      <c r="AD322">
        <v>8.9908315950059492E-2</v>
      </c>
      <c r="AE322">
        <v>0.2494339936420826</v>
      </c>
      <c r="AF322">
        <v>0.34875375698363059</v>
      </c>
      <c r="AG322">
        <v>0.29138483780793312</v>
      </c>
      <c r="AH322" s="9" t="s">
        <v>107</v>
      </c>
      <c r="AI322" s="1">
        <v>44986</v>
      </c>
      <c r="AJ322" s="9" t="s">
        <v>38</v>
      </c>
      <c r="AK322">
        <v>30</v>
      </c>
    </row>
    <row r="323" spans="1:37" x14ac:dyDescent="0.25">
      <c r="A323">
        <v>45014</v>
      </c>
      <c r="B323">
        <v>0.35947729358806219</v>
      </c>
      <c r="C323">
        <v>1.0705113917455951E-3</v>
      </c>
      <c r="D323">
        <v>0.43496132357026518</v>
      </c>
      <c r="E323">
        <v>6.8234624623032092E-2</v>
      </c>
      <c r="F323">
        <v>0.13815591692539819</v>
      </c>
      <c r="G323">
        <v>0.95764995344740356</v>
      </c>
      <c r="H323">
        <v>0.25093283548073247</v>
      </c>
      <c r="I323">
        <v>2.10539010782212E-2</v>
      </c>
      <c r="J323">
        <v>0.10255478855512799</v>
      </c>
      <c r="K323">
        <v>0.26968911865948803</v>
      </c>
      <c r="L323">
        <v>0.2274066734780523</v>
      </c>
      <c r="M323">
        <v>6.0797053270678731E-3</v>
      </c>
      <c r="N323">
        <v>0.11586433227680611</v>
      </c>
      <c r="O323">
        <v>0.1788604163346354</v>
      </c>
      <c r="P323">
        <v>0.2098650623104826</v>
      </c>
      <c r="Q323">
        <v>0.47372655218701187</v>
      </c>
      <c r="R323">
        <v>4.7132610265484112E-2</v>
      </c>
      <c r="S323">
        <v>0.50978508888563578</v>
      </c>
      <c r="T323">
        <v>0.24526339608536299</v>
      </c>
      <c r="U323">
        <v>0.2856047351459215</v>
      </c>
      <c r="V323">
        <v>0.17091547794636269</v>
      </c>
      <c r="W323">
        <v>4.4529925267271557E-2</v>
      </c>
      <c r="X323">
        <v>0.25383133323892698</v>
      </c>
      <c r="Y323">
        <v>0.20083231320248071</v>
      </c>
      <c r="Z323">
        <v>0.36031492301781692</v>
      </c>
      <c r="AA323">
        <v>0.165252659807922</v>
      </c>
      <c r="AB323">
        <v>0.32022610039505972</v>
      </c>
      <c r="AC323">
        <v>0.28035473866160082</v>
      </c>
      <c r="AD323">
        <v>0.14726095869294981</v>
      </c>
      <c r="AE323">
        <v>0.59051775612069946</v>
      </c>
      <c r="AF323">
        <v>0.24786061904213791</v>
      </c>
      <c r="AG323">
        <v>0.18991578919741181</v>
      </c>
      <c r="AH323" s="9" t="s">
        <v>107</v>
      </c>
      <c r="AI323" s="1">
        <v>44986</v>
      </c>
      <c r="AJ323" s="9" t="s">
        <v>39</v>
      </c>
      <c r="AK323">
        <v>29</v>
      </c>
    </row>
    <row r="324" spans="1:37" x14ac:dyDescent="0.25">
      <c r="A324">
        <v>45013</v>
      </c>
      <c r="B324">
        <v>0.34247012587251141</v>
      </c>
      <c r="C324">
        <v>0.12603066780549221</v>
      </c>
      <c r="D324">
        <v>0.14491414829381691</v>
      </c>
      <c r="E324">
        <v>0.13542657681082229</v>
      </c>
      <c r="F324">
        <v>2.9436976359774991E-2</v>
      </c>
      <c r="G324">
        <v>0.16890351184974969</v>
      </c>
      <c r="H324">
        <v>3.3407989427958307E-2</v>
      </c>
      <c r="I324">
        <v>9.6235713544731205E-2</v>
      </c>
      <c r="J324">
        <v>1.024312321559961E-4</v>
      </c>
      <c r="K324">
        <v>0.20671444165112091</v>
      </c>
      <c r="L324">
        <v>8.8954104486090851E-3</v>
      </c>
      <c r="M324">
        <v>0.23752238600695311</v>
      </c>
      <c r="N324">
        <v>5.0347583687180467E-2</v>
      </c>
      <c r="O324">
        <v>6.4329119910032831E-2</v>
      </c>
      <c r="P324">
        <v>0.38947119947640318</v>
      </c>
      <c r="Q324">
        <v>0.2721693532793617</v>
      </c>
      <c r="R324">
        <v>0.2135424579651917</v>
      </c>
      <c r="S324">
        <v>5.2659241323653162E-2</v>
      </c>
      <c r="T324">
        <v>0.1569316312622899</v>
      </c>
      <c r="U324">
        <v>0.37281431091705408</v>
      </c>
      <c r="V324">
        <v>0.22242733189101149</v>
      </c>
      <c r="W324">
        <v>2.978532751465305E-2</v>
      </c>
      <c r="X324">
        <v>0.47903984507516578</v>
      </c>
      <c r="Y324">
        <v>0.11664228502958029</v>
      </c>
      <c r="Z324">
        <v>0.26040211013305198</v>
      </c>
      <c r="AA324">
        <v>0.10913402206796741</v>
      </c>
      <c r="AB324">
        <v>0.2315150106581686</v>
      </c>
      <c r="AC324">
        <v>0.1654365716761565</v>
      </c>
      <c r="AD324">
        <v>0.30674775461823311</v>
      </c>
      <c r="AE324">
        <v>8.8210231898638164E-2</v>
      </c>
      <c r="AF324">
        <v>0.23709884577806761</v>
      </c>
      <c r="AG324">
        <v>0.59309473412389213</v>
      </c>
      <c r="AH324" s="9" t="s">
        <v>107</v>
      </c>
      <c r="AI324" s="1">
        <v>44986</v>
      </c>
      <c r="AJ324" s="9" t="s">
        <v>40</v>
      </c>
      <c r="AK324">
        <v>28</v>
      </c>
    </row>
    <row r="325" spans="1:37" x14ac:dyDescent="0.25">
      <c r="A325">
        <v>45012</v>
      </c>
      <c r="B325">
        <v>0.76803478978633843</v>
      </c>
      <c r="C325">
        <v>0.21950966420447651</v>
      </c>
      <c r="D325">
        <v>7.2689257890501999E-2</v>
      </c>
      <c r="E325">
        <v>0.42847313503148982</v>
      </c>
      <c r="F325">
        <v>0.77965515193770851</v>
      </c>
      <c r="G325">
        <v>1.858291917141341</v>
      </c>
      <c r="H325">
        <v>0.21491417311404579</v>
      </c>
      <c r="I325">
        <v>0.22897739803744571</v>
      </c>
      <c r="J325">
        <v>0.40878953102593169</v>
      </c>
      <c r="K325">
        <v>0.80485652654584228</v>
      </c>
      <c r="L325">
        <v>0.1213632988762673</v>
      </c>
      <c r="M325">
        <v>0.23305538433704831</v>
      </c>
      <c r="N325">
        <v>0.2400864194670578</v>
      </c>
      <c r="O325">
        <v>0.35745323358188141</v>
      </c>
      <c r="P325">
        <v>0.39419657249022222</v>
      </c>
      <c r="Q325">
        <v>0.57192908288533229</v>
      </c>
      <c r="R325">
        <v>1.756577986581386</v>
      </c>
      <c r="S325">
        <v>0.97597435927629883</v>
      </c>
      <c r="T325">
        <v>0.26608486560165462</v>
      </c>
      <c r="U325">
        <v>6.4693007206360648E-2</v>
      </c>
      <c r="V325">
        <v>0.82382058403266323</v>
      </c>
      <c r="W325">
        <v>0.2235880893421123</v>
      </c>
      <c r="X325">
        <v>1.3084476829402989</v>
      </c>
      <c r="Y325">
        <v>0.2388321971019863</v>
      </c>
      <c r="Z325">
        <v>1.159417018471627</v>
      </c>
      <c r="AA325">
        <v>0.35870298086415792</v>
      </c>
      <c r="AB325">
        <v>0.57480544625746355</v>
      </c>
      <c r="AC325">
        <v>0.27856529839888922</v>
      </c>
      <c r="AD325">
        <v>0.20806947729934</v>
      </c>
      <c r="AE325">
        <v>1.1126657738741901</v>
      </c>
      <c r="AF325">
        <v>0.8171418309224443</v>
      </c>
      <c r="AG325">
        <v>0.39772727945131792</v>
      </c>
      <c r="AH325" s="9" t="s">
        <v>107</v>
      </c>
      <c r="AI325" s="1">
        <v>44986</v>
      </c>
      <c r="AJ325" s="9" t="s">
        <v>41</v>
      </c>
      <c r="AK325">
        <v>27</v>
      </c>
    </row>
    <row r="326" spans="1:37" x14ac:dyDescent="0.25">
      <c r="A326">
        <v>45009</v>
      </c>
      <c r="B326">
        <v>0.60324727686494339</v>
      </c>
      <c r="C326">
        <v>1.8866738965573691E-2</v>
      </c>
      <c r="D326">
        <v>0.13786000197890391</v>
      </c>
      <c r="E326">
        <v>0.66083253630424166</v>
      </c>
      <c r="F326">
        <v>1.791708920665992</v>
      </c>
      <c r="G326">
        <v>0.22610324830248971</v>
      </c>
      <c r="H326">
        <v>0.19187790470684971</v>
      </c>
      <c r="I326">
        <v>0.26837505688047442</v>
      </c>
      <c r="J326">
        <v>0.33431727802588412</v>
      </c>
      <c r="K326">
        <v>0.4655851041740503</v>
      </c>
      <c r="L326">
        <v>8.4963784265399259E-2</v>
      </c>
      <c r="M326">
        <v>6.1841672095935558E-2</v>
      </c>
      <c r="N326">
        <v>0.27609381340095279</v>
      </c>
      <c r="O326">
        <v>0.92742466175179572</v>
      </c>
      <c r="P326">
        <v>3.4638083594508489</v>
      </c>
      <c r="Q326">
        <v>0.1282543573711912</v>
      </c>
      <c r="R326">
        <v>0.29873963102979878</v>
      </c>
      <c r="S326">
        <v>0.20966071549409321</v>
      </c>
      <c r="T326">
        <v>8.4283045320974304E-2</v>
      </c>
      <c r="U326">
        <v>0.77732981970005299</v>
      </c>
      <c r="V326">
        <v>5.7165950154839239E-2</v>
      </c>
      <c r="W326">
        <v>0.1862410230146031</v>
      </c>
      <c r="X326">
        <v>0.19452058882526699</v>
      </c>
      <c r="Y326">
        <v>0.18128700741059511</v>
      </c>
      <c r="Z326">
        <v>0.49028542644390921</v>
      </c>
      <c r="AA326">
        <v>0.72238164585015752</v>
      </c>
      <c r="AB326">
        <v>0.31279063669816243</v>
      </c>
      <c r="AC326">
        <v>0.10722609652771541</v>
      </c>
      <c r="AD326">
        <v>5.7902730067238499E-2</v>
      </c>
      <c r="AE326">
        <v>0.25848448260262818</v>
      </c>
      <c r="AF326">
        <v>0.59048787954813087</v>
      </c>
      <c r="AG326">
        <v>0.55253773187307631</v>
      </c>
      <c r="AH326" s="9" t="s">
        <v>108</v>
      </c>
      <c r="AI326" s="1">
        <v>44986</v>
      </c>
      <c r="AJ326" s="9" t="s">
        <v>43</v>
      </c>
      <c r="AK326">
        <v>24</v>
      </c>
    </row>
    <row r="327" spans="1:37" x14ac:dyDescent="0.25">
      <c r="A327">
        <v>45008</v>
      </c>
      <c r="B327">
        <v>0.70762728288367405</v>
      </c>
      <c r="C327">
        <v>0.39413655114792828</v>
      </c>
      <c r="D327">
        <v>5.9329235532498588E-2</v>
      </c>
      <c r="E327">
        <v>0.30170758677819332</v>
      </c>
      <c r="F327">
        <v>1.11240149034626</v>
      </c>
      <c r="G327">
        <v>1.579283361558752</v>
      </c>
      <c r="H327">
        <v>7.8912902173463195E-2</v>
      </c>
      <c r="I327">
        <v>7.8220289602156351E-2</v>
      </c>
      <c r="J327">
        <v>0.3878769148984178</v>
      </c>
      <c r="K327">
        <v>0.59208895944087891</v>
      </c>
      <c r="L327">
        <v>5.7422841209363237E-2</v>
      </c>
      <c r="M327">
        <v>0.23583136278702679</v>
      </c>
      <c r="N327">
        <v>0.28583868483508651</v>
      </c>
      <c r="O327">
        <v>7.2140781616980759E-2</v>
      </c>
      <c r="P327">
        <v>0.41802070123503271</v>
      </c>
      <c r="Q327">
        <v>0.7240997384694714</v>
      </c>
      <c r="R327">
        <v>0.15292315226158049</v>
      </c>
      <c r="S327">
        <v>0.13379421251914059</v>
      </c>
      <c r="T327">
        <v>0.38586700543676949</v>
      </c>
      <c r="U327">
        <v>0.42068985229745698</v>
      </c>
      <c r="V327">
        <v>0.16446303198106119</v>
      </c>
      <c r="W327">
        <v>0.32550092976228062</v>
      </c>
      <c r="X327">
        <v>0.50315582361139799</v>
      </c>
      <c r="Y327">
        <v>0.55480340598613642</v>
      </c>
      <c r="Z327">
        <v>0.71186239282316111</v>
      </c>
      <c r="AA327">
        <v>0.40095235025130288</v>
      </c>
      <c r="AB327">
        <v>0.52290014169088694</v>
      </c>
      <c r="AC327">
        <v>0.26852780905564427</v>
      </c>
      <c r="AD327">
        <v>0.25016999678336599</v>
      </c>
      <c r="AE327">
        <v>0.98071157108636042</v>
      </c>
      <c r="AF327">
        <v>0.42588377260904292</v>
      </c>
      <c r="AG327">
        <v>0.58286492738590856</v>
      </c>
      <c r="AH327" s="9" t="s">
        <v>108</v>
      </c>
      <c r="AI327" s="1">
        <v>44986</v>
      </c>
      <c r="AJ327" s="9" t="s">
        <v>38</v>
      </c>
      <c r="AK327">
        <v>23</v>
      </c>
    </row>
    <row r="328" spans="1:37" x14ac:dyDescent="0.25">
      <c r="A328">
        <v>45007</v>
      </c>
      <c r="B328">
        <v>0.13246746633940679</v>
      </c>
      <c r="C328">
        <v>4.8928405575293687E-4</v>
      </c>
      <c r="D328">
        <v>7.6787224341520863E-4</v>
      </c>
      <c r="E328">
        <v>8.0882979712427056E-2</v>
      </c>
      <c r="F328">
        <v>3.7030212033640923E-2</v>
      </c>
      <c r="G328">
        <v>2.9064878342185629E-2</v>
      </c>
      <c r="H328">
        <v>0.16744276239787359</v>
      </c>
      <c r="I328">
        <v>2.0617019453886849E-2</v>
      </c>
      <c r="J328">
        <v>1.4491910796328609E-2</v>
      </c>
      <c r="K328">
        <v>5.5230412322866652E-4</v>
      </c>
      <c r="L328">
        <v>0.28093542439195712</v>
      </c>
      <c r="M328">
        <v>8.7629665403418152E-3</v>
      </c>
      <c r="N328">
        <v>4.7866224119363553E-2</v>
      </c>
      <c r="O328">
        <v>0.111665294119267</v>
      </c>
      <c r="P328">
        <v>0.16755811117271399</v>
      </c>
      <c r="Q328">
        <v>0.1791318345544593</v>
      </c>
      <c r="R328">
        <v>6.7529576510936531E-4</v>
      </c>
      <c r="S328">
        <v>3.7668657246602268E-2</v>
      </c>
      <c r="T328">
        <v>0.1027000980059132</v>
      </c>
      <c r="U328">
        <v>9.9351642339282195E-4</v>
      </c>
      <c r="V328">
        <v>0.19555242548158469</v>
      </c>
      <c r="W328">
        <v>6.393683440489481E-2</v>
      </c>
      <c r="X328">
        <v>3.9203837308119008E-2</v>
      </c>
      <c r="Y328">
        <v>2.929308321381514E-2</v>
      </c>
      <c r="Z328">
        <v>7.8187308196075514E-2</v>
      </c>
      <c r="AA328">
        <v>6.3226773823987836E-2</v>
      </c>
      <c r="AB328">
        <v>0.16874801320351371</v>
      </c>
      <c r="AC328">
        <v>0.16932349438264441</v>
      </c>
      <c r="AD328">
        <v>0.29130452621623848</v>
      </c>
      <c r="AE328">
        <v>3.8610420167983488E-2</v>
      </c>
      <c r="AF328">
        <v>4.1833768405106102E-2</v>
      </c>
      <c r="AG328">
        <v>0.30394777589202732</v>
      </c>
      <c r="AH328" s="9" t="s">
        <v>108</v>
      </c>
      <c r="AI328" s="1">
        <v>44986</v>
      </c>
      <c r="AJ328" s="9" t="s">
        <v>39</v>
      </c>
      <c r="AK328">
        <v>22</v>
      </c>
    </row>
    <row r="329" spans="1:37" x14ac:dyDescent="0.25">
      <c r="A329">
        <v>45006</v>
      </c>
      <c r="B329">
        <v>0.60060873912604795</v>
      </c>
      <c r="C329">
        <v>0.43593611729585452</v>
      </c>
      <c r="D329">
        <v>0.24600384520777871</v>
      </c>
      <c r="E329">
        <v>0.93802465849856431</v>
      </c>
      <c r="F329">
        <v>0.25664519807341313</v>
      </c>
      <c r="G329">
        <v>0.97275597663679503</v>
      </c>
      <c r="H329">
        <v>0.30470281834125151</v>
      </c>
      <c r="I329">
        <v>0.14254348763748789</v>
      </c>
      <c r="J329">
        <v>0.13256842783376291</v>
      </c>
      <c r="K329">
        <v>0.48548385264378469</v>
      </c>
      <c r="L329">
        <v>0.1154236598519727</v>
      </c>
      <c r="M329">
        <v>0.1596989365423718</v>
      </c>
      <c r="N329">
        <v>0.28387839512488661</v>
      </c>
      <c r="O329">
        <v>0.31856472110303458</v>
      </c>
      <c r="P329">
        <v>1.319039036695943</v>
      </c>
      <c r="Q329">
        <v>0.32749381306013298</v>
      </c>
      <c r="R329">
        <v>0.73132414622895625</v>
      </c>
      <c r="S329">
        <v>0.43214857458649691</v>
      </c>
      <c r="T329">
        <v>0.16517854865061979</v>
      </c>
      <c r="U329">
        <v>8.8581046832587496E-2</v>
      </c>
      <c r="V329">
        <v>0.35939075544985538</v>
      </c>
      <c r="W329">
        <v>0.47491893991315681</v>
      </c>
      <c r="X329">
        <v>0.53432110019351331</v>
      </c>
      <c r="Y329">
        <v>0.8547877099044846</v>
      </c>
      <c r="Z329">
        <v>0.76540933414826651</v>
      </c>
      <c r="AA329">
        <v>0.36165634815167841</v>
      </c>
      <c r="AB329">
        <v>0.28797801327896672</v>
      </c>
      <c r="AC329">
        <v>0.34065171138483952</v>
      </c>
      <c r="AD329">
        <v>0.42878118216124289</v>
      </c>
      <c r="AE329">
        <v>0.60730737569681825</v>
      </c>
      <c r="AF329">
        <v>0.5201987151734917</v>
      </c>
      <c r="AG329">
        <v>0.56355693517440941</v>
      </c>
      <c r="AH329" s="9" t="s">
        <v>108</v>
      </c>
      <c r="AI329" s="1">
        <v>44986</v>
      </c>
      <c r="AJ329" s="9" t="s">
        <v>40</v>
      </c>
      <c r="AK329">
        <v>21</v>
      </c>
    </row>
    <row r="330" spans="1:37" x14ac:dyDescent="0.25">
      <c r="A330">
        <v>45005</v>
      </c>
      <c r="B330">
        <v>0.1232401679337928</v>
      </c>
      <c r="C330">
        <v>8.4222823494366239E-5</v>
      </c>
      <c r="D330">
        <v>9.1913690304003287E-2</v>
      </c>
      <c r="E330">
        <v>8.1352847382533261E-2</v>
      </c>
      <c r="F330">
        <v>1.678401831472684E-2</v>
      </c>
      <c r="G330">
        <v>8.2102560587417606E-2</v>
      </c>
      <c r="H330">
        <v>0.36379990225123499</v>
      </c>
      <c r="I330">
        <v>0.11971245216487041</v>
      </c>
      <c r="J330">
        <v>8.6249004314241761E-5</v>
      </c>
      <c r="K330">
        <v>3.5367009010435859E-3</v>
      </c>
      <c r="L330">
        <v>8.5271195602672975E-3</v>
      </c>
      <c r="M330">
        <v>6.8662192559189152E-3</v>
      </c>
      <c r="N330">
        <v>2.2883135769323971E-2</v>
      </c>
      <c r="O330">
        <v>7.3542184181030812E-2</v>
      </c>
      <c r="P330">
        <v>5.8435760741874253E-2</v>
      </c>
      <c r="Q330">
        <v>5.0899334895760069E-3</v>
      </c>
      <c r="R330">
        <v>3.0198479905511162E-4</v>
      </c>
      <c r="S330">
        <v>0.1033998495569209</v>
      </c>
      <c r="T330">
        <v>3.8987714763600418E-3</v>
      </c>
      <c r="U330">
        <v>0</v>
      </c>
      <c r="V330">
        <v>2.9477630629847928E-2</v>
      </c>
      <c r="W330">
        <v>7.2971539428617074E-2</v>
      </c>
      <c r="X330">
        <v>0.15419638427821611</v>
      </c>
      <c r="Y330">
        <v>0.5203422422358579</v>
      </c>
      <c r="Z330">
        <v>0.17935777352708621</v>
      </c>
      <c r="AA330">
        <v>2.8700570460831649E-2</v>
      </c>
      <c r="AB330">
        <v>6.3634085803386739E-2</v>
      </c>
      <c r="AC330">
        <v>0.1538065553782749</v>
      </c>
      <c r="AD330">
        <v>9.7835279047001327E-3</v>
      </c>
      <c r="AE330">
        <v>1.6121154467040859E-2</v>
      </c>
      <c r="AF330">
        <v>2.3661823472787651E-2</v>
      </c>
      <c r="AG330">
        <v>0.6233515903630884</v>
      </c>
      <c r="AH330" s="9" t="s">
        <v>108</v>
      </c>
      <c r="AI330" s="1">
        <v>44986</v>
      </c>
      <c r="AJ330" s="9" t="s">
        <v>41</v>
      </c>
      <c r="AK330">
        <v>20</v>
      </c>
    </row>
    <row r="331" spans="1:37" x14ac:dyDescent="0.25">
      <c r="A331">
        <v>45002</v>
      </c>
      <c r="B331">
        <v>0.3433640377505493</v>
      </c>
      <c r="C331">
        <v>5.188021154653619E-3</v>
      </c>
      <c r="D331">
        <v>1.4182817049010701</v>
      </c>
      <c r="E331">
        <v>0.44565605699948763</v>
      </c>
      <c r="F331">
        <v>5.1477870943111403E-2</v>
      </c>
      <c r="G331">
        <v>6.2548398559120894E-2</v>
      </c>
      <c r="H331">
        <v>8.487992543669852E-2</v>
      </c>
      <c r="I331">
        <v>0.21009680739866121</v>
      </c>
      <c r="J331">
        <v>7.0372351213487422E-2</v>
      </c>
      <c r="K331">
        <v>0.10109126445064651</v>
      </c>
      <c r="L331">
        <v>0.1103533644213661</v>
      </c>
      <c r="M331">
        <v>6.7037395791487084E-2</v>
      </c>
      <c r="N331">
        <v>0.28795917205331262</v>
      </c>
      <c r="O331">
        <v>0.20502725796749971</v>
      </c>
      <c r="P331">
        <v>4.2381854267320588E-3</v>
      </c>
      <c r="Q331">
        <v>0.29203962551205659</v>
      </c>
      <c r="R331">
        <v>0</v>
      </c>
      <c r="S331">
        <v>1.2641042660927001E-2</v>
      </c>
      <c r="T331">
        <v>0.37028140983446839</v>
      </c>
      <c r="U331">
        <v>0.26342128015738708</v>
      </c>
      <c r="V331">
        <v>5.8710840350468613E-2</v>
      </c>
      <c r="W331">
        <v>0.5981035490062987</v>
      </c>
      <c r="X331">
        <v>0.1098739111234429</v>
      </c>
      <c r="Y331">
        <v>7.6529079588939924E-2</v>
      </c>
      <c r="Z331">
        <v>0.29471581823037829</v>
      </c>
      <c r="AA331">
        <v>0.25722496696381247</v>
      </c>
      <c r="AB331">
        <v>0.2690730979101339</v>
      </c>
      <c r="AC331">
        <v>0.34032164687185401</v>
      </c>
      <c r="AD331">
        <v>0.14745534343757941</v>
      </c>
      <c r="AE331">
        <v>0.78052780936169219</v>
      </c>
      <c r="AF331">
        <v>0.1117969145138953</v>
      </c>
      <c r="AG331">
        <v>0.34017255262922391</v>
      </c>
      <c r="AH331" s="9" t="s">
        <v>109</v>
      </c>
      <c r="AI331" s="1">
        <v>44986</v>
      </c>
      <c r="AJ331" s="9" t="s">
        <v>43</v>
      </c>
      <c r="AK331">
        <v>17</v>
      </c>
    </row>
    <row r="332" spans="1:37" x14ac:dyDescent="0.25">
      <c r="A332">
        <v>45001</v>
      </c>
      <c r="B332">
        <v>0.1286554948119793</v>
      </c>
      <c r="C332">
        <v>3.8406341951330678E-2</v>
      </c>
      <c r="D332">
        <v>5.7507193863916787E-3</v>
      </c>
      <c r="E332">
        <v>5.5463419538334419E-2</v>
      </c>
      <c r="F332">
        <v>0.13230784855768821</v>
      </c>
      <c r="G332">
        <v>0.15095981131765029</v>
      </c>
      <c r="H332">
        <v>0.108842493093337</v>
      </c>
      <c r="I332">
        <v>0.160940603843856</v>
      </c>
      <c r="J332">
        <v>8.561183470369502E-3</v>
      </c>
      <c r="K332">
        <v>5.7415153758332553E-2</v>
      </c>
      <c r="L332">
        <v>8.9755654724380986E-3</v>
      </c>
      <c r="M332">
        <v>5.7224525464953852E-2</v>
      </c>
      <c r="N332">
        <v>3.0106614406326421E-2</v>
      </c>
      <c r="O332">
        <v>8.306410394068103E-3</v>
      </c>
      <c r="P332">
        <v>0.43723705563389209</v>
      </c>
      <c r="Q332">
        <v>4.3328442187938389E-2</v>
      </c>
      <c r="R332">
        <v>6.1427135081245667E-4</v>
      </c>
      <c r="S332">
        <v>9.7032917401675259E-2</v>
      </c>
      <c r="T332">
        <v>9.5417718418494737E-2</v>
      </c>
      <c r="U332">
        <v>2.142484377669783E-2</v>
      </c>
      <c r="V332">
        <v>5.6933096031928587E-2</v>
      </c>
      <c r="W332">
        <v>3.7941247077749412E-4</v>
      </c>
      <c r="X332">
        <v>4.6620707011025872E-2</v>
      </c>
      <c r="Y332">
        <v>0.1223882650097025</v>
      </c>
      <c r="Z332">
        <v>0.1035244434732594</v>
      </c>
      <c r="AA332">
        <v>9.7929575341757294E-2</v>
      </c>
      <c r="AB332">
        <v>7.1073949267556807E-2</v>
      </c>
      <c r="AC332">
        <v>4.8443625651556549E-2</v>
      </c>
      <c r="AD332">
        <v>4.1527485730543268E-2</v>
      </c>
      <c r="AE332">
        <v>4.3553766508715952E-2</v>
      </c>
      <c r="AF332">
        <v>0.1051313971899063</v>
      </c>
      <c r="AG332">
        <v>0.15093706439775889</v>
      </c>
      <c r="AH332" s="9" t="s">
        <v>109</v>
      </c>
      <c r="AI332" s="1">
        <v>44986</v>
      </c>
      <c r="AJ332" s="9" t="s">
        <v>38</v>
      </c>
      <c r="AK332">
        <v>16</v>
      </c>
    </row>
    <row r="333" spans="1:37" x14ac:dyDescent="0.25">
      <c r="A333">
        <v>45000</v>
      </c>
      <c r="B333">
        <v>2.910539383548385</v>
      </c>
      <c r="C333">
        <v>0.8836645756954068</v>
      </c>
      <c r="D333">
        <v>5.2402154575050348</v>
      </c>
      <c r="E333">
        <v>3.6830937082933568</v>
      </c>
      <c r="F333">
        <v>4.1775530261635501</v>
      </c>
      <c r="G333">
        <v>11.950500328744941</v>
      </c>
      <c r="H333">
        <v>1.4987823320938021</v>
      </c>
      <c r="I333">
        <v>1.831935711634086</v>
      </c>
      <c r="J333">
        <v>1.9853946007347389</v>
      </c>
      <c r="K333">
        <v>1.0620210054436889</v>
      </c>
      <c r="L333">
        <v>1.3946298499682011</v>
      </c>
      <c r="M333">
        <v>1.019771956549844</v>
      </c>
      <c r="N333">
        <v>1.316415331726861</v>
      </c>
      <c r="O333">
        <v>0.21391204105088249</v>
      </c>
      <c r="P333">
        <v>1.8509549956684359</v>
      </c>
      <c r="Q333">
        <v>0.981277480859437</v>
      </c>
      <c r="R333">
        <v>0.46457515929251442</v>
      </c>
      <c r="S333">
        <v>3.5242103528797841</v>
      </c>
      <c r="T333">
        <v>1.4119018961802701</v>
      </c>
      <c r="U333">
        <v>1.3415187469754839</v>
      </c>
      <c r="V333">
        <v>2.206178632884086</v>
      </c>
      <c r="W333">
        <v>1.136587078622586</v>
      </c>
      <c r="X333">
        <v>1.4776038055129019</v>
      </c>
      <c r="Y333">
        <v>1.609023332316621</v>
      </c>
      <c r="Z333">
        <v>4.3713730669424162</v>
      </c>
      <c r="AA333">
        <v>1.598985114107953</v>
      </c>
      <c r="AB333">
        <v>1.646617017496985</v>
      </c>
      <c r="AC333">
        <v>2.0327822062570222</v>
      </c>
      <c r="AD333">
        <v>1.637566402586595</v>
      </c>
      <c r="AE333">
        <v>3.3510382130614609</v>
      </c>
      <c r="AF333">
        <v>3.412528987003308</v>
      </c>
      <c r="AG333">
        <v>1.736810395108757</v>
      </c>
      <c r="AH333" s="9" t="s">
        <v>109</v>
      </c>
      <c r="AI333" s="1">
        <v>44986</v>
      </c>
      <c r="AJ333" s="9" t="s">
        <v>39</v>
      </c>
      <c r="AK333">
        <v>15</v>
      </c>
    </row>
    <row r="334" spans="1:37" x14ac:dyDescent="0.25">
      <c r="A334">
        <v>44999</v>
      </c>
      <c r="B334">
        <v>0.12940405978182909</v>
      </c>
      <c r="C334">
        <v>0.57604246757520439</v>
      </c>
      <c r="D334">
        <v>0</v>
      </c>
      <c r="E334">
        <v>2.1226243840069631E-2</v>
      </c>
      <c r="F334">
        <v>5.382376653904937E-2</v>
      </c>
      <c r="G334">
        <v>7.7560395331327511E-2</v>
      </c>
      <c r="H334">
        <v>9.592813045109963E-3</v>
      </c>
      <c r="I334">
        <v>0.13886941491611329</v>
      </c>
      <c r="J334">
        <v>1.9053883574673049E-3</v>
      </c>
      <c r="K334">
        <v>1.261809175317319E-2</v>
      </c>
      <c r="L334">
        <v>7.6066042223363953E-2</v>
      </c>
      <c r="M334">
        <v>1.6253194687120519E-2</v>
      </c>
      <c r="N334">
        <v>1.1218448411072141E-2</v>
      </c>
      <c r="O334">
        <v>3.8500793191061262E-2</v>
      </c>
      <c r="P334">
        <v>0.1075178927548618</v>
      </c>
      <c r="Q334">
        <v>4.5874150824600612E-2</v>
      </c>
      <c r="R334">
        <v>3.3691158634281209E-3</v>
      </c>
      <c r="S334">
        <v>7.1449807579153951E-2</v>
      </c>
      <c r="T334">
        <v>8.6577396521392277E-2</v>
      </c>
      <c r="U334">
        <v>0</v>
      </c>
      <c r="V334">
        <v>0.1392236074850407</v>
      </c>
      <c r="W334">
        <v>4.6529032793262348E-3</v>
      </c>
      <c r="X334">
        <v>0.1023490448963674</v>
      </c>
      <c r="Y334">
        <v>0.38457631540743892</v>
      </c>
      <c r="Z334">
        <v>0.12269982424949839</v>
      </c>
      <c r="AA334">
        <v>3.1711080016964863E-2</v>
      </c>
      <c r="AB334">
        <v>6.6324855862536045E-2</v>
      </c>
      <c r="AC334">
        <v>9.6624287795419261E-2</v>
      </c>
      <c r="AD334">
        <v>8.6664593927432823E-2</v>
      </c>
      <c r="AE334">
        <v>1.0211720755859299E-2</v>
      </c>
      <c r="AF334">
        <v>5.3443966631310812E-2</v>
      </c>
      <c r="AG334">
        <v>0.2439596957372272</v>
      </c>
      <c r="AH334" s="9" t="s">
        <v>109</v>
      </c>
      <c r="AI334" s="1">
        <v>44986</v>
      </c>
      <c r="AJ334" s="9" t="s">
        <v>40</v>
      </c>
      <c r="AK334">
        <v>14</v>
      </c>
    </row>
    <row r="335" spans="1:37" x14ac:dyDescent="0.25">
      <c r="A335">
        <v>44998</v>
      </c>
      <c r="B335">
        <v>0.36799524226765812</v>
      </c>
      <c r="C335">
        <v>0.28977447639830167</v>
      </c>
      <c r="D335">
        <v>0.2062523483944261</v>
      </c>
      <c r="E335">
        <v>0.41127481413345618</v>
      </c>
      <c r="F335">
        <v>3.3891192735953618E-2</v>
      </c>
      <c r="G335">
        <v>0.24458531222986171</v>
      </c>
      <c r="H335">
        <v>1.8542974151993079</v>
      </c>
      <c r="I335">
        <v>0.1417346655608844</v>
      </c>
      <c r="J335">
        <v>5.0957840598959093E-3</v>
      </c>
      <c r="K335">
        <v>0.21116099461898971</v>
      </c>
      <c r="L335">
        <v>3.9603136266420691E-4</v>
      </c>
      <c r="M335">
        <v>0.43708437834976549</v>
      </c>
      <c r="N335">
        <v>5.5467825948575043E-2</v>
      </c>
      <c r="O335">
        <v>0.14900035324813679</v>
      </c>
      <c r="P335">
        <v>0.44609116143168592</v>
      </c>
      <c r="Q335">
        <v>0.25383925743686198</v>
      </c>
      <c r="R335">
        <v>6.2258978489041427E-4</v>
      </c>
      <c r="S335">
        <v>8.9088307019927274E-2</v>
      </c>
      <c r="T335">
        <v>0.13426770531884169</v>
      </c>
      <c r="U335">
        <v>0</v>
      </c>
      <c r="V335">
        <v>7.234626072267851E-2</v>
      </c>
      <c r="W335">
        <v>1.9454484874074349E-2</v>
      </c>
      <c r="X335">
        <v>0.38806121340895028</v>
      </c>
      <c r="Y335">
        <v>0.15570988899279459</v>
      </c>
      <c r="Z335">
        <v>0.36610178536377941</v>
      </c>
      <c r="AA335">
        <v>0.12146923548252329</v>
      </c>
      <c r="AB335">
        <v>0.31699725544141039</v>
      </c>
      <c r="AC335">
        <v>0.2056281759951348</v>
      </c>
      <c r="AD335">
        <v>0.48390688193429843</v>
      </c>
      <c r="AE335">
        <v>0.1136975114128957</v>
      </c>
      <c r="AF335">
        <v>0.23336919744548909</v>
      </c>
      <c r="AG335">
        <v>0.70802958194969512</v>
      </c>
      <c r="AH335" s="9" t="s">
        <v>109</v>
      </c>
      <c r="AI335" s="1">
        <v>44986</v>
      </c>
      <c r="AJ335" s="9" t="s">
        <v>41</v>
      </c>
      <c r="AK335">
        <v>13</v>
      </c>
    </row>
    <row r="336" spans="1:37" x14ac:dyDescent="0.25">
      <c r="A336">
        <v>44995</v>
      </c>
      <c r="B336">
        <v>0.44342545527169708</v>
      </c>
      <c r="C336">
        <v>5.6511899680864508E-2</v>
      </c>
      <c r="D336">
        <v>5.9617520582849769E-2</v>
      </c>
      <c r="E336">
        <v>0.15153995288434141</v>
      </c>
      <c r="F336">
        <v>0.12406516699955029</v>
      </c>
      <c r="G336">
        <v>6.9978122409592891E-2</v>
      </c>
      <c r="H336">
        <v>0.69139957650103778</v>
      </c>
      <c r="I336">
        <v>0.21637468646408919</v>
      </c>
      <c r="J336">
        <v>2.349982647442464E-2</v>
      </c>
      <c r="K336">
        <v>1.719758881102444</v>
      </c>
      <c r="L336">
        <v>2.3953840480486599E-2</v>
      </c>
      <c r="M336">
        <v>0.20582726290292619</v>
      </c>
      <c r="N336">
        <v>0.20677715042779091</v>
      </c>
      <c r="O336">
        <v>0.55172170123411113</v>
      </c>
      <c r="P336">
        <v>7.3140690218722784E-2</v>
      </c>
      <c r="Q336">
        <v>5.6026400681322107E-2</v>
      </c>
      <c r="R336">
        <v>1.8192799820317102E-2</v>
      </c>
      <c r="S336">
        <v>0.1145149847700037</v>
      </c>
      <c r="T336">
        <v>0.2336633765233371</v>
      </c>
      <c r="U336">
        <v>0.13223356583722701</v>
      </c>
      <c r="V336">
        <v>9.4085529666398618E-2</v>
      </c>
      <c r="W336">
        <v>2.5364560282979159E-2</v>
      </c>
      <c r="X336">
        <v>0.43174891604010102</v>
      </c>
      <c r="Y336">
        <v>0.14394665375462459</v>
      </c>
      <c r="Z336">
        <v>0.34701426893782661</v>
      </c>
      <c r="AA336">
        <v>0.31958531014007602</v>
      </c>
      <c r="AB336">
        <v>0.26148003406377679</v>
      </c>
      <c r="AC336">
        <v>0.1345653323643391</v>
      </c>
      <c r="AD336">
        <v>0.14294356607100231</v>
      </c>
      <c r="AE336">
        <v>0.16788420779127641</v>
      </c>
      <c r="AF336">
        <v>0.34298108543998479</v>
      </c>
      <c r="AG336">
        <v>0.41006524296425462</v>
      </c>
      <c r="AH336" s="9" t="s">
        <v>110</v>
      </c>
      <c r="AI336" s="1">
        <v>44986</v>
      </c>
      <c r="AJ336" s="9" t="s">
        <v>43</v>
      </c>
      <c r="AK336">
        <v>10</v>
      </c>
    </row>
    <row r="337" spans="1:37" x14ac:dyDescent="0.25">
      <c r="A337">
        <v>44994</v>
      </c>
      <c r="B337">
        <v>1.298851432992695</v>
      </c>
      <c r="C337">
        <v>0.44507094321683333</v>
      </c>
      <c r="D337">
        <v>0.54332911954897067</v>
      </c>
      <c r="E337">
        <v>0.35538431482594002</v>
      </c>
      <c r="F337">
        <v>2.429247326868575</v>
      </c>
      <c r="G337">
        <v>0.46734693171786462</v>
      </c>
      <c r="H337">
        <v>0.57938173624878297</v>
      </c>
      <c r="I337">
        <v>0.82469047307165999</v>
      </c>
      <c r="J337">
        <v>5.7350978848424293E-2</v>
      </c>
      <c r="K337">
        <v>1.807626540031906</v>
      </c>
      <c r="L337">
        <v>1.3962276393379141</v>
      </c>
      <c r="M337">
        <v>0.35898493566635697</v>
      </c>
      <c r="N337">
        <v>1.7777338443021751</v>
      </c>
      <c r="O337">
        <v>0.50620489430697513</v>
      </c>
      <c r="P337">
        <v>1.903844542083166</v>
      </c>
      <c r="Q337">
        <v>1.252457217009092</v>
      </c>
      <c r="R337">
        <v>4.4302571638146687E-2</v>
      </c>
      <c r="S337">
        <v>5.1171435962162663E-2</v>
      </c>
      <c r="T337">
        <v>1.3452951082985971</v>
      </c>
      <c r="U337">
        <v>0.18010921294722049</v>
      </c>
      <c r="V337">
        <v>3.899065553577568E-2</v>
      </c>
      <c r="W337">
        <v>0.17916315205433719</v>
      </c>
      <c r="X337">
        <v>0.52946472501464137</v>
      </c>
      <c r="Y337">
        <v>6.4213541415283001E-2</v>
      </c>
      <c r="Z337">
        <v>0.62297144856969811</v>
      </c>
      <c r="AA337">
        <v>1.3018844685498989</v>
      </c>
      <c r="AB337">
        <v>1.315082784928977</v>
      </c>
      <c r="AC337">
        <v>0.47084993503714329</v>
      </c>
      <c r="AD337">
        <v>0.37760238243019462</v>
      </c>
      <c r="AE337">
        <v>1.0165196169163111</v>
      </c>
      <c r="AF337">
        <v>0.8901168956375326</v>
      </c>
      <c r="AG337">
        <v>1.3337704288989021</v>
      </c>
      <c r="AH337" s="9" t="s">
        <v>110</v>
      </c>
      <c r="AI337" s="1">
        <v>44986</v>
      </c>
      <c r="AJ337" s="9" t="s">
        <v>38</v>
      </c>
      <c r="AK337">
        <v>9</v>
      </c>
    </row>
    <row r="338" spans="1:37" x14ac:dyDescent="0.25">
      <c r="A338">
        <v>44993</v>
      </c>
      <c r="B338">
        <v>1.4722414567751709</v>
      </c>
      <c r="C338">
        <v>1.8638983397120761</v>
      </c>
      <c r="D338">
        <v>1.4296905095676049</v>
      </c>
      <c r="E338">
        <v>1.0733997625278211</v>
      </c>
      <c r="F338">
        <v>1.4514599900271561</v>
      </c>
      <c r="G338">
        <v>2.2776061557869829</v>
      </c>
      <c r="H338">
        <v>0.94827112237425915</v>
      </c>
      <c r="I338">
        <v>0.35564704803619762</v>
      </c>
      <c r="J338">
        <v>1.090967213190865</v>
      </c>
      <c r="K338">
        <v>0.55910063130242549</v>
      </c>
      <c r="L338">
        <v>0.13820379030595439</v>
      </c>
      <c r="M338">
        <v>0.55860625171599476</v>
      </c>
      <c r="N338">
        <v>0.47769168464685557</v>
      </c>
      <c r="O338">
        <v>0.83749522722036485</v>
      </c>
      <c r="P338">
        <v>1.326313783055362</v>
      </c>
      <c r="Q338">
        <v>1.591021207993021</v>
      </c>
      <c r="R338">
        <v>0.86918283037025967</v>
      </c>
      <c r="S338">
        <v>0.36656835599470111</v>
      </c>
      <c r="T338">
        <v>0.73989993186580927</v>
      </c>
      <c r="U338">
        <v>3.287367880658624</v>
      </c>
      <c r="V338">
        <v>1.9765206838203251</v>
      </c>
      <c r="W338">
        <v>0.63510968990148542</v>
      </c>
      <c r="X338">
        <v>2.7186461490109699</v>
      </c>
      <c r="Y338">
        <v>8.9309752170391873E-2</v>
      </c>
      <c r="Z338">
        <v>1.8216958644387911</v>
      </c>
      <c r="AA338">
        <v>0.96402794992743335</v>
      </c>
      <c r="AB338">
        <v>1.323606869550918</v>
      </c>
      <c r="AC338">
        <v>0.38951303442103052</v>
      </c>
      <c r="AD338">
        <v>1.164439197164592</v>
      </c>
      <c r="AE338">
        <v>1.8814457042026069</v>
      </c>
      <c r="AF338">
        <v>1.5658645077338289</v>
      </c>
      <c r="AG338">
        <v>0.50740184196867966</v>
      </c>
      <c r="AH338" s="9" t="s">
        <v>110</v>
      </c>
      <c r="AI338" s="1">
        <v>44986</v>
      </c>
      <c r="AJ338" s="9" t="s">
        <v>39</v>
      </c>
      <c r="AK338">
        <v>8</v>
      </c>
    </row>
    <row r="339" spans="1:37" x14ac:dyDescent="0.25">
      <c r="A339">
        <v>44992</v>
      </c>
      <c r="B339">
        <v>0.37206883764589849</v>
      </c>
      <c r="C339">
        <v>0.15996511480789791</v>
      </c>
      <c r="D339">
        <v>1.2716353224343071</v>
      </c>
      <c r="E339">
        <v>0.10880233007828689</v>
      </c>
      <c r="F339">
        <v>0.18376499100482241</v>
      </c>
      <c r="G339">
        <v>0.95160330629829892</v>
      </c>
      <c r="H339">
        <v>0.15334734562082081</v>
      </c>
      <c r="I339">
        <v>2.201920203059704E-2</v>
      </c>
      <c r="J339">
        <v>0.69007156399799996</v>
      </c>
      <c r="K339">
        <v>0.14010458950656571</v>
      </c>
      <c r="L339">
        <v>6.0486827569592963E-2</v>
      </c>
      <c r="M339">
        <v>8.8078521682583844E-2</v>
      </c>
      <c r="N339">
        <v>6.1241600873230558E-2</v>
      </c>
      <c r="O339">
        <v>0.40878930594752338</v>
      </c>
      <c r="P339">
        <v>0.18524670464979431</v>
      </c>
      <c r="Q339">
        <v>0.51267101560993245</v>
      </c>
      <c r="R339">
        <v>2.4594228790206021E-3</v>
      </c>
      <c r="S339">
        <v>1.645195392674184</v>
      </c>
      <c r="T339">
        <v>4.6990119151333533E-2</v>
      </c>
      <c r="U339">
        <v>3.9398186164496293E-2</v>
      </c>
      <c r="V339">
        <v>2.3136026449232149E-2</v>
      </c>
      <c r="W339">
        <v>1.475715392125909</v>
      </c>
      <c r="X339">
        <v>0.10714489229348401</v>
      </c>
      <c r="Y339">
        <v>0.39617232631739979</v>
      </c>
      <c r="Z339">
        <v>0.48817170176283808</v>
      </c>
      <c r="AA339">
        <v>0.18825330549268171</v>
      </c>
      <c r="AB339">
        <v>0.27375834130027987</v>
      </c>
      <c r="AC339">
        <v>0.30036118677438739</v>
      </c>
      <c r="AD339">
        <v>0.44496991970142769</v>
      </c>
      <c r="AE339">
        <v>0.32884696546747771</v>
      </c>
      <c r="AF339">
        <v>0.41844303254570492</v>
      </c>
      <c r="AG339">
        <v>0.11005009772592431</v>
      </c>
      <c r="AH339" s="9" t="s">
        <v>110</v>
      </c>
      <c r="AI339" s="1">
        <v>44986</v>
      </c>
      <c r="AJ339" s="9" t="s">
        <v>40</v>
      </c>
      <c r="AK339">
        <v>7</v>
      </c>
    </row>
    <row r="340" spans="1:37" x14ac:dyDescent="0.25">
      <c r="A340">
        <v>44991</v>
      </c>
      <c r="B340">
        <v>0.26510453970557851</v>
      </c>
      <c r="C340">
        <v>8.9986017822965439E-4</v>
      </c>
      <c r="D340">
        <v>0.14820743176493209</v>
      </c>
      <c r="E340">
        <v>0.87979174326319765</v>
      </c>
      <c r="F340">
        <v>9.0925541922198871E-2</v>
      </c>
      <c r="G340">
        <v>4.9465610753959971E-2</v>
      </c>
      <c r="H340">
        <v>0.26087603378400598</v>
      </c>
      <c r="I340">
        <v>2.4580224023386669E-2</v>
      </c>
      <c r="J340">
        <v>3.2238638725052338E-2</v>
      </c>
      <c r="K340">
        <v>6.3943793483741782E-2</v>
      </c>
      <c r="L340">
        <v>1.689152083725592</v>
      </c>
      <c r="M340">
        <v>7.5377821698617953E-2</v>
      </c>
      <c r="N340">
        <v>6.3783586462637612E-2</v>
      </c>
      <c r="O340">
        <v>0.14093224432469911</v>
      </c>
      <c r="P340">
        <v>3.0986267902608319E-2</v>
      </c>
      <c r="Q340">
        <v>3.8568350463166937E-2</v>
      </c>
      <c r="R340">
        <v>3.8848087814678719E-4</v>
      </c>
      <c r="S340">
        <v>0.17788776479216531</v>
      </c>
      <c r="T340">
        <v>4.3472051619920706E-3</v>
      </c>
      <c r="U340">
        <v>7.4884817550848349E-3</v>
      </c>
      <c r="V340">
        <v>6.2558107022929743E-3</v>
      </c>
      <c r="W340">
        <v>0.22956313612344631</v>
      </c>
      <c r="X340">
        <v>6.32993971588761E-2</v>
      </c>
      <c r="Y340">
        <v>3.5317442706191103E-2</v>
      </c>
      <c r="Z340">
        <v>0.42855805384659901</v>
      </c>
      <c r="AA340">
        <v>4.5246450631505952E-2</v>
      </c>
      <c r="AB340">
        <v>7.7747383550712326E-2</v>
      </c>
      <c r="AC340">
        <v>0.27177074618946118</v>
      </c>
      <c r="AD340">
        <v>0.1152945056569091</v>
      </c>
      <c r="AE340">
        <v>0.1540425543904918</v>
      </c>
      <c r="AF340">
        <v>0.29819680186488429</v>
      </c>
      <c r="AG340">
        <v>0.29233895205345511</v>
      </c>
      <c r="AH340" s="9" t="s">
        <v>110</v>
      </c>
      <c r="AI340" s="1">
        <v>44986</v>
      </c>
      <c r="AJ340" s="9" t="s">
        <v>41</v>
      </c>
      <c r="AK340">
        <v>6</v>
      </c>
    </row>
    <row r="341" spans="1:37" x14ac:dyDescent="0.25">
      <c r="A341">
        <v>44988</v>
      </c>
      <c r="B341">
        <v>8.2088933859259444E-2</v>
      </c>
      <c r="C341">
        <v>8.2670820939738669E-4</v>
      </c>
      <c r="D341">
        <v>6.9923356848750956E-3</v>
      </c>
      <c r="E341">
        <v>4.3248132807099278E-2</v>
      </c>
      <c r="F341">
        <v>3.4643699941151823E-2</v>
      </c>
      <c r="G341">
        <v>7.2626614953608157E-2</v>
      </c>
      <c r="H341">
        <v>5.2450061080938387E-2</v>
      </c>
      <c r="I341">
        <v>5.0278973804131287E-2</v>
      </c>
      <c r="J341">
        <v>0.20600272815959431</v>
      </c>
      <c r="K341">
        <v>1.0591464021309221E-3</v>
      </c>
      <c r="L341">
        <v>1.5736385946164382E-2</v>
      </c>
      <c r="M341">
        <v>3.655342496024241E-3</v>
      </c>
      <c r="N341">
        <v>2.643043139787794E-2</v>
      </c>
      <c r="O341">
        <v>0.17761225042912079</v>
      </c>
      <c r="P341">
        <v>3.7170226209482418E-2</v>
      </c>
      <c r="Q341">
        <v>1.387321203669575E-2</v>
      </c>
      <c r="R341">
        <v>0</v>
      </c>
      <c r="S341">
        <v>7.8704563534896408E-4</v>
      </c>
      <c r="T341">
        <v>1.848915000306485E-2</v>
      </c>
      <c r="U341">
        <v>2.5328081164995249E-2</v>
      </c>
      <c r="V341">
        <v>0.32467910685874468</v>
      </c>
      <c r="W341">
        <v>0.21890972332512729</v>
      </c>
      <c r="X341">
        <v>5.6407694900798319E-2</v>
      </c>
      <c r="Y341">
        <v>6.4370834717838943E-2</v>
      </c>
      <c r="Z341">
        <v>8.4832705080686299E-2</v>
      </c>
      <c r="AA341">
        <v>5.4810031982970832E-2</v>
      </c>
      <c r="AB341">
        <v>7.4770393447716257E-2</v>
      </c>
      <c r="AC341">
        <v>2.4721530414667819E-2</v>
      </c>
      <c r="AD341">
        <v>1.2802649695677079E-2</v>
      </c>
      <c r="AE341">
        <v>1.51706589054159E-2</v>
      </c>
      <c r="AF341">
        <v>8.8713978597094553E-2</v>
      </c>
      <c r="AG341">
        <v>0.14159739247875441</v>
      </c>
      <c r="AH341" s="9" t="s">
        <v>111</v>
      </c>
      <c r="AI341" s="1">
        <v>44986</v>
      </c>
      <c r="AJ341" s="9" t="s">
        <v>43</v>
      </c>
      <c r="AK341">
        <v>3</v>
      </c>
    </row>
    <row r="342" spans="1:37" x14ac:dyDescent="0.25">
      <c r="A342">
        <v>44987</v>
      </c>
      <c r="B342">
        <v>0.30763751585841098</v>
      </c>
      <c r="C342">
        <v>3.8159263653473479E-4</v>
      </c>
      <c r="D342">
        <v>0.1157205994420489</v>
      </c>
      <c r="E342">
        <v>8.2339909019252491E-2</v>
      </c>
      <c r="F342">
        <v>2.409116609410087E-2</v>
      </c>
      <c r="G342">
        <v>8.2343290821510359E-2</v>
      </c>
      <c r="H342">
        <v>4.4904643236510274E-3</v>
      </c>
      <c r="I342">
        <v>0.9385008657495898</v>
      </c>
      <c r="J342">
        <v>1.105981834136789E-2</v>
      </c>
      <c r="K342">
        <v>8.4308541770548012E-3</v>
      </c>
      <c r="L342">
        <v>5.1870541435710057E-3</v>
      </c>
      <c r="M342">
        <v>2.4064722867613919</v>
      </c>
      <c r="N342">
        <v>4.4865536047528333E-2</v>
      </c>
      <c r="O342">
        <v>0.49919383499515119</v>
      </c>
      <c r="P342">
        <v>0.17982883641713249</v>
      </c>
      <c r="Q342">
        <v>0.1412933178648782</v>
      </c>
      <c r="R342">
        <v>2.3170019491865861E-3</v>
      </c>
      <c r="S342">
        <v>8.4099320247421894E-3</v>
      </c>
      <c r="T342">
        <v>0.13863890212691429</v>
      </c>
      <c r="U342">
        <v>1.9577647339935989E-2</v>
      </c>
      <c r="V342">
        <v>1.1030477327930051E-3</v>
      </c>
      <c r="W342">
        <v>7.5071457600508961E-3</v>
      </c>
      <c r="X342">
        <v>0.19291272870577661</v>
      </c>
      <c r="Y342">
        <v>5.2351378291367982E-3</v>
      </c>
      <c r="Z342">
        <v>0.16182108215185301</v>
      </c>
      <c r="AA342">
        <v>0.1596978075779851</v>
      </c>
      <c r="AB342">
        <v>0.1198507807262139</v>
      </c>
      <c r="AC342">
        <v>0.51283656112975673</v>
      </c>
      <c r="AD342">
        <v>5.3514646276932178E-2</v>
      </c>
      <c r="AE342">
        <v>0.14513823224828029</v>
      </c>
      <c r="AF342">
        <v>0.24736716299758491</v>
      </c>
      <c r="AG342">
        <v>0.2951656521154285</v>
      </c>
      <c r="AH342" s="9" t="s">
        <v>111</v>
      </c>
      <c r="AI342" s="1">
        <v>44986</v>
      </c>
      <c r="AJ342" s="9" t="s">
        <v>38</v>
      </c>
      <c r="AK342">
        <v>2</v>
      </c>
    </row>
    <row r="343" spans="1:37" x14ac:dyDescent="0.25">
      <c r="A343">
        <v>44986</v>
      </c>
      <c r="B343">
        <v>2.058799072221575</v>
      </c>
      <c r="C343">
        <v>1.175298494979008</v>
      </c>
      <c r="D343">
        <v>0.39766127965428022</v>
      </c>
      <c r="E343">
        <v>0.80209166338842297</v>
      </c>
      <c r="F343">
        <v>1.5088592347645531</v>
      </c>
      <c r="G343">
        <v>1.9651022661091671</v>
      </c>
      <c r="H343">
        <v>1.0027448423984791</v>
      </c>
      <c r="I343">
        <v>1.3599600868552131</v>
      </c>
      <c r="J343">
        <v>3.3941706096164421</v>
      </c>
      <c r="K343">
        <v>1.2591790200071229</v>
      </c>
      <c r="L343">
        <v>0.71242338453202547</v>
      </c>
      <c r="M343">
        <v>1.1102491665239529</v>
      </c>
      <c r="N343">
        <v>1.148732023412145</v>
      </c>
      <c r="O343">
        <v>0.53709535893473592</v>
      </c>
      <c r="P343">
        <v>1.2311333172104511</v>
      </c>
      <c r="Q343">
        <v>1.9253728444322109</v>
      </c>
      <c r="R343">
        <v>1.5576454193711651</v>
      </c>
      <c r="S343">
        <v>2.616981590520437</v>
      </c>
      <c r="T343">
        <v>1.1056762823777171</v>
      </c>
      <c r="U343">
        <v>1.6536758500669231</v>
      </c>
      <c r="V343">
        <v>10.939982107172479</v>
      </c>
      <c r="W343">
        <v>1.0733960015023389</v>
      </c>
      <c r="X343">
        <v>3.0750270575117522</v>
      </c>
      <c r="Y343">
        <v>1.2990309859540661</v>
      </c>
      <c r="Z343">
        <v>1.9006673291409431</v>
      </c>
      <c r="AA343">
        <v>1.53403343382762</v>
      </c>
      <c r="AB343">
        <v>2.392084627028463</v>
      </c>
      <c r="AC343">
        <v>0.9691711000521801</v>
      </c>
      <c r="AD343">
        <v>1.2855508909694271</v>
      </c>
      <c r="AE343">
        <v>2.0073655403207029</v>
      </c>
      <c r="AF343">
        <v>2.5189454390886969</v>
      </c>
      <c r="AG343">
        <v>0.77887490409766957</v>
      </c>
      <c r="AH343" s="9" t="s">
        <v>111</v>
      </c>
      <c r="AI343" s="1">
        <v>44986</v>
      </c>
      <c r="AJ343" s="9" t="s">
        <v>39</v>
      </c>
      <c r="AK343">
        <v>1</v>
      </c>
    </row>
    <row r="344" spans="1:37" x14ac:dyDescent="0.25">
      <c r="A344">
        <v>44985</v>
      </c>
      <c r="B344">
        <v>0.2146095772922893</v>
      </c>
      <c r="C344">
        <v>8.7798295367093497E-5</v>
      </c>
      <c r="D344">
        <v>0.77292750459544568</v>
      </c>
      <c r="E344">
        <v>0.14834938083209451</v>
      </c>
      <c r="F344">
        <v>0.1117501487968048</v>
      </c>
      <c r="G344">
        <v>0.15183448645549069</v>
      </c>
      <c r="H344">
        <v>0.79980882536123188</v>
      </c>
      <c r="I344">
        <v>0.14339154391823511</v>
      </c>
      <c r="J344">
        <v>1.8958704727576651E-4</v>
      </c>
      <c r="K344">
        <v>1.04862398490786</v>
      </c>
      <c r="L344">
        <v>0.22876958138221731</v>
      </c>
      <c r="M344">
        <v>7.4424158564882048E-2</v>
      </c>
      <c r="N344">
        <v>3.7134174428677183E-2</v>
      </c>
      <c r="O344">
        <v>0.49053691768068503</v>
      </c>
      <c r="P344">
        <v>5.5123955495965528E-2</v>
      </c>
      <c r="Q344">
        <v>0.12270443151282991</v>
      </c>
      <c r="R344">
        <v>1.3697749198558339E-3</v>
      </c>
      <c r="S344">
        <v>0.19916240203206781</v>
      </c>
      <c r="T344">
        <v>0.27476922245192398</v>
      </c>
      <c r="U344">
        <v>3.9965979974137263E-2</v>
      </c>
      <c r="V344">
        <v>0.15956350221203239</v>
      </c>
      <c r="W344">
        <v>5.3918388278124632E-2</v>
      </c>
      <c r="X344">
        <v>8.6237916873742548E-2</v>
      </c>
      <c r="Y344">
        <v>0.73506237430328381</v>
      </c>
      <c r="Z344">
        <v>0.12624826053556251</v>
      </c>
      <c r="AA344">
        <v>0.11536773554340921</v>
      </c>
      <c r="AB344">
        <v>0.41794576588682281</v>
      </c>
      <c r="AC344">
        <v>0.38603817104875421</v>
      </c>
      <c r="AD344">
        <v>5.3582930575253422E-2</v>
      </c>
      <c r="AE344">
        <v>0.12230204020243619</v>
      </c>
      <c r="AF344">
        <v>0.25997322151278268</v>
      </c>
      <c r="AG344">
        <v>0.28539771971151778</v>
      </c>
      <c r="AH344" s="9" t="s">
        <v>111</v>
      </c>
      <c r="AI344" s="1">
        <v>44958</v>
      </c>
      <c r="AJ344" s="9" t="s">
        <v>40</v>
      </c>
      <c r="AK344">
        <v>28</v>
      </c>
    </row>
    <row r="345" spans="1:37" x14ac:dyDescent="0.25">
      <c r="A345">
        <v>44984</v>
      </c>
      <c r="B345">
        <v>0.19735898769994439</v>
      </c>
      <c r="C345">
        <v>1.6135307161063709E-2</v>
      </c>
      <c r="D345">
        <v>0.41037873266108232</v>
      </c>
      <c r="E345">
        <v>7.4759917971179923E-2</v>
      </c>
      <c r="F345">
        <v>4.3133754063160647E-2</v>
      </c>
      <c r="G345">
        <v>5.6430962666341483E-2</v>
      </c>
      <c r="H345">
        <v>0.29218035882166132</v>
      </c>
      <c r="I345">
        <v>7.0826611311443508E-2</v>
      </c>
      <c r="J345">
        <v>1.3164063441540801E-2</v>
      </c>
      <c r="K345">
        <v>3.9730184985069597E-2</v>
      </c>
      <c r="L345">
        <v>9.2574488811105693E-2</v>
      </c>
      <c r="M345">
        <v>4.8539052378125419E-2</v>
      </c>
      <c r="N345">
        <v>3.8517344528740248E-2</v>
      </c>
      <c r="O345">
        <v>2.7264637894602699E-2</v>
      </c>
      <c r="P345">
        <v>1.809213959127037E-3</v>
      </c>
      <c r="Q345">
        <v>2.8771465391902631E-2</v>
      </c>
      <c r="R345">
        <v>0</v>
      </c>
      <c r="S345">
        <v>0.16184152783380271</v>
      </c>
      <c r="T345">
        <v>4.4640643223315589E-2</v>
      </c>
      <c r="U345">
        <v>0</v>
      </c>
      <c r="V345">
        <v>8.57360726163892E-2</v>
      </c>
      <c r="W345">
        <v>0.11745083477175219</v>
      </c>
      <c r="X345">
        <v>0.14188469501444539</v>
      </c>
      <c r="Y345">
        <v>4.7824137544589824</v>
      </c>
      <c r="Z345">
        <v>0.1234583507120819</v>
      </c>
      <c r="AA345">
        <v>2.57641870362697E-2</v>
      </c>
      <c r="AB345">
        <v>8.931501127321223E-2</v>
      </c>
      <c r="AC345">
        <v>0.76499792468854544</v>
      </c>
      <c r="AD345">
        <v>6.6152184314075088E-2</v>
      </c>
      <c r="AE345">
        <v>1.8241352349301489E-2</v>
      </c>
      <c r="AF345">
        <v>0.1215835621408171</v>
      </c>
      <c r="AG345">
        <v>0.44527593333501042</v>
      </c>
      <c r="AH345" s="9" t="s">
        <v>111</v>
      </c>
      <c r="AI345" s="1">
        <v>44958</v>
      </c>
      <c r="AJ345" s="9" t="s">
        <v>41</v>
      </c>
      <c r="AK345">
        <v>27</v>
      </c>
    </row>
    <row r="346" spans="1:37" x14ac:dyDescent="0.25">
      <c r="A346">
        <v>44981</v>
      </c>
      <c r="B346">
        <v>0.16793498357587081</v>
      </c>
      <c r="C346">
        <v>5.6428609915607528E-4</v>
      </c>
      <c r="D346">
        <v>0.21684532886795641</v>
      </c>
      <c r="E346">
        <v>5.2375063538504282E-2</v>
      </c>
      <c r="F346">
        <v>1.050938314146996E-2</v>
      </c>
      <c r="G346">
        <v>5.988471658529837E-3</v>
      </c>
      <c r="H346">
        <v>0.40164968654822569</v>
      </c>
      <c r="I346">
        <v>0.23160046473150259</v>
      </c>
      <c r="J346">
        <v>3.2384365421648902E-4</v>
      </c>
      <c r="K346">
        <v>5.1605455080353059E-2</v>
      </c>
      <c r="L346">
        <v>0.79599158792424285</v>
      </c>
      <c r="M346">
        <v>3.0067547948642429E-2</v>
      </c>
      <c r="N346">
        <v>6.0762036003712827E-2</v>
      </c>
      <c r="O346">
        <v>0.31402972831242998</v>
      </c>
      <c r="P346">
        <v>1.0671939534365709E-3</v>
      </c>
      <c r="Q346">
        <v>2.8461706507632651E-2</v>
      </c>
      <c r="R346">
        <v>9.199121534732526E-4</v>
      </c>
      <c r="S346">
        <v>1.1378586523789929E-3</v>
      </c>
      <c r="T346">
        <v>9.9191573149898654E-2</v>
      </c>
      <c r="U346">
        <v>3.265035383571438E-2</v>
      </c>
      <c r="V346">
        <v>4.5106254839261277E-2</v>
      </c>
      <c r="W346">
        <v>0.19248740038222639</v>
      </c>
      <c r="X346">
        <v>1.7755185862226679E-2</v>
      </c>
      <c r="Y346">
        <v>2.9944800724516081</v>
      </c>
      <c r="Z346">
        <v>6.1108378844536168E-2</v>
      </c>
      <c r="AA346">
        <v>5.6153728430094127E-2</v>
      </c>
      <c r="AB346">
        <v>0.1202822305290157</v>
      </c>
      <c r="AC346">
        <v>0.64084402384667594</v>
      </c>
      <c r="AD346">
        <v>9.1896876013690246E-2</v>
      </c>
      <c r="AE346">
        <v>1.42321876337679E-2</v>
      </c>
      <c r="AF346">
        <v>8.0008009833066357E-2</v>
      </c>
      <c r="AG346">
        <v>0.44261572078183131</v>
      </c>
      <c r="AH346" s="9" t="s">
        <v>112</v>
      </c>
      <c r="AI346" s="1">
        <v>44958</v>
      </c>
      <c r="AJ346" s="9" t="s">
        <v>43</v>
      </c>
      <c r="AK346">
        <v>24</v>
      </c>
    </row>
    <row r="347" spans="1:37" x14ac:dyDescent="0.25">
      <c r="A347">
        <v>44980</v>
      </c>
      <c r="B347">
        <v>0.68508396671064764</v>
      </c>
      <c r="C347">
        <v>0.1525246508192083</v>
      </c>
      <c r="D347">
        <v>9.9055403894073704E-2</v>
      </c>
      <c r="E347">
        <v>0.57121360750809858</v>
      </c>
      <c r="F347">
        <v>0.64951133596056976</v>
      </c>
      <c r="G347">
        <v>0.57268935951555466</v>
      </c>
      <c r="H347">
        <v>0.4447319265161841</v>
      </c>
      <c r="I347">
        <v>0.35021143090810669</v>
      </c>
      <c r="J347">
        <v>1.3795080674607261</v>
      </c>
      <c r="K347">
        <v>1.2080467922650731</v>
      </c>
      <c r="L347">
        <v>0.25636803639208838</v>
      </c>
      <c r="M347">
        <v>0.33120380123648469</v>
      </c>
      <c r="N347">
        <v>0.73444500382381128</v>
      </c>
      <c r="O347">
        <v>0.60144887533044089</v>
      </c>
      <c r="P347">
        <v>0.45751311652512638</v>
      </c>
      <c r="Q347">
        <v>0.76400723929441672</v>
      </c>
      <c r="R347">
        <v>0.16351912935109861</v>
      </c>
      <c r="S347">
        <v>0.82687554111246986</v>
      </c>
      <c r="T347">
        <v>0.15557084778585639</v>
      </c>
      <c r="U347">
        <v>0.83184819922313902</v>
      </c>
      <c r="V347">
        <v>0.29586131119099129</v>
      </c>
      <c r="W347">
        <v>1.470938809405145</v>
      </c>
      <c r="X347">
        <v>0.40012633158993188</v>
      </c>
      <c r="Y347">
        <v>0.1952698774262373</v>
      </c>
      <c r="Z347">
        <v>0.72770455568093984</v>
      </c>
      <c r="AA347">
        <v>0.86725899895870995</v>
      </c>
      <c r="AB347">
        <v>0.50607861511982144</v>
      </c>
      <c r="AC347">
        <v>0.25210919340784471</v>
      </c>
      <c r="AD347">
        <v>0.76635151835006532</v>
      </c>
      <c r="AE347">
        <v>0.71946137941321475</v>
      </c>
      <c r="AF347">
        <v>0.67352334872814879</v>
      </c>
      <c r="AG347">
        <v>0.39911287620629449</v>
      </c>
      <c r="AH347" s="9" t="s">
        <v>112</v>
      </c>
      <c r="AI347" s="1">
        <v>44958</v>
      </c>
      <c r="AJ347" s="9" t="s">
        <v>38</v>
      </c>
      <c r="AK347">
        <v>23</v>
      </c>
    </row>
    <row r="348" spans="1:37" x14ac:dyDescent="0.25">
      <c r="A348">
        <v>44979</v>
      </c>
      <c r="B348">
        <v>0.1690402853943988</v>
      </c>
      <c r="C348">
        <v>4.6097057850504432E-4</v>
      </c>
      <c r="D348">
        <v>3.2901104073831031E-3</v>
      </c>
      <c r="E348">
        <v>9.0507272096387398E-2</v>
      </c>
      <c r="F348">
        <v>5.242075385735138E-3</v>
      </c>
      <c r="G348">
        <v>8.7384518090439078E-3</v>
      </c>
      <c r="H348">
        <v>1.6768466624111869E-2</v>
      </c>
      <c r="I348">
        <v>2.535086584379611E-2</v>
      </c>
      <c r="J348">
        <v>0.28026791549633617</v>
      </c>
      <c r="K348">
        <v>5.9839689691109591E-3</v>
      </c>
      <c r="L348">
        <v>0.61906991332532169</v>
      </c>
      <c r="M348">
        <v>0.13698960381263231</v>
      </c>
      <c r="N348">
        <v>2.0640335227756771E-2</v>
      </c>
      <c r="O348">
        <v>4.7455935632647682E-2</v>
      </c>
      <c r="P348">
        <v>0.79646238411138759</v>
      </c>
      <c r="Q348">
        <v>1.157162923488095E-4</v>
      </c>
      <c r="R348">
        <v>0</v>
      </c>
      <c r="S348">
        <v>0.61582703011184348</v>
      </c>
      <c r="T348">
        <v>1.219663967684784E-2</v>
      </c>
      <c r="U348">
        <v>0</v>
      </c>
      <c r="V348">
        <v>1.84958477830292E-3</v>
      </c>
      <c r="W348">
        <v>1.200080649023464E-2</v>
      </c>
      <c r="X348">
        <v>1.434600940207633E-2</v>
      </c>
      <c r="Y348">
        <v>1.455731413872982</v>
      </c>
      <c r="Z348">
        <v>0.1203596634997158</v>
      </c>
      <c r="AA348">
        <v>0.16875533112380631</v>
      </c>
      <c r="AB348">
        <v>1.04283288786612E-2</v>
      </c>
      <c r="AC348">
        <v>0.57160847375687729</v>
      </c>
      <c r="AD348">
        <v>3.408784390267336E-3</v>
      </c>
      <c r="AE348">
        <v>4.1313197124231782E-3</v>
      </c>
      <c r="AF348">
        <v>0.20913724706637679</v>
      </c>
      <c r="AG348">
        <v>0.29385719080926959</v>
      </c>
      <c r="AH348" s="9" t="s">
        <v>112</v>
      </c>
      <c r="AI348" s="1">
        <v>44958</v>
      </c>
      <c r="AJ348" s="9" t="s">
        <v>39</v>
      </c>
      <c r="AK348">
        <v>22</v>
      </c>
    </row>
    <row r="349" spans="1:37" x14ac:dyDescent="0.25">
      <c r="A349">
        <v>44978</v>
      </c>
      <c r="B349">
        <v>0.56489081184890266</v>
      </c>
      <c r="C349">
        <v>0.30331780518862628</v>
      </c>
      <c r="D349">
        <v>0.59251273132110893</v>
      </c>
      <c r="E349">
        <v>0.32005629720003992</v>
      </c>
      <c r="F349">
        <v>2.3524105452340082E-3</v>
      </c>
      <c r="G349">
        <v>2.394594454975718E-3</v>
      </c>
      <c r="H349">
        <v>0.24329727231851961</v>
      </c>
      <c r="I349">
        <v>3.1964730645483802E-2</v>
      </c>
      <c r="J349">
        <v>2.271980399030312</v>
      </c>
      <c r="K349">
        <v>0.15151323930878671</v>
      </c>
      <c r="L349">
        <v>0.19961913104325479</v>
      </c>
      <c r="M349">
        <v>0.47114275152773488</v>
      </c>
      <c r="N349">
        <v>6.156139019876887E-2</v>
      </c>
      <c r="O349">
        <v>0.24623545770296479</v>
      </c>
      <c r="P349">
        <v>1.366424270464712</v>
      </c>
      <c r="Q349">
        <v>0.1515377047487147</v>
      </c>
      <c r="R349">
        <v>1.292908072729143E-3</v>
      </c>
      <c r="S349">
        <v>1.135371145269203E-3</v>
      </c>
      <c r="T349">
        <v>2.3645763666576631E-2</v>
      </c>
      <c r="U349">
        <v>0.13262985642889699</v>
      </c>
      <c r="V349">
        <v>1.193586577187101</v>
      </c>
      <c r="W349">
        <v>0.56194282451459743</v>
      </c>
      <c r="X349">
        <v>0.500702356618699</v>
      </c>
      <c r="Y349">
        <v>0.73969702724941555</v>
      </c>
      <c r="Z349">
        <v>0.33582301971844719</v>
      </c>
      <c r="AA349">
        <v>0.4075473113983259</v>
      </c>
      <c r="AB349">
        <v>0.23394141308907071</v>
      </c>
      <c r="AC349">
        <v>1.2827296316029639</v>
      </c>
      <c r="AD349">
        <v>2.7044103052826191E-2</v>
      </c>
      <c r="AE349">
        <v>4.0233041858967533E-2</v>
      </c>
      <c r="AF349">
        <v>0.75660136621928431</v>
      </c>
      <c r="AG349">
        <v>0.86666007457808436</v>
      </c>
      <c r="AH349" s="9" t="s">
        <v>112</v>
      </c>
      <c r="AI349" s="1">
        <v>44958</v>
      </c>
      <c r="AJ349" s="9" t="s">
        <v>40</v>
      </c>
      <c r="AK349">
        <v>21</v>
      </c>
    </row>
    <row r="350" spans="1:37" x14ac:dyDescent="0.25">
      <c r="A350">
        <v>44977</v>
      </c>
      <c r="B350">
        <v>5.2617894482329168</v>
      </c>
      <c r="C350">
        <v>2.9975956784182731</v>
      </c>
      <c r="D350">
        <v>1.325381446172188</v>
      </c>
      <c r="E350">
        <v>9.017048779656859</v>
      </c>
      <c r="F350">
        <v>8.0211280209697051</v>
      </c>
      <c r="G350">
        <v>10.102453206091299</v>
      </c>
      <c r="H350">
        <v>3.407460745522235</v>
      </c>
      <c r="I350">
        <v>3.4433073244552772</v>
      </c>
      <c r="J350">
        <v>4.3520642374348242</v>
      </c>
      <c r="K350">
        <v>2.8845953323544409</v>
      </c>
      <c r="L350">
        <v>3.720277663423829</v>
      </c>
      <c r="M350">
        <v>2.5268984102463312</v>
      </c>
      <c r="N350">
        <v>4.5297341250867351</v>
      </c>
      <c r="O350">
        <v>2.5523112302861959</v>
      </c>
      <c r="P350">
        <v>3.2410763476130322</v>
      </c>
      <c r="Q350">
        <v>3.312848661386675</v>
      </c>
      <c r="R350">
        <v>5.9947523843325081</v>
      </c>
      <c r="S350">
        <v>4.6770070504232706</v>
      </c>
      <c r="T350">
        <v>3.100953099871143</v>
      </c>
      <c r="U350">
        <v>3.676632821737619</v>
      </c>
      <c r="V350">
        <v>2.497748317619521</v>
      </c>
      <c r="W350">
        <v>3.315765161935682</v>
      </c>
      <c r="X350">
        <v>5.8480105457979628</v>
      </c>
      <c r="Y350">
        <v>1.2061387361682629</v>
      </c>
      <c r="Z350">
        <v>7.4926611319519578</v>
      </c>
      <c r="AA350">
        <v>3.901579194177542</v>
      </c>
      <c r="AB350">
        <v>3.640455650968164</v>
      </c>
      <c r="AC350">
        <v>2.139719321392882</v>
      </c>
      <c r="AD350">
        <v>3.914000346692466</v>
      </c>
      <c r="AE350">
        <v>5.5718055789226772</v>
      </c>
      <c r="AF350">
        <v>5.5266964449691827</v>
      </c>
      <c r="AG350">
        <v>4.7357538763326286</v>
      </c>
      <c r="AH350" s="9" t="s">
        <v>112</v>
      </c>
      <c r="AI350" s="1">
        <v>44958</v>
      </c>
      <c r="AJ350" s="9" t="s">
        <v>41</v>
      </c>
      <c r="AK350">
        <v>20</v>
      </c>
    </row>
    <row r="351" spans="1:37" x14ac:dyDescent="0.25">
      <c r="A351">
        <v>44974</v>
      </c>
      <c r="B351">
        <v>0.49546801284810871</v>
      </c>
      <c r="C351">
        <v>7.1001493566590834E-3</v>
      </c>
      <c r="D351">
        <v>0.1238482167095292</v>
      </c>
      <c r="E351">
        <v>0.29269115279384739</v>
      </c>
      <c r="F351">
        <v>0.14101453630195121</v>
      </c>
      <c r="G351">
        <v>0.22209591197469339</v>
      </c>
      <c r="H351">
        <v>0.72810553593237692</v>
      </c>
      <c r="I351">
        <v>3.0393863820884531E-2</v>
      </c>
      <c r="J351">
        <v>2.0804017870401689E-2</v>
      </c>
      <c r="K351">
        <v>1.340167586674181E-3</v>
      </c>
      <c r="L351">
        <v>3.6543445487403473E-2</v>
      </c>
      <c r="M351">
        <v>0.1133143392185391</v>
      </c>
      <c r="N351">
        <v>0.45167835048180383</v>
      </c>
      <c r="O351">
        <v>0.45804080452166629</v>
      </c>
      <c r="P351">
        <v>0.55830468476356709</v>
      </c>
      <c r="Q351">
        <v>0.50212558970745136</v>
      </c>
      <c r="R351">
        <v>1.8634011734316209</v>
      </c>
      <c r="S351">
        <v>1.2796037976861579E-2</v>
      </c>
      <c r="T351">
        <v>5.8784506690988607E-2</v>
      </c>
      <c r="U351">
        <v>1.584792848632206E-4</v>
      </c>
      <c r="V351">
        <v>0.12671086959528571</v>
      </c>
      <c r="W351">
        <v>0.17648985069739229</v>
      </c>
      <c r="X351">
        <v>0.4823850956968127</v>
      </c>
      <c r="Y351">
        <v>4.1049522955983297E-2</v>
      </c>
      <c r="Z351">
        <v>0.51240283176180268</v>
      </c>
      <c r="AA351">
        <v>0.30242087882825219</v>
      </c>
      <c r="AB351">
        <v>0.37048413617156772</v>
      </c>
      <c r="AC351">
        <v>7.9633307681770377E-2</v>
      </c>
      <c r="AD351">
        <v>0.1797453370899805</v>
      </c>
      <c r="AE351">
        <v>0.1096846625084298</v>
      </c>
      <c r="AF351">
        <v>0.61980279380808867</v>
      </c>
      <c r="AG351">
        <v>0.42263314204664182</v>
      </c>
      <c r="AH351" s="9" t="s">
        <v>113</v>
      </c>
      <c r="AI351" s="1">
        <v>44958</v>
      </c>
      <c r="AJ351" s="9" t="s">
        <v>43</v>
      </c>
      <c r="AK351">
        <v>17</v>
      </c>
    </row>
    <row r="352" spans="1:37" x14ac:dyDescent="0.25">
      <c r="A352">
        <v>44973</v>
      </c>
      <c r="B352">
        <v>1.9169276860588129</v>
      </c>
      <c r="C352">
        <v>0.33541464469285109</v>
      </c>
      <c r="D352">
        <v>1.0689386372065091</v>
      </c>
      <c r="E352">
        <v>0.81096312228839684</v>
      </c>
      <c r="F352">
        <v>1.556470302150502</v>
      </c>
      <c r="G352">
        <v>1.3978698654963819</v>
      </c>
      <c r="H352">
        <v>0.88634247859777748</v>
      </c>
      <c r="I352">
        <v>0.14767647906912279</v>
      </c>
      <c r="J352">
        <v>7.1855902168352976</v>
      </c>
      <c r="K352">
        <v>14.35491410544752</v>
      </c>
      <c r="L352">
        <v>1.257401282385863E-2</v>
      </c>
      <c r="M352">
        <v>0.72064766958567839</v>
      </c>
      <c r="N352">
        <v>0.83664073386589366</v>
      </c>
      <c r="O352">
        <v>3.231089759571077</v>
      </c>
      <c r="P352">
        <v>0.71968826061950963</v>
      </c>
      <c r="Q352">
        <v>0.87824984421528729</v>
      </c>
      <c r="R352">
        <v>0.50287219814941975</v>
      </c>
      <c r="S352">
        <v>4.9898048596398024</v>
      </c>
      <c r="T352">
        <v>0.65588283842168871</v>
      </c>
      <c r="U352">
        <v>1.092741272860678</v>
      </c>
      <c r="V352">
        <v>2.7795105248096781</v>
      </c>
      <c r="W352">
        <v>2.1230894920103931</v>
      </c>
      <c r="X352">
        <v>0.38661407046976581</v>
      </c>
      <c r="Y352">
        <v>0.31467382433246321</v>
      </c>
      <c r="Z352">
        <v>1.4232772624706529</v>
      </c>
      <c r="AA352">
        <v>2.5380285737457728</v>
      </c>
      <c r="AB352">
        <v>1.743840197610145</v>
      </c>
      <c r="AC352">
        <v>0.53151760524289293</v>
      </c>
      <c r="AD352">
        <v>1.089331922152073</v>
      </c>
      <c r="AE352">
        <v>1.9123300586784171</v>
      </c>
      <c r="AF352">
        <v>2.030449860971232</v>
      </c>
      <c r="AG352">
        <v>0.85248306355815551</v>
      </c>
      <c r="AH352" s="9" t="s">
        <v>113</v>
      </c>
      <c r="AI352" s="1">
        <v>44958</v>
      </c>
      <c r="AJ352" s="9" t="s">
        <v>38</v>
      </c>
      <c r="AK352">
        <v>16</v>
      </c>
    </row>
    <row r="353" spans="1:37" x14ac:dyDescent="0.25">
      <c r="A353">
        <v>44972</v>
      </c>
      <c r="B353">
        <v>1.4903970518138041</v>
      </c>
      <c r="C353">
        <v>0.37784424414147771</v>
      </c>
      <c r="D353">
        <v>7.8135149350970323E-2</v>
      </c>
      <c r="E353">
        <v>2.042045627243112</v>
      </c>
      <c r="F353">
        <v>2.4057718606318899</v>
      </c>
      <c r="G353">
        <v>0.63940615876600282</v>
      </c>
      <c r="H353">
        <v>0.43278962867855009</v>
      </c>
      <c r="I353">
        <v>0.71099715353327508</v>
      </c>
      <c r="J353">
        <v>0.62085445881777279</v>
      </c>
      <c r="K353">
        <v>0.75548773900974997</v>
      </c>
      <c r="L353">
        <v>0.25675651997689369</v>
      </c>
      <c r="M353">
        <v>0.52051322077459317</v>
      </c>
      <c r="N353">
        <v>0.50636114274121058</v>
      </c>
      <c r="O353">
        <v>0.14191978679996209</v>
      </c>
      <c r="P353">
        <v>0.48118887696610069</v>
      </c>
      <c r="Q353">
        <v>0.48490404918459612</v>
      </c>
      <c r="R353">
        <v>8.5677064039179782E-2</v>
      </c>
      <c r="S353">
        <v>1.140090262748954</v>
      </c>
      <c r="T353">
        <v>0.41613300819138899</v>
      </c>
      <c r="U353">
        <v>8.2546854288893995E-2</v>
      </c>
      <c r="V353">
        <v>5.0124596797480594</v>
      </c>
      <c r="W353">
        <v>2.1090130986680129</v>
      </c>
      <c r="X353">
        <v>3.6340378499685722</v>
      </c>
      <c r="Y353">
        <v>7.5035263949263131E-2</v>
      </c>
      <c r="Z353">
        <v>1.9984675833328089</v>
      </c>
      <c r="AA353">
        <v>0.73079702793375101</v>
      </c>
      <c r="AB353">
        <v>1.040191301788199</v>
      </c>
      <c r="AC353">
        <v>0.31124393152963209</v>
      </c>
      <c r="AD353">
        <v>0.47120922957920991</v>
      </c>
      <c r="AE353">
        <v>0.88719912533216017</v>
      </c>
      <c r="AF353">
        <v>2.1091380760350309</v>
      </c>
      <c r="AG353">
        <v>0.98270081910734786</v>
      </c>
      <c r="AH353" s="9" t="s">
        <v>113</v>
      </c>
      <c r="AI353" s="1">
        <v>44958</v>
      </c>
      <c r="AJ353" s="9" t="s">
        <v>39</v>
      </c>
      <c r="AK353">
        <v>15</v>
      </c>
    </row>
    <row r="354" spans="1:37" x14ac:dyDescent="0.25">
      <c r="A354">
        <v>44971</v>
      </c>
      <c r="B354">
        <v>0.34884732220914172</v>
      </c>
      <c r="C354">
        <v>7.1963040273294407E-2</v>
      </c>
      <c r="D354">
        <v>0.29134580325289489</v>
      </c>
      <c r="E354">
        <v>0.40479050839948849</v>
      </c>
      <c r="F354">
        <v>0.198736205142824</v>
      </c>
      <c r="G354">
        <v>0.36466353575322191</v>
      </c>
      <c r="H354">
        <v>6.6076182989071849E-2</v>
      </c>
      <c r="I354">
        <v>0.13063997772389391</v>
      </c>
      <c r="J354">
        <v>2.8855448899116121E-2</v>
      </c>
      <c r="K354">
        <v>0.12875897641574191</v>
      </c>
      <c r="L354">
        <v>0.34055729138749558</v>
      </c>
      <c r="M354">
        <v>9.7835917076832188E-2</v>
      </c>
      <c r="N354">
        <v>0.4060649566913766</v>
      </c>
      <c r="O354">
        <v>0.1729478587974955</v>
      </c>
      <c r="P354">
        <v>0.83937605963204187</v>
      </c>
      <c r="Q354">
        <v>8.5058535786718736E-2</v>
      </c>
      <c r="R354">
        <v>1.39599782262953E-3</v>
      </c>
      <c r="S354">
        <v>0.51415555576871796</v>
      </c>
      <c r="T354">
        <v>9.2273859912515771E-2</v>
      </c>
      <c r="U354">
        <v>8.3862995847254504E-5</v>
      </c>
      <c r="V354">
        <v>0.1425743950870263</v>
      </c>
      <c r="W354">
        <v>0.19631598662794961</v>
      </c>
      <c r="X354">
        <v>0.1586450353450625</v>
      </c>
      <c r="Y354">
        <v>0.33519999502740749</v>
      </c>
      <c r="Z354">
        <v>0.43552874204252429</v>
      </c>
      <c r="AA354">
        <v>0.33456230396146441</v>
      </c>
      <c r="AB354">
        <v>0.13226168044403741</v>
      </c>
      <c r="AC354">
        <v>0.2955229285679532</v>
      </c>
      <c r="AD354">
        <v>6.2879140364295205E-2</v>
      </c>
      <c r="AE354">
        <v>0.1470926727236026</v>
      </c>
      <c r="AF354">
        <v>0.44006019625170928</v>
      </c>
      <c r="AG354">
        <v>0.34426015196225812</v>
      </c>
      <c r="AH354" s="9" t="s">
        <v>113</v>
      </c>
      <c r="AI354" s="1">
        <v>44958</v>
      </c>
      <c r="AJ354" s="9" t="s">
        <v>40</v>
      </c>
      <c r="AK354">
        <v>14</v>
      </c>
    </row>
    <row r="355" spans="1:37" x14ac:dyDescent="0.25">
      <c r="A355">
        <v>44970</v>
      </c>
      <c r="B355">
        <v>0.1295805535811792</v>
      </c>
      <c r="C355">
        <v>0.75536124099992863</v>
      </c>
      <c r="D355">
        <v>0.19003242814374641</v>
      </c>
      <c r="E355">
        <v>2.235311045853185E-2</v>
      </c>
      <c r="F355">
        <v>2.6530887599120319E-2</v>
      </c>
      <c r="G355">
        <v>8.5316759198515668E-2</v>
      </c>
      <c r="H355">
        <v>7.0291608101348185E-2</v>
      </c>
      <c r="I355">
        <v>3.1539888663372458E-3</v>
      </c>
      <c r="J355">
        <v>0.1797169789280402</v>
      </c>
      <c r="K355">
        <v>3.4496301030697889E-2</v>
      </c>
      <c r="L355">
        <v>6.1069228213777957E-2</v>
      </c>
      <c r="M355">
        <v>0.32484714125454223</v>
      </c>
      <c r="N355">
        <v>3.4579150768324247E-2</v>
      </c>
      <c r="O355">
        <v>5.0511848115542761E-2</v>
      </c>
      <c r="P355">
        <v>0.41408942213926009</v>
      </c>
      <c r="Q355">
        <v>0.1163303522964234</v>
      </c>
      <c r="R355">
        <v>0</v>
      </c>
      <c r="S355">
        <v>4.4370482553534367E-2</v>
      </c>
      <c r="T355">
        <v>0.34506554443894411</v>
      </c>
      <c r="U355">
        <v>0</v>
      </c>
      <c r="V355">
        <v>6.1569668533908217E-2</v>
      </c>
      <c r="W355">
        <v>2.343178970325682</v>
      </c>
      <c r="X355">
        <v>5.9996336207167447E-2</v>
      </c>
      <c r="Y355">
        <v>1.6369412264401289E-2</v>
      </c>
      <c r="Z355">
        <v>0.14267725185951571</v>
      </c>
      <c r="AA355">
        <v>7.9203218451909016E-2</v>
      </c>
      <c r="AB355">
        <v>0.12850124644569741</v>
      </c>
      <c r="AC355">
        <v>0.18605829579000829</v>
      </c>
      <c r="AD355">
        <v>0.25841056172871879</v>
      </c>
      <c r="AE355">
        <v>6.4025710607467812E-2</v>
      </c>
      <c r="AF355">
        <v>0.1180978860502863</v>
      </c>
      <c r="AG355">
        <v>0.20872909405914911</v>
      </c>
      <c r="AH355" s="9" t="s">
        <v>113</v>
      </c>
      <c r="AI355" s="1">
        <v>44958</v>
      </c>
      <c r="AJ355" s="9" t="s">
        <v>41</v>
      </c>
      <c r="AK355">
        <v>13</v>
      </c>
    </row>
    <row r="356" spans="1:37" x14ac:dyDescent="0.25">
      <c r="A356">
        <v>44967</v>
      </c>
      <c r="B356">
        <v>9.4186849619141894E-2</v>
      </c>
      <c r="C356">
        <v>0</v>
      </c>
      <c r="D356">
        <v>3.0379993722300609E-2</v>
      </c>
      <c r="E356">
        <v>6.0956212690054717E-2</v>
      </c>
      <c r="F356">
        <v>8.9724492645188642E-2</v>
      </c>
      <c r="G356">
        <v>2.6846159983422869E-2</v>
      </c>
      <c r="H356">
        <v>5.7197989782245259E-2</v>
      </c>
      <c r="I356">
        <v>3.596093384453615E-2</v>
      </c>
      <c r="J356">
        <v>6.0641724214212898E-3</v>
      </c>
      <c r="K356">
        <v>3.0621656516770238E-2</v>
      </c>
      <c r="L356">
        <v>2.2656869864988941E-2</v>
      </c>
      <c r="M356">
        <v>1.480415523449533E-3</v>
      </c>
      <c r="N356">
        <v>3.4071598061133838E-3</v>
      </c>
      <c r="O356">
        <v>6.9016945520303408E-2</v>
      </c>
      <c r="P356">
        <v>0.37674671991650022</v>
      </c>
      <c r="Q356">
        <v>1.697255653411299E-2</v>
      </c>
      <c r="R356">
        <v>3.0733192677684818E-4</v>
      </c>
      <c r="S356">
        <v>2.343289159613474E-2</v>
      </c>
      <c r="T356">
        <v>0.35682307010674402</v>
      </c>
      <c r="U356">
        <v>9.1515887055254777E-2</v>
      </c>
      <c r="V356">
        <v>6.69816888021776E-2</v>
      </c>
      <c r="W356">
        <v>0.23727495932477799</v>
      </c>
      <c r="X356">
        <v>7.8052850287995523E-2</v>
      </c>
      <c r="Y356">
        <v>0.90486831094613429</v>
      </c>
      <c r="Z356">
        <v>6.7572086544258711E-2</v>
      </c>
      <c r="AA356">
        <v>7.1105521715030554E-2</v>
      </c>
      <c r="AB356">
        <v>0.12699786578567041</v>
      </c>
      <c r="AC356">
        <v>0.17933936482250951</v>
      </c>
      <c r="AD356">
        <v>4.8507322486114168E-2</v>
      </c>
      <c r="AE356">
        <v>4.3612806429293167E-2</v>
      </c>
      <c r="AF356">
        <v>0.11383507739806541</v>
      </c>
      <c r="AG356">
        <v>0.1203299776101695</v>
      </c>
      <c r="AH356" s="9" t="s">
        <v>114</v>
      </c>
      <c r="AI356" s="1">
        <v>44958</v>
      </c>
      <c r="AJ356" s="9" t="s">
        <v>43</v>
      </c>
      <c r="AK356">
        <v>10</v>
      </c>
    </row>
    <row r="357" spans="1:37" x14ac:dyDescent="0.25">
      <c r="A357">
        <v>44966</v>
      </c>
      <c r="B357">
        <v>0.70616220882311753</v>
      </c>
      <c r="C357">
        <v>9.1078459474443582E-2</v>
      </c>
      <c r="D357">
        <v>2.470221345289858E-2</v>
      </c>
      <c r="E357">
        <v>0.1886018167971765</v>
      </c>
      <c r="F357">
        <v>9.850411408247545E-3</v>
      </c>
      <c r="G357">
        <v>0.147806835663193</v>
      </c>
      <c r="H357">
        <v>0.12821742547436521</v>
      </c>
      <c r="I357">
        <v>6.3674086638984384E-2</v>
      </c>
      <c r="J357">
        <v>2.8358999243508172</v>
      </c>
      <c r="K357">
        <v>5.3914639859235143</v>
      </c>
      <c r="L357">
        <v>7.1408562330232568E-5</v>
      </c>
      <c r="M357">
        <v>0.14105976244805141</v>
      </c>
      <c r="N357">
        <v>1.6457150388160049</v>
      </c>
      <c r="O357">
        <v>0.1553388794056009</v>
      </c>
      <c r="P357">
        <v>0.36021868957225622</v>
      </c>
      <c r="Q357">
        <v>2.3219965073973291E-2</v>
      </c>
      <c r="R357">
        <v>5.6544127111296208E-2</v>
      </c>
      <c r="S357">
        <v>2.7799771985857181E-3</v>
      </c>
      <c r="T357">
        <v>0.17447652986452961</v>
      </c>
      <c r="U357">
        <v>13.257121892105131</v>
      </c>
      <c r="V357">
        <v>0.23594340106078221</v>
      </c>
      <c r="W357">
        <v>7.4601761021099111E-2</v>
      </c>
      <c r="X357">
        <v>0.1261670579888565</v>
      </c>
      <c r="Y357">
        <v>0.36010720949355302</v>
      </c>
      <c r="Z357">
        <v>0.19523181187042449</v>
      </c>
      <c r="AA357">
        <v>2.7234591261934402</v>
      </c>
      <c r="AB357">
        <v>0.1226050103539308</v>
      </c>
      <c r="AC357">
        <v>0.19854958666569039</v>
      </c>
      <c r="AD357">
        <v>4.0834120911478901E-2</v>
      </c>
      <c r="AE357">
        <v>0.1068429681840134</v>
      </c>
      <c r="AF357">
        <v>1.4231626520538749</v>
      </c>
      <c r="AG357">
        <v>0.24803008442870439</v>
      </c>
      <c r="AH357" s="9" t="s">
        <v>114</v>
      </c>
      <c r="AI357" s="1">
        <v>44958</v>
      </c>
      <c r="AJ357" s="9" t="s">
        <v>38</v>
      </c>
      <c r="AK357">
        <v>9</v>
      </c>
    </row>
    <row r="358" spans="1:37" x14ac:dyDescent="0.25">
      <c r="A358">
        <v>44965</v>
      </c>
      <c r="B358">
        <v>0.69476092018758751</v>
      </c>
      <c r="C358">
        <v>0.11074964633177049</v>
      </c>
      <c r="D358">
        <v>2.0546329280740561E-2</v>
      </c>
      <c r="E358">
        <v>0.3319570088382931</v>
      </c>
      <c r="F358">
        <v>3.4680944977234528E-2</v>
      </c>
      <c r="G358">
        <v>0.28044671233415919</v>
      </c>
      <c r="H358">
        <v>0.57685826664316087</v>
      </c>
      <c r="I358">
        <v>0.55111616932211305</v>
      </c>
      <c r="J358">
        <v>0.53701234283854682</v>
      </c>
      <c r="K358">
        <v>0.59166421984153839</v>
      </c>
      <c r="L358">
        <v>0.23986722845587419</v>
      </c>
      <c r="M358">
        <v>0.21573655848250561</v>
      </c>
      <c r="N358">
        <v>0.76960919083906099</v>
      </c>
      <c r="O358">
        <v>0.15591223409971119</v>
      </c>
      <c r="P358">
        <v>2.6902267072831618</v>
      </c>
      <c r="Q358">
        <v>0.14707210842804419</v>
      </c>
      <c r="R358">
        <v>0.1723813031204437</v>
      </c>
      <c r="S358">
        <v>2.869822282938761</v>
      </c>
      <c r="T358">
        <v>0.37438129602429049</v>
      </c>
      <c r="U358">
        <v>0.31410853896855789</v>
      </c>
      <c r="V358">
        <v>0.28100336660784758</v>
      </c>
      <c r="W358">
        <v>0.35603481049605512</v>
      </c>
      <c r="X358">
        <v>0.49655853862010801</v>
      </c>
      <c r="Y358">
        <v>0.1621517087681888</v>
      </c>
      <c r="Z358">
        <v>0.58696545266361277</v>
      </c>
      <c r="AA358">
        <v>1.317721284381985</v>
      </c>
      <c r="AB358">
        <v>0.24790221140059679</v>
      </c>
      <c r="AC358">
        <v>0.18715895963758039</v>
      </c>
      <c r="AD358">
        <v>0.26627117675588718</v>
      </c>
      <c r="AE358">
        <v>0.28075626885922828</v>
      </c>
      <c r="AF358">
        <v>0.71549948682510511</v>
      </c>
      <c r="AG358">
        <v>1.0421762607352381</v>
      </c>
      <c r="AH358" s="9" t="s">
        <v>114</v>
      </c>
      <c r="AI358" s="1">
        <v>44958</v>
      </c>
      <c r="AJ358" s="9" t="s">
        <v>39</v>
      </c>
      <c r="AK358">
        <v>8</v>
      </c>
    </row>
    <row r="359" spans="1:37" x14ac:dyDescent="0.25">
      <c r="A359">
        <v>44964</v>
      </c>
      <c r="B359">
        <v>0.17500349835227241</v>
      </c>
      <c r="C359">
        <v>0.146444215224832</v>
      </c>
      <c r="D359">
        <v>1.663422906732933E-3</v>
      </c>
      <c r="E359">
        <v>9.9849541374753756E-2</v>
      </c>
      <c r="F359">
        <v>1.8714644160272389E-3</v>
      </c>
      <c r="G359">
        <v>1.3958034261398239E-2</v>
      </c>
      <c r="H359">
        <v>9.0026940741624473E-3</v>
      </c>
      <c r="I359">
        <v>0.33509319257791342</v>
      </c>
      <c r="J359">
        <v>7.4825648890709959E-2</v>
      </c>
      <c r="K359">
        <v>5.0454818761261821E-3</v>
      </c>
      <c r="L359">
        <v>0.1154368484713712</v>
      </c>
      <c r="M359">
        <v>7.9686823472154195E-2</v>
      </c>
      <c r="N359">
        <v>2.2772254948083071E-4</v>
      </c>
      <c r="O359">
        <v>6.3231595853851059E-3</v>
      </c>
      <c r="P359">
        <v>0.16035826882823129</v>
      </c>
      <c r="Q359">
        <v>5.7699575439178363E-2</v>
      </c>
      <c r="R359">
        <v>0</v>
      </c>
      <c r="S359">
        <v>6.3499114887409519E-5</v>
      </c>
      <c r="T359">
        <v>3.395608490027751E-2</v>
      </c>
      <c r="U359">
        <v>0</v>
      </c>
      <c r="V359">
        <v>0.1649859291918899</v>
      </c>
      <c r="W359">
        <v>4.8778143741384422E-2</v>
      </c>
      <c r="X359">
        <v>0.161105049910055</v>
      </c>
      <c r="Y359">
        <v>6.0616156332557694</v>
      </c>
      <c r="Z359">
        <v>0.10961782026217699</v>
      </c>
      <c r="AA359">
        <v>7.0318190721304921E-2</v>
      </c>
      <c r="AB359">
        <v>0.1056564863049284</v>
      </c>
      <c r="AC359">
        <v>0.65260510519096337</v>
      </c>
      <c r="AD359">
        <v>1.18663204477319E-2</v>
      </c>
      <c r="AE359">
        <v>0.1197546528180371</v>
      </c>
      <c r="AF359">
        <v>7.240440245141512E-2</v>
      </c>
      <c r="AG359">
        <v>0.5694442901270399</v>
      </c>
      <c r="AH359" s="9" t="s">
        <v>114</v>
      </c>
      <c r="AI359" s="1">
        <v>44958</v>
      </c>
      <c r="AJ359" s="9" t="s">
        <v>40</v>
      </c>
      <c r="AK359">
        <v>7</v>
      </c>
    </row>
    <row r="360" spans="1:37" x14ac:dyDescent="0.25">
      <c r="A360">
        <v>44963</v>
      </c>
      <c r="B360">
        <v>0.49292228813489669</v>
      </c>
      <c r="C360">
        <v>1.0772333456205321</v>
      </c>
      <c r="D360">
        <v>0.41988505138184551</v>
      </c>
      <c r="E360">
        <v>0.40513822170342051</v>
      </c>
      <c r="F360">
        <v>0.38916977876992642</v>
      </c>
      <c r="G360">
        <v>0.27005932010796507</v>
      </c>
      <c r="H360">
        <v>0.71342892580043349</v>
      </c>
      <c r="I360">
        <v>0.22575349058612509</v>
      </c>
      <c r="J360">
        <v>0.17219529632402811</v>
      </c>
      <c r="K360">
        <v>2.5262086149637718E-2</v>
      </c>
      <c r="L360">
        <v>0.1102624364019707</v>
      </c>
      <c r="M360">
        <v>1.4671510695030769</v>
      </c>
      <c r="N360">
        <v>0.14122141559110191</v>
      </c>
      <c r="O360">
        <v>0.16291908729772001</v>
      </c>
      <c r="P360">
        <v>0.1310862563099944</v>
      </c>
      <c r="Q360">
        <v>0.71634691654780192</v>
      </c>
      <c r="R360">
        <v>2.380053364425988E-2</v>
      </c>
      <c r="S360">
        <v>7.3570040166467968E-2</v>
      </c>
      <c r="T360">
        <v>0.2322386158427919</v>
      </c>
      <c r="U360">
        <v>0.23109532239461841</v>
      </c>
      <c r="V360">
        <v>1.032538727389934</v>
      </c>
      <c r="W360">
        <v>0.1247452515475613</v>
      </c>
      <c r="X360">
        <v>0.26453845910746648</v>
      </c>
      <c r="Y360">
        <v>0.1177303318009211</v>
      </c>
      <c r="Z360">
        <v>0.36550279670694052</v>
      </c>
      <c r="AA360">
        <v>0.1810803408302861</v>
      </c>
      <c r="AB360">
        <v>0.64633119457747812</v>
      </c>
      <c r="AC360">
        <v>0.76395402397937795</v>
      </c>
      <c r="AD360">
        <v>0.61064761180745875</v>
      </c>
      <c r="AE360">
        <v>0.51343972868714038</v>
      </c>
      <c r="AF360">
        <v>0.3688841794874082</v>
      </c>
      <c r="AG360">
        <v>0.39026269002985092</v>
      </c>
      <c r="AH360" s="9" t="s">
        <v>114</v>
      </c>
      <c r="AI360" s="1">
        <v>44958</v>
      </c>
      <c r="AJ360" s="9" t="s">
        <v>41</v>
      </c>
      <c r="AK360">
        <v>6</v>
      </c>
    </row>
    <row r="361" spans="1:37" x14ac:dyDescent="0.25">
      <c r="A361">
        <v>44960</v>
      </c>
      <c r="B361">
        <v>0.39496711135960999</v>
      </c>
      <c r="C361">
        <v>9.9334293455471179E-2</v>
      </c>
      <c r="D361">
        <v>4.2372363373584028E-2</v>
      </c>
      <c r="E361">
        <v>0.20105753899103929</v>
      </c>
      <c r="F361">
        <v>0.2071438367536941</v>
      </c>
      <c r="G361">
        <v>8.962906169624453E-2</v>
      </c>
      <c r="H361">
        <v>0.29273206196480639</v>
      </c>
      <c r="I361">
        <v>0.3376327943436056</v>
      </c>
      <c r="J361">
        <v>0.38286774193168499</v>
      </c>
      <c r="K361">
        <v>0.19307986554134979</v>
      </c>
      <c r="L361">
        <v>7.1487907177783194E-2</v>
      </c>
      <c r="M361">
        <v>7.3249120251403357E-2</v>
      </c>
      <c r="N361">
        <v>7.9322347113816846E-2</v>
      </c>
      <c r="O361">
        <v>0.31314181503746341</v>
      </c>
      <c r="P361">
        <v>0.11333922777421659</v>
      </c>
      <c r="Q361">
        <v>0.48193609385798142</v>
      </c>
      <c r="R361">
        <v>2.3071628404326369E-4</v>
      </c>
      <c r="S361">
        <v>0.15176488027630769</v>
      </c>
      <c r="T361">
        <v>0.4939820602009708</v>
      </c>
      <c r="U361">
        <v>0.18880959610947859</v>
      </c>
      <c r="V361">
        <v>0.58470251173205867</v>
      </c>
      <c r="W361">
        <v>0.21739870505784439</v>
      </c>
      <c r="X361">
        <v>0.5185240646277145</v>
      </c>
      <c r="Y361">
        <v>0.13184184575302291</v>
      </c>
      <c r="Z361">
        <v>0.35283642214919653</v>
      </c>
      <c r="AA361">
        <v>0.2182409055581411</v>
      </c>
      <c r="AB361">
        <v>0.54293276156927395</v>
      </c>
      <c r="AC361">
        <v>0.1254812764207838</v>
      </c>
      <c r="AD361">
        <v>0.1386602475664937</v>
      </c>
      <c r="AE361">
        <v>0.39443763584564112</v>
      </c>
      <c r="AF361">
        <v>0.30120159208593272</v>
      </c>
      <c r="AG361">
        <v>0.42198500287966462</v>
      </c>
      <c r="AH361" s="9" t="s">
        <v>115</v>
      </c>
      <c r="AI361" s="1">
        <v>44958</v>
      </c>
      <c r="AJ361" s="9" t="s">
        <v>43</v>
      </c>
      <c r="AK361">
        <v>3</v>
      </c>
    </row>
    <row r="362" spans="1:37" x14ac:dyDescent="0.25">
      <c r="A362">
        <v>44959</v>
      </c>
      <c r="B362">
        <v>0.1054794878293953</v>
      </c>
      <c r="C362">
        <v>8.5235154598012342E-2</v>
      </c>
      <c r="D362">
        <v>0.25677254349079293</v>
      </c>
      <c r="E362">
        <v>0.1035009392171701</v>
      </c>
      <c r="F362">
        <v>8.453978396108551E-2</v>
      </c>
      <c r="G362">
        <v>8.6846851816452714E-2</v>
      </c>
      <c r="H362">
        <v>0.12613426185514109</v>
      </c>
      <c r="I362">
        <v>0.12929240676937159</v>
      </c>
      <c r="J362">
        <v>4.1747054209314769E-4</v>
      </c>
      <c r="K362">
        <v>1.845647442376333E-2</v>
      </c>
      <c r="L362">
        <v>1.1723076854556289E-2</v>
      </c>
      <c r="M362">
        <v>6.4729513287606691E-3</v>
      </c>
      <c r="N362">
        <v>3.4682565924329362E-2</v>
      </c>
      <c r="O362">
        <v>3.1604492127012843E-2</v>
      </c>
      <c r="P362">
        <v>0.31274875095361099</v>
      </c>
      <c r="Q362">
        <v>0.44585121327341593</v>
      </c>
      <c r="R362">
        <v>2.4923449925729471E-3</v>
      </c>
      <c r="S362">
        <v>7.5349401139562623E-3</v>
      </c>
      <c r="T362">
        <v>6.9462517869099696E-2</v>
      </c>
      <c r="U362">
        <v>1.5448426722788689E-2</v>
      </c>
      <c r="V362">
        <v>8.6793144399073305E-2</v>
      </c>
      <c r="W362">
        <v>7.61101417074182E-2</v>
      </c>
      <c r="X362">
        <v>5.2857019638343612E-2</v>
      </c>
      <c r="Y362">
        <v>0.13966494522722109</v>
      </c>
      <c r="Z362">
        <v>9.4970486478207161E-2</v>
      </c>
      <c r="AA362">
        <v>7.4371593610558034E-2</v>
      </c>
      <c r="AB362">
        <v>0.161547211548423</v>
      </c>
      <c r="AC362">
        <v>7.506547498761168E-2</v>
      </c>
      <c r="AD362">
        <v>8.5798490128451685E-2</v>
      </c>
      <c r="AE362">
        <v>0.12922868786355921</v>
      </c>
      <c r="AF362">
        <v>7.3837760201643732E-2</v>
      </c>
      <c r="AG362">
        <v>0.122541016836681</v>
      </c>
      <c r="AH362" s="9" t="s">
        <v>115</v>
      </c>
      <c r="AI362" s="1">
        <v>44958</v>
      </c>
      <c r="AJ362" s="9" t="s">
        <v>38</v>
      </c>
      <c r="AK362">
        <v>2</v>
      </c>
    </row>
    <row r="363" spans="1:37" x14ac:dyDescent="0.25">
      <c r="A363">
        <v>44958</v>
      </c>
      <c r="B363">
        <v>9.8262421940633726E-2</v>
      </c>
      <c r="C363">
        <v>0.17412433815409059</v>
      </c>
      <c r="D363">
        <v>0</v>
      </c>
      <c r="E363">
        <v>0.13175617145902141</v>
      </c>
      <c r="F363">
        <v>1.466825991247084E-4</v>
      </c>
      <c r="G363">
        <v>1.3680823186906541E-2</v>
      </c>
      <c r="H363">
        <v>4.7532599076586739E-2</v>
      </c>
      <c r="I363">
        <v>1.4509305794210749E-2</v>
      </c>
      <c r="J363">
        <v>0</v>
      </c>
      <c r="K363">
        <v>5.106174643902113E-2</v>
      </c>
      <c r="L363">
        <v>2.8935158022018501E-2</v>
      </c>
      <c r="M363">
        <v>7.1364780229019579E-5</v>
      </c>
      <c r="N363">
        <v>6.3506117465603487E-2</v>
      </c>
      <c r="O363">
        <v>8.2048789547011322E-2</v>
      </c>
      <c r="P363">
        <v>4.7630270731516856E-3</v>
      </c>
      <c r="Q363">
        <v>2.2012283243059878E-2</v>
      </c>
      <c r="R363">
        <v>0</v>
      </c>
      <c r="S363">
        <v>0</v>
      </c>
      <c r="T363">
        <v>1.406651442395124</v>
      </c>
      <c r="U363">
        <v>2.216253299796896E-2</v>
      </c>
      <c r="V363">
        <v>3.7329607143048709E-3</v>
      </c>
      <c r="W363">
        <v>2.5663316396391991E-2</v>
      </c>
      <c r="X363">
        <v>4.5681672451933497E-2</v>
      </c>
      <c r="Y363">
        <v>6.6372505170172872E-4</v>
      </c>
      <c r="Z363">
        <v>8.0961527840496011E-2</v>
      </c>
      <c r="AA363">
        <v>3.6723396604604649E-2</v>
      </c>
      <c r="AB363">
        <v>0.21108631881077661</v>
      </c>
      <c r="AC363">
        <v>2.2522223977214108E-3</v>
      </c>
      <c r="AD363">
        <v>1.090485875767107E-2</v>
      </c>
      <c r="AE363">
        <v>4.7273020718032889E-2</v>
      </c>
      <c r="AF363">
        <v>9.5394156751610434E-2</v>
      </c>
      <c r="AG363">
        <v>0.17194676910726869</v>
      </c>
      <c r="AH363" s="9" t="s">
        <v>115</v>
      </c>
      <c r="AI363" s="1">
        <v>44958</v>
      </c>
      <c r="AJ363" s="9" t="s">
        <v>39</v>
      </c>
      <c r="AK363">
        <v>1</v>
      </c>
    </row>
    <row r="364" spans="1:37" x14ac:dyDescent="0.25">
      <c r="A364">
        <v>44957</v>
      </c>
      <c r="B364">
        <v>1.936101959865056</v>
      </c>
      <c r="C364">
        <v>1.1008235012166501</v>
      </c>
      <c r="D364">
        <v>0.78328457503514914</v>
      </c>
      <c r="E364">
        <v>1.381351088540151</v>
      </c>
      <c r="F364">
        <v>1.16481744854279</v>
      </c>
      <c r="G364">
        <v>1.7477305861640251</v>
      </c>
      <c r="H364">
        <v>1.008429504835948</v>
      </c>
      <c r="I364">
        <v>1.7583367115781121</v>
      </c>
      <c r="J364">
        <v>1.010242179880724</v>
      </c>
      <c r="K364">
        <v>6.6178609138399054</v>
      </c>
      <c r="L364">
        <v>0.629631489047351</v>
      </c>
      <c r="M364">
        <v>0.38850855121207961</v>
      </c>
      <c r="N364">
        <v>0.81445200254776495</v>
      </c>
      <c r="O364">
        <v>0.65467544847309611</v>
      </c>
      <c r="P364">
        <v>0.68775849139730361</v>
      </c>
      <c r="Q364">
        <v>2.5409327065420411</v>
      </c>
      <c r="R364">
        <v>0.30645814818809208</v>
      </c>
      <c r="S364">
        <v>2.1577794284514611</v>
      </c>
      <c r="T364">
        <v>0.55059539678086955</v>
      </c>
      <c r="U364">
        <v>3.0831052408321109</v>
      </c>
      <c r="V364">
        <v>3.1465656596990179</v>
      </c>
      <c r="W364">
        <v>1.548985278569035</v>
      </c>
      <c r="X364">
        <v>1.959875679113902</v>
      </c>
      <c r="Y364">
        <v>0.56135172386777288</v>
      </c>
      <c r="Z364">
        <v>2.0939943330229549</v>
      </c>
      <c r="AA364">
        <v>1.457259875038377</v>
      </c>
      <c r="AB364">
        <v>1.667306080447962</v>
      </c>
      <c r="AC364">
        <v>0.81555155018127201</v>
      </c>
      <c r="AD364">
        <v>0.80951306656444111</v>
      </c>
      <c r="AE364">
        <v>1.603859916284845</v>
      </c>
      <c r="AF364">
        <v>2.0548971340896518</v>
      </c>
      <c r="AG364">
        <v>1.6184137153809699</v>
      </c>
      <c r="AH364" s="9" t="s">
        <v>115</v>
      </c>
      <c r="AI364" s="1">
        <v>44927</v>
      </c>
      <c r="AJ364" s="9" t="s">
        <v>40</v>
      </c>
      <c r="AK364">
        <v>31</v>
      </c>
    </row>
    <row r="365" spans="1:37" x14ac:dyDescent="0.25">
      <c r="A365">
        <v>44956</v>
      </c>
      <c r="B365">
        <v>1.9538814817237129</v>
      </c>
      <c r="C365">
        <v>1.7151337901398629</v>
      </c>
      <c r="D365">
        <v>0.1776712420171403</v>
      </c>
      <c r="E365">
        <v>3.766484809954779</v>
      </c>
      <c r="F365">
        <v>0.16384639733139819</v>
      </c>
      <c r="G365">
        <v>0.47475920343207118</v>
      </c>
      <c r="H365">
        <v>1.9489960449939669</v>
      </c>
      <c r="I365">
        <v>1.099496467112316</v>
      </c>
      <c r="J365">
        <v>0.78962124702313552</v>
      </c>
      <c r="K365">
        <v>1.722810384299136</v>
      </c>
      <c r="L365">
        <v>3.5342822137288461E-2</v>
      </c>
      <c r="M365">
        <v>1.32387172678444</v>
      </c>
      <c r="N365">
        <v>4.0311160867471267</v>
      </c>
      <c r="O365">
        <v>0.56299891572856908</v>
      </c>
      <c r="P365">
        <v>2.748139686066049</v>
      </c>
      <c r="Q365">
        <v>8.3466936583037971E-2</v>
      </c>
      <c r="R365">
        <v>0.17711295124860801</v>
      </c>
      <c r="S365">
        <v>0.46943234727823052</v>
      </c>
      <c r="T365">
        <v>0.28343956261187769</v>
      </c>
      <c r="U365">
        <v>0</v>
      </c>
      <c r="V365">
        <v>1.4316492735142901</v>
      </c>
      <c r="W365">
        <v>0.57635520590043221</v>
      </c>
      <c r="X365">
        <v>1.9603469323883469</v>
      </c>
      <c r="Y365">
        <v>7.0270638434433241</v>
      </c>
      <c r="Z365">
        <v>2.5162644643149181</v>
      </c>
      <c r="AA365">
        <v>2.5157883388858382</v>
      </c>
      <c r="AB365">
        <v>0.63229564580155662</v>
      </c>
      <c r="AC365">
        <v>1.192644951186566</v>
      </c>
      <c r="AD365">
        <v>3.5627963671807608E-2</v>
      </c>
      <c r="AE365">
        <v>0.37333108111994961</v>
      </c>
      <c r="AF365">
        <v>2.0453875208126169</v>
      </c>
      <c r="AG365">
        <v>5.8524307579352381</v>
      </c>
      <c r="AH365" s="9" t="s">
        <v>115</v>
      </c>
      <c r="AI365" s="1">
        <v>44927</v>
      </c>
      <c r="AJ365" s="9" t="s">
        <v>41</v>
      </c>
      <c r="AK365">
        <v>30</v>
      </c>
    </row>
    <row r="366" spans="1:37" x14ac:dyDescent="0.25">
      <c r="A366">
        <v>44953</v>
      </c>
      <c r="B366">
        <v>1.085141433300691</v>
      </c>
      <c r="C366">
        <v>0.42918861125586999</v>
      </c>
      <c r="D366">
        <v>7.7807993704655076E-2</v>
      </c>
      <c r="E366">
        <v>0.21140798779481429</v>
      </c>
      <c r="F366">
        <v>2.1938311039225789</v>
      </c>
      <c r="G366">
        <v>1.646740123392933E-2</v>
      </c>
      <c r="H366">
        <v>2.0329742075994282</v>
      </c>
      <c r="I366">
        <v>1.073556206396433</v>
      </c>
      <c r="J366">
        <v>1.166933829182653</v>
      </c>
      <c r="K366">
        <v>0.25197341667251932</v>
      </c>
      <c r="L366">
        <v>0.60824732368049206</v>
      </c>
      <c r="M366">
        <v>0.76519900401289975</v>
      </c>
      <c r="N366">
        <v>0.93133578567475317</v>
      </c>
      <c r="O366">
        <v>1.3155618553784829</v>
      </c>
      <c r="P366">
        <v>4.8481637475083286</v>
      </c>
      <c r="Q366">
        <v>0.1571609278198188</v>
      </c>
      <c r="R366">
        <v>0.35253221702354393</v>
      </c>
      <c r="S366">
        <v>0.37408303877758509</v>
      </c>
      <c r="T366">
        <v>0.61450521520566759</v>
      </c>
      <c r="U366">
        <v>3.8948384221220052E-4</v>
      </c>
      <c r="V366">
        <v>0.74513204130019706</v>
      </c>
      <c r="W366">
        <v>4.1718491193875424</v>
      </c>
      <c r="X366">
        <v>0.73196471797444607</v>
      </c>
      <c r="Y366">
        <v>9.8627612426405387E-2</v>
      </c>
      <c r="Z366">
        <v>0.54276810286690136</v>
      </c>
      <c r="AA366">
        <v>1.4317028331077739</v>
      </c>
      <c r="AB366">
        <v>1.1480769069579351</v>
      </c>
      <c r="AC366">
        <v>0.49524258277906552</v>
      </c>
      <c r="AD366">
        <v>0.34742992232892589</v>
      </c>
      <c r="AE366">
        <v>0.56883824918367543</v>
      </c>
      <c r="AF366">
        <v>0.80949745491318115</v>
      </c>
      <c r="AG366">
        <v>1.660664421347567</v>
      </c>
      <c r="AH366" s="9" t="s">
        <v>116</v>
      </c>
      <c r="AI366" s="1">
        <v>44927</v>
      </c>
      <c r="AJ366" s="9" t="s">
        <v>43</v>
      </c>
      <c r="AK366">
        <v>27</v>
      </c>
    </row>
    <row r="367" spans="1:37" x14ac:dyDescent="0.25">
      <c r="A367">
        <v>44945</v>
      </c>
      <c r="B367">
        <v>1.475962190087297</v>
      </c>
      <c r="C367">
        <v>2.1445161909543011</v>
      </c>
      <c r="D367">
        <v>2.1642792636053612</v>
      </c>
      <c r="E367">
        <v>0.70797211694478934</v>
      </c>
      <c r="F367">
        <v>1.4072680247036631</v>
      </c>
      <c r="G367">
        <v>1.753535444641183</v>
      </c>
      <c r="H367">
        <v>2.4563956809104859</v>
      </c>
      <c r="I367">
        <v>0.14475069824232281</v>
      </c>
      <c r="J367">
        <v>0.1848386723763813</v>
      </c>
      <c r="K367">
        <v>1.4896936604439961</v>
      </c>
      <c r="L367">
        <v>0.26229907143281472</v>
      </c>
      <c r="M367">
        <v>0.60609830905281548</v>
      </c>
      <c r="N367">
        <v>0.69027389089397662</v>
      </c>
      <c r="O367">
        <v>2.024479705810974</v>
      </c>
      <c r="P367">
        <v>1.7388598413611429</v>
      </c>
      <c r="Q367">
        <v>0.60791387492387028</v>
      </c>
      <c r="R367">
        <v>0.52834506786804281</v>
      </c>
      <c r="S367">
        <v>0.1494659243253684</v>
      </c>
      <c r="T367">
        <v>0.3489758464331188</v>
      </c>
      <c r="U367">
        <v>0.17831559996675131</v>
      </c>
      <c r="V367">
        <v>3.6952497033255489</v>
      </c>
      <c r="W367">
        <v>0.48059869757528539</v>
      </c>
      <c r="X367">
        <v>1.161400868957942</v>
      </c>
      <c r="Y367">
        <v>2.5192325854101609</v>
      </c>
      <c r="Z367">
        <v>1.337613160520017</v>
      </c>
      <c r="AA367">
        <v>0.78827792881574921</v>
      </c>
      <c r="AB367">
        <v>1.611455990491973</v>
      </c>
      <c r="AC367">
        <v>1.18729252712817</v>
      </c>
      <c r="AD367">
        <v>0.60864632104544114</v>
      </c>
      <c r="AE367">
        <v>0.93172692790812217</v>
      </c>
      <c r="AF367">
        <v>1.502540409080084</v>
      </c>
      <c r="AG367">
        <v>1.5617247813240001</v>
      </c>
      <c r="AH367" s="9" t="s">
        <v>117</v>
      </c>
      <c r="AI367" s="1">
        <v>44927</v>
      </c>
      <c r="AJ367" s="9" t="s">
        <v>38</v>
      </c>
      <c r="AK367">
        <v>19</v>
      </c>
    </row>
    <row r="368" spans="1:37" x14ac:dyDescent="0.25">
      <c r="A368">
        <v>44944</v>
      </c>
      <c r="B368">
        <v>2.3324036509434452</v>
      </c>
      <c r="C368">
        <v>5.8282740016527006</v>
      </c>
      <c r="D368">
        <v>0.12740677878745221</v>
      </c>
      <c r="E368">
        <v>6.3376278432591002</v>
      </c>
      <c r="F368">
        <v>1.1289462028317361</v>
      </c>
      <c r="G368">
        <v>1.261888511214174</v>
      </c>
      <c r="H368">
        <v>3.0028339053822419</v>
      </c>
      <c r="I368">
        <v>0.52166393275573464</v>
      </c>
      <c r="J368">
        <v>2.0741117672549492</v>
      </c>
      <c r="K368">
        <v>7.2757842926150733</v>
      </c>
      <c r="L368">
        <v>1.174959608040103</v>
      </c>
      <c r="M368">
        <v>0.35437878701336828</v>
      </c>
      <c r="N368">
        <v>1.49373421009184</v>
      </c>
      <c r="O368">
        <v>5.0838826677972661E-2</v>
      </c>
      <c r="P368">
        <v>2.2071594666245788</v>
      </c>
      <c r="Q368">
        <v>0.19126639097959849</v>
      </c>
      <c r="R368">
        <v>2.6676979761628389E-2</v>
      </c>
      <c r="S368">
        <v>6.7935347457824979E-2</v>
      </c>
      <c r="T368">
        <v>1.7846513098597749</v>
      </c>
      <c r="U368">
        <v>0.16476518148904951</v>
      </c>
      <c r="V368">
        <v>0.95777236554772027</v>
      </c>
      <c r="W368">
        <v>0.95957649913034715</v>
      </c>
      <c r="X368">
        <v>0.40941440637535759</v>
      </c>
      <c r="Y368">
        <v>2.054940958252415</v>
      </c>
      <c r="Z368">
        <v>2.9239343855337858</v>
      </c>
      <c r="AA368">
        <v>2.3411451507587908</v>
      </c>
      <c r="AB368">
        <v>1.169187125405611</v>
      </c>
      <c r="AC368">
        <v>0.901790926990933</v>
      </c>
      <c r="AD368">
        <v>0.85022517268110498</v>
      </c>
      <c r="AE368">
        <v>1.141615242416991</v>
      </c>
      <c r="AF368">
        <v>3.1696713476357998</v>
      </c>
      <c r="AG368">
        <v>1.6548668635278709</v>
      </c>
      <c r="AH368" s="9" t="s">
        <v>117</v>
      </c>
      <c r="AI368" s="1">
        <v>44927</v>
      </c>
      <c r="AJ368" s="9" t="s">
        <v>39</v>
      </c>
      <c r="AK368">
        <v>18</v>
      </c>
    </row>
    <row r="369" spans="1:37" x14ac:dyDescent="0.25">
      <c r="A369">
        <v>44943</v>
      </c>
      <c r="B369">
        <v>3.0184697963914151</v>
      </c>
      <c r="C369">
        <v>1.1205951238745091</v>
      </c>
      <c r="D369">
        <v>0.92011731149607301</v>
      </c>
      <c r="E369">
        <v>2.9701316029173719</v>
      </c>
      <c r="F369">
        <v>2.517105686240817</v>
      </c>
      <c r="G369">
        <v>4.9685066250780592</v>
      </c>
      <c r="H369">
        <v>2.7471449765203402</v>
      </c>
      <c r="I369">
        <v>1.873012106285225</v>
      </c>
      <c r="J369">
        <v>1.5847225406123191</v>
      </c>
      <c r="K369">
        <v>0.33467475135993519</v>
      </c>
      <c r="L369">
        <v>0.99841963274830547</v>
      </c>
      <c r="M369">
        <v>1.011126762025095</v>
      </c>
      <c r="N369">
        <v>3.5756988692853389</v>
      </c>
      <c r="O369">
        <v>1.6687548990886429</v>
      </c>
      <c r="P369">
        <v>2.4471688755734631</v>
      </c>
      <c r="Q369">
        <v>2.695535008787239</v>
      </c>
      <c r="R369">
        <v>7.0719534498629608</v>
      </c>
      <c r="S369">
        <v>6.4893018325679046</v>
      </c>
      <c r="T369">
        <v>0.67495410768988184</v>
      </c>
      <c r="U369">
        <v>0.61726714991010401</v>
      </c>
      <c r="V369">
        <v>2.518257901069322</v>
      </c>
      <c r="W369">
        <v>0.32944994422985802</v>
      </c>
      <c r="X369">
        <v>3.84018693469246</v>
      </c>
      <c r="Y369">
        <v>0.64798816747221544</v>
      </c>
      <c r="Z369">
        <v>3.6210398563150958</v>
      </c>
      <c r="AA369">
        <v>2.4289264600410081</v>
      </c>
      <c r="AB369">
        <v>2.1615221838827741</v>
      </c>
      <c r="AC369">
        <v>0.91982719235234722</v>
      </c>
      <c r="AD369">
        <v>2.7392955507458878</v>
      </c>
      <c r="AE369">
        <v>3.5983739989972081</v>
      </c>
      <c r="AF369">
        <v>2.6510474712049978</v>
      </c>
      <c r="AG369">
        <v>2.1715555796688122</v>
      </c>
      <c r="AH369" s="9" t="s">
        <v>117</v>
      </c>
      <c r="AI369" s="1">
        <v>44927</v>
      </c>
      <c r="AJ369" s="9" t="s">
        <v>40</v>
      </c>
      <c r="AK369">
        <v>17</v>
      </c>
    </row>
    <row r="370" spans="1:37" x14ac:dyDescent="0.25">
      <c r="A370">
        <v>44942</v>
      </c>
      <c r="B370">
        <v>0.36048187221831268</v>
      </c>
      <c r="C370">
        <v>2.1409285571298191E-3</v>
      </c>
      <c r="D370">
        <v>3.3154538098263502E-4</v>
      </c>
      <c r="E370">
        <v>0.1166925094612761</v>
      </c>
      <c r="F370">
        <v>0.18671045244433451</v>
      </c>
      <c r="G370">
        <v>0.22221248629057061</v>
      </c>
      <c r="H370">
        <v>0.3073599160938168</v>
      </c>
      <c r="I370">
        <v>9.4393518167091195E-4</v>
      </c>
      <c r="J370">
        <v>7.2017547044344812E-5</v>
      </c>
      <c r="K370">
        <v>8.5366683917315306E-2</v>
      </c>
      <c r="L370">
        <v>1.961509819931595E-2</v>
      </c>
      <c r="M370">
        <v>8.2720913013915695E-2</v>
      </c>
      <c r="N370">
        <v>0.66875424593893862</v>
      </c>
      <c r="O370">
        <v>6.1993040318029248E-2</v>
      </c>
      <c r="P370">
        <v>0.41342065809351708</v>
      </c>
      <c r="Q370">
        <v>0.86777992349272193</v>
      </c>
      <c r="R370">
        <v>4.8482521352910618E-2</v>
      </c>
      <c r="S370">
        <v>0.78251991630248341</v>
      </c>
      <c r="T370">
        <v>0.31511373042138618</v>
      </c>
      <c r="U370">
        <v>2.8081626642819681E-2</v>
      </c>
      <c r="V370">
        <v>0.2759987612380953</v>
      </c>
      <c r="W370">
        <v>0.32142025912811428</v>
      </c>
      <c r="X370">
        <v>0.54752817898894846</v>
      </c>
      <c r="Y370">
        <v>7.4817694605528395E-2</v>
      </c>
      <c r="Z370">
        <v>0.33617259500295188</v>
      </c>
      <c r="AA370">
        <v>0.31719977555766082</v>
      </c>
      <c r="AB370">
        <v>0.39970826341996979</v>
      </c>
      <c r="AC370">
        <v>4.8654224158965871E-2</v>
      </c>
      <c r="AD370">
        <v>0.85020693673885228</v>
      </c>
      <c r="AE370">
        <v>0.15008207894737921</v>
      </c>
      <c r="AF370">
        <v>0.40414778839848059</v>
      </c>
      <c r="AG370">
        <v>0.22524235093788519</v>
      </c>
      <c r="AH370" s="9" t="s">
        <v>117</v>
      </c>
      <c r="AI370" s="1">
        <v>44927</v>
      </c>
      <c r="AJ370" s="9" t="s">
        <v>41</v>
      </c>
      <c r="AK370">
        <v>16</v>
      </c>
    </row>
    <row r="371" spans="1:37" x14ac:dyDescent="0.25">
      <c r="A371">
        <v>44939</v>
      </c>
      <c r="B371">
        <v>0.21781288187313419</v>
      </c>
      <c r="C371">
        <v>9.2720209105412288E-2</v>
      </c>
      <c r="D371">
        <v>0.59344120141860179</v>
      </c>
      <c r="E371">
        <v>0.10473249982937929</v>
      </c>
      <c r="F371">
        <v>5.5169856100977473E-2</v>
      </c>
      <c r="G371">
        <v>5.5029792174368437E-2</v>
      </c>
      <c r="H371">
        <v>0.15216416753329121</v>
      </c>
      <c r="I371">
        <v>1.6751767220379819E-2</v>
      </c>
      <c r="J371">
        <v>1.204043301463576E-3</v>
      </c>
      <c r="K371">
        <v>0.14861969701837871</v>
      </c>
      <c r="L371">
        <v>5.1637202814664752E-4</v>
      </c>
      <c r="M371">
        <v>1.241755603509951E-2</v>
      </c>
      <c r="N371">
        <v>3.58484318010713E-2</v>
      </c>
      <c r="O371">
        <v>0.32519904664124771</v>
      </c>
      <c r="P371">
        <v>0.94244816141183541</v>
      </c>
      <c r="Q371">
        <v>0.14702518657619931</v>
      </c>
      <c r="R371">
        <v>1.6254364930462649E-3</v>
      </c>
      <c r="S371">
        <v>9.1717833611247801E-2</v>
      </c>
      <c r="T371">
        <v>0.30301773562711548</v>
      </c>
      <c r="U371">
        <v>0</v>
      </c>
      <c r="V371">
        <v>1.3520198952345259E-3</v>
      </c>
      <c r="W371">
        <v>2.8935116361015121E-2</v>
      </c>
      <c r="X371">
        <v>7.6668528026397509E-2</v>
      </c>
      <c r="Y371">
        <v>0.2237935576199781</v>
      </c>
      <c r="Z371">
        <v>0.15869393013204169</v>
      </c>
      <c r="AA371">
        <v>0.1311830067346636</v>
      </c>
      <c r="AB371">
        <v>0.17766748532976381</v>
      </c>
      <c r="AC371">
        <v>0.1354824666430674</v>
      </c>
      <c r="AD371">
        <v>0.28892965514110058</v>
      </c>
      <c r="AE371">
        <v>5.2209109462776147E-2</v>
      </c>
      <c r="AF371">
        <v>0.224110672205521</v>
      </c>
      <c r="AG371">
        <v>0.1765395502897289</v>
      </c>
      <c r="AH371" s="9" t="s">
        <v>118</v>
      </c>
      <c r="AI371" s="1">
        <v>44927</v>
      </c>
      <c r="AJ371" s="9" t="s">
        <v>43</v>
      </c>
      <c r="AK371">
        <v>13</v>
      </c>
    </row>
    <row r="372" spans="1:37" x14ac:dyDescent="0.25">
      <c r="A372">
        <v>44938</v>
      </c>
      <c r="B372">
        <v>0.66455473490647599</v>
      </c>
      <c r="C372">
        <v>3.2640677848605477E-2</v>
      </c>
      <c r="D372">
        <v>5.1593582968108793E-2</v>
      </c>
      <c r="E372">
        <v>6.8561446023062564E-2</v>
      </c>
      <c r="F372">
        <v>0.96808194555650295</v>
      </c>
      <c r="G372">
        <v>0.1055381457301842</v>
      </c>
      <c r="H372">
        <v>0.19163130745267881</v>
      </c>
      <c r="I372">
        <v>1.1925286836462541</v>
      </c>
      <c r="J372">
        <v>8.3772712101232951</v>
      </c>
      <c r="K372">
        <v>0.20489582853135871</v>
      </c>
      <c r="L372">
        <v>4.5513623664285852E-2</v>
      </c>
      <c r="M372">
        <v>0.47228323800882821</v>
      </c>
      <c r="N372">
        <v>0.14429520472107141</v>
      </c>
      <c r="O372">
        <v>2.163915620356851</v>
      </c>
      <c r="P372">
        <v>0.62904053983909314</v>
      </c>
      <c r="Q372">
        <v>0.26717343516689118</v>
      </c>
      <c r="R372">
        <v>1.9943056042660182E-2</v>
      </c>
      <c r="S372">
        <v>0.20757865188664221</v>
      </c>
      <c r="T372">
        <v>3.5663941134655042E-2</v>
      </c>
      <c r="U372">
        <v>3.8680328627514262</v>
      </c>
      <c r="V372">
        <v>6.8065022452834814E-2</v>
      </c>
      <c r="W372">
        <v>1.0610905848104091</v>
      </c>
      <c r="X372">
        <v>0.44681535601576378</v>
      </c>
      <c r="Y372">
        <v>8.5538894093877063E-3</v>
      </c>
      <c r="Z372">
        <v>0.30318433888479918</v>
      </c>
      <c r="AA372">
        <v>1.3982549648242351</v>
      </c>
      <c r="AB372">
        <v>0.52004223625745249</v>
      </c>
      <c r="AC372">
        <v>0.17652713863850061</v>
      </c>
      <c r="AD372">
        <v>0.18398623276336809</v>
      </c>
      <c r="AE372">
        <v>0.43650464731186239</v>
      </c>
      <c r="AF372">
        <v>0.68434653595283068</v>
      </c>
      <c r="AG372">
        <v>0.52072926791176999</v>
      </c>
      <c r="AH372" s="9" t="s">
        <v>118</v>
      </c>
      <c r="AI372" s="1">
        <v>44927</v>
      </c>
      <c r="AJ372" s="9" t="s">
        <v>38</v>
      </c>
      <c r="AK372">
        <v>12</v>
      </c>
    </row>
    <row r="373" spans="1:37" x14ac:dyDescent="0.25">
      <c r="A373">
        <v>44937</v>
      </c>
      <c r="B373">
        <v>0.38608220040674912</v>
      </c>
      <c r="C373">
        <v>0.52237887055577259</v>
      </c>
      <c r="D373">
        <v>0.3184117817482856</v>
      </c>
      <c r="E373">
        <v>0.24710310780863801</v>
      </c>
      <c r="F373">
        <v>0.30916652991763333</v>
      </c>
      <c r="G373">
        <v>0.3765230600818647</v>
      </c>
      <c r="H373">
        <v>0.1538761869205762</v>
      </c>
      <c r="I373">
        <v>0.1121592966614459</v>
      </c>
      <c r="J373">
        <v>0.1869686151943856</v>
      </c>
      <c r="K373">
        <v>0.1183074998007901</v>
      </c>
      <c r="L373">
        <v>0.18818794820216769</v>
      </c>
      <c r="M373">
        <v>0.1205008651065519</v>
      </c>
      <c r="N373">
        <v>0.21357644020711369</v>
      </c>
      <c r="O373">
        <v>1.3116707841653179</v>
      </c>
      <c r="P373">
        <v>0.16219228801844399</v>
      </c>
      <c r="Q373">
        <v>0.26005403385887249</v>
      </c>
      <c r="R373">
        <v>0.28965683163205003</v>
      </c>
      <c r="S373">
        <v>1.3115528141556499E-4</v>
      </c>
      <c r="T373">
        <v>8.8749066788519307E-2</v>
      </c>
      <c r="U373">
        <v>0</v>
      </c>
      <c r="V373">
        <v>2.1230832962390631E-2</v>
      </c>
      <c r="W373">
        <v>0.33813568846525172</v>
      </c>
      <c r="X373">
        <v>0.28709741306353848</v>
      </c>
      <c r="Y373">
        <v>0.1211968197378043</v>
      </c>
      <c r="Z373">
        <v>0.37191246436641912</v>
      </c>
      <c r="AA373">
        <v>0.18955183441951329</v>
      </c>
      <c r="AB373">
        <v>0.33765426744790561</v>
      </c>
      <c r="AC373">
        <v>0.18250485140947301</v>
      </c>
      <c r="AD373">
        <v>0.1690853180604539</v>
      </c>
      <c r="AE373">
        <v>0.32253661953869922</v>
      </c>
      <c r="AF373">
        <v>0.3525856340730652</v>
      </c>
      <c r="AG373">
        <v>0.29712816816912718</v>
      </c>
      <c r="AH373" s="9" t="s">
        <v>118</v>
      </c>
      <c r="AI373" s="1">
        <v>44927</v>
      </c>
      <c r="AJ373" s="9" t="s">
        <v>39</v>
      </c>
      <c r="AK373">
        <v>11</v>
      </c>
    </row>
    <row r="374" spans="1:37" x14ac:dyDescent="0.25">
      <c r="A374">
        <v>44936</v>
      </c>
      <c r="B374">
        <v>0.79777048302899045</v>
      </c>
      <c r="C374">
        <v>6.8893166692414576E-2</v>
      </c>
      <c r="D374">
        <v>7.9578629195583533E-2</v>
      </c>
      <c r="E374">
        <v>0.5928600993303309</v>
      </c>
      <c r="F374">
        <v>0.40026108625400258</v>
      </c>
      <c r="G374">
        <v>0.24849030930768171</v>
      </c>
      <c r="H374">
        <v>0.15851233577703261</v>
      </c>
      <c r="I374">
        <v>0.21493043486804919</v>
      </c>
      <c r="J374">
        <v>0.18340486120421831</v>
      </c>
      <c r="K374">
        <v>0.1639188261978371</v>
      </c>
      <c r="L374">
        <v>2.6428923061083499E-2</v>
      </c>
      <c r="M374">
        <v>5.5115375170368047E-2</v>
      </c>
      <c r="N374">
        <v>0.21456582144865191</v>
      </c>
      <c r="O374">
        <v>0.60897049655524438</v>
      </c>
      <c r="P374">
        <v>0.47537178800428881</v>
      </c>
      <c r="Q374">
        <v>9.9225193663540628E-2</v>
      </c>
      <c r="R374">
        <v>7.2551367420440567</v>
      </c>
      <c r="S374">
        <v>0.42871463642247559</v>
      </c>
      <c r="T374">
        <v>0.41860146988932317</v>
      </c>
      <c r="U374">
        <v>7.9659702545659378E-2</v>
      </c>
      <c r="V374">
        <v>0.6386664853646512</v>
      </c>
      <c r="W374">
        <v>3.073577098186286</v>
      </c>
      <c r="X374">
        <v>2.0379343940855659</v>
      </c>
      <c r="Y374">
        <v>6.087252651972011E-2</v>
      </c>
      <c r="Z374">
        <v>1.3098524489779859</v>
      </c>
      <c r="AA374">
        <v>0.26690035525563988</v>
      </c>
      <c r="AB374">
        <v>0.40471991123387407</v>
      </c>
      <c r="AC374">
        <v>5.7435838825758957E-2</v>
      </c>
      <c r="AD374">
        <v>8.59987409695568E-2</v>
      </c>
      <c r="AE374">
        <v>0.47932068889279911</v>
      </c>
      <c r="AF374">
        <v>0.93990463059198603</v>
      </c>
      <c r="AG374">
        <v>0.6227746689241751</v>
      </c>
      <c r="AH374" s="9" t="s">
        <v>118</v>
      </c>
      <c r="AI374" s="1">
        <v>44927</v>
      </c>
      <c r="AJ374" s="9" t="s">
        <v>40</v>
      </c>
      <c r="AK374">
        <v>10</v>
      </c>
    </row>
    <row r="375" spans="1:37" x14ac:dyDescent="0.25">
      <c r="A375">
        <v>44935</v>
      </c>
      <c r="B375">
        <v>0.2027653387539804</v>
      </c>
      <c r="C375">
        <v>0.17868161887642231</v>
      </c>
      <c r="D375">
        <v>4.3300807294163361E-4</v>
      </c>
      <c r="E375">
        <v>7.3286112895889904E-2</v>
      </c>
      <c r="F375">
        <v>1.467205993179105E-2</v>
      </c>
      <c r="G375">
        <v>0.1034794427913288</v>
      </c>
      <c r="H375">
        <v>1.361854506774459E-2</v>
      </c>
      <c r="I375">
        <v>1.0335058600451591E-2</v>
      </c>
      <c r="J375">
        <v>0.10697521596241</v>
      </c>
      <c r="K375">
        <v>0.28570736143578851</v>
      </c>
      <c r="L375">
        <v>0.64297328943656096</v>
      </c>
      <c r="M375">
        <v>7.436790324294465E-2</v>
      </c>
      <c r="N375">
        <v>4.4387484006630992E-2</v>
      </c>
      <c r="O375">
        <v>0.12739254293469071</v>
      </c>
      <c r="P375">
        <v>1.0332561406736269</v>
      </c>
      <c r="Q375">
        <v>0.15091349513779281</v>
      </c>
      <c r="R375">
        <v>1.9962179591174559E-4</v>
      </c>
      <c r="S375">
        <v>0.22812550838569709</v>
      </c>
      <c r="T375">
        <v>0.1151055521078314</v>
      </c>
      <c r="U375">
        <v>0</v>
      </c>
      <c r="V375">
        <v>2.955416878222205E-2</v>
      </c>
      <c r="W375">
        <v>0.49134149378980302</v>
      </c>
      <c r="X375">
        <v>0.1349314999059458</v>
      </c>
      <c r="Y375">
        <v>0.44336117949833531</v>
      </c>
      <c r="Z375">
        <v>0.19404183531966129</v>
      </c>
      <c r="AA375">
        <v>0.1599243084919493</v>
      </c>
      <c r="AB375">
        <v>0.100706317711728</v>
      </c>
      <c r="AC375">
        <v>0.21552817329022139</v>
      </c>
      <c r="AD375">
        <v>0.30688963317702811</v>
      </c>
      <c r="AE375">
        <v>4.2094862528244889E-2</v>
      </c>
      <c r="AF375">
        <v>0.2059153853505658</v>
      </c>
      <c r="AG375">
        <v>0.24018388334574239</v>
      </c>
      <c r="AH375" s="9" t="s">
        <v>118</v>
      </c>
      <c r="AI375" s="1">
        <v>44927</v>
      </c>
      <c r="AJ375" s="9" t="s">
        <v>41</v>
      </c>
      <c r="AK375">
        <v>9</v>
      </c>
    </row>
    <row r="376" spans="1:37" x14ac:dyDescent="0.25">
      <c r="A376">
        <v>44932</v>
      </c>
      <c r="B376">
        <v>0.21807420936031199</v>
      </c>
      <c r="C376">
        <v>0.29906510946546488</v>
      </c>
      <c r="D376">
        <v>0.20990373192728171</v>
      </c>
      <c r="E376">
        <v>0.12546271806516279</v>
      </c>
      <c r="F376">
        <v>2.693273020882227E-2</v>
      </c>
      <c r="G376">
        <v>0.13402252325078279</v>
      </c>
      <c r="H376">
        <v>4.3049759294640326E-3</v>
      </c>
      <c r="I376">
        <v>8.8193600012171122E-2</v>
      </c>
      <c r="J376">
        <v>1.7990192969934812E-2</v>
      </c>
      <c r="K376">
        <v>5.0339584640884732E-3</v>
      </c>
      <c r="L376">
        <v>0.23819163219517589</v>
      </c>
      <c r="M376">
        <v>1.4024551559499361E-3</v>
      </c>
      <c r="N376">
        <v>4.2709655156453363E-2</v>
      </c>
      <c r="O376">
        <v>4.7361145025685503E-2</v>
      </c>
      <c r="P376">
        <v>8.7832513648377825E-2</v>
      </c>
      <c r="Q376">
        <v>0.23568175540558561</v>
      </c>
      <c r="R376">
        <v>6.8301029463178258E-4</v>
      </c>
      <c r="S376">
        <v>2.694656682538267E-2</v>
      </c>
      <c r="T376">
        <v>0.196770651278902</v>
      </c>
      <c r="U376">
        <v>8.9173757902769851E-2</v>
      </c>
      <c r="V376">
        <v>0.61943075044373563</v>
      </c>
      <c r="W376">
        <v>2.316245787278318E-2</v>
      </c>
      <c r="X376">
        <v>4.4101998559884087E-2</v>
      </c>
      <c r="Y376">
        <v>0.79965471672849553</v>
      </c>
      <c r="Z376">
        <v>9.2933815603770897E-2</v>
      </c>
      <c r="AA376">
        <v>8.7089100293705465E-2</v>
      </c>
      <c r="AB376">
        <v>0.24193804919611489</v>
      </c>
      <c r="AC376">
        <v>0.31990979550452753</v>
      </c>
      <c r="AD376">
        <v>0.20072728190477909</v>
      </c>
      <c r="AE376">
        <v>3.6548959753862513E-2</v>
      </c>
      <c r="AF376">
        <v>0.19301693636293291</v>
      </c>
      <c r="AG376">
        <v>0.1770645023821075</v>
      </c>
      <c r="AH376" s="9" t="s">
        <v>119</v>
      </c>
      <c r="AI376" s="1">
        <v>44927</v>
      </c>
      <c r="AJ376" s="9" t="s">
        <v>43</v>
      </c>
      <c r="AK376">
        <v>6</v>
      </c>
    </row>
    <row r="377" spans="1:37" x14ac:dyDescent="0.25">
      <c r="A377">
        <v>44931</v>
      </c>
      <c r="B377">
        <v>0.90930715427400566</v>
      </c>
      <c r="C377">
        <v>2.576631793688498E-3</v>
      </c>
      <c r="D377">
        <v>1.21227908596181E-2</v>
      </c>
      <c r="E377">
        <v>0.4945455227101247</v>
      </c>
      <c r="F377">
        <v>0.38840857649524152</v>
      </c>
      <c r="G377">
        <v>0.29115816087681468</v>
      </c>
      <c r="H377">
        <v>2.1425998870720782</v>
      </c>
      <c r="I377">
        <v>0.79278520896416882</v>
      </c>
      <c r="J377">
        <v>0.21835750729671741</v>
      </c>
      <c r="K377">
        <v>0.1170401589488418</v>
      </c>
      <c r="L377">
        <v>0.2383670154263135</v>
      </c>
      <c r="M377">
        <v>2.3974391453942201</v>
      </c>
      <c r="N377">
        <v>0.25666618994180002</v>
      </c>
      <c r="O377">
        <v>0.66414642187976247</v>
      </c>
      <c r="P377">
        <v>1.475724192423608</v>
      </c>
      <c r="Q377">
        <v>0.74970767593096799</v>
      </c>
      <c r="R377">
        <v>5.6844409346214153E-2</v>
      </c>
      <c r="S377">
        <v>1.3868982535852099</v>
      </c>
      <c r="T377">
        <v>0.33659007163391302</v>
      </c>
      <c r="U377">
        <v>3.2112967330453941</v>
      </c>
      <c r="V377">
        <v>1.430833264016504</v>
      </c>
      <c r="W377">
        <v>0.2604296054245604</v>
      </c>
      <c r="X377">
        <v>1.131156470663252</v>
      </c>
      <c r="Y377">
        <v>0.13651942407100329</v>
      </c>
      <c r="Z377">
        <v>0.63485158798289076</v>
      </c>
      <c r="AA377">
        <v>0.89359515126171818</v>
      </c>
      <c r="AB377">
        <v>0.91537544939898785</v>
      </c>
      <c r="AC377">
        <v>0.80559249296019075</v>
      </c>
      <c r="AD377">
        <v>0.39869894986767462</v>
      </c>
      <c r="AE377">
        <v>0.90488876947896335</v>
      </c>
      <c r="AF377">
        <v>0.75568950766409926</v>
      </c>
      <c r="AG377">
        <v>0.89592160544885269</v>
      </c>
      <c r="AH377" s="9" t="s">
        <v>119</v>
      </c>
      <c r="AI377" s="1">
        <v>44927</v>
      </c>
      <c r="AJ377" s="9" t="s">
        <v>38</v>
      </c>
      <c r="AK377">
        <v>5</v>
      </c>
    </row>
    <row r="378" spans="1:37" x14ac:dyDescent="0.25">
      <c r="A378">
        <v>44930</v>
      </c>
      <c r="B378">
        <v>0.64672879657407412</v>
      </c>
      <c r="C378">
        <v>7.0018071776081043E-4</v>
      </c>
      <c r="D378">
        <v>1.891639408555925E-2</v>
      </c>
      <c r="E378">
        <v>0.13448667083759211</v>
      </c>
      <c r="F378">
        <v>1.5287076210718471</v>
      </c>
      <c r="G378">
        <v>4.2692678368349057E-2</v>
      </c>
      <c r="H378">
        <v>0.1605815454001242</v>
      </c>
      <c r="I378">
        <v>0.32759275201970972</v>
      </c>
      <c r="J378">
        <v>12.51634418313358</v>
      </c>
      <c r="K378">
        <v>0.1024042641036365</v>
      </c>
      <c r="L378">
        <v>3.2094185620217702E-4</v>
      </c>
      <c r="M378">
        <v>0.70218730174336663</v>
      </c>
      <c r="N378">
        <v>0.15594480296823929</v>
      </c>
      <c r="O378">
        <v>8.3409792241646602E-4</v>
      </c>
      <c r="P378">
        <v>5.1541690385036747E-2</v>
      </c>
      <c r="Q378">
        <v>5.4647482433841252E-2</v>
      </c>
      <c r="R378">
        <v>6.5681488276623189E-4</v>
      </c>
      <c r="S378">
        <v>1.2655725681569689E-3</v>
      </c>
      <c r="T378">
        <v>0.36532413040322548</v>
      </c>
      <c r="U378">
        <v>0</v>
      </c>
      <c r="V378">
        <v>5.6505234447331558</v>
      </c>
      <c r="W378">
        <v>4.2541927610030177</v>
      </c>
      <c r="X378">
        <v>0.22129991196592019</v>
      </c>
      <c r="Y378">
        <v>1.6941150654024881E-2</v>
      </c>
      <c r="Z378">
        <v>0.25854140666202252</v>
      </c>
      <c r="AA378">
        <v>0.56233013950062238</v>
      </c>
      <c r="AB378">
        <v>0.48556064120380982</v>
      </c>
      <c r="AC378">
        <v>0.13773043755528791</v>
      </c>
      <c r="AD378">
        <v>0.14586440460803429</v>
      </c>
      <c r="AE378">
        <v>0.26952287804189001</v>
      </c>
      <c r="AF378">
        <v>0.78413033285296996</v>
      </c>
      <c r="AG378">
        <v>0.39782390317838212</v>
      </c>
      <c r="AH378" s="9" t="s">
        <v>119</v>
      </c>
      <c r="AI378" s="1">
        <v>44927</v>
      </c>
      <c r="AJ378" s="9" t="s">
        <v>39</v>
      </c>
      <c r="AK378">
        <v>4</v>
      </c>
    </row>
    <row r="379" spans="1:37" x14ac:dyDescent="0.25">
      <c r="A379">
        <v>44929</v>
      </c>
      <c r="B379">
        <v>5.919285918009793</v>
      </c>
      <c r="C379">
        <v>5.5523314695720813</v>
      </c>
      <c r="D379">
        <v>5.0238746490675918</v>
      </c>
      <c r="E379">
        <v>7.4894146300811819</v>
      </c>
      <c r="F379">
        <v>7.8831943725222624</v>
      </c>
      <c r="G379">
        <v>8.0455550735056338</v>
      </c>
      <c r="H379">
        <v>5.2822284761687106</v>
      </c>
      <c r="I379">
        <v>3.7396879656681201</v>
      </c>
      <c r="J379">
        <v>3.8257903450946351</v>
      </c>
      <c r="K379">
        <v>3.9943219848925842</v>
      </c>
      <c r="L379">
        <v>7.189696954253507</v>
      </c>
      <c r="M379">
        <v>3.145582951560919</v>
      </c>
      <c r="N379">
        <v>5.5351305497254604</v>
      </c>
      <c r="O379">
        <v>2.6470283488544122</v>
      </c>
      <c r="P379">
        <v>4.8835919487760329</v>
      </c>
      <c r="Q379">
        <v>2.930710901913383</v>
      </c>
      <c r="R379">
        <v>5.6429744506022583</v>
      </c>
      <c r="S379">
        <v>5.5750738555270392</v>
      </c>
      <c r="T379">
        <v>2.7016431758174422</v>
      </c>
      <c r="U379">
        <v>7.2633657098897526</v>
      </c>
      <c r="V379">
        <v>4.2943915881889154</v>
      </c>
      <c r="W379">
        <v>10.901196511679419</v>
      </c>
      <c r="X379">
        <v>9.1883709202194641</v>
      </c>
      <c r="Y379">
        <v>0.28891167608868601</v>
      </c>
      <c r="Z379">
        <v>8.1790684504989191</v>
      </c>
      <c r="AA379">
        <v>5.0140671188762003</v>
      </c>
      <c r="AB379">
        <v>3.9082720978657481</v>
      </c>
      <c r="AC379">
        <v>3.0924246128072879</v>
      </c>
      <c r="AD379">
        <v>5.0430802319690109</v>
      </c>
      <c r="AE379">
        <v>5.3233901516813438</v>
      </c>
      <c r="AF379">
        <v>6.4290709962185781</v>
      </c>
      <c r="AG379">
        <v>5.6117453327746993</v>
      </c>
      <c r="AH379" s="9" t="s">
        <v>119</v>
      </c>
      <c r="AI379" s="1">
        <v>44927</v>
      </c>
      <c r="AJ379" s="9" t="s">
        <v>40</v>
      </c>
      <c r="AK379">
        <v>3</v>
      </c>
    </row>
    <row r="380" spans="1:37" x14ac:dyDescent="0.25">
      <c r="A380">
        <v>44925</v>
      </c>
      <c r="B380">
        <v>0.96259655797032462</v>
      </c>
      <c r="C380">
        <v>2.6116188350611452E-2</v>
      </c>
      <c r="D380">
        <v>1.045589529461354</v>
      </c>
      <c r="E380">
        <v>0.64814111504892591</v>
      </c>
      <c r="F380">
        <v>0.96374819157661662</v>
      </c>
      <c r="G380">
        <v>0.38096744995469328</v>
      </c>
      <c r="H380">
        <v>1.2009885598819781</v>
      </c>
      <c r="I380">
        <v>0.63017743071470178</v>
      </c>
      <c r="J380">
        <v>0.41820430045007673</v>
      </c>
      <c r="K380">
        <v>0.29797515916024808</v>
      </c>
      <c r="L380">
        <v>0</v>
      </c>
      <c r="M380">
        <v>1.6543956511706599</v>
      </c>
      <c r="N380">
        <v>0.2223235792959915</v>
      </c>
      <c r="O380">
        <v>2.5306955630689658</v>
      </c>
      <c r="P380">
        <v>1.0099577824643231</v>
      </c>
      <c r="Q380">
        <v>0.51985094008354504</v>
      </c>
      <c r="R380">
        <v>3.4453639255590057E-2</v>
      </c>
      <c r="S380">
        <v>1.7480147606113269E-2</v>
      </c>
      <c r="T380">
        <v>0.18123789792033149</v>
      </c>
      <c r="U380">
        <v>0.57753628236506782</v>
      </c>
      <c r="V380">
        <v>7.0106976438738769E-2</v>
      </c>
      <c r="W380">
        <v>1.3010347043209951</v>
      </c>
      <c r="X380">
        <v>0.52293854936259609</v>
      </c>
      <c r="Y380">
        <v>2.4243418002358039</v>
      </c>
      <c r="Z380">
        <v>0.64052543565934272</v>
      </c>
      <c r="AA380">
        <v>0.54190868853974095</v>
      </c>
      <c r="AB380">
        <v>0.77058612443403729</v>
      </c>
      <c r="AC380">
        <v>1.337023943405677</v>
      </c>
      <c r="AD380">
        <v>0.1209047174179812</v>
      </c>
      <c r="AE380">
        <v>0.55785377726179841</v>
      </c>
      <c r="AF380">
        <v>1.1471705157804499</v>
      </c>
      <c r="AG380">
        <v>0.7407355430139706</v>
      </c>
      <c r="AH380" s="9" t="s">
        <v>120</v>
      </c>
      <c r="AI380" s="1">
        <v>44896</v>
      </c>
      <c r="AJ380" s="9" t="s">
        <v>43</v>
      </c>
      <c r="AK380">
        <v>30</v>
      </c>
    </row>
    <row r="381" spans="1:37" x14ac:dyDescent="0.25">
      <c r="A381">
        <v>44924</v>
      </c>
      <c r="B381">
        <v>0.41821854813179982</v>
      </c>
      <c r="C381">
        <v>8.7435091453802651E-3</v>
      </c>
      <c r="D381">
        <v>8.5027122086838228E-2</v>
      </c>
      <c r="E381">
        <v>0.21395209459098041</v>
      </c>
      <c r="F381">
        <v>8.2976715638937174E-2</v>
      </c>
      <c r="G381">
        <v>0.28145242617158223</v>
      </c>
      <c r="H381">
        <v>0.34070609109953992</v>
      </c>
      <c r="I381">
        <v>0.66409870230607415</v>
      </c>
      <c r="J381">
        <v>8.2680824465117654E-4</v>
      </c>
      <c r="K381">
        <v>0.15935345658750211</v>
      </c>
      <c r="L381">
        <v>1.266876068208117E-3</v>
      </c>
      <c r="M381">
        <v>0.29602249964129351</v>
      </c>
      <c r="N381">
        <v>0.14316305355305531</v>
      </c>
      <c r="O381">
        <v>1.444705345786939</v>
      </c>
      <c r="P381">
        <v>0.21388411227991749</v>
      </c>
      <c r="Q381">
        <v>0.1139567321047085</v>
      </c>
      <c r="R381">
        <v>0.23827421661475981</v>
      </c>
      <c r="S381">
        <v>1.1421718016080031E-3</v>
      </c>
      <c r="T381">
        <v>0.45713125696711571</v>
      </c>
      <c r="U381">
        <v>2.1882002929116989E-2</v>
      </c>
      <c r="V381">
        <v>0.16964042660339509</v>
      </c>
      <c r="W381">
        <v>0.41881992521903921</v>
      </c>
      <c r="X381">
        <v>0.32840586438562058</v>
      </c>
      <c r="Y381">
        <v>0.58179492126112409</v>
      </c>
      <c r="Z381">
        <v>0.37637165366044378</v>
      </c>
      <c r="AA381">
        <v>0.18210418161367781</v>
      </c>
      <c r="AB381">
        <v>0.44733826482350381</v>
      </c>
      <c r="AC381">
        <v>0.30911770664707072</v>
      </c>
      <c r="AD381">
        <v>4.8402989154125633E-3</v>
      </c>
      <c r="AE381">
        <v>0.1791927732765265</v>
      </c>
      <c r="AF381">
        <v>0.63238833153886354</v>
      </c>
      <c r="AG381">
        <v>0.26475287401262843</v>
      </c>
      <c r="AH381" s="9" t="s">
        <v>120</v>
      </c>
      <c r="AI381" s="1">
        <v>44896</v>
      </c>
      <c r="AJ381" s="9" t="s">
        <v>38</v>
      </c>
      <c r="AK381">
        <v>29</v>
      </c>
    </row>
    <row r="382" spans="1:37" x14ac:dyDescent="0.25">
      <c r="A382">
        <v>44923</v>
      </c>
      <c r="B382">
        <v>0.95938057821521527</v>
      </c>
      <c r="C382">
        <v>0.93681864294402473</v>
      </c>
      <c r="D382">
        <v>0.24779263909791949</v>
      </c>
      <c r="E382">
        <v>0.52428923800682592</v>
      </c>
      <c r="F382">
        <v>0.93643152599807256</v>
      </c>
      <c r="G382">
        <v>0.27865992736867978</v>
      </c>
      <c r="H382">
        <v>1.652927606057369</v>
      </c>
      <c r="I382">
        <v>0.60498836632964259</v>
      </c>
      <c r="J382">
        <v>0.36425653015361281</v>
      </c>
      <c r="K382">
        <v>0.51034756929455172</v>
      </c>
      <c r="L382">
        <v>1.9332547071438519</v>
      </c>
      <c r="M382">
        <v>0.58683965553832607</v>
      </c>
      <c r="N382">
        <v>0.43023416960308231</v>
      </c>
      <c r="O382">
        <v>4.2920171241227739E-2</v>
      </c>
      <c r="P382">
        <v>0.46897667979732832</v>
      </c>
      <c r="Q382">
        <v>1.888600388743604</v>
      </c>
      <c r="R382">
        <v>2.9213914118291381E-2</v>
      </c>
      <c r="S382">
        <v>2.1677895840508721E-2</v>
      </c>
      <c r="T382">
        <v>0.39076821860916622</v>
      </c>
      <c r="U382">
        <v>0.25875198299728841</v>
      </c>
      <c r="V382">
        <v>3.6249440409738942</v>
      </c>
      <c r="W382">
        <v>0.4747332218532257</v>
      </c>
      <c r="X382">
        <v>0.3046013052649178</v>
      </c>
      <c r="Y382">
        <v>0.73119253115831073</v>
      </c>
      <c r="Z382">
        <v>0.46402963430875238</v>
      </c>
      <c r="AA382">
        <v>0.46636288335684112</v>
      </c>
      <c r="AB382">
        <v>1.4456152331830461</v>
      </c>
      <c r="AC382">
        <v>0.81100594731601139</v>
      </c>
      <c r="AD382">
        <v>0.36616879869611918</v>
      </c>
      <c r="AE382">
        <v>0.67931070449909647</v>
      </c>
      <c r="AF382">
        <v>0.89290378576312468</v>
      </c>
      <c r="AG382">
        <v>0.63063704598927495</v>
      </c>
      <c r="AH382" s="9" t="s">
        <v>120</v>
      </c>
      <c r="AI382" s="1">
        <v>44896</v>
      </c>
      <c r="AJ382" s="9" t="s">
        <v>39</v>
      </c>
      <c r="AK382">
        <v>28</v>
      </c>
    </row>
    <row r="383" spans="1:37" x14ac:dyDescent="0.25">
      <c r="A383">
        <v>44922</v>
      </c>
      <c r="B383">
        <v>2.109818329344805</v>
      </c>
      <c r="C383">
        <v>2.9656696914048428</v>
      </c>
      <c r="D383">
        <v>3.2322118486260338</v>
      </c>
      <c r="E383">
        <v>2.681907991923163</v>
      </c>
      <c r="F383">
        <v>1.704662360207962</v>
      </c>
      <c r="G383">
        <v>4.926699069413492</v>
      </c>
      <c r="H383">
        <v>0.76239905999964319</v>
      </c>
      <c r="I383">
        <v>0.94300670079755844</v>
      </c>
      <c r="J383">
        <v>0.74854326222348055</v>
      </c>
      <c r="K383">
        <v>1.8282006800067649</v>
      </c>
      <c r="L383">
        <v>0.60413373447080376</v>
      </c>
      <c r="M383">
        <v>0.85359787037515578</v>
      </c>
      <c r="N383">
        <v>1.3927068845366151</v>
      </c>
      <c r="O383">
        <v>1.3667392618485601</v>
      </c>
      <c r="P383">
        <v>1.8763913779504751</v>
      </c>
      <c r="Q383">
        <v>1.414429203947188</v>
      </c>
      <c r="R383">
        <v>2.2741389674189372</v>
      </c>
      <c r="S383">
        <v>2.3013247434060049</v>
      </c>
      <c r="T383">
        <v>1.372918817476811</v>
      </c>
      <c r="U383">
        <v>3.1177715447943921</v>
      </c>
      <c r="V383">
        <v>2.229956952961726</v>
      </c>
      <c r="W383">
        <v>0.62758783590631895</v>
      </c>
      <c r="X383">
        <v>1.7328014014290509</v>
      </c>
      <c r="Y383">
        <v>3.4812971102409169</v>
      </c>
      <c r="Z383">
        <v>2.781988994281372</v>
      </c>
      <c r="AA383">
        <v>1.477750097577605</v>
      </c>
      <c r="AB383">
        <v>1.5536447264949571</v>
      </c>
      <c r="AC383">
        <v>1.8931852261821649</v>
      </c>
      <c r="AD383">
        <v>1.0529448389595311</v>
      </c>
      <c r="AE383">
        <v>2.387824119847632</v>
      </c>
      <c r="AF383">
        <v>2.1033647053598532</v>
      </c>
      <c r="AG383">
        <v>2.0398547572462591</v>
      </c>
      <c r="AH383" s="9" t="s">
        <v>120</v>
      </c>
      <c r="AI383" s="1">
        <v>44896</v>
      </c>
      <c r="AJ383" s="9" t="s">
        <v>40</v>
      </c>
      <c r="AK383">
        <v>27</v>
      </c>
    </row>
    <row r="384" spans="1:37" x14ac:dyDescent="0.25">
      <c r="A384">
        <v>44921</v>
      </c>
      <c r="B384">
        <v>2.520039671606673E-2</v>
      </c>
      <c r="C384">
        <v>0</v>
      </c>
      <c r="D384">
        <v>9.5489986402628221E-2</v>
      </c>
      <c r="E384">
        <v>4.4772126762215689E-2</v>
      </c>
      <c r="F384">
        <v>9.0145571572649682E-5</v>
      </c>
      <c r="G384">
        <v>5.3853762732716859E-2</v>
      </c>
      <c r="H384">
        <v>6.4727678524205912E-2</v>
      </c>
      <c r="I384">
        <v>0.11309782459126649</v>
      </c>
      <c r="J384">
        <v>0</v>
      </c>
      <c r="K384">
        <v>7.572957821462863E-3</v>
      </c>
      <c r="L384">
        <v>5.2013264467088349E-4</v>
      </c>
      <c r="M384">
        <v>3.4952612974030212E-2</v>
      </c>
      <c r="N384">
        <v>1.354235119856855E-3</v>
      </c>
      <c r="O384">
        <v>2.5980321607506427E-4</v>
      </c>
      <c r="P384">
        <v>2.3064117886526371E-4</v>
      </c>
      <c r="Q384">
        <v>6.198367627828133E-3</v>
      </c>
      <c r="R384">
        <v>0</v>
      </c>
      <c r="S384">
        <v>5.650104858066373E-5</v>
      </c>
      <c r="T384">
        <v>5.8457645953110156E-3</v>
      </c>
      <c r="U384">
        <v>2.2656735256863798E-2</v>
      </c>
      <c r="V384">
        <v>5.4424786344172207E-3</v>
      </c>
      <c r="W384">
        <v>1.145016064815502E-2</v>
      </c>
      <c r="X384">
        <v>2.1581096776491681E-2</v>
      </c>
      <c r="Y384">
        <v>0.24383802117102099</v>
      </c>
      <c r="Z384">
        <v>3.3707118697540298E-2</v>
      </c>
      <c r="AA384">
        <v>1.0147637891816851E-2</v>
      </c>
      <c r="AB384">
        <v>8.823597752365837E-3</v>
      </c>
      <c r="AC384">
        <v>8.8726678895802519E-2</v>
      </c>
      <c r="AD384">
        <v>3.2508290291930218E-5</v>
      </c>
      <c r="AE384">
        <v>1.4954851716400539E-2</v>
      </c>
      <c r="AF384">
        <v>3.8194738846961243E-2</v>
      </c>
      <c r="AG384">
        <v>1.8712314837466361E-2</v>
      </c>
      <c r="AH384" s="9" t="s">
        <v>120</v>
      </c>
      <c r="AI384" s="1">
        <v>44896</v>
      </c>
      <c r="AJ384" s="9" t="s">
        <v>41</v>
      </c>
      <c r="AK384">
        <v>26</v>
      </c>
    </row>
    <row r="385" spans="1:37" x14ac:dyDescent="0.25">
      <c r="A385">
        <v>44918</v>
      </c>
      <c r="B385">
        <v>0.3607889445068802</v>
      </c>
      <c r="C385">
        <v>2.8565841096375531E-2</v>
      </c>
      <c r="D385">
        <v>0.10598595890117619</v>
      </c>
      <c r="E385">
        <v>0.12748054547755011</v>
      </c>
      <c r="F385">
        <v>0.10455360101317961</v>
      </c>
      <c r="G385">
        <v>0.18641686288959439</v>
      </c>
      <c r="H385">
        <v>0.53557701636522159</v>
      </c>
      <c r="I385">
        <v>0.6233915634545919</v>
      </c>
      <c r="J385">
        <v>0.53978912366048415</v>
      </c>
      <c r="K385">
        <v>9.7663051698046982E-2</v>
      </c>
      <c r="L385">
        <v>0.19930429756778631</v>
      </c>
      <c r="M385">
        <v>0.15590917126587511</v>
      </c>
      <c r="N385">
        <v>0.1167578653909211</v>
      </c>
      <c r="O385">
        <v>0.3622444953180744</v>
      </c>
      <c r="P385">
        <v>0.94361753079208954</v>
      </c>
      <c r="Q385">
        <v>0.14912455210760861</v>
      </c>
      <c r="R385">
        <v>0.18604039009526571</v>
      </c>
      <c r="S385">
        <v>1.249973861611284E-3</v>
      </c>
      <c r="T385">
        <v>5.1413635759490622E-2</v>
      </c>
      <c r="U385">
        <v>0.12927146284957899</v>
      </c>
      <c r="V385">
        <v>0.19771363256673491</v>
      </c>
      <c r="W385">
        <v>0.2566180173626651</v>
      </c>
      <c r="X385">
        <v>0.24165080125227961</v>
      </c>
      <c r="Y385">
        <v>0.2059012909821005</v>
      </c>
      <c r="Z385">
        <v>0.31143897972289558</v>
      </c>
      <c r="AA385">
        <v>0.47765763965086372</v>
      </c>
      <c r="AB385">
        <v>0.20862277852070779</v>
      </c>
      <c r="AC385">
        <v>0.21828644402650441</v>
      </c>
      <c r="AD385">
        <v>0.13982198465419621</v>
      </c>
      <c r="AE385">
        <v>0.17476154180774009</v>
      </c>
      <c r="AF385">
        <v>0.43703498010208353</v>
      </c>
      <c r="AG385">
        <v>0.29446140366978779</v>
      </c>
      <c r="AH385" s="9" t="s">
        <v>121</v>
      </c>
      <c r="AI385" s="1">
        <v>44896</v>
      </c>
      <c r="AJ385" s="9" t="s">
        <v>43</v>
      </c>
      <c r="AK385">
        <v>23</v>
      </c>
    </row>
    <row r="386" spans="1:37" x14ac:dyDescent="0.25">
      <c r="A386">
        <v>44917</v>
      </c>
      <c r="B386">
        <v>0.60411160703151146</v>
      </c>
      <c r="C386">
        <v>4.0549601867730399E-2</v>
      </c>
      <c r="D386">
        <v>0.18672527803764261</v>
      </c>
      <c r="E386">
        <v>0.5993541289399229</v>
      </c>
      <c r="F386">
        <v>6.1395154432294992E-2</v>
      </c>
      <c r="G386">
        <v>0.7363510669306067</v>
      </c>
      <c r="H386">
        <v>0.51132676626326423</v>
      </c>
      <c r="I386">
        <v>0.25463451942943549</v>
      </c>
      <c r="J386">
        <v>0.1753135115831683</v>
      </c>
      <c r="K386">
        <v>8.8168159762650841E-2</v>
      </c>
      <c r="L386">
        <v>4.7357393947898918E-3</v>
      </c>
      <c r="M386">
        <v>0.76785110927815181</v>
      </c>
      <c r="N386">
        <v>0.27602243904581347</v>
      </c>
      <c r="O386">
        <v>0.35137095798341139</v>
      </c>
      <c r="P386">
        <v>8.088337406373805E-2</v>
      </c>
      <c r="Q386">
        <v>0.5791284903856122</v>
      </c>
      <c r="R386">
        <v>0.89909679853075697</v>
      </c>
      <c r="S386">
        <v>0.13003608607643419</v>
      </c>
      <c r="T386">
        <v>0.14223942238749759</v>
      </c>
      <c r="U386">
        <v>8.6146396246808893E-2</v>
      </c>
      <c r="V386">
        <v>0.58927075444490962</v>
      </c>
      <c r="W386">
        <v>0.2208933637633585</v>
      </c>
      <c r="X386">
        <v>0.2327938211939479</v>
      </c>
      <c r="Y386">
        <v>0.13537615114453189</v>
      </c>
      <c r="Z386">
        <v>0.72165829596649422</v>
      </c>
      <c r="AA386">
        <v>0.19847906758602649</v>
      </c>
      <c r="AB386">
        <v>0.48698763410222567</v>
      </c>
      <c r="AC386">
        <v>0.33616338657067812</v>
      </c>
      <c r="AD386">
        <v>0.10941703136557671</v>
      </c>
      <c r="AE386">
        <v>0.5800388599781392</v>
      </c>
      <c r="AF386">
        <v>0.63234687491022423</v>
      </c>
      <c r="AG386">
        <v>0.33322534094272288</v>
      </c>
      <c r="AH386" s="9" t="s">
        <v>121</v>
      </c>
      <c r="AI386" s="1">
        <v>44896</v>
      </c>
      <c r="AJ386" s="9" t="s">
        <v>38</v>
      </c>
      <c r="AK386">
        <v>22</v>
      </c>
    </row>
    <row r="387" spans="1:37" x14ac:dyDescent="0.25">
      <c r="A387">
        <v>44916</v>
      </c>
      <c r="B387">
        <v>0.27145413465166163</v>
      </c>
      <c r="C387">
        <v>1.053741195815135E-2</v>
      </c>
      <c r="D387">
        <v>5.4936036536600133E-2</v>
      </c>
      <c r="E387">
        <v>4.7934016793163017E-2</v>
      </c>
      <c r="F387">
        <v>2.7880665284971299E-2</v>
      </c>
      <c r="G387">
        <v>7.2560282969097376E-2</v>
      </c>
      <c r="H387">
        <v>0.58125072239714892</v>
      </c>
      <c r="I387">
        <v>1.514998683978374E-4</v>
      </c>
      <c r="J387">
        <v>3.8900985103072452E-2</v>
      </c>
      <c r="K387">
        <v>0.50442517250246588</v>
      </c>
      <c r="L387">
        <v>6.9098662024843008E-3</v>
      </c>
      <c r="M387">
        <v>4.0070697845707978E-2</v>
      </c>
      <c r="N387">
        <v>3.8625758964469452E-2</v>
      </c>
      <c r="O387">
        <v>9.1620740784417287E-2</v>
      </c>
      <c r="P387">
        <v>2.626587226660828E-2</v>
      </c>
      <c r="Q387">
        <v>0.30597226480061751</v>
      </c>
      <c r="R387">
        <v>1.170504276509323</v>
      </c>
      <c r="S387">
        <v>2.8599784159728109E-3</v>
      </c>
      <c r="T387">
        <v>1.3098088670252419</v>
      </c>
      <c r="U387">
        <v>2.1336288914946509E-3</v>
      </c>
      <c r="V387">
        <v>0.1144666100163937</v>
      </c>
      <c r="W387">
        <v>1.5789683374544841</v>
      </c>
      <c r="X387">
        <v>0.1185474661440727</v>
      </c>
      <c r="Y387">
        <v>0.29864204326217442</v>
      </c>
      <c r="Z387">
        <v>0.19353735320993901</v>
      </c>
      <c r="AA387">
        <v>9.2926257390510719E-2</v>
      </c>
      <c r="AB387">
        <v>0.48695425580127571</v>
      </c>
      <c r="AC387">
        <v>9.0278267088108266E-2</v>
      </c>
      <c r="AD387">
        <v>9.0771713417637248E-2</v>
      </c>
      <c r="AE387">
        <v>0.26033300450144309</v>
      </c>
      <c r="AF387">
        <v>0.32036736487339201</v>
      </c>
      <c r="AG387">
        <v>0.15702030802740879</v>
      </c>
      <c r="AH387" s="9" t="s">
        <v>121</v>
      </c>
      <c r="AI387" s="1">
        <v>44896</v>
      </c>
      <c r="AJ387" s="9" t="s">
        <v>39</v>
      </c>
      <c r="AK387">
        <v>21</v>
      </c>
    </row>
    <row r="388" spans="1:37" x14ac:dyDescent="0.25">
      <c r="A388">
        <v>44915</v>
      </c>
      <c r="B388">
        <v>0.16245541172161709</v>
      </c>
      <c r="C388">
        <v>0.44817144875007608</v>
      </c>
      <c r="D388">
        <v>2.0425808496974729</v>
      </c>
      <c r="E388">
        <v>5.2210976992348952E-2</v>
      </c>
      <c r="F388">
        <v>0.30453522523459298</v>
      </c>
      <c r="G388">
        <v>4.7341715751039459E-2</v>
      </c>
      <c r="H388">
        <v>0.68908382119845324</v>
      </c>
      <c r="I388">
        <v>0.26219300922777411</v>
      </c>
      <c r="J388">
        <v>0.1985814769966037</v>
      </c>
      <c r="K388">
        <v>3.2471182496900543E-2</v>
      </c>
      <c r="L388">
        <v>0.57670061318357169</v>
      </c>
      <c r="M388">
        <v>0.1314996450618437</v>
      </c>
      <c r="N388">
        <v>0.31171429049687899</v>
      </c>
      <c r="O388">
        <v>4.5920783464442859E-2</v>
      </c>
      <c r="P388">
        <v>4.2423558817882134E-3</v>
      </c>
      <c r="Q388">
        <v>8.6018208973875965E-2</v>
      </c>
      <c r="R388">
        <v>0</v>
      </c>
      <c r="S388">
        <v>0.13783747268704549</v>
      </c>
      <c r="T388">
        <v>0.43672231275388679</v>
      </c>
      <c r="U388">
        <v>4.0107116047439481E-2</v>
      </c>
      <c r="V388">
        <v>0.12620095149681179</v>
      </c>
      <c r="W388">
        <v>0.3691336420712284</v>
      </c>
      <c r="X388">
        <v>1.4091602370406979E-2</v>
      </c>
      <c r="Y388">
        <v>6.1966787838510118E-2</v>
      </c>
      <c r="Z388">
        <v>7.7962829389902927E-2</v>
      </c>
      <c r="AA388">
        <v>0.1596901022604521</v>
      </c>
      <c r="AB388">
        <v>0.27054898911013159</v>
      </c>
      <c r="AC388">
        <v>0.43761687063889287</v>
      </c>
      <c r="AD388">
        <v>0.20377055413177689</v>
      </c>
      <c r="AE388">
        <v>0.24235216293482259</v>
      </c>
      <c r="AF388">
        <v>0.1147817446904569</v>
      </c>
      <c r="AG388">
        <v>0.1805281056299621</v>
      </c>
      <c r="AH388" s="9" t="s">
        <v>121</v>
      </c>
      <c r="AI388" s="1">
        <v>44896</v>
      </c>
      <c r="AJ388" s="9" t="s">
        <v>40</v>
      </c>
      <c r="AK388">
        <v>20</v>
      </c>
    </row>
    <row r="389" spans="1:37" x14ac:dyDescent="0.25">
      <c r="A389">
        <v>44914</v>
      </c>
      <c r="B389">
        <v>0.2945099904806408</v>
      </c>
      <c r="C389">
        <v>0.32748246714771773</v>
      </c>
      <c r="D389">
        <v>4.0146860135294962E-2</v>
      </c>
      <c r="E389">
        <v>0.28059388809643621</v>
      </c>
      <c r="F389">
        <v>0.1230628837298923</v>
      </c>
      <c r="G389">
        <v>4.0412911596787629E-2</v>
      </c>
      <c r="H389">
        <v>0.30619695820875459</v>
      </c>
      <c r="I389">
        <v>2.9068066878521572E-2</v>
      </c>
      <c r="J389">
        <v>0</v>
      </c>
      <c r="K389">
        <v>0.37126773721713408</v>
      </c>
      <c r="L389">
        <v>1.6896724265557E-3</v>
      </c>
      <c r="M389">
        <v>4.232942334994317E-3</v>
      </c>
      <c r="N389">
        <v>7.6312388396017339E-3</v>
      </c>
      <c r="O389">
        <v>0.24203999917722149</v>
      </c>
      <c r="P389">
        <v>0.14031727398075411</v>
      </c>
      <c r="Q389">
        <v>5.900740583397613E-2</v>
      </c>
      <c r="R389">
        <v>2.358540537017366E-3</v>
      </c>
      <c r="S389">
        <v>0.22479865638868629</v>
      </c>
      <c r="T389">
        <v>1.6452279243109151E-2</v>
      </c>
      <c r="U389">
        <v>0.29454744108419528</v>
      </c>
      <c r="V389">
        <v>6.1006517264179161E-2</v>
      </c>
      <c r="W389">
        <v>0.44484188210784192</v>
      </c>
      <c r="X389">
        <v>0.38678365115744218</v>
      </c>
      <c r="Y389">
        <v>0.41044501371235309</v>
      </c>
      <c r="Z389">
        <v>0.32284541736051142</v>
      </c>
      <c r="AA389">
        <v>0.10326937619979799</v>
      </c>
      <c r="AB389">
        <v>0.2009432488492959</v>
      </c>
      <c r="AC389">
        <v>0.16036782204361891</v>
      </c>
      <c r="AD389">
        <v>1.408516292125782E-2</v>
      </c>
      <c r="AE389">
        <v>7.0838114528521762E-2</v>
      </c>
      <c r="AF389">
        <v>0.27285012410091097</v>
      </c>
      <c r="AG389">
        <v>0.49828681331242197</v>
      </c>
      <c r="AH389" s="9" t="s">
        <v>121</v>
      </c>
      <c r="AI389" s="1">
        <v>44896</v>
      </c>
      <c r="AJ389" s="9" t="s">
        <v>41</v>
      </c>
      <c r="AK389">
        <v>19</v>
      </c>
    </row>
    <row r="390" spans="1:37" x14ac:dyDescent="0.25">
      <c r="A390">
        <v>44911</v>
      </c>
      <c r="B390">
        <v>1.7686012789115479</v>
      </c>
      <c r="C390">
        <v>0.42069364045449248</v>
      </c>
      <c r="D390">
        <v>4.5011393686082479E-2</v>
      </c>
      <c r="E390">
        <v>0.76249208989520567</v>
      </c>
      <c r="F390">
        <v>0.50353669251355904</v>
      </c>
      <c r="G390">
        <v>1.0039726212185069</v>
      </c>
      <c r="H390">
        <v>0.42976184012536928</v>
      </c>
      <c r="I390">
        <v>1.1651678136072781</v>
      </c>
      <c r="J390">
        <v>0.13161812137967599</v>
      </c>
      <c r="K390">
        <v>0.25502593592505218</v>
      </c>
      <c r="L390">
        <v>0.19162810997515051</v>
      </c>
      <c r="M390">
        <v>0.49887619641509562</v>
      </c>
      <c r="N390">
        <v>0.14581774542230039</v>
      </c>
      <c r="O390">
        <v>0.72112292984944915</v>
      </c>
      <c r="P390">
        <v>3.144927602762897</v>
      </c>
      <c r="Q390">
        <v>0.20142773610326409</v>
      </c>
      <c r="R390">
        <v>0.76837802804872379</v>
      </c>
      <c r="S390">
        <v>13.307004967696329</v>
      </c>
      <c r="T390">
        <v>0.96356260977971897</v>
      </c>
      <c r="U390">
        <v>0.16924312943331191</v>
      </c>
      <c r="V390">
        <v>1.7004051642890951E-2</v>
      </c>
      <c r="W390">
        <v>0.92906766701978727</v>
      </c>
      <c r="X390">
        <v>1.2135334518946499</v>
      </c>
      <c r="Y390">
        <v>0.28065161986081011</v>
      </c>
      <c r="Z390">
        <v>2.3552147302318551</v>
      </c>
      <c r="AA390">
        <v>0.65843674780273631</v>
      </c>
      <c r="AB390">
        <v>0.64390251542346266</v>
      </c>
      <c r="AC390">
        <v>0.56495815708559882</v>
      </c>
      <c r="AD390">
        <v>0.51259712989474004</v>
      </c>
      <c r="AE390">
        <v>0.8248906568800225</v>
      </c>
      <c r="AF390">
        <v>2.0711951609550732</v>
      </c>
      <c r="AG390">
        <v>2.1869344086557421</v>
      </c>
      <c r="AH390" s="9" t="s">
        <v>122</v>
      </c>
      <c r="AI390" s="1">
        <v>44896</v>
      </c>
      <c r="AJ390" s="9" t="s">
        <v>43</v>
      </c>
      <c r="AK390">
        <v>16</v>
      </c>
    </row>
    <row r="391" spans="1:37" x14ac:dyDescent="0.25">
      <c r="A391">
        <v>44910</v>
      </c>
      <c r="B391">
        <v>0.78408460965923699</v>
      </c>
      <c r="C391">
        <v>0.29499361750723091</v>
      </c>
      <c r="D391">
        <v>5.5334611801040913E-2</v>
      </c>
      <c r="E391">
        <v>0.24502391961794709</v>
      </c>
      <c r="F391">
        <v>1.902811837201948</v>
      </c>
      <c r="G391">
        <v>0.32360493034549859</v>
      </c>
      <c r="H391">
        <v>5.2848600282031283E-2</v>
      </c>
      <c r="I391">
        <v>0.36842450102548358</v>
      </c>
      <c r="J391">
        <v>2.9932025540845651E-3</v>
      </c>
      <c r="K391">
        <v>2.7428152383438591</v>
      </c>
      <c r="L391">
        <v>0.61334910039724211</v>
      </c>
      <c r="M391">
        <v>0.2137794730115708</v>
      </c>
      <c r="N391">
        <v>0.35056365099775999</v>
      </c>
      <c r="O391">
        <v>0.90624154008637714</v>
      </c>
      <c r="P391">
        <v>0.32083706113795007</v>
      </c>
      <c r="Q391">
        <v>1.069645397081423</v>
      </c>
      <c r="R391">
        <v>1.5380791325138631E-3</v>
      </c>
      <c r="S391">
        <v>0.12575208463201071</v>
      </c>
      <c r="T391">
        <v>0.30946855631087211</v>
      </c>
      <c r="U391">
        <v>3.7280483389235272E-2</v>
      </c>
      <c r="V391">
        <v>6.9341548862950103E-2</v>
      </c>
      <c r="W391">
        <v>0.33097373822084081</v>
      </c>
      <c r="X391">
        <v>0.36465000189055558</v>
      </c>
      <c r="Y391">
        <v>4.925782201636561E-2</v>
      </c>
      <c r="Z391">
        <v>0.57047807157093766</v>
      </c>
      <c r="AA391">
        <v>0.40232066446366171</v>
      </c>
      <c r="AB391">
        <v>0.85377756189332166</v>
      </c>
      <c r="AC391">
        <v>0.18607622234786811</v>
      </c>
      <c r="AD391">
        <v>0.76926579196088107</v>
      </c>
      <c r="AE391">
        <v>0.44245333148382571</v>
      </c>
      <c r="AF391">
        <v>0.57915633778677422</v>
      </c>
      <c r="AG391">
        <v>0.55849365354505542</v>
      </c>
      <c r="AH391" s="9" t="s">
        <v>122</v>
      </c>
      <c r="AI391" s="1">
        <v>44896</v>
      </c>
      <c r="AJ391" s="9" t="s">
        <v>38</v>
      </c>
      <c r="AK391">
        <v>15</v>
      </c>
    </row>
    <row r="392" spans="1:37" x14ac:dyDescent="0.25">
      <c r="A392">
        <v>44909</v>
      </c>
      <c r="B392">
        <v>0.80532448182955862</v>
      </c>
      <c r="C392">
        <v>0.1336208845960869</v>
      </c>
      <c r="D392">
        <v>9.0700512196487267E-4</v>
      </c>
      <c r="E392">
        <v>0.73128403914817375</v>
      </c>
      <c r="F392">
        <v>2.9867025315183362</v>
      </c>
      <c r="G392">
        <v>0.1809702960753346</v>
      </c>
      <c r="H392">
        <v>0.85415722257516125</v>
      </c>
      <c r="I392">
        <v>0.63884011958606912</v>
      </c>
      <c r="J392">
        <v>0.85660967304697966</v>
      </c>
      <c r="K392">
        <v>0.32064595689840919</v>
      </c>
      <c r="L392">
        <v>1.3595138730281269E-2</v>
      </c>
      <c r="M392">
        <v>6.4700294920861601E-2</v>
      </c>
      <c r="N392">
        <v>0.10934932488013931</v>
      </c>
      <c r="O392">
        <v>0.2268364781234106</v>
      </c>
      <c r="P392">
        <v>1.8989202047356579</v>
      </c>
      <c r="Q392">
        <v>0.1680075124856778</v>
      </c>
      <c r="R392">
        <v>0.1322456506090175</v>
      </c>
      <c r="S392">
        <v>0.50497659228016867</v>
      </c>
      <c r="T392">
        <v>0.27021321479700439</v>
      </c>
      <c r="U392">
        <v>2.3844349532308708E-2</v>
      </c>
      <c r="V392">
        <v>0.70798513297109544</v>
      </c>
      <c r="W392">
        <v>1.1935853649396521E-2</v>
      </c>
      <c r="X392">
        <v>0.26603761053367048</v>
      </c>
      <c r="Y392">
        <v>1.0116665637643609</v>
      </c>
      <c r="Z392">
        <v>0.58195830423063766</v>
      </c>
      <c r="AA392">
        <v>0.61743596743044549</v>
      </c>
      <c r="AB392">
        <v>0.95802037673741125</v>
      </c>
      <c r="AC392">
        <v>0.1132781157634018</v>
      </c>
      <c r="AD392">
        <v>0.1569940246279862</v>
      </c>
      <c r="AE392">
        <v>0.48081183988065851</v>
      </c>
      <c r="AF392">
        <v>0.61265268056060285</v>
      </c>
      <c r="AG392">
        <v>0.99758315651741369</v>
      </c>
      <c r="AH392" s="9" t="s">
        <v>122</v>
      </c>
      <c r="AI392" s="1">
        <v>44896</v>
      </c>
      <c r="AJ392" s="9" t="s">
        <v>39</v>
      </c>
      <c r="AK392">
        <v>14</v>
      </c>
    </row>
    <row r="393" spans="1:37" x14ac:dyDescent="0.25">
      <c r="A393">
        <v>44908</v>
      </c>
      <c r="B393">
        <v>1.1714417175557941</v>
      </c>
      <c r="C393">
        <v>2.846783639464793</v>
      </c>
      <c r="D393">
        <v>1.8616557394120949</v>
      </c>
      <c r="E393">
        <v>1.236331731041644</v>
      </c>
      <c r="F393">
        <v>1.246421485660939</v>
      </c>
      <c r="G393">
        <v>2.9950608664876079</v>
      </c>
      <c r="H393">
        <v>0.29172401199803949</v>
      </c>
      <c r="I393">
        <v>1.2215251271522769</v>
      </c>
      <c r="J393">
        <v>0.97956612290530032</v>
      </c>
      <c r="K393">
        <v>0.89808754281161995</v>
      </c>
      <c r="L393">
        <v>0.35268716772581232</v>
      </c>
      <c r="M393">
        <v>0.42955602899504491</v>
      </c>
      <c r="N393">
        <v>0.34475576920627898</v>
      </c>
      <c r="O393">
        <v>0.59072413789080103</v>
      </c>
      <c r="P393">
        <v>0.28777237437841391</v>
      </c>
      <c r="Q393">
        <v>1.5807072211592199</v>
      </c>
      <c r="R393">
        <v>4.4705636177285249E-2</v>
      </c>
      <c r="S393">
        <v>1.4958416885111641</v>
      </c>
      <c r="T393">
        <v>0.45854710905730001</v>
      </c>
      <c r="U393">
        <v>0.1359108746791198</v>
      </c>
      <c r="V393">
        <v>0.63818821292414429</v>
      </c>
      <c r="W393">
        <v>0.26271422374310283</v>
      </c>
      <c r="X393">
        <v>1.307100795679992</v>
      </c>
      <c r="Y393">
        <v>0.15573658345008329</v>
      </c>
      <c r="Z393">
        <v>1.585083983787273</v>
      </c>
      <c r="AA393">
        <v>0.5913862209394648</v>
      </c>
      <c r="AB393">
        <v>0.88475128080291265</v>
      </c>
      <c r="AC393">
        <v>0.55009260124668113</v>
      </c>
      <c r="AD393">
        <v>0.71795679386509759</v>
      </c>
      <c r="AE393">
        <v>2.112031671259035</v>
      </c>
      <c r="AF393">
        <v>0.87447568932445985</v>
      </c>
      <c r="AG393">
        <v>0.87844891240876666</v>
      </c>
      <c r="AH393" s="9" t="s">
        <v>122</v>
      </c>
      <c r="AI393" s="1">
        <v>44896</v>
      </c>
      <c r="AJ393" s="9" t="s">
        <v>40</v>
      </c>
      <c r="AK393">
        <v>13</v>
      </c>
    </row>
    <row r="394" spans="1:37" x14ac:dyDescent="0.25">
      <c r="A394">
        <v>44907</v>
      </c>
      <c r="B394">
        <v>0.16465204219652471</v>
      </c>
      <c r="C394">
        <v>4.511675009380667E-3</v>
      </c>
      <c r="D394">
        <v>4.4473166027537238E-2</v>
      </c>
      <c r="E394">
        <v>0.1549060147830264</v>
      </c>
      <c r="F394">
        <v>7.5065978876347819E-2</v>
      </c>
      <c r="G394">
        <v>2.055050026548404E-2</v>
      </c>
      <c r="H394">
        <v>1.329812455441673E-3</v>
      </c>
      <c r="I394">
        <v>0.25944738237884107</v>
      </c>
      <c r="J394">
        <v>1.606789376725655E-2</v>
      </c>
      <c r="K394">
        <v>1.665516500827088E-3</v>
      </c>
      <c r="L394">
        <v>3.4428867190901372E-4</v>
      </c>
      <c r="M394">
        <v>0.14069196183809629</v>
      </c>
      <c r="N394">
        <v>0.11170912450011949</v>
      </c>
      <c r="O394">
        <v>7.3519757772161742E-2</v>
      </c>
      <c r="P394">
        <v>1.524574869202321E-2</v>
      </c>
      <c r="Q394">
        <v>7.5107278888949996E-2</v>
      </c>
      <c r="R394">
        <v>0</v>
      </c>
      <c r="S394">
        <v>0.1112087133907074</v>
      </c>
      <c r="T394">
        <v>9.6064227685207001E-3</v>
      </c>
      <c r="U394">
        <v>1.301584680089467</v>
      </c>
      <c r="V394">
        <v>0.54648254077237701</v>
      </c>
      <c r="W394">
        <v>2.2094269726291339E-2</v>
      </c>
      <c r="X394">
        <v>0.65995432353499806</v>
      </c>
      <c r="Y394">
        <v>4.5735746718002061E-2</v>
      </c>
      <c r="Z394">
        <v>0.17716890475345751</v>
      </c>
      <c r="AA394">
        <v>0.17168439727583021</v>
      </c>
      <c r="AB394">
        <v>0.1017140783243702</v>
      </c>
      <c r="AC394">
        <v>9.8054938662041707E-2</v>
      </c>
      <c r="AD394">
        <v>2.481221673999519E-3</v>
      </c>
      <c r="AE394">
        <v>8.6494761402782505E-2</v>
      </c>
      <c r="AF394">
        <v>0.17897242285666989</v>
      </c>
      <c r="AG394">
        <v>0.33167699901045111</v>
      </c>
      <c r="AH394" s="9" t="s">
        <v>122</v>
      </c>
      <c r="AI394" s="1">
        <v>44896</v>
      </c>
      <c r="AJ394" s="9" t="s">
        <v>41</v>
      </c>
      <c r="AK394">
        <v>12</v>
      </c>
    </row>
    <row r="395" spans="1:37" x14ac:dyDescent="0.25">
      <c r="A395">
        <v>44904</v>
      </c>
      <c r="B395">
        <v>0.80984969449667821</v>
      </c>
      <c r="C395">
        <v>8.0260362376163158E-2</v>
      </c>
      <c r="D395">
        <v>0.22012344529116609</v>
      </c>
      <c r="E395">
        <v>0.44371403367110918</v>
      </c>
      <c r="F395">
        <v>0.70742481544657532</v>
      </c>
      <c r="G395">
        <v>0.32154008945770352</v>
      </c>
      <c r="H395">
        <v>0.214945178345604</v>
      </c>
      <c r="I395">
        <v>0.75168311363767548</v>
      </c>
      <c r="J395">
        <v>8.3051964665065203E-2</v>
      </c>
      <c r="K395">
        <v>2.8422089458266879</v>
      </c>
      <c r="L395">
        <v>3.3839446489277401</v>
      </c>
      <c r="M395">
        <v>1.9561927657737479</v>
      </c>
      <c r="N395">
        <v>0.20947984023358271</v>
      </c>
      <c r="O395">
        <v>0.2629990891835976</v>
      </c>
      <c r="P395">
        <v>0.33871116677237018</v>
      </c>
      <c r="Q395">
        <v>0.22694790860479869</v>
      </c>
      <c r="R395">
        <v>0.12571958237177719</v>
      </c>
      <c r="S395">
        <v>1.66880853753178</v>
      </c>
      <c r="T395">
        <v>0.25557726398814301</v>
      </c>
      <c r="U395">
        <v>0.15054472421070131</v>
      </c>
      <c r="V395">
        <v>0.55907163666428583</v>
      </c>
      <c r="W395">
        <v>1.615820849089606</v>
      </c>
      <c r="X395">
        <v>2.0228260913728029</v>
      </c>
      <c r="Y395">
        <v>0.44570833339516058</v>
      </c>
      <c r="Z395">
        <v>0.96649707396477147</v>
      </c>
      <c r="AA395">
        <v>0.57758696028515388</v>
      </c>
      <c r="AB395">
        <v>0.40858978715435268</v>
      </c>
      <c r="AC395">
        <v>1.325179245766082</v>
      </c>
      <c r="AD395">
        <v>0.27983502261006599</v>
      </c>
      <c r="AE395">
        <v>0.96749419022778904</v>
      </c>
      <c r="AF395">
        <v>0.8964320733689265</v>
      </c>
      <c r="AG395">
        <v>0.46041661083288321</v>
      </c>
      <c r="AH395" s="9" t="s">
        <v>123</v>
      </c>
      <c r="AI395" s="1">
        <v>44896</v>
      </c>
      <c r="AJ395" s="9" t="s">
        <v>43</v>
      </c>
      <c r="AK395">
        <v>9</v>
      </c>
    </row>
    <row r="396" spans="1:37" x14ac:dyDescent="0.25">
      <c r="A396">
        <v>44903</v>
      </c>
      <c r="B396">
        <v>1.1316839120290969</v>
      </c>
      <c r="C396">
        <v>1.321334741594413</v>
      </c>
      <c r="D396">
        <v>0.12373979469927281</v>
      </c>
      <c r="E396">
        <v>1.698608800965739</v>
      </c>
      <c r="F396">
        <v>0.56605403076323768</v>
      </c>
      <c r="G396">
        <v>3.6767099527122862</v>
      </c>
      <c r="H396">
        <v>0.58454839196585651</v>
      </c>
      <c r="I396">
        <v>0.71211953085780566</v>
      </c>
      <c r="J396">
        <v>8.3211009216189472E-2</v>
      </c>
      <c r="K396">
        <v>0.55978632728380118</v>
      </c>
      <c r="L396">
        <v>0.9333562669678056</v>
      </c>
      <c r="M396">
        <v>2.2151804151270681E-2</v>
      </c>
      <c r="N396">
        <v>0.12015886573868299</v>
      </c>
      <c r="O396">
        <v>0.27822534346392319</v>
      </c>
      <c r="P396">
        <v>0.80128182943952753</v>
      </c>
      <c r="Q396">
        <v>1.023745279928411</v>
      </c>
      <c r="R396">
        <v>1.6958900322495449</v>
      </c>
      <c r="S396">
        <v>1.4245355679486671</v>
      </c>
      <c r="T396">
        <v>0.16384554204359</v>
      </c>
      <c r="U396">
        <v>1.4451749157506411E-2</v>
      </c>
      <c r="V396">
        <v>0.29178908825505451</v>
      </c>
      <c r="W396">
        <v>0.14434443035106351</v>
      </c>
      <c r="X396">
        <v>1.3148977589334669</v>
      </c>
      <c r="Y396">
        <v>0.72976650609695604</v>
      </c>
      <c r="Z396">
        <v>1.9844101110073971</v>
      </c>
      <c r="AA396">
        <v>0.38268887283880748</v>
      </c>
      <c r="AB396">
        <v>0.55986372832114883</v>
      </c>
      <c r="AC396">
        <v>0.35877255968259408</v>
      </c>
      <c r="AD396">
        <v>0.34642219568130961</v>
      </c>
      <c r="AE396">
        <v>1.3579928808920929</v>
      </c>
      <c r="AF396">
        <v>1.179741661307329</v>
      </c>
      <c r="AG396">
        <v>0.96070440479514629</v>
      </c>
      <c r="AH396" s="9" t="s">
        <v>123</v>
      </c>
      <c r="AI396" s="1">
        <v>44896</v>
      </c>
      <c r="AJ396" s="9" t="s">
        <v>38</v>
      </c>
      <c r="AK396">
        <v>8</v>
      </c>
    </row>
    <row r="397" spans="1:37" x14ac:dyDescent="0.25">
      <c r="A397">
        <v>44902</v>
      </c>
      <c r="B397">
        <v>0.1171765742525762</v>
      </c>
      <c r="C397">
        <v>5.474858606898788E-2</v>
      </c>
      <c r="D397">
        <v>1.9606523089312312E-2</v>
      </c>
      <c r="E397">
        <v>0.13322725592522361</v>
      </c>
      <c r="F397">
        <v>7.7301850326058963E-2</v>
      </c>
      <c r="G397">
        <v>3.6581202156553749E-2</v>
      </c>
      <c r="H397">
        <v>5.2918684680004539E-2</v>
      </c>
      <c r="I397">
        <v>0.64894218457285635</v>
      </c>
      <c r="J397">
        <v>2.5039818331315869E-2</v>
      </c>
      <c r="K397">
        <v>5.8487610730417652E-2</v>
      </c>
      <c r="L397">
        <v>3.4873974379698088E-2</v>
      </c>
      <c r="M397">
        <v>5.4482011823449812E-2</v>
      </c>
      <c r="N397">
        <v>9.9915721690527745E-2</v>
      </c>
      <c r="O397">
        <v>4.174348147495633E-2</v>
      </c>
      <c r="P397">
        <v>9.7193732808806667E-5</v>
      </c>
      <c r="Q397">
        <v>0.10799601895000741</v>
      </c>
      <c r="R397">
        <v>0</v>
      </c>
      <c r="S397">
        <v>0.19324168532713731</v>
      </c>
      <c r="T397">
        <v>3.5321383827560983E-2</v>
      </c>
      <c r="U397">
        <v>0</v>
      </c>
      <c r="V397">
        <v>0.1005164543245889</v>
      </c>
      <c r="W397">
        <v>1.6743337133073442E-2</v>
      </c>
      <c r="X397">
        <v>0.19278520598276069</v>
      </c>
      <c r="Y397">
        <v>0.1601549895195343</v>
      </c>
      <c r="Z397">
        <v>0.127150598724275</v>
      </c>
      <c r="AA397">
        <v>0.12840322713724939</v>
      </c>
      <c r="AB397">
        <v>7.1442928609536313E-2</v>
      </c>
      <c r="AC397">
        <v>7.2355069389265961E-2</v>
      </c>
      <c r="AD397">
        <v>0.1063900343611778</v>
      </c>
      <c r="AE397">
        <v>0.16665455868361101</v>
      </c>
      <c r="AF397">
        <v>4.8687295415878927E-2</v>
      </c>
      <c r="AG397">
        <v>0.11859063598005321</v>
      </c>
      <c r="AH397" s="9" t="s">
        <v>123</v>
      </c>
      <c r="AI397" s="1">
        <v>44896</v>
      </c>
      <c r="AJ397" s="9" t="s">
        <v>39</v>
      </c>
      <c r="AK397">
        <v>7</v>
      </c>
    </row>
    <row r="398" spans="1:37" x14ac:dyDescent="0.25">
      <c r="A398">
        <v>44901</v>
      </c>
      <c r="B398">
        <v>0.19303255565551211</v>
      </c>
      <c r="C398">
        <v>0</v>
      </c>
      <c r="D398">
        <v>1.3950928071547439E-2</v>
      </c>
      <c r="E398">
        <v>2.425506893163982E-3</v>
      </c>
      <c r="F398">
        <v>6.7995804441379635E-4</v>
      </c>
      <c r="G398">
        <v>9.1125166924876163E-4</v>
      </c>
      <c r="H398">
        <v>0</v>
      </c>
      <c r="I398">
        <v>0.24197776619326941</v>
      </c>
      <c r="J398">
        <v>2.6824420437632789E-2</v>
      </c>
      <c r="K398">
        <v>2.6990281872515291E-2</v>
      </c>
      <c r="L398">
        <v>0.71716238233263374</v>
      </c>
      <c r="M398">
        <v>7.0914231670787089E-3</v>
      </c>
      <c r="N398">
        <v>1.2886048731702431</v>
      </c>
      <c r="O398">
        <v>0.2147163391823565</v>
      </c>
      <c r="P398">
        <v>6.6015216072256303E-5</v>
      </c>
      <c r="Q398">
        <v>1.3053904742158831E-2</v>
      </c>
      <c r="R398">
        <v>0</v>
      </c>
      <c r="S398">
        <v>0.19037875915164401</v>
      </c>
      <c r="T398">
        <v>0.75611395713922069</v>
      </c>
      <c r="U398">
        <v>13.99198534626491</v>
      </c>
      <c r="V398">
        <v>1.080877938796998</v>
      </c>
      <c r="W398">
        <v>9.6934228566465295E-4</v>
      </c>
      <c r="X398">
        <v>4.2889833120466452E-2</v>
      </c>
      <c r="Y398">
        <v>0.72766849227882491</v>
      </c>
      <c r="Z398">
        <v>1.7044382945077971E-2</v>
      </c>
      <c r="AA398">
        <v>0.8109616782109349</v>
      </c>
      <c r="AB398">
        <v>0.21498741922525871</v>
      </c>
      <c r="AC398">
        <v>0.39462593176186023</v>
      </c>
      <c r="AD398">
        <v>4.2747859421205778E-4</v>
      </c>
      <c r="AE398">
        <v>0.1977041953827231</v>
      </c>
      <c r="AF398">
        <v>0.2432378934256321</v>
      </c>
      <c r="AG398">
        <v>0.19548792340596491</v>
      </c>
      <c r="AH398" s="9" t="s">
        <v>123</v>
      </c>
      <c r="AI398" s="1">
        <v>44896</v>
      </c>
      <c r="AJ398" s="9" t="s">
        <v>40</v>
      </c>
      <c r="AK398">
        <v>6</v>
      </c>
    </row>
    <row r="399" spans="1:37" x14ac:dyDescent="0.25">
      <c r="A399">
        <v>44900</v>
      </c>
      <c r="B399">
        <v>1.0811087038568501</v>
      </c>
      <c r="C399">
        <v>0.19043350063591599</v>
      </c>
      <c r="D399">
        <v>0.71694073563700766</v>
      </c>
      <c r="E399">
        <v>1.116687926200755</v>
      </c>
      <c r="F399">
        <v>0.30783064226799239</v>
      </c>
      <c r="G399">
        <v>2.852885456432551</v>
      </c>
      <c r="H399">
        <v>2.3027611879343751E-3</v>
      </c>
      <c r="I399">
        <v>0.70535478892216785</v>
      </c>
      <c r="J399">
        <v>5.2082431801537467E-2</v>
      </c>
      <c r="K399">
        <v>7.5027132993441166E-3</v>
      </c>
      <c r="L399">
        <v>0.17359015315469231</v>
      </c>
      <c r="M399">
        <v>8.2676856221707604E-2</v>
      </c>
      <c r="N399">
        <v>1.289987579148516</v>
      </c>
      <c r="O399">
        <v>1.238203353836554</v>
      </c>
      <c r="P399">
        <v>2.165980622867032</v>
      </c>
      <c r="Q399">
        <v>1.121852144335318</v>
      </c>
      <c r="R399">
        <v>1.1771520996312279</v>
      </c>
      <c r="S399">
        <v>1.4086443631895209</v>
      </c>
      <c r="T399">
        <v>0.15828730230031349</v>
      </c>
      <c r="U399">
        <v>8.7595075232923925E-2</v>
      </c>
      <c r="V399">
        <v>0.87065713044466309</v>
      </c>
      <c r="W399">
        <v>0.32269078262067841</v>
      </c>
      <c r="X399">
        <v>1.096045574988465</v>
      </c>
      <c r="Y399">
        <v>0.49698273817904848</v>
      </c>
      <c r="Z399">
        <v>1.513783994371001</v>
      </c>
      <c r="AA399">
        <v>0.97525369430660491</v>
      </c>
      <c r="AB399">
        <v>0.60104226317358911</v>
      </c>
      <c r="AC399">
        <v>0.32166275711930431</v>
      </c>
      <c r="AD399">
        <v>0.54332201546073267</v>
      </c>
      <c r="AE399">
        <v>1.1482663950007099</v>
      </c>
      <c r="AF399">
        <v>0.81535995985958698</v>
      </c>
      <c r="AG399">
        <v>1.447262192637599</v>
      </c>
      <c r="AH399" s="9" t="s">
        <v>123</v>
      </c>
      <c r="AI399" s="1">
        <v>44896</v>
      </c>
      <c r="AJ399" s="9" t="s">
        <v>41</v>
      </c>
      <c r="AK399">
        <v>5</v>
      </c>
    </row>
    <row r="400" spans="1:37" x14ac:dyDescent="0.25">
      <c r="A400">
        <v>44897</v>
      </c>
      <c r="B400">
        <v>3.4605123134259759</v>
      </c>
      <c r="C400">
        <v>5.4935818978006132</v>
      </c>
      <c r="D400">
        <v>0.56196307562489012</v>
      </c>
      <c r="E400">
        <v>4.6715665154865071</v>
      </c>
      <c r="F400">
        <v>3.0195532142447008</v>
      </c>
      <c r="G400">
        <v>5.7610635850049494</v>
      </c>
      <c r="H400">
        <v>3.458886366152532</v>
      </c>
      <c r="I400">
        <v>1.738788128962669</v>
      </c>
      <c r="J400">
        <v>8.31740582357798</v>
      </c>
      <c r="K400">
        <v>1.2451967938801241</v>
      </c>
      <c r="L400">
        <v>1.035749563568118</v>
      </c>
      <c r="M400">
        <v>1.3540183606884171</v>
      </c>
      <c r="N400">
        <v>2.8750660157771288</v>
      </c>
      <c r="O400">
        <v>1.2849606042535591</v>
      </c>
      <c r="P400">
        <v>2.5274328698960198</v>
      </c>
      <c r="Q400">
        <v>4.3346147849945744</v>
      </c>
      <c r="R400">
        <v>5.1129508830434416</v>
      </c>
      <c r="S400">
        <v>3.4257105350076831</v>
      </c>
      <c r="T400">
        <v>2.123137691609108</v>
      </c>
      <c r="U400">
        <v>1.992492343059852</v>
      </c>
      <c r="V400">
        <v>1.6648907733696769</v>
      </c>
      <c r="W400">
        <v>0.94949369651549631</v>
      </c>
      <c r="X400">
        <v>2.6307224542542209</v>
      </c>
      <c r="Y400">
        <v>0.46328177055478098</v>
      </c>
      <c r="Z400">
        <v>4.39967570093956</v>
      </c>
      <c r="AA400">
        <v>3.21545900551145</v>
      </c>
      <c r="AB400">
        <v>2.9115895661177968</v>
      </c>
      <c r="AC400">
        <v>0.98761243561299472</v>
      </c>
      <c r="AD400">
        <v>4.7265485949131927</v>
      </c>
      <c r="AE400">
        <v>4.7511679245642924</v>
      </c>
      <c r="AF400">
        <v>3.0048474082349999</v>
      </c>
      <c r="AG400">
        <v>2.4828939048418031</v>
      </c>
      <c r="AH400" s="9" t="s">
        <v>124</v>
      </c>
      <c r="AI400" s="1">
        <v>44896</v>
      </c>
      <c r="AJ400" s="9" t="s">
        <v>43</v>
      </c>
      <c r="AK400">
        <v>2</v>
      </c>
    </row>
    <row r="401" spans="1:37" x14ac:dyDescent="0.25">
      <c r="A401">
        <v>44896</v>
      </c>
      <c r="B401">
        <v>1.7251109252295129</v>
      </c>
      <c r="C401">
        <v>2.65437118190163</v>
      </c>
      <c r="D401">
        <v>7.0363751989622275E-2</v>
      </c>
      <c r="E401">
        <v>3.0969136332622109</v>
      </c>
      <c r="F401">
        <v>1.352173147242423E-2</v>
      </c>
      <c r="G401">
        <v>0.55604875387182606</v>
      </c>
      <c r="H401">
        <v>0.45617827918536591</v>
      </c>
      <c r="I401">
        <v>0.81437500108960037</v>
      </c>
      <c r="J401">
        <v>0.57954021731564054</v>
      </c>
      <c r="K401">
        <v>1.937942683116846</v>
      </c>
      <c r="L401">
        <v>0.94333510685289668</v>
      </c>
      <c r="M401">
        <v>3.7378181232251118E-2</v>
      </c>
      <c r="N401">
        <v>0.39888543549186439</v>
      </c>
      <c r="O401">
        <v>0.24230403343429549</v>
      </c>
      <c r="P401">
        <v>0.39523993723825979</v>
      </c>
      <c r="Q401">
        <v>1.054570785274028</v>
      </c>
      <c r="R401">
        <v>5.2553199693891557</v>
      </c>
      <c r="S401">
        <v>1.8630135144962381</v>
      </c>
      <c r="T401">
        <v>1.727375176675396</v>
      </c>
      <c r="U401">
        <v>0.14101409554876401</v>
      </c>
      <c r="V401">
        <v>4.4349068532053488</v>
      </c>
      <c r="W401">
        <v>6.2826596086591637</v>
      </c>
      <c r="X401">
        <v>1.8198186789844779</v>
      </c>
      <c r="Y401">
        <v>0.19336873146094441</v>
      </c>
      <c r="Z401">
        <v>2.4390889502380602</v>
      </c>
      <c r="AA401">
        <v>0.68471716130410709</v>
      </c>
      <c r="AB401">
        <v>1.2414778633465371</v>
      </c>
      <c r="AC401">
        <v>0.22767960372458029</v>
      </c>
      <c r="AD401">
        <v>0.2337620071699191</v>
      </c>
      <c r="AE401">
        <v>0.41153925834831068</v>
      </c>
      <c r="AF401">
        <v>2.0016783614216789</v>
      </c>
      <c r="AG401">
        <v>3.7356693387052169</v>
      </c>
      <c r="AH401" s="9" t="s">
        <v>124</v>
      </c>
      <c r="AI401" s="1">
        <v>44896</v>
      </c>
      <c r="AJ401" s="9" t="s">
        <v>38</v>
      </c>
      <c r="AK401">
        <v>1</v>
      </c>
    </row>
    <row r="402" spans="1:37" x14ac:dyDescent="0.25">
      <c r="A402">
        <v>44895</v>
      </c>
      <c r="B402">
        <v>3.751227250791882</v>
      </c>
      <c r="C402">
        <v>3.9161718507592358</v>
      </c>
      <c r="D402">
        <v>8.5386941105034175</v>
      </c>
      <c r="E402">
        <v>4.5063100752966108</v>
      </c>
      <c r="F402">
        <v>1.710174205591378</v>
      </c>
      <c r="G402">
        <v>2.8778622775964169</v>
      </c>
      <c r="H402">
        <v>6.7640260739798661</v>
      </c>
      <c r="I402">
        <v>1.650002640614783</v>
      </c>
      <c r="J402">
        <v>1.40799560301814</v>
      </c>
      <c r="K402">
        <v>0.86190722035322509</v>
      </c>
      <c r="L402">
        <v>0.2185260722300727</v>
      </c>
      <c r="M402">
        <v>5.1280012042061447</v>
      </c>
      <c r="N402">
        <v>2.307360040473279</v>
      </c>
      <c r="O402">
        <v>2.9480738521224321</v>
      </c>
      <c r="P402">
        <v>2.2294724558260461</v>
      </c>
      <c r="Q402">
        <v>1.34499586408856</v>
      </c>
      <c r="R402">
        <v>7.5338430023124294</v>
      </c>
      <c r="S402">
        <v>1.577352288410472</v>
      </c>
      <c r="T402">
        <v>1.3647972998489939</v>
      </c>
      <c r="U402">
        <v>2.678093463725022</v>
      </c>
      <c r="V402">
        <v>6.6076342336798724E-2</v>
      </c>
      <c r="W402">
        <v>4.3674271719576394</v>
      </c>
      <c r="X402">
        <v>2.022933101115489</v>
      </c>
      <c r="Y402">
        <v>0.43535878288600638</v>
      </c>
      <c r="Z402">
        <v>4.0304286466986268</v>
      </c>
      <c r="AA402">
        <v>2.0712763709747248</v>
      </c>
      <c r="AB402">
        <v>2.155642522594774</v>
      </c>
      <c r="AC402">
        <v>2.8999209283038669</v>
      </c>
      <c r="AD402">
        <v>1.3069946775937229</v>
      </c>
      <c r="AE402">
        <v>2.8440038330319908</v>
      </c>
      <c r="AF402">
        <v>3.7525738570748879</v>
      </c>
      <c r="AG402">
        <v>3.6631371909757489</v>
      </c>
      <c r="AH402" s="9" t="s">
        <v>124</v>
      </c>
      <c r="AI402" s="1">
        <v>44866</v>
      </c>
      <c r="AJ402" s="9" t="s">
        <v>39</v>
      </c>
      <c r="AK402">
        <v>30</v>
      </c>
    </row>
    <row r="403" spans="1:37" x14ac:dyDescent="0.25">
      <c r="A403">
        <v>44894</v>
      </c>
      <c r="B403">
        <v>5.491645350129243</v>
      </c>
      <c r="C403">
        <v>7.9754083247429577</v>
      </c>
      <c r="D403">
        <v>0.50402308903211268</v>
      </c>
      <c r="E403">
        <v>12.286999378687771</v>
      </c>
      <c r="F403">
        <v>2.67377984471254</v>
      </c>
      <c r="G403">
        <v>8.0107402961841601</v>
      </c>
      <c r="H403">
        <v>3.2936443826546098</v>
      </c>
      <c r="I403">
        <v>1.911785483810126</v>
      </c>
      <c r="J403">
        <v>6.6620606124224642</v>
      </c>
      <c r="K403">
        <v>0.28003812406961892</v>
      </c>
      <c r="L403">
        <v>1.759597245174443</v>
      </c>
      <c r="M403">
        <v>0.96138785472989408</v>
      </c>
      <c r="N403">
        <v>1.395532400398944</v>
      </c>
      <c r="O403">
        <v>3.0980793381921869</v>
      </c>
      <c r="P403">
        <v>7.1957596786526929</v>
      </c>
      <c r="Q403">
        <v>1.724788783338862</v>
      </c>
      <c r="R403">
        <v>3.0826195724966889</v>
      </c>
      <c r="S403">
        <v>3.812230171319503</v>
      </c>
      <c r="T403">
        <v>1.772997010814074</v>
      </c>
      <c r="U403">
        <v>3.246798850873541</v>
      </c>
      <c r="V403">
        <v>3.6968902161391859</v>
      </c>
      <c r="W403">
        <v>7.6419990331023859</v>
      </c>
      <c r="X403">
        <v>5.3845686250927391</v>
      </c>
      <c r="Y403">
        <v>0.47799477468942891</v>
      </c>
      <c r="Z403">
        <v>8.949936983445431</v>
      </c>
      <c r="AA403">
        <v>3.125317602187982</v>
      </c>
      <c r="AB403">
        <v>2.7967458410275441</v>
      </c>
      <c r="AC403">
        <v>0.88562264256748968</v>
      </c>
      <c r="AD403">
        <v>3.2205718322125558</v>
      </c>
      <c r="AE403">
        <v>4.795131017344282</v>
      </c>
      <c r="AF403">
        <v>5.90983516523118</v>
      </c>
      <c r="AG403">
        <v>3.7942727706351178</v>
      </c>
      <c r="AH403" s="9" t="s">
        <v>124</v>
      </c>
      <c r="AI403" s="1">
        <v>44866</v>
      </c>
      <c r="AJ403" s="9" t="s">
        <v>40</v>
      </c>
      <c r="AK403">
        <v>29</v>
      </c>
    </row>
    <row r="404" spans="1:37" x14ac:dyDescent="0.25">
      <c r="A404">
        <v>44893</v>
      </c>
      <c r="B404">
        <v>6.9511714377643683</v>
      </c>
      <c r="C404">
        <v>6.51244081851807</v>
      </c>
      <c r="D404">
        <v>0.67023024456287872</v>
      </c>
      <c r="E404">
        <v>5.2810230174116644</v>
      </c>
      <c r="F404">
        <v>6.6262679575820824</v>
      </c>
      <c r="G404">
        <v>13.27921693386371</v>
      </c>
      <c r="H404">
        <v>7.8693525176713388</v>
      </c>
      <c r="I404">
        <v>5.8389434681774652</v>
      </c>
      <c r="J404">
        <v>6.3248985001258529</v>
      </c>
      <c r="K404">
        <v>3.1278132345153131</v>
      </c>
      <c r="L404">
        <v>5.1851987808117963</v>
      </c>
      <c r="M404">
        <v>9.0250194497192453</v>
      </c>
      <c r="N404">
        <v>6.8768863448849507</v>
      </c>
      <c r="O404">
        <v>2.7484452633603098</v>
      </c>
      <c r="P404">
        <v>5.8233320660225623</v>
      </c>
      <c r="Q404">
        <v>5.4683822426815736</v>
      </c>
      <c r="R404">
        <v>17.803379206589309</v>
      </c>
      <c r="S404">
        <v>7.6525106016726561</v>
      </c>
      <c r="T404">
        <v>5.7902784833491232</v>
      </c>
      <c r="U404">
        <v>5.2277518030368766</v>
      </c>
      <c r="V404">
        <v>6.1291912738068568</v>
      </c>
      <c r="W404">
        <v>8.7705873327487556</v>
      </c>
      <c r="X404">
        <v>8.7034083984423258</v>
      </c>
      <c r="Y404">
        <v>3.8858974767796681</v>
      </c>
      <c r="Z404">
        <v>8.3512707632498291</v>
      </c>
      <c r="AA404">
        <v>5.9294174346692063</v>
      </c>
      <c r="AB404">
        <v>5.6409668997512847</v>
      </c>
      <c r="AC404">
        <v>5.4109080843524948</v>
      </c>
      <c r="AD404">
        <v>6.5677890858623273</v>
      </c>
      <c r="AE404">
        <v>5.7599004864433754</v>
      </c>
      <c r="AF404">
        <v>6.1257313877663977</v>
      </c>
      <c r="AG404">
        <v>10.30472793536461</v>
      </c>
      <c r="AH404" s="9" t="s">
        <v>124</v>
      </c>
      <c r="AI404" s="1">
        <v>44866</v>
      </c>
      <c r="AJ404" s="9" t="s">
        <v>41</v>
      </c>
      <c r="AK404">
        <v>28</v>
      </c>
    </row>
    <row r="405" spans="1:37" x14ac:dyDescent="0.25">
      <c r="A405">
        <v>44890</v>
      </c>
      <c r="B405">
        <v>4.0551007140619886</v>
      </c>
      <c r="C405">
        <v>2.307521846979899</v>
      </c>
      <c r="D405">
        <v>5.2558811003022772</v>
      </c>
      <c r="E405">
        <v>4.3102645753108506</v>
      </c>
      <c r="F405">
        <v>3.0876557283782158</v>
      </c>
      <c r="G405">
        <v>7.0245325689443954</v>
      </c>
      <c r="H405">
        <v>1.482549824190039</v>
      </c>
      <c r="I405">
        <v>5.2228377768967604</v>
      </c>
      <c r="J405">
        <v>2.0663754103946199</v>
      </c>
      <c r="K405">
        <v>4.1315193984859171</v>
      </c>
      <c r="L405">
        <v>2.185947890927491</v>
      </c>
      <c r="M405">
        <v>2.672505982263599</v>
      </c>
      <c r="N405">
        <v>3.7458849346496659</v>
      </c>
      <c r="O405">
        <v>0.68617146942673835</v>
      </c>
      <c r="P405">
        <v>2.2934763724542089</v>
      </c>
      <c r="Q405">
        <v>4.1527597805805003</v>
      </c>
      <c r="R405">
        <v>7.3718872376885329</v>
      </c>
      <c r="S405">
        <v>8.6525377456096422</v>
      </c>
      <c r="T405">
        <v>2.4437880673456118</v>
      </c>
      <c r="U405">
        <v>1.7511374863881191</v>
      </c>
      <c r="V405">
        <v>2.22843630795977</v>
      </c>
      <c r="W405">
        <v>1.0475420507957629</v>
      </c>
      <c r="X405">
        <v>3.7872324468735941</v>
      </c>
      <c r="Y405">
        <v>1.8327146454435901</v>
      </c>
      <c r="Z405">
        <v>4.8484394845273862</v>
      </c>
      <c r="AA405">
        <v>3.689393818728675</v>
      </c>
      <c r="AB405">
        <v>2.5263676977492291</v>
      </c>
      <c r="AC405">
        <v>3.307715421907909</v>
      </c>
      <c r="AD405">
        <v>2.9185452366046651</v>
      </c>
      <c r="AE405">
        <v>3.7047619597042289</v>
      </c>
      <c r="AF405">
        <v>4.5228519035155914</v>
      </c>
      <c r="AG405">
        <v>3.4790239415050128</v>
      </c>
      <c r="AH405" s="9" t="s">
        <v>125</v>
      </c>
      <c r="AI405" s="1">
        <v>44866</v>
      </c>
      <c r="AJ405" s="9" t="s">
        <v>43</v>
      </c>
      <c r="AK405">
        <v>25</v>
      </c>
    </row>
    <row r="406" spans="1:37" x14ac:dyDescent="0.25">
      <c r="A406">
        <v>44889</v>
      </c>
      <c r="B406">
        <v>0.72940011367922197</v>
      </c>
      <c r="C406">
        <v>1.9539672698085911E-4</v>
      </c>
      <c r="D406">
        <v>1.662983430466362E-2</v>
      </c>
      <c r="E406">
        <v>0.74095968853789385</v>
      </c>
      <c r="F406">
        <v>0.2448422881653754</v>
      </c>
      <c r="G406">
        <v>1.6116812199872541</v>
      </c>
      <c r="H406">
        <v>0.36244362191033752</v>
      </c>
      <c r="I406">
        <v>0.3277387402229906</v>
      </c>
      <c r="J406">
        <v>0.36529762268207611</v>
      </c>
      <c r="K406">
        <v>0.63772153272941201</v>
      </c>
      <c r="L406">
        <v>1.0180746521029591</v>
      </c>
      <c r="M406">
        <v>0.39641498535663461</v>
      </c>
      <c r="N406">
        <v>0.28219789136899359</v>
      </c>
      <c r="O406">
        <v>0.78734137329479603</v>
      </c>
      <c r="P406">
        <v>0.16926809688342939</v>
      </c>
      <c r="Q406">
        <v>0.50304872870742856</v>
      </c>
      <c r="R406">
        <v>0.56387596417260821</v>
      </c>
      <c r="S406">
        <v>1.7357870838192531</v>
      </c>
      <c r="T406">
        <v>0.95767270160891371</v>
      </c>
      <c r="U406">
        <v>0.33280439434032061</v>
      </c>
      <c r="V406">
        <v>0.98858865667302254</v>
      </c>
      <c r="W406">
        <v>8.820460649797067E-2</v>
      </c>
      <c r="X406">
        <v>0.43823794096388963</v>
      </c>
      <c r="Y406">
        <v>0.14788318702531941</v>
      </c>
      <c r="Z406">
        <v>0.90527633783816763</v>
      </c>
      <c r="AA406">
        <v>0.38200203580988662</v>
      </c>
      <c r="AB406">
        <v>0.73027637997982076</v>
      </c>
      <c r="AC406">
        <v>0.31997511689386532</v>
      </c>
      <c r="AD406">
        <v>0.75520103834151486</v>
      </c>
      <c r="AE406">
        <v>0.96931214333349724</v>
      </c>
      <c r="AF406">
        <v>0.8302223274731596</v>
      </c>
      <c r="AG406">
        <v>0.23254003745099369</v>
      </c>
      <c r="AH406" s="9" t="s">
        <v>125</v>
      </c>
      <c r="AI406" s="1">
        <v>44866</v>
      </c>
      <c r="AJ406" s="9" t="s">
        <v>38</v>
      </c>
      <c r="AK406">
        <v>24</v>
      </c>
    </row>
    <row r="407" spans="1:37" x14ac:dyDescent="0.25">
      <c r="A407">
        <v>44888</v>
      </c>
      <c r="B407">
        <v>0.1065329455407884</v>
      </c>
      <c r="C407">
        <v>1.083274716888589E-3</v>
      </c>
      <c r="D407">
        <v>8.0709084848506283E-3</v>
      </c>
      <c r="E407">
        <v>7.0646618532189565E-2</v>
      </c>
      <c r="F407">
        <v>1.7826713564186331E-2</v>
      </c>
      <c r="G407">
        <v>1.171685399081759E-2</v>
      </c>
      <c r="H407">
        <v>0.10648076775114119</v>
      </c>
      <c r="I407">
        <v>4.4306695632524123E-2</v>
      </c>
      <c r="J407">
        <v>2.64727541562568E-2</v>
      </c>
      <c r="K407">
        <v>0.37119108885654961</v>
      </c>
      <c r="L407">
        <v>0.14649979890312301</v>
      </c>
      <c r="M407">
        <v>6.254980426202679E-2</v>
      </c>
      <c r="N407">
        <v>2.5743828456910828E-2</v>
      </c>
      <c r="O407">
        <v>0.51896185037406328</v>
      </c>
      <c r="P407">
        <v>3.7940991867029118E-3</v>
      </c>
      <c r="Q407">
        <v>5.8930195476600618E-2</v>
      </c>
      <c r="R407">
        <v>0</v>
      </c>
      <c r="S407">
        <v>2.908339726487268E-5</v>
      </c>
      <c r="T407">
        <v>2.722000644378713E-2</v>
      </c>
      <c r="U407">
        <v>5.3645056790038292E-3</v>
      </c>
      <c r="V407">
        <v>0.2191307195835363</v>
      </c>
      <c r="W407">
        <v>2.2604192319670799E-2</v>
      </c>
      <c r="X407">
        <v>0.13753212631216141</v>
      </c>
      <c r="Y407">
        <v>0.27177840646175627</v>
      </c>
      <c r="Z407">
        <v>0.1044606537206328</v>
      </c>
      <c r="AA407">
        <v>4.0435594798928602E-2</v>
      </c>
      <c r="AB407">
        <v>0.1288521593898608</v>
      </c>
      <c r="AC407">
        <v>0.1242166742528025</v>
      </c>
      <c r="AD407">
        <v>8.6127529225413377E-2</v>
      </c>
      <c r="AE407">
        <v>0.13116034145086619</v>
      </c>
      <c r="AF407">
        <v>0.1244022070115948</v>
      </c>
      <c r="AG407">
        <v>1.768819390685691E-2</v>
      </c>
      <c r="AH407" s="9" t="s">
        <v>125</v>
      </c>
      <c r="AI407" s="1">
        <v>44866</v>
      </c>
      <c r="AJ407" s="9" t="s">
        <v>39</v>
      </c>
      <c r="AK407">
        <v>23</v>
      </c>
    </row>
    <row r="408" spans="1:37" x14ac:dyDescent="0.25">
      <c r="A408">
        <v>44887</v>
      </c>
      <c r="B408">
        <v>0.98183764249069305</v>
      </c>
      <c r="C408">
        <v>0.46634952366308841</v>
      </c>
      <c r="D408">
        <v>0.23778804615648699</v>
      </c>
      <c r="E408">
        <v>1.400902233717525</v>
      </c>
      <c r="F408">
        <v>0.36680305718674022</v>
      </c>
      <c r="G408">
        <v>1.364214506127635</v>
      </c>
      <c r="H408">
        <v>0.2342931612139216</v>
      </c>
      <c r="I408">
        <v>2.1219103474655618</v>
      </c>
      <c r="J408">
        <v>5.2663013010831481</v>
      </c>
      <c r="K408">
        <v>8.2356660259955916E-2</v>
      </c>
      <c r="L408">
        <v>1.3011010306758859</v>
      </c>
      <c r="M408">
        <v>0.15941836093457759</v>
      </c>
      <c r="N408">
        <v>0.34571455801745571</v>
      </c>
      <c r="O408">
        <v>0.23576485239553219</v>
      </c>
      <c r="P408">
        <v>0.49094521971862493</v>
      </c>
      <c r="Q408">
        <v>0.2497746537782366</v>
      </c>
      <c r="R408">
        <v>0.63462421966525784</v>
      </c>
      <c r="S408">
        <v>8.1002742658050969E-4</v>
      </c>
      <c r="T408">
        <v>0.46030272818304208</v>
      </c>
      <c r="U408">
        <v>1.9318642911613011E-2</v>
      </c>
      <c r="V408">
        <v>2.8738490448315819</v>
      </c>
      <c r="W408">
        <v>0.90613994352921323</v>
      </c>
      <c r="X408">
        <v>0.71678025857629457</v>
      </c>
      <c r="Y408">
        <v>1.1409055640208821</v>
      </c>
      <c r="Z408">
        <v>1.119623727326855</v>
      </c>
      <c r="AA408">
        <v>1.1163959606794791</v>
      </c>
      <c r="AB408">
        <v>0.6120780067378484</v>
      </c>
      <c r="AC408">
        <v>0.74463494298351596</v>
      </c>
      <c r="AD408">
        <v>7.0598960638589212E-2</v>
      </c>
      <c r="AE408">
        <v>0.52456984919963645</v>
      </c>
      <c r="AF408">
        <v>1.1533655340108959</v>
      </c>
      <c r="AG408">
        <v>1.6294524044440639</v>
      </c>
      <c r="AH408" s="9" t="s">
        <v>125</v>
      </c>
      <c r="AI408" s="1">
        <v>44866</v>
      </c>
      <c r="AJ408" s="9" t="s">
        <v>40</v>
      </c>
      <c r="AK408">
        <v>22</v>
      </c>
    </row>
    <row r="409" spans="1:37" x14ac:dyDescent="0.25">
      <c r="A409">
        <v>44886</v>
      </c>
      <c r="B409">
        <v>1.6669551815141259</v>
      </c>
      <c r="C409">
        <v>0.49754946735338068</v>
      </c>
      <c r="D409">
        <v>0.47009070036952783</v>
      </c>
      <c r="E409">
        <v>2.7070097451917192</v>
      </c>
      <c r="F409">
        <v>0.9297066502590341</v>
      </c>
      <c r="G409">
        <v>1.3846529596965691</v>
      </c>
      <c r="H409">
        <v>2.382605711422205</v>
      </c>
      <c r="I409">
        <v>1.7037986509198739</v>
      </c>
      <c r="J409">
        <v>0.42800902276683273</v>
      </c>
      <c r="K409">
        <v>1.309541346861774</v>
      </c>
      <c r="L409">
        <v>0.85913398988667355</v>
      </c>
      <c r="M409">
        <v>0.19669976982754561</v>
      </c>
      <c r="N409">
        <v>0.83384759555210897</v>
      </c>
      <c r="O409">
        <v>0.30288740689314858</v>
      </c>
      <c r="P409">
        <v>3.5784874853270909</v>
      </c>
      <c r="Q409">
        <v>7.5245088806874943E-2</v>
      </c>
      <c r="R409">
        <v>1.251541359211136</v>
      </c>
      <c r="S409">
        <v>2.259935330514764</v>
      </c>
      <c r="T409">
        <v>1.034417748073247</v>
      </c>
      <c r="U409">
        <v>0.30792048394326071</v>
      </c>
      <c r="V409">
        <v>2.012472582155036</v>
      </c>
      <c r="W409">
        <v>1.1054038757019</v>
      </c>
      <c r="X409">
        <v>2.1105527236205619</v>
      </c>
      <c r="Y409">
        <v>2.524011928994975</v>
      </c>
      <c r="Z409">
        <v>2.329871564666651</v>
      </c>
      <c r="AA409">
        <v>1.360144474773779</v>
      </c>
      <c r="AB409">
        <v>0.91905963820811831</v>
      </c>
      <c r="AC409">
        <v>0.93094254456955317</v>
      </c>
      <c r="AD409">
        <v>8.2908811848239769E-2</v>
      </c>
      <c r="AE409">
        <v>0.74195612784115306</v>
      </c>
      <c r="AF409">
        <v>2.1774150553922458</v>
      </c>
      <c r="AG409">
        <v>2.4803406309926048</v>
      </c>
      <c r="AH409" s="9" t="s">
        <v>125</v>
      </c>
      <c r="AI409" s="1">
        <v>44866</v>
      </c>
      <c r="AJ409" s="9" t="s">
        <v>41</v>
      </c>
      <c r="AK409">
        <v>21</v>
      </c>
    </row>
    <row r="410" spans="1:37" x14ac:dyDescent="0.25">
      <c r="A410">
        <v>44883</v>
      </c>
      <c r="B410">
        <v>3.2089845523992619</v>
      </c>
      <c r="C410">
        <v>2.8381920291032001</v>
      </c>
      <c r="D410">
        <v>1.1984299287331841</v>
      </c>
      <c r="E410">
        <v>5.0436701611751511</v>
      </c>
      <c r="F410">
        <v>4.0394140398917386</v>
      </c>
      <c r="G410">
        <v>4.8968594368692644</v>
      </c>
      <c r="H410">
        <v>1.783232364950158</v>
      </c>
      <c r="I410">
        <v>4.174562543079376</v>
      </c>
      <c r="J410">
        <v>0.46913081704649628</v>
      </c>
      <c r="K410">
        <v>2.9354306072804262</v>
      </c>
      <c r="L410">
        <v>0.17354928946419909</v>
      </c>
      <c r="M410">
        <v>0.64719904553345253</v>
      </c>
      <c r="N410">
        <v>2.0075288674484639</v>
      </c>
      <c r="O410">
        <v>1.6571116886434349</v>
      </c>
      <c r="P410">
        <v>2.1707086791441519</v>
      </c>
      <c r="Q410">
        <v>0.65022653466391711</v>
      </c>
      <c r="R410">
        <v>1.211225803407574</v>
      </c>
      <c r="S410">
        <v>10.260438883131689</v>
      </c>
      <c r="T410">
        <v>1.7331479910622749</v>
      </c>
      <c r="U410">
        <v>5.2409934851452658</v>
      </c>
      <c r="V410">
        <v>1.5349027395958279</v>
      </c>
      <c r="W410">
        <v>0.51001160170955662</v>
      </c>
      <c r="X410">
        <v>3.5887832968880931</v>
      </c>
      <c r="Y410">
        <v>0.86712544026591665</v>
      </c>
      <c r="Z410">
        <v>4.6444682664612529</v>
      </c>
      <c r="AA410">
        <v>2.5266419025615909</v>
      </c>
      <c r="AB410">
        <v>1.9287820741619159</v>
      </c>
      <c r="AC410">
        <v>0.71685735987112142</v>
      </c>
      <c r="AD410">
        <v>0.97059385286373168</v>
      </c>
      <c r="AE410">
        <v>2.8253517704085649</v>
      </c>
      <c r="AF410">
        <v>3.7808296827111501</v>
      </c>
      <c r="AG410">
        <v>2.9851432536023919</v>
      </c>
      <c r="AH410" s="9" t="s">
        <v>126</v>
      </c>
      <c r="AI410" s="1">
        <v>44866</v>
      </c>
      <c r="AJ410" s="9" t="s">
        <v>43</v>
      </c>
      <c r="AK410">
        <v>18</v>
      </c>
    </row>
    <row r="411" spans="1:37" x14ac:dyDescent="0.25">
      <c r="A411">
        <v>44882</v>
      </c>
      <c r="B411">
        <v>2.6965387897257069</v>
      </c>
      <c r="C411">
        <v>9.825154239197792E-2</v>
      </c>
      <c r="D411">
        <v>0.44464354219620061</v>
      </c>
      <c r="E411">
        <v>3.3449113740027481</v>
      </c>
      <c r="F411">
        <v>2.901336132752609</v>
      </c>
      <c r="G411">
        <v>3.7530489315655289</v>
      </c>
      <c r="H411">
        <v>3.4847814932483439</v>
      </c>
      <c r="I411">
        <v>1.6351379926711851</v>
      </c>
      <c r="J411">
        <v>0.84096545142779688</v>
      </c>
      <c r="K411">
        <v>3.0202567555604989</v>
      </c>
      <c r="L411">
        <v>0.44660925585932199</v>
      </c>
      <c r="M411">
        <v>1.350759645699217</v>
      </c>
      <c r="N411">
        <v>2.343569746366911</v>
      </c>
      <c r="O411">
        <v>1.464178395749725</v>
      </c>
      <c r="P411">
        <v>6.9906230698906802</v>
      </c>
      <c r="Q411">
        <v>1.9489940090932929</v>
      </c>
      <c r="R411">
        <v>1.3865425546103749</v>
      </c>
      <c r="S411">
        <v>3.1859207983236129</v>
      </c>
      <c r="T411">
        <v>0.99192729481597319</v>
      </c>
      <c r="U411">
        <v>0.38151147780056072</v>
      </c>
      <c r="V411">
        <v>0.56725237194914213</v>
      </c>
      <c r="W411">
        <v>0.83638207623655303</v>
      </c>
      <c r="X411">
        <v>1.3306450443890401</v>
      </c>
      <c r="Y411">
        <v>2.117255321962892</v>
      </c>
      <c r="Z411">
        <v>2.771377958099094</v>
      </c>
      <c r="AA411">
        <v>2.609775864520639</v>
      </c>
      <c r="AB411">
        <v>1.7521383093185989</v>
      </c>
      <c r="AC411">
        <v>1.2510686046320521</v>
      </c>
      <c r="AD411">
        <v>1.8369990157317331</v>
      </c>
      <c r="AE411">
        <v>1.560286512647691</v>
      </c>
      <c r="AF411">
        <v>2.443550872736449</v>
      </c>
      <c r="AG411">
        <v>3.1760674755852558</v>
      </c>
      <c r="AH411" s="9" t="s">
        <v>126</v>
      </c>
      <c r="AI411" s="1">
        <v>44866</v>
      </c>
      <c r="AJ411" s="9" t="s">
        <v>38</v>
      </c>
      <c r="AK411">
        <v>17</v>
      </c>
    </row>
    <row r="412" spans="1:37" x14ac:dyDescent="0.25">
      <c r="A412">
        <v>44881</v>
      </c>
      <c r="B412">
        <v>9.3887570805493468</v>
      </c>
      <c r="C412">
        <v>15.4626337549421</v>
      </c>
      <c r="D412">
        <v>9.1781962831869137</v>
      </c>
      <c r="E412">
        <v>8.9876395720090034</v>
      </c>
      <c r="F412">
        <v>6.9659719902801243</v>
      </c>
      <c r="G412">
        <v>11.381463151566511</v>
      </c>
      <c r="H412">
        <v>6.4132621463817436</v>
      </c>
      <c r="I412">
        <v>5.7472997633813669</v>
      </c>
      <c r="J412">
        <v>12.621259421378261</v>
      </c>
      <c r="K412">
        <v>6.3877483993593156</v>
      </c>
      <c r="L412">
        <v>6.4649060725386764</v>
      </c>
      <c r="M412">
        <v>5.8259653577969699</v>
      </c>
      <c r="N412">
        <v>14.53169419868067</v>
      </c>
      <c r="O412">
        <v>9.535959361627679</v>
      </c>
      <c r="P412">
        <v>8.5829249383935249</v>
      </c>
      <c r="Q412">
        <v>7.9724559525260021</v>
      </c>
      <c r="R412">
        <v>15.878960493771819</v>
      </c>
      <c r="S412">
        <v>5.2491787320209946</v>
      </c>
      <c r="T412">
        <v>4.1662210888423701</v>
      </c>
      <c r="U412">
        <v>11.55972662850359</v>
      </c>
      <c r="V412">
        <v>8.6413918982593216</v>
      </c>
      <c r="W412">
        <v>4.7584142564686784</v>
      </c>
      <c r="X412">
        <v>9.4470691747561979</v>
      </c>
      <c r="Y412">
        <v>6.599284804893629</v>
      </c>
      <c r="Z412">
        <v>9.4672882268322311</v>
      </c>
      <c r="AA412">
        <v>10.99300484324727</v>
      </c>
      <c r="AB412">
        <v>7.0595449611413121</v>
      </c>
      <c r="AC412">
        <v>6.7138959398825584</v>
      </c>
      <c r="AD412">
        <v>6.5072769199489189</v>
      </c>
      <c r="AE412">
        <v>8.4113120445336822</v>
      </c>
      <c r="AF412">
        <v>9.3506046616474734</v>
      </c>
      <c r="AG412">
        <v>9.3222401735531371</v>
      </c>
      <c r="AH412" s="9" t="s">
        <v>126</v>
      </c>
      <c r="AI412" s="1">
        <v>44866</v>
      </c>
      <c r="AJ412" s="9" t="s">
        <v>39</v>
      </c>
      <c r="AK412">
        <v>16</v>
      </c>
    </row>
    <row r="413" spans="1:37" x14ac:dyDescent="0.25">
      <c r="A413">
        <v>44880</v>
      </c>
      <c r="B413">
        <v>0.14005039599144209</v>
      </c>
      <c r="C413">
        <v>0</v>
      </c>
      <c r="D413">
        <v>0</v>
      </c>
      <c r="E413">
        <v>8.2627942172491989E-2</v>
      </c>
      <c r="F413">
        <v>8.3158802244298474E-3</v>
      </c>
      <c r="G413">
        <v>4.5237532252322937E-2</v>
      </c>
      <c r="H413">
        <v>1.247145265216705</v>
      </c>
      <c r="I413">
        <v>7.4791027993750363E-3</v>
      </c>
      <c r="J413">
        <v>0.34229540873557041</v>
      </c>
      <c r="K413">
        <v>0.27897142164567951</v>
      </c>
      <c r="L413">
        <v>0.13019611471640979</v>
      </c>
      <c r="M413">
        <v>8.581320269047607E-4</v>
      </c>
      <c r="N413">
        <v>8.2145751064829926E-3</v>
      </c>
      <c r="O413">
        <v>5.2826340619458248E-3</v>
      </c>
      <c r="P413">
        <v>9.321308474411559E-3</v>
      </c>
      <c r="Q413">
        <v>9.3301144819431914E-2</v>
      </c>
      <c r="R413">
        <v>5.1203115604043163E-2</v>
      </c>
      <c r="S413">
        <v>6.4288847483727374E-2</v>
      </c>
      <c r="T413">
        <v>0.3838420444799111</v>
      </c>
      <c r="U413">
        <v>4.7693244025631902E-2</v>
      </c>
      <c r="V413">
        <v>1.321445233151014E-2</v>
      </c>
      <c r="W413">
        <v>2.269736174142575</v>
      </c>
      <c r="X413">
        <v>1.4090335353579189E-2</v>
      </c>
      <c r="Y413">
        <v>0.7298588943793205</v>
      </c>
      <c r="Z413">
        <v>0.1399887160456452</v>
      </c>
      <c r="AA413">
        <v>8.1509534928975752E-2</v>
      </c>
      <c r="AB413">
        <v>0.20633282704417141</v>
      </c>
      <c r="AC413">
        <v>0.1116469934821457</v>
      </c>
      <c r="AD413">
        <v>6.901826019009237E-2</v>
      </c>
      <c r="AE413">
        <v>2.5032440297738101E-2</v>
      </c>
      <c r="AF413">
        <v>0.18622677640855001</v>
      </c>
      <c r="AG413">
        <v>0.17162427967797031</v>
      </c>
      <c r="AH413" s="9" t="s">
        <v>126</v>
      </c>
      <c r="AI413" s="1">
        <v>44866</v>
      </c>
      <c r="AJ413" s="9" t="s">
        <v>40</v>
      </c>
      <c r="AK413">
        <v>15</v>
      </c>
    </row>
    <row r="414" spans="1:37" x14ac:dyDescent="0.25">
      <c r="A414">
        <v>44879</v>
      </c>
      <c r="B414">
        <v>0.17863007810080439</v>
      </c>
      <c r="C414">
        <v>1.666525069145676E-3</v>
      </c>
      <c r="D414">
        <v>0.22614057867296111</v>
      </c>
      <c r="E414">
        <v>7.0624236971461057E-2</v>
      </c>
      <c r="F414">
        <v>0.11686647549710361</v>
      </c>
      <c r="G414">
        <v>0.23135053267602479</v>
      </c>
      <c r="H414">
        <v>6.4731435881973179E-2</v>
      </c>
      <c r="I414">
        <v>4.09992734947148E-2</v>
      </c>
      <c r="J414">
        <v>2.8071281818857829E-2</v>
      </c>
      <c r="K414">
        <v>0.37099134764681102</v>
      </c>
      <c r="L414">
        <v>5.6010457206303911E-2</v>
      </c>
      <c r="M414">
        <v>0.1015022659423494</v>
      </c>
      <c r="N414">
        <v>0.24482533603566209</v>
      </c>
      <c r="O414">
        <v>0.58767729394678059</v>
      </c>
      <c r="P414">
        <v>1.0949150042797919E-2</v>
      </c>
      <c r="Q414">
        <v>0.1833788616752772</v>
      </c>
      <c r="R414">
        <v>0.39546337188852793</v>
      </c>
      <c r="S414">
        <v>7.1279396463828248E-2</v>
      </c>
      <c r="T414">
        <v>0.31511909688130479</v>
      </c>
      <c r="U414">
        <v>2.6460366725212479E-2</v>
      </c>
      <c r="V414">
        <v>7.8325267432091963E-2</v>
      </c>
      <c r="W414">
        <v>0.2271829662340821</v>
      </c>
      <c r="X414">
        <v>0.1321533628703711</v>
      </c>
      <c r="Y414">
        <v>0.78118808224033898</v>
      </c>
      <c r="Z414">
        <v>0.1325283369792834</v>
      </c>
      <c r="AA414">
        <v>0.13288161313764291</v>
      </c>
      <c r="AB414">
        <v>0.27593092285062037</v>
      </c>
      <c r="AC414">
        <v>0.28099991198278162</v>
      </c>
      <c r="AD414">
        <v>0.28473154791849847</v>
      </c>
      <c r="AE414">
        <v>0.1365068089472089</v>
      </c>
      <c r="AF414">
        <v>0.19462403896426941</v>
      </c>
      <c r="AG414">
        <v>0.13713906045244759</v>
      </c>
      <c r="AH414" s="9" t="s">
        <v>126</v>
      </c>
      <c r="AI414" s="1">
        <v>44866</v>
      </c>
      <c r="AJ414" s="9" t="s">
        <v>41</v>
      </c>
      <c r="AK414">
        <v>14</v>
      </c>
    </row>
    <row r="415" spans="1:37" x14ac:dyDescent="0.25">
      <c r="A415">
        <v>44876</v>
      </c>
      <c r="B415">
        <v>0.2294814594789909</v>
      </c>
      <c r="C415">
        <v>2.0016179147047341E-4</v>
      </c>
      <c r="D415">
        <v>0.49739949020522739</v>
      </c>
      <c r="E415">
        <v>0.1081391369926229</v>
      </c>
      <c r="F415">
        <v>0.12180601110383921</v>
      </c>
      <c r="G415">
        <v>2.6403666059957979E-2</v>
      </c>
      <c r="H415">
        <v>0.40469640683650421</v>
      </c>
      <c r="I415">
        <v>0.39538140316200671</v>
      </c>
      <c r="J415">
        <v>1.426400409709172E-2</v>
      </c>
      <c r="K415">
        <v>0.14263161480350001</v>
      </c>
      <c r="L415">
        <v>0.17923643490051841</v>
      </c>
      <c r="M415">
        <v>0.23586823090525891</v>
      </c>
      <c r="N415">
        <v>0.2618740825801672</v>
      </c>
      <c r="O415">
        <v>0.62917246743825017</v>
      </c>
      <c r="P415">
        <v>0.11062642259446701</v>
      </c>
      <c r="Q415">
        <v>0.32904363158239402</v>
      </c>
      <c r="R415">
        <v>3.4044644924376387E-2</v>
      </c>
      <c r="S415">
        <v>2.3351490685017129E-2</v>
      </c>
      <c r="T415">
        <v>0.55335165363113914</v>
      </c>
      <c r="U415">
        <v>3.7587402879176952E-2</v>
      </c>
      <c r="V415">
        <v>0.43919288601939072</v>
      </c>
      <c r="W415">
        <v>0.3411319484270669</v>
      </c>
      <c r="X415">
        <v>0.20927296618601049</v>
      </c>
      <c r="Y415">
        <v>0.61524509590042631</v>
      </c>
      <c r="Z415">
        <v>0.1100595007553385</v>
      </c>
      <c r="AA415">
        <v>0.22499788329697359</v>
      </c>
      <c r="AB415">
        <v>0.44268364618113448</v>
      </c>
      <c r="AC415">
        <v>0.38700591493150321</v>
      </c>
      <c r="AD415">
        <v>0.31644597560678539</v>
      </c>
      <c r="AE415">
        <v>0.204586108623107</v>
      </c>
      <c r="AF415">
        <v>0.2185916401351567</v>
      </c>
      <c r="AG415">
        <v>0.24792882216472481</v>
      </c>
      <c r="AH415" s="9" t="s">
        <v>127</v>
      </c>
      <c r="AI415" s="1">
        <v>44866</v>
      </c>
      <c r="AJ415" s="9" t="s">
        <v>43</v>
      </c>
      <c r="AK415">
        <v>11</v>
      </c>
    </row>
    <row r="416" spans="1:37" x14ac:dyDescent="0.25">
      <c r="A416">
        <v>44875</v>
      </c>
      <c r="B416">
        <v>7.4216977186743943E-2</v>
      </c>
      <c r="C416">
        <v>0</v>
      </c>
      <c r="D416">
        <v>0.2710867474437017</v>
      </c>
      <c r="E416">
        <v>2.1237727281781499E-2</v>
      </c>
      <c r="F416">
        <v>2.1846392134587589E-3</v>
      </c>
      <c r="G416">
        <v>0.1112884057167632</v>
      </c>
      <c r="H416">
        <v>0.36301572853882291</v>
      </c>
      <c r="I416">
        <v>0.48026885726221802</v>
      </c>
      <c r="J416">
        <v>0</v>
      </c>
      <c r="K416">
        <v>3.1635828627591248E-2</v>
      </c>
      <c r="L416">
        <v>0.1094521980881082</v>
      </c>
      <c r="M416">
        <v>5.7067025579767641E-5</v>
      </c>
      <c r="N416">
        <v>5.1899005115432061E-3</v>
      </c>
      <c r="O416">
        <v>0.58664596242032396</v>
      </c>
      <c r="P416">
        <v>3.5466167062955068E-4</v>
      </c>
      <c r="Q416">
        <v>1.325975807823054E-2</v>
      </c>
      <c r="R416">
        <v>2.048757204468718E-2</v>
      </c>
      <c r="S416">
        <v>6.0357826559425377E-2</v>
      </c>
      <c r="T416">
        <v>0.34550792711518957</v>
      </c>
      <c r="U416">
        <v>7.5871504785331135E-4</v>
      </c>
      <c r="V416">
        <v>0.117191376137988</v>
      </c>
      <c r="W416">
        <v>9.3941166004133658E-2</v>
      </c>
      <c r="X416">
        <v>1.536742224513199E-2</v>
      </c>
      <c r="Y416">
        <v>0.2401448981765936</v>
      </c>
      <c r="Z416">
        <v>4.1366486051465222E-2</v>
      </c>
      <c r="AA416">
        <v>3.9240453092933537E-2</v>
      </c>
      <c r="AB416">
        <v>0.18043812795253331</v>
      </c>
      <c r="AC416">
        <v>0.1111453703949269</v>
      </c>
      <c r="AD416">
        <v>7.9813555827555546E-2</v>
      </c>
      <c r="AE416">
        <v>6.6720240995329786E-3</v>
      </c>
      <c r="AF416">
        <v>9.0481906132146073E-2</v>
      </c>
      <c r="AG416">
        <v>0.1355242176795744</v>
      </c>
      <c r="AH416" s="9" t="s">
        <v>127</v>
      </c>
      <c r="AI416" s="1">
        <v>44866</v>
      </c>
      <c r="AJ416" s="9" t="s">
        <v>38</v>
      </c>
      <c r="AK416">
        <v>10</v>
      </c>
    </row>
    <row r="417" spans="1:37" x14ac:dyDescent="0.25">
      <c r="A417">
        <v>44874</v>
      </c>
      <c r="B417">
        <v>0.37045989398720602</v>
      </c>
      <c r="C417">
        <v>1.321734100783067</v>
      </c>
      <c r="D417">
        <v>1.076382663979075</v>
      </c>
      <c r="E417">
        <v>0.1779635433101302</v>
      </c>
      <c r="F417">
        <v>0.54370871784416919</v>
      </c>
      <c r="G417">
        <v>0.13569406021521149</v>
      </c>
      <c r="H417">
        <v>0.11018385484896499</v>
      </c>
      <c r="I417">
        <v>0.17137992167713681</v>
      </c>
      <c r="J417">
        <v>0.15766435660533759</v>
      </c>
      <c r="K417">
        <v>0.64666697585579325</v>
      </c>
      <c r="L417">
        <v>2.6515179806210858E-2</v>
      </c>
      <c r="M417">
        <v>0.2124859508546503</v>
      </c>
      <c r="N417">
        <v>5.1810061366262768E-2</v>
      </c>
      <c r="O417">
        <v>0.19614230689991341</v>
      </c>
      <c r="P417">
        <v>0.61706982582152214</v>
      </c>
      <c r="Q417">
        <v>0.29407815765161088</v>
      </c>
      <c r="R417">
        <v>2.7567500867487039E-2</v>
      </c>
      <c r="S417">
        <v>6.937416481777571E-2</v>
      </c>
      <c r="T417">
        <v>9.4628832429867513E-2</v>
      </c>
      <c r="U417">
        <v>4.7109632555183441E-4</v>
      </c>
      <c r="V417">
        <v>0.11058081381110429</v>
      </c>
      <c r="W417">
        <v>0.86821182627734184</v>
      </c>
      <c r="X417">
        <v>0.44995410943015862</v>
      </c>
      <c r="Y417">
        <v>0.31779718424944708</v>
      </c>
      <c r="Z417">
        <v>0.35184314737953309</v>
      </c>
      <c r="AA417">
        <v>0.23126661947018179</v>
      </c>
      <c r="AB417">
        <v>0.29851796263079289</v>
      </c>
      <c r="AC417">
        <v>0.34847974099944728</v>
      </c>
      <c r="AD417">
        <v>0.237956443131673</v>
      </c>
      <c r="AE417">
        <v>0.13111509819196229</v>
      </c>
      <c r="AF417">
        <v>0.3069757729809921</v>
      </c>
      <c r="AG417">
        <v>0.6274677318485411</v>
      </c>
      <c r="AH417" s="9" t="s">
        <v>127</v>
      </c>
      <c r="AI417" s="1">
        <v>44866</v>
      </c>
      <c r="AJ417" s="9" t="s">
        <v>39</v>
      </c>
      <c r="AK417">
        <v>9</v>
      </c>
    </row>
    <row r="418" spans="1:37" x14ac:dyDescent="0.25">
      <c r="A418">
        <v>44873</v>
      </c>
      <c r="B418">
        <v>0.89491156318114007</v>
      </c>
      <c r="C418">
        <v>0.46614865806392453</v>
      </c>
      <c r="D418">
        <v>1.700981123116736</v>
      </c>
      <c r="E418">
        <v>0.65605167080576043</v>
      </c>
      <c r="F418">
        <v>1.4332379297589779</v>
      </c>
      <c r="G418">
        <v>0.93418538011462915</v>
      </c>
      <c r="H418">
        <v>0.47901314111368543</v>
      </c>
      <c r="I418">
        <v>0.21908398804208121</v>
      </c>
      <c r="J418">
        <v>2.1985871579214589</v>
      </c>
      <c r="K418">
        <v>0.41731701094675389</v>
      </c>
      <c r="L418">
        <v>0.1107618159309829</v>
      </c>
      <c r="M418">
        <v>1.555080153595084</v>
      </c>
      <c r="N418">
        <v>0.55543027467049044</v>
      </c>
      <c r="O418">
        <v>1.37105584823158</v>
      </c>
      <c r="P418">
        <v>0.80313341667885096</v>
      </c>
      <c r="Q418">
        <v>1.2889815741975501</v>
      </c>
      <c r="R418">
        <v>8.2693375410806486E-2</v>
      </c>
      <c r="S418">
        <v>2.8141430375403061E-2</v>
      </c>
      <c r="T418">
        <v>0.39209395766220018</v>
      </c>
      <c r="U418">
        <v>0.2760227828177898</v>
      </c>
      <c r="V418">
        <v>0.80220649700079838</v>
      </c>
      <c r="W418">
        <v>1.722090853305571</v>
      </c>
      <c r="X418">
        <v>1.0765170082266751</v>
      </c>
      <c r="Y418">
        <v>1.6801000110794839</v>
      </c>
      <c r="Z418">
        <v>0.76947717847965169</v>
      </c>
      <c r="AA418">
        <v>0.79918067987037578</v>
      </c>
      <c r="AB418">
        <v>0.98013483155164882</v>
      </c>
      <c r="AC418">
        <v>1.358470385375447</v>
      </c>
      <c r="AD418">
        <v>1.151481393248724</v>
      </c>
      <c r="AE418">
        <v>1.171266001891321</v>
      </c>
      <c r="AF418">
        <v>0.60624326234232628</v>
      </c>
      <c r="AG418">
        <v>1.161537405543108</v>
      </c>
      <c r="AH418" s="9" t="s">
        <v>127</v>
      </c>
      <c r="AI418" s="1">
        <v>44866</v>
      </c>
      <c r="AJ418" s="9" t="s">
        <v>40</v>
      </c>
      <c r="AK418">
        <v>8</v>
      </c>
    </row>
    <row r="419" spans="1:37" x14ac:dyDescent="0.25">
      <c r="A419">
        <v>44872</v>
      </c>
      <c r="B419">
        <v>4.5410899158040433E-2</v>
      </c>
      <c r="C419">
        <v>3.3476171036689952E-4</v>
      </c>
      <c r="D419">
        <v>3.1932067768949982E-2</v>
      </c>
      <c r="E419">
        <v>2.0933880458281859E-2</v>
      </c>
      <c r="F419">
        <v>4.842151436945992E-2</v>
      </c>
      <c r="G419">
        <v>1.4818294935445869E-2</v>
      </c>
      <c r="H419">
        <v>7.5804493558450292E-3</v>
      </c>
      <c r="I419">
        <v>0.76390272699405126</v>
      </c>
      <c r="J419">
        <v>0</v>
      </c>
      <c r="K419">
        <v>8.7227982912980952E-4</v>
      </c>
      <c r="L419">
        <v>0.1319816795551243</v>
      </c>
      <c r="M419">
        <v>1.7725984987544761E-2</v>
      </c>
      <c r="N419">
        <v>2.6584041645234969E-3</v>
      </c>
      <c r="O419">
        <v>5.5641270758510941E-2</v>
      </c>
      <c r="P419">
        <v>1.1819017498373829E-2</v>
      </c>
      <c r="Q419">
        <v>5.8273747770186488E-3</v>
      </c>
      <c r="R419">
        <v>2.5407948004972109E-3</v>
      </c>
      <c r="S419">
        <v>4.369605775125826E-2</v>
      </c>
      <c r="T419">
        <v>0.1153754803796503</v>
      </c>
      <c r="U419">
        <v>8.4786392834272722E-2</v>
      </c>
      <c r="V419">
        <v>4.4835702147108331E-2</v>
      </c>
      <c r="W419">
        <v>0.28073262950314359</v>
      </c>
      <c r="X419">
        <v>3.1592962963246693E-2</v>
      </c>
      <c r="Y419">
        <v>5.1329147300460731E-2</v>
      </c>
      <c r="Z419">
        <v>3.2610559585016477E-2</v>
      </c>
      <c r="AA419">
        <v>5.9013668998953703E-2</v>
      </c>
      <c r="AB419">
        <v>5.2262324990717028E-2</v>
      </c>
      <c r="AC419">
        <v>4.9711984678141252E-2</v>
      </c>
      <c r="AD419">
        <v>0.202803269432273</v>
      </c>
      <c r="AE419">
        <v>1.1838090553452821E-2</v>
      </c>
      <c r="AF419">
        <v>2.628159943190515E-2</v>
      </c>
      <c r="AG419">
        <v>0.12396972727325101</v>
      </c>
      <c r="AH419" s="9" t="s">
        <v>127</v>
      </c>
      <c r="AI419" s="1">
        <v>44866</v>
      </c>
      <c r="AJ419" s="9" t="s">
        <v>41</v>
      </c>
      <c r="AK419">
        <v>7</v>
      </c>
    </row>
    <row r="420" spans="1:37" x14ac:dyDescent="0.25">
      <c r="A420">
        <v>44869</v>
      </c>
      <c r="B420">
        <v>0.2024236831821532</v>
      </c>
      <c r="C420">
        <v>1.3944760356663999E-2</v>
      </c>
      <c r="D420">
        <v>0</v>
      </c>
      <c r="E420">
        <v>2.731153758414159E-2</v>
      </c>
      <c r="F420">
        <v>2.8715215244067071E-2</v>
      </c>
      <c r="G420">
        <v>0.23382157899875361</v>
      </c>
      <c r="H420">
        <v>0.1195669038853152</v>
      </c>
      <c r="I420">
        <v>1.7281123293977929</v>
      </c>
      <c r="J420">
        <v>5.0081625683934573E-2</v>
      </c>
      <c r="K420">
        <v>1.6777591166376841E-2</v>
      </c>
      <c r="L420">
        <v>0.76722553972634344</v>
      </c>
      <c r="M420">
        <v>2.729868128170013E-2</v>
      </c>
      <c r="N420">
        <v>0.13007986917012479</v>
      </c>
      <c r="O420">
        <v>3.4214229446375047E-2</v>
      </c>
      <c r="P420">
        <v>0.20438532537067799</v>
      </c>
      <c r="Q420">
        <v>0.61922407885114283</v>
      </c>
      <c r="R420">
        <v>0</v>
      </c>
      <c r="S420">
        <v>3.612226121825806E-2</v>
      </c>
      <c r="T420">
        <v>0.48220242029496352</v>
      </c>
      <c r="U420">
        <v>1.7604553187391481E-3</v>
      </c>
      <c r="V420">
        <v>1.35278381565892</v>
      </c>
      <c r="W420">
        <v>0.29818358394396027</v>
      </c>
      <c r="X420">
        <v>7.3397007251952182E-2</v>
      </c>
      <c r="Y420">
        <v>4.8460180396268503E-2</v>
      </c>
      <c r="Z420">
        <v>8.1785815438017509E-2</v>
      </c>
      <c r="AA420">
        <v>0.26622046151103418</v>
      </c>
      <c r="AB420">
        <v>0.47727311543218459</v>
      </c>
      <c r="AC420">
        <v>0.1126020770774494</v>
      </c>
      <c r="AD420">
        <v>0.46871866514383942</v>
      </c>
      <c r="AE420">
        <v>0.12455620185482311</v>
      </c>
      <c r="AF420">
        <v>0.16021639507434979</v>
      </c>
      <c r="AG420">
        <v>0.34672911870296907</v>
      </c>
      <c r="AH420" s="9" t="s">
        <v>128</v>
      </c>
      <c r="AI420" s="1">
        <v>44866</v>
      </c>
      <c r="AJ420" s="9" t="s">
        <v>43</v>
      </c>
      <c r="AK420">
        <v>4</v>
      </c>
    </row>
    <row r="421" spans="1:37" x14ac:dyDescent="0.25">
      <c r="A421">
        <v>44868</v>
      </c>
      <c r="B421">
        <v>0.38067289498185042</v>
      </c>
      <c r="C421">
        <v>0.63579282677583582</v>
      </c>
      <c r="D421">
        <v>6.9997851105699171E-2</v>
      </c>
      <c r="E421">
        <v>0.20967006663147769</v>
      </c>
      <c r="F421">
        <v>2.9083822697127319E-3</v>
      </c>
      <c r="G421">
        <v>0.1440666221064007</v>
      </c>
      <c r="H421">
        <v>0.59563246657571545</v>
      </c>
      <c r="I421">
        <v>0.53595730209303916</v>
      </c>
      <c r="J421">
        <v>2.575237749710883E-3</v>
      </c>
      <c r="K421">
        <v>7.812318722505418E-2</v>
      </c>
      <c r="L421">
        <v>8.4600123097056182E-2</v>
      </c>
      <c r="M421">
        <v>6.6367074222684688E-2</v>
      </c>
      <c r="N421">
        <v>0.18657893349219429</v>
      </c>
      <c r="O421">
        <v>0.20086336341218611</v>
      </c>
      <c r="P421">
        <v>0.14919800516305889</v>
      </c>
      <c r="Q421">
        <v>0.2113858689958302</v>
      </c>
      <c r="R421">
        <v>0.19057330525294719</v>
      </c>
      <c r="S421">
        <v>3.3363369901355612E-2</v>
      </c>
      <c r="T421">
        <v>0.13577325707378349</v>
      </c>
      <c r="U421">
        <v>6.4076450383715261E-2</v>
      </c>
      <c r="V421">
        <v>0.44066968213859298</v>
      </c>
      <c r="W421">
        <v>1.0221614348635499</v>
      </c>
      <c r="X421">
        <v>0.67074971363624747</v>
      </c>
      <c r="Y421">
        <v>0.1198744200452973</v>
      </c>
      <c r="Z421">
        <v>0.44326113331340161</v>
      </c>
      <c r="AA421">
        <v>0.18047285492754631</v>
      </c>
      <c r="AB421">
        <v>0.248641782450608</v>
      </c>
      <c r="AC421">
        <v>0.15960795625244001</v>
      </c>
      <c r="AD421">
        <v>0.16724041638132389</v>
      </c>
      <c r="AE421">
        <v>0.2138599970282429</v>
      </c>
      <c r="AF421">
        <v>0.39782647498555612</v>
      </c>
      <c r="AG421">
        <v>0.24415738307892201</v>
      </c>
      <c r="AH421" s="9" t="s">
        <v>128</v>
      </c>
      <c r="AI421" s="1">
        <v>44866</v>
      </c>
      <c r="AJ421" s="9" t="s">
        <v>38</v>
      </c>
      <c r="AK421">
        <v>3</v>
      </c>
    </row>
    <row r="422" spans="1:37" x14ac:dyDescent="0.25">
      <c r="A422">
        <v>44867</v>
      </c>
      <c r="B422">
        <v>0.32935007696747121</v>
      </c>
      <c r="C422">
        <v>1.1863764716738921E-3</v>
      </c>
      <c r="D422">
        <v>4.7797694439782766E-3</v>
      </c>
      <c r="E422">
        <v>0.21868838636249269</v>
      </c>
      <c r="F422">
        <v>2.4206683054736121E-3</v>
      </c>
      <c r="G422">
        <v>0.15499460038008969</v>
      </c>
      <c r="H422">
        <v>0.71283439968082574</v>
      </c>
      <c r="I422">
        <v>0.1041864551247411</v>
      </c>
      <c r="J422">
        <v>2.3006403257466528</v>
      </c>
      <c r="K422">
        <v>0.21927831811023879</v>
      </c>
      <c r="L422">
        <v>0.1214131086862863</v>
      </c>
      <c r="M422">
        <v>6.5096996634324408E-3</v>
      </c>
      <c r="N422">
        <v>5.25104509434361E-2</v>
      </c>
      <c r="O422">
        <v>0.46221872738713132</v>
      </c>
      <c r="P422">
        <v>0.81630366159277501</v>
      </c>
      <c r="Q422">
        <v>6.6459909835449166E-2</v>
      </c>
      <c r="R422">
        <v>9.0910728315524061E-2</v>
      </c>
      <c r="S422">
        <v>0.64711201027737297</v>
      </c>
      <c r="T422">
        <v>5.8058277286774491E-2</v>
      </c>
      <c r="U422">
        <v>2.946320264557166E-4</v>
      </c>
      <c r="V422">
        <v>0.22023241330613411</v>
      </c>
      <c r="W422">
        <v>0.35985782304600339</v>
      </c>
      <c r="X422">
        <v>0.1142340375426463</v>
      </c>
      <c r="Y422">
        <v>0.18940794276007711</v>
      </c>
      <c r="Z422">
        <v>0.2388811311622957</v>
      </c>
      <c r="AA422">
        <v>0.38237923705500099</v>
      </c>
      <c r="AB422">
        <v>0.25637889708411921</v>
      </c>
      <c r="AC422">
        <v>7.1157176931061647E-2</v>
      </c>
      <c r="AD422">
        <v>5.8647080925718721E-2</v>
      </c>
      <c r="AE422">
        <v>0.15219713195383031</v>
      </c>
      <c r="AF422">
        <v>0.27947147450712029</v>
      </c>
      <c r="AG422">
        <v>0.42352200514373473</v>
      </c>
      <c r="AH422" s="9" t="s">
        <v>128</v>
      </c>
      <c r="AI422" s="1">
        <v>44866</v>
      </c>
      <c r="AJ422" s="9" t="s">
        <v>39</v>
      </c>
      <c r="AK422">
        <v>2</v>
      </c>
    </row>
    <row r="423" spans="1:37" x14ac:dyDescent="0.25">
      <c r="A423">
        <v>44866</v>
      </c>
      <c r="B423">
        <v>0.52718525685298456</v>
      </c>
      <c r="C423">
        <v>7.3469835062495549E-4</v>
      </c>
      <c r="D423">
        <v>0.42568771760307689</v>
      </c>
      <c r="E423">
        <v>0.68266642890135409</v>
      </c>
      <c r="F423">
        <v>6.5648861016868273E-2</v>
      </c>
      <c r="G423">
        <v>0.74730607492192336</v>
      </c>
      <c r="H423">
        <v>0.49806970445980508</v>
      </c>
      <c r="I423">
        <v>2.170920501450695E-3</v>
      </c>
      <c r="J423">
        <v>0.31558647694955932</v>
      </c>
      <c r="K423">
        <v>1.0859043793322101</v>
      </c>
      <c r="L423">
        <v>2.3736380564387729E-2</v>
      </c>
      <c r="M423">
        <v>4.0950891407050043E-2</v>
      </c>
      <c r="N423">
        <v>0.16547864785263061</v>
      </c>
      <c r="O423">
        <v>0.11763538195425249</v>
      </c>
      <c r="P423">
        <v>0.44405049229750798</v>
      </c>
      <c r="Q423">
        <v>0.70504993767412494</v>
      </c>
      <c r="R423">
        <v>0.1214814223820924</v>
      </c>
      <c r="S423">
        <v>3.5488532486318287E-2</v>
      </c>
      <c r="T423">
        <v>0.39304887178344011</v>
      </c>
      <c r="U423">
        <v>3.0854554903398428E-2</v>
      </c>
      <c r="V423">
        <v>7.338234042969323E-2</v>
      </c>
      <c r="W423">
        <v>0.81283636701033735</v>
      </c>
      <c r="X423">
        <v>0.37313213910061171</v>
      </c>
      <c r="Y423">
        <v>5.2816488446627417E-2</v>
      </c>
      <c r="Z423">
        <v>0.50964641636705588</v>
      </c>
      <c r="AA423">
        <v>0.38336433631022182</v>
      </c>
      <c r="AB423">
        <v>0.43692829118092691</v>
      </c>
      <c r="AC423">
        <v>0.1592377710010536</v>
      </c>
      <c r="AD423">
        <v>0.30339955981465261</v>
      </c>
      <c r="AE423">
        <v>0.5539509868429584</v>
      </c>
      <c r="AF423">
        <v>0.30737045325925239</v>
      </c>
      <c r="AG423">
        <v>0.61091606826360279</v>
      </c>
      <c r="AH423" s="9" t="s">
        <v>128</v>
      </c>
      <c r="AI423" s="1">
        <v>44866</v>
      </c>
      <c r="AJ423" s="9" t="s">
        <v>40</v>
      </c>
      <c r="AK423">
        <v>1</v>
      </c>
    </row>
    <row r="424" spans="1:37" x14ac:dyDescent="0.25">
      <c r="A424">
        <v>44865</v>
      </c>
      <c r="B424">
        <v>0.59829811584799375</v>
      </c>
      <c r="C424">
        <v>0.71041691899880022</v>
      </c>
      <c r="D424">
        <v>0.65463976694331594</v>
      </c>
      <c r="E424">
        <v>0.43056053574993708</v>
      </c>
      <c r="F424">
        <v>0.26766602535500111</v>
      </c>
      <c r="G424">
        <v>0.69988431096923365</v>
      </c>
      <c r="H424">
        <v>0.16159978915726891</v>
      </c>
      <c r="I424">
        <v>0.1089233140457774</v>
      </c>
      <c r="J424">
        <v>1.447115202958619E-2</v>
      </c>
      <c r="K424">
        <v>0.83287882734595353</v>
      </c>
      <c r="L424">
        <v>6.720291325921951E-2</v>
      </c>
      <c r="M424">
        <v>0.21832734593665379</v>
      </c>
      <c r="N424">
        <v>9.9761561293684062E-2</v>
      </c>
      <c r="O424">
        <v>0.96484862548343775</v>
      </c>
      <c r="P424">
        <v>0.1203277123383447</v>
      </c>
      <c r="Q424">
        <v>1.0189327762628211</v>
      </c>
      <c r="R424">
        <v>2.9152771466842569E-2</v>
      </c>
      <c r="S424">
        <v>3.5110641950701342E-2</v>
      </c>
      <c r="T424">
        <v>0.19012852369181629</v>
      </c>
      <c r="U424">
        <v>3.1197868331778689</v>
      </c>
      <c r="V424">
        <v>0.13603965368885451</v>
      </c>
      <c r="W424">
        <v>1.735457222853665E-2</v>
      </c>
      <c r="X424">
        <v>0.22488977902267759</v>
      </c>
      <c r="Y424">
        <v>0.34592618060110658</v>
      </c>
      <c r="Z424">
        <v>0.50144679107093459</v>
      </c>
      <c r="AA424">
        <v>0.29057774044760298</v>
      </c>
      <c r="AB424">
        <v>0.52834004402007961</v>
      </c>
      <c r="AC424">
        <v>0.32838895163127318</v>
      </c>
      <c r="AD424">
        <v>0.66733350258798463</v>
      </c>
      <c r="AE424">
        <v>0.72564570915828641</v>
      </c>
      <c r="AF424">
        <v>0.6541643677144261</v>
      </c>
      <c r="AG424">
        <v>0.1031284991976876</v>
      </c>
      <c r="AH424" s="9" t="s">
        <v>128</v>
      </c>
      <c r="AI424" s="1">
        <v>44835</v>
      </c>
      <c r="AJ424" s="9" t="s">
        <v>41</v>
      </c>
      <c r="AK424">
        <v>31</v>
      </c>
    </row>
    <row r="425" spans="1:37" x14ac:dyDescent="0.25">
      <c r="A425">
        <v>44862</v>
      </c>
      <c r="B425">
        <v>0.17086809161506369</v>
      </c>
      <c r="C425">
        <v>1.3974875761024001E-4</v>
      </c>
      <c r="D425">
        <v>1.509258100828121E-2</v>
      </c>
      <c r="E425">
        <v>0.48952264660488071</v>
      </c>
      <c r="F425">
        <v>8.9427284412376944E-3</v>
      </c>
      <c r="G425">
        <v>0.1682609731989067</v>
      </c>
      <c r="H425">
        <v>0.2030676564620017</v>
      </c>
      <c r="I425">
        <v>2.478430373359626E-3</v>
      </c>
      <c r="J425">
        <v>7.9248679295796688E-3</v>
      </c>
      <c r="K425">
        <v>2.2333068954444951E-2</v>
      </c>
      <c r="L425">
        <v>0.15072586168811561</v>
      </c>
      <c r="M425">
        <v>2.314256528768115E-3</v>
      </c>
      <c r="N425">
        <v>7.8001328363828865E-2</v>
      </c>
      <c r="O425">
        <v>7.7209139712499653E-3</v>
      </c>
      <c r="P425">
        <v>2.2795514024331481E-2</v>
      </c>
      <c r="Q425">
        <v>0.11951793721541561</v>
      </c>
      <c r="R425">
        <v>2.9881498204386192E-4</v>
      </c>
      <c r="S425">
        <v>0.1808639810979471</v>
      </c>
      <c r="T425">
        <v>7.6773751955424754E-2</v>
      </c>
      <c r="U425">
        <v>0</v>
      </c>
      <c r="V425">
        <v>9.570464755393987E-2</v>
      </c>
      <c r="W425">
        <v>0.22072073367038531</v>
      </c>
      <c r="X425">
        <v>0.15531974097176179</v>
      </c>
      <c r="Y425">
        <v>0.1316288628562795</v>
      </c>
      <c r="Z425">
        <v>0.30946893592318547</v>
      </c>
      <c r="AA425">
        <v>2.999409450281789E-2</v>
      </c>
      <c r="AB425">
        <v>0.106283518951257</v>
      </c>
      <c r="AC425">
        <v>5.6309606599630621E-2</v>
      </c>
      <c r="AD425">
        <v>0.1016499273704855</v>
      </c>
      <c r="AE425">
        <v>0.15554946273601991</v>
      </c>
      <c r="AF425">
        <v>0.1268368671125282</v>
      </c>
      <c r="AG425">
        <v>0.2352457460196789</v>
      </c>
      <c r="AH425" s="9" t="s">
        <v>129</v>
      </c>
      <c r="AI425" s="1">
        <v>44835</v>
      </c>
      <c r="AJ425" s="9" t="s">
        <v>43</v>
      </c>
      <c r="AK425">
        <v>28</v>
      </c>
    </row>
    <row r="426" spans="1:37" x14ac:dyDescent="0.25">
      <c r="A426">
        <v>44861</v>
      </c>
      <c r="B426">
        <v>4.0511533987420556</v>
      </c>
      <c r="C426">
        <v>5.1631648152585763</v>
      </c>
      <c r="D426">
        <v>5.6091800031696577</v>
      </c>
      <c r="E426">
        <v>4.7114278407862571</v>
      </c>
      <c r="F426">
        <v>3.9653707007546388</v>
      </c>
      <c r="G426">
        <v>5.9252485618873596</v>
      </c>
      <c r="H426">
        <v>1.321685328902517</v>
      </c>
      <c r="I426">
        <v>3.0927777081528078</v>
      </c>
      <c r="J426">
        <v>3.237133660921367</v>
      </c>
      <c r="K426">
        <v>6.3607481334202944</v>
      </c>
      <c r="L426">
        <v>3.0881182846051809</v>
      </c>
      <c r="M426">
        <v>2.9080294998411542</v>
      </c>
      <c r="N426">
        <v>4.0055697892091553</v>
      </c>
      <c r="O426">
        <v>2.3743326584355651</v>
      </c>
      <c r="P426">
        <v>2.7020932087478839</v>
      </c>
      <c r="Q426">
        <v>8.4331273523788362</v>
      </c>
      <c r="R426">
        <v>4.3887486313618203</v>
      </c>
      <c r="S426">
        <v>2.6859702011965378</v>
      </c>
      <c r="T426">
        <v>2.8160848701353882</v>
      </c>
      <c r="U426">
        <v>3.718276243889465</v>
      </c>
      <c r="V426">
        <v>2.2018714424991188</v>
      </c>
      <c r="W426">
        <v>0.95400736533368913</v>
      </c>
      <c r="X426">
        <v>3.5679547630053339</v>
      </c>
      <c r="Y426">
        <v>1.7338638279311021</v>
      </c>
      <c r="Z426">
        <v>4.3606416956329719</v>
      </c>
      <c r="AA426">
        <v>3.7275994488030602</v>
      </c>
      <c r="AB426">
        <v>4.0144483061975649</v>
      </c>
      <c r="AC426">
        <v>3.2215144650462202</v>
      </c>
      <c r="AD426">
        <v>4.3941566076750957</v>
      </c>
      <c r="AE426">
        <v>4.3877627187707731</v>
      </c>
      <c r="AF426">
        <v>4.2661963861566887</v>
      </c>
      <c r="AG426">
        <v>3.1466024556772481</v>
      </c>
      <c r="AH426" s="9" t="s">
        <v>129</v>
      </c>
      <c r="AI426" s="1">
        <v>44835</v>
      </c>
      <c r="AJ426" s="9" t="s">
        <v>38</v>
      </c>
      <c r="AK426">
        <v>27</v>
      </c>
    </row>
    <row r="427" spans="1:37" x14ac:dyDescent="0.25">
      <c r="A427">
        <v>44860</v>
      </c>
      <c r="B427">
        <v>0.26690235004866658</v>
      </c>
      <c r="C427">
        <v>2.2524820119241818E-3</v>
      </c>
      <c r="D427">
        <v>0.36503196273222988</v>
      </c>
      <c r="E427">
        <v>0.2305871702154528</v>
      </c>
      <c r="F427">
        <v>3.3395719297165449E-2</v>
      </c>
      <c r="G427">
        <v>1.6445475307277201E-2</v>
      </c>
      <c r="H427">
        <v>0.13591514119608589</v>
      </c>
      <c r="I427">
        <v>7.0206482249683122E-2</v>
      </c>
      <c r="J427">
        <v>1.506706349175973E-2</v>
      </c>
      <c r="K427">
        <v>1.7552725205491049E-2</v>
      </c>
      <c r="L427">
        <v>1.88691661483012E-3</v>
      </c>
      <c r="M427">
        <v>9.7866403932025059E-2</v>
      </c>
      <c r="N427">
        <v>7.2783392213031164E-2</v>
      </c>
      <c r="O427">
        <v>0.14574019531104709</v>
      </c>
      <c r="P427">
        <v>0.84970851056398822</v>
      </c>
      <c r="Q427">
        <v>0.1185937522745974</v>
      </c>
      <c r="R427">
        <v>2.6096338997501811</v>
      </c>
      <c r="S427">
        <v>3.8033023161012351E-4</v>
      </c>
      <c r="T427">
        <v>0.20641746986042239</v>
      </c>
      <c r="U427">
        <v>0.22466253868462591</v>
      </c>
      <c r="V427">
        <v>7.3650339028490344E-2</v>
      </c>
      <c r="W427">
        <v>0.33747926386245669</v>
      </c>
      <c r="X427">
        <v>0.19330926702942089</v>
      </c>
      <c r="Y427">
        <v>0.3671742279290644</v>
      </c>
      <c r="Z427">
        <v>0.29971888474745262</v>
      </c>
      <c r="AA427">
        <v>0.15964476651724249</v>
      </c>
      <c r="AB427">
        <v>0.12619551415516159</v>
      </c>
      <c r="AC427">
        <v>0.2190020841098459</v>
      </c>
      <c r="AD427">
        <v>0.1283734023738532</v>
      </c>
      <c r="AE427">
        <v>0.18648038891578261</v>
      </c>
      <c r="AF427">
        <v>0.27672887343978758</v>
      </c>
      <c r="AG427">
        <v>0.24357809288012219</v>
      </c>
      <c r="AH427" s="9" t="s">
        <v>129</v>
      </c>
      <c r="AI427" s="1">
        <v>44835</v>
      </c>
      <c r="AJ427" s="9" t="s">
        <v>39</v>
      </c>
      <c r="AK427">
        <v>26</v>
      </c>
    </row>
    <row r="428" spans="1:37" x14ac:dyDescent="0.25">
      <c r="A428">
        <v>44859</v>
      </c>
      <c r="B428">
        <v>0.51273114330959613</v>
      </c>
      <c r="C428">
        <v>0.75062692319662838</v>
      </c>
      <c r="D428">
        <v>1.208676786982779</v>
      </c>
      <c r="E428">
        <v>0.27278729131577878</v>
      </c>
      <c r="F428">
        <v>0.29021961942795083</v>
      </c>
      <c r="G428">
        <v>0.14527603643633599</v>
      </c>
      <c r="H428">
        <v>0.90083612649450262</v>
      </c>
      <c r="I428">
        <v>0.28384758710563701</v>
      </c>
      <c r="J428">
        <v>0.43587973676766129</v>
      </c>
      <c r="K428">
        <v>0.53952287032815638</v>
      </c>
      <c r="L428">
        <v>0.17517955493756071</v>
      </c>
      <c r="M428">
        <v>0.49864981844298162</v>
      </c>
      <c r="N428">
        <v>0.80716581844881041</v>
      </c>
      <c r="O428">
        <v>0.59273237053498973</v>
      </c>
      <c r="P428">
        <v>0.1483583514738937</v>
      </c>
      <c r="Q428">
        <v>2.8170250612212788</v>
      </c>
      <c r="R428">
        <v>6.6829695978533115E-4</v>
      </c>
      <c r="S428">
        <v>0.82998596244103195</v>
      </c>
      <c r="T428">
        <v>0.70741026164216092</v>
      </c>
      <c r="U428">
        <v>7.3549232075201837E-2</v>
      </c>
      <c r="V428">
        <v>0.24826098151088211</v>
      </c>
      <c r="W428">
        <v>0.18476185525703689</v>
      </c>
      <c r="X428">
        <v>0.270193165241991</v>
      </c>
      <c r="Y428">
        <v>0.2521479861937051</v>
      </c>
      <c r="Z428">
        <v>0.28085076369830542</v>
      </c>
      <c r="AA428">
        <v>0.46122935943385379</v>
      </c>
      <c r="AB428">
        <v>1.063513171917233</v>
      </c>
      <c r="AC428">
        <v>0.44444714669301488</v>
      </c>
      <c r="AD428">
        <v>1.6176664859607419</v>
      </c>
      <c r="AE428">
        <v>0.72139714691412415</v>
      </c>
      <c r="AF428">
        <v>0.2797170472737765</v>
      </c>
      <c r="AG428">
        <v>0.5496868532521918</v>
      </c>
      <c r="AH428" s="9" t="s">
        <v>129</v>
      </c>
      <c r="AI428" s="1">
        <v>44835</v>
      </c>
      <c r="AJ428" s="9" t="s">
        <v>40</v>
      </c>
      <c r="AK428">
        <v>25</v>
      </c>
    </row>
    <row r="429" spans="1:37" x14ac:dyDescent="0.25">
      <c r="A429">
        <v>44858</v>
      </c>
      <c r="B429">
        <v>5.2386637827446798E-2</v>
      </c>
      <c r="C429">
        <v>0</v>
      </c>
      <c r="D429">
        <v>0.47636503370697869</v>
      </c>
      <c r="E429">
        <v>3.525957605668404E-2</v>
      </c>
      <c r="F429">
        <v>1.368080586963549E-3</v>
      </c>
      <c r="G429">
        <v>4.6688755726171018E-2</v>
      </c>
      <c r="H429">
        <v>3.346723632868813E-2</v>
      </c>
      <c r="I429">
        <v>1.9923696256254461E-4</v>
      </c>
      <c r="J429">
        <v>0</v>
      </c>
      <c r="K429">
        <v>7.1553157309866555E-2</v>
      </c>
      <c r="L429">
        <v>1.373372120044137E-3</v>
      </c>
      <c r="M429">
        <v>9.4440649002159859E-5</v>
      </c>
      <c r="N429">
        <v>6.938901275848168E-2</v>
      </c>
      <c r="O429">
        <v>1.4667085767049851E-4</v>
      </c>
      <c r="P429">
        <v>7.8443103641739134E-2</v>
      </c>
      <c r="Q429">
        <v>0.27957581254732639</v>
      </c>
      <c r="R429">
        <v>7.0345774673600453E-2</v>
      </c>
      <c r="S429">
        <v>2.820735393048646E-5</v>
      </c>
      <c r="T429">
        <v>0.25977757146488412</v>
      </c>
      <c r="U429">
        <v>0</v>
      </c>
      <c r="V429">
        <v>7.6097048272956103E-2</v>
      </c>
      <c r="W429">
        <v>0</v>
      </c>
      <c r="X429">
        <v>4.2277398653576437E-2</v>
      </c>
      <c r="Y429">
        <v>5.4826556689614357E-2</v>
      </c>
      <c r="Z429">
        <v>3.078474523069813E-2</v>
      </c>
      <c r="AA429">
        <v>3.9083300807037528E-2</v>
      </c>
      <c r="AB429">
        <v>0.11041294453506301</v>
      </c>
      <c r="AC429">
        <v>5.6146006183775431E-2</v>
      </c>
      <c r="AD429">
        <v>1.449489048155648E-2</v>
      </c>
      <c r="AE429">
        <v>1.9395470021324131E-2</v>
      </c>
      <c r="AF429">
        <v>8.3156153232377739E-2</v>
      </c>
      <c r="AG429">
        <v>3.3562948636772623E-2</v>
      </c>
      <c r="AH429" s="9" t="s">
        <v>129</v>
      </c>
      <c r="AI429" s="1">
        <v>44835</v>
      </c>
      <c r="AJ429" s="9" t="s">
        <v>41</v>
      </c>
      <c r="AK429">
        <v>24</v>
      </c>
    </row>
    <row r="430" spans="1:37" x14ac:dyDescent="0.25">
      <c r="A430">
        <v>44855</v>
      </c>
      <c r="B430">
        <v>3.458734399510028E-2</v>
      </c>
      <c r="C430">
        <v>0</v>
      </c>
      <c r="D430">
        <v>0.20247717012108729</v>
      </c>
      <c r="E430">
        <v>2.5556905490816441E-2</v>
      </c>
      <c r="F430">
        <v>1.3427682151834319E-2</v>
      </c>
      <c r="G430">
        <v>4.6362732274311508E-2</v>
      </c>
      <c r="H430">
        <v>3.4288706653734007E-2</v>
      </c>
      <c r="I430">
        <v>0.11979072645917101</v>
      </c>
      <c r="J430">
        <v>0</v>
      </c>
      <c r="K430">
        <v>1.207813227987968E-2</v>
      </c>
      <c r="L430">
        <v>1.294914368546367E-2</v>
      </c>
      <c r="M430">
        <v>2.3773414774506522E-3</v>
      </c>
      <c r="N430">
        <v>2.0489121967007441E-4</v>
      </c>
      <c r="O430">
        <v>0.1150384618789778</v>
      </c>
      <c r="P430">
        <v>2.463002581129552E-2</v>
      </c>
      <c r="Q430">
        <v>8.8318037233824878E-2</v>
      </c>
      <c r="R430">
        <v>0</v>
      </c>
      <c r="S430">
        <v>7.3833765817346193E-5</v>
      </c>
      <c r="T430">
        <v>6.6442660390721289E-2</v>
      </c>
      <c r="U430">
        <v>0</v>
      </c>
      <c r="V430">
        <v>7.2004521275121247E-2</v>
      </c>
      <c r="W430">
        <v>1.0698774911172659E-2</v>
      </c>
      <c r="X430">
        <v>5.5690411319044231E-2</v>
      </c>
      <c r="Y430">
        <v>0.24698232377884841</v>
      </c>
      <c r="Z430">
        <v>2.809134581327145E-2</v>
      </c>
      <c r="AA430">
        <v>1.0212642892530001E-2</v>
      </c>
      <c r="AB430">
        <v>6.5855192211478328E-2</v>
      </c>
      <c r="AC430">
        <v>6.9409179988497813E-2</v>
      </c>
      <c r="AD430">
        <v>2.676638215498079E-2</v>
      </c>
      <c r="AE430">
        <v>1.6684340780360161E-2</v>
      </c>
      <c r="AF430">
        <v>3.5524913723853857E-2</v>
      </c>
      <c r="AG430">
        <v>6.0705058631674788E-2</v>
      </c>
      <c r="AH430" s="9" t="s">
        <v>130</v>
      </c>
      <c r="AI430" s="1">
        <v>44835</v>
      </c>
      <c r="AJ430" s="9" t="s">
        <v>43</v>
      </c>
      <c r="AK430">
        <v>21</v>
      </c>
    </row>
    <row r="431" spans="1:37" x14ac:dyDescent="0.25">
      <c r="A431">
        <v>44854</v>
      </c>
      <c r="B431">
        <v>0.1782218032090917</v>
      </c>
      <c r="C431">
        <v>0</v>
      </c>
      <c r="D431">
        <v>7.6698101033801216E-2</v>
      </c>
      <c r="E431">
        <v>6.2073084549869491E-2</v>
      </c>
      <c r="F431">
        <v>7.6172023111895817E-2</v>
      </c>
      <c r="G431">
        <v>8.9091669105074323E-2</v>
      </c>
      <c r="H431">
        <v>0.31333547738482048</v>
      </c>
      <c r="I431">
        <v>5.1643570670569912E-2</v>
      </c>
      <c r="J431">
        <v>5.1715798850334748E-5</v>
      </c>
      <c r="K431">
        <v>0.20092265712326579</v>
      </c>
      <c r="L431">
        <v>2.6228073437022891E-2</v>
      </c>
      <c r="M431">
        <v>2.3755935295297681E-2</v>
      </c>
      <c r="N431">
        <v>2.5449601939886709E-2</v>
      </c>
      <c r="O431">
        <v>0.34524451369948289</v>
      </c>
      <c r="P431">
        <v>2.055547190787979</v>
      </c>
      <c r="Q431">
        <v>0.15646683958965579</v>
      </c>
      <c r="R431">
        <v>0</v>
      </c>
      <c r="S431">
        <v>0.22375146368653551</v>
      </c>
      <c r="T431">
        <v>0.19826693021019309</v>
      </c>
      <c r="U431">
        <v>1.164490818110426E-3</v>
      </c>
      <c r="V431">
        <v>0.27371899357678758</v>
      </c>
      <c r="W431">
        <v>9.0009495663632186E-2</v>
      </c>
      <c r="X431">
        <v>3.6195881700108658E-2</v>
      </c>
      <c r="Y431">
        <v>0.21255367849892159</v>
      </c>
      <c r="Z431">
        <v>6.4252833186892455E-2</v>
      </c>
      <c r="AA431">
        <v>0.1838012311941267</v>
      </c>
      <c r="AB431">
        <v>0.21576464171813731</v>
      </c>
      <c r="AC431">
        <v>7.0639263425085835E-2</v>
      </c>
      <c r="AD431">
        <v>0.2207315860999868</v>
      </c>
      <c r="AE431">
        <v>3.3674911152349149E-2</v>
      </c>
      <c r="AF431">
        <v>0.12539153085588409</v>
      </c>
      <c r="AG431">
        <v>0.28294725835818541</v>
      </c>
      <c r="AH431" s="9" t="s">
        <v>130</v>
      </c>
      <c r="AI431" s="1">
        <v>44835</v>
      </c>
      <c r="AJ431" s="9" t="s">
        <v>38</v>
      </c>
      <c r="AK431">
        <v>20</v>
      </c>
    </row>
    <row r="432" spans="1:37" x14ac:dyDescent="0.25">
      <c r="A432">
        <v>44853</v>
      </c>
      <c r="B432">
        <v>0.2913163694693387</v>
      </c>
      <c r="C432">
        <v>0.15333982475428171</v>
      </c>
      <c r="D432">
        <v>0.1419834343568451</v>
      </c>
      <c r="E432">
        <v>7.1760252678617936E-2</v>
      </c>
      <c r="F432">
        <v>2.3814371237873749E-2</v>
      </c>
      <c r="G432">
        <v>8.7460825877601178E-2</v>
      </c>
      <c r="H432">
        <v>6.8944816650698751E-2</v>
      </c>
      <c r="I432">
        <v>0.57804542388170321</v>
      </c>
      <c r="J432">
        <v>0.49786508364465282</v>
      </c>
      <c r="K432">
        <v>0.1208911411552321</v>
      </c>
      <c r="L432">
        <v>9.8669534762981362E-2</v>
      </c>
      <c r="M432">
        <v>0.3453682996611967</v>
      </c>
      <c r="N432">
        <v>5.7692352640643277E-2</v>
      </c>
      <c r="O432">
        <v>7.1541208391293895E-2</v>
      </c>
      <c r="P432">
        <v>0.39739850252570241</v>
      </c>
      <c r="Q432">
        <v>6.0728973305243031E-2</v>
      </c>
      <c r="R432">
        <v>2.2169558902240219E-4</v>
      </c>
      <c r="S432">
        <v>1.56294760103944E-2</v>
      </c>
      <c r="T432">
        <v>0.36466069515367833</v>
      </c>
      <c r="U432">
        <v>3.7833869936085892E-3</v>
      </c>
      <c r="V432">
        <v>0.3727326168298648</v>
      </c>
      <c r="W432">
        <v>3.010823655635543</v>
      </c>
      <c r="X432">
        <v>0.1567901042777391</v>
      </c>
      <c r="Y432">
        <v>8.110291346535731E-3</v>
      </c>
      <c r="Z432">
        <v>0.1613744266862471</v>
      </c>
      <c r="AA432">
        <v>0.28262448723202371</v>
      </c>
      <c r="AB432">
        <v>0.1614128023880495</v>
      </c>
      <c r="AC432">
        <v>0.16151559107016411</v>
      </c>
      <c r="AD432">
        <v>0.10980418512705239</v>
      </c>
      <c r="AE432">
        <v>0.125198556599182</v>
      </c>
      <c r="AF432">
        <v>0.20153445235975989</v>
      </c>
      <c r="AG432">
        <v>0.34564319043740421</v>
      </c>
      <c r="AH432" s="9" t="s">
        <v>130</v>
      </c>
      <c r="AI432" s="1">
        <v>44835</v>
      </c>
      <c r="AJ432" s="9" t="s">
        <v>39</v>
      </c>
      <c r="AK432">
        <v>19</v>
      </c>
    </row>
    <row r="433" spans="1:37" x14ac:dyDescent="0.25">
      <c r="A433">
        <v>44852</v>
      </c>
      <c r="B433">
        <v>0.74967825949445399</v>
      </c>
      <c r="C433">
        <v>0.2152459827027631</v>
      </c>
      <c r="D433">
        <v>0.69685391563455479</v>
      </c>
      <c r="E433">
        <v>1.01981977964577</v>
      </c>
      <c r="F433">
        <v>0.34054954348594341</v>
      </c>
      <c r="G433">
        <v>8.7971380784295283E-2</v>
      </c>
      <c r="H433">
        <v>4.6689439965382072E-2</v>
      </c>
      <c r="I433">
        <v>0.19030125902033909</v>
      </c>
      <c r="J433">
        <v>0.16923092502821621</v>
      </c>
      <c r="K433">
        <v>3.7407489414023578</v>
      </c>
      <c r="L433">
        <v>0.40424366406301621</v>
      </c>
      <c r="M433">
        <v>0.2180168012089618</v>
      </c>
      <c r="N433">
        <v>0.200513219653287</v>
      </c>
      <c r="O433">
        <v>0.26351068899995561</v>
      </c>
      <c r="P433">
        <v>1.3278957622896299</v>
      </c>
      <c r="Q433">
        <v>4.6002637142962377E-2</v>
      </c>
      <c r="R433">
        <v>0.1107950232581858</v>
      </c>
      <c r="S433">
        <v>0.12436209314843009</v>
      </c>
      <c r="T433">
        <v>1.014187839252644</v>
      </c>
      <c r="U433">
        <v>3.5876882307660799E-4</v>
      </c>
      <c r="V433">
        <v>0.3785772088290788</v>
      </c>
      <c r="W433">
        <v>0.28731078048326392</v>
      </c>
      <c r="X433">
        <v>1.377252869734874</v>
      </c>
      <c r="Y433">
        <v>0.35658296710335502</v>
      </c>
      <c r="Z433">
        <v>0.86004644301082012</v>
      </c>
      <c r="AA433">
        <v>0.54889346113921422</v>
      </c>
      <c r="AB433">
        <v>0.35680511018507233</v>
      </c>
      <c r="AC433">
        <v>0.42624136880677671</v>
      </c>
      <c r="AD433">
        <v>0.47351485883290839</v>
      </c>
      <c r="AE433">
        <v>0.28984616184949108</v>
      </c>
      <c r="AF433">
        <v>0.56738996664960839</v>
      </c>
      <c r="AG433">
        <v>1.5241810587580571</v>
      </c>
      <c r="AH433" s="9" t="s">
        <v>130</v>
      </c>
      <c r="AI433" s="1">
        <v>44835</v>
      </c>
      <c r="AJ433" s="9" t="s">
        <v>40</v>
      </c>
      <c r="AK433">
        <v>18</v>
      </c>
    </row>
    <row r="434" spans="1:37" x14ac:dyDescent="0.25">
      <c r="A434">
        <v>44851</v>
      </c>
      <c r="B434">
        <v>0.60951931675121263</v>
      </c>
      <c r="C434">
        <v>0.84549511871559668</v>
      </c>
      <c r="D434">
        <v>0.33274914665541799</v>
      </c>
      <c r="E434">
        <v>0.28059963299676599</v>
      </c>
      <c r="F434">
        <v>0.28290534712250109</v>
      </c>
      <c r="G434">
        <v>0.59154035555091611</v>
      </c>
      <c r="H434">
        <v>0.14971111741379081</v>
      </c>
      <c r="I434">
        <v>0.37344507258969661</v>
      </c>
      <c r="J434">
        <v>2.3894123347579139</v>
      </c>
      <c r="K434">
        <v>0.51265502985151468</v>
      </c>
      <c r="L434">
        <v>4.3701433143788597E-2</v>
      </c>
      <c r="M434">
        <v>0.55271529304890044</v>
      </c>
      <c r="N434">
        <v>1.1552502474844819</v>
      </c>
      <c r="O434">
        <v>0.36216530533375058</v>
      </c>
      <c r="P434">
        <v>0.1658298115506292</v>
      </c>
      <c r="Q434">
        <v>0.32760100496954858</v>
      </c>
      <c r="R434">
        <v>7.4353777360427115E-2</v>
      </c>
      <c r="S434">
        <v>0.40449592462775241</v>
      </c>
      <c r="T434">
        <v>0.36475197192721931</v>
      </c>
      <c r="U434">
        <v>1.90091804577791</v>
      </c>
      <c r="V434">
        <v>0.28563337765595942</v>
      </c>
      <c r="W434">
        <v>0.1463061982324538</v>
      </c>
      <c r="X434">
        <v>0.7674379191982823</v>
      </c>
      <c r="Y434">
        <v>0.1887243523628736</v>
      </c>
      <c r="Z434">
        <v>0.54779261004679392</v>
      </c>
      <c r="AA434">
        <v>1.016963843540488</v>
      </c>
      <c r="AB434">
        <v>0.34415203475006839</v>
      </c>
      <c r="AC434">
        <v>0.34651493201829692</v>
      </c>
      <c r="AD434">
        <v>0.20224929907005029</v>
      </c>
      <c r="AE434">
        <v>1.1996731394966329</v>
      </c>
      <c r="AF434">
        <v>0.43780939787573558</v>
      </c>
      <c r="AG434">
        <v>0.28582687805811391</v>
      </c>
      <c r="AH434" s="9" t="s">
        <v>130</v>
      </c>
      <c r="AI434" s="1">
        <v>44835</v>
      </c>
      <c r="AJ434" s="9" t="s">
        <v>41</v>
      </c>
      <c r="AK434">
        <v>17</v>
      </c>
    </row>
    <row r="435" spans="1:37" x14ac:dyDescent="0.25">
      <c r="A435">
        <v>44848</v>
      </c>
      <c r="B435">
        <v>0.8786979623395883</v>
      </c>
      <c r="C435">
        <v>7.5267380727037754</v>
      </c>
      <c r="D435">
        <v>0.5659128688963333</v>
      </c>
      <c r="E435">
        <v>0.68883546492550574</v>
      </c>
      <c r="F435">
        <v>0.18244011296816631</v>
      </c>
      <c r="G435">
        <v>0.37501513749478183</v>
      </c>
      <c r="H435">
        <v>0.2404654334315488</v>
      </c>
      <c r="I435">
        <v>1.48860911716811</v>
      </c>
      <c r="J435">
        <v>7.2605850173797074E-2</v>
      </c>
      <c r="K435">
        <v>0.15390486423264349</v>
      </c>
      <c r="L435">
        <v>0.1290227099432395</v>
      </c>
      <c r="M435">
        <v>0.30940470786587287</v>
      </c>
      <c r="N435">
        <v>0.8423186002205264</v>
      </c>
      <c r="O435">
        <v>0.33248976802428282</v>
      </c>
      <c r="P435">
        <v>0.2143368118433093</v>
      </c>
      <c r="Q435">
        <v>0.50052005615785522</v>
      </c>
      <c r="R435">
        <v>0.25312336994958767</v>
      </c>
      <c r="S435">
        <v>0.31407807838288271</v>
      </c>
      <c r="T435">
        <v>0.41340893205821189</v>
      </c>
      <c r="U435">
        <v>0.21994382298968981</v>
      </c>
      <c r="V435">
        <v>0.83778586100092245</v>
      </c>
      <c r="W435">
        <v>2.2518352614421069</v>
      </c>
      <c r="X435">
        <v>0.77603595297584016</v>
      </c>
      <c r="Y435">
        <v>0.71040837569698034</v>
      </c>
      <c r="Z435">
        <v>1.1375664907318921</v>
      </c>
      <c r="AA435">
        <v>0.66738702989878129</v>
      </c>
      <c r="AB435">
        <v>0.48761778550678841</v>
      </c>
      <c r="AC435">
        <v>0.47397201652009441</v>
      </c>
      <c r="AD435">
        <v>0.21363359236540569</v>
      </c>
      <c r="AE435">
        <v>0.65592363316625968</v>
      </c>
      <c r="AF435">
        <v>0.8629372393938245</v>
      </c>
      <c r="AG435">
        <v>0.83596105725675696</v>
      </c>
      <c r="AH435" s="9" t="s">
        <v>131</v>
      </c>
      <c r="AI435" s="1">
        <v>44835</v>
      </c>
      <c r="AJ435" s="9" t="s">
        <v>43</v>
      </c>
      <c r="AK435">
        <v>14</v>
      </c>
    </row>
    <row r="436" spans="1:37" x14ac:dyDescent="0.25">
      <c r="A436">
        <v>44847</v>
      </c>
      <c r="B436">
        <v>0.48180034572288882</v>
      </c>
      <c r="C436">
        <v>0.5140702930187242</v>
      </c>
      <c r="D436">
        <v>0.34277512946574118</v>
      </c>
      <c r="E436">
        <v>0.29440769942123779</v>
      </c>
      <c r="F436">
        <v>0.24303649394439469</v>
      </c>
      <c r="G436">
        <v>0.15581177215358061</v>
      </c>
      <c r="H436">
        <v>0.1797118183912417</v>
      </c>
      <c r="I436">
        <v>8.1772991702051601E-2</v>
      </c>
      <c r="J436">
        <v>5.9576055303844827E-2</v>
      </c>
      <c r="K436">
        <v>0.74735638899205725</v>
      </c>
      <c r="L436">
        <v>2.0762294224596019E-2</v>
      </c>
      <c r="M436">
        <v>0.3891566401440732</v>
      </c>
      <c r="N436">
        <v>0.26924356969878088</v>
      </c>
      <c r="O436">
        <v>8.2346709297369661E-2</v>
      </c>
      <c r="P436">
        <v>0.43114800601965247</v>
      </c>
      <c r="Q436">
        <v>1.6496270431483411</v>
      </c>
      <c r="R436">
        <v>1.001355700143348E-3</v>
      </c>
      <c r="S436">
        <v>0.31240648642523972</v>
      </c>
      <c r="T436">
        <v>0.47864302251793828</v>
      </c>
      <c r="U436">
        <v>0.22650512053612229</v>
      </c>
      <c r="V436">
        <v>0.37640383197855942</v>
      </c>
      <c r="W436">
        <v>0.36419230836536193</v>
      </c>
      <c r="X436">
        <v>0.52373591547092424</v>
      </c>
      <c r="Y436">
        <v>0.26711396545029309</v>
      </c>
      <c r="Z436">
        <v>0.47352530724310232</v>
      </c>
      <c r="AA436">
        <v>0.32763639781275961</v>
      </c>
      <c r="AB436">
        <v>0.61096326132600698</v>
      </c>
      <c r="AC436">
        <v>0.27524467481401221</v>
      </c>
      <c r="AD436">
        <v>1.5133629621357809</v>
      </c>
      <c r="AE436">
        <v>0.47991613928603921</v>
      </c>
      <c r="AF436">
        <v>0.24853034286151221</v>
      </c>
      <c r="AG436">
        <v>0.58433648345915601</v>
      </c>
      <c r="AH436" s="9" t="s">
        <v>131</v>
      </c>
      <c r="AI436" s="1">
        <v>44835</v>
      </c>
      <c r="AJ436" s="9" t="s">
        <v>38</v>
      </c>
      <c r="AK436">
        <v>13</v>
      </c>
    </row>
    <row r="437" spans="1:37" x14ac:dyDescent="0.25">
      <c r="A437">
        <v>44846</v>
      </c>
      <c r="B437">
        <v>1.8091642786924249</v>
      </c>
      <c r="C437">
        <v>2.3637065941378421</v>
      </c>
      <c r="D437">
        <v>0.50705153463418817</v>
      </c>
      <c r="E437">
        <v>1.5099412905019689</v>
      </c>
      <c r="F437">
        <v>3.5836958838803019</v>
      </c>
      <c r="G437">
        <v>1.7104291820507771</v>
      </c>
      <c r="H437">
        <v>0.70914198863121691</v>
      </c>
      <c r="I437">
        <v>0.88155035134107074</v>
      </c>
      <c r="J437">
        <v>0.84604170942174095</v>
      </c>
      <c r="K437">
        <v>2.324178070272493</v>
      </c>
      <c r="L437">
        <v>0.1699711960082797</v>
      </c>
      <c r="M437">
        <v>0.57502914339938183</v>
      </c>
      <c r="N437">
        <v>1.7757980506857221</v>
      </c>
      <c r="O437">
        <v>0.70529166788513142</v>
      </c>
      <c r="P437">
        <v>1.317693890411008</v>
      </c>
      <c r="Q437">
        <v>4.4778235074103581</v>
      </c>
      <c r="R437">
        <v>0.16217130229142729</v>
      </c>
      <c r="S437">
        <v>3.1008442206375122</v>
      </c>
      <c r="T437">
        <v>1.507227019264251</v>
      </c>
      <c r="U437">
        <v>2.8262452813246979</v>
      </c>
      <c r="V437">
        <v>0.47665986301482399</v>
      </c>
      <c r="W437">
        <v>0.46200876101744132</v>
      </c>
      <c r="X437">
        <v>0.75121811800465643</v>
      </c>
      <c r="Y437">
        <v>0.51894859301535068</v>
      </c>
      <c r="Z437">
        <v>1.600870969213162</v>
      </c>
      <c r="AA437">
        <v>1.5734664514898451</v>
      </c>
      <c r="AB437">
        <v>2.317833123916297</v>
      </c>
      <c r="AC437">
        <v>0.45898092110546002</v>
      </c>
      <c r="AD437">
        <v>2.001530767219208</v>
      </c>
      <c r="AE437">
        <v>2.5224905443504531</v>
      </c>
      <c r="AF437">
        <v>1.2578485276750899</v>
      </c>
      <c r="AG437">
        <v>1.5279977160721701</v>
      </c>
      <c r="AH437" s="9" t="s">
        <v>131</v>
      </c>
      <c r="AI437" s="1">
        <v>44835</v>
      </c>
      <c r="AJ437" s="9" t="s">
        <v>39</v>
      </c>
      <c r="AK437">
        <v>12</v>
      </c>
    </row>
    <row r="438" spans="1:37" x14ac:dyDescent="0.25">
      <c r="A438">
        <v>44845</v>
      </c>
      <c r="B438">
        <v>3.9795267489035301E-2</v>
      </c>
      <c r="C438">
        <v>4.2947997026758923E-4</v>
      </c>
      <c r="D438">
        <v>9.0914197748263436E-3</v>
      </c>
      <c r="E438">
        <v>1.552476502271766E-2</v>
      </c>
      <c r="F438">
        <v>9.7377480441875316E-5</v>
      </c>
      <c r="G438">
        <v>1.241870129923566E-2</v>
      </c>
      <c r="H438">
        <v>0.17363755579690399</v>
      </c>
      <c r="I438">
        <v>8.1291896556814736E-2</v>
      </c>
      <c r="J438">
        <v>0</v>
      </c>
      <c r="K438">
        <v>5.596831681829376E-3</v>
      </c>
      <c r="L438">
        <v>0</v>
      </c>
      <c r="M438">
        <v>4.5544471096392788E-5</v>
      </c>
      <c r="N438">
        <v>2.3999097334199779E-2</v>
      </c>
      <c r="O438">
        <v>5.5289913231598202E-2</v>
      </c>
      <c r="P438">
        <v>8.9439893298128344E-3</v>
      </c>
      <c r="Q438">
        <v>6.4011194476557481E-2</v>
      </c>
      <c r="R438">
        <v>0</v>
      </c>
      <c r="S438">
        <v>2.048626887580737E-2</v>
      </c>
      <c r="T438">
        <v>0.16236326893324579</v>
      </c>
      <c r="U438">
        <v>2.9919223747866451E-2</v>
      </c>
      <c r="V438">
        <v>6.2932332928110173E-3</v>
      </c>
      <c r="W438">
        <v>3.5971429666264938E-2</v>
      </c>
      <c r="X438">
        <v>7.7760882496830122E-2</v>
      </c>
      <c r="Y438">
        <v>6.929317287365469E-3</v>
      </c>
      <c r="Z438">
        <v>3.7769483623086422E-2</v>
      </c>
      <c r="AA438">
        <v>2.3869413655994608E-2</v>
      </c>
      <c r="AB438">
        <v>7.868294704401825E-2</v>
      </c>
      <c r="AC438">
        <v>1.8005432682543601E-3</v>
      </c>
      <c r="AD438">
        <v>1.687289350360862E-2</v>
      </c>
      <c r="AE438">
        <v>1.8800348773810649E-2</v>
      </c>
      <c r="AF438">
        <v>3.4115390991263879E-2</v>
      </c>
      <c r="AG438">
        <v>9.5267434453389532E-2</v>
      </c>
      <c r="AH438" s="9" t="s">
        <v>131</v>
      </c>
      <c r="AI438" s="1">
        <v>44835</v>
      </c>
      <c r="AJ438" s="9" t="s">
        <v>40</v>
      </c>
      <c r="AK438">
        <v>11</v>
      </c>
    </row>
    <row r="439" spans="1:37" x14ac:dyDescent="0.25">
      <c r="A439">
        <v>44844</v>
      </c>
      <c r="B439">
        <v>1.4041587486658029</v>
      </c>
      <c r="C439">
        <v>3.6488215554382082</v>
      </c>
      <c r="D439">
        <v>0.79730547131173779</v>
      </c>
      <c r="E439">
        <v>0.76250988747533899</v>
      </c>
      <c r="F439">
        <v>2.585855036207279</v>
      </c>
      <c r="G439">
        <v>1.519339647887006</v>
      </c>
      <c r="H439">
        <v>2.0974757305588501</v>
      </c>
      <c r="I439">
        <v>0.27882858695667362</v>
      </c>
      <c r="J439">
        <v>2.5935789286496171</v>
      </c>
      <c r="K439">
        <v>4.6192353659681276</v>
      </c>
      <c r="L439">
        <v>0.18103235192504269</v>
      </c>
      <c r="M439">
        <v>2.0587992325173499</v>
      </c>
      <c r="N439">
        <v>2.1771290084815251</v>
      </c>
      <c r="O439">
        <v>1.2532079068180111</v>
      </c>
      <c r="P439">
        <v>0.67063078464544956</v>
      </c>
      <c r="Q439">
        <v>0.66494142925178013</v>
      </c>
      <c r="R439">
        <v>1.1238363600031409</v>
      </c>
      <c r="S439">
        <v>1.789151422332959</v>
      </c>
      <c r="T439">
        <v>1.028438673257154</v>
      </c>
      <c r="U439">
        <v>3.7261015432802229</v>
      </c>
      <c r="V439">
        <v>0.81852415568876458</v>
      </c>
      <c r="W439">
        <v>0.90710607234105134</v>
      </c>
      <c r="X439">
        <v>1.5683524992195841</v>
      </c>
      <c r="Y439">
        <v>0.71361190318441237</v>
      </c>
      <c r="Z439">
        <v>1.3200412487498969</v>
      </c>
      <c r="AA439">
        <v>1.8896184978875601</v>
      </c>
      <c r="AB439">
        <v>1.2317924169190271</v>
      </c>
      <c r="AC439">
        <v>1.08497001902081</v>
      </c>
      <c r="AD439">
        <v>0.98399099877932328</v>
      </c>
      <c r="AE439">
        <v>1.621994869655514</v>
      </c>
      <c r="AF439">
        <v>1.5565414613115061</v>
      </c>
      <c r="AG439">
        <v>0.95240330993948075</v>
      </c>
      <c r="AH439" s="9" t="s">
        <v>131</v>
      </c>
      <c r="AI439" s="1">
        <v>44835</v>
      </c>
      <c r="AJ439" s="9" t="s">
        <v>41</v>
      </c>
      <c r="AK439">
        <v>10</v>
      </c>
    </row>
    <row r="440" spans="1:37" x14ac:dyDescent="0.25">
      <c r="A440">
        <v>44841</v>
      </c>
      <c r="B440">
        <v>0.128275561485897</v>
      </c>
      <c r="C440">
        <v>4.1655475643327601E-4</v>
      </c>
      <c r="D440">
        <v>0.22022337698458719</v>
      </c>
      <c r="E440">
        <v>9.556957491221818E-2</v>
      </c>
      <c r="F440">
        <v>1.763641331894866E-4</v>
      </c>
      <c r="G440">
        <v>6.4750673155102384E-2</v>
      </c>
      <c r="H440">
        <v>9.6723878114935824E-2</v>
      </c>
      <c r="I440">
        <v>6.9314225311282715E-2</v>
      </c>
      <c r="J440">
        <v>0.79735272463838591</v>
      </c>
      <c r="K440">
        <v>1.4149068688214819E-4</v>
      </c>
      <c r="L440">
        <v>0.13582615783246679</v>
      </c>
      <c r="M440">
        <v>7.9530705399521673E-2</v>
      </c>
      <c r="N440">
        <v>7.8955373548852376E-2</v>
      </c>
      <c r="O440">
        <v>0.31445582620598589</v>
      </c>
      <c r="P440">
        <v>2.971376216706787E-3</v>
      </c>
      <c r="Q440">
        <v>9.4760103003716734E-2</v>
      </c>
      <c r="R440">
        <v>6.8669284499481319E-4</v>
      </c>
      <c r="S440">
        <v>0.1526204050065299</v>
      </c>
      <c r="T440">
        <v>0.36552362658646997</v>
      </c>
      <c r="U440">
        <v>0</v>
      </c>
      <c r="V440">
        <v>0.12729167732354391</v>
      </c>
      <c r="W440">
        <v>0.1007935374616051</v>
      </c>
      <c r="X440">
        <v>0.23995875319199769</v>
      </c>
      <c r="Y440">
        <v>0.2077853406590098</v>
      </c>
      <c r="Z440">
        <v>0.11707770242281661</v>
      </c>
      <c r="AA440">
        <v>9.4240383765682223E-2</v>
      </c>
      <c r="AB440">
        <v>0.15086920639366769</v>
      </c>
      <c r="AC440">
        <v>0.14945361610975011</v>
      </c>
      <c r="AD440">
        <v>3.9557652746363338E-2</v>
      </c>
      <c r="AE440">
        <v>8.6646520187784931E-2</v>
      </c>
      <c r="AF440">
        <v>0.13620923395908699</v>
      </c>
      <c r="AG440">
        <v>0.19402929502010649</v>
      </c>
      <c r="AH440" s="9" t="s">
        <v>132</v>
      </c>
      <c r="AI440" s="1">
        <v>44835</v>
      </c>
      <c r="AJ440" s="9" t="s">
        <v>43</v>
      </c>
      <c r="AK440">
        <v>7</v>
      </c>
    </row>
    <row r="441" spans="1:37" x14ac:dyDescent="0.25">
      <c r="A441">
        <v>44840</v>
      </c>
      <c r="B441">
        <v>7.1522911799883765E-2</v>
      </c>
      <c r="C441">
        <v>0</v>
      </c>
      <c r="D441">
        <v>1.0562545794606259E-3</v>
      </c>
      <c r="E441">
        <v>8.7783404904152457E-2</v>
      </c>
      <c r="F441">
        <v>8.0429852144520593E-3</v>
      </c>
      <c r="G441">
        <v>5.2855875948231486E-3</v>
      </c>
      <c r="H441">
        <v>6.5445859720102514E-2</v>
      </c>
      <c r="I441">
        <v>7.8722668360309313E-3</v>
      </c>
      <c r="J441">
        <v>0</v>
      </c>
      <c r="K441">
        <v>2.730552442425668E-2</v>
      </c>
      <c r="L441">
        <v>2.5726865686693901E-2</v>
      </c>
      <c r="M441">
        <v>6.2388888996812207E-3</v>
      </c>
      <c r="N441">
        <v>4.1647403517980014E-3</v>
      </c>
      <c r="O441">
        <v>3.7773387806791042E-2</v>
      </c>
      <c r="P441">
        <v>0.1297187082271791</v>
      </c>
      <c r="Q441">
        <v>0.19400059617804249</v>
      </c>
      <c r="R441">
        <v>0</v>
      </c>
      <c r="S441">
        <v>2.322979194606189E-3</v>
      </c>
      <c r="T441">
        <v>1.037433847639308E-2</v>
      </c>
      <c r="U441">
        <v>0</v>
      </c>
      <c r="V441">
        <v>1.575391331395749E-2</v>
      </c>
      <c r="W441">
        <v>0.40662261479100248</v>
      </c>
      <c r="X441">
        <v>0.1349462181535124</v>
      </c>
      <c r="Y441">
        <v>6.382496084122378E-3</v>
      </c>
      <c r="Z441">
        <v>7.2381033270079165E-2</v>
      </c>
      <c r="AA441">
        <v>1.613649995104284E-2</v>
      </c>
      <c r="AB441">
        <v>9.4730827661415926E-2</v>
      </c>
      <c r="AC441">
        <v>8.1470300383659905E-3</v>
      </c>
      <c r="AD441">
        <v>7.9316289315627952E-3</v>
      </c>
      <c r="AE441">
        <v>5.7845060166620423E-2</v>
      </c>
      <c r="AF441">
        <v>5.022591101645036E-2</v>
      </c>
      <c r="AG441">
        <v>9.8135949909474607E-2</v>
      </c>
      <c r="AH441" s="9" t="s">
        <v>132</v>
      </c>
      <c r="AI441" s="1">
        <v>44835</v>
      </c>
      <c r="AJ441" s="9" t="s">
        <v>38</v>
      </c>
      <c r="AK441">
        <v>6</v>
      </c>
    </row>
    <row r="442" spans="1:37" x14ac:dyDescent="0.25">
      <c r="A442">
        <v>44839</v>
      </c>
      <c r="B442">
        <v>1.6856269435065561</v>
      </c>
      <c r="C442">
        <v>2.0120427583135472</v>
      </c>
      <c r="D442">
        <v>0.46650070491330897</v>
      </c>
      <c r="E442">
        <v>3.213799890611206</v>
      </c>
      <c r="F442">
        <v>2.0957812309610619</v>
      </c>
      <c r="G442">
        <v>2.3300993084579211</v>
      </c>
      <c r="H442">
        <v>0.9095688042488882</v>
      </c>
      <c r="I442">
        <v>1.9105516745421649</v>
      </c>
      <c r="J442">
        <v>1.0319559987783959</v>
      </c>
      <c r="K442">
        <v>2.725114037808738</v>
      </c>
      <c r="L442">
        <v>0.4845301755600997</v>
      </c>
      <c r="M442">
        <v>1.022980227169586</v>
      </c>
      <c r="N442">
        <v>0.93521395759404213</v>
      </c>
      <c r="O442">
        <v>3.5370244172445449</v>
      </c>
      <c r="P442">
        <v>1.091279549535771</v>
      </c>
      <c r="Q442">
        <v>0.34843633814250619</v>
      </c>
      <c r="R442">
        <v>1.143978211285722</v>
      </c>
      <c r="S442">
        <v>0.69051988400914799</v>
      </c>
      <c r="T442">
        <v>0.77083059687549527</v>
      </c>
      <c r="U442">
        <v>2.057466920189023</v>
      </c>
      <c r="V442">
        <v>0.81699305902399733</v>
      </c>
      <c r="W442">
        <v>0.95537572585825403</v>
      </c>
      <c r="X442">
        <v>1.7980792997495549</v>
      </c>
      <c r="Y442">
        <v>0.32245855948794522</v>
      </c>
      <c r="Z442">
        <v>2.325521698678171</v>
      </c>
      <c r="AA442">
        <v>1.4720467328074021</v>
      </c>
      <c r="AB442">
        <v>1.1288052467907761</v>
      </c>
      <c r="AC442">
        <v>0.66853718224984049</v>
      </c>
      <c r="AD442">
        <v>0.44318466281523122</v>
      </c>
      <c r="AE442">
        <v>1.3968033923113881</v>
      </c>
      <c r="AF442">
        <v>2.0738717095278001</v>
      </c>
      <c r="AG442">
        <v>1.5385359991051459</v>
      </c>
      <c r="AH442" s="9" t="s">
        <v>132</v>
      </c>
      <c r="AI442" s="1">
        <v>44835</v>
      </c>
      <c r="AJ442" s="9" t="s">
        <v>39</v>
      </c>
      <c r="AK442">
        <v>5</v>
      </c>
    </row>
    <row r="443" spans="1:37" x14ac:dyDescent="0.25">
      <c r="A443">
        <v>44838</v>
      </c>
      <c r="B443">
        <v>0.13832953382087809</v>
      </c>
      <c r="C443">
        <v>4.1551440294421912E-2</v>
      </c>
      <c r="D443">
        <v>0.39938205129714899</v>
      </c>
      <c r="E443">
        <v>0.1176399296348785</v>
      </c>
      <c r="F443">
        <v>2.96662565774387E-2</v>
      </c>
      <c r="G443">
        <v>3.6604769246116171E-2</v>
      </c>
      <c r="H443">
        <v>0.18506650024817969</v>
      </c>
      <c r="I443">
        <v>1.4347982671877859E-2</v>
      </c>
      <c r="J443">
        <v>4.1105134507280466E-3</v>
      </c>
      <c r="K443">
        <v>2.5918416232919229E-2</v>
      </c>
      <c r="L443">
        <v>1.313815170555098</v>
      </c>
      <c r="M443">
        <v>1.6599262362521169E-2</v>
      </c>
      <c r="N443">
        <v>5.0783975866962101E-2</v>
      </c>
      <c r="O443">
        <v>0.16377901537870829</v>
      </c>
      <c r="P443">
        <v>0.20060529222056239</v>
      </c>
      <c r="Q443">
        <v>5.3297614038940809E-2</v>
      </c>
      <c r="R443">
        <v>4.2552806717055118E-4</v>
      </c>
      <c r="S443">
        <v>5.5188495471838621E-5</v>
      </c>
      <c r="T443">
        <v>0.21331593355601289</v>
      </c>
      <c r="U443">
        <v>0</v>
      </c>
      <c r="V443">
        <v>0.3813816555334964</v>
      </c>
      <c r="W443">
        <v>4.0834479244869187E-2</v>
      </c>
      <c r="X443">
        <v>1.1399144549919121E-2</v>
      </c>
      <c r="Y443">
        <v>3.3216135671735453E-2</v>
      </c>
      <c r="Z443">
        <v>5.3935029924493318E-2</v>
      </c>
      <c r="AA443">
        <v>5.0792752625631932E-2</v>
      </c>
      <c r="AB443">
        <v>0.14993302311679799</v>
      </c>
      <c r="AC443">
        <v>0.1900123783304902</v>
      </c>
      <c r="AD443">
        <v>0.19963589237515539</v>
      </c>
      <c r="AE443">
        <v>5.0129726926980013E-2</v>
      </c>
      <c r="AF443">
        <v>9.8420099615684237E-2</v>
      </c>
      <c r="AG443">
        <v>0.137503271325955</v>
      </c>
      <c r="AH443" s="9" t="s">
        <v>132</v>
      </c>
      <c r="AI443" s="1">
        <v>44835</v>
      </c>
      <c r="AJ443" s="9" t="s">
        <v>40</v>
      </c>
      <c r="AK443">
        <v>4</v>
      </c>
    </row>
    <row r="444" spans="1:37" x14ac:dyDescent="0.25">
      <c r="A444">
        <v>44837</v>
      </c>
      <c r="B444">
        <v>3.9499756311489213E-2</v>
      </c>
      <c r="C444">
        <v>0</v>
      </c>
      <c r="D444">
        <v>3.2577534579763E-2</v>
      </c>
      <c r="E444">
        <v>1.6298194485163391E-2</v>
      </c>
      <c r="F444">
        <v>6.1651962511841164E-3</v>
      </c>
      <c r="G444">
        <v>0.26574805937276519</v>
      </c>
      <c r="H444">
        <v>2.8421847241065922E-3</v>
      </c>
      <c r="I444">
        <v>3.7763009644503128E-3</v>
      </c>
      <c r="J444">
        <v>0</v>
      </c>
      <c r="K444">
        <v>1.1311454303870859E-2</v>
      </c>
      <c r="L444">
        <v>0.1019332955659048</v>
      </c>
      <c r="M444">
        <v>3.7699380510998279E-5</v>
      </c>
      <c r="N444">
        <v>4.0007708094485384E-3</v>
      </c>
      <c r="O444">
        <v>7.2577418056668327E-2</v>
      </c>
      <c r="P444">
        <v>3.1360474909345022E-2</v>
      </c>
      <c r="Q444">
        <v>8.3317695007267493E-3</v>
      </c>
      <c r="R444">
        <v>0</v>
      </c>
      <c r="S444">
        <v>4.1888259281636822E-2</v>
      </c>
      <c r="T444">
        <v>9.6063782768741387E-3</v>
      </c>
      <c r="U444">
        <v>0</v>
      </c>
      <c r="V444">
        <v>1.9769476154958888E-3</v>
      </c>
      <c r="W444">
        <v>1.043101969442923E-4</v>
      </c>
      <c r="X444">
        <v>1.1522088129603919E-2</v>
      </c>
      <c r="Y444">
        <v>4.4146041977507572E-2</v>
      </c>
      <c r="Z444">
        <v>7.3866537907721366E-2</v>
      </c>
      <c r="AA444">
        <v>7.6369428309398212E-3</v>
      </c>
      <c r="AB444">
        <v>1.1939170214447511E-2</v>
      </c>
      <c r="AC444">
        <v>2.5813687254987699E-2</v>
      </c>
      <c r="AD444">
        <v>2.018578120337905E-2</v>
      </c>
      <c r="AE444">
        <v>2.2203042821320948E-3</v>
      </c>
      <c r="AF444">
        <v>6.4212524638096721E-2</v>
      </c>
      <c r="AG444">
        <v>2.460844460427759E-2</v>
      </c>
      <c r="AH444" s="9" t="s">
        <v>132</v>
      </c>
      <c r="AI444" s="1">
        <v>44835</v>
      </c>
      <c r="AJ444" s="9" t="s">
        <v>41</v>
      </c>
      <c r="AK444">
        <v>3</v>
      </c>
    </row>
    <row r="445" spans="1:37" x14ac:dyDescent="0.25">
      <c r="A445">
        <v>44834</v>
      </c>
      <c r="B445">
        <v>1.502494745973878</v>
      </c>
      <c r="C445">
        <v>2.2678353480159239</v>
      </c>
      <c r="D445">
        <v>0.16977008849768219</v>
      </c>
      <c r="E445">
        <v>1.06308974808431</v>
      </c>
      <c r="F445">
        <v>2.562077997424788</v>
      </c>
      <c r="G445">
        <v>2.278691909259166</v>
      </c>
      <c r="H445">
        <v>3.2859978929008782</v>
      </c>
      <c r="I445">
        <v>1.811453497141472</v>
      </c>
      <c r="J445">
        <v>1.488174125817695</v>
      </c>
      <c r="K445">
        <v>1.74002905176157</v>
      </c>
      <c r="L445">
        <v>0.43057889997370308</v>
      </c>
      <c r="M445">
        <v>1.4066861841396689</v>
      </c>
      <c r="N445">
        <v>1.8238784010928779</v>
      </c>
      <c r="O445">
        <v>0.50682492330614093</v>
      </c>
      <c r="P445">
        <v>0.36760351936678759</v>
      </c>
      <c r="Q445">
        <v>0.89725375883064007</v>
      </c>
      <c r="R445">
        <v>1.18409646975257</v>
      </c>
      <c r="S445">
        <v>0.36309110725396632</v>
      </c>
      <c r="T445">
        <v>1.7535350783708801</v>
      </c>
      <c r="U445">
        <v>2.9401220441224858</v>
      </c>
      <c r="V445">
        <v>2.39858460735234</v>
      </c>
      <c r="W445">
        <v>0.569254060565764</v>
      </c>
      <c r="X445">
        <v>0.49256842573401538</v>
      </c>
      <c r="Y445">
        <v>0.63699427538518194</v>
      </c>
      <c r="Z445">
        <v>1.1679048843605679</v>
      </c>
      <c r="AA445">
        <v>1.655546303512536</v>
      </c>
      <c r="AB445">
        <v>1.7492520778819729</v>
      </c>
      <c r="AC445">
        <v>1.0470164843576719</v>
      </c>
      <c r="AD445">
        <v>1.5041692096148349</v>
      </c>
      <c r="AE445">
        <v>1.760892970376422</v>
      </c>
      <c r="AF445">
        <v>1.3661270463868029</v>
      </c>
      <c r="AG445">
        <v>1.127408203169989</v>
      </c>
      <c r="AH445" s="9" t="s">
        <v>133</v>
      </c>
      <c r="AI445" s="1">
        <v>44805</v>
      </c>
      <c r="AJ445" s="9" t="s">
        <v>43</v>
      </c>
      <c r="AK445">
        <v>30</v>
      </c>
    </row>
    <row r="446" spans="1:37" x14ac:dyDescent="0.25">
      <c r="A446">
        <v>44833</v>
      </c>
      <c r="B446">
        <v>6.0940425563340263E-2</v>
      </c>
      <c r="C446">
        <v>1.099768221943169E-3</v>
      </c>
      <c r="D446">
        <v>1.3718112820571979E-2</v>
      </c>
      <c r="E446">
        <v>9.8287011722936034E-3</v>
      </c>
      <c r="F446">
        <v>7.1758695507730544E-3</v>
      </c>
      <c r="G446">
        <v>5.2426468227912033E-2</v>
      </c>
      <c r="H446">
        <v>5.454281166129555E-2</v>
      </c>
      <c r="I446">
        <v>0.14829043593825189</v>
      </c>
      <c r="J446">
        <v>8.1871678524120356E-5</v>
      </c>
      <c r="K446">
        <v>4.7673155578160042E-4</v>
      </c>
      <c r="L446">
        <v>0.26063576611888029</v>
      </c>
      <c r="M446">
        <v>5.0843791530525193E-5</v>
      </c>
      <c r="N446">
        <v>2.12588324025559E-2</v>
      </c>
      <c r="O446">
        <v>5.0718277528878537E-2</v>
      </c>
      <c r="P446">
        <v>3.8788179545954198E-2</v>
      </c>
      <c r="Q446">
        <v>7.9492243319272252E-2</v>
      </c>
      <c r="R446">
        <v>3.7522288606330223E-2</v>
      </c>
      <c r="S446">
        <v>5.0344569219022067E-5</v>
      </c>
      <c r="T446">
        <v>4.5377430122835773E-2</v>
      </c>
      <c r="U446">
        <v>3.4966664836647531E-4</v>
      </c>
      <c r="V446">
        <v>2.3103974841686529E-2</v>
      </c>
      <c r="W446">
        <v>2.43781730741265E-2</v>
      </c>
      <c r="X446">
        <v>6.8791694985832916E-2</v>
      </c>
      <c r="Y446">
        <v>0.39375593709034251</v>
      </c>
      <c r="Z446">
        <v>3.560617241193572E-2</v>
      </c>
      <c r="AA446">
        <v>3.3948536354811633E-2</v>
      </c>
      <c r="AB446">
        <v>7.6463952096078147E-2</v>
      </c>
      <c r="AC446">
        <v>0.13222471756026069</v>
      </c>
      <c r="AD446">
        <v>2.2551345419481551E-2</v>
      </c>
      <c r="AE446">
        <v>7.0514187234359857E-2</v>
      </c>
      <c r="AF446">
        <v>3.609868903172047E-2</v>
      </c>
      <c r="AG446">
        <v>0.12809491065471329</v>
      </c>
      <c r="AH446" s="9" t="s">
        <v>133</v>
      </c>
      <c r="AI446" s="1">
        <v>44805</v>
      </c>
      <c r="AJ446" s="9" t="s">
        <v>38</v>
      </c>
      <c r="AK446">
        <v>29</v>
      </c>
    </row>
    <row r="447" spans="1:37" x14ac:dyDescent="0.25">
      <c r="A447">
        <v>44832</v>
      </c>
      <c r="B447">
        <v>0.1051249450315747</v>
      </c>
      <c r="C447">
        <v>2.1692286698940229E-4</v>
      </c>
      <c r="D447">
        <v>5.8665559636179379E-2</v>
      </c>
      <c r="E447">
        <v>0.13828366750326829</v>
      </c>
      <c r="F447">
        <v>7.3525983184165533E-2</v>
      </c>
      <c r="G447">
        <v>0.1363617750003161</v>
      </c>
      <c r="H447">
        <v>2.6572280495639471E-2</v>
      </c>
      <c r="I447">
        <v>6.1209425458509902E-3</v>
      </c>
      <c r="J447">
        <v>3.3742145472965543E-2</v>
      </c>
      <c r="K447">
        <v>3.0177809114178139E-2</v>
      </c>
      <c r="L447">
        <v>2.3187499015695969E-2</v>
      </c>
      <c r="M447">
        <v>3.3887833964947778E-3</v>
      </c>
      <c r="N447">
        <v>2.1556867156877581E-2</v>
      </c>
      <c r="O447">
        <v>0.38082976856051332</v>
      </c>
      <c r="P447">
        <v>0.51961921003521749</v>
      </c>
      <c r="Q447">
        <v>6.3439974106034122E-2</v>
      </c>
      <c r="R447">
        <v>7.5412598448423341E-4</v>
      </c>
      <c r="S447">
        <v>5.9068683479589136E-4</v>
      </c>
      <c r="T447">
        <v>5.6388512675180677E-2</v>
      </c>
      <c r="U447">
        <v>3.4260687686412591E-2</v>
      </c>
      <c r="V447">
        <v>1.9115178396051161E-3</v>
      </c>
      <c r="W447">
        <v>0.52144487764114944</v>
      </c>
      <c r="X447">
        <v>6.8447703199441545E-2</v>
      </c>
      <c r="Y447">
        <v>8.3516337911331354E-3</v>
      </c>
      <c r="Z447">
        <v>0.14757310121041101</v>
      </c>
      <c r="AA447">
        <v>8.826832523585279E-2</v>
      </c>
      <c r="AB447">
        <v>8.1507728507013155E-2</v>
      </c>
      <c r="AC447">
        <v>1.8916240915607879E-2</v>
      </c>
      <c r="AD447">
        <v>1.1676676798416351E-2</v>
      </c>
      <c r="AE447">
        <v>3.4834374041671647E-2</v>
      </c>
      <c r="AF447">
        <v>0.14832908435890821</v>
      </c>
      <c r="AG447">
        <v>0.1228823140956804</v>
      </c>
      <c r="AH447" s="9" t="s">
        <v>133</v>
      </c>
      <c r="AI447" s="1">
        <v>44805</v>
      </c>
      <c r="AJ447" s="9" t="s">
        <v>39</v>
      </c>
      <c r="AK447">
        <v>28</v>
      </c>
    </row>
    <row r="448" spans="1:37" x14ac:dyDescent="0.25">
      <c r="A448">
        <v>44831</v>
      </c>
      <c r="B448">
        <v>0.24408499192305599</v>
      </c>
      <c r="C448">
        <v>1.6646145475087871E-4</v>
      </c>
      <c r="D448">
        <v>6.8899030661704881E-4</v>
      </c>
      <c r="E448">
        <v>0.21364631777574039</v>
      </c>
      <c r="F448">
        <v>1.8292659775957721E-2</v>
      </c>
      <c r="G448">
        <v>0.14098860467377439</v>
      </c>
      <c r="H448">
        <v>0.21662707606824791</v>
      </c>
      <c r="I448">
        <v>0.14311746960633259</v>
      </c>
      <c r="J448">
        <v>1.1064813382517109E-4</v>
      </c>
      <c r="K448">
        <v>0.2127151015780743</v>
      </c>
      <c r="L448">
        <v>1.6058244133263289E-2</v>
      </c>
      <c r="M448">
        <v>0.1183659866123794</v>
      </c>
      <c r="N448">
        <v>0.1003102449214419</v>
      </c>
      <c r="O448">
        <v>0.62369797795388748</v>
      </c>
      <c r="P448">
        <v>0.13497384368844831</v>
      </c>
      <c r="Q448">
        <v>0.25877709864335979</v>
      </c>
      <c r="R448">
        <v>9.9804585165320273E-2</v>
      </c>
      <c r="S448">
        <v>2.271951487563097E-3</v>
      </c>
      <c r="T448">
        <v>3.4901557517124739E-2</v>
      </c>
      <c r="U448">
        <v>1.2228735296417729E-3</v>
      </c>
      <c r="V448">
        <v>0.1701069588726021</v>
      </c>
      <c r="W448">
        <v>1.297206890786049</v>
      </c>
      <c r="X448">
        <v>0.1751350977083404</v>
      </c>
      <c r="Y448">
        <v>0.27590759253981578</v>
      </c>
      <c r="Z448">
        <v>0.24466530330388719</v>
      </c>
      <c r="AA448">
        <v>0.1596350798921149</v>
      </c>
      <c r="AB448">
        <v>0.19640388806979911</v>
      </c>
      <c r="AC448">
        <v>0.1111653769577005</v>
      </c>
      <c r="AD448">
        <v>7.0213039774982416E-2</v>
      </c>
      <c r="AE448">
        <v>0.11234994214892589</v>
      </c>
      <c r="AF448">
        <v>0.30941305736181068</v>
      </c>
      <c r="AG448">
        <v>0.24255686446504141</v>
      </c>
      <c r="AH448" s="9" t="s">
        <v>133</v>
      </c>
      <c r="AI448" s="1">
        <v>44805</v>
      </c>
      <c r="AJ448" s="9" t="s">
        <v>40</v>
      </c>
      <c r="AK448">
        <v>27</v>
      </c>
    </row>
    <row r="449" spans="1:37" x14ac:dyDescent="0.25">
      <c r="A449">
        <v>44830</v>
      </c>
      <c r="B449">
        <v>0.18819370598685001</v>
      </c>
      <c r="C449">
        <v>0.52966973864365496</v>
      </c>
      <c r="D449">
        <v>0.1116469874208732</v>
      </c>
      <c r="E449">
        <v>0.18240342944914109</v>
      </c>
      <c r="F449">
        <v>0.33488648921254682</v>
      </c>
      <c r="G449">
        <v>0.11302756344262289</v>
      </c>
      <c r="H449">
        <v>0.3680769307225441</v>
      </c>
      <c r="I449">
        <v>5.8590065773289443E-2</v>
      </c>
      <c r="J449">
        <v>1.8694591523020341E-4</v>
      </c>
      <c r="K449">
        <v>0.24971769745128899</v>
      </c>
      <c r="L449">
        <v>5.05655970537196E-4</v>
      </c>
      <c r="M449">
        <v>3.8786939170103903E-2</v>
      </c>
      <c r="N449">
        <v>0.1114434629227689</v>
      </c>
      <c r="O449">
        <v>0.71480615504160683</v>
      </c>
      <c r="P449">
        <v>0.38031566416826867</v>
      </c>
      <c r="Q449">
        <v>9.8404118037715232E-2</v>
      </c>
      <c r="R449">
        <v>0</v>
      </c>
      <c r="S449">
        <v>5.0009536843944262E-2</v>
      </c>
      <c r="T449">
        <v>3.1536968916617329E-2</v>
      </c>
      <c r="U449">
        <v>4.4183384697674979E-2</v>
      </c>
      <c r="V449">
        <v>0.59273632051163927</v>
      </c>
      <c r="W449">
        <v>0.2467434074151654</v>
      </c>
      <c r="X449">
        <v>0.38656967934286679</v>
      </c>
      <c r="Y449">
        <v>4.1014175664858182E-2</v>
      </c>
      <c r="Z449">
        <v>0.2037886114406694</v>
      </c>
      <c r="AA449">
        <v>0.12676563720206449</v>
      </c>
      <c r="AB449">
        <v>0.26825060845523191</v>
      </c>
      <c r="AC449">
        <v>4.2324150898432993E-2</v>
      </c>
      <c r="AD449">
        <v>0.19529892236078519</v>
      </c>
      <c r="AE449">
        <v>0.14793010044436769</v>
      </c>
      <c r="AF449">
        <v>0.17360038330283559</v>
      </c>
      <c r="AG449">
        <v>0.27271594859655401</v>
      </c>
      <c r="AH449" s="9" t="s">
        <v>133</v>
      </c>
      <c r="AI449" s="1">
        <v>44805</v>
      </c>
      <c r="AJ449" s="9" t="s">
        <v>41</v>
      </c>
      <c r="AK449">
        <v>26</v>
      </c>
    </row>
    <row r="450" spans="1:37" x14ac:dyDescent="0.25">
      <c r="A450">
        <v>44827</v>
      </c>
      <c r="B450">
        <v>0.36261016630135678</v>
      </c>
      <c r="C450">
        <v>2.3024689277322239E-2</v>
      </c>
      <c r="D450">
        <v>14.10378466712033</v>
      </c>
      <c r="E450">
        <v>0.15183594078958559</v>
      </c>
      <c r="F450">
        <v>4.7979645321803877E-2</v>
      </c>
      <c r="G450">
        <v>5.8970868974723901E-2</v>
      </c>
      <c r="H450">
        <v>0.3384607907410131</v>
      </c>
      <c r="I450">
        <v>0.12150118925551499</v>
      </c>
      <c r="J450">
        <v>0.38264045967006738</v>
      </c>
      <c r="K450">
        <v>3.57794814398575E-2</v>
      </c>
      <c r="L450">
        <v>3.2481802365987723E-2</v>
      </c>
      <c r="M450">
        <v>0.10729430974680031</v>
      </c>
      <c r="N450">
        <v>1.997527568077266E-3</v>
      </c>
      <c r="O450">
        <v>0.31233278408183829</v>
      </c>
      <c r="P450">
        <v>0.48228996144678921</v>
      </c>
      <c r="Q450">
        <v>2.199363636541056E-2</v>
      </c>
      <c r="R450">
        <v>0</v>
      </c>
      <c r="S450">
        <v>1.34311655171285E-3</v>
      </c>
      <c r="T450">
        <v>0.1091485809263452</v>
      </c>
      <c r="U450">
        <v>0</v>
      </c>
      <c r="V450">
        <v>0.22796951692749509</v>
      </c>
      <c r="W450">
        <v>3.284256086820727E-2</v>
      </c>
      <c r="X450">
        <v>0.10882830560910781</v>
      </c>
      <c r="Y450">
        <v>1.092187332755526</v>
      </c>
      <c r="Z450">
        <v>0.16252175208891509</v>
      </c>
      <c r="AA450">
        <v>0.14710016318245511</v>
      </c>
      <c r="AB450">
        <v>0.15518701356986639</v>
      </c>
      <c r="AC450">
        <v>1.4434312795588871</v>
      </c>
      <c r="AD450">
        <v>1.0117953223981121E-2</v>
      </c>
      <c r="AE450">
        <v>0.1005926346183072</v>
      </c>
      <c r="AF450">
        <v>0.41405239601715133</v>
      </c>
      <c r="AG450">
        <v>0.2407898958209706</v>
      </c>
      <c r="AH450" s="9" t="s">
        <v>134</v>
      </c>
      <c r="AI450" s="1">
        <v>44805</v>
      </c>
      <c r="AJ450" s="9" t="s">
        <v>43</v>
      </c>
      <c r="AK450">
        <v>23</v>
      </c>
    </row>
    <row r="451" spans="1:37" x14ac:dyDescent="0.25">
      <c r="A451">
        <v>44826</v>
      </c>
      <c r="B451">
        <v>1.387940164671025</v>
      </c>
      <c r="C451">
        <v>1.179980473216738</v>
      </c>
      <c r="D451">
        <v>0.51803767696570246</v>
      </c>
      <c r="E451">
        <v>1.5174706125111219</v>
      </c>
      <c r="F451">
        <v>0.71715576814689352</v>
      </c>
      <c r="G451">
        <v>2.9724561973208949</v>
      </c>
      <c r="H451">
        <v>0.6649046090299412</v>
      </c>
      <c r="I451">
        <v>0.56076505698705781</v>
      </c>
      <c r="J451">
        <v>0.1115231309789626</v>
      </c>
      <c r="K451">
        <v>1.3193222932769451</v>
      </c>
      <c r="L451">
        <v>0.15773219418561099</v>
      </c>
      <c r="M451">
        <v>0.91226309734938127</v>
      </c>
      <c r="N451">
        <v>0.83779741770864469</v>
      </c>
      <c r="O451">
        <v>0.4492247618307732</v>
      </c>
      <c r="P451">
        <v>0.84904658811736156</v>
      </c>
      <c r="Q451">
        <v>0.33648554765058403</v>
      </c>
      <c r="R451">
        <v>0.38258767384279457</v>
      </c>
      <c r="S451">
        <v>0.46584981467503872</v>
      </c>
      <c r="T451">
        <v>0.46650013903588933</v>
      </c>
      <c r="U451">
        <v>1.167036851199474</v>
      </c>
      <c r="V451">
        <v>0.81729332239918051</v>
      </c>
      <c r="W451">
        <v>1.2078801115938289</v>
      </c>
      <c r="X451">
        <v>1.858711028262982</v>
      </c>
      <c r="Y451">
        <v>0.82292450697249442</v>
      </c>
      <c r="Z451">
        <v>2.1179908336791748</v>
      </c>
      <c r="AA451">
        <v>0.87352081549456662</v>
      </c>
      <c r="AB451">
        <v>0.57595702771537449</v>
      </c>
      <c r="AC451">
        <v>0.66062331286330256</v>
      </c>
      <c r="AD451">
        <v>0.33699073620219122</v>
      </c>
      <c r="AE451">
        <v>1.222395907670617</v>
      </c>
      <c r="AF451">
        <v>1.5794064441060049</v>
      </c>
      <c r="AG451">
        <v>0.91795142390935747</v>
      </c>
      <c r="AH451" s="9" t="s">
        <v>134</v>
      </c>
      <c r="AI451" s="1">
        <v>44805</v>
      </c>
      <c r="AJ451" s="9" t="s">
        <v>38</v>
      </c>
      <c r="AK451">
        <v>22</v>
      </c>
    </row>
    <row r="452" spans="1:37" x14ac:dyDescent="0.25">
      <c r="A452">
        <v>44825</v>
      </c>
      <c r="B452">
        <v>0.27090428691392238</v>
      </c>
      <c r="C452">
        <v>7.8023493072771986E-3</v>
      </c>
      <c r="D452">
        <v>0.45007875292439797</v>
      </c>
      <c r="E452">
        <v>0.21561387843683949</v>
      </c>
      <c r="F452">
        <v>5.4021739316184772E-2</v>
      </c>
      <c r="G452">
        <v>0.14260193482251129</v>
      </c>
      <c r="H452">
        <v>0.15605605966423161</v>
      </c>
      <c r="I452">
        <v>6.676631240067675E-2</v>
      </c>
      <c r="J452">
        <v>0.32433974236687763</v>
      </c>
      <c r="K452">
        <v>4.9291207430232242E-2</v>
      </c>
      <c r="L452">
        <v>6.3770229714254873E-3</v>
      </c>
      <c r="M452">
        <v>4.5374773579864712E-2</v>
      </c>
      <c r="N452">
        <v>8.2026436996522747E-2</v>
      </c>
      <c r="O452">
        <v>0.15001957921533729</v>
      </c>
      <c r="P452">
        <v>0.25847730518502349</v>
      </c>
      <c r="Q452">
        <v>3.8579549940062859E-2</v>
      </c>
      <c r="R452">
        <v>7.2966870809913929E-3</v>
      </c>
      <c r="S452">
        <v>3.0031098478053811E-2</v>
      </c>
      <c r="T452">
        <v>6.3036384599991641E-2</v>
      </c>
      <c r="U452">
        <v>2.6769001902179981E-2</v>
      </c>
      <c r="V452">
        <v>0.26557040455888109</v>
      </c>
      <c r="W452">
        <v>0.1153650870541333</v>
      </c>
      <c r="X452">
        <v>0.64428357436741202</v>
      </c>
      <c r="Y452">
        <v>4.8759625425563523E-2</v>
      </c>
      <c r="Z452">
        <v>0.37423151223220341</v>
      </c>
      <c r="AA452">
        <v>0.1363727825327356</v>
      </c>
      <c r="AB452">
        <v>0.1061576341972838</v>
      </c>
      <c r="AC452">
        <v>8.4353741387310416E-2</v>
      </c>
      <c r="AD452">
        <v>2.7450508497305209E-2</v>
      </c>
      <c r="AE452">
        <v>7.6538423103502104E-2</v>
      </c>
      <c r="AF452">
        <v>0.26931779792441712</v>
      </c>
      <c r="AG452">
        <v>0.45177144815989939</v>
      </c>
      <c r="AH452" s="9" t="s">
        <v>134</v>
      </c>
      <c r="AI452" s="1">
        <v>44805</v>
      </c>
      <c r="AJ452" s="9" t="s">
        <v>39</v>
      </c>
      <c r="AK452">
        <v>21</v>
      </c>
    </row>
    <row r="453" spans="1:37" x14ac:dyDescent="0.25">
      <c r="A453">
        <v>44824</v>
      </c>
      <c r="B453">
        <v>0.9217218170076602</v>
      </c>
      <c r="C453">
        <v>1.410292341755413</v>
      </c>
      <c r="D453">
        <v>0.53195641132560545</v>
      </c>
      <c r="E453">
        <v>0.84794570172568628</v>
      </c>
      <c r="F453">
        <v>0.86394594967569804</v>
      </c>
      <c r="G453">
        <v>2.4698944686814648</v>
      </c>
      <c r="H453">
        <v>0.45285993246261552</v>
      </c>
      <c r="I453">
        <v>0.60520775422584616</v>
      </c>
      <c r="J453">
        <v>0.63667236305029162</v>
      </c>
      <c r="K453">
        <v>1.0763970954119479</v>
      </c>
      <c r="L453">
        <v>1.3930524996793929</v>
      </c>
      <c r="M453">
        <v>0.35008934680176068</v>
      </c>
      <c r="N453">
        <v>1.194888590807861</v>
      </c>
      <c r="O453">
        <v>0.53684822678464295</v>
      </c>
      <c r="P453">
        <v>0.45570891725333479</v>
      </c>
      <c r="Q453">
        <v>0.77718397731495825</v>
      </c>
      <c r="R453">
        <v>1.151004274046532</v>
      </c>
      <c r="S453">
        <v>0.60344873384624398</v>
      </c>
      <c r="T453">
        <v>0.30793669261110079</v>
      </c>
      <c r="U453">
        <v>0.2453445547581557</v>
      </c>
      <c r="V453">
        <v>0.7989032063486996</v>
      </c>
      <c r="W453">
        <v>0.1352120481522936</v>
      </c>
      <c r="X453">
        <v>0.57506033315079674</v>
      </c>
      <c r="Y453">
        <v>0.50034407057454544</v>
      </c>
      <c r="Z453">
        <v>1.0954269383500139</v>
      </c>
      <c r="AA453">
        <v>0.84452354185449952</v>
      </c>
      <c r="AB453">
        <v>0.6436015920471434</v>
      </c>
      <c r="AC453">
        <v>0.60973605608338322</v>
      </c>
      <c r="AD453">
        <v>0.67292197008670873</v>
      </c>
      <c r="AE453">
        <v>1.18624796913543</v>
      </c>
      <c r="AF453">
        <v>0.830108689567567</v>
      </c>
      <c r="AG453">
        <v>0.77525993198445009</v>
      </c>
      <c r="AH453" s="9" t="s">
        <v>134</v>
      </c>
      <c r="AI453" s="1">
        <v>44805</v>
      </c>
      <c r="AJ453" s="9" t="s">
        <v>40</v>
      </c>
      <c r="AK453">
        <v>20</v>
      </c>
    </row>
    <row r="454" spans="1:37" x14ac:dyDescent="0.25">
      <c r="A454">
        <v>44823</v>
      </c>
      <c r="B454">
        <v>8.2855740330161118E-2</v>
      </c>
      <c r="C454">
        <v>0</v>
      </c>
      <c r="D454">
        <v>2.223507607873234E-2</v>
      </c>
      <c r="E454">
        <v>5.8957105193279499E-2</v>
      </c>
      <c r="F454">
        <v>1.65466351336116E-3</v>
      </c>
      <c r="G454">
        <v>3.6577611185582851E-2</v>
      </c>
      <c r="H454">
        <v>3.0103057630811631E-2</v>
      </c>
      <c r="I454">
        <v>1.00445171405373E-2</v>
      </c>
      <c r="J454">
        <v>0</v>
      </c>
      <c r="K454">
        <v>0</v>
      </c>
      <c r="L454">
        <v>0</v>
      </c>
      <c r="M454">
        <v>9.5592995370094103E-5</v>
      </c>
      <c r="N454">
        <v>0.1335939111513236</v>
      </c>
      <c r="O454">
        <v>7.0344747125439089E-2</v>
      </c>
      <c r="P454">
        <v>0.1131448678868691</v>
      </c>
      <c r="Q454">
        <v>3.6656256589938999E-2</v>
      </c>
      <c r="R454">
        <v>1.2766146653813889E-2</v>
      </c>
      <c r="S454">
        <v>6.339782410788701E-5</v>
      </c>
      <c r="T454">
        <v>5.4673567205764988E-2</v>
      </c>
      <c r="U454">
        <v>2.4651619666287629E-2</v>
      </c>
      <c r="V454">
        <v>3.0550234465534329E-2</v>
      </c>
      <c r="W454">
        <v>0.99116400874033261</v>
      </c>
      <c r="X454">
        <v>0.26464762875661302</v>
      </c>
      <c r="Y454">
        <v>0.1329859632131338</v>
      </c>
      <c r="Z454">
        <v>0.1161255529662452</v>
      </c>
      <c r="AA454">
        <v>8.1153122935219923E-2</v>
      </c>
      <c r="AB454">
        <v>3.7101089092324763E-2</v>
      </c>
      <c r="AC454">
        <v>2.2747997162531609E-2</v>
      </c>
      <c r="AD454">
        <v>5.2588706319020078E-3</v>
      </c>
      <c r="AE454">
        <v>1.188963780951126E-2</v>
      </c>
      <c r="AF454">
        <v>0.1186900531032542</v>
      </c>
      <c r="AG454">
        <v>0.113020447094152</v>
      </c>
      <c r="AH454" s="9" t="s">
        <v>134</v>
      </c>
      <c r="AI454" s="1">
        <v>44805</v>
      </c>
      <c r="AJ454" s="9" t="s">
        <v>41</v>
      </c>
      <c r="AK454">
        <v>19</v>
      </c>
    </row>
    <row r="455" spans="1:37" x14ac:dyDescent="0.25">
      <c r="A455">
        <v>44820</v>
      </c>
      <c r="B455">
        <v>0.14176528607523359</v>
      </c>
      <c r="C455">
        <v>2.4218204603269941E-2</v>
      </c>
      <c r="D455">
        <v>0.14782129625604271</v>
      </c>
      <c r="E455">
        <v>0.14358769669878141</v>
      </c>
      <c r="F455">
        <v>3.880074893268502E-3</v>
      </c>
      <c r="G455">
        <v>2.325497370153462E-2</v>
      </c>
      <c r="H455">
        <v>2.2386657525611049E-4</v>
      </c>
      <c r="I455">
        <v>2.0095987026820861E-2</v>
      </c>
      <c r="J455">
        <v>1.8008515985703012E-2</v>
      </c>
      <c r="K455">
        <v>9.6961533048429676E-3</v>
      </c>
      <c r="L455">
        <v>1.388145425331869E-2</v>
      </c>
      <c r="M455">
        <v>1.4080251220831711E-2</v>
      </c>
      <c r="N455">
        <v>0.13413515350206939</v>
      </c>
      <c r="O455">
        <v>0.59963182046498542</v>
      </c>
      <c r="P455">
        <v>1.0513502180286981E-2</v>
      </c>
      <c r="Q455">
        <v>4.9232697022525418E-2</v>
      </c>
      <c r="R455">
        <v>0</v>
      </c>
      <c r="S455">
        <v>9.2555847817142479E-3</v>
      </c>
      <c r="T455">
        <v>0.19761215089677031</v>
      </c>
      <c r="U455">
        <v>1.10578276200844E-2</v>
      </c>
      <c r="V455">
        <v>4.858471625047228E-3</v>
      </c>
      <c r="W455">
        <v>0.2037740291821391</v>
      </c>
      <c r="X455">
        <v>0.16885637647290511</v>
      </c>
      <c r="Y455">
        <v>1.319814802681513E-2</v>
      </c>
      <c r="Z455">
        <v>0.10374485912864249</v>
      </c>
      <c r="AA455">
        <v>7.6279473315336091E-2</v>
      </c>
      <c r="AB455">
        <v>9.0491417910117319E-2</v>
      </c>
      <c r="AC455">
        <v>2.5624059152909311E-2</v>
      </c>
      <c r="AD455">
        <v>5.1185780183802793E-2</v>
      </c>
      <c r="AE455">
        <v>0.10849288070276671</v>
      </c>
      <c r="AF455">
        <v>4.8582969304591613E-2</v>
      </c>
      <c r="AG455">
        <v>0.17954462597240531</v>
      </c>
      <c r="AH455" s="9" t="s">
        <v>135</v>
      </c>
      <c r="AI455" s="1">
        <v>44805</v>
      </c>
      <c r="AJ455" s="9" t="s">
        <v>43</v>
      </c>
      <c r="AK455">
        <v>16</v>
      </c>
    </row>
    <row r="456" spans="1:37" x14ac:dyDescent="0.25">
      <c r="A456">
        <v>44819</v>
      </c>
      <c r="B456">
        <v>0.2419909106616612</v>
      </c>
      <c r="C456">
        <v>4.7833480812767191E-2</v>
      </c>
      <c r="D456">
        <v>6.5962144909219506E-2</v>
      </c>
      <c r="E456">
        <v>0.2273261722592817</v>
      </c>
      <c r="F456">
        <v>0.42359195359950219</v>
      </c>
      <c r="G456">
        <v>2.2792977312186258E-2</v>
      </c>
      <c r="H456">
        <v>0.13986447532846949</v>
      </c>
      <c r="I456">
        <v>2.9250497466611559E-2</v>
      </c>
      <c r="J456">
        <v>4.8231630707103519E-2</v>
      </c>
      <c r="K456">
        <v>2.291742092504084E-2</v>
      </c>
      <c r="L456">
        <v>0.37150608141767422</v>
      </c>
      <c r="M456">
        <v>1.2902111297012879</v>
      </c>
      <c r="N456">
        <v>0.15849844975798311</v>
      </c>
      <c r="O456">
        <v>6.5963620035394979E-2</v>
      </c>
      <c r="P456">
        <v>6.7308148992787729E-3</v>
      </c>
      <c r="Q456">
        <v>0.15577967624346181</v>
      </c>
      <c r="R456">
        <v>3.7620428736129287E-2</v>
      </c>
      <c r="S456">
        <v>6.8313793112129845E-2</v>
      </c>
      <c r="T456">
        <v>4.8551480087817338E-2</v>
      </c>
      <c r="U456">
        <v>3.095575210455781E-2</v>
      </c>
      <c r="V456">
        <v>9.2814316513246276E-3</v>
      </c>
      <c r="W456">
        <v>0.22870105260813789</v>
      </c>
      <c r="X456">
        <v>4.9948130734643222E-2</v>
      </c>
      <c r="Y456">
        <v>0.11301275331758601</v>
      </c>
      <c r="Z456">
        <v>0.15287886624639191</v>
      </c>
      <c r="AA456">
        <v>8.2297500474376922E-2</v>
      </c>
      <c r="AB456">
        <v>0.21508725903747991</v>
      </c>
      <c r="AC456">
        <v>0.41187051166154531</v>
      </c>
      <c r="AD456">
        <v>0.1174464719144567</v>
      </c>
      <c r="AE456">
        <v>0.13983319815169221</v>
      </c>
      <c r="AF456">
        <v>0.18018701315935129</v>
      </c>
      <c r="AG456">
        <v>0.2165919636247142</v>
      </c>
      <c r="AH456" s="9" t="s">
        <v>135</v>
      </c>
      <c r="AI456" s="1">
        <v>44805</v>
      </c>
      <c r="AJ456" s="9" t="s">
        <v>38</v>
      </c>
      <c r="AK456">
        <v>15</v>
      </c>
    </row>
    <row r="457" spans="1:37" x14ac:dyDescent="0.25">
      <c r="A457">
        <v>44818</v>
      </c>
      <c r="B457">
        <v>0.8779376128576537</v>
      </c>
      <c r="C457">
        <v>0.60611945913275855</v>
      </c>
      <c r="D457">
        <v>0.14581724845284641</v>
      </c>
      <c r="E457">
        <v>0.4300774829682858</v>
      </c>
      <c r="F457">
        <v>0.61512545094142113</v>
      </c>
      <c r="G457">
        <v>1.182233675262204</v>
      </c>
      <c r="H457">
        <v>0.1214974052770211</v>
      </c>
      <c r="I457">
        <v>0.35076627680919792</v>
      </c>
      <c r="J457">
        <v>1.082724096054243</v>
      </c>
      <c r="K457">
        <v>0.75574349148804332</v>
      </c>
      <c r="L457">
        <v>0.48271233461519669</v>
      </c>
      <c r="M457">
        <v>0.27008542386118362</v>
      </c>
      <c r="N457">
        <v>0.42352686859331079</v>
      </c>
      <c r="O457">
        <v>0.22599384218228941</v>
      </c>
      <c r="P457">
        <v>0.58866295512977562</v>
      </c>
      <c r="Q457">
        <v>0.3236897138596696</v>
      </c>
      <c r="R457">
        <v>1.150555201018435</v>
      </c>
      <c r="S457">
        <v>2.2082601280424421</v>
      </c>
      <c r="T457">
        <v>0.52561874335300951</v>
      </c>
      <c r="U457">
        <v>0.2725292056056885</v>
      </c>
      <c r="V457">
        <v>0.68605897296615437</v>
      </c>
      <c r="W457">
        <v>0.32354430098122422</v>
      </c>
      <c r="X457">
        <v>1.1356450167959899</v>
      </c>
      <c r="Y457">
        <v>0.36264469622770878</v>
      </c>
      <c r="Z457">
        <v>1.088452356182505</v>
      </c>
      <c r="AA457">
        <v>0.53421853487113413</v>
      </c>
      <c r="AB457">
        <v>0.53275008321641582</v>
      </c>
      <c r="AC457">
        <v>0.3755091764794618</v>
      </c>
      <c r="AD457">
        <v>0.15912132072777721</v>
      </c>
      <c r="AE457">
        <v>1.435980524515218</v>
      </c>
      <c r="AF457">
        <v>0.68080834518522293</v>
      </c>
      <c r="AG457">
        <v>0.53533523999717436</v>
      </c>
      <c r="AH457" s="9" t="s">
        <v>135</v>
      </c>
      <c r="AI457" s="1">
        <v>44805</v>
      </c>
      <c r="AJ457" s="9" t="s">
        <v>39</v>
      </c>
      <c r="AK457">
        <v>14</v>
      </c>
    </row>
    <row r="458" spans="1:37" x14ac:dyDescent="0.25">
      <c r="A458">
        <v>44817</v>
      </c>
      <c r="B458">
        <v>0.41721692009445671</v>
      </c>
      <c r="C458">
        <v>0.22244362226463321</v>
      </c>
      <c r="D458">
        <v>8.2871475242719206E-2</v>
      </c>
      <c r="E458">
        <v>0.26603498004428328</v>
      </c>
      <c r="F458">
        <v>8.8957263288215668E-2</v>
      </c>
      <c r="G458">
        <v>0.13790659643758341</v>
      </c>
      <c r="H458">
        <v>1.388745021990883E-2</v>
      </c>
      <c r="I458">
        <v>0.40921911180712589</v>
      </c>
      <c r="J458">
        <v>2.050101709892711</v>
      </c>
      <c r="K458">
        <v>6.9258338213826737E-2</v>
      </c>
      <c r="L458">
        <v>0.15194647010158549</v>
      </c>
      <c r="M458">
        <v>0.18701052192545931</v>
      </c>
      <c r="N458">
        <v>0.19868909956502609</v>
      </c>
      <c r="O458">
        <v>0.1213977975803681</v>
      </c>
      <c r="P458">
        <v>3.7476711268813807E-2</v>
      </c>
      <c r="Q458">
        <v>3.6586248239289527E-2</v>
      </c>
      <c r="R458">
        <v>0.1006295584514374</v>
      </c>
      <c r="S458">
        <v>5.0608829859889348E-2</v>
      </c>
      <c r="T458">
        <v>0.59051962224710108</v>
      </c>
      <c r="U458">
        <v>5.5386541680544243E-2</v>
      </c>
      <c r="V458">
        <v>4.8050066827866091E-2</v>
      </c>
      <c r="W458">
        <v>0.18179212433064679</v>
      </c>
      <c r="X458">
        <v>0.20473836126213829</v>
      </c>
      <c r="Y458">
        <v>3.7366572050550467E-2</v>
      </c>
      <c r="Z458">
        <v>0.32402713608894329</v>
      </c>
      <c r="AA458">
        <v>0.51160146729572575</v>
      </c>
      <c r="AB458">
        <v>0.16114919828893509</v>
      </c>
      <c r="AC458">
        <v>0.14165976100055411</v>
      </c>
      <c r="AD458">
        <v>8.6816839466013998E-2</v>
      </c>
      <c r="AE458">
        <v>0.2784465028434075</v>
      </c>
      <c r="AF458">
        <v>0.48110347434999012</v>
      </c>
      <c r="AG458">
        <v>0.15723149554574109</v>
      </c>
      <c r="AH458" s="9" t="s">
        <v>135</v>
      </c>
      <c r="AI458" s="1">
        <v>44805</v>
      </c>
      <c r="AJ458" s="9" t="s">
        <v>40</v>
      </c>
      <c r="AK458">
        <v>13</v>
      </c>
    </row>
    <row r="459" spans="1:37" x14ac:dyDescent="0.25">
      <c r="A459">
        <v>44816</v>
      </c>
      <c r="B459">
        <v>0.24937012798167149</v>
      </c>
      <c r="C459">
        <v>0.86677506894019363</v>
      </c>
      <c r="D459">
        <v>1.649064881989816E-4</v>
      </c>
      <c r="E459">
        <v>0.21289292016007019</v>
      </c>
      <c r="F459">
        <v>2.35513828140821E-2</v>
      </c>
      <c r="G459">
        <v>4.4937808291612709E-2</v>
      </c>
      <c r="H459">
        <v>0.63955073877897095</v>
      </c>
      <c r="I459">
        <v>0.10351006500698109</v>
      </c>
      <c r="J459">
        <v>5.5985072294691678E-2</v>
      </c>
      <c r="K459">
        <v>3.9033556944006398E-2</v>
      </c>
      <c r="L459">
        <v>0.15672726619663979</v>
      </c>
      <c r="M459">
        <v>6.2611144037212768E-2</v>
      </c>
      <c r="N459">
        <v>4.5401474325331669E-2</v>
      </c>
      <c r="O459">
        <v>0.10203229632468611</v>
      </c>
      <c r="P459">
        <v>0.49948310618839692</v>
      </c>
      <c r="Q459">
        <v>1.016938714354631E-4</v>
      </c>
      <c r="R459">
        <v>3.6756368726152663E-2</v>
      </c>
      <c r="S459">
        <v>1.046270210315206E-3</v>
      </c>
      <c r="T459">
        <v>0.1312926115949592</v>
      </c>
      <c r="U459">
        <v>9.1786197016268486E-2</v>
      </c>
      <c r="V459">
        <v>1.7598880322811421E-2</v>
      </c>
      <c r="W459">
        <v>0.1226227299000041</v>
      </c>
      <c r="X459">
        <v>4.6478016417187767E-2</v>
      </c>
      <c r="Y459">
        <v>0.22935028132863319</v>
      </c>
      <c r="Z459">
        <v>0.22244941779535859</v>
      </c>
      <c r="AA459">
        <v>0.23979958881629929</v>
      </c>
      <c r="AB459">
        <v>0.11622875311386829</v>
      </c>
      <c r="AC459">
        <v>0.1256197183224427</v>
      </c>
      <c r="AD459">
        <v>1.79610801207973E-2</v>
      </c>
      <c r="AE459">
        <v>0.25914091579530207</v>
      </c>
      <c r="AF459">
        <v>0.15281726612734831</v>
      </c>
      <c r="AG459">
        <v>0.28637014878793049</v>
      </c>
      <c r="AH459" s="9" t="s">
        <v>135</v>
      </c>
      <c r="AI459" s="1">
        <v>44805</v>
      </c>
      <c r="AJ459" s="9" t="s">
        <v>41</v>
      </c>
      <c r="AK459">
        <v>12</v>
      </c>
    </row>
    <row r="460" spans="1:37" x14ac:dyDescent="0.25">
      <c r="A460">
        <v>44813</v>
      </c>
      <c r="B460">
        <v>1.442131892568536</v>
      </c>
      <c r="C460">
        <v>0.84514476998464039</v>
      </c>
      <c r="D460">
        <v>0.82721035155611911</v>
      </c>
      <c r="E460">
        <v>0.9237115193559442</v>
      </c>
      <c r="F460">
        <v>1.577009922136938</v>
      </c>
      <c r="G460">
        <v>1.594895170160795</v>
      </c>
      <c r="H460">
        <v>0.80160848187453415</v>
      </c>
      <c r="I460">
        <v>1.4985871953361429</v>
      </c>
      <c r="J460">
        <v>2.2119205422749508</v>
      </c>
      <c r="K460">
        <v>0.75424827168870556</v>
      </c>
      <c r="L460">
        <v>1.165894860550873</v>
      </c>
      <c r="M460">
        <v>3.415909315785838</v>
      </c>
      <c r="N460">
        <v>0.59010058328710402</v>
      </c>
      <c r="O460">
        <v>0.52449287948600365</v>
      </c>
      <c r="P460">
        <v>0.26264715668602018</v>
      </c>
      <c r="Q460">
        <v>0.31546322412791172</v>
      </c>
      <c r="R460">
        <v>0.35171210255896862</v>
      </c>
      <c r="S460">
        <v>2.5836870507028729</v>
      </c>
      <c r="T460">
        <v>0.59899200595789148</v>
      </c>
      <c r="U460">
        <v>1.504831216150935</v>
      </c>
      <c r="V460">
        <v>0.46678361080713587</v>
      </c>
      <c r="W460">
        <v>4.65607446228036</v>
      </c>
      <c r="X460">
        <v>0.96361051513604157</v>
      </c>
      <c r="Y460">
        <v>0.1316032225902645</v>
      </c>
      <c r="Z460">
        <v>1.778425282348036</v>
      </c>
      <c r="AA460">
        <v>0.94320695589275882</v>
      </c>
      <c r="AB460">
        <v>0.69918109405067985</v>
      </c>
      <c r="AC460">
        <v>1.69428877861899</v>
      </c>
      <c r="AD460">
        <v>0.69522440412630404</v>
      </c>
      <c r="AE460">
        <v>1.5174602466376721</v>
      </c>
      <c r="AF460">
        <v>1.144597197134001</v>
      </c>
      <c r="AG460">
        <v>1.6020010245062191</v>
      </c>
      <c r="AH460" s="9" t="s">
        <v>136</v>
      </c>
      <c r="AI460" s="1">
        <v>44805</v>
      </c>
      <c r="AJ460" s="9" t="s">
        <v>43</v>
      </c>
      <c r="AK460">
        <v>9</v>
      </c>
    </row>
    <row r="461" spans="1:37" x14ac:dyDescent="0.25">
      <c r="A461">
        <v>44812</v>
      </c>
      <c r="B461">
        <v>7.7746925124485153E-2</v>
      </c>
      <c r="C461">
        <v>0.2071828088883628</v>
      </c>
      <c r="D461">
        <v>2.0275473150925299E-2</v>
      </c>
      <c r="E461">
        <v>0.1043234901424991</v>
      </c>
      <c r="F461">
        <v>7.376539017607063E-2</v>
      </c>
      <c r="G461">
        <v>9.2820939928803928E-2</v>
      </c>
      <c r="H461">
        <v>3.9005148399183169E-2</v>
      </c>
      <c r="I461">
        <v>8.5131601522052663E-3</v>
      </c>
      <c r="J461">
        <v>3.3024715405580651E-4</v>
      </c>
      <c r="K461">
        <v>7.5921320577183593E-2</v>
      </c>
      <c r="L461">
        <v>7.9710024490431713E-2</v>
      </c>
      <c r="M461">
        <v>7.7976482916711888E-3</v>
      </c>
      <c r="N461">
        <v>0.11389321621308381</v>
      </c>
      <c r="O461">
        <v>0.1447524858189578</v>
      </c>
      <c r="P461">
        <v>4.4868887327172348E-2</v>
      </c>
      <c r="Q461">
        <v>6.504768519786476E-2</v>
      </c>
      <c r="R461">
        <v>0</v>
      </c>
      <c r="S461">
        <v>4.5015702225516402E-3</v>
      </c>
      <c r="T461">
        <v>9.7319743052651037E-2</v>
      </c>
      <c r="U461">
        <v>2.183897689366722E-2</v>
      </c>
      <c r="V461">
        <v>0.33872673153351579</v>
      </c>
      <c r="W461">
        <v>3.8212094452751137E-2</v>
      </c>
      <c r="X461">
        <v>3.5869806061652708E-2</v>
      </c>
      <c r="Y461">
        <v>1.4790937378230831E-2</v>
      </c>
      <c r="Z461">
        <v>7.4506825555895148E-2</v>
      </c>
      <c r="AA461">
        <v>5.4319905094663022E-2</v>
      </c>
      <c r="AB461">
        <v>0.118051705803162</v>
      </c>
      <c r="AC461">
        <v>2.523188123025295E-2</v>
      </c>
      <c r="AD461">
        <v>4.6150454847804848E-2</v>
      </c>
      <c r="AE461">
        <v>5.9735150181149492E-2</v>
      </c>
      <c r="AF461">
        <v>8.3819941435058554E-2</v>
      </c>
      <c r="AG461">
        <v>9.534904543476154E-2</v>
      </c>
      <c r="AH461" s="9" t="s">
        <v>136</v>
      </c>
      <c r="AI461" s="1">
        <v>44805</v>
      </c>
      <c r="AJ461" s="9" t="s">
        <v>38</v>
      </c>
      <c r="AK461">
        <v>8</v>
      </c>
    </row>
    <row r="462" spans="1:37" x14ac:dyDescent="0.25">
      <c r="A462">
        <v>44811</v>
      </c>
      <c r="B462">
        <v>4.3116094722815412E-2</v>
      </c>
      <c r="C462">
        <v>0</v>
      </c>
      <c r="D462">
        <v>0</v>
      </c>
      <c r="E462">
        <v>1.5635140530862419E-2</v>
      </c>
      <c r="F462">
        <v>0.16115123178367019</v>
      </c>
      <c r="G462">
        <v>3.6485773852190919E-3</v>
      </c>
      <c r="H462">
        <v>0.26800571384574812</v>
      </c>
      <c r="I462">
        <v>1.0107474165081401E-4</v>
      </c>
      <c r="J462">
        <v>0</v>
      </c>
      <c r="K462">
        <v>0</v>
      </c>
      <c r="L462">
        <v>0</v>
      </c>
      <c r="M462">
        <v>1.067220684601768E-4</v>
      </c>
      <c r="N462">
        <v>1.672837351993824E-3</v>
      </c>
      <c r="O462">
        <v>4.71690763596311E-2</v>
      </c>
      <c r="P462">
        <v>2.1928140343993149E-2</v>
      </c>
      <c r="Q462">
        <v>3.6511270683205768E-2</v>
      </c>
      <c r="R462">
        <v>0</v>
      </c>
      <c r="S462">
        <v>1.063070454363628E-3</v>
      </c>
      <c r="T462">
        <v>6.2604815973133282E-3</v>
      </c>
      <c r="U462">
        <v>0</v>
      </c>
      <c r="V462">
        <v>0.9027076428705042</v>
      </c>
      <c r="W462">
        <v>4.7296390486199731E-4</v>
      </c>
      <c r="X462">
        <v>1.884806958087383E-2</v>
      </c>
      <c r="Y462">
        <v>1.1746370369603919E-2</v>
      </c>
      <c r="Z462">
        <v>1.0553367052407571E-2</v>
      </c>
      <c r="AA462">
        <v>2.6686418402576211E-3</v>
      </c>
      <c r="AB462">
        <v>0.1832831897192681</v>
      </c>
      <c r="AC462">
        <v>1.2364842668102769E-3</v>
      </c>
      <c r="AD462">
        <v>8.3894467529883211E-3</v>
      </c>
      <c r="AE462">
        <v>6.3115000160405598E-3</v>
      </c>
      <c r="AF462">
        <v>7.9641591128171305E-2</v>
      </c>
      <c r="AG462">
        <v>1.5207046904395239E-2</v>
      </c>
      <c r="AH462" s="9" t="s">
        <v>136</v>
      </c>
      <c r="AI462" s="1">
        <v>44805</v>
      </c>
      <c r="AJ462" s="9" t="s">
        <v>39</v>
      </c>
      <c r="AK462">
        <v>7</v>
      </c>
    </row>
    <row r="463" spans="1:37" x14ac:dyDescent="0.25">
      <c r="A463">
        <v>44810</v>
      </c>
      <c r="B463">
        <v>0.18091022253917191</v>
      </c>
      <c r="C463">
        <v>7.6060820973327462E-2</v>
      </c>
      <c r="D463">
        <v>7.2188676595534879E-2</v>
      </c>
      <c r="E463">
        <v>0.14975325963587319</v>
      </c>
      <c r="F463">
        <v>0.1084169754278924</v>
      </c>
      <c r="G463">
        <v>4.3011943309941181E-2</v>
      </c>
      <c r="H463">
        <v>0.44976041791179477</v>
      </c>
      <c r="I463">
        <v>0.5494225640281325</v>
      </c>
      <c r="J463">
        <v>9.5775730420137741E-5</v>
      </c>
      <c r="K463">
        <v>5.3832025358214368E-3</v>
      </c>
      <c r="L463">
        <v>2.7680805487762718E-2</v>
      </c>
      <c r="M463">
        <v>9.3976898018594132E-4</v>
      </c>
      <c r="N463">
        <v>2.5151058550540541E-2</v>
      </c>
      <c r="O463">
        <v>0.26487984332951181</v>
      </c>
      <c r="P463">
        <v>4.6941748341899021E-2</v>
      </c>
      <c r="Q463">
        <v>5.9721225099663607E-2</v>
      </c>
      <c r="R463">
        <v>7.5392789048292441E-2</v>
      </c>
      <c r="S463">
        <v>1.1058881087485459E-3</v>
      </c>
      <c r="T463">
        <v>7.4487869694603498E-2</v>
      </c>
      <c r="U463">
        <v>4.2499876835523122E-4</v>
      </c>
      <c r="V463">
        <v>0.2631330850471213</v>
      </c>
      <c r="W463">
        <v>0.61298282937268067</v>
      </c>
      <c r="X463">
        <v>0.32264164798326961</v>
      </c>
      <c r="Y463">
        <v>0.1808864312123625</v>
      </c>
      <c r="Z463">
        <v>0.215842521320501</v>
      </c>
      <c r="AA463">
        <v>6.0256409058649513E-2</v>
      </c>
      <c r="AB463">
        <v>0.193466575694829</v>
      </c>
      <c r="AC463">
        <v>6.1407238676391238E-2</v>
      </c>
      <c r="AD463">
        <v>1.527726864269348E-2</v>
      </c>
      <c r="AE463">
        <v>0.12477537056872751</v>
      </c>
      <c r="AF463">
        <v>0.15371273777472119</v>
      </c>
      <c r="AG463">
        <v>0.23594695337622201</v>
      </c>
      <c r="AH463" s="9" t="s">
        <v>136</v>
      </c>
      <c r="AI463" s="1">
        <v>44805</v>
      </c>
      <c r="AJ463" s="9" t="s">
        <v>40</v>
      </c>
      <c r="AK463">
        <v>6</v>
      </c>
    </row>
    <row r="464" spans="1:37" x14ac:dyDescent="0.25">
      <c r="A464">
        <v>44809</v>
      </c>
      <c r="B464">
        <v>0.36177814845632961</v>
      </c>
      <c r="C464">
        <v>5.1113349535803439E-2</v>
      </c>
      <c r="D464">
        <v>7.5757802484223549E-2</v>
      </c>
      <c r="E464">
        <v>0.15009069845175821</v>
      </c>
      <c r="F464">
        <v>1.9334730199137919E-2</v>
      </c>
      <c r="G464">
        <v>8.9430809244351789E-2</v>
      </c>
      <c r="H464">
        <v>0.1764389665866323</v>
      </c>
      <c r="I464">
        <v>7.9817832798590199E-2</v>
      </c>
      <c r="J464">
        <v>0.35658703269884362</v>
      </c>
      <c r="K464">
        <v>7.039067885041575E-2</v>
      </c>
      <c r="L464">
        <v>1.418329540195731E-2</v>
      </c>
      <c r="M464">
        <v>5.9451835563725693E-2</v>
      </c>
      <c r="N464">
        <v>5.0920664722087713E-2</v>
      </c>
      <c r="O464">
        <v>0.72559834273002821</v>
      </c>
      <c r="P464">
        <v>0.16094409960486569</v>
      </c>
      <c r="Q464">
        <v>5.3232398127693883E-2</v>
      </c>
      <c r="R464">
        <v>2.5442798962993762E-4</v>
      </c>
      <c r="S464">
        <v>9.6086910470627647</v>
      </c>
      <c r="T464">
        <v>0.37121905665932831</v>
      </c>
      <c r="U464">
        <v>3.9137194949389909E-4</v>
      </c>
      <c r="V464">
        <v>0.34034565457903998</v>
      </c>
      <c r="W464">
        <v>0.19727902198480579</v>
      </c>
      <c r="X464">
        <v>0.10330298279326421</v>
      </c>
      <c r="Y464">
        <v>3.6302621368889051E-2</v>
      </c>
      <c r="Z464">
        <v>0.54435395293241873</v>
      </c>
      <c r="AA464">
        <v>0.1050010349546759</v>
      </c>
      <c r="AB464">
        <v>0.25549338437761931</v>
      </c>
      <c r="AC464">
        <v>4.905092334957533E-2</v>
      </c>
      <c r="AD464">
        <v>0.1021668010306824</v>
      </c>
      <c r="AE464">
        <v>0.19605220467707471</v>
      </c>
      <c r="AF464">
        <v>0.46790540651663531</v>
      </c>
      <c r="AG464">
        <v>0.1339687235219435</v>
      </c>
      <c r="AH464" s="9" t="s">
        <v>136</v>
      </c>
      <c r="AI464" s="1">
        <v>44805</v>
      </c>
      <c r="AJ464" s="9" t="s">
        <v>41</v>
      </c>
      <c r="AK464">
        <v>5</v>
      </c>
    </row>
    <row r="465" spans="1:37" x14ac:dyDescent="0.25">
      <c r="A465">
        <v>44804</v>
      </c>
      <c r="B465">
        <v>0.67405718952534144</v>
      </c>
      <c r="C465">
        <v>0.8640085154501268</v>
      </c>
      <c r="D465">
        <v>1.0533071792075359</v>
      </c>
      <c r="E465">
        <v>0.83334735197528842</v>
      </c>
      <c r="F465">
        <v>0.35642390734585511</v>
      </c>
      <c r="G465">
        <v>0.13773463013660139</v>
      </c>
      <c r="H465">
        <v>0.35384594011781939</v>
      </c>
      <c r="I465">
        <v>0.33878561451748079</v>
      </c>
      <c r="J465">
        <v>3.7184069366827423E-2</v>
      </c>
      <c r="K465">
        <v>1.1245633896144469</v>
      </c>
      <c r="L465">
        <v>9.667212157829852E-2</v>
      </c>
      <c r="M465">
        <v>3.2638222891249038</v>
      </c>
      <c r="N465">
        <v>0.1016607684535364</v>
      </c>
      <c r="O465">
        <v>0.32977016785353269</v>
      </c>
      <c r="P465">
        <v>5.3073423696827167E-2</v>
      </c>
      <c r="Q465">
        <v>0.21338818685281921</v>
      </c>
      <c r="R465">
        <v>5.4017099434186748E-2</v>
      </c>
      <c r="S465">
        <v>5.907575516253738E-2</v>
      </c>
      <c r="T465">
        <v>5.9909488985055603E-2</v>
      </c>
      <c r="U465">
        <v>6.774975982676219</v>
      </c>
      <c r="V465">
        <v>0.2508945647128093</v>
      </c>
      <c r="W465">
        <v>0.1995703568514913</v>
      </c>
      <c r="X465">
        <v>0.36331100152143558</v>
      </c>
      <c r="Y465">
        <v>5.6270465704880271E-2</v>
      </c>
      <c r="Z465">
        <v>0.55296881852033364</v>
      </c>
      <c r="AA465">
        <v>0.42720635846154958</v>
      </c>
      <c r="AB465">
        <v>0.34885722253008161</v>
      </c>
      <c r="AC465">
        <v>0.94479175102404689</v>
      </c>
      <c r="AD465">
        <v>0.23087759734482879</v>
      </c>
      <c r="AE465">
        <v>0.3591175861831597</v>
      </c>
      <c r="AF465">
        <v>0.86056693138499718</v>
      </c>
      <c r="AG465">
        <v>0.33777943798306748</v>
      </c>
      <c r="AH465" s="9" t="s">
        <v>137</v>
      </c>
      <c r="AI465" s="1">
        <v>44774</v>
      </c>
      <c r="AJ465" s="9" t="s">
        <v>39</v>
      </c>
      <c r="AK465">
        <v>31</v>
      </c>
    </row>
    <row r="466" spans="1:37" x14ac:dyDescent="0.25">
      <c r="A466">
        <v>44803</v>
      </c>
      <c r="B466">
        <v>0.19804256576631579</v>
      </c>
      <c r="C466">
        <v>7.1977470656637351E-4</v>
      </c>
      <c r="D466">
        <v>5.7209451063558223E-2</v>
      </c>
      <c r="E466">
        <v>0.1953613152623096</v>
      </c>
      <c r="F466">
        <v>2.1757006559536739E-2</v>
      </c>
      <c r="G466">
        <v>2.989871211579272E-2</v>
      </c>
      <c r="H466">
        <v>2.2221055125922921E-2</v>
      </c>
      <c r="I466">
        <v>6.5903037253634944E-2</v>
      </c>
      <c r="J466">
        <v>4.154548909851144E-2</v>
      </c>
      <c r="K466">
        <v>1.9905230337150519E-2</v>
      </c>
      <c r="L466">
        <v>0.1515355211965527</v>
      </c>
      <c r="M466">
        <v>7.4132298263049387E-2</v>
      </c>
      <c r="N466">
        <v>0.28373754595389328</v>
      </c>
      <c r="O466">
        <v>0.29622522744198249</v>
      </c>
      <c r="P466">
        <v>0.23497064923946681</v>
      </c>
      <c r="Q466">
        <v>0.13814492695306449</v>
      </c>
      <c r="R466">
        <v>0</v>
      </c>
      <c r="S466">
        <v>5.0896756295536183E-4</v>
      </c>
      <c r="T466">
        <v>0.21014881710727301</v>
      </c>
      <c r="U466">
        <v>0</v>
      </c>
      <c r="V466">
        <v>5.4064138280892911E-2</v>
      </c>
      <c r="W466">
        <v>0.1034145879960193</v>
      </c>
      <c r="X466">
        <v>4.3770165044926909E-2</v>
      </c>
      <c r="Y466">
        <v>5.5971513674525207E-2</v>
      </c>
      <c r="Z466">
        <v>0.1042714826680904</v>
      </c>
      <c r="AA466">
        <v>0.1437701676051612</v>
      </c>
      <c r="AB466">
        <v>0.18577028186681591</v>
      </c>
      <c r="AC466">
        <v>0.13208514296972421</v>
      </c>
      <c r="AD466">
        <v>0.46935467820226418</v>
      </c>
      <c r="AE466">
        <v>4.2669302333743428E-2</v>
      </c>
      <c r="AF466">
        <v>0.15278566320592671</v>
      </c>
      <c r="AG466">
        <v>0.19072313768725849</v>
      </c>
      <c r="AH466" s="9" t="s">
        <v>137</v>
      </c>
      <c r="AI466" s="1">
        <v>44774</v>
      </c>
      <c r="AJ466" s="9" t="s">
        <v>40</v>
      </c>
      <c r="AK466">
        <v>30</v>
      </c>
    </row>
    <row r="467" spans="1:37" x14ac:dyDescent="0.25">
      <c r="A467">
        <v>44802</v>
      </c>
      <c r="B467">
        <v>1.2272302613077839</v>
      </c>
      <c r="C467">
        <v>2.1557481311024351</v>
      </c>
      <c r="D467">
        <v>0.57832141608126908</v>
      </c>
      <c r="E467">
        <v>0.92238770448724239</v>
      </c>
      <c r="F467">
        <v>1.1986118776052239</v>
      </c>
      <c r="G467">
        <v>1.0893472108100399</v>
      </c>
      <c r="H467">
        <v>1.1604067494740899</v>
      </c>
      <c r="I467">
        <v>0.3242558997887024</v>
      </c>
      <c r="J467">
        <v>5.8483545506383274</v>
      </c>
      <c r="K467">
        <v>0.51633372108643616</v>
      </c>
      <c r="L467">
        <v>0.60567982559834455</v>
      </c>
      <c r="M467">
        <v>0.64236060593133215</v>
      </c>
      <c r="N467">
        <v>1.9086516159969571</v>
      </c>
      <c r="O467">
        <v>0.93651179969409304</v>
      </c>
      <c r="P467">
        <v>0.38249494394593159</v>
      </c>
      <c r="Q467">
        <v>0.4483242873145673</v>
      </c>
      <c r="R467">
        <v>1.082586605184608</v>
      </c>
      <c r="S467">
        <v>0.46677902789343217</v>
      </c>
      <c r="T467">
        <v>0.74723079499289169</v>
      </c>
      <c r="U467">
        <v>1.3158005997319</v>
      </c>
      <c r="V467">
        <v>1.6019154608003361</v>
      </c>
      <c r="W467">
        <v>1.5016466367581029</v>
      </c>
      <c r="X467">
        <v>0.80700437233648215</v>
      </c>
      <c r="Y467">
        <v>1.0693546583477209</v>
      </c>
      <c r="Z467">
        <v>1.147219802492689</v>
      </c>
      <c r="AA467">
        <v>1.632928372405263</v>
      </c>
      <c r="AB467">
        <v>0.99200421829530361</v>
      </c>
      <c r="AC467">
        <v>0.73663592115417376</v>
      </c>
      <c r="AD467">
        <v>0.76424056944836938</v>
      </c>
      <c r="AE467">
        <v>1.4102107516386071</v>
      </c>
      <c r="AF467">
        <v>1.1469454015326579</v>
      </c>
      <c r="AG467">
        <v>0.95297489707135807</v>
      </c>
      <c r="AH467" s="9" t="s">
        <v>137</v>
      </c>
      <c r="AI467" s="1">
        <v>44774</v>
      </c>
      <c r="AJ467" s="9" t="s">
        <v>41</v>
      </c>
      <c r="AK467">
        <v>29</v>
      </c>
    </row>
    <row r="468" spans="1:37" x14ac:dyDescent="0.25">
      <c r="A468">
        <v>44799</v>
      </c>
      <c r="B468">
        <v>0.15178131631255601</v>
      </c>
      <c r="C468">
        <v>9.4466887525840856E-2</v>
      </c>
      <c r="D468">
        <v>0.12099269205226609</v>
      </c>
      <c r="E468">
        <v>0.16609031092130211</v>
      </c>
      <c r="F468">
        <v>7.9523205844123698E-3</v>
      </c>
      <c r="G468">
        <v>7.8524042504737514E-3</v>
      </c>
      <c r="H468">
        <v>8.4281794793739529E-3</v>
      </c>
      <c r="I468">
        <v>1.196794735263159E-2</v>
      </c>
      <c r="J468">
        <v>9.4934746693056801E-5</v>
      </c>
      <c r="K468">
        <v>0.1878632535498162</v>
      </c>
      <c r="L468">
        <v>9.5096840335647484E-2</v>
      </c>
      <c r="M468">
        <v>1.2397200957581671E-2</v>
      </c>
      <c r="N468">
        <v>1.5048937650081079E-2</v>
      </c>
      <c r="O468">
        <v>6.2418240511101959E-2</v>
      </c>
      <c r="P468">
        <v>8.3830186000985116E-3</v>
      </c>
      <c r="Q468">
        <v>0.1730251855583636</v>
      </c>
      <c r="R468">
        <v>0</v>
      </c>
      <c r="S468">
        <v>2.0019626776879849E-4</v>
      </c>
      <c r="T468">
        <v>9.7502138918328637E-2</v>
      </c>
      <c r="U468">
        <v>0</v>
      </c>
      <c r="V468">
        <v>0.16133019150086481</v>
      </c>
      <c r="W468">
        <v>0.13888689336097171</v>
      </c>
      <c r="X468">
        <v>1.1917368167557551E-2</v>
      </c>
      <c r="Y468">
        <v>1.182515368236204</v>
      </c>
      <c r="Z468">
        <v>9.5287283109697002E-2</v>
      </c>
      <c r="AA468">
        <v>3.5297042366343373E-2</v>
      </c>
      <c r="AB468">
        <v>0.1252620694824064</v>
      </c>
      <c r="AC468">
        <v>0.26263620498869478</v>
      </c>
      <c r="AD468">
        <v>6.7493030438120369E-2</v>
      </c>
      <c r="AE468">
        <v>6.5042044241597291E-2</v>
      </c>
      <c r="AF468">
        <v>0.1192473698519067</v>
      </c>
      <c r="AG468">
        <v>0.14608130208901529</v>
      </c>
      <c r="AH468" s="9" t="s">
        <v>138</v>
      </c>
      <c r="AI468" s="1">
        <v>44774</v>
      </c>
      <c r="AJ468" s="9" t="s">
        <v>43</v>
      </c>
      <c r="AK468">
        <v>26</v>
      </c>
    </row>
    <row r="469" spans="1:37" x14ac:dyDescent="0.25">
      <c r="A469">
        <v>44798</v>
      </c>
      <c r="B469">
        <v>0.78976008012394883</v>
      </c>
      <c r="C469">
        <v>0.65768286697835798</v>
      </c>
      <c r="D469">
        <v>0.28669758535408002</v>
      </c>
      <c r="E469">
        <v>0.38318099251624321</v>
      </c>
      <c r="F469">
        <v>4.3189801059728132E-2</v>
      </c>
      <c r="G469">
        <v>0.30183545303017117</v>
      </c>
      <c r="H469">
        <v>5.921978305744735E-2</v>
      </c>
      <c r="I469">
        <v>0.2357186518756316</v>
      </c>
      <c r="J469">
        <v>9.4994771916501671E-5</v>
      </c>
      <c r="K469">
        <v>0.2075396697231581</v>
      </c>
      <c r="L469">
        <v>7.3689974401823011E-2</v>
      </c>
      <c r="M469">
        <v>0.43554819600365602</v>
      </c>
      <c r="N469">
        <v>2.6012700400818982</v>
      </c>
      <c r="O469">
        <v>0.1291137458919297</v>
      </c>
      <c r="P469">
        <v>0.34592361175527431</v>
      </c>
      <c r="Q469">
        <v>0.70384932558933466</v>
      </c>
      <c r="R469">
        <v>0.16515740167992751</v>
      </c>
      <c r="S469">
        <v>1.607489536988121</v>
      </c>
      <c r="T469">
        <v>0.15569394547597601</v>
      </c>
      <c r="U469">
        <v>1.547579062036474</v>
      </c>
      <c r="V469">
        <v>0.32566816873256788</v>
      </c>
      <c r="W469">
        <v>0.51170052752011341</v>
      </c>
      <c r="X469">
        <v>0.43196635413419399</v>
      </c>
      <c r="Y469">
        <v>0.15353004799721109</v>
      </c>
      <c r="Z469">
        <v>0.74276187457785547</v>
      </c>
      <c r="AA469">
        <v>1.1179150113751981</v>
      </c>
      <c r="AB469">
        <v>0.2487124026341847</v>
      </c>
      <c r="AC469">
        <v>0.27299833629584358</v>
      </c>
      <c r="AD469">
        <v>0.4872870702050493</v>
      </c>
      <c r="AE469">
        <v>0.55446842581915234</v>
      </c>
      <c r="AF469">
        <v>0.76040083728596897</v>
      </c>
      <c r="AG469">
        <v>0.37937439139635581</v>
      </c>
      <c r="AH469" s="9" t="s">
        <v>138</v>
      </c>
      <c r="AI469" s="1">
        <v>44774</v>
      </c>
      <c r="AJ469" s="9" t="s">
        <v>38</v>
      </c>
      <c r="AK469">
        <v>25</v>
      </c>
    </row>
    <row r="470" spans="1:37" x14ac:dyDescent="0.25">
      <c r="A470">
        <v>44797</v>
      </c>
      <c r="B470">
        <v>0.91965270130412768</v>
      </c>
      <c r="C470">
        <v>0.20445197245383481</v>
      </c>
      <c r="D470">
        <v>0.33953029177630561</v>
      </c>
      <c r="E470">
        <v>0.26800872532341519</v>
      </c>
      <c r="F470">
        <v>1.7149572048125341</v>
      </c>
      <c r="G470">
        <v>0.54902035477814204</v>
      </c>
      <c r="H470">
        <v>1.440681148488249E-2</v>
      </c>
      <c r="I470">
        <v>0.83747521974985162</v>
      </c>
      <c r="J470">
        <v>0.70396213556099729</v>
      </c>
      <c r="K470">
        <v>0.44654389711765669</v>
      </c>
      <c r="L470">
        <v>0.36572487948599369</v>
      </c>
      <c r="M470">
        <v>0.1365897822427431</v>
      </c>
      <c r="N470">
        <v>2.1516806175316749</v>
      </c>
      <c r="O470">
        <v>0.45164042211478422</v>
      </c>
      <c r="P470">
        <v>0.41246862318197353</v>
      </c>
      <c r="Q470">
        <v>8.2148738607141419E-2</v>
      </c>
      <c r="R470">
        <v>0.1260935136667139</v>
      </c>
      <c r="S470">
        <v>3.7939215739007111E-2</v>
      </c>
      <c r="T470">
        <v>1.973297370938234</v>
      </c>
      <c r="U470">
        <v>3.5572509584811222E-2</v>
      </c>
      <c r="V470">
        <v>0.2209325740042371</v>
      </c>
      <c r="W470">
        <v>0.30051749490037449</v>
      </c>
      <c r="X470">
        <v>0.33973911059801309</v>
      </c>
      <c r="Y470">
        <v>0.35036701230552331</v>
      </c>
      <c r="Z470">
        <v>0.46121294975902583</v>
      </c>
      <c r="AA470">
        <v>1.5262788095078521</v>
      </c>
      <c r="AB470">
        <v>0.59582618083994543</v>
      </c>
      <c r="AC470">
        <v>0.33832474957660857</v>
      </c>
      <c r="AD470">
        <v>0.20734998166222099</v>
      </c>
      <c r="AE470">
        <v>0.65005553978660191</v>
      </c>
      <c r="AF470">
        <v>0.7065660149876889</v>
      </c>
      <c r="AG470">
        <v>0.92904957753158002</v>
      </c>
      <c r="AH470" s="9" t="s">
        <v>138</v>
      </c>
      <c r="AI470" s="1">
        <v>44774</v>
      </c>
      <c r="AJ470" s="9" t="s">
        <v>39</v>
      </c>
      <c r="AK470">
        <v>24</v>
      </c>
    </row>
    <row r="471" spans="1:37" x14ac:dyDescent="0.25">
      <c r="A471">
        <v>44796</v>
      </c>
      <c r="B471">
        <v>2.8006911795899119</v>
      </c>
      <c r="C471">
        <v>0.59570297113164539</v>
      </c>
      <c r="D471">
        <v>7.9236917406719384E-2</v>
      </c>
      <c r="E471">
        <v>3.5720064467541031</v>
      </c>
      <c r="F471">
        <v>2.0485035419644508</v>
      </c>
      <c r="G471">
        <v>3.4113237493878938</v>
      </c>
      <c r="H471">
        <v>0.54974226630880285</v>
      </c>
      <c r="I471">
        <v>1.787019666619118</v>
      </c>
      <c r="J471">
        <v>13.33177371186699</v>
      </c>
      <c r="K471">
        <v>1.435948544574966</v>
      </c>
      <c r="L471">
        <v>0.39540631917711178</v>
      </c>
      <c r="M471">
        <v>0.80744629564306081</v>
      </c>
      <c r="N471">
        <v>0.96597799513978788</v>
      </c>
      <c r="O471">
        <v>0.4103998044685398</v>
      </c>
      <c r="P471">
        <v>1.58745107361538</v>
      </c>
      <c r="Q471">
        <v>0.58419034200176378</v>
      </c>
      <c r="R471">
        <v>1.583644529920772</v>
      </c>
      <c r="S471">
        <v>1.480299478945631</v>
      </c>
      <c r="T471">
        <v>1.3636193252306521</v>
      </c>
      <c r="U471">
        <v>0.6167126103198195</v>
      </c>
      <c r="V471">
        <v>2.8913054611971249</v>
      </c>
      <c r="W471">
        <v>1.5323724856624621</v>
      </c>
      <c r="X471">
        <v>2.3994985504119368</v>
      </c>
      <c r="Y471">
        <v>0.30700874908067588</v>
      </c>
      <c r="Z471">
        <v>3.3036655302851878</v>
      </c>
      <c r="AA471">
        <v>2.8729759232477332</v>
      </c>
      <c r="AB471">
        <v>1.3226250318520709</v>
      </c>
      <c r="AC471">
        <v>0.54254939385235268</v>
      </c>
      <c r="AD471">
        <v>0.96828100610115919</v>
      </c>
      <c r="AE471">
        <v>1.621481811983652</v>
      </c>
      <c r="AF471">
        <v>3.361192558817836</v>
      </c>
      <c r="AG471">
        <v>2.2982419560792429</v>
      </c>
      <c r="AH471" s="9" t="s">
        <v>138</v>
      </c>
      <c r="AI471" s="1">
        <v>44774</v>
      </c>
      <c r="AJ471" s="9" t="s">
        <v>40</v>
      </c>
      <c r="AK471">
        <v>23</v>
      </c>
    </row>
    <row r="472" spans="1:37" x14ac:dyDescent="0.25">
      <c r="A472">
        <v>44795</v>
      </c>
      <c r="B472">
        <v>0.36629147261471717</v>
      </c>
      <c r="C472">
        <v>1.976530398873968</v>
      </c>
      <c r="D472">
        <v>0.27214328010995981</v>
      </c>
      <c r="E472">
        <v>0.33863759833330997</v>
      </c>
      <c r="F472">
        <v>1.209908205022149</v>
      </c>
      <c r="G472">
        <v>0.114701584840636</v>
      </c>
      <c r="H472">
        <v>6.1882251065143397E-2</v>
      </c>
      <c r="I472">
        <v>2.9096135669590569E-2</v>
      </c>
      <c r="J472">
        <v>0.106757483450866</v>
      </c>
      <c r="K472">
        <v>0.12635535660774411</v>
      </c>
      <c r="L472">
        <v>9.3845234246152973E-2</v>
      </c>
      <c r="M472">
        <v>2.0295621347546709E-3</v>
      </c>
      <c r="N472">
        <v>6.4861961880871025E-2</v>
      </c>
      <c r="O472">
        <v>0.18431732389504041</v>
      </c>
      <c r="P472">
        <v>5.8181749899846189E-2</v>
      </c>
      <c r="Q472">
        <v>6.4812599930942488E-2</v>
      </c>
      <c r="R472">
        <v>0</v>
      </c>
      <c r="S472">
        <v>1.7943930253102779E-2</v>
      </c>
      <c r="T472">
        <v>0.3091870598405973</v>
      </c>
      <c r="U472">
        <v>5.7156998385216838E-2</v>
      </c>
      <c r="V472">
        <v>0.27303743969579758</v>
      </c>
      <c r="W472">
        <v>0.37581241050416692</v>
      </c>
      <c r="X472">
        <v>0.16927066842402469</v>
      </c>
      <c r="Y472">
        <v>0.43637239168320219</v>
      </c>
      <c r="Z472">
        <v>0.44204334583001381</v>
      </c>
      <c r="AA472">
        <v>6.6869080416603444E-2</v>
      </c>
      <c r="AB472">
        <v>0.28279399546009898</v>
      </c>
      <c r="AC472">
        <v>9.9610074151226857E-2</v>
      </c>
      <c r="AD472">
        <v>0.1216593646222193</v>
      </c>
      <c r="AE472">
        <v>0.18207798153057039</v>
      </c>
      <c r="AF472">
        <v>0.42837277159116371</v>
      </c>
      <c r="AG472">
        <v>0.1038865639729319</v>
      </c>
      <c r="AH472" s="9" t="s">
        <v>138</v>
      </c>
      <c r="AI472" s="1">
        <v>44774</v>
      </c>
      <c r="AJ472" s="9" t="s">
        <v>41</v>
      </c>
      <c r="AK472">
        <v>22</v>
      </c>
    </row>
    <row r="473" spans="1:37" x14ac:dyDescent="0.25">
      <c r="A473">
        <v>44792</v>
      </c>
      <c r="B473">
        <v>0.12395777868105989</v>
      </c>
      <c r="C473">
        <v>0</v>
      </c>
      <c r="D473">
        <v>6.2699854992526241E-2</v>
      </c>
      <c r="E473">
        <v>3.2918091122471162E-2</v>
      </c>
      <c r="F473">
        <v>0.1230508098994863</v>
      </c>
      <c r="G473">
        <v>9.0761569666406722E-2</v>
      </c>
      <c r="H473">
        <v>3.8066679358892443E-2</v>
      </c>
      <c r="I473">
        <v>6.1633622088560817E-2</v>
      </c>
      <c r="J473">
        <v>0.1545243695178237</v>
      </c>
      <c r="K473">
        <v>2.4430278393676289E-2</v>
      </c>
      <c r="L473">
        <v>1.7861183740220811E-3</v>
      </c>
      <c r="M473">
        <v>1.561429721707124E-3</v>
      </c>
      <c r="N473">
        <v>1.165472940510838E-2</v>
      </c>
      <c r="O473">
        <v>4.6971626454594163E-2</v>
      </c>
      <c r="P473">
        <v>3.837228947643467E-3</v>
      </c>
      <c r="Q473">
        <v>5.2430893393786107E-2</v>
      </c>
      <c r="R473">
        <v>7.2902403252667666E-4</v>
      </c>
      <c r="S473">
        <v>1.4097215013108291E-3</v>
      </c>
      <c r="T473">
        <v>0.1830422628879774</v>
      </c>
      <c r="U473">
        <v>4.0036532830036893E-3</v>
      </c>
      <c r="V473">
        <v>1.881828076628875E-3</v>
      </c>
      <c r="W473">
        <v>1.0948569009687939E-4</v>
      </c>
      <c r="X473">
        <v>0.5753818841818148</v>
      </c>
      <c r="Y473">
        <v>6.1110259944390788E-2</v>
      </c>
      <c r="Z473">
        <v>0.20247135310125361</v>
      </c>
      <c r="AA473">
        <v>3.7662437004682928E-2</v>
      </c>
      <c r="AB473">
        <v>7.9359586466921525E-2</v>
      </c>
      <c r="AC473">
        <v>2.090081808692482E-2</v>
      </c>
      <c r="AD473">
        <v>6.862605201934123E-2</v>
      </c>
      <c r="AE473">
        <v>8.2219419313898465E-2</v>
      </c>
      <c r="AF473">
        <v>7.1911797625989024E-2</v>
      </c>
      <c r="AG473">
        <v>0.16473942738914349</v>
      </c>
      <c r="AH473" s="9" t="s">
        <v>139</v>
      </c>
      <c r="AI473" s="1">
        <v>44774</v>
      </c>
      <c r="AJ473" s="9" t="s">
        <v>43</v>
      </c>
      <c r="AK473">
        <v>19</v>
      </c>
    </row>
    <row r="474" spans="1:37" x14ac:dyDescent="0.25">
      <c r="A474">
        <v>44791</v>
      </c>
      <c r="B474">
        <v>0.17222281673325751</v>
      </c>
      <c r="C474">
        <v>2.2544649204737241E-4</v>
      </c>
      <c r="D474">
        <v>2.5538589838974671E-2</v>
      </c>
      <c r="E474">
        <v>0.10463409582725169</v>
      </c>
      <c r="F474">
        <v>4.4439519679221641E-3</v>
      </c>
      <c r="G474">
        <v>0.94800093178813138</v>
      </c>
      <c r="H474">
        <v>4.4008545093573402E-2</v>
      </c>
      <c r="I474">
        <v>3.2729644698406113E-2</v>
      </c>
      <c r="J474">
        <v>2.492472381910819E-2</v>
      </c>
      <c r="K474">
        <v>8.0042251890022689E-3</v>
      </c>
      <c r="L474">
        <v>0.17107388943362981</v>
      </c>
      <c r="M474">
        <v>0.108125061760093</v>
      </c>
      <c r="N474">
        <v>5.8858317085790937E-2</v>
      </c>
      <c r="O474">
        <v>9.3017623741465758E-2</v>
      </c>
      <c r="P474">
        <v>2.814169248579601E-2</v>
      </c>
      <c r="Q474">
        <v>2.219541502419841E-2</v>
      </c>
      <c r="R474">
        <v>2.461436569479317E-2</v>
      </c>
      <c r="S474">
        <v>4.0103897917580629E-2</v>
      </c>
      <c r="T474">
        <v>0.104645779649628</v>
      </c>
      <c r="U474">
        <v>0.11243120595748431</v>
      </c>
      <c r="V474">
        <v>2.358886126480313E-2</v>
      </c>
      <c r="W474">
        <v>0.34497237963379013</v>
      </c>
      <c r="X474">
        <v>6.1152551445203443E-2</v>
      </c>
      <c r="Y474">
        <v>4.7737537422803483E-2</v>
      </c>
      <c r="Z474">
        <v>0.28368420076875839</v>
      </c>
      <c r="AA474">
        <v>4.9944995115970788E-2</v>
      </c>
      <c r="AB474">
        <v>4.7112608851281698E-2</v>
      </c>
      <c r="AC474">
        <v>9.5499655130365832E-2</v>
      </c>
      <c r="AD474">
        <v>5.9529081802665022E-2</v>
      </c>
      <c r="AE474">
        <v>0.13874984517674971</v>
      </c>
      <c r="AF474">
        <v>0.10831241463203679</v>
      </c>
      <c r="AG474">
        <v>0.23044632692249639</v>
      </c>
      <c r="AH474" s="9" t="s">
        <v>139</v>
      </c>
      <c r="AI474" s="1">
        <v>44774</v>
      </c>
      <c r="AJ474" s="9" t="s">
        <v>38</v>
      </c>
      <c r="AK474">
        <v>18</v>
      </c>
    </row>
    <row r="475" spans="1:37" x14ac:dyDescent="0.25">
      <c r="A475">
        <v>44790</v>
      </c>
      <c r="B475">
        <v>0.39892090152132392</v>
      </c>
      <c r="C475">
        <v>9.579088331926118E-3</v>
      </c>
      <c r="D475">
        <v>3.1870906953055868E-2</v>
      </c>
      <c r="E475">
        <v>0.44107969349745102</v>
      </c>
      <c r="F475">
        <v>0.24822162227427369</v>
      </c>
      <c r="G475">
        <v>6.6845863129049721E-2</v>
      </c>
      <c r="H475">
        <v>6.1428916504171767E-2</v>
      </c>
      <c r="I475">
        <v>0.73495527702847985</v>
      </c>
      <c r="J475">
        <v>4.4405228942320119E-3</v>
      </c>
      <c r="K475">
        <v>9.7304132395823542E-2</v>
      </c>
      <c r="L475">
        <v>3.7150862213392141E-4</v>
      </c>
      <c r="M475">
        <v>0.16862525453148741</v>
      </c>
      <c r="N475">
        <v>5.597019675977323E-2</v>
      </c>
      <c r="O475">
        <v>0.6558263631392095</v>
      </c>
      <c r="P475">
        <v>5.8033841614657092E-2</v>
      </c>
      <c r="Q475">
        <v>0.16747296478146539</v>
      </c>
      <c r="R475">
        <v>0.1482511152660716</v>
      </c>
      <c r="S475">
        <v>9.815372181679774E-2</v>
      </c>
      <c r="T475">
        <v>0.10251433572251829</v>
      </c>
      <c r="U475">
        <v>9.5692009940689709E-4</v>
      </c>
      <c r="V475">
        <v>7.5051387602425648E-2</v>
      </c>
      <c r="W475">
        <v>1.2869082736480499E-4</v>
      </c>
      <c r="X475">
        <v>0.23773458494653671</v>
      </c>
      <c r="Y475">
        <v>0.1767864073055806</v>
      </c>
      <c r="Z475">
        <v>0.50848099194940377</v>
      </c>
      <c r="AA475">
        <v>0.13588536229577131</v>
      </c>
      <c r="AB475">
        <v>0.17908937951303311</v>
      </c>
      <c r="AC475">
        <v>0.1032396495021234</v>
      </c>
      <c r="AD475">
        <v>0.36245322699950361</v>
      </c>
      <c r="AE475">
        <v>0.1015692967543245</v>
      </c>
      <c r="AF475">
        <v>0.40542499657074638</v>
      </c>
      <c r="AG475">
        <v>0.29534451017252639</v>
      </c>
      <c r="AH475" s="9" t="s">
        <v>139</v>
      </c>
      <c r="AI475" s="1">
        <v>44774</v>
      </c>
      <c r="AJ475" s="9" t="s">
        <v>39</v>
      </c>
      <c r="AK475">
        <v>17</v>
      </c>
    </row>
    <row r="476" spans="1:37" x14ac:dyDescent="0.25">
      <c r="A476">
        <v>44789</v>
      </c>
      <c r="B476">
        <v>0.52238106531118378</v>
      </c>
      <c r="C476">
        <v>9.7416516898859908E-4</v>
      </c>
      <c r="D476">
        <v>0.17936617391573059</v>
      </c>
      <c r="E476">
        <v>0.19865519309975621</v>
      </c>
      <c r="F476">
        <v>2.870888840804801E-2</v>
      </c>
      <c r="G476">
        <v>0.85761458869389251</v>
      </c>
      <c r="H476">
        <v>0.24271686780192339</v>
      </c>
      <c r="I476">
        <v>7.9765853208770721E-2</v>
      </c>
      <c r="J476">
        <v>0.45273547953983567</v>
      </c>
      <c r="K476">
        <v>1.4862290964930369</v>
      </c>
      <c r="L476">
        <v>2.314943478300115E-2</v>
      </c>
      <c r="M476">
        <v>0.16817793075731291</v>
      </c>
      <c r="N476">
        <v>0.1379803291882149</v>
      </c>
      <c r="O476">
        <v>0.115004731949977</v>
      </c>
      <c r="P476">
        <v>0.16799240527068621</v>
      </c>
      <c r="Q476">
        <v>5.9731826617829699E-2</v>
      </c>
      <c r="R476">
        <v>6.0162152968350938E-2</v>
      </c>
      <c r="S476">
        <v>0.33762467167881188</v>
      </c>
      <c r="T476">
        <v>0.1021843666731633</v>
      </c>
      <c r="U476">
        <v>1.6400704772118161E-4</v>
      </c>
      <c r="V476">
        <v>0.1067993193216198</v>
      </c>
      <c r="W476">
        <v>1.1097320785543821</v>
      </c>
      <c r="X476">
        <v>0.61092858354032376</v>
      </c>
      <c r="Y476">
        <v>0.27339691180929632</v>
      </c>
      <c r="Z476">
        <v>0.70277104390999723</v>
      </c>
      <c r="AA476">
        <v>0.37899246966430239</v>
      </c>
      <c r="AB476">
        <v>0.14536681465156631</v>
      </c>
      <c r="AC476">
        <v>0.18869094957554869</v>
      </c>
      <c r="AD476">
        <v>9.3277569657701898E-2</v>
      </c>
      <c r="AE476">
        <v>0.24135510919667649</v>
      </c>
      <c r="AF476">
        <v>0.57361563294321327</v>
      </c>
      <c r="AG476">
        <v>0.2670259374576579</v>
      </c>
      <c r="AH476" s="9" t="s">
        <v>139</v>
      </c>
      <c r="AI476" s="1">
        <v>44774</v>
      </c>
      <c r="AJ476" s="9" t="s">
        <v>40</v>
      </c>
      <c r="AK476">
        <v>16</v>
      </c>
    </row>
    <row r="477" spans="1:37" x14ac:dyDescent="0.25">
      <c r="A477">
        <v>44788</v>
      </c>
      <c r="B477">
        <v>0.60680459919482044</v>
      </c>
      <c r="C477">
        <v>2.857392314906249</v>
      </c>
      <c r="D477">
        <v>2.342821337063979E-2</v>
      </c>
      <c r="E477">
        <v>5.2412815559352358E-2</v>
      </c>
      <c r="F477">
        <v>2.343508575104894E-2</v>
      </c>
      <c r="G477">
        <v>0.47961982721383473</v>
      </c>
      <c r="H477">
        <v>1.373861985575664</v>
      </c>
      <c r="I477">
        <v>0.77489980270300363</v>
      </c>
      <c r="J477">
        <v>3.4665920335281208E-2</v>
      </c>
      <c r="K477">
        <v>0.2089021729295788</v>
      </c>
      <c r="L477">
        <v>8.4834136450337702E-2</v>
      </c>
      <c r="M477">
        <v>0.12319679163776751</v>
      </c>
      <c r="N477">
        <v>0.32173570911820459</v>
      </c>
      <c r="O477">
        <v>0.19481900372022959</v>
      </c>
      <c r="P477">
        <v>0.20918556067986199</v>
      </c>
      <c r="Q477">
        <v>1.4192991837615749</v>
      </c>
      <c r="R477">
        <v>0.12834429846187381</v>
      </c>
      <c r="S477">
        <v>1.0511859428047599E-2</v>
      </c>
      <c r="T477">
        <v>0.45487990295184599</v>
      </c>
      <c r="U477">
        <v>1.512370079515284E-2</v>
      </c>
      <c r="V477">
        <v>0.19535817722141599</v>
      </c>
      <c r="W477">
        <v>0.91630088052569647</v>
      </c>
      <c r="X477">
        <v>0.48921796144404589</v>
      </c>
      <c r="Y477">
        <v>0.23514656970622241</v>
      </c>
      <c r="Z477">
        <v>0.60630716725962308</v>
      </c>
      <c r="AA477">
        <v>0.29692219045368412</v>
      </c>
      <c r="AB477">
        <v>0.67519176948717008</v>
      </c>
      <c r="AC477">
        <v>0.18193738882760871</v>
      </c>
      <c r="AD477">
        <v>1.28825645199965</v>
      </c>
      <c r="AE477">
        <v>0.92276317330703994</v>
      </c>
      <c r="AF477">
        <v>0.31872251218976322</v>
      </c>
      <c r="AG477">
        <v>0.20532472429422649</v>
      </c>
      <c r="AH477" s="9" t="s">
        <v>139</v>
      </c>
      <c r="AI477" s="1">
        <v>44774</v>
      </c>
      <c r="AJ477" s="9" t="s">
        <v>41</v>
      </c>
      <c r="AK477">
        <v>15</v>
      </c>
    </row>
    <row r="478" spans="1:37" x14ac:dyDescent="0.25">
      <c r="A478">
        <v>44785</v>
      </c>
      <c r="B478">
        <v>1.0258048360115339</v>
      </c>
      <c r="C478">
        <v>3.1156533651768998</v>
      </c>
      <c r="D478">
        <v>0.8895051871855898</v>
      </c>
      <c r="E478">
        <v>0.35621553100728581</v>
      </c>
      <c r="F478">
        <v>4.4724429820450986</v>
      </c>
      <c r="G478">
        <v>2.60005082185811</v>
      </c>
      <c r="H478">
        <v>0.60523643132508476</v>
      </c>
      <c r="I478">
        <v>0.85408307426597929</v>
      </c>
      <c r="J478">
        <v>3.4926699934478472E-2</v>
      </c>
      <c r="K478">
        <v>0.19101346764655741</v>
      </c>
      <c r="L478">
        <v>0.16229666016266811</v>
      </c>
      <c r="M478">
        <v>0.12840294500566279</v>
      </c>
      <c r="N478">
        <v>0.73711501409600555</v>
      </c>
      <c r="O478">
        <v>5.6426965154285733E-2</v>
      </c>
      <c r="P478">
        <v>0.1249500704275202</v>
      </c>
      <c r="Q478">
        <v>0.29581926330312242</v>
      </c>
      <c r="R478">
        <v>1.062795175200054</v>
      </c>
      <c r="S478">
        <v>3.232765158705901</v>
      </c>
      <c r="T478">
        <v>0.90125321171415107</v>
      </c>
      <c r="U478">
        <v>1.8947355936901109</v>
      </c>
      <c r="V478">
        <v>7.0293098594499434E-2</v>
      </c>
      <c r="W478">
        <v>0.69871574988488649</v>
      </c>
      <c r="X478">
        <v>0.4824431089825017</v>
      </c>
      <c r="Y478">
        <v>0.22585789608274209</v>
      </c>
      <c r="Z478">
        <v>1.272308833519189</v>
      </c>
      <c r="AA478">
        <v>0.56800615007704469</v>
      </c>
      <c r="AB478">
        <v>0.79420188238897349</v>
      </c>
      <c r="AC478">
        <v>0.25522645965106111</v>
      </c>
      <c r="AD478">
        <v>0.42500947570434222</v>
      </c>
      <c r="AE478">
        <v>1.827051218433881</v>
      </c>
      <c r="AF478">
        <v>0.77858232413764306</v>
      </c>
      <c r="AG478">
        <v>0.55764145203878557</v>
      </c>
      <c r="AH478" s="9" t="s">
        <v>140</v>
      </c>
      <c r="AI478" s="1">
        <v>44774</v>
      </c>
      <c r="AJ478" s="9" t="s">
        <v>43</v>
      </c>
      <c r="AK478">
        <v>12</v>
      </c>
    </row>
    <row r="479" spans="1:37" x14ac:dyDescent="0.25">
      <c r="A479">
        <v>44784</v>
      </c>
      <c r="B479">
        <v>0.13716019628270171</v>
      </c>
      <c r="C479">
        <v>3.6327901570662761E-4</v>
      </c>
      <c r="D479">
        <v>1.550753148406794E-2</v>
      </c>
      <c r="E479">
        <v>5.2955859798859133E-2</v>
      </c>
      <c r="F479">
        <v>0.31960063106194259</v>
      </c>
      <c r="G479">
        <v>5.6617625799998843E-2</v>
      </c>
      <c r="H479">
        <v>6.4085666357247505E-4</v>
      </c>
      <c r="I479">
        <v>0.23394853337573779</v>
      </c>
      <c r="J479">
        <v>0</v>
      </c>
      <c r="K479">
        <v>1.044224958263301E-2</v>
      </c>
      <c r="L479">
        <v>6.7310621094473791E-2</v>
      </c>
      <c r="M479">
        <v>3.1686416763334301E-2</v>
      </c>
      <c r="N479">
        <v>5.0209973704915976E-3</v>
      </c>
      <c r="O479">
        <v>2.089186893577533E-3</v>
      </c>
      <c r="P479">
        <v>3.9703324661720472E-4</v>
      </c>
      <c r="Q479">
        <v>7.5335581950429664E-2</v>
      </c>
      <c r="R479">
        <v>0</v>
      </c>
      <c r="S479">
        <v>0.1177020397736383</v>
      </c>
      <c r="T479">
        <v>1.005518546135145</v>
      </c>
      <c r="U479">
        <v>5.3460077138315644E-4</v>
      </c>
      <c r="V479">
        <v>0.12055357412408391</v>
      </c>
      <c r="W479">
        <v>2.622599495982162E-2</v>
      </c>
      <c r="X479">
        <v>0.15808459932733351</v>
      </c>
      <c r="Y479">
        <v>0</v>
      </c>
      <c r="Z479">
        <v>0.12902987428418319</v>
      </c>
      <c r="AA479">
        <v>2.328197249095211E-2</v>
      </c>
      <c r="AB479">
        <v>0.28780981937939049</v>
      </c>
      <c r="AC479">
        <v>2.784523296047365E-2</v>
      </c>
      <c r="AD479">
        <v>7.0376502599797761E-2</v>
      </c>
      <c r="AE479">
        <v>0.1091381571876376</v>
      </c>
      <c r="AF479">
        <v>0.1108298162143741</v>
      </c>
      <c r="AG479">
        <v>0.201658594085769</v>
      </c>
      <c r="AH479" s="9" t="s">
        <v>140</v>
      </c>
      <c r="AI479" s="1">
        <v>44774</v>
      </c>
      <c r="AJ479" s="9" t="s">
        <v>38</v>
      </c>
      <c r="AK479">
        <v>11</v>
      </c>
    </row>
    <row r="480" spans="1:37" x14ac:dyDescent="0.25">
      <c r="A480">
        <v>44783</v>
      </c>
      <c r="B480">
        <v>0.5182215768741657</v>
      </c>
      <c r="C480">
        <v>0.21290317543593981</v>
      </c>
      <c r="D480">
        <v>8.4613455268745513E-3</v>
      </c>
      <c r="E480">
        <v>2.2945341351500899</v>
      </c>
      <c r="F480">
        <v>0.91392515736072333</v>
      </c>
      <c r="G480">
        <v>6.2988408445163263E-2</v>
      </c>
      <c r="H480">
        <v>7.3873368543686604E-2</v>
      </c>
      <c r="I480">
        <v>0.1103548268427726</v>
      </c>
      <c r="J480">
        <v>1.1625759798501849</v>
      </c>
      <c r="K480">
        <v>0.25800177822916021</v>
      </c>
      <c r="L480">
        <v>0.19976959883007611</v>
      </c>
      <c r="M480">
        <v>0.13346229463234299</v>
      </c>
      <c r="N480">
        <v>4.5403265840346881E-2</v>
      </c>
      <c r="O480">
        <v>0.43359121113361437</v>
      </c>
      <c r="P480">
        <v>0.38083663218568792</v>
      </c>
      <c r="Q480">
        <v>2.7328568197372609E-2</v>
      </c>
      <c r="R480">
        <v>1.7066729457944269E-2</v>
      </c>
      <c r="S480">
        <v>9.10460912124086E-2</v>
      </c>
      <c r="T480">
        <v>4.5896500951871338E-2</v>
      </c>
      <c r="U480">
        <v>8.4456780035285501E-4</v>
      </c>
      <c r="V480">
        <v>4.0054788434332571E-2</v>
      </c>
      <c r="W480">
        <v>0.28807651541364798</v>
      </c>
      <c r="X480">
        <v>0.4043236884053335</v>
      </c>
      <c r="Y480">
        <v>1.1088098159171059E-3</v>
      </c>
      <c r="Z480">
        <v>0.93055784822996579</v>
      </c>
      <c r="AA480">
        <v>0.22693007316768909</v>
      </c>
      <c r="AB480">
        <v>0.15813301225567281</v>
      </c>
      <c r="AC480">
        <v>6.0280235914814483E-2</v>
      </c>
      <c r="AD480">
        <v>7.2750460265211578E-2</v>
      </c>
      <c r="AE480">
        <v>0.1182583794932958</v>
      </c>
      <c r="AF480">
        <v>0.68827797125272627</v>
      </c>
      <c r="AG480">
        <v>0.68468418095256323</v>
      </c>
      <c r="AH480" s="9" t="s">
        <v>140</v>
      </c>
      <c r="AI480" s="1">
        <v>44774</v>
      </c>
      <c r="AJ480" s="9" t="s">
        <v>39</v>
      </c>
      <c r="AK480">
        <v>10</v>
      </c>
    </row>
    <row r="481" spans="1:37" x14ac:dyDescent="0.25">
      <c r="A481">
        <v>44782</v>
      </c>
      <c r="B481">
        <v>0.90673966797908212</v>
      </c>
      <c r="C481">
        <v>0.30366488089129301</v>
      </c>
      <c r="D481">
        <v>1.569806874078955</v>
      </c>
      <c r="E481">
        <v>0.56122911302831879</v>
      </c>
      <c r="F481">
        <v>0.30266152327458151</v>
      </c>
      <c r="G481">
        <v>0.18503831289761941</v>
      </c>
      <c r="H481">
        <v>4.6200385403860231</v>
      </c>
      <c r="I481">
        <v>0.41965200937017272</v>
      </c>
      <c r="J481">
        <v>1.6853199363243969E-2</v>
      </c>
      <c r="K481">
        <v>0.52175560340909066</v>
      </c>
      <c r="L481">
        <v>0.14852942105585021</v>
      </c>
      <c r="M481">
        <v>1.644578088155686</v>
      </c>
      <c r="N481">
        <v>0.57569476872230196</v>
      </c>
      <c r="O481">
        <v>0.15049964599815449</v>
      </c>
      <c r="P481">
        <v>1.9866260775654521</v>
      </c>
      <c r="Q481">
        <v>9.4997824980392484E-2</v>
      </c>
      <c r="R481">
        <v>0.46532447107011737</v>
      </c>
      <c r="S481">
        <v>0.50482540890432737</v>
      </c>
      <c r="T481">
        <v>0.51297080345943347</v>
      </c>
      <c r="U481">
        <v>0</v>
      </c>
      <c r="V481">
        <v>0.10417907561446239</v>
      </c>
      <c r="W481">
        <v>0.24327736364253369</v>
      </c>
      <c r="X481">
        <v>0.26208449246060878</v>
      </c>
      <c r="Y481">
        <v>0.33475075289626782</v>
      </c>
      <c r="Z481">
        <v>0.83069281417609109</v>
      </c>
      <c r="AA481">
        <v>0.630050614073425</v>
      </c>
      <c r="AB481">
        <v>0.60370697664095729</v>
      </c>
      <c r="AC481">
        <v>0.88449136508798232</v>
      </c>
      <c r="AD481">
        <v>0.1011060445004814</v>
      </c>
      <c r="AE481">
        <v>0.1753132575882122</v>
      </c>
      <c r="AF481">
        <v>0.77587353798578662</v>
      </c>
      <c r="AG481">
        <v>2.3620149988669432</v>
      </c>
      <c r="AH481" s="9" t="s">
        <v>140</v>
      </c>
      <c r="AI481" s="1">
        <v>44774</v>
      </c>
      <c r="AJ481" s="9" t="s">
        <v>40</v>
      </c>
      <c r="AK481">
        <v>9</v>
      </c>
    </row>
    <row r="482" spans="1:37" x14ac:dyDescent="0.25">
      <c r="A482">
        <v>44781</v>
      </c>
      <c r="B482">
        <v>1.266332035676949</v>
      </c>
      <c r="C482">
        <v>3.2212073321858599</v>
      </c>
      <c r="D482">
        <v>5.517724241922632E-3</v>
      </c>
      <c r="E482">
        <v>0.41885871465258739</v>
      </c>
      <c r="F482">
        <v>0.25267847169892621</v>
      </c>
      <c r="G482">
        <v>0.1044594104475471</v>
      </c>
      <c r="H482">
        <v>0.26331243259131337</v>
      </c>
      <c r="I482">
        <v>0.78142690049742891</v>
      </c>
      <c r="J482">
        <v>2.217448834965948</v>
      </c>
      <c r="K482">
        <v>1.611192960950973</v>
      </c>
      <c r="L482">
        <v>5.5249901198123853E-3</v>
      </c>
      <c r="M482">
        <v>0.61932162225015952</v>
      </c>
      <c r="N482">
        <v>1.217271583202731</v>
      </c>
      <c r="O482">
        <v>0.4805380466463583</v>
      </c>
      <c r="P482">
        <v>0.8851491620772296</v>
      </c>
      <c r="Q482">
        <v>0.2252404046578477</v>
      </c>
      <c r="R482">
        <v>7.4844622561821839E-2</v>
      </c>
      <c r="S482">
        <v>1.75729331593544</v>
      </c>
      <c r="T482">
        <v>0.43222041007804751</v>
      </c>
      <c r="U482">
        <v>7.6853505399382502</v>
      </c>
      <c r="V482">
        <v>0.43411389575948589</v>
      </c>
      <c r="W482">
        <v>4.7610001004452181E-2</v>
      </c>
      <c r="X482">
        <v>1.75794960844597</v>
      </c>
      <c r="Y482">
        <v>0.52918174402659834</v>
      </c>
      <c r="Z482">
        <v>1.0017836397627311</v>
      </c>
      <c r="AA482">
        <v>1.7491391495989519</v>
      </c>
      <c r="AB482">
        <v>0.86269669286163342</v>
      </c>
      <c r="AC482">
        <v>0.32127554840914502</v>
      </c>
      <c r="AD482">
        <v>0.1587526626206584</v>
      </c>
      <c r="AE482">
        <v>0.44187526164946972</v>
      </c>
      <c r="AF482">
        <v>1.23252763215976</v>
      </c>
      <c r="AG482">
        <v>1.7598305114259361</v>
      </c>
      <c r="AH482" s="9" t="s">
        <v>140</v>
      </c>
      <c r="AI482" s="1">
        <v>44774</v>
      </c>
      <c r="AJ482" s="9" t="s">
        <v>41</v>
      </c>
      <c r="AK482">
        <v>8</v>
      </c>
    </row>
    <row r="483" spans="1:37" x14ac:dyDescent="0.25">
      <c r="A483">
        <v>44778</v>
      </c>
      <c r="B483">
        <v>0.87864518189046259</v>
      </c>
      <c r="C483">
        <v>0.45954728020073349</v>
      </c>
      <c r="D483">
        <v>7.0000209797212373E-2</v>
      </c>
      <c r="E483">
        <v>0.78507502627638182</v>
      </c>
      <c r="F483">
        <v>0.43641526363448019</v>
      </c>
      <c r="G483">
        <v>3.3039674397578049</v>
      </c>
      <c r="H483">
        <v>0.12528619296707011</v>
      </c>
      <c r="I483">
        <v>0.27819829411456232</v>
      </c>
      <c r="J483">
        <v>1.6085009799001979</v>
      </c>
      <c r="K483">
        <v>0.10217401075526331</v>
      </c>
      <c r="L483">
        <v>0.64281954312316725</v>
      </c>
      <c r="M483">
        <v>0.4371595364686216</v>
      </c>
      <c r="N483">
        <v>0.1835038717083616</v>
      </c>
      <c r="O483">
        <v>0.1144590865314052</v>
      </c>
      <c r="P483">
        <v>0.19868133416501241</v>
      </c>
      <c r="Q483">
        <v>0.11953161192735839</v>
      </c>
      <c r="R483">
        <v>1.0174545653711169</v>
      </c>
      <c r="S483">
        <v>0.17590646333024021</v>
      </c>
      <c r="T483">
        <v>5.5387563129831202E-2</v>
      </c>
      <c r="U483">
        <v>0.15369849348236031</v>
      </c>
      <c r="V483">
        <v>0.546497524524997</v>
      </c>
      <c r="W483">
        <v>0.50808020795978992</v>
      </c>
      <c r="X483">
        <v>0.62017018568059168</v>
      </c>
      <c r="Y483">
        <v>7.2078447161828818E-2</v>
      </c>
      <c r="Z483">
        <v>1.2914964409155469</v>
      </c>
      <c r="AA483">
        <v>0.48366403900321309</v>
      </c>
      <c r="AB483">
        <v>0.24688456473640399</v>
      </c>
      <c r="AC483">
        <v>0.28080012718885689</v>
      </c>
      <c r="AD483">
        <v>0.17871477685170831</v>
      </c>
      <c r="AE483">
        <v>0.79508731603172922</v>
      </c>
      <c r="AF483">
        <v>0.64037720629746164</v>
      </c>
      <c r="AG483">
        <v>1.1972400973416371</v>
      </c>
      <c r="AH483" s="9" t="s">
        <v>141</v>
      </c>
      <c r="AI483" s="1">
        <v>44774</v>
      </c>
      <c r="AJ483" s="9" t="s">
        <v>43</v>
      </c>
      <c r="AK483">
        <v>5</v>
      </c>
    </row>
    <row r="484" spans="1:37" x14ac:dyDescent="0.25">
      <c r="A484">
        <v>44777</v>
      </c>
      <c r="B484">
        <v>0.41280782410348338</v>
      </c>
      <c r="C484">
        <v>0.48273987842110261</v>
      </c>
      <c r="D484">
        <v>1.733766711426705E-3</v>
      </c>
      <c r="E484">
        <v>0.83452015545939517</v>
      </c>
      <c r="F484">
        <v>5.9541951503906447E-2</v>
      </c>
      <c r="G484">
        <v>1.484075413326417E-2</v>
      </c>
      <c r="H484">
        <v>0.6138524147639004</v>
      </c>
      <c r="I484">
        <v>0.29513950408415163</v>
      </c>
      <c r="J484">
        <v>0.39898710398645287</v>
      </c>
      <c r="K484">
        <v>9.9519128018839983E-2</v>
      </c>
      <c r="L484">
        <v>0.26944480076070149</v>
      </c>
      <c r="M484">
        <v>2.850032837833974E-2</v>
      </c>
      <c r="N484">
        <v>1.0419461570591039E-2</v>
      </c>
      <c r="O484">
        <v>0.14523553538204159</v>
      </c>
      <c r="P484">
        <v>0.29586274675936969</v>
      </c>
      <c r="Q484">
        <v>0.18288549767316389</v>
      </c>
      <c r="R484">
        <v>6.9332101938163779E-4</v>
      </c>
      <c r="S484">
        <v>4.7611130209740678E-2</v>
      </c>
      <c r="T484">
        <v>0.27368701300977932</v>
      </c>
      <c r="U484">
        <v>4.2879622932512282E-2</v>
      </c>
      <c r="V484">
        <v>0.30816431802507083</v>
      </c>
      <c r="W484">
        <v>0.24822403196917439</v>
      </c>
      <c r="X484">
        <v>0.12902488898277811</v>
      </c>
      <c r="Y484">
        <v>8.7677746482305877E-2</v>
      </c>
      <c r="Z484">
        <v>0.44068896695870341</v>
      </c>
      <c r="AA484">
        <v>0.1562219493304105</v>
      </c>
      <c r="AB484">
        <v>0.37621295829987239</v>
      </c>
      <c r="AC484">
        <v>8.828889102753007E-2</v>
      </c>
      <c r="AD484">
        <v>0.18369083159268479</v>
      </c>
      <c r="AE484">
        <v>0.1922944559896777</v>
      </c>
      <c r="AF484">
        <v>0.19849500720140231</v>
      </c>
      <c r="AG484">
        <v>0.92793245939527835</v>
      </c>
      <c r="AH484" s="9" t="s">
        <v>141</v>
      </c>
      <c r="AI484" s="1">
        <v>44774</v>
      </c>
      <c r="AJ484" s="9" t="s">
        <v>38</v>
      </c>
      <c r="AK484">
        <v>4</v>
      </c>
    </row>
    <row r="485" spans="1:37" x14ac:dyDescent="0.25">
      <c r="A485">
        <v>44776</v>
      </c>
      <c r="B485">
        <v>1.919441300793004</v>
      </c>
      <c r="C485">
        <v>1.2095949447778009</v>
      </c>
      <c r="D485">
        <v>1.0980559969752961</v>
      </c>
      <c r="E485">
        <v>0.77820558314699884</v>
      </c>
      <c r="F485">
        <v>0.1112600812340029</v>
      </c>
      <c r="G485">
        <v>3.1330808139513522</v>
      </c>
      <c r="H485">
        <v>0.52752429768729359</v>
      </c>
      <c r="I485">
        <v>0.97601722969261173</v>
      </c>
      <c r="J485">
        <v>0.14461971788230951</v>
      </c>
      <c r="K485">
        <v>0.28676487985829102</v>
      </c>
      <c r="L485">
        <v>0.1644708385991962</v>
      </c>
      <c r="M485">
        <v>0.5166834417242242</v>
      </c>
      <c r="N485">
        <v>1.6947260727926159</v>
      </c>
      <c r="O485">
        <v>0.90321532657911607</v>
      </c>
      <c r="P485">
        <v>0.89504837706372942</v>
      </c>
      <c r="Q485">
        <v>0.39453870321551893</v>
      </c>
      <c r="R485">
        <v>1.6323768152843929</v>
      </c>
      <c r="S485">
        <v>9.0276155223864869</v>
      </c>
      <c r="T485">
        <v>0.6890556940051823</v>
      </c>
      <c r="U485">
        <v>1.967758555127129</v>
      </c>
      <c r="V485">
        <v>4.9521262343424839</v>
      </c>
      <c r="W485">
        <v>6.2570605060167797</v>
      </c>
      <c r="X485">
        <v>2.168381564509684</v>
      </c>
      <c r="Y485">
        <v>0.21115963498208609</v>
      </c>
      <c r="Z485">
        <v>2.9615439866515292</v>
      </c>
      <c r="AA485">
        <v>1.1573349913669919</v>
      </c>
      <c r="AB485">
        <v>1.0862788675924351</v>
      </c>
      <c r="AC485">
        <v>0.4587578837814944</v>
      </c>
      <c r="AD485">
        <v>0.51425327710358582</v>
      </c>
      <c r="AE485">
        <v>1.218372100738881</v>
      </c>
      <c r="AF485">
        <v>2.466049102938197</v>
      </c>
      <c r="AG485">
        <v>1.4764027731992799</v>
      </c>
      <c r="AH485" s="9" t="s">
        <v>141</v>
      </c>
      <c r="AI485" s="1">
        <v>44774</v>
      </c>
      <c r="AJ485" s="9" t="s">
        <v>39</v>
      </c>
      <c r="AK485">
        <v>3</v>
      </c>
    </row>
    <row r="486" spans="1:37" x14ac:dyDescent="0.25">
      <c r="A486">
        <v>44775</v>
      </c>
      <c r="B486">
        <v>1.8361926670335631</v>
      </c>
      <c r="C486">
        <v>0.10345405412310189</v>
      </c>
      <c r="D486">
        <v>2.171903417713094E-2</v>
      </c>
      <c r="E486">
        <v>3.8314063529537941</v>
      </c>
      <c r="F486">
        <v>0.1628644783679685</v>
      </c>
      <c r="G486">
        <v>0.76195646350130419</v>
      </c>
      <c r="H486">
        <v>6.5796098949089554</v>
      </c>
      <c r="I486">
        <v>0.80425648602008382</v>
      </c>
      <c r="J486">
        <v>0.98022291078945223</v>
      </c>
      <c r="K486">
        <v>1.3619064564978951</v>
      </c>
      <c r="L486">
        <v>0.14923575391576699</v>
      </c>
      <c r="M486">
        <v>0.86277022783363033</v>
      </c>
      <c r="N486">
        <v>0.65570435551841322</v>
      </c>
      <c r="O486">
        <v>2.1934419993810961</v>
      </c>
      <c r="P486">
        <v>1.0451720018531321</v>
      </c>
      <c r="Q486">
        <v>0.27617596257931543</v>
      </c>
      <c r="R486">
        <v>1.235692291853848E-3</v>
      </c>
      <c r="S486">
        <v>0.2385040992667371</v>
      </c>
      <c r="T486">
        <v>2.5477848913125629</v>
      </c>
      <c r="U486">
        <v>0.14767031258605109</v>
      </c>
      <c r="V486">
        <v>0.65406810855855291</v>
      </c>
      <c r="W486">
        <v>2.3206816924407989</v>
      </c>
      <c r="X486">
        <v>1.9001578012771609</v>
      </c>
      <c r="Y486">
        <v>3.1235696311497279</v>
      </c>
      <c r="Z486">
        <v>2.215896211222113</v>
      </c>
      <c r="AA486">
        <v>0.93765731400149033</v>
      </c>
      <c r="AB486">
        <v>1.4778157380689529</v>
      </c>
      <c r="AC486">
        <v>1.1593925378428791</v>
      </c>
      <c r="AD486">
        <v>0.58535263603036658</v>
      </c>
      <c r="AE486">
        <v>0.31924056287791469</v>
      </c>
      <c r="AF486">
        <v>2.0353871526089669</v>
      </c>
      <c r="AG486">
        <v>3.6959481621465771</v>
      </c>
      <c r="AH486" s="9" t="s">
        <v>141</v>
      </c>
      <c r="AI486" s="1">
        <v>44774</v>
      </c>
      <c r="AJ486" s="9" t="s">
        <v>40</v>
      </c>
      <c r="AK486">
        <v>2</v>
      </c>
    </row>
    <row r="487" spans="1:37" x14ac:dyDescent="0.25">
      <c r="A487">
        <v>44774</v>
      </c>
      <c r="B487">
        <v>2.9960239430329652</v>
      </c>
      <c r="C487">
        <v>4.0439379638499977</v>
      </c>
      <c r="D487">
        <v>0.60008639295136956</v>
      </c>
      <c r="E487">
        <v>2.065070968974712</v>
      </c>
      <c r="F487">
        <v>1.1429774517318221</v>
      </c>
      <c r="G487">
        <v>10.1791520223679</v>
      </c>
      <c r="H487">
        <v>1.509873659302051</v>
      </c>
      <c r="I487">
        <v>1.608038052533052</v>
      </c>
      <c r="J487">
        <v>1.984415517545624</v>
      </c>
      <c r="K487">
        <v>1.8916815008293979</v>
      </c>
      <c r="L487">
        <v>1.9975117231871999</v>
      </c>
      <c r="M487">
        <v>0.21738180307783911</v>
      </c>
      <c r="N487">
        <v>1.6601184084149769</v>
      </c>
      <c r="O487">
        <v>1.625181445228411</v>
      </c>
      <c r="P487">
        <v>2.578469646655603</v>
      </c>
      <c r="Q487">
        <v>2.203590967954129</v>
      </c>
      <c r="R487">
        <v>6.9149291541411264</v>
      </c>
      <c r="S487">
        <v>4.793522364240749</v>
      </c>
      <c r="T487">
        <v>1.122105334529484</v>
      </c>
      <c r="U487">
        <v>3.438616419229187</v>
      </c>
      <c r="V487">
        <v>1.7341781761449939</v>
      </c>
      <c r="W487">
        <v>2.1494166183373888</v>
      </c>
      <c r="X487">
        <v>1.7930882667767989</v>
      </c>
      <c r="Y487">
        <v>0.36818416547112159</v>
      </c>
      <c r="Z487">
        <v>4.1032911449478071</v>
      </c>
      <c r="AA487">
        <v>2.059309521215094</v>
      </c>
      <c r="AB487">
        <v>1.71319010797594</v>
      </c>
      <c r="AC487">
        <v>0.54878566669875561</v>
      </c>
      <c r="AD487">
        <v>2.7755343665826602</v>
      </c>
      <c r="AE487">
        <v>3.4666802336790039</v>
      </c>
      <c r="AF487">
        <v>2.8293143155410649</v>
      </c>
      <c r="AG487">
        <v>2.0669846486974359</v>
      </c>
      <c r="AH487" s="9" t="s">
        <v>141</v>
      </c>
      <c r="AI487" s="1">
        <v>44774</v>
      </c>
      <c r="AJ487" s="9" t="s">
        <v>41</v>
      </c>
      <c r="AK487">
        <v>1</v>
      </c>
    </row>
    <row r="488" spans="1:37" x14ac:dyDescent="0.25">
      <c r="A488">
        <v>44771</v>
      </c>
      <c r="B488">
        <v>0.4534725518512836</v>
      </c>
      <c r="C488">
        <v>1.4423181800100339E-4</v>
      </c>
      <c r="D488">
        <v>6.7264177590352716</v>
      </c>
      <c r="E488">
        <v>0.28505810864086362</v>
      </c>
      <c r="F488">
        <v>5.9872274981180911E-5</v>
      </c>
      <c r="G488">
        <v>0.42804574262609169</v>
      </c>
      <c r="H488">
        <v>0.99294775965963455</v>
      </c>
      <c r="I488">
        <v>0.21605813494975709</v>
      </c>
      <c r="J488">
        <v>4.4347114758444169E-2</v>
      </c>
      <c r="K488">
        <v>0.20651827982842891</v>
      </c>
      <c r="L488">
        <v>0.14107625247382671</v>
      </c>
      <c r="M488">
        <v>0.138394727521437</v>
      </c>
      <c r="N488">
        <v>9.3851390362717682E-2</v>
      </c>
      <c r="O488">
        <v>0.96653477281841005</v>
      </c>
      <c r="P488">
        <v>0.22367011890449809</v>
      </c>
      <c r="Q488">
        <v>0.19914214205266639</v>
      </c>
      <c r="R488">
        <v>4.3373600487538737E-2</v>
      </c>
      <c r="S488">
        <v>0.16824058288027241</v>
      </c>
      <c r="T488">
        <v>0.14564633068321339</v>
      </c>
      <c r="U488">
        <v>6.5813878649642693E-2</v>
      </c>
      <c r="V488">
        <v>0.17063563446063429</v>
      </c>
      <c r="W488">
        <v>0.59337438536362863</v>
      </c>
      <c r="X488">
        <v>1.945247796756739E-2</v>
      </c>
      <c r="Y488">
        <v>0.35413738843420822</v>
      </c>
      <c r="Z488">
        <v>0.35344863818251021</v>
      </c>
      <c r="AA488">
        <v>0.1924303930297161</v>
      </c>
      <c r="AB488">
        <v>0.2942679864965973</v>
      </c>
      <c r="AC488">
        <v>0.54997058404104626</v>
      </c>
      <c r="AD488">
        <v>0.14118756165097929</v>
      </c>
      <c r="AE488">
        <v>0.1754927945072029</v>
      </c>
      <c r="AF488">
        <v>0.53019110218518195</v>
      </c>
      <c r="AG488">
        <v>0.48086228101385842</v>
      </c>
      <c r="AH488" s="9" t="s">
        <v>142</v>
      </c>
      <c r="AI488" s="1">
        <v>44743</v>
      </c>
      <c r="AJ488" s="9" t="s">
        <v>43</v>
      </c>
      <c r="AK488">
        <v>29</v>
      </c>
    </row>
    <row r="489" spans="1:37" x14ac:dyDescent="0.25">
      <c r="A489">
        <v>44770</v>
      </c>
      <c r="B489">
        <v>1.0233386615599389</v>
      </c>
      <c r="C489">
        <v>7.1848282668660654E-4</v>
      </c>
      <c r="D489">
        <v>0.31918165504002771</v>
      </c>
      <c r="E489">
        <v>1.2800844242931639</v>
      </c>
      <c r="F489">
        <v>6.3819383523086977</v>
      </c>
      <c r="G489">
        <v>0.44056146627746529</v>
      </c>
      <c r="H489">
        <v>0.37050317107173392</v>
      </c>
      <c r="I489">
        <v>0.16709258856768519</v>
      </c>
      <c r="J489">
        <v>0.66817753533336133</v>
      </c>
      <c r="K489">
        <v>2.4474000019345339</v>
      </c>
      <c r="L489">
        <v>0.34095172318800848</v>
      </c>
      <c r="M489">
        <v>0.50307147687148079</v>
      </c>
      <c r="N489">
        <v>0.44435342692516999</v>
      </c>
      <c r="O489">
        <v>0.68625022818695924</v>
      </c>
      <c r="P489">
        <v>1.2069077864576041</v>
      </c>
      <c r="Q489">
        <v>1.604220951677545</v>
      </c>
      <c r="R489">
        <v>0.1130894338783472</v>
      </c>
      <c r="S489">
        <v>0.7525083021970006</v>
      </c>
      <c r="T489">
        <v>0.35159693533030029</v>
      </c>
      <c r="U489">
        <v>0.38273722669961202</v>
      </c>
      <c r="V489">
        <v>8.1922419511649136E-2</v>
      </c>
      <c r="W489">
        <v>0.35993088478288232</v>
      </c>
      <c r="X489">
        <v>0.43627736816127982</v>
      </c>
      <c r="Y489">
        <v>0.33927833158659432</v>
      </c>
      <c r="Z489">
        <v>0.92869008123144969</v>
      </c>
      <c r="AA489">
        <v>0.86590575597974873</v>
      </c>
      <c r="AB489">
        <v>1.130062443586052</v>
      </c>
      <c r="AC489">
        <v>0.45867344990043868</v>
      </c>
      <c r="AD489">
        <v>0.74868471426183769</v>
      </c>
      <c r="AE489">
        <v>1.0022794809614031</v>
      </c>
      <c r="AF489">
        <v>0.78604306983285099</v>
      </c>
      <c r="AG489">
        <v>1.189731542142666</v>
      </c>
      <c r="AH489" s="9" t="s">
        <v>142</v>
      </c>
      <c r="AI489" s="1">
        <v>44743</v>
      </c>
      <c r="AJ489" s="9" t="s">
        <v>38</v>
      </c>
      <c r="AK489">
        <v>28</v>
      </c>
    </row>
    <row r="490" spans="1:37" x14ac:dyDescent="0.25">
      <c r="A490">
        <v>44769</v>
      </c>
      <c r="B490">
        <v>0.85678094070647193</v>
      </c>
      <c r="C490">
        <v>0.32683817695553341</v>
      </c>
      <c r="D490">
        <v>2.6408357269172411</v>
      </c>
      <c r="E490">
        <v>1.5300842899656371</v>
      </c>
      <c r="F490">
        <v>0.78976968263136949</v>
      </c>
      <c r="G490">
        <v>1.1783393830298701</v>
      </c>
      <c r="H490">
        <v>0.60081936401167346</v>
      </c>
      <c r="I490">
        <v>0.2365703218878791</v>
      </c>
      <c r="J490">
        <v>0.1054311225214722</v>
      </c>
      <c r="K490">
        <v>0.28723185407185908</v>
      </c>
      <c r="L490">
        <v>0.33647927455239501</v>
      </c>
      <c r="M490">
        <v>0.34284706848570828</v>
      </c>
      <c r="N490">
        <v>0.91702730475706429</v>
      </c>
      <c r="O490">
        <v>0.21054403854952941</v>
      </c>
      <c r="P490">
        <v>0.96206686686015308</v>
      </c>
      <c r="Q490">
        <v>0.37517155369065552</v>
      </c>
      <c r="R490">
        <v>3.4153547500250112E-2</v>
      </c>
      <c r="S490">
        <v>0.1609933744656456</v>
      </c>
      <c r="T490">
        <v>0.40059814264776239</v>
      </c>
      <c r="U490">
        <v>1.8243353894503249</v>
      </c>
      <c r="V490">
        <v>0.62804796348382497</v>
      </c>
      <c r="W490">
        <v>0.2423014302679509</v>
      </c>
      <c r="X490">
        <v>0.78635602546387229</v>
      </c>
      <c r="Y490">
        <v>0.33311034291619701</v>
      </c>
      <c r="Z490">
        <v>1.0810182649871209</v>
      </c>
      <c r="AA490">
        <v>0.69676729011610206</v>
      </c>
      <c r="AB490">
        <v>0.56824576708916974</v>
      </c>
      <c r="AC490">
        <v>0.63076141307180533</v>
      </c>
      <c r="AD490">
        <v>0.47988843683789378</v>
      </c>
      <c r="AE490">
        <v>1.1429466526331631</v>
      </c>
      <c r="AF490">
        <v>0.88055885830617009</v>
      </c>
      <c r="AG490">
        <v>0.50879197406719767</v>
      </c>
      <c r="AH490" s="9" t="s">
        <v>142</v>
      </c>
      <c r="AI490" s="1">
        <v>44743</v>
      </c>
      <c r="AJ490" s="9" t="s">
        <v>39</v>
      </c>
      <c r="AK490">
        <v>27</v>
      </c>
    </row>
    <row r="491" spans="1:37" x14ac:dyDescent="0.25">
      <c r="A491">
        <v>44768</v>
      </c>
      <c r="B491">
        <v>9.0635738529386459E-2</v>
      </c>
      <c r="C491">
        <v>4.4433000490363472E-2</v>
      </c>
      <c r="D491">
        <v>7.9120002922658778E-2</v>
      </c>
      <c r="E491">
        <v>0.1128998386457748</v>
      </c>
      <c r="F491">
        <v>7.2774505850161597E-2</v>
      </c>
      <c r="G491">
        <v>2.6376497126773431E-2</v>
      </c>
      <c r="H491">
        <v>0.24978184938603509</v>
      </c>
      <c r="I491">
        <v>1.4711479376760249E-2</v>
      </c>
      <c r="J491">
        <v>0.28821592407106073</v>
      </c>
      <c r="K491">
        <v>8.0747522996638191E-2</v>
      </c>
      <c r="L491">
        <v>6.0008313266950969E-2</v>
      </c>
      <c r="M491">
        <v>4.3437385857487279E-3</v>
      </c>
      <c r="N491">
        <v>5.4138500602682237E-2</v>
      </c>
      <c r="O491">
        <v>8.0961110425227148E-2</v>
      </c>
      <c r="P491">
        <v>0.10043321435454609</v>
      </c>
      <c r="Q491">
        <v>4.0366244114970223E-2</v>
      </c>
      <c r="R491">
        <v>4.7655088947637673E-3</v>
      </c>
      <c r="S491">
        <v>3.1802371603758713E-2</v>
      </c>
      <c r="T491">
        <v>5.0889495304042132E-2</v>
      </c>
      <c r="U491">
        <v>0</v>
      </c>
      <c r="V491">
        <v>2.7377958517461311E-2</v>
      </c>
      <c r="W491">
        <v>0.13338458404735259</v>
      </c>
      <c r="X491">
        <v>3.23864227461967E-2</v>
      </c>
      <c r="Y491">
        <v>0.15161956128987031</v>
      </c>
      <c r="Z491">
        <v>7.106880274025415E-2</v>
      </c>
      <c r="AA491">
        <v>8.4105831766458417E-2</v>
      </c>
      <c r="AB491">
        <v>9.2050753471887153E-2</v>
      </c>
      <c r="AC491">
        <v>5.8807951930426802E-2</v>
      </c>
      <c r="AD491">
        <v>7.6054383815509885E-2</v>
      </c>
      <c r="AE491">
        <v>6.3363984436866985E-2</v>
      </c>
      <c r="AF491">
        <v>5.6228796011583593E-2</v>
      </c>
      <c r="AG491">
        <v>0.186803284664812</v>
      </c>
      <c r="AH491" s="9" t="s">
        <v>142</v>
      </c>
      <c r="AI491" s="1">
        <v>44743</v>
      </c>
      <c r="AJ491" s="9" t="s">
        <v>40</v>
      </c>
      <c r="AK491">
        <v>26</v>
      </c>
    </row>
    <row r="492" spans="1:37" x14ac:dyDescent="0.25">
      <c r="A492">
        <v>44767</v>
      </c>
      <c r="B492">
        <v>0.20293324460820469</v>
      </c>
      <c r="C492">
        <v>1.1510621716726869E-3</v>
      </c>
      <c r="D492">
        <v>5.168227471855337E-3</v>
      </c>
      <c r="E492">
        <v>0.25452939274505348</v>
      </c>
      <c r="F492">
        <v>3.5451048202601677E-2</v>
      </c>
      <c r="G492">
        <v>0.28560208738591258</v>
      </c>
      <c r="H492">
        <v>0.15608270696575779</v>
      </c>
      <c r="I492">
        <v>1.208122362689984E-2</v>
      </c>
      <c r="J492">
        <v>0</v>
      </c>
      <c r="K492">
        <v>1.7432914384603499E-2</v>
      </c>
      <c r="L492">
        <v>1.750628904996113E-2</v>
      </c>
      <c r="M492">
        <v>0.21724378954693921</v>
      </c>
      <c r="N492">
        <v>0.1135328792583454</v>
      </c>
      <c r="O492">
        <v>0.4289688433093008</v>
      </c>
      <c r="P492">
        <v>0.1349399215638927</v>
      </c>
      <c r="Q492">
        <v>7.6778307060180601E-2</v>
      </c>
      <c r="R492">
        <v>0</v>
      </c>
      <c r="S492">
        <v>4.641716342064784E-2</v>
      </c>
      <c r="T492">
        <v>0.40553712405149922</v>
      </c>
      <c r="U492">
        <v>2.0120408282749041E-3</v>
      </c>
      <c r="V492">
        <v>3.7428340342363982E-2</v>
      </c>
      <c r="W492">
        <v>0.13103620249733941</v>
      </c>
      <c r="X492">
        <v>0.227855282962688</v>
      </c>
      <c r="Y492">
        <v>2.4082920289631202E-2</v>
      </c>
      <c r="Z492">
        <v>0.29625770413585661</v>
      </c>
      <c r="AA492">
        <v>7.0310717186839178E-2</v>
      </c>
      <c r="AB492">
        <v>0.2179031700458621</v>
      </c>
      <c r="AC492">
        <v>6.9105385463920241E-2</v>
      </c>
      <c r="AD492">
        <v>5.6952865928967013E-2</v>
      </c>
      <c r="AE492">
        <v>0.1619485087654203</v>
      </c>
      <c r="AF492">
        <v>0.2084966010922864</v>
      </c>
      <c r="AG492">
        <v>0.20424679377555829</v>
      </c>
      <c r="AH492" s="9" t="s">
        <v>142</v>
      </c>
      <c r="AI492" s="1">
        <v>44743</v>
      </c>
      <c r="AJ492" s="9" t="s">
        <v>41</v>
      </c>
      <c r="AK492">
        <v>25</v>
      </c>
    </row>
    <row r="493" spans="1:37" x14ac:dyDescent="0.25">
      <c r="A493">
        <v>44764</v>
      </c>
      <c r="B493">
        <v>0.3086973599316275</v>
      </c>
      <c r="C493">
        <v>2.0652993588376971E-4</v>
      </c>
      <c r="D493">
        <v>1.827849163702158E-3</v>
      </c>
      <c r="E493">
        <v>2.1972335310165101E-2</v>
      </c>
      <c r="F493">
        <v>0.55175061300944217</v>
      </c>
      <c r="G493">
        <v>1.1226805395305741E-2</v>
      </c>
      <c r="H493">
        <v>0.12762350180141049</v>
      </c>
      <c r="I493">
        <v>4.4228203914223599E-3</v>
      </c>
      <c r="J493">
        <v>2.3315873194973479E-2</v>
      </c>
      <c r="K493">
        <v>5.2306372047645436E-4</v>
      </c>
      <c r="L493">
        <v>1.2919153655124469</v>
      </c>
      <c r="M493">
        <v>4.9693874394996687E-2</v>
      </c>
      <c r="N493">
        <v>0.14432789663623019</v>
      </c>
      <c r="O493">
        <v>7.1261394273921017E-2</v>
      </c>
      <c r="P493">
        <v>3.460038449865293</v>
      </c>
      <c r="Q493">
        <v>0.16130278744564619</v>
      </c>
      <c r="R493">
        <v>5.561491567873853E-4</v>
      </c>
      <c r="S493">
        <v>8.5453018055160999E-3</v>
      </c>
      <c r="T493">
        <v>0.2066699995868799</v>
      </c>
      <c r="U493">
        <v>1.5772471930445911E-3</v>
      </c>
      <c r="V493">
        <v>3.4645427362847217E-2</v>
      </c>
      <c r="W493">
        <v>1.3792824142966811E-2</v>
      </c>
      <c r="X493">
        <v>0.76600802042453087</v>
      </c>
      <c r="Y493">
        <v>0.1050880813520451</v>
      </c>
      <c r="Z493">
        <v>0.19466731440875379</v>
      </c>
      <c r="AA493">
        <v>0.30115587299517788</v>
      </c>
      <c r="AB493">
        <v>0.26037884296349317</v>
      </c>
      <c r="AC493">
        <v>0.16947942995060231</v>
      </c>
      <c r="AD493">
        <v>0.19471465601913279</v>
      </c>
      <c r="AE493">
        <v>0.1115888036697896</v>
      </c>
      <c r="AF493">
        <v>0.11247327559806471</v>
      </c>
      <c r="AG493">
        <v>1.0691940493656571</v>
      </c>
      <c r="AH493" s="9" t="s">
        <v>143</v>
      </c>
      <c r="AI493" s="1">
        <v>44743</v>
      </c>
      <c r="AJ493" s="9" t="s">
        <v>43</v>
      </c>
      <c r="AK493">
        <v>22</v>
      </c>
    </row>
    <row r="494" spans="1:37" x14ac:dyDescent="0.25">
      <c r="A494">
        <v>44763</v>
      </c>
      <c r="B494">
        <v>0.36881484297993988</v>
      </c>
      <c r="C494">
        <v>1.1376359403095671</v>
      </c>
      <c r="D494">
        <v>0.1068847351959341</v>
      </c>
      <c r="E494">
        <v>3.7922510615761788E-2</v>
      </c>
      <c r="F494">
        <v>9.4432163131170505E-2</v>
      </c>
      <c r="G494">
        <v>4.888194310730158E-3</v>
      </c>
      <c r="H494">
        <v>0.20549154411348741</v>
      </c>
      <c r="I494">
        <v>0.21481029096038809</v>
      </c>
      <c r="J494">
        <v>1.1302369185950159E-2</v>
      </c>
      <c r="K494">
        <v>0.23242778215481991</v>
      </c>
      <c r="L494">
        <v>0.1298447261400435</v>
      </c>
      <c r="M494">
        <v>4.856609574304574E-2</v>
      </c>
      <c r="N494">
        <v>0.1730922011422753</v>
      </c>
      <c r="O494">
        <v>4.4847700837745202E-3</v>
      </c>
      <c r="P494">
        <v>0.4909934385143947</v>
      </c>
      <c r="Q494">
        <v>0.24874066624791111</v>
      </c>
      <c r="R494">
        <v>8.713497241597784E-3</v>
      </c>
      <c r="S494">
        <v>0.1066370979198043</v>
      </c>
      <c r="T494">
        <v>0.51518817068791645</v>
      </c>
      <c r="U494">
        <v>0</v>
      </c>
      <c r="V494">
        <v>2.8872796361422981E-2</v>
      </c>
      <c r="W494">
        <v>3.2580895067491809</v>
      </c>
      <c r="X494">
        <v>0.37191564641389419</v>
      </c>
      <c r="Y494">
        <v>0.37751828607742149</v>
      </c>
      <c r="Z494">
        <v>0.3149062500368025</v>
      </c>
      <c r="AA494">
        <v>0.29601137341556899</v>
      </c>
      <c r="AB494">
        <v>0.2401400164274668</v>
      </c>
      <c r="AC494">
        <v>0.15972768610841179</v>
      </c>
      <c r="AD494">
        <v>0.52859465903524494</v>
      </c>
      <c r="AE494">
        <v>0.1761564634817398</v>
      </c>
      <c r="AF494">
        <v>0.1691698624671808</v>
      </c>
      <c r="AG494">
        <v>0.62226106955982219</v>
      </c>
      <c r="AH494" s="9" t="s">
        <v>143</v>
      </c>
      <c r="AI494" s="1">
        <v>44743</v>
      </c>
      <c r="AJ494" s="9" t="s">
        <v>38</v>
      </c>
      <c r="AK494">
        <v>21</v>
      </c>
    </row>
    <row r="495" spans="1:37" x14ac:dyDescent="0.25">
      <c r="A495">
        <v>44762</v>
      </c>
      <c r="B495">
        <v>1.527019142323105</v>
      </c>
      <c r="C495">
        <v>4.0854695054044194</v>
      </c>
      <c r="D495">
        <v>0.240127786164227</v>
      </c>
      <c r="E495">
        <v>1.3772505096951191</v>
      </c>
      <c r="F495">
        <v>0.50174093466959857</v>
      </c>
      <c r="G495">
        <v>1.2131914058498039</v>
      </c>
      <c r="H495">
        <v>0.94564201566229034</v>
      </c>
      <c r="I495">
        <v>0.38033842734877937</v>
      </c>
      <c r="J495">
        <v>0.24079143156571989</v>
      </c>
      <c r="K495">
        <v>7.8599791802958583</v>
      </c>
      <c r="L495">
        <v>0.25868863611047349</v>
      </c>
      <c r="M495">
        <v>0.11527424136772289</v>
      </c>
      <c r="N495">
        <v>1.0590040715084881</v>
      </c>
      <c r="O495">
        <v>0.90619502685615394</v>
      </c>
      <c r="P495">
        <v>0.80833820840777248</v>
      </c>
      <c r="Q495">
        <v>0.70790206518961485</v>
      </c>
      <c r="R495">
        <v>0.17494751068423731</v>
      </c>
      <c r="S495">
        <v>0.358756233942917</v>
      </c>
      <c r="T495">
        <v>0.21450790025652319</v>
      </c>
      <c r="U495">
        <v>1.398982144429513</v>
      </c>
      <c r="V495">
        <v>3.505319890016326</v>
      </c>
      <c r="W495">
        <v>6.0696708424319494</v>
      </c>
      <c r="X495">
        <v>1.6286261885965421</v>
      </c>
      <c r="Y495">
        <v>0.6479780404772878</v>
      </c>
      <c r="Z495">
        <v>2.0088176226437762</v>
      </c>
      <c r="AA495">
        <v>1.2627950643431709</v>
      </c>
      <c r="AB495">
        <v>1.0121511841082309</v>
      </c>
      <c r="AC495">
        <v>0.36056065923957259</v>
      </c>
      <c r="AD495">
        <v>0.45633054552819302</v>
      </c>
      <c r="AE495">
        <v>1.3394655221056171</v>
      </c>
      <c r="AF495">
        <v>1.205625855076762</v>
      </c>
      <c r="AG495">
        <v>1.9839681806513221</v>
      </c>
      <c r="AH495" s="9" t="s">
        <v>143</v>
      </c>
      <c r="AI495" s="1">
        <v>44743</v>
      </c>
      <c r="AJ495" s="9" t="s">
        <v>39</v>
      </c>
      <c r="AK495">
        <v>20</v>
      </c>
    </row>
    <row r="496" spans="1:37" x14ac:dyDescent="0.25">
      <c r="A496">
        <v>44761</v>
      </c>
      <c r="B496">
        <v>0.83522904784523533</v>
      </c>
      <c r="C496">
        <v>0.75460367080961299</v>
      </c>
      <c r="D496">
        <v>0.40965793788557969</v>
      </c>
      <c r="E496">
        <v>0.76908443725157205</v>
      </c>
      <c r="F496">
        <v>0.58022955463551074</v>
      </c>
      <c r="G496">
        <v>0.29650024450915191</v>
      </c>
      <c r="H496">
        <v>0.87192418970338248</v>
      </c>
      <c r="I496">
        <v>0.42923293745288249</v>
      </c>
      <c r="J496">
        <v>1.1454318343577601</v>
      </c>
      <c r="K496">
        <v>8.076367169710276E-2</v>
      </c>
      <c r="L496">
        <v>0.126320239217142</v>
      </c>
      <c r="M496">
        <v>2.5449134421922319</v>
      </c>
      <c r="N496">
        <v>1.166341867789874</v>
      </c>
      <c r="O496">
        <v>1.3121482409572721E-3</v>
      </c>
      <c r="P496">
        <v>0.23768966344982481</v>
      </c>
      <c r="Q496">
        <v>6.7471591430460512E-2</v>
      </c>
      <c r="R496">
        <v>4.5225922216479681E-4</v>
      </c>
      <c r="S496">
        <v>1.501060968837876E-2</v>
      </c>
      <c r="T496">
        <v>0.29707640632608362</v>
      </c>
      <c r="U496">
        <v>1.561703410513879E-2</v>
      </c>
      <c r="V496">
        <v>0.31261076492315898</v>
      </c>
      <c r="W496">
        <v>0.24296560909821349</v>
      </c>
      <c r="X496">
        <v>0.45184443667842022</v>
      </c>
      <c r="Y496">
        <v>0.15507755072333229</v>
      </c>
      <c r="Z496">
        <v>0.77653442515128757</v>
      </c>
      <c r="AA496">
        <v>0.70264530531089076</v>
      </c>
      <c r="AB496">
        <v>0.33844130606042239</v>
      </c>
      <c r="AC496">
        <v>1.373977747395803</v>
      </c>
      <c r="AD496">
        <v>0.59072577177514962</v>
      </c>
      <c r="AE496">
        <v>0.76856665609506192</v>
      </c>
      <c r="AF496">
        <v>0.41189818807385498</v>
      </c>
      <c r="AG496">
        <v>1.444585206139519</v>
      </c>
      <c r="AH496" s="9" t="s">
        <v>143</v>
      </c>
      <c r="AI496" s="1">
        <v>44743</v>
      </c>
      <c r="AJ496" s="9" t="s">
        <v>40</v>
      </c>
      <c r="AK496">
        <v>19</v>
      </c>
    </row>
    <row r="497" spans="1:37" x14ac:dyDescent="0.25">
      <c r="A497">
        <v>44760</v>
      </c>
      <c r="B497">
        <v>0.40880310929919328</v>
      </c>
      <c r="C497">
        <v>0.10127910575378531</v>
      </c>
      <c r="D497">
        <v>0.13341738457815111</v>
      </c>
      <c r="E497">
        <v>2.8691590826890399E-2</v>
      </c>
      <c r="F497">
        <v>0.14329789174672991</v>
      </c>
      <c r="G497">
        <v>0.2311403661137835</v>
      </c>
      <c r="H497">
        <v>0.25613615156409392</v>
      </c>
      <c r="I497">
        <v>0.19208973415874681</v>
      </c>
      <c r="J497">
        <v>0.41766294793156927</v>
      </c>
      <c r="K497">
        <v>7.5327926506486578E-2</v>
      </c>
      <c r="L497">
        <v>2.994376495633495E-2</v>
      </c>
      <c r="M497">
        <v>7.5693226548392584E-2</v>
      </c>
      <c r="N497">
        <v>0.1448408761294061</v>
      </c>
      <c r="O497">
        <v>1.030888145875281</v>
      </c>
      <c r="P497">
        <v>5.9104479158911122E-2</v>
      </c>
      <c r="Q497">
        <v>3.1831265225567548E-2</v>
      </c>
      <c r="R497">
        <v>2.2837820862808191E-3</v>
      </c>
      <c r="S497">
        <v>5.0282970524024853E-3</v>
      </c>
      <c r="T497">
        <v>0.70339578142380854</v>
      </c>
      <c r="U497">
        <v>0.77046045740820601</v>
      </c>
      <c r="V497">
        <v>0.39362795051312388</v>
      </c>
      <c r="W497">
        <v>2.0464345517423089E-2</v>
      </c>
      <c r="X497">
        <v>1.0402844140825389</v>
      </c>
      <c r="Y497">
        <v>0.14787164215940679</v>
      </c>
      <c r="Z497">
        <v>0.3049388660561656</v>
      </c>
      <c r="AA497">
        <v>0.25067811630675729</v>
      </c>
      <c r="AB497">
        <v>0.44510431836609049</v>
      </c>
      <c r="AC497">
        <v>0.1048849192383228</v>
      </c>
      <c r="AD497">
        <v>3.3243678484036067E-2</v>
      </c>
      <c r="AE497">
        <v>0.14849332411455801</v>
      </c>
      <c r="AF497">
        <v>0.3557471327369206</v>
      </c>
      <c r="AG497">
        <v>0.66985730991092829</v>
      </c>
      <c r="AH497" s="9" t="s">
        <v>143</v>
      </c>
      <c r="AI497" s="1">
        <v>44743</v>
      </c>
      <c r="AJ497" s="9" t="s">
        <v>41</v>
      </c>
      <c r="AK497">
        <v>18</v>
      </c>
    </row>
    <row r="498" spans="1:37" x14ac:dyDescent="0.25">
      <c r="A498">
        <v>44757</v>
      </c>
      <c r="B498">
        <v>0.47315718955635339</v>
      </c>
      <c r="C498">
        <v>0</v>
      </c>
      <c r="D498">
        <v>1.973630248742287E-2</v>
      </c>
      <c r="E498">
        <v>0.13579422052506041</v>
      </c>
      <c r="F498">
        <v>6.4171316676559717E-2</v>
      </c>
      <c r="G498">
        <v>0.33004616879523763</v>
      </c>
      <c r="H498">
        <v>0.8894890377700253</v>
      </c>
      <c r="I498">
        <v>0.29538186999794558</v>
      </c>
      <c r="J498">
        <v>1.155386093143145E-2</v>
      </c>
      <c r="K498">
        <v>7.2882567964392894E-2</v>
      </c>
      <c r="L498">
        <v>0.77165825610804573</v>
      </c>
      <c r="M498">
        <v>7.4636120569696249E-2</v>
      </c>
      <c r="N498">
        <v>0.11966110771485559</v>
      </c>
      <c r="O498">
        <v>1.055112770018555</v>
      </c>
      <c r="P498">
        <v>0.2085553316908863</v>
      </c>
      <c r="Q498">
        <v>5.0077886867863637E-2</v>
      </c>
      <c r="R498">
        <v>0.91151869746911174</v>
      </c>
      <c r="S498">
        <v>1.1033013946586381</v>
      </c>
      <c r="T498">
        <v>7.578693669006524E-2</v>
      </c>
      <c r="U498">
        <v>1.177117450829664E-2</v>
      </c>
      <c r="V498">
        <v>0.1383632879879905</v>
      </c>
      <c r="W498">
        <v>0.26566028878971182</v>
      </c>
      <c r="X498">
        <v>0.3389994205219603</v>
      </c>
      <c r="Y498">
        <v>3.6308460985964519E-2</v>
      </c>
      <c r="Z498">
        <v>0.48942752839182901</v>
      </c>
      <c r="AA498">
        <v>0.24089736100051551</v>
      </c>
      <c r="AB498">
        <v>0.25841680857847138</v>
      </c>
      <c r="AC498">
        <v>0.161030193384334</v>
      </c>
      <c r="AD498">
        <v>0.1011007557486379</v>
      </c>
      <c r="AE498">
        <v>4.7728218711213043E-2</v>
      </c>
      <c r="AF498">
        <v>0.38067169788673988</v>
      </c>
      <c r="AG498">
        <v>1.2660482853803601</v>
      </c>
      <c r="AH498" s="9" t="s">
        <v>144</v>
      </c>
      <c r="AI498" s="1">
        <v>44743</v>
      </c>
      <c r="AJ498" s="9" t="s">
        <v>43</v>
      </c>
      <c r="AK498">
        <v>15</v>
      </c>
    </row>
    <row r="499" spans="1:37" x14ac:dyDescent="0.25">
      <c r="A499">
        <v>44756</v>
      </c>
      <c r="B499">
        <v>2.0748543218475719</v>
      </c>
      <c r="C499">
        <v>8.2083267174529503E-2</v>
      </c>
      <c r="D499">
        <v>9.9745511542300075E-2</v>
      </c>
      <c r="E499">
        <v>0.72518324992768546</v>
      </c>
      <c r="F499">
        <v>1.5718621442746279</v>
      </c>
      <c r="G499">
        <v>11.336076324991939</v>
      </c>
      <c r="H499">
        <v>0.1543818845382309</v>
      </c>
      <c r="I499">
        <v>0.89994098717818261</v>
      </c>
      <c r="J499">
        <v>0.33506772175183641</v>
      </c>
      <c r="K499">
        <v>0.80297386443127505</v>
      </c>
      <c r="L499">
        <v>0.28945614827439609</v>
      </c>
      <c r="M499">
        <v>0.84962238459726391</v>
      </c>
      <c r="N499">
        <v>2.0531868756518641</v>
      </c>
      <c r="O499">
        <v>0.31345840986807932</v>
      </c>
      <c r="P499">
        <v>3.43588113020901</v>
      </c>
      <c r="Q499">
        <v>0.23159610511684309</v>
      </c>
      <c r="R499">
        <v>13.788465666027109</v>
      </c>
      <c r="S499">
        <v>0.39362615708744608</v>
      </c>
      <c r="T499">
        <v>1.566904002743331</v>
      </c>
      <c r="U499">
        <v>0.1817307922550013</v>
      </c>
      <c r="V499">
        <v>8.0295771055401685E-2</v>
      </c>
      <c r="W499">
        <v>0.1718233001521588</v>
      </c>
      <c r="X499">
        <v>0.68855858392911984</v>
      </c>
      <c r="Y499">
        <v>0.19222665628148389</v>
      </c>
      <c r="Z499">
        <v>3.1664304195841462</v>
      </c>
      <c r="AA499">
        <v>1.710495244989449</v>
      </c>
      <c r="AB499">
        <v>0.68449206100982141</v>
      </c>
      <c r="AC499">
        <v>0.36501797613358022</v>
      </c>
      <c r="AD499">
        <v>0.42132897184088841</v>
      </c>
      <c r="AE499">
        <v>2.3984167115230299</v>
      </c>
      <c r="AF499">
        <v>1.8294260236331279</v>
      </c>
      <c r="AG499">
        <v>1.747429628583443</v>
      </c>
      <c r="AH499" s="9" t="s">
        <v>144</v>
      </c>
      <c r="AI499" s="1">
        <v>44743</v>
      </c>
      <c r="AJ499" s="9" t="s">
        <v>38</v>
      </c>
      <c r="AK499">
        <v>14</v>
      </c>
    </row>
    <row r="500" spans="1:37" x14ac:dyDescent="0.25">
      <c r="A500">
        <v>44755</v>
      </c>
      <c r="B500">
        <v>0.73160947052194414</v>
      </c>
      <c r="C500">
        <v>0.28962587495544873</v>
      </c>
      <c r="D500">
        <v>2.7105702477502711</v>
      </c>
      <c r="E500">
        <v>0.33251351854819661</v>
      </c>
      <c r="F500">
        <v>5.562535273634938E-2</v>
      </c>
      <c r="G500">
        <v>0.77002419045544424</v>
      </c>
      <c r="H500">
        <v>0.55401665604545325</v>
      </c>
      <c r="I500">
        <v>0.52269847591372531</v>
      </c>
      <c r="J500">
        <v>0.31406772330138488</v>
      </c>
      <c r="K500">
        <v>0.8440130636868457</v>
      </c>
      <c r="L500">
        <v>0.1895094620675519</v>
      </c>
      <c r="M500">
        <v>0.121316052278368</v>
      </c>
      <c r="N500">
        <v>0.20373093857602609</v>
      </c>
      <c r="O500">
        <v>1.07875972345413</v>
      </c>
      <c r="P500">
        <v>0.85079357233225195</v>
      </c>
      <c r="Q500">
        <v>1.45574071923193</v>
      </c>
      <c r="R500">
        <v>9.7528229974514741E-2</v>
      </c>
      <c r="S500">
        <v>0.26327301209691623</v>
      </c>
      <c r="T500">
        <v>0.65815296202510465</v>
      </c>
      <c r="U500">
        <v>1.7231459666644619E-3</v>
      </c>
      <c r="V500">
        <v>0.43530362158842162</v>
      </c>
      <c r="W500">
        <v>7.6776977954820178E-2</v>
      </c>
      <c r="X500">
        <v>0.45213866477180731</v>
      </c>
      <c r="Y500">
        <v>8.6203062405229874E-2</v>
      </c>
      <c r="Z500">
        <v>0.64881150553699141</v>
      </c>
      <c r="AA500">
        <v>0.44055540692066958</v>
      </c>
      <c r="AB500">
        <v>0.96272609742433124</v>
      </c>
      <c r="AC500">
        <v>0.40427935076695831</v>
      </c>
      <c r="AD500">
        <v>0.2458089379620266</v>
      </c>
      <c r="AE500">
        <v>0.2892384676627211</v>
      </c>
      <c r="AF500">
        <v>0.87888956254426409</v>
      </c>
      <c r="AG500">
        <v>0.57500335447988571</v>
      </c>
      <c r="AH500" s="9" t="s">
        <v>144</v>
      </c>
      <c r="AI500" s="1">
        <v>44743</v>
      </c>
      <c r="AJ500" s="9" t="s">
        <v>39</v>
      </c>
      <c r="AK500">
        <v>13</v>
      </c>
    </row>
    <row r="501" spans="1:37" x14ac:dyDescent="0.25">
      <c r="A501">
        <v>44754</v>
      </c>
      <c r="B501">
        <v>3.5455731324744191</v>
      </c>
      <c r="C501">
        <v>2.2385224391457532</v>
      </c>
      <c r="D501">
        <v>1.165290629809951</v>
      </c>
      <c r="E501">
        <v>4.9687139486311054</v>
      </c>
      <c r="F501">
        <v>13.041323481013469</v>
      </c>
      <c r="G501">
        <v>2.7469063520264259</v>
      </c>
      <c r="H501">
        <v>2.243292289012297</v>
      </c>
      <c r="I501">
        <v>2.5749848352685381</v>
      </c>
      <c r="J501">
        <v>4.3430837384191836</v>
      </c>
      <c r="K501">
        <v>0.83672073284981785</v>
      </c>
      <c r="L501">
        <v>0.65500147060539893</v>
      </c>
      <c r="M501">
        <v>1.5034463816219139</v>
      </c>
      <c r="N501">
        <v>4.1132066844365482</v>
      </c>
      <c r="O501">
        <v>0.72498119547646034</v>
      </c>
      <c r="P501">
        <v>2.1734896734921869</v>
      </c>
      <c r="Q501">
        <v>0.64230116659622882</v>
      </c>
      <c r="R501">
        <v>6.0619159406192322</v>
      </c>
      <c r="S501">
        <v>0.64827617314829944</v>
      </c>
      <c r="T501">
        <v>2.659123139952166</v>
      </c>
      <c r="U501">
        <v>5.9831440286117452</v>
      </c>
      <c r="V501">
        <v>2.5741602183949852</v>
      </c>
      <c r="W501">
        <v>3.5745142726664079</v>
      </c>
      <c r="X501">
        <v>3.766520089201582</v>
      </c>
      <c r="Y501">
        <v>1.2253297216334229</v>
      </c>
      <c r="Z501">
        <v>4.0110942991121128</v>
      </c>
      <c r="AA501">
        <v>3.4000231837916699</v>
      </c>
      <c r="AB501">
        <v>3.136884569117945</v>
      </c>
      <c r="AC501">
        <v>1.6464088166737041</v>
      </c>
      <c r="AD501">
        <v>0.86225395465005406</v>
      </c>
      <c r="AE501">
        <v>2.4472304461395269</v>
      </c>
      <c r="AF501">
        <v>4.4370980465555503</v>
      </c>
      <c r="AG501">
        <v>3.3154606556312229</v>
      </c>
      <c r="AH501" s="9" t="s">
        <v>144</v>
      </c>
      <c r="AI501" s="1">
        <v>44743</v>
      </c>
      <c r="AJ501" s="9" t="s">
        <v>40</v>
      </c>
      <c r="AK501">
        <v>12</v>
      </c>
    </row>
    <row r="502" spans="1:37" x14ac:dyDescent="0.25">
      <c r="A502">
        <v>44753</v>
      </c>
      <c r="B502">
        <v>0.38161285218201368</v>
      </c>
      <c r="C502">
        <v>2.721856701001322E-3</v>
      </c>
      <c r="D502">
        <v>0.23874827381589589</v>
      </c>
      <c r="E502">
        <v>0.18189717275641931</v>
      </c>
      <c r="F502">
        <v>1.1157971748687421</v>
      </c>
      <c r="G502">
        <v>5.8563704292866108E-2</v>
      </c>
      <c r="H502">
        <v>0.17955884341717751</v>
      </c>
      <c r="I502">
        <v>0.78813075116820452</v>
      </c>
      <c r="J502">
        <v>2.816747498944704E-2</v>
      </c>
      <c r="K502">
        <v>6.2851582206828294E-2</v>
      </c>
      <c r="L502">
        <v>3.4325464218391763E-2</v>
      </c>
      <c r="M502">
        <v>0.13545349562869591</v>
      </c>
      <c r="N502">
        <v>0.30245426574850359</v>
      </c>
      <c r="O502">
        <v>1.070027110634922</v>
      </c>
      <c r="P502">
        <v>0.39676791765935071</v>
      </c>
      <c r="Q502">
        <v>2.5558948769930149E-2</v>
      </c>
      <c r="R502">
        <v>0</v>
      </c>
      <c r="S502">
        <v>2.5282036445383571E-2</v>
      </c>
      <c r="T502">
        <v>1.0546855171465681</v>
      </c>
      <c r="U502">
        <v>1.9863922295160338E-3</v>
      </c>
      <c r="V502">
        <v>0.1243825091627408</v>
      </c>
      <c r="W502">
        <v>0.81181508775447087</v>
      </c>
      <c r="X502">
        <v>9.118036409314953E-2</v>
      </c>
      <c r="Y502">
        <v>4.1997327659630268E-2</v>
      </c>
      <c r="Z502">
        <v>0.15345403995192419</v>
      </c>
      <c r="AA502">
        <v>0.36609265751656722</v>
      </c>
      <c r="AB502">
        <v>0.51594147161043491</v>
      </c>
      <c r="AC502">
        <v>0.28387212432346248</v>
      </c>
      <c r="AD502">
        <v>2.4685021964775851E-2</v>
      </c>
      <c r="AE502">
        <v>0.3207088386428838</v>
      </c>
      <c r="AF502">
        <v>0.2664719334107809</v>
      </c>
      <c r="AG502">
        <v>0.56994171002828242</v>
      </c>
      <c r="AH502" s="9" t="s">
        <v>144</v>
      </c>
      <c r="AI502" s="1">
        <v>44743</v>
      </c>
      <c r="AJ502" s="9" t="s">
        <v>41</v>
      </c>
      <c r="AK502">
        <v>11</v>
      </c>
    </row>
    <row r="503" spans="1:37" x14ac:dyDescent="0.25">
      <c r="A503">
        <v>44750</v>
      </c>
      <c r="B503">
        <v>1.360180856680121</v>
      </c>
      <c r="C503">
        <v>9.0460876490927513E-3</v>
      </c>
      <c r="D503">
        <v>0.44575588355304052</v>
      </c>
      <c r="E503">
        <v>3.1288054728034691</v>
      </c>
      <c r="F503">
        <v>2.9100439764837471</v>
      </c>
      <c r="G503">
        <v>2.3836339064573382</v>
      </c>
      <c r="H503">
        <v>0.2603589180243096</v>
      </c>
      <c r="I503">
        <v>0.33409928226291852</v>
      </c>
      <c r="J503">
        <v>8.7675824830753646E-2</v>
      </c>
      <c r="K503">
        <v>0.61597199043191886</v>
      </c>
      <c r="L503">
        <v>0.1974532857886481</v>
      </c>
      <c r="M503">
        <v>0.1147087229283401</v>
      </c>
      <c r="N503">
        <v>0.80106712096918486</v>
      </c>
      <c r="O503">
        <v>0.17281846703997</v>
      </c>
      <c r="P503">
        <v>1.6212395956458061</v>
      </c>
      <c r="Q503">
        <v>2.997675241533497E-2</v>
      </c>
      <c r="R503">
        <v>3.7931250463611619</v>
      </c>
      <c r="S503">
        <v>2.0404559382040581</v>
      </c>
      <c r="T503">
        <v>0.29188366700986679</v>
      </c>
      <c r="U503">
        <v>1.7276732973564671E-4</v>
      </c>
      <c r="V503">
        <v>0.14776724760273441</v>
      </c>
      <c r="W503">
        <v>0.68807102136703158</v>
      </c>
      <c r="X503">
        <v>2.4287339722298982</v>
      </c>
      <c r="Y503">
        <v>0.38240287572553949</v>
      </c>
      <c r="Z503">
        <v>2.4925903075421241</v>
      </c>
      <c r="AA503">
        <v>0.67151814405353627</v>
      </c>
      <c r="AB503">
        <v>0.44514133823794189</v>
      </c>
      <c r="AC503">
        <v>0.30982678999097751</v>
      </c>
      <c r="AD503">
        <v>0.33790448068816298</v>
      </c>
      <c r="AE503">
        <v>1.3843329605493779</v>
      </c>
      <c r="AF503">
        <v>1.53374401614916</v>
      </c>
      <c r="AG503">
        <v>1.126221942229723</v>
      </c>
      <c r="AH503" s="9" t="s">
        <v>145</v>
      </c>
      <c r="AI503" s="1">
        <v>44743</v>
      </c>
      <c r="AJ503" s="9" t="s">
        <v>43</v>
      </c>
      <c r="AK503">
        <v>8</v>
      </c>
    </row>
    <row r="504" spans="1:37" x14ac:dyDescent="0.25">
      <c r="A504">
        <v>44749</v>
      </c>
      <c r="B504">
        <v>0.89382747718882449</v>
      </c>
      <c r="C504">
        <v>1.0768370079068379</v>
      </c>
      <c r="D504">
        <v>1.082865060611685</v>
      </c>
      <c r="E504">
        <v>0.71699749606840257</v>
      </c>
      <c r="F504">
        <v>3.9643622002699302E-2</v>
      </c>
      <c r="G504">
        <v>0.26433549528647649</v>
      </c>
      <c r="H504">
        <v>2.4893401300944471</v>
      </c>
      <c r="I504">
        <v>1.0066813803230059</v>
      </c>
      <c r="J504">
        <v>6.7064668306622707E-2</v>
      </c>
      <c r="K504">
        <v>0.69079437720937664</v>
      </c>
      <c r="L504">
        <v>0.1066206172622641</v>
      </c>
      <c r="M504">
        <v>0.2499231581846991</v>
      </c>
      <c r="N504">
        <v>0.42596990058421291</v>
      </c>
      <c r="O504">
        <v>0.64659124877785212</v>
      </c>
      <c r="P504">
        <v>0.46311458931465582</v>
      </c>
      <c r="Q504">
        <v>0.45144550925179439</v>
      </c>
      <c r="R504">
        <v>0.46511535996092113</v>
      </c>
      <c r="S504">
        <v>0.8464761755057566</v>
      </c>
      <c r="T504">
        <v>0.63181645040732792</v>
      </c>
      <c r="U504">
        <v>0.24481279245757639</v>
      </c>
      <c r="V504">
        <v>0.2789638313242408</v>
      </c>
      <c r="W504">
        <v>0.36934967484979653</v>
      </c>
      <c r="X504">
        <v>1.005887771237987</v>
      </c>
      <c r="Y504">
        <v>0.150245823195991</v>
      </c>
      <c r="Z504">
        <v>0.93493263961382</v>
      </c>
      <c r="AA504">
        <v>0.53644207331135385</v>
      </c>
      <c r="AB504">
        <v>0.66569708202457278</v>
      </c>
      <c r="AC504">
        <v>0.33505204746724221</v>
      </c>
      <c r="AD504">
        <v>0.80810494883740258</v>
      </c>
      <c r="AE504">
        <v>0.62005751088267558</v>
      </c>
      <c r="AF504">
        <v>0.68512562244243491</v>
      </c>
      <c r="AG504">
        <v>0.5797980078968612</v>
      </c>
      <c r="AH504" s="9" t="s">
        <v>145</v>
      </c>
      <c r="AI504" s="1">
        <v>44743</v>
      </c>
      <c r="AJ504" s="9" t="s">
        <v>38</v>
      </c>
      <c r="AK504">
        <v>7</v>
      </c>
    </row>
    <row r="505" spans="1:37" x14ac:dyDescent="0.25">
      <c r="A505">
        <v>44748</v>
      </c>
      <c r="B505">
        <v>7.1242126782337226E-2</v>
      </c>
      <c r="C505">
        <v>2.6267632580304111E-4</v>
      </c>
      <c r="D505">
        <v>3.050592070314025E-3</v>
      </c>
      <c r="E505">
        <v>3.3334927772962673E-2</v>
      </c>
      <c r="F505">
        <v>3.4873441853777009E-3</v>
      </c>
      <c r="G505">
        <v>1.399096682412039E-2</v>
      </c>
      <c r="H505">
        <v>0.1214139879614136</v>
      </c>
      <c r="I505">
        <v>3.8864189959083119E-2</v>
      </c>
      <c r="J505">
        <v>0</v>
      </c>
      <c r="K505">
        <v>0</v>
      </c>
      <c r="L505">
        <v>6.4098265991563944E-2</v>
      </c>
      <c r="M505">
        <v>3.1652524557581313E-5</v>
      </c>
      <c r="N505">
        <v>2.3993194417589639E-2</v>
      </c>
      <c r="O505">
        <v>0.16006322097630679</v>
      </c>
      <c r="P505">
        <v>2.9638170798565022E-3</v>
      </c>
      <c r="Q505">
        <v>0.14303659563965751</v>
      </c>
      <c r="R505">
        <v>0</v>
      </c>
      <c r="S505">
        <v>9.9807375007986664E-3</v>
      </c>
      <c r="T505">
        <v>0.32877964278405708</v>
      </c>
      <c r="U505">
        <v>0</v>
      </c>
      <c r="V505">
        <v>3.2827587865943177E-2</v>
      </c>
      <c r="W505">
        <v>0.26779399207817722</v>
      </c>
      <c r="X505">
        <v>0.3596624636536413</v>
      </c>
      <c r="Y505">
        <v>3.8265126134222019E-2</v>
      </c>
      <c r="Z505">
        <v>9.4506351518828649E-2</v>
      </c>
      <c r="AA505">
        <v>1.0563897468510299E-2</v>
      </c>
      <c r="AB505">
        <v>0.1341409303553989</v>
      </c>
      <c r="AC505">
        <v>1.550219698375392E-2</v>
      </c>
      <c r="AD505">
        <v>3.2571156369654769E-2</v>
      </c>
      <c r="AE505">
        <v>5.7422880286939301E-2</v>
      </c>
      <c r="AF505">
        <v>3.004219471840509E-2</v>
      </c>
      <c r="AG505">
        <v>0.24095868709631121</v>
      </c>
      <c r="AH505" s="9" t="s">
        <v>145</v>
      </c>
      <c r="AI505" s="1">
        <v>44743</v>
      </c>
      <c r="AJ505" s="9" t="s">
        <v>39</v>
      </c>
      <c r="AK505">
        <v>6</v>
      </c>
    </row>
    <row r="506" spans="1:37" x14ac:dyDescent="0.25">
      <c r="A506">
        <v>44747</v>
      </c>
      <c r="B506">
        <v>6.3167327046503602E-2</v>
      </c>
      <c r="C506">
        <v>2.8562988963762759E-4</v>
      </c>
      <c r="D506">
        <v>3.4253158141523708E-2</v>
      </c>
      <c r="E506">
        <v>1.80626793701903E-2</v>
      </c>
      <c r="F506">
        <v>1.4405477007211299E-3</v>
      </c>
      <c r="G506">
        <v>6.9445280060838152E-2</v>
      </c>
      <c r="H506">
        <v>3.1130560723625311E-2</v>
      </c>
      <c r="I506">
        <v>0.29754575258470289</v>
      </c>
      <c r="J506">
        <v>4.0400188041552392E-3</v>
      </c>
      <c r="K506">
        <v>1.0579391071436829E-4</v>
      </c>
      <c r="L506">
        <v>9.1663814496541554E-4</v>
      </c>
      <c r="M506">
        <v>1.9181900568239561E-4</v>
      </c>
      <c r="N506">
        <v>3.9288389617161542E-3</v>
      </c>
      <c r="O506">
        <v>6.3789752110135003E-2</v>
      </c>
      <c r="P506">
        <v>2.1114376608934102E-2</v>
      </c>
      <c r="Q506">
        <v>0.28026852489835857</v>
      </c>
      <c r="R506">
        <v>0</v>
      </c>
      <c r="S506">
        <v>1.9775983660091649E-3</v>
      </c>
      <c r="T506">
        <v>5.0389596205297179E-3</v>
      </c>
      <c r="U506">
        <v>0</v>
      </c>
      <c r="V506">
        <v>0.36787869691737679</v>
      </c>
      <c r="W506">
        <v>0.13499005336868641</v>
      </c>
      <c r="X506">
        <v>4.9013289173978583E-2</v>
      </c>
      <c r="Y506">
        <v>0.21916783412550969</v>
      </c>
      <c r="Z506">
        <v>4.3685875216413123E-2</v>
      </c>
      <c r="AA506">
        <v>2.9905175968723309E-2</v>
      </c>
      <c r="AB506">
        <v>0.13120654424235731</v>
      </c>
      <c r="AC506">
        <v>3.801687334358668E-2</v>
      </c>
      <c r="AD506">
        <v>0.1001680497230541</v>
      </c>
      <c r="AE506">
        <v>1.1867009228028771E-2</v>
      </c>
      <c r="AF506">
        <v>6.2169960155719538E-2</v>
      </c>
      <c r="AG506">
        <v>0.1228737224210381</v>
      </c>
      <c r="AH506" s="9" t="s">
        <v>145</v>
      </c>
      <c r="AI506" s="1">
        <v>44743</v>
      </c>
      <c r="AJ506" s="9" t="s">
        <v>40</v>
      </c>
      <c r="AK506">
        <v>5</v>
      </c>
    </row>
    <row r="507" spans="1:37" x14ac:dyDescent="0.25">
      <c r="A507">
        <v>44746</v>
      </c>
      <c r="B507">
        <v>0.43507731657371301</v>
      </c>
      <c r="C507">
        <v>0.25747908108031581</v>
      </c>
      <c r="D507">
        <v>2.352056954792035E-2</v>
      </c>
      <c r="E507">
        <v>0.28925023149085188</v>
      </c>
      <c r="F507">
        <v>1.1529498834601949E-2</v>
      </c>
      <c r="G507">
        <v>0.76013186820275114</v>
      </c>
      <c r="H507">
        <v>0.1604459735459608</v>
      </c>
      <c r="I507">
        <v>0.32660320915248409</v>
      </c>
      <c r="J507">
        <v>6.0747625716560179E-2</v>
      </c>
      <c r="K507">
        <v>3.0874416542755441E-3</v>
      </c>
      <c r="L507">
        <v>3.4788649301177157E-2</v>
      </c>
      <c r="M507">
        <v>4.2560567262340199E-2</v>
      </c>
      <c r="N507">
        <v>0.17862308160118759</v>
      </c>
      <c r="O507">
        <v>0.1437287677297755</v>
      </c>
      <c r="P507">
        <v>0.51324097304235727</v>
      </c>
      <c r="Q507">
        <v>0.20804133879564071</v>
      </c>
      <c r="R507">
        <v>5.7360709912014238E-2</v>
      </c>
      <c r="S507">
        <v>0.1087472126160479</v>
      </c>
      <c r="T507">
        <v>0.61640485419342672</v>
      </c>
      <c r="U507">
        <v>2.1121794009260671E-3</v>
      </c>
      <c r="V507">
        <v>0.17310890474416371</v>
      </c>
      <c r="W507">
        <v>0.40480730283353461</v>
      </c>
      <c r="X507">
        <v>0.17841196615593</v>
      </c>
      <c r="Y507">
        <v>3.577422781632672E-2</v>
      </c>
      <c r="Z507">
        <v>0.49800318814687478</v>
      </c>
      <c r="AA507">
        <v>0.2418296558988163</v>
      </c>
      <c r="AB507">
        <v>0.34065781836354508</v>
      </c>
      <c r="AC507">
        <v>3.5996376541111992E-2</v>
      </c>
      <c r="AD507">
        <v>0.10539526900204051</v>
      </c>
      <c r="AE507">
        <v>0.44068643229030202</v>
      </c>
      <c r="AF507">
        <v>0.19283046310152291</v>
      </c>
      <c r="AG507">
        <v>0.7648671336015811</v>
      </c>
      <c r="AH507" s="9" t="s">
        <v>145</v>
      </c>
      <c r="AI507" s="1">
        <v>44743</v>
      </c>
      <c r="AJ507" s="9" t="s">
        <v>41</v>
      </c>
      <c r="AK507">
        <v>4</v>
      </c>
    </row>
    <row r="508" spans="1:37" x14ac:dyDescent="0.25">
      <c r="A508">
        <v>44743</v>
      </c>
      <c r="B508">
        <v>1.586701792801986</v>
      </c>
      <c r="C508">
        <v>0.2744543424452951</v>
      </c>
      <c r="D508">
        <v>0.620054999208419</v>
      </c>
      <c r="E508">
        <v>1.2447380539978401</v>
      </c>
      <c r="F508">
        <v>0.68268452986049555</v>
      </c>
      <c r="G508">
        <v>4.0474518838786198</v>
      </c>
      <c r="H508">
        <v>0.80580483303105899</v>
      </c>
      <c r="I508">
        <v>1.0097732728246209</v>
      </c>
      <c r="J508">
        <v>2.3726968553199792</v>
      </c>
      <c r="K508">
        <v>0.26808581104257972</v>
      </c>
      <c r="L508">
        <v>0.1387536695287826</v>
      </c>
      <c r="M508">
        <v>0.69969727506449797</v>
      </c>
      <c r="N508">
        <v>0.55750314706708137</v>
      </c>
      <c r="O508">
        <v>0.96693802957984587</v>
      </c>
      <c r="P508">
        <v>1.482940970231261</v>
      </c>
      <c r="Q508">
        <v>1.3387030304443519</v>
      </c>
      <c r="R508">
        <v>0.64177457195124676</v>
      </c>
      <c r="S508">
        <v>1.3597159581259219</v>
      </c>
      <c r="T508">
        <v>1.387881602947628</v>
      </c>
      <c r="U508">
        <v>2.58137768360872E-2</v>
      </c>
      <c r="V508">
        <v>1.3187070181001079</v>
      </c>
      <c r="W508">
        <v>0.38067395767482931</v>
      </c>
      <c r="X508">
        <v>1.84197617497536</v>
      </c>
      <c r="Y508">
        <v>0.60059758442437294</v>
      </c>
      <c r="Z508">
        <v>2.0304119686779898</v>
      </c>
      <c r="AA508">
        <v>1.044305347348184</v>
      </c>
      <c r="AB508">
        <v>1.276341467736446</v>
      </c>
      <c r="AC508">
        <v>0.60849465316050688</v>
      </c>
      <c r="AD508">
        <v>0.60083222048856511</v>
      </c>
      <c r="AE508">
        <v>1.814135099584379</v>
      </c>
      <c r="AF508">
        <v>1.506656171924118</v>
      </c>
      <c r="AG508">
        <v>1.3933852189417939</v>
      </c>
      <c r="AH508" s="9" t="s">
        <v>146</v>
      </c>
      <c r="AI508" s="1">
        <v>44743</v>
      </c>
      <c r="AJ508" s="9" t="s">
        <v>43</v>
      </c>
      <c r="AK508">
        <v>1</v>
      </c>
    </row>
    <row r="509" spans="1:37" x14ac:dyDescent="0.25">
      <c r="A509">
        <v>44742</v>
      </c>
      <c r="B509">
        <v>8.9427693700936284E-2</v>
      </c>
      <c r="C509">
        <v>2.0034718560209351E-2</v>
      </c>
      <c r="D509">
        <v>0.17416902593517561</v>
      </c>
      <c r="E509">
        <v>8.9708272791246241E-2</v>
      </c>
      <c r="F509">
        <v>0.29672573289182369</v>
      </c>
      <c r="G509">
        <v>6.3720605140004841E-2</v>
      </c>
      <c r="H509">
        <v>2.95765811362102E-2</v>
      </c>
      <c r="I509">
        <v>0.11372553413744931</v>
      </c>
      <c r="J509">
        <v>4.9659648774328692E-3</v>
      </c>
      <c r="K509">
        <v>0.1101099514927469</v>
      </c>
      <c r="L509">
        <v>2.5583130826906737E-4</v>
      </c>
      <c r="M509">
        <v>6.5955744833890939E-2</v>
      </c>
      <c r="N509">
        <v>2.1181068285991731E-2</v>
      </c>
      <c r="O509">
        <v>0.1720856234977246</v>
      </c>
      <c r="P509">
        <v>9.3732200775095177E-4</v>
      </c>
      <c r="Q509">
        <v>4.3028418357800712E-2</v>
      </c>
      <c r="R509">
        <v>3.8193464016273142E-4</v>
      </c>
      <c r="S509">
        <v>5.135967699955348E-3</v>
      </c>
      <c r="T509">
        <v>0.1771779526389243</v>
      </c>
      <c r="U509">
        <v>0.1227232530188565</v>
      </c>
      <c r="V509">
        <v>6.7421067361486979E-4</v>
      </c>
      <c r="W509">
        <v>0.27689553471524281</v>
      </c>
      <c r="X509">
        <v>7.7520065581076804E-3</v>
      </c>
      <c r="Y509">
        <v>8.5391233161345725E-2</v>
      </c>
      <c r="Z509">
        <v>9.2865893717539241E-2</v>
      </c>
      <c r="AA509">
        <v>4.1198006887008268E-2</v>
      </c>
      <c r="AB509">
        <v>0.11658338161053319</v>
      </c>
      <c r="AC509">
        <v>6.7567307036202895E-2</v>
      </c>
      <c r="AD509">
        <v>3.3034897595403769E-2</v>
      </c>
      <c r="AE509">
        <v>9.2552772134973635E-2</v>
      </c>
      <c r="AF509">
        <v>0.10934278666594981</v>
      </c>
      <c r="AG509">
        <v>4.3312321661586037E-2</v>
      </c>
      <c r="AH509" s="9" t="s">
        <v>146</v>
      </c>
      <c r="AI509" s="1">
        <v>44713</v>
      </c>
      <c r="AJ509" s="9" t="s">
        <v>38</v>
      </c>
      <c r="AK509">
        <v>30</v>
      </c>
    </row>
    <row r="510" spans="1:37" x14ac:dyDescent="0.25">
      <c r="A510">
        <v>44741</v>
      </c>
      <c r="B510">
        <v>0.4884302304162087</v>
      </c>
      <c r="C510">
        <v>0.166377159658714</v>
      </c>
      <c r="D510">
        <v>0.31279651131590358</v>
      </c>
      <c r="E510">
        <v>0.38854655200799482</v>
      </c>
      <c r="F510">
        <v>0.51528433105781546</v>
      </c>
      <c r="G510">
        <v>9.7489972229299615E-2</v>
      </c>
      <c r="H510">
        <v>0.65969613360926183</v>
      </c>
      <c r="I510">
        <v>2.302565869563589E-2</v>
      </c>
      <c r="J510">
        <v>3.6582938605016439E-3</v>
      </c>
      <c r="K510">
        <v>0.21417224488614009</v>
      </c>
      <c r="L510">
        <v>0.19833920598866489</v>
      </c>
      <c r="M510">
        <v>0.35529169718654818</v>
      </c>
      <c r="N510">
        <v>0.42273907633737012</v>
      </c>
      <c r="O510">
        <v>0.23931103346091251</v>
      </c>
      <c r="P510">
        <v>0.4953410020459787</v>
      </c>
      <c r="Q510">
        <v>0.26840814724613848</v>
      </c>
      <c r="R510">
        <v>1.251050926272303E-2</v>
      </c>
      <c r="S510">
        <v>0.73547811574052069</v>
      </c>
      <c r="T510">
        <v>0.22815302789754191</v>
      </c>
      <c r="U510">
        <v>1.920752419658657</v>
      </c>
      <c r="V510">
        <v>1.4004011822261591</v>
      </c>
      <c r="W510">
        <v>8.2535151064633938E-2</v>
      </c>
      <c r="X510">
        <v>0.2107054741676497</v>
      </c>
      <c r="Y510">
        <v>1.3677117376295309</v>
      </c>
      <c r="Z510">
        <v>0.31740379425394583</v>
      </c>
      <c r="AA510">
        <v>0.35823439810723251</v>
      </c>
      <c r="AB510">
        <v>0.57027998355151699</v>
      </c>
      <c r="AC510">
        <v>0.47504933825103851</v>
      </c>
      <c r="AD510">
        <v>0.16870742529768501</v>
      </c>
      <c r="AE510">
        <v>0.26044878610693212</v>
      </c>
      <c r="AF510">
        <v>0.37552164600715471</v>
      </c>
      <c r="AG510">
        <v>0.75562101371992407</v>
      </c>
      <c r="AH510" s="9" t="s">
        <v>146</v>
      </c>
      <c r="AI510" s="1">
        <v>44713</v>
      </c>
      <c r="AJ510" s="9" t="s">
        <v>39</v>
      </c>
      <c r="AK510">
        <v>29</v>
      </c>
    </row>
    <row r="511" spans="1:37" x14ac:dyDescent="0.25">
      <c r="A511">
        <v>44740</v>
      </c>
      <c r="B511">
        <v>1.5969551981820569</v>
      </c>
      <c r="C511">
        <v>0.67793175297919894</v>
      </c>
      <c r="D511">
        <v>0.33340539298295818</v>
      </c>
      <c r="E511">
        <v>2.4771293794734639</v>
      </c>
      <c r="F511">
        <v>0.99666497822677225</v>
      </c>
      <c r="G511">
        <v>0.29967076155215672</v>
      </c>
      <c r="H511">
        <v>1.1197421272114121</v>
      </c>
      <c r="I511">
        <v>1.230950369043919</v>
      </c>
      <c r="J511">
        <v>0.77308303956827218</v>
      </c>
      <c r="K511">
        <v>1.0383159052474349</v>
      </c>
      <c r="L511">
        <v>5.7473104583043923E-2</v>
      </c>
      <c r="M511">
        <v>0.19081310771503579</v>
      </c>
      <c r="N511">
        <v>0.60201994358818212</v>
      </c>
      <c r="O511">
        <v>0.77295005851940379</v>
      </c>
      <c r="P511">
        <v>0.76993733362942507</v>
      </c>
      <c r="Q511">
        <v>4.0749774356320563</v>
      </c>
      <c r="R511">
        <v>0.53379523745976365</v>
      </c>
      <c r="S511">
        <v>0.49256167646462412</v>
      </c>
      <c r="T511">
        <v>1.067591843815151</v>
      </c>
      <c r="U511">
        <v>1.6038411394132011E-2</v>
      </c>
      <c r="V511">
        <v>0.67508836059404442</v>
      </c>
      <c r="W511">
        <v>0.32437180233579721</v>
      </c>
      <c r="X511">
        <v>1.92138073767509</v>
      </c>
      <c r="Y511">
        <v>1.1190199190147281</v>
      </c>
      <c r="Z511">
        <v>1.8949786809992</v>
      </c>
      <c r="AA511">
        <v>0.76849804318996073</v>
      </c>
      <c r="AB511">
        <v>1.8091361212203709</v>
      </c>
      <c r="AC511">
        <v>0.36428554939306612</v>
      </c>
      <c r="AD511">
        <v>1.8056744673469221</v>
      </c>
      <c r="AE511">
        <v>0.79615583160248327</v>
      </c>
      <c r="AF511">
        <v>1.1732412586462659</v>
      </c>
      <c r="AG511">
        <v>2.728166195675747</v>
      </c>
      <c r="AH511" s="9" t="s">
        <v>146</v>
      </c>
      <c r="AI511" s="1">
        <v>44713</v>
      </c>
      <c r="AJ511" s="9" t="s">
        <v>40</v>
      </c>
      <c r="AK511">
        <v>28</v>
      </c>
    </row>
    <row r="512" spans="1:37" x14ac:dyDescent="0.25">
      <c r="A512">
        <v>44739</v>
      </c>
      <c r="B512">
        <v>2.0247220134661039</v>
      </c>
      <c r="C512">
        <v>0.20608951646727819</v>
      </c>
      <c r="D512">
        <v>1.037993590274366</v>
      </c>
      <c r="E512">
        <v>1.8497270757923809</v>
      </c>
      <c r="F512">
        <v>1.032127927687208</v>
      </c>
      <c r="G512">
        <v>5.0711577129200229</v>
      </c>
      <c r="H512">
        <v>1.2720182080290039</v>
      </c>
      <c r="I512">
        <v>1.580440997713924</v>
      </c>
      <c r="J512">
        <v>1.390729923053259</v>
      </c>
      <c r="K512">
        <v>0.72616565529713029</v>
      </c>
      <c r="L512">
        <v>7.8821129516812176</v>
      </c>
      <c r="M512">
        <v>0.66603614406149536</v>
      </c>
      <c r="N512">
        <v>0.71343411394326595</v>
      </c>
      <c r="O512">
        <v>3.6515929607305169</v>
      </c>
      <c r="P512">
        <v>1.0373969167302659</v>
      </c>
      <c r="Q512">
        <v>0.57628251507372297</v>
      </c>
      <c r="R512">
        <v>0.91383599061149356</v>
      </c>
      <c r="S512">
        <v>3.155753161572985</v>
      </c>
      <c r="T512">
        <v>3.0222063058320381</v>
      </c>
      <c r="U512">
        <v>0.33470322269622349</v>
      </c>
      <c r="V512">
        <v>2.670980463715813</v>
      </c>
      <c r="W512">
        <v>1.9346045588711089</v>
      </c>
      <c r="X512">
        <v>0.94433028457603974</v>
      </c>
      <c r="Y512">
        <v>0.73434194569358835</v>
      </c>
      <c r="Z512">
        <v>2.22043500710399</v>
      </c>
      <c r="AA512">
        <v>1.0135462026157109</v>
      </c>
      <c r="AB512">
        <v>2.017809033983009</v>
      </c>
      <c r="AC512">
        <v>1.6143016994140771</v>
      </c>
      <c r="AD512">
        <v>0.59126561824932311</v>
      </c>
      <c r="AE512">
        <v>2.2133631925241031</v>
      </c>
      <c r="AF512">
        <v>1.9927696076621539</v>
      </c>
      <c r="AG512">
        <v>1.954008793544433</v>
      </c>
      <c r="AH512" s="9" t="s">
        <v>146</v>
      </c>
      <c r="AI512" s="1">
        <v>44713</v>
      </c>
      <c r="AJ512" s="9" t="s">
        <v>41</v>
      </c>
      <c r="AK512">
        <v>27</v>
      </c>
    </row>
    <row r="513" spans="1:37" x14ac:dyDescent="0.25">
      <c r="A513">
        <v>44736</v>
      </c>
      <c r="B513">
        <v>0.31126896951604638</v>
      </c>
      <c r="C513">
        <v>4.2843853310324892E-2</v>
      </c>
      <c r="D513">
        <v>0.12904880448882439</v>
      </c>
      <c r="E513">
        <v>0.27198623790469723</v>
      </c>
      <c r="F513">
        <v>6.0982817430095232E-2</v>
      </c>
      <c r="G513">
        <v>8.1600066153247552E-2</v>
      </c>
      <c r="H513">
        <v>2.1143222716236671</v>
      </c>
      <c r="I513">
        <v>0.20256528744764921</v>
      </c>
      <c r="J513">
        <v>1.3371323409120761E-2</v>
      </c>
      <c r="K513">
        <v>0.34660297421137759</v>
      </c>
      <c r="L513">
        <v>0.47284199362689883</v>
      </c>
      <c r="M513">
        <v>5.3068028196181461E-3</v>
      </c>
      <c r="N513">
        <v>0.21788452248786211</v>
      </c>
      <c r="O513">
        <v>0.1823621890040418</v>
      </c>
      <c r="P513">
        <v>0.44897398849331338</v>
      </c>
      <c r="Q513">
        <v>0.13455411443054871</v>
      </c>
      <c r="R513">
        <v>9.2253059829184303E-2</v>
      </c>
      <c r="S513">
        <v>0.87019828830130208</v>
      </c>
      <c r="T513">
        <v>0.20375660489309799</v>
      </c>
      <c r="U513">
        <v>0</v>
      </c>
      <c r="V513">
        <v>7.3254596689898152E-3</v>
      </c>
      <c r="W513">
        <v>0.24979083331512611</v>
      </c>
      <c r="X513">
        <v>7.5948703548265661E-2</v>
      </c>
      <c r="Y513">
        <v>0.1838618266129344</v>
      </c>
      <c r="Z513">
        <v>0.25040094749035557</v>
      </c>
      <c r="AA513">
        <v>0.26590380006176051</v>
      </c>
      <c r="AB513">
        <v>0.28388169863237889</v>
      </c>
      <c r="AC513">
        <v>0.17378031687665951</v>
      </c>
      <c r="AD513">
        <v>4.030318082711979E-2</v>
      </c>
      <c r="AE513">
        <v>6.4139668945771111E-2</v>
      </c>
      <c r="AF513">
        <v>0.39197752868235108</v>
      </c>
      <c r="AG513">
        <v>0.41449732651849641</v>
      </c>
      <c r="AH513" s="9" t="s">
        <v>147</v>
      </c>
      <c r="AI513" s="1">
        <v>44713</v>
      </c>
      <c r="AJ513" s="9" t="s">
        <v>43</v>
      </c>
      <c r="AK513">
        <v>24</v>
      </c>
    </row>
    <row r="514" spans="1:37" x14ac:dyDescent="0.25">
      <c r="A514">
        <v>44735</v>
      </c>
      <c r="B514">
        <v>1.8724014360803021</v>
      </c>
      <c r="C514">
        <v>3.5888433944832991</v>
      </c>
      <c r="D514">
        <v>1.0129330657293101</v>
      </c>
      <c r="E514">
        <v>2.0514758120979799</v>
      </c>
      <c r="F514">
        <v>2.172864545980882</v>
      </c>
      <c r="G514">
        <v>1.1515992342585499</v>
      </c>
      <c r="H514">
        <v>0.64355202568156955</v>
      </c>
      <c r="I514">
        <v>2.1595606162829819</v>
      </c>
      <c r="J514">
        <v>3.2476477247454651</v>
      </c>
      <c r="K514">
        <v>5.6358760961153056</v>
      </c>
      <c r="L514">
        <v>2.0743283638664889</v>
      </c>
      <c r="M514">
        <v>1.8369451311375551</v>
      </c>
      <c r="N514">
        <v>1.688793098634958</v>
      </c>
      <c r="O514">
        <v>0.97953355425366462</v>
      </c>
      <c r="P514">
        <v>2.0617327555653042</v>
      </c>
      <c r="Q514">
        <v>1.2056102108732289</v>
      </c>
      <c r="R514">
        <v>1.5406987684459079</v>
      </c>
      <c r="S514">
        <v>2.1968460416979498</v>
      </c>
      <c r="T514">
        <v>1.58888579894731</v>
      </c>
      <c r="U514">
        <v>4.19546071990887</v>
      </c>
      <c r="V514">
        <v>2.3889303184446362</v>
      </c>
      <c r="W514">
        <v>1.225275341719132</v>
      </c>
      <c r="X514">
        <v>1.6208607038262479</v>
      </c>
      <c r="Y514">
        <v>0.1180969461560866</v>
      </c>
      <c r="Z514">
        <v>1.8467546925006959</v>
      </c>
      <c r="AA514">
        <v>2.5399146631698071</v>
      </c>
      <c r="AB514">
        <v>1.523712004922501</v>
      </c>
      <c r="AC514">
        <v>1.2426905863890521</v>
      </c>
      <c r="AD514">
        <v>1.19500921342764</v>
      </c>
      <c r="AE514">
        <v>2.1326214084753232</v>
      </c>
      <c r="AF514">
        <v>1.7534808068922529</v>
      </c>
      <c r="AG514">
        <v>2.0422471543302989</v>
      </c>
      <c r="AH514" s="9" t="s">
        <v>147</v>
      </c>
      <c r="AI514" s="1">
        <v>44713</v>
      </c>
      <c r="AJ514" s="9" t="s">
        <v>38</v>
      </c>
      <c r="AK514">
        <v>23</v>
      </c>
    </row>
    <row r="515" spans="1:37" x14ac:dyDescent="0.25">
      <c r="A515">
        <v>44734</v>
      </c>
      <c r="B515">
        <v>1.5186068965171671</v>
      </c>
      <c r="C515">
        <v>0.22887599892353749</v>
      </c>
      <c r="D515">
        <v>2.776004186350195E-2</v>
      </c>
      <c r="E515">
        <v>2.7258086602645681</v>
      </c>
      <c r="F515">
        <v>0.56594124325665784</v>
      </c>
      <c r="G515">
        <v>4.4024055360172296</v>
      </c>
      <c r="H515">
        <v>1.7184519060205059</v>
      </c>
      <c r="I515">
        <v>0.37941203630174952</v>
      </c>
      <c r="J515">
        <v>2.038646609614065E-2</v>
      </c>
      <c r="K515">
        <v>0</v>
      </c>
      <c r="L515">
        <v>1.968018308831252</v>
      </c>
      <c r="M515">
        <v>4.5927225546424418E-3</v>
      </c>
      <c r="N515">
        <v>0.82814287144210108</v>
      </c>
      <c r="O515">
        <v>0.25917749472606028</v>
      </c>
      <c r="P515">
        <v>4.4017255842101264</v>
      </c>
      <c r="Q515">
        <v>1.182525599725204</v>
      </c>
      <c r="R515">
        <v>1.4380205349093891</v>
      </c>
      <c r="S515">
        <v>1.119043481594405</v>
      </c>
      <c r="T515">
        <v>0.26761071510861212</v>
      </c>
      <c r="U515">
        <v>0</v>
      </c>
      <c r="V515">
        <v>0.40502749600124938</v>
      </c>
      <c r="W515">
        <v>1.4031530632089819</v>
      </c>
      <c r="X515">
        <v>1.811587391013979</v>
      </c>
      <c r="Y515">
        <v>1.4895644063536411</v>
      </c>
      <c r="Z515">
        <v>2.5449654406699929</v>
      </c>
      <c r="AA515">
        <v>0.74622845809141913</v>
      </c>
      <c r="AB515">
        <v>0.83899558682458419</v>
      </c>
      <c r="AC515">
        <v>0.60491758616522606</v>
      </c>
      <c r="AD515">
        <v>0.26897416663271151</v>
      </c>
      <c r="AE515">
        <v>0.87780294593749886</v>
      </c>
      <c r="AF515">
        <v>1.331413866121566</v>
      </c>
      <c r="AG515">
        <v>3.4111245553762171</v>
      </c>
      <c r="AH515" s="9" t="s">
        <v>147</v>
      </c>
      <c r="AI515" s="1">
        <v>44713</v>
      </c>
      <c r="AJ515" s="9" t="s">
        <v>39</v>
      </c>
      <c r="AK515">
        <v>22</v>
      </c>
    </row>
    <row r="516" spans="1:37" x14ac:dyDescent="0.25">
      <c r="A516">
        <v>44733</v>
      </c>
      <c r="B516">
        <v>0.2496681323328703</v>
      </c>
      <c r="C516">
        <v>8.1782364453315251E-4</v>
      </c>
      <c r="D516">
        <v>0.1514767743287419</v>
      </c>
      <c r="E516">
        <v>0.14246146508024349</v>
      </c>
      <c r="F516">
        <v>0.78862399328166366</v>
      </c>
      <c r="G516">
        <v>0.88635126271471565</v>
      </c>
      <c r="H516">
        <v>0.20531067886783361</v>
      </c>
      <c r="I516">
        <v>5.4555374385966957E-2</v>
      </c>
      <c r="J516">
        <v>0</v>
      </c>
      <c r="K516">
        <v>6.9702117477696626E-3</v>
      </c>
      <c r="L516">
        <v>0.12760158803106611</v>
      </c>
      <c r="M516">
        <v>0</v>
      </c>
      <c r="N516">
        <v>8.7764779410183263E-2</v>
      </c>
      <c r="O516">
        <v>1.3689079600738181</v>
      </c>
      <c r="P516">
        <v>0.91934865168839863</v>
      </c>
      <c r="Q516">
        <v>0.17405868485674059</v>
      </c>
      <c r="R516">
        <v>5.4386021033841648E-3</v>
      </c>
      <c r="S516">
        <v>0</v>
      </c>
      <c r="T516">
        <v>0.93023729276916467</v>
      </c>
      <c r="U516">
        <v>0</v>
      </c>
      <c r="V516">
        <v>5.1574362658780219E-4</v>
      </c>
      <c r="W516">
        <v>0.2338867122092384</v>
      </c>
      <c r="X516">
        <v>0.1015370237748708</v>
      </c>
      <c r="Y516">
        <v>5.9686611878219928E-2</v>
      </c>
      <c r="Z516">
        <v>0.2098948681132814</v>
      </c>
      <c r="AA516">
        <v>0.11520378012715519</v>
      </c>
      <c r="AB516">
        <v>0.5873511360206447</v>
      </c>
      <c r="AC516">
        <v>4.3478635885232229E-2</v>
      </c>
      <c r="AD516">
        <v>0.32044783822022921</v>
      </c>
      <c r="AE516">
        <v>0.3555580599032061</v>
      </c>
      <c r="AF516">
        <v>0.2294788921220674</v>
      </c>
      <c r="AG516">
        <v>0.1221679838975929</v>
      </c>
      <c r="AH516" s="9" t="s">
        <v>147</v>
      </c>
      <c r="AI516" s="1">
        <v>44713</v>
      </c>
      <c r="AJ516" s="9" t="s">
        <v>40</v>
      </c>
      <c r="AK516">
        <v>21</v>
      </c>
    </row>
    <row r="517" spans="1:37" x14ac:dyDescent="0.25">
      <c r="A517">
        <v>44732</v>
      </c>
      <c r="B517">
        <v>3.6585140537679028E-2</v>
      </c>
      <c r="C517">
        <v>0</v>
      </c>
      <c r="D517">
        <v>7.1377695371227512E-2</v>
      </c>
      <c r="E517">
        <v>5.4062531648874628E-3</v>
      </c>
      <c r="F517">
        <v>5.6901942692720647E-3</v>
      </c>
      <c r="G517">
        <v>1.226474363861516E-3</v>
      </c>
      <c r="H517">
        <v>3.516343127663931E-3</v>
      </c>
      <c r="I517">
        <v>1.9796098536516919E-4</v>
      </c>
      <c r="J517">
        <v>0</v>
      </c>
      <c r="K517">
        <v>1.465707873744071E-4</v>
      </c>
      <c r="L517">
        <v>0.19224344285669731</v>
      </c>
      <c r="M517">
        <v>4.0517784421291118E-3</v>
      </c>
      <c r="N517">
        <v>3.1963658869529242E-4</v>
      </c>
      <c r="O517">
        <v>0.1222483001914916</v>
      </c>
      <c r="P517">
        <v>1.6705489821399501E-3</v>
      </c>
      <c r="Q517">
        <v>0.25564767280404421</v>
      </c>
      <c r="R517">
        <v>0</v>
      </c>
      <c r="S517">
        <v>5.7127363517594489E-2</v>
      </c>
      <c r="T517">
        <v>9.0677653483065584E-2</v>
      </c>
      <c r="U517">
        <v>0.28857714673731871</v>
      </c>
      <c r="V517">
        <v>1.413506249979419E-3</v>
      </c>
      <c r="W517">
        <v>7.6570397441354521E-2</v>
      </c>
      <c r="X517">
        <v>4.5470619545185879E-2</v>
      </c>
      <c r="Y517">
        <v>3.3792802497986302E-2</v>
      </c>
      <c r="Z517">
        <v>1.8131098329388699E-2</v>
      </c>
      <c r="AA517">
        <v>2.0672976900510249E-2</v>
      </c>
      <c r="AB517">
        <v>9.5688609727193827E-2</v>
      </c>
      <c r="AC517">
        <v>5.0382484929532553E-2</v>
      </c>
      <c r="AD517">
        <v>8.382893279231236E-3</v>
      </c>
      <c r="AE517">
        <v>3.2089812156034347E-2</v>
      </c>
      <c r="AF517">
        <v>2.32999129822722E-2</v>
      </c>
      <c r="AG517">
        <v>0.1025976258400295</v>
      </c>
      <c r="AH517" s="9" t="s">
        <v>147</v>
      </c>
      <c r="AI517" s="1">
        <v>44713</v>
      </c>
      <c r="AJ517" s="9" t="s">
        <v>41</v>
      </c>
      <c r="AK517">
        <v>20</v>
      </c>
    </row>
    <row r="518" spans="1:37" x14ac:dyDescent="0.25">
      <c r="A518">
        <v>44729</v>
      </c>
      <c r="B518">
        <v>0.28091399983368409</v>
      </c>
      <c r="C518">
        <v>2.8386220988144122</v>
      </c>
      <c r="D518">
        <v>6.3315491564792936E-2</v>
      </c>
      <c r="E518">
        <v>0.1242491984580566</v>
      </c>
      <c r="F518">
        <v>0.10145787482949239</v>
      </c>
      <c r="G518">
        <v>3.0772311479980611E-2</v>
      </c>
      <c r="H518">
        <v>0.35052765368924738</v>
      </c>
      <c r="I518">
        <v>0.35483158738251142</v>
      </c>
      <c r="J518">
        <v>0.1554822172768025</v>
      </c>
      <c r="K518">
        <v>1.0086940476523469</v>
      </c>
      <c r="L518">
        <v>0.81388621301955022</v>
      </c>
      <c r="M518">
        <v>1.831676369752121</v>
      </c>
      <c r="N518">
        <v>0.30439418696484372</v>
      </c>
      <c r="O518">
        <v>0.1019800205055259</v>
      </c>
      <c r="P518">
        <v>2.5717947654670909E-2</v>
      </c>
      <c r="Q518">
        <v>0.39941527687944972</v>
      </c>
      <c r="R518">
        <v>6.950136776528007E-4</v>
      </c>
      <c r="S518">
        <v>1.3548799132297579E-2</v>
      </c>
      <c r="T518">
        <v>0.26717024818223328</v>
      </c>
      <c r="U518">
        <v>0.51787913939619745</v>
      </c>
      <c r="V518">
        <v>1.101305711839849</v>
      </c>
      <c r="W518">
        <v>0.13994438073491311</v>
      </c>
      <c r="X518">
        <v>0.1541646096017896</v>
      </c>
      <c r="Y518">
        <v>0.13353187262722191</v>
      </c>
      <c r="Z518">
        <v>0.1411071968691148</v>
      </c>
      <c r="AA518">
        <v>0.32378720602782168</v>
      </c>
      <c r="AB518">
        <v>0.36447220928057222</v>
      </c>
      <c r="AC518">
        <v>0.69355016128975622</v>
      </c>
      <c r="AD518">
        <v>0.46727895880728559</v>
      </c>
      <c r="AE518">
        <v>0.42532205244063009</v>
      </c>
      <c r="AF518">
        <v>0.2267462501988155</v>
      </c>
      <c r="AG518">
        <v>0.20808725636920181</v>
      </c>
      <c r="AH518" s="9" t="s">
        <v>148</v>
      </c>
      <c r="AI518" s="1">
        <v>44713</v>
      </c>
      <c r="AJ518" s="9" t="s">
        <v>43</v>
      </c>
      <c r="AK518">
        <v>17</v>
      </c>
    </row>
    <row r="519" spans="1:37" x14ac:dyDescent="0.25">
      <c r="A519">
        <v>44728</v>
      </c>
      <c r="B519">
        <v>0.40593162906622249</v>
      </c>
      <c r="C519">
        <v>3.4007564610644492</v>
      </c>
      <c r="D519">
        <v>0.32084343226231488</v>
      </c>
      <c r="E519">
        <v>8.3680621675759959E-2</v>
      </c>
      <c r="F519">
        <v>0.12514142151553601</v>
      </c>
      <c r="G519">
        <v>0.23473023550427671</v>
      </c>
      <c r="H519">
        <v>0.26174254713901862</v>
      </c>
      <c r="I519">
        <v>0.50056228824604598</v>
      </c>
      <c r="J519">
        <v>0.31741477350158631</v>
      </c>
      <c r="K519">
        <v>0.31025780022964639</v>
      </c>
      <c r="L519">
        <v>7.4813470350770975E-2</v>
      </c>
      <c r="M519">
        <v>1.336571246297507</v>
      </c>
      <c r="N519">
        <v>0.47882700514151788</v>
      </c>
      <c r="O519">
        <v>0.27296727131041038</v>
      </c>
      <c r="P519">
        <v>0.28278994383557038</v>
      </c>
      <c r="Q519">
        <v>0.27252603142776022</v>
      </c>
      <c r="R519">
        <v>0</v>
      </c>
      <c r="S519">
        <v>0.14780591151661829</v>
      </c>
      <c r="T519">
        <v>0.2222529141606932</v>
      </c>
      <c r="U519">
        <v>6.5105140548108911E-2</v>
      </c>
      <c r="V519">
        <v>0.50526897042723151</v>
      </c>
      <c r="W519">
        <v>0.31717253870330908</v>
      </c>
      <c r="X519">
        <v>0.39621067615812572</v>
      </c>
      <c r="Y519">
        <v>2.3193140224270641E-2</v>
      </c>
      <c r="Z519">
        <v>0.37750886435883402</v>
      </c>
      <c r="AA519">
        <v>0.47349522477220951</v>
      </c>
      <c r="AB519">
        <v>0.28788289661545152</v>
      </c>
      <c r="AC519">
        <v>0.49160137177054097</v>
      </c>
      <c r="AD519">
        <v>0.71411700588917404</v>
      </c>
      <c r="AE519">
        <v>0.47816202141157332</v>
      </c>
      <c r="AF519">
        <v>0.29553905841834999</v>
      </c>
      <c r="AG519">
        <v>0.21765992370719281</v>
      </c>
      <c r="AH519" s="9" t="s">
        <v>148</v>
      </c>
      <c r="AI519" s="1">
        <v>44713</v>
      </c>
      <c r="AJ519" s="9" t="s">
        <v>38</v>
      </c>
      <c r="AK519">
        <v>16</v>
      </c>
    </row>
    <row r="520" spans="1:37" x14ac:dyDescent="0.25">
      <c r="A520">
        <v>44727</v>
      </c>
      <c r="B520">
        <v>0.1512588179547828</v>
      </c>
      <c r="C520">
        <v>0.3748327948906634</v>
      </c>
      <c r="D520">
        <v>0.12322318282934359</v>
      </c>
      <c r="E520">
        <v>3.0607920082122961E-2</v>
      </c>
      <c r="F520">
        <v>0.3923352636849104</v>
      </c>
      <c r="G520">
        <v>8.6002653516024045E-3</v>
      </c>
      <c r="H520">
        <v>7.569662416863697E-2</v>
      </c>
      <c r="I520">
        <v>1.087019381443555E-2</v>
      </c>
      <c r="J520">
        <v>1.2663225367627149E-2</v>
      </c>
      <c r="K520">
        <v>6.7178990429491464E-2</v>
      </c>
      <c r="L520">
        <v>3.5330883155121041E-3</v>
      </c>
      <c r="M520">
        <v>7.7599847252585756E-3</v>
      </c>
      <c r="N520">
        <v>0.1241132409464191</v>
      </c>
      <c r="O520">
        <v>0.8713708553184315</v>
      </c>
      <c r="P520">
        <v>9.7914316780834287E-2</v>
      </c>
      <c r="Q520">
        <v>0.28025220150697477</v>
      </c>
      <c r="R520">
        <v>0</v>
      </c>
      <c r="S520">
        <v>8.2529253941478337E-3</v>
      </c>
      <c r="T520">
        <v>4.3552556983000493E-2</v>
      </c>
      <c r="U520">
        <v>1.0322473158736321</v>
      </c>
      <c r="V520">
        <v>0.31037817205971641</v>
      </c>
      <c r="W520">
        <v>0.36891727415554793</v>
      </c>
      <c r="X520">
        <v>0.14341333898017419</v>
      </c>
      <c r="Y520">
        <v>0.52594712669805144</v>
      </c>
      <c r="Z520">
        <v>9.2508164533980058E-2</v>
      </c>
      <c r="AA520">
        <v>0.140614752007133</v>
      </c>
      <c r="AB520">
        <v>0.27239502387079367</v>
      </c>
      <c r="AC520">
        <v>0.16005680691464291</v>
      </c>
      <c r="AD520">
        <v>0.12433807831198571</v>
      </c>
      <c r="AE520">
        <v>0.1206993493697676</v>
      </c>
      <c r="AF520">
        <v>0.15276291178875709</v>
      </c>
      <c r="AG520">
        <v>0.14639949306331659</v>
      </c>
      <c r="AH520" s="9" t="s">
        <v>148</v>
      </c>
      <c r="AI520" s="1">
        <v>44713</v>
      </c>
      <c r="AJ520" s="9" t="s">
        <v>39</v>
      </c>
      <c r="AK520">
        <v>15</v>
      </c>
    </row>
    <row r="521" spans="1:37" x14ac:dyDescent="0.25">
      <c r="A521">
        <v>44726</v>
      </c>
      <c r="B521">
        <v>0.44571465316454317</v>
      </c>
      <c r="C521">
        <v>0.53334345711007036</v>
      </c>
      <c r="D521">
        <v>1.0546323628105201</v>
      </c>
      <c r="E521">
        <v>0.1607889304099612</v>
      </c>
      <c r="F521">
        <v>1.335153747480865</v>
      </c>
      <c r="G521">
        <v>0.46172366614946653</v>
      </c>
      <c r="H521">
        <v>0.20204249949516781</v>
      </c>
      <c r="I521">
        <v>0.12824353642474939</v>
      </c>
      <c r="J521">
        <v>2.1739864829502689</v>
      </c>
      <c r="K521">
        <v>1.7292916687605799</v>
      </c>
      <c r="L521">
        <v>4.3181525640118269E-2</v>
      </c>
      <c r="M521">
        <v>0.77303992619276896</v>
      </c>
      <c r="N521">
        <v>1.0623408250457349</v>
      </c>
      <c r="O521">
        <v>0.12449615636233299</v>
      </c>
      <c r="P521">
        <v>4.9703193758070877E-2</v>
      </c>
      <c r="Q521">
        <v>0.3323887068127554</v>
      </c>
      <c r="R521">
        <v>0</v>
      </c>
      <c r="S521">
        <v>3.084850881631623E-2</v>
      </c>
      <c r="T521">
        <v>0.1154666852437672</v>
      </c>
      <c r="U521">
        <v>1.834310535736527</v>
      </c>
      <c r="V521">
        <v>0.202019892104356</v>
      </c>
      <c r="W521">
        <v>0.1191092858002311</v>
      </c>
      <c r="X521">
        <v>0.34011970143001319</v>
      </c>
      <c r="Y521">
        <v>7.5918783631922102E-2</v>
      </c>
      <c r="Z521">
        <v>0.31674026972858638</v>
      </c>
      <c r="AA521">
        <v>0.94460881504122041</v>
      </c>
      <c r="AB521">
        <v>0.31517697706546483</v>
      </c>
      <c r="AC521">
        <v>0.39944673290573629</v>
      </c>
      <c r="AD521">
        <v>0.63750996060473886</v>
      </c>
      <c r="AE521">
        <v>0.68056485466899708</v>
      </c>
      <c r="AF521">
        <v>0.44809381882045363</v>
      </c>
      <c r="AG521">
        <v>0.16722280892514449</v>
      </c>
      <c r="AH521" s="9" t="s">
        <v>148</v>
      </c>
      <c r="AI521" s="1">
        <v>44713</v>
      </c>
      <c r="AJ521" s="9" t="s">
        <v>40</v>
      </c>
      <c r="AK521">
        <v>14</v>
      </c>
    </row>
    <row r="522" spans="1:37" x14ac:dyDescent="0.25">
      <c r="A522">
        <v>44725</v>
      </c>
      <c r="B522">
        <v>1.446861068791706E-2</v>
      </c>
      <c r="C522">
        <v>0</v>
      </c>
      <c r="D522">
        <v>1.7086648406076429E-2</v>
      </c>
      <c r="E522">
        <v>1.073611278807658E-2</v>
      </c>
      <c r="F522">
        <v>0</v>
      </c>
      <c r="G522">
        <v>1.9926246765814398E-5</v>
      </c>
      <c r="H522">
        <v>0.22982611812984741</v>
      </c>
      <c r="I522">
        <v>0</v>
      </c>
      <c r="J522">
        <v>0</v>
      </c>
      <c r="K522">
        <v>7.3387854328580762E-2</v>
      </c>
      <c r="L522">
        <v>0.1005921518199915</v>
      </c>
      <c r="M522">
        <v>0.1012475022980862</v>
      </c>
      <c r="N522">
        <v>1.082672259097099E-2</v>
      </c>
      <c r="O522">
        <v>5.8459347846825438E-2</v>
      </c>
      <c r="P522">
        <v>1.0911418017487699E-3</v>
      </c>
      <c r="Q522">
        <v>1.6621853380196078E-2</v>
      </c>
      <c r="R522">
        <v>0</v>
      </c>
      <c r="S522">
        <v>4.413614705317326E-5</v>
      </c>
      <c r="T522">
        <v>0</v>
      </c>
      <c r="U522">
        <v>0</v>
      </c>
      <c r="V522">
        <v>2.12315743307053E-3</v>
      </c>
      <c r="W522">
        <v>0</v>
      </c>
      <c r="X522">
        <v>1.189977384897287E-2</v>
      </c>
      <c r="Y522">
        <v>0.18271677039709491</v>
      </c>
      <c r="Z522">
        <v>4.9798823089234577E-3</v>
      </c>
      <c r="AA522">
        <v>6.6053991061847204E-3</v>
      </c>
      <c r="AB522">
        <v>2.0709768334911779E-2</v>
      </c>
      <c r="AC522">
        <v>0.105224961507001</v>
      </c>
      <c r="AD522">
        <v>5.4351117231571863E-3</v>
      </c>
      <c r="AE522">
        <v>2.0239156999625928E-2</v>
      </c>
      <c r="AF522">
        <v>1.5130199622341351E-2</v>
      </c>
      <c r="AG522">
        <v>1.001083598023062E-2</v>
      </c>
      <c r="AH522" s="9" t="s">
        <v>148</v>
      </c>
      <c r="AI522" s="1">
        <v>44713</v>
      </c>
      <c r="AJ522" s="9" t="s">
        <v>41</v>
      </c>
      <c r="AK522">
        <v>13</v>
      </c>
    </row>
    <row r="523" spans="1:37" x14ac:dyDescent="0.25">
      <c r="A523">
        <v>44722</v>
      </c>
      <c r="B523">
        <v>3.9241070545744099E-2</v>
      </c>
      <c r="C523">
        <v>0</v>
      </c>
      <c r="D523">
        <v>3.5619207922516822E-4</v>
      </c>
      <c r="E523">
        <v>9.6307901827629341E-2</v>
      </c>
      <c r="F523">
        <v>3.861668679154107E-3</v>
      </c>
      <c r="G523">
        <v>2.81321576889747E-3</v>
      </c>
      <c r="H523">
        <v>1.4439199552961669E-2</v>
      </c>
      <c r="I523">
        <v>2.5527615015660389E-3</v>
      </c>
      <c r="J523">
        <v>0</v>
      </c>
      <c r="K523">
        <v>7.9707999963617038E-3</v>
      </c>
      <c r="L523">
        <v>2.1444983035658321E-3</v>
      </c>
      <c r="M523">
        <v>0.11613351867830229</v>
      </c>
      <c r="N523">
        <v>2.6575928547242921E-3</v>
      </c>
      <c r="O523">
        <v>1.163397927533517E-2</v>
      </c>
      <c r="P523">
        <v>4.8771485229746137E-3</v>
      </c>
      <c r="Q523">
        <v>3.2416407345019172E-4</v>
      </c>
      <c r="R523">
        <v>3.4672293235016333E-2</v>
      </c>
      <c r="S523">
        <v>3.0154832920309949E-5</v>
      </c>
      <c r="T523">
        <v>1.765578692746048E-2</v>
      </c>
      <c r="U523">
        <v>0</v>
      </c>
      <c r="V523">
        <v>0</v>
      </c>
      <c r="W523">
        <v>3.5204435842653702E-4</v>
      </c>
      <c r="X523">
        <v>7.3196501974332778E-2</v>
      </c>
      <c r="Y523">
        <v>6.0633571026717278E-2</v>
      </c>
      <c r="Z523">
        <v>6.9793825496586429E-2</v>
      </c>
      <c r="AA523">
        <v>2.8627907406832821E-3</v>
      </c>
      <c r="AB523">
        <v>5.5134965066583061E-3</v>
      </c>
      <c r="AC523">
        <v>0.1246432138298286</v>
      </c>
      <c r="AD523">
        <v>2.5285585266769609E-3</v>
      </c>
      <c r="AE523">
        <v>1.8885458253811979E-2</v>
      </c>
      <c r="AF523">
        <v>8.3766831513905106E-3</v>
      </c>
      <c r="AG523">
        <v>0.12633460666424809</v>
      </c>
      <c r="AH523" s="9" t="s">
        <v>149</v>
      </c>
      <c r="AI523" s="1">
        <v>44713</v>
      </c>
      <c r="AJ523" s="9" t="s">
        <v>43</v>
      </c>
      <c r="AK523">
        <v>10</v>
      </c>
    </row>
    <row r="524" spans="1:37" x14ac:dyDescent="0.25">
      <c r="A524">
        <v>44721</v>
      </c>
      <c r="B524">
        <v>0.47980175577989659</v>
      </c>
      <c r="C524">
        <v>6.6269620996455794E-2</v>
      </c>
      <c r="D524">
        <v>8.3751882392128149E-3</v>
      </c>
      <c r="E524">
        <v>0.23194076737975841</v>
      </c>
      <c r="F524">
        <v>1.4233474903400221</v>
      </c>
      <c r="G524">
        <v>0.1825952307374103</v>
      </c>
      <c r="H524">
        <v>0.1088565860161311</v>
      </c>
      <c r="I524">
        <v>0.33630874755541351</v>
      </c>
      <c r="J524">
        <v>0.1536977205573751</v>
      </c>
      <c r="K524">
        <v>0.1008670530835974</v>
      </c>
      <c r="L524">
        <v>0.35564667789423998</v>
      </c>
      <c r="M524">
        <v>0.92432239272293437</v>
      </c>
      <c r="N524">
        <v>0.38877840485194071</v>
      </c>
      <c r="O524">
        <v>0.33577116510119032</v>
      </c>
      <c r="P524">
        <v>0.13206231195055029</v>
      </c>
      <c r="Q524">
        <v>9.4321271699750436E-2</v>
      </c>
      <c r="R524">
        <v>0.23065858311709389</v>
      </c>
      <c r="S524">
        <v>4.1612203380901267</v>
      </c>
      <c r="T524">
        <v>9.8979937686720268E-2</v>
      </c>
      <c r="U524">
        <v>0.48788829066067002</v>
      </c>
      <c r="V524">
        <v>0.30999192564933981</v>
      </c>
      <c r="W524">
        <v>0.2771298533195411</v>
      </c>
      <c r="X524">
        <v>0.17979164100694081</v>
      </c>
      <c r="Y524">
        <v>9.4177069959835935E-2</v>
      </c>
      <c r="Z524">
        <v>0.45088071813246172</v>
      </c>
      <c r="AA524">
        <v>0.38131474320092779</v>
      </c>
      <c r="AB524">
        <v>0.30061638018255971</v>
      </c>
      <c r="AC524">
        <v>0.36471440400949873</v>
      </c>
      <c r="AD524">
        <v>0.1193588114938265</v>
      </c>
      <c r="AE524">
        <v>0.53053205306195006</v>
      </c>
      <c r="AF524">
        <v>0.46738069822610928</v>
      </c>
      <c r="AG524">
        <v>0.27879740783526952</v>
      </c>
      <c r="AH524" s="9" t="s">
        <v>149</v>
      </c>
      <c r="AI524" s="1">
        <v>44713</v>
      </c>
      <c r="AJ524" s="9" t="s">
        <v>38</v>
      </c>
      <c r="AK524">
        <v>9</v>
      </c>
    </row>
    <row r="525" spans="1:37" x14ac:dyDescent="0.25">
      <c r="A525">
        <v>44720</v>
      </c>
      <c r="B525">
        <v>1.5557659659848999</v>
      </c>
      <c r="C525">
        <v>3.99479717955965</v>
      </c>
      <c r="D525">
        <v>0.22257463346408909</v>
      </c>
      <c r="E525">
        <v>1.72881009560456</v>
      </c>
      <c r="F525">
        <v>6.0838112401048363</v>
      </c>
      <c r="G525">
        <v>1.8823046837604811</v>
      </c>
      <c r="H525">
        <v>0.92276519664588108</v>
      </c>
      <c r="I525">
        <v>0.31061283941631113</v>
      </c>
      <c r="J525">
        <v>9.7273681246654795E-2</v>
      </c>
      <c r="K525">
        <v>0.61208140938986244</v>
      </c>
      <c r="L525">
        <v>0.60829793059686799</v>
      </c>
      <c r="M525">
        <v>0.67422292511713111</v>
      </c>
      <c r="N525">
        <v>2.0161491153165119</v>
      </c>
      <c r="O525">
        <v>0.5984566497974575</v>
      </c>
      <c r="P525">
        <v>0.36100708376820989</v>
      </c>
      <c r="Q525">
        <v>2.7464064780942241</v>
      </c>
      <c r="R525">
        <v>1.9669085742178101</v>
      </c>
      <c r="S525">
        <v>0.83636144717410232</v>
      </c>
      <c r="T525">
        <v>0.63468335490968808</v>
      </c>
      <c r="U525">
        <v>0.22886146741725369</v>
      </c>
      <c r="V525">
        <v>0.89231773740306375</v>
      </c>
      <c r="W525">
        <v>1.30418010052862</v>
      </c>
      <c r="X525">
        <v>1.668379740756414</v>
      </c>
      <c r="Y525">
        <v>0.2458322092930528</v>
      </c>
      <c r="Z525">
        <v>1.8562169579003609</v>
      </c>
      <c r="AA525">
        <v>0.99243785251831407</v>
      </c>
      <c r="AB525">
        <v>1.774415593131802</v>
      </c>
      <c r="AC525">
        <v>0.53652198834573928</v>
      </c>
      <c r="AD525">
        <v>1.0794414109166779</v>
      </c>
      <c r="AE525">
        <v>1.523772413408631</v>
      </c>
      <c r="AF525">
        <v>1.6017308736706339</v>
      </c>
      <c r="AG525">
        <v>1.5384438286359821</v>
      </c>
      <c r="AH525" s="9" t="s">
        <v>149</v>
      </c>
      <c r="AI525" s="1">
        <v>44713</v>
      </c>
      <c r="AJ525" s="9" t="s">
        <v>39</v>
      </c>
      <c r="AK525">
        <v>8</v>
      </c>
    </row>
    <row r="526" spans="1:37" x14ac:dyDescent="0.25">
      <c r="A526">
        <v>44719</v>
      </c>
      <c r="B526">
        <v>1.5439001336590421</v>
      </c>
      <c r="C526">
        <v>1.9225388578034861</v>
      </c>
      <c r="D526">
        <v>8.4431631724185969</v>
      </c>
      <c r="E526">
        <v>0.35359103980839318</v>
      </c>
      <c r="F526">
        <v>0.70468055329468438</v>
      </c>
      <c r="G526">
        <v>1.189212232235467</v>
      </c>
      <c r="H526">
        <v>0.376982580689665</v>
      </c>
      <c r="I526">
        <v>2.334154318251791</v>
      </c>
      <c r="J526">
        <v>3.285967343745821</v>
      </c>
      <c r="K526">
        <v>9.085699964702858</v>
      </c>
      <c r="L526">
        <v>0.19930599325506751</v>
      </c>
      <c r="M526">
        <v>5.385417334022403</v>
      </c>
      <c r="N526">
        <v>1.026659315670932</v>
      </c>
      <c r="O526">
        <v>0.41092293214715547</v>
      </c>
      <c r="P526">
        <v>9.2293970661613114E-2</v>
      </c>
      <c r="Q526">
        <v>0.24665272892275111</v>
      </c>
      <c r="R526">
        <v>0.1439272533558843</v>
      </c>
      <c r="S526">
        <v>0.15144557638010431</v>
      </c>
      <c r="T526">
        <v>3.1957660427356021</v>
      </c>
      <c r="U526">
        <v>8.6649042520015911</v>
      </c>
      <c r="V526">
        <v>2.9249231018855801</v>
      </c>
      <c r="W526">
        <v>2.755976219813375</v>
      </c>
      <c r="X526">
        <v>0.45395020625315241</v>
      </c>
      <c r="Y526">
        <v>1.903468441074089</v>
      </c>
      <c r="Z526">
        <v>0.89185347112938551</v>
      </c>
      <c r="AA526">
        <v>2.4037090518634732</v>
      </c>
      <c r="AB526">
        <v>1.224466901430467</v>
      </c>
      <c r="AC526">
        <v>3.3260575003132842</v>
      </c>
      <c r="AD526">
        <v>0.61874445265327183</v>
      </c>
      <c r="AE526">
        <v>2.1469031714448672</v>
      </c>
      <c r="AF526">
        <v>1.80094860920082</v>
      </c>
      <c r="AG526">
        <v>0.57911388535091368</v>
      </c>
      <c r="AH526" s="9" t="s">
        <v>149</v>
      </c>
      <c r="AI526" s="1">
        <v>44713</v>
      </c>
      <c r="AJ526" s="9" t="s">
        <v>40</v>
      </c>
      <c r="AK526">
        <v>7</v>
      </c>
    </row>
    <row r="527" spans="1:37" x14ac:dyDescent="0.25">
      <c r="A527">
        <v>44718</v>
      </c>
      <c r="B527">
        <v>0.30350737216743662</v>
      </c>
      <c r="C527">
        <v>0</v>
      </c>
      <c r="D527">
        <v>8.2781376795899846E-3</v>
      </c>
      <c r="E527">
        <v>6.4951939233211339E-2</v>
      </c>
      <c r="F527">
        <v>8.5397641936854838E-5</v>
      </c>
      <c r="G527">
        <v>0.37505494965404568</v>
      </c>
      <c r="H527">
        <v>1.683290661545628E-3</v>
      </c>
      <c r="I527">
        <v>0.43539742899318262</v>
      </c>
      <c r="J527">
        <v>0.40854739492214331</v>
      </c>
      <c r="K527">
        <v>7.8963571433690108E-2</v>
      </c>
      <c r="L527">
        <v>0.18453185295217209</v>
      </c>
      <c r="M527">
        <v>0.9367067311749836</v>
      </c>
      <c r="N527">
        <v>0.49379353146983401</v>
      </c>
      <c r="O527">
        <v>6.1791547355809752E-2</v>
      </c>
      <c r="P527">
        <v>0.16280492169210661</v>
      </c>
      <c r="Q527">
        <v>9.2284487981612567E-2</v>
      </c>
      <c r="R527">
        <v>0</v>
      </c>
      <c r="S527">
        <v>3.0012708851550522E-4</v>
      </c>
      <c r="T527">
        <v>0.26767413403686657</v>
      </c>
      <c r="U527">
        <v>0.47500617017116797</v>
      </c>
      <c r="V527">
        <v>0.10629844739355609</v>
      </c>
      <c r="W527">
        <v>0.15654226005078731</v>
      </c>
      <c r="X527">
        <v>0.18928419760118989</v>
      </c>
      <c r="Y527">
        <v>8.604460103480864E-3</v>
      </c>
      <c r="Z527">
        <v>0.1877977020530828</v>
      </c>
      <c r="AA527">
        <v>0.45623711789791949</v>
      </c>
      <c r="AB527">
        <v>9.1664703578159493E-2</v>
      </c>
      <c r="AC527">
        <v>0.31345773178576281</v>
      </c>
      <c r="AD527">
        <v>0.39590756031679381</v>
      </c>
      <c r="AE527">
        <v>0.5566749932804389</v>
      </c>
      <c r="AF527">
        <v>0.1763889238521571</v>
      </c>
      <c r="AG527">
        <v>6.5686586933584132E-2</v>
      </c>
      <c r="AH527" s="9" t="s">
        <v>149</v>
      </c>
      <c r="AI527" s="1">
        <v>44713</v>
      </c>
      <c r="AJ527" s="9" t="s">
        <v>41</v>
      </c>
      <c r="AK527">
        <v>6</v>
      </c>
    </row>
    <row r="528" spans="1:37" x14ac:dyDescent="0.25">
      <c r="A528">
        <v>44715</v>
      </c>
      <c r="B528">
        <v>0.31926702406876473</v>
      </c>
      <c r="C528">
        <v>0.2468583913607848</v>
      </c>
      <c r="D528">
        <v>0.2737612426474767</v>
      </c>
      <c r="E528">
        <v>0.20882656847938341</v>
      </c>
      <c r="F528">
        <v>3.0411335302078679E-2</v>
      </c>
      <c r="G528">
        <v>4.6160538764089029E-2</v>
      </c>
      <c r="H528">
        <v>0.56880407798637078</v>
      </c>
      <c r="I528">
        <v>0.25350364007660059</v>
      </c>
      <c r="J528">
        <v>2.3430642036701359E-2</v>
      </c>
      <c r="K528">
        <v>4.2475216693073262E-2</v>
      </c>
      <c r="L528">
        <v>0.28775840612786457</v>
      </c>
      <c r="M528">
        <v>0.93922298864685161</v>
      </c>
      <c r="N528">
        <v>0.2231377805257086</v>
      </c>
      <c r="O528">
        <v>9.0846046349209883E-2</v>
      </c>
      <c r="P528">
        <v>0.36981293121758357</v>
      </c>
      <c r="Q528">
        <v>7.9742896484946743E-2</v>
      </c>
      <c r="R528">
        <v>6.1324218961109692E-2</v>
      </c>
      <c r="S528">
        <v>0.2233813629144579</v>
      </c>
      <c r="T528">
        <v>0.11417466842825411</v>
      </c>
      <c r="U528">
        <v>1.148043815382799</v>
      </c>
      <c r="V528">
        <v>0.36111442684259171</v>
      </c>
      <c r="W528">
        <v>2.0845619380960211E-2</v>
      </c>
      <c r="X528">
        <v>0.16500473362178111</v>
      </c>
      <c r="Y528">
        <v>0.38975268165497379</v>
      </c>
      <c r="Z528">
        <v>0.20662593914966429</v>
      </c>
      <c r="AA528">
        <v>0.31173862152404119</v>
      </c>
      <c r="AB528">
        <v>0.1837719838963795</v>
      </c>
      <c r="AC528">
        <v>0.71890577355519947</v>
      </c>
      <c r="AD528">
        <v>0.26581596361950421</v>
      </c>
      <c r="AE528">
        <v>0.20519162491460849</v>
      </c>
      <c r="AF528">
        <v>0.36749676070987602</v>
      </c>
      <c r="AG528">
        <v>0.23057760680771061</v>
      </c>
      <c r="AH528" s="9" t="s">
        <v>150</v>
      </c>
      <c r="AI528" s="1">
        <v>44713</v>
      </c>
      <c r="AJ528" s="9" t="s">
        <v>43</v>
      </c>
      <c r="AK528">
        <v>3</v>
      </c>
    </row>
    <row r="529" spans="1:37" x14ac:dyDescent="0.25">
      <c r="A529">
        <v>44714</v>
      </c>
      <c r="B529">
        <v>0.28144360947483271</v>
      </c>
      <c r="C529">
        <v>0.24825689269815229</v>
      </c>
      <c r="D529">
        <v>1.149120601847101</v>
      </c>
      <c r="E529">
        <v>9.0747404210820656E-2</v>
      </c>
      <c r="F529">
        <v>0.45209652811217838</v>
      </c>
      <c r="G529">
        <v>1.7056745023647141E-2</v>
      </c>
      <c r="H529">
        <v>2.7035529421998279E-2</v>
      </c>
      <c r="I529">
        <v>2.052331225337592E-3</v>
      </c>
      <c r="J529">
        <v>0</v>
      </c>
      <c r="K529">
        <v>0.73094786500843523</v>
      </c>
      <c r="L529">
        <v>2.656619277375033E-2</v>
      </c>
      <c r="M529">
        <v>0.28889495548815092</v>
      </c>
      <c r="N529">
        <v>0.2409186311007073</v>
      </c>
      <c r="O529">
        <v>0.93480201165394183</v>
      </c>
      <c r="P529">
        <v>1.2973156035829049E-2</v>
      </c>
      <c r="Q529">
        <v>2.7234014590630021E-2</v>
      </c>
      <c r="R529">
        <v>2.660181671979446E-2</v>
      </c>
      <c r="S529">
        <v>5.4453336340087401E-2</v>
      </c>
      <c r="T529">
        <v>0.1003496978863361</v>
      </c>
      <c r="U529">
        <v>2.716183474413693E-4</v>
      </c>
      <c r="V529">
        <v>1.027513846824081E-2</v>
      </c>
      <c r="W529">
        <v>1.7685088352826891E-2</v>
      </c>
      <c r="X529">
        <v>0.5887959222839303</v>
      </c>
      <c r="Y529">
        <v>1.0018291751123631E-2</v>
      </c>
      <c r="Z529">
        <v>0.24253013573215959</v>
      </c>
      <c r="AA529">
        <v>0.15013894945866851</v>
      </c>
      <c r="AB529">
        <v>0.17216654645114399</v>
      </c>
      <c r="AC529">
        <v>0.37887704664751332</v>
      </c>
      <c r="AD529">
        <v>2.7801148129091641E-2</v>
      </c>
      <c r="AE529">
        <v>0.2418143669960334</v>
      </c>
      <c r="AF529">
        <v>0.38616515030088122</v>
      </c>
      <c r="AG529">
        <v>4.598718775620695E-2</v>
      </c>
      <c r="AH529" s="9" t="s">
        <v>150</v>
      </c>
      <c r="AI529" s="1">
        <v>44713</v>
      </c>
      <c r="AJ529" s="9" t="s">
        <v>38</v>
      </c>
      <c r="AK529">
        <v>2</v>
      </c>
    </row>
    <row r="530" spans="1:37" x14ac:dyDescent="0.25">
      <c r="A530">
        <v>44713</v>
      </c>
      <c r="B530">
        <v>0.58263806424553866</v>
      </c>
      <c r="C530">
        <v>0.36577032705766488</v>
      </c>
      <c r="D530">
        <v>0.60149757321974506</v>
      </c>
      <c r="E530">
        <v>0.31775799463563681</v>
      </c>
      <c r="F530">
        <v>5.5740293904268337E-2</v>
      </c>
      <c r="G530">
        <v>7.860389973151595E-2</v>
      </c>
      <c r="H530">
        <v>0.16437709462827421</v>
      </c>
      <c r="I530">
        <v>0.2302218871257703</v>
      </c>
      <c r="J530">
        <v>1.1024597644407259</v>
      </c>
      <c r="K530">
        <v>1.688999607409005</v>
      </c>
      <c r="L530">
        <v>0.15533088725410779</v>
      </c>
      <c r="M530">
        <v>1.1145559051181331</v>
      </c>
      <c r="N530">
        <v>0.26641210285418881</v>
      </c>
      <c r="O530">
        <v>0.32298693533519651</v>
      </c>
      <c r="P530">
        <v>2.0855636460304439</v>
      </c>
      <c r="Q530">
        <v>0.1467683771040289</v>
      </c>
      <c r="R530">
        <v>1.3193280443431229E-2</v>
      </c>
      <c r="S530">
        <v>1.1152059226718121E-2</v>
      </c>
      <c r="T530">
        <v>0.14871169669975781</v>
      </c>
      <c r="U530">
        <v>10.009550731973251</v>
      </c>
      <c r="V530">
        <v>3.2609440885211982</v>
      </c>
      <c r="W530">
        <v>0.10253811404031719</v>
      </c>
      <c r="X530">
        <v>0.17859167867071399</v>
      </c>
      <c r="Y530">
        <v>6.7716467576470291E-2</v>
      </c>
      <c r="Z530">
        <v>0.22660771852767519</v>
      </c>
      <c r="AA530">
        <v>1.277651619950378</v>
      </c>
      <c r="AB530">
        <v>0.46442476498868812</v>
      </c>
      <c r="AC530">
        <v>0.67675922500584651</v>
      </c>
      <c r="AD530">
        <v>0.33971885073773878</v>
      </c>
      <c r="AE530">
        <v>0.58002295135191018</v>
      </c>
      <c r="AF530">
        <v>0.73003331936438176</v>
      </c>
      <c r="AG530">
        <v>0.20533932777573441</v>
      </c>
      <c r="AH530" s="9" t="s">
        <v>150</v>
      </c>
      <c r="AI530" s="1">
        <v>44713</v>
      </c>
      <c r="AJ530" s="9" t="s">
        <v>39</v>
      </c>
      <c r="AK530">
        <v>1</v>
      </c>
    </row>
    <row r="531" spans="1:37" x14ac:dyDescent="0.25">
      <c r="A531">
        <v>44712</v>
      </c>
      <c r="B531">
        <v>0.57071347200432088</v>
      </c>
      <c r="C531">
        <v>0.20876379205949089</v>
      </c>
      <c r="D531">
        <v>0.14689067075041831</v>
      </c>
      <c r="E531">
        <v>0.1016691829391341</v>
      </c>
      <c r="F531">
        <v>0.21492423885313999</v>
      </c>
      <c r="G531">
        <v>4.3559087071523367E-2</v>
      </c>
      <c r="H531">
        <v>0.40883248586953852</v>
      </c>
      <c r="I531">
        <v>0.40742273501971799</v>
      </c>
      <c r="J531">
        <v>2.938564718761326</v>
      </c>
      <c r="K531">
        <v>0.1225489826167389</v>
      </c>
      <c r="L531">
        <v>0.5012725945879285</v>
      </c>
      <c r="M531">
        <v>2.4662119008122461</v>
      </c>
      <c r="N531">
        <v>1.377848286803486</v>
      </c>
      <c r="O531">
        <v>0.36021897057545721</v>
      </c>
      <c r="P531">
        <v>5.6472247280540983E-2</v>
      </c>
      <c r="Q531">
        <v>0.18222702053812651</v>
      </c>
      <c r="R531">
        <v>2.7051531647187101E-3</v>
      </c>
      <c r="S531">
        <v>2.069834665066923E-3</v>
      </c>
      <c r="T531">
        <v>0.37786012926032259</v>
      </c>
      <c r="U531">
        <v>0.18255811795603111</v>
      </c>
      <c r="V531">
        <v>0.13103558635331389</v>
      </c>
      <c r="W531">
        <v>0.1545164135297836</v>
      </c>
      <c r="X531">
        <v>0.91438784291036324</v>
      </c>
      <c r="Y531">
        <v>2.2103513826130721E-2</v>
      </c>
      <c r="Z531">
        <v>0.30114491936695131</v>
      </c>
      <c r="AA531">
        <v>0.88201722473428512</v>
      </c>
      <c r="AB531">
        <v>0.40692381758538398</v>
      </c>
      <c r="AC531">
        <v>0.82911075429379566</v>
      </c>
      <c r="AD531">
        <v>0.69995900791516563</v>
      </c>
      <c r="AE531">
        <v>0.56623557729707208</v>
      </c>
      <c r="AF531">
        <v>0.47212627678124502</v>
      </c>
      <c r="AG531">
        <v>0.39192453648731862</v>
      </c>
      <c r="AH531" s="9" t="s">
        <v>150</v>
      </c>
      <c r="AI531" s="1">
        <v>44682</v>
      </c>
      <c r="AJ531" s="9" t="s">
        <v>40</v>
      </c>
      <c r="AK531">
        <v>31</v>
      </c>
    </row>
    <row r="532" spans="1:37" x14ac:dyDescent="0.25">
      <c r="A532">
        <v>44711</v>
      </c>
      <c r="B532">
        <v>1.251938194151375</v>
      </c>
      <c r="C532">
        <v>8.0636889485557903E-2</v>
      </c>
      <c r="D532">
        <v>0.8478362886769879</v>
      </c>
      <c r="E532">
        <v>0.89360295103617049</v>
      </c>
      <c r="F532">
        <v>0.9485883722807863</v>
      </c>
      <c r="G532">
        <v>0.33750907639837152</v>
      </c>
      <c r="H532">
        <v>0.1010450377073992</v>
      </c>
      <c r="I532">
        <v>1.5276045974909569</v>
      </c>
      <c r="J532">
        <v>1.437806196132744</v>
      </c>
      <c r="K532">
        <v>0.28162905806696198</v>
      </c>
      <c r="L532">
        <v>2.2958711068805049</v>
      </c>
      <c r="M532">
        <v>0.54805577774238812</v>
      </c>
      <c r="N532">
        <v>0.1951000300428814</v>
      </c>
      <c r="O532">
        <v>1.02829196448329</v>
      </c>
      <c r="P532">
        <v>2.0137707290110418</v>
      </c>
      <c r="Q532">
        <v>0.35834378250986021</v>
      </c>
      <c r="R532">
        <v>0.78017842810723037</v>
      </c>
      <c r="S532">
        <v>1.9828909415099141E-2</v>
      </c>
      <c r="T532">
        <v>0.69143311543236574</v>
      </c>
      <c r="U532">
        <v>6.7619841367533476E-2</v>
      </c>
      <c r="V532">
        <v>0.58059653578898407</v>
      </c>
      <c r="W532">
        <v>0.21188735044926621</v>
      </c>
      <c r="X532">
        <v>2.9903217714874439</v>
      </c>
      <c r="Y532">
        <v>0.37921175529036683</v>
      </c>
      <c r="Z532">
        <v>1.313339987800004</v>
      </c>
      <c r="AA532">
        <v>1.088115070823064</v>
      </c>
      <c r="AB532">
        <v>0.61632637027605319</v>
      </c>
      <c r="AC532">
        <v>1.4022465561830311</v>
      </c>
      <c r="AD532">
        <v>0.25197546115147101</v>
      </c>
      <c r="AE532">
        <v>0.37251979664223961</v>
      </c>
      <c r="AF532">
        <v>0.95469739657462316</v>
      </c>
      <c r="AG532">
        <v>3.158750130479461</v>
      </c>
      <c r="AH532" s="9" t="s">
        <v>150</v>
      </c>
      <c r="AI532" s="1">
        <v>44682</v>
      </c>
      <c r="AJ532" s="9" t="s">
        <v>41</v>
      </c>
      <c r="AK532">
        <v>30</v>
      </c>
    </row>
    <row r="533" spans="1:37" x14ac:dyDescent="0.25">
      <c r="A533">
        <v>44708</v>
      </c>
      <c r="B533">
        <v>0.93348234075642622</v>
      </c>
      <c r="C533">
        <v>3.8619002851421258</v>
      </c>
      <c r="D533">
        <v>0.25266020497669811</v>
      </c>
      <c r="E533">
        <v>0.48506808138006791</v>
      </c>
      <c r="F533">
        <v>8.1381076003919597E-2</v>
      </c>
      <c r="G533">
        <v>0.16279510385617579</v>
      </c>
      <c r="H533">
        <v>2.74125016143919</v>
      </c>
      <c r="I533">
        <v>0.54457486709659708</v>
      </c>
      <c r="J533">
        <v>1.614761943772814E-3</v>
      </c>
      <c r="K533">
        <v>0.21188357550869719</v>
      </c>
      <c r="L533">
        <v>2.5574087270953152</v>
      </c>
      <c r="M533">
        <v>0.16086107309625791</v>
      </c>
      <c r="N533">
        <v>0.25172132180429863</v>
      </c>
      <c r="O533">
        <v>0.26686132501629528</v>
      </c>
      <c r="P533">
        <v>0.78118143779216487</v>
      </c>
      <c r="Q533">
        <v>1.6251736055496191</v>
      </c>
      <c r="R533">
        <v>4.7328204637362543E-2</v>
      </c>
      <c r="S533">
        <v>3.5590144851003829</v>
      </c>
      <c r="T533">
        <v>0.76577586259183916</v>
      </c>
      <c r="U533">
        <v>0.17182267543806501</v>
      </c>
      <c r="V533">
        <v>0.2464063801498648</v>
      </c>
      <c r="W533">
        <v>0.13976161856649191</v>
      </c>
      <c r="X533">
        <v>0.14916211275574501</v>
      </c>
      <c r="Y533">
        <v>0.13604198036167409</v>
      </c>
      <c r="Z533">
        <v>0.68783232792509819</v>
      </c>
      <c r="AA533">
        <v>0.50873411107461608</v>
      </c>
      <c r="AB533">
        <v>1.13801080769999</v>
      </c>
      <c r="AC533">
        <v>0.50727652122590394</v>
      </c>
      <c r="AD533">
        <v>1.978732810794551</v>
      </c>
      <c r="AE533">
        <v>0.78478499411892622</v>
      </c>
      <c r="AF533">
        <v>0.59975802054670768</v>
      </c>
      <c r="AG533">
        <v>0.65446545183847205</v>
      </c>
      <c r="AH533" s="9" t="s">
        <v>151</v>
      </c>
      <c r="AI533" s="1">
        <v>44682</v>
      </c>
      <c r="AJ533" s="9" t="s">
        <v>43</v>
      </c>
      <c r="AK533">
        <v>27</v>
      </c>
    </row>
    <row r="534" spans="1:37" x14ac:dyDescent="0.25">
      <c r="A534">
        <v>44707</v>
      </c>
      <c r="B534">
        <v>0.98610605421331354</v>
      </c>
      <c r="C534">
        <v>0.5266398129827734</v>
      </c>
      <c r="D534">
        <v>0.15346319268009601</v>
      </c>
      <c r="E534">
        <v>0.23912841319146191</v>
      </c>
      <c r="F534">
        <v>0.17984306635081329</v>
      </c>
      <c r="G534">
        <v>1.100609787785676</v>
      </c>
      <c r="H534">
        <v>0.62548948732281218</v>
      </c>
      <c r="I534">
        <v>0.92657815047800085</v>
      </c>
      <c r="J534">
        <v>0.41180479462026381</v>
      </c>
      <c r="K534">
        <v>1.5009014902296041</v>
      </c>
      <c r="L534">
        <v>5.2135859231050123E-3</v>
      </c>
      <c r="M534">
        <v>0.10105419121842781</v>
      </c>
      <c r="N534">
        <v>1.8433105643715759</v>
      </c>
      <c r="O534">
        <v>0.1234467874345459</v>
      </c>
      <c r="P534">
        <v>4.9308901476874114</v>
      </c>
      <c r="Q534">
        <v>2.5463503118531121E-2</v>
      </c>
      <c r="R534">
        <v>0.21531467276788341</v>
      </c>
      <c r="S534">
        <v>0.47438384528716693</v>
      </c>
      <c r="T534">
        <v>3.758766692270147</v>
      </c>
      <c r="U534">
        <v>0.41024098114022362</v>
      </c>
      <c r="V534">
        <v>0.1059635428026855</v>
      </c>
      <c r="W534">
        <v>0.47664615399355442</v>
      </c>
      <c r="X534">
        <v>0.41302817955580912</v>
      </c>
      <c r="Y534">
        <v>0.81354780371123303</v>
      </c>
      <c r="Z534">
        <v>0.62888861232550763</v>
      </c>
      <c r="AA534">
        <v>2.0086239914654498</v>
      </c>
      <c r="AB534">
        <v>0.69582224094204725</v>
      </c>
      <c r="AC534">
        <v>0.25856764837796581</v>
      </c>
      <c r="AD534">
        <v>1.8523134994981899E-2</v>
      </c>
      <c r="AE534">
        <v>0.30410797770714731</v>
      </c>
      <c r="AF534">
        <v>1.2235129104930931</v>
      </c>
      <c r="AG534">
        <v>1.3301006014407619</v>
      </c>
      <c r="AH534" s="9" t="s">
        <v>151</v>
      </c>
      <c r="AI534" s="1">
        <v>44682</v>
      </c>
      <c r="AJ534" s="9" t="s">
        <v>38</v>
      </c>
      <c r="AK534">
        <v>26</v>
      </c>
    </row>
    <row r="535" spans="1:37" x14ac:dyDescent="0.25">
      <c r="A535">
        <v>44706</v>
      </c>
      <c r="B535">
        <v>4.5066313099534892</v>
      </c>
      <c r="C535">
        <v>8.9257276069373805</v>
      </c>
      <c r="D535">
        <v>3.1296266138550402</v>
      </c>
      <c r="E535">
        <v>4.3672502769771651</v>
      </c>
      <c r="F535">
        <v>3.7650371387960151</v>
      </c>
      <c r="G535">
        <v>4.3682710907370597</v>
      </c>
      <c r="H535">
        <v>4.331001951543203</v>
      </c>
      <c r="I535">
        <v>4.998042036575125</v>
      </c>
      <c r="J535">
        <v>4.6814212460488704</v>
      </c>
      <c r="K535">
        <v>4.9774015847771347</v>
      </c>
      <c r="L535">
        <v>2.0545848767599479</v>
      </c>
      <c r="M535">
        <v>5.2156284465737803</v>
      </c>
      <c r="N535">
        <v>4.096981438105086</v>
      </c>
      <c r="O535">
        <v>2.3430950075635231</v>
      </c>
      <c r="P535">
        <v>2.3469558805851851</v>
      </c>
      <c r="Q535">
        <v>4.0509884022171931</v>
      </c>
      <c r="R535">
        <v>3.0340434067974269</v>
      </c>
      <c r="S535">
        <v>2.8966256835106829</v>
      </c>
      <c r="T535">
        <v>2.6123471411780699</v>
      </c>
      <c r="U535">
        <v>12.62350466053376</v>
      </c>
      <c r="V535">
        <v>8.9438539379579076</v>
      </c>
      <c r="W535">
        <v>1.804353046649414</v>
      </c>
      <c r="X535">
        <v>5.7706675374906098</v>
      </c>
      <c r="Y535">
        <v>2.1519297125997889</v>
      </c>
      <c r="Z535">
        <v>4.7887655701381204</v>
      </c>
      <c r="AA535">
        <v>4.6546557766865062</v>
      </c>
      <c r="AB535">
        <v>4.3000905323293273</v>
      </c>
      <c r="AC535">
        <v>3.4167276831316098</v>
      </c>
      <c r="AD535">
        <v>3.5241947756941912</v>
      </c>
      <c r="AE535">
        <v>5.457987000260708</v>
      </c>
      <c r="AF535">
        <v>4.7790079012912923</v>
      </c>
      <c r="AG535">
        <v>2.7773362548140992</v>
      </c>
      <c r="AH535" s="9" t="s">
        <v>151</v>
      </c>
      <c r="AI535" s="1">
        <v>44682</v>
      </c>
      <c r="AJ535" s="9" t="s">
        <v>39</v>
      </c>
      <c r="AK535">
        <v>25</v>
      </c>
    </row>
    <row r="536" spans="1:37" x14ac:dyDescent="0.25">
      <c r="A536">
        <v>44705</v>
      </c>
      <c r="B536">
        <v>0.87524046880860373</v>
      </c>
      <c r="C536">
        <v>2.2370976062802699</v>
      </c>
      <c r="D536">
        <v>0.54163244501740559</v>
      </c>
      <c r="E536">
        <v>0.77653450492973253</v>
      </c>
      <c r="F536">
        <v>1.0477728575380529</v>
      </c>
      <c r="G536">
        <v>1.716563132465067</v>
      </c>
      <c r="H536">
        <v>0.57083852190626716</v>
      </c>
      <c r="I536">
        <v>0.29041221238676351</v>
      </c>
      <c r="J536">
        <v>0.38234717449161659</v>
      </c>
      <c r="K536">
        <v>1.068404082271434</v>
      </c>
      <c r="L536">
        <v>0.16688067411040911</v>
      </c>
      <c r="M536">
        <v>0.40905861050938319</v>
      </c>
      <c r="N536">
        <v>0.4393402562523635</v>
      </c>
      <c r="O536">
        <v>0.65636129302638857</v>
      </c>
      <c r="P536">
        <v>0.19839513850144369</v>
      </c>
      <c r="Q536">
        <v>1.0888735749673111</v>
      </c>
      <c r="R536">
        <v>1.8201512893500731</v>
      </c>
      <c r="S536">
        <v>5.9599585737156138E-2</v>
      </c>
      <c r="T536">
        <v>1.0496803342515271</v>
      </c>
      <c r="U536">
        <v>2.6233064022277111</v>
      </c>
      <c r="V536">
        <v>0.41701903141218488</v>
      </c>
      <c r="W536">
        <v>0.11891580102071039</v>
      </c>
      <c r="X536">
        <v>0.68335664340004088</v>
      </c>
      <c r="Y536">
        <v>0.38669584878142071</v>
      </c>
      <c r="Z536">
        <v>0.9000570088304668</v>
      </c>
      <c r="AA536">
        <v>0.55542462931785919</v>
      </c>
      <c r="AB536">
        <v>0.91096974043740431</v>
      </c>
      <c r="AC536">
        <v>0.41458419347739739</v>
      </c>
      <c r="AD536">
        <v>1.2707470765666029</v>
      </c>
      <c r="AE536">
        <v>1.4730304468870929</v>
      </c>
      <c r="AF536">
        <v>0.75850021120987876</v>
      </c>
      <c r="AG536">
        <v>0.27572964891702989</v>
      </c>
      <c r="AH536" s="9" t="s">
        <v>151</v>
      </c>
      <c r="AI536" s="1">
        <v>44682</v>
      </c>
      <c r="AJ536" s="9" t="s">
        <v>40</v>
      </c>
      <c r="AK536">
        <v>24</v>
      </c>
    </row>
    <row r="537" spans="1:37" x14ac:dyDescent="0.25">
      <c r="A537">
        <v>44704</v>
      </c>
      <c r="B537">
        <v>7.5540540075487439E-2</v>
      </c>
      <c r="C537">
        <v>6.7285289275110308E-3</v>
      </c>
      <c r="D537">
        <v>7.7855380476876859E-2</v>
      </c>
      <c r="E537">
        <v>2.7305682145155479E-2</v>
      </c>
      <c r="F537">
        <v>1.8411958668960449E-2</v>
      </c>
      <c r="G537">
        <v>2.108481253376988E-2</v>
      </c>
      <c r="H537">
        <v>2.4653124491132768E-2</v>
      </c>
      <c r="I537">
        <v>6.1851886710960463E-5</v>
      </c>
      <c r="J537">
        <v>6.592284217950907E-2</v>
      </c>
      <c r="K537">
        <v>6.2012310873524233E-2</v>
      </c>
      <c r="L537">
        <v>1.7384837874839541E-2</v>
      </c>
      <c r="M537">
        <v>2.9382030208990871E-3</v>
      </c>
      <c r="N537">
        <v>5.5940161601024142E-2</v>
      </c>
      <c r="O537">
        <v>0.25682248030340421</v>
      </c>
      <c r="P537">
        <v>1.26426434910975E-2</v>
      </c>
      <c r="Q537">
        <v>4.7825858521833499E-2</v>
      </c>
      <c r="R537">
        <v>9.4158015341633055E-4</v>
      </c>
      <c r="S537">
        <v>5.8431283613675951E-3</v>
      </c>
      <c r="T537">
        <v>1.480058709079524E-2</v>
      </c>
      <c r="U537">
        <v>0.44006607792213259</v>
      </c>
      <c r="V537">
        <v>4.0387877538964839E-5</v>
      </c>
      <c r="W537">
        <v>8.2418542704618229E-3</v>
      </c>
      <c r="X537">
        <v>4.9631387668924082E-2</v>
      </c>
      <c r="Y537">
        <v>0.13949252379908381</v>
      </c>
      <c r="Z537">
        <v>2.623636467466603E-2</v>
      </c>
      <c r="AA537">
        <v>6.9039357131437717E-2</v>
      </c>
      <c r="AB537">
        <v>4.6373506559145829E-2</v>
      </c>
      <c r="AC537">
        <v>7.9871089470604978E-2</v>
      </c>
      <c r="AD537">
        <v>1.7179462013433681E-2</v>
      </c>
      <c r="AE537">
        <v>1.663525354978793E-2</v>
      </c>
      <c r="AF537">
        <v>7.7181600559442468E-2</v>
      </c>
      <c r="AG537">
        <v>0.1155019816761626</v>
      </c>
      <c r="AH537" s="9" t="s">
        <v>151</v>
      </c>
      <c r="AI537" s="1">
        <v>44682</v>
      </c>
      <c r="AJ537" s="9" t="s">
        <v>41</v>
      </c>
      <c r="AK537">
        <v>23</v>
      </c>
    </row>
    <row r="538" spans="1:37" x14ac:dyDescent="0.25">
      <c r="A538">
        <v>44701</v>
      </c>
      <c r="B538">
        <v>0.47576339669231921</v>
      </c>
      <c r="C538">
        <v>0.37608046525840177</v>
      </c>
      <c r="D538">
        <v>1.327124330347604E-2</v>
      </c>
      <c r="E538">
        <v>0.30253891495914847</v>
      </c>
      <c r="F538">
        <v>0.29353470286512412</v>
      </c>
      <c r="G538">
        <v>0.30345842685777408</v>
      </c>
      <c r="H538">
        <v>0.71013172831467919</v>
      </c>
      <c r="I538">
        <v>3.0317439069243821E-2</v>
      </c>
      <c r="J538">
        <v>8.9860820764103164E-2</v>
      </c>
      <c r="K538">
        <v>0.35001227886956532</v>
      </c>
      <c r="L538">
        <v>1.9267028416085461E-3</v>
      </c>
      <c r="M538">
        <v>5.1596561959837688E-2</v>
      </c>
      <c r="N538">
        <v>0.19683106836904141</v>
      </c>
      <c r="O538">
        <v>1.0236652563098261</v>
      </c>
      <c r="P538">
        <v>0.31676978735242428</v>
      </c>
      <c r="Q538">
        <v>7.072633657095892E-2</v>
      </c>
      <c r="R538">
        <v>4.0672616566760869E-2</v>
      </c>
      <c r="S538">
        <v>0.81924803554792114</v>
      </c>
      <c r="T538">
        <v>0.18992647481906769</v>
      </c>
      <c r="U538">
        <v>1.7658029659824749E-2</v>
      </c>
      <c r="V538">
        <v>4.6591954924959961E-2</v>
      </c>
      <c r="W538">
        <v>0.10451122148560781</v>
      </c>
      <c r="X538">
        <v>1.133981615210625</v>
      </c>
      <c r="Y538">
        <v>0.91238220271921244</v>
      </c>
      <c r="Z538">
        <v>0.63657014805477308</v>
      </c>
      <c r="AA538">
        <v>0.18295125660712969</v>
      </c>
      <c r="AB538">
        <v>0.3338564477742621</v>
      </c>
      <c r="AC538">
        <v>0.15274130105393491</v>
      </c>
      <c r="AD538">
        <v>3.5970083173819237E-2</v>
      </c>
      <c r="AE538">
        <v>0.36680884940975661</v>
      </c>
      <c r="AF538">
        <v>0.41959983136787182</v>
      </c>
      <c r="AG538">
        <v>0.58184250977202945</v>
      </c>
      <c r="AH538" s="9" t="s">
        <v>152</v>
      </c>
      <c r="AI538" s="1">
        <v>44682</v>
      </c>
      <c r="AJ538" s="9" t="s">
        <v>43</v>
      </c>
      <c r="AK538">
        <v>20</v>
      </c>
    </row>
    <row r="539" spans="1:37" x14ac:dyDescent="0.25">
      <c r="A539">
        <v>44700</v>
      </c>
      <c r="B539">
        <v>0.78082686762630049</v>
      </c>
      <c r="C539">
        <v>0.19407027703206439</v>
      </c>
      <c r="D539">
        <v>0.77780100547518638</v>
      </c>
      <c r="E539">
        <v>0.29653792638695531</v>
      </c>
      <c r="F539">
        <v>0.70762625106801746</v>
      </c>
      <c r="G539">
        <v>1.788904388805638</v>
      </c>
      <c r="H539">
        <v>0.67994468037535161</v>
      </c>
      <c r="I539">
        <v>1.033825495567182</v>
      </c>
      <c r="J539">
        <v>4.9452879022040399</v>
      </c>
      <c r="K539">
        <v>0.23081262129377261</v>
      </c>
      <c r="L539">
        <v>0.13763810597440629</v>
      </c>
      <c r="M539">
        <v>0.4121527319461748</v>
      </c>
      <c r="N539">
        <v>0.88075116530733122</v>
      </c>
      <c r="O539">
        <v>0.1063142378729679</v>
      </c>
      <c r="P539">
        <v>0.41999672218510631</v>
      </c>
      <c r="Q539">
        <v>0.63975099412382008</v>
      </c>
      <c r="R539">
        <v>0.38966252863485779</v>
      </c>
      <c r="S539">
        <v>0.34024240551893348</v>
      </c>
      <c r="T539">
        <v>0.19128042603641601</v>
      </c>
      <c r="U539">
        <v>5.2382198153475563E-2</v>
      </c>
      <c r="V539">
        <v>0.24575275603420191</v>
      </c>
      <c r="W539">
        <v>0.2364839580036005</v>
      </c>
      <c r="X539">
        <v>0.56436094391019498</v>
      </c>
      <c r="Y539">
        <v>0.17925701431317201</v>
      </c>
      <c r="Z539">
        <v>0.71755894254962327</v>
      </c>
      <c r="AA539">
        <v>1.1541396626388429</v>
      </c>
      <c r="AB539">
        <v>0.59327136603039132</v>
      </c>
      <c r="AC539">
        <v>0.31180589154632687</v>
      </c>
      <c r="AD539">
        <v>0.52263272488923651</v>
      </c>
      <c r="AE539">
        <v>1.364125540647978</v>
      </c>
      <c r="AF539">
        <v>0.60540426886936582</v>
      </c>
      <c r="AG539">
        <v>0.45380079504020793</v>
      </c>
      <c r="AH539" s="9" t="s">
        <v>152</v>
      </c>
      <c r="AI539" s="1">
        <v>44682</v>
      </c>
      <c r="AJ539" s="9" t="s">
        <v>38</v>
      </c>
      <c r="AK539">
        <v>19</v>
      </c>
    </row>
    <row r="540" spans="1:37" x14ac:dyDescent="0.25">
      <c r="A540">
        <v>44699</v>
      </c>
      <c r="B540">
        <v>0.30762628607268511</v>
      </c>
      <c r="C540">
        <v>1.427165131084704</v>
      </c>
      <c r="D540">
        <v>2.950541787994828E-2</v>
      </c>
      <c r="E540">
        <v>0.25723916774679439</v>
      </c>
      <c r="F540">
        <v>0.97312125795443372</v>
      </c>
      <c r="G540">
        <v>0.4003305751479963</v>
      </c>
      <c r="H540">
        <v>0.1099422452881719</v>
      </c>
      <c r="I540">
        <v>6.3220858573081254E-2</v>
      </c>
      <c r="J540">
        <v>9.1254823995640579E-3</v>
      </c>
      <c r="K540">
        <v>0</v>
      </c>
      <c r="L540">
        <v>1.1585303800852801E-2</v>
      </c>
      <c r="M540">
        <v>0.19669625781147559</v>
      </c>
      <c r="N540">
        <v>0.83756300203269562</v>
      </c>
      <c r="O540">
        <v>2.915438404496741E-2</v>
      </c>
      <c r="P540">
        <v>0.12857050286739291</v>
      </c>
      <c r="Q540">
        <v>0.42854637375385429</v>
      </c>
      <c r="R540">
        <v>5.1814067046669042E-2</v>
      </c>
      <c r="S540">
        <v>0.37249947013450441</v>
      </c>
      <c r="T540">
        <v>0.198474473968584</v>
      </c>
      <c r="U540">
        <v>8.816869807525865E-2</v>
      </c>
      <c r="V540">
        <v>0.26823761706469879</v>
      </c>
      <c r="W540">
        <v>0.45545614390376399</v>
      </c>
      <c r="X540">
        <v>0.1743475847323202</v>
      </c>
      <c r="Y540">
        <v>0.12528304029121079</v>
      </c>
      <c r="Z540">
        <v>0.35421567233843609</v>
      </c>
      <c r="AA540">
        <v>0.24698660864355551</v>
      </c>
      <c r="AB540">
        <v>0.34914461677414982</v>
      </c>
      <c r="AC540">
        <v>0.1189443989134736</v>
      </c>
      <c r="AD540">
        <v>0.56224415343777812</v>
      </c>
      <c r="AE540">
        <v>0.66575361727543148</v>
      </c>
      <c r="AF540">
        <v>0.13816860200566919</v>
      </c>
      <c r="AG540">
        <v>0.24496510070809679</v>
      </c>
      <c r="AH540" s="9" t="s">
        <v>152</v>
      </c>
      <c r="AI540" s="1">
        <v>44682</v>
      </c>
      <c r="AJ540" s="9" t="s">
        <v>39</v>
      </c>
      <c r="AK540">
        <v>18</v>
      </c>
    </row>
    <row r="541" spans="1:37" x14ac:dyDescent="0.25">
      <c r="A541">
        <v>44698</v>
      </c>
      <c r="B541">
        <v>5.3701459145364057</v>
      </c>
      <c r="C541">
        <v>6.2035128539113824</v>
      </c>
      <c r="D541">
        <v>4.5232186174190447</v>
      </c>
      <c r="E541">
        <v>5.6744902440093909</v>
      </c>
      <c r="F541">
        <v>4.8532087632112271</v>
      </c>
      <c r="G541">
        <v>6.9760731028247367</v>
      </c>
      <c r="H541">
        <v>5.8347575482279384</v>
      </c>
      <c r="I541">
        <v>3.016872374386478</v>
      </c>
      <c r="J541">
        <v>10.65646328982546</v>
      </c>
      <c r="K541">
        <v>4.8502861294051147</v>
      </c>
      <c r="L541">
        <v>3.6681474314905049</v>
      </c>
      <c r="M541">
        <v>4.1948265518784256</v>
      </c>
      <c r="N541">
        <v>6.8168356732068194</v>
      </c>
      <c r="O541">
        <v>5.7544732262007789</v>
      </c>
      <c r="P541">
        <v>5.2027232723465584</v>
      </c>
      <c r="Q541">
        <v>4.9166025878160537</v>
      </c>
      <c r="R541">
        <v>5.9102285537197066</v>
      </c>
      <c r="S541">
        <v>4.521730859180817</v>
      </c>
      <c r="T541">
        <v>4.2106356394016116</v>
      </c>
      <c r="U541">
        <v>5.8457893751864871</v>
      </c>
      <c r="V541">
        <v>4.7356241755915374</v>
      </c>
      <c r="W541">
        <v>3.7004382315451978</v>
      </c>
      <c r="X541">
        <v>5.0686720514354509</v>
      </c>
      <c r="Y541">
        <v>2.63321536027627</v>
      </c>
      <c r="Z541">
        <v>5.6106487794737472</v>
      </c>
      <c r="AA541">
        <v>6.0723650086992134</v>
      </c>
      <c r="AB541">
        <v>5.0004318115015156</v>
      </c>
      <c r="AC541">
        <v>3.692167345873981</v>
      </c>
      <c r="AD541">
        <v>5.4682820108845958</v>
      </c>
      <c r="AE541">
        <v>5.6346777351049786</v>
      </c>
      <c r="AF541">
        <v>5.4787564942712406</v>
      </c>
      <c r="AG541">
        <v>4.8141423809371071</v>
      </c>
      <c r="AH541" s="9" t="s">
        <v>152</v>
      </c>
      <c r="AI541" s="1">
        <v>44682</v>
      </c>
      <c r="AJ541" s="9" t="s">
        <v>40</v>
      </c>
      <c r="AK541">
        <v>17</v>
      </c>
    </row>
    <row r="542" spans="1:37" x14ac:dyDescent="0.25">
      <c r="A542">
        <v>44697</v>
      </c>
      <c r="B542">
        <v>0.1573656222141574</v>
      </c>
      <c r="C542">
        <v>3.1963345636190789E-4</v>
      </c>
      <c r="D542">
        <v>1.35015541747879E-2</v>
      </c>
      <c r="E542">
        <v>9.8227030479297747E-2</v>
      </c>
      <c r="F542">
        <v>4.2388877969251892E-3</v>
      </c>
      <c r="G542">
        <v>1.055629664712942</v>
      </c>
      <c r="H542">
        <v>2.4065197018703331E-2</v>
      </c>
      <c r="I542">
        <v>0.74364202030094484</v>
      </c>
      <c r="J542">
        <v>0.52764694152748837</v>
      </c>
      <c r="K542">
        <v>3.5530587685104571E-3</v>
      </c>
      <c r="L542">
        <v>0.25413582208475483</v>
      </c>
      <c r="M542">
        <v>7.9308861651898599E-3</v>
      </c>
      <c r="N542">
        <v>3.2401071114700031E-2</v>
      </c>
      <c r="O542">
        <v>6.0476238108912297E-2</v>
      </c>
      <c r="P542">
        <v>8.325891665237671E-2</v>
      </c>
      <c r="Q542">
        <v>1.67739608982133E-2</v>
      </c>
      <c r="R542">
        <v>4.543796351438379E-2</v>
      </c>
      <c r="S542">
        <v>3.1469629927601781E-4</v>
      </c>
      <c r="T542">
        <v>7.3084409089336319E-2</v>
      </c>
      <c r="U542">
        <v>0</v>
      </c>
      <c r="V542">
        <v>0.1873169985699856</v>
      </c>
      <c r="W542">
        <v>2.2584872391294201E-2</v>
      </c>
      <c r="X542">
        <v>5.7443156024654551E-2</v>
      </c>
      <c r="Y542">
        <v>0.10154469584840541</v>
      </c>
      <c r="Z542">
        <v>0.2138973608777856</v>
      </c>
      <c r="AA542">
        <v>0.1964111201766271</v>
      </c>
      <c r="AB542">
        <v>5.5634001355083458E-2</v>
      </c>
      <c r="AC542">
        <v>7.4525969595951369E-2</v>
      </c>
      <c r="AD542">
        <v>2.221407723658902E-4</v>
      </c>
      <c r="AE542">
        <v>0.20419412614574969</v>
      </c>
      <c r="AF542">
        <v>0.13683886451247909</v>
      </c>
      <c r="AG542">
        <v>0.24095493713094429</v>
      </c>
      <c r="AH542" s="9" t="s">
        <v>152</v>
      </c>
      <c r="AI542" s="1">
        <v>44682</v>
      </c>
      <c r="AJ542" s="9" t="s">
        <v>41</v>
      </c>
      <c r="AK542">
        <v>16</v>
      </c>
    </row>
    <row r="543" spans="1:37" x14ac:dyDescent="0.25">
      <c r="A543">
        <v>44694</v>
      </c>
      <c r="B543">
        <v>4.4285282576947631E-2</v>
      </c>
      <c r="C543">
        <v>0</v>
      </c>
      <c r="D543">
        <v>4.0808405432760812E-2</v>
      </c>
      <c r="E543">
        <v>2.1557535033746491E-2</v>
      </c>
      <c r="F543">
        <v>0</v>
      </c>
      <c r="G543">
        <v>0.1963013019573121</v>
      </c>
      <c r="H543">
        <v>2.685608537661555E-2</v>
      </c>
      <c r="I543">
        <v>5.0428303621497398E-3</v>
      </c>
      <c r="J543">
        <v>1.847011834650875E-4</v>
      </c>
      <c r="K543">
        <v>0</v>
      </c>
      <c r="L543">
        <v>0.2428787837175842</v>
      </c>
      <c r="M543">
        <v>8.1254191577885791E-3</v>
      </c>
      <c r="N543">
        <v>9.0861288230798545E-2</v>
      </c>
      <c r="O543">
        <v>6.7473443631017619E-5</v>
      </c>
      <c r="P543">
        <v>1.935179320024516E-3</v>
      </c>
      <c r="Q543">
        <v>3.0979986892416358E-3</v>
      </c>
      <c r="R543">
        <v>0.14648292521252829</v>
      </c>
      <c r="S543">
        <v>1.6677794438918331E-2</v>
      </c>
      <c r="T543">
        <v>1.8205935825735011E-2</v>
      </c>
      <c r="U543">
        <v>0</v>
      </c>
      <c r="V543">
        <v>3.4847575519383283E-5</v>
      </c>
      <c r="W543">
        <v>0</v>
      </c>
      <c r="X543">
        <v>4.1723274863621852E-2</v>
      </c>
      <c r="Y543">
        <v>5.9718730569074459E-2</v>
      </c>
      <c r="Z543">
        <v>7.8759743151804285E-2</v>
      </c>
      <c r="AA543">
        <v>2.2645154532908E-2</v>
      </c>
      <c r="AB543">
        <v>5.4038689188270692E-3</v>
      </c>
      <c r="AC543">
        <v>5.3896213873439819E-2</v>
      </c>
      <c r="AD543">
        <v>2.1338601343709431E-2</v>
      </c>
      <c r="AE543">
        <v>3.3753162435439538E-3</v>
      </c>
      <c r="AF543">
        <v>8.4060938306939448E-2</v>
      </c>
      <c r="AG543">
        <v>3.1822900120369292E-2</v>
      </c>
      <c r="AH543" s="9" t="s">
        <v>153</v>
      </c>
      <c r="AI543" s="1">
        <v>44682</v>
      </c>
      <c r="AJ543" s="9" t="s">
        <v>43</v>
      </c>
      <c r="AK543">
        <v>13</v>
      </c>
    </row>
    <row r="544" spans="1:37" x14ac:dyDescent="0.25">
      <c r="A544">
        <v>44693</v>
      </c>
      <c r="B544">
        <v>8.9337844502079058E-3</v>
      </c>
      <c r="C544">
        <v>0</v>
      </c>
      <c r="D544">
        <v>4.818760524291061E-2</v>
      </c>
      <c r="E544">
        <v>5.7428636331602681E-3</v>
      </c>
      <c r="F544">
        <v>8.0463698575833856E-3</v>
      </c>
      <c r="G544">
        <v>4.2335379417899393E-3</v>
      </c>
      <c r="H544">
        <v>1.080267374233925E-2</v>
      </c>
      <c r="I544">
        <v>0.1070627977290777</v>
      </c>
      <c r="J544">
        <v>0</v>
      </c>
      <c r="K544">
        <v>0</v>
      </c>
      <c r="L544">
        <v>1.3834810664644211E-2</v>
      </c>
      <c r="M544">
        <v>0</v>
      </c>
      <c r="N544">
        <v>1.045503883951187E-2</v>
      </c>
      <c r="O544">
        <v>1.4624918493795011E-2</v>
      </c>
      <c r="P544">
        <v>2.8678137220601509E-2</v>
      </c>
      <c r="Q544">
        <v>0</v>
      </c>
      <c r="R544">
        <v>0</v>
      </c>
      <c r="S544">
        <v>2.6430028311021938E-4</v>
      </c>
      <c r="T544">
        <v>1.1814919743351641E-2</v>
      </c>
      <c r="U544">
        <v>0</v>
      </c>
      <c r="V544">
        <v>0</v>
      </c>
      <c r="W544">
        <v>1.345206898696479E-4</v>
      </c>
      <c r="X544">
        <v>1.8641647264765481E-2</v>
      </c>
      <c r="Y544">
        <v>1.6378684043626839E-2</v>
      </c>
      <c r="Z544">
        <v>8.4853023300418065E-3</v>
      </c>
      <c r="AA544">
        <v>1.5922292415868788E-2</v>
      </c>
      <c r="AB544">
        <v>4.5999761024618944E-3</v>
      </c>
      <c r="AC544">
        <v>9.2425000733079837E-3</v>
      </c>
      <c r="AD544">
        <v>8.4783384503702482E-3</v>
      </c>
      <c r="AE544">
        <v>3.5939418921966219E-3</v>
      </c>
      <c r="AF544">
        <v>5.567317588468566E-3</v>
      </c>
      <c r="AG544">
        <v>2.9320455925922029E-2</v>
      </c>
      <c r="AH544" s="9" t="s">
        <v>153</v>
      </c>
      <c r="AI544" s="1">
        <v>44682</v>
      </c>
      <c r="AJ544" s="9" t="s">
        <v>38</v>
      </c>
      <c r="AK544">
        <v>12</v>
      </c>
    </row>
    <row r="545" spans="1:37" x14ac:dyDescent="0.25">
      <c r="A545">
        <v>44692</v>
      </c>
      <c r="B545">
        <v>0.96668845505659007</v>
      </c>
      <c r="C545">
        <v>5.1449099918059508E-2</v>
      </c>
      <c r="D545">
        <v>4.333328551135935E-2</v>
      </c>
      <c r="E545">
        <v>1.591592916924826</v>
      </c>
      <c r="F545">
        <v>1.6090560848469271</v>
      </c>
      <c r="G545">
        <v>0.54066678092056586</v>
      </c>
      <c r="H545">
        <v>1.3768109774644881</v>
      </c>
      <c r="I545">
        <v>0.203620328192571</v>
      </c>
      <c r="J545">
        <v>0.1222699485153815</v>
      </c>
      <c r="K545">
        <v>0.21357543639650631</v>
      </c>
      <c r="L545">
        <v>0.28372149792153661</v>
      </c>
      <c r="M545">
        <v>0.64173218136151233</v>
      </c>
      <c r="N545">
        <v>0.51222205833379841</v>
      </c>
      <c r="O545">
        <v>0.68877695921098969</v>
      </c>
      <c r="P545">
        <v>0.23589155476525489</v>
      </c>
      <c r="Q545">
        <v>0.95811349187187855</v>
      </c>
      <c r="R545">
        <v>0.12367460154213029</v>
      </c>
      <c r="S545">
        <v>0.3090169741036119</v>
      </c>
      <c r="T545">
        <v>0.27515916900896908</v>
      </c>
      <c r="U545">
        <v>2.8887678651609111E-4</v>
      </c>
      <c r="V545">
        <v>0.36886141740140688</v>
      </c>
      <c r="W545">
        <v>0.71473534968701302</v>
      </c>
      <c r="X545">
        <v>1.539375484442725</v>
      </c>
      <c r="Y545">
        <v>0.95451151441726645</v>
      </c>
      <c r="Z545">
        <v>1.2304264863579371</v>
      </c>
      <c r="AA545">
        <v>0.31977048871867392</v>
      </c>
      <c r="AB545">
        <v>0.853520329170259</v>
      </c>
      <c r="AC545">
        <v>0.58694583538310896</v>
      </c>
      <c r="AD545">
        <v>0.51087099370962819</v>
      </c>
      <c r="AE545">
        <v>0.53035027924954159</v>
      </c>
      <c r="AF545">
        <v>0.87170455221262322</v>
      </c>
      <c r="AG545">
        <v>1.473571587845778</v>
      </c>
      <c r="AH545" s="9" t="s">
        <v>153</v>
      </c>
      <c r="AI545" s="1">
        <v>44682</v>
      </c>
      <c r="AJ545" s="9" t="s">
        <v>39</v>
      </c>
      <c r="AK545">
        <v>11</v>
      </c>
    </row>
    <row r="546" spans="1:37" x14ac:dyDescent="0.25">
      <c r="A546">
        <v>44691</v>
      </c>
      <c r="B546">
        <v>2.4239017217483241</v>
      </c>
      <c r="C546">
        <v>2.0343269625087959</v>
      </c>
      <c r="D546">
        <v>2.7688264263037148</v>
      </c>
      <c r="E546">
        <v>3.336842519727985</v>
      </c>
      <c r="F546">
        <v>1.8341907072913</v>
      </c>
      <c r="G546">
        <v>3.1383728890183691</v>
      </c>
      <c r="H546">
        <v>3.1497888654344979</v>
      </c>
      <c r="I546">
        <v>2.7044552990996831</v>
      </c>
      <c r="J546">
        <v>4.8889249986782941</v>
      </c>
      <c r="K546">
        <v>3.97298670516679</v>
      </c>
      <c r="L546">
        <v>2.5184302957562119</v>
      </c>
      <c r="M546">
        <v>3.279308084602206</v>
      </c>
      <c r="N546">
        <v>1.6550761279278321</v>
      </c>
      <c r="O546">
        <v>0.62716764622662802</v>
      </c>
      <c r="P546">
        <v>1.8213604745102381</v>
      </c>
      <c r="Q546">
        <v>2.1370126079890088</v>
      </c>
      <c r="R546">
        <v>2.840967958548239</v>
      </c>
      <c r="S546">
        <v>1.2476781286647081</v>
      </c>
      <c r="T546">
        <v>1.522576769065334</v>
      </c>
      <c r="U546">
        <v>3.3953011171491569</v>
      </c>
      <c r="V546">
        <v>2.3511444963311172</v>
      </c>
      <c r="W546">
        <v>0.85047304300406101</v>
      </c>
      <c r="X546">
        <v>1.396301867129325</v>
      </c>
      <c r="Y546">
        <v>1.1029500257340119</v>
      </c>
      <c r="Z546">
        <v>2.4667062110180629</v>
      </c>
      <c r="AA546">
        <v>2.576252726145186</v>
      </c>
      <c r="AB546">
        <v>2.174234659619759</v>
      </c>
      <c r="AC546">
        <v>2.5423605394099749</v>
      </c>
      <c r="AD546">
        <v>2.3405756546517171</v>
      </c>
      <c r="AE546">
        <v>2.068891741069506</v>
      </c>
      <c r="AF546">
        <v>2.6287274194711081</v>
      </c>
      <c r="AG546">
        <v>2.3943230220953038</v>
      </c>
      <c r="AH546" s="9" t="s">
        <v>153</v>
      </c>
      <c r="AI546" s="1">
        <v>44682</v>
      </c>
      <c r="AJ546" s="9" t="s">
        <v>40</v>
      </c>
      <c r="AK546">
        <v>10</v>
      </c>
    </row>
    <row r="547" spans="1:37" x14ac:dyDescent="0.25">
      <c r="A547">
        <v>44690</v>
      </c>
      <c r="B547">
        <v>3.5583066770389922E-2</v>
      </c>
      <c r="C547">
        <v>4.7234438374670487E-3</v>
      </c>
      <c r="D547">
        <v>0</v>
      </c>
      <c r="E547">
        <v>6.665423614453507E-2</v>
      </c>
      <c r="F547">
        <v>2.0400951698641701E-2</v>
      </c>
      <c r="G547">
        <v>1.7806490222897431E-2</v>
      </c>
      <c r="H547">
        <v>0.20080308958234119</v>
      </c>
      <c r="I547">
        <v>5.6342774234676048E-2</v>
      </c>
      <c r="J547">
        <v>0</v>
      </c>
      <c r="K547">
        <v>0</v>
      </c>
      <c r="L547">
        <v>4.4937537593711913E-2</v>
      </c>
      <c r="M547">
        <v>0</v>
      </c>
      <c r="N547">
        <v>0</v>
      </c>
      <c r="O547">
        <v>0.38958786266204909</v>
      </c>
      <c r="P547">
        <v>4.8654090301035749E-2</v>
      </c>
      <c r="Q547">
        <v>8.2911861955054358E-2</v>
      </c>
      <c r="R547">
        <v>0</v>
      </c>
      <c r="S547">
        <v>2.2310125436672691E-2</v>
      </c>
      <c r="T547">
        <v>4.0174182509221147E-2</v>
      </c>
      <c r="U547">
        <v>0</v>
      </c>
      <c r="V547">
        <v>1.9211694758840109E-3</v>
      </c>
      <c r="W547">
        <v>0.25891108561466958</v>
      </c>
      <c r="X547">
        <v>9.032897163361097E-3</v>
      </c>
      <c r="Y547">
        <v>1.326284891989785E-2</v>
      </c>
      <c r="Z547">
        <v>3.7394973368245439E-2</v>
      </c>
      <c r="AA547">
        <v>6.3318414248853946E-3</v>
      </c>
      <c r="AB547">
        <v>9.0700418973762326E-2</v>
      </c>
      <c r="AC547">
        <v>6.3131740272348389E-3</v>
      </c>
      <c r="AD547">
        <v>2.585196537368115E-2</v>
      </c>
      <c r="AE547">
        <v>8.3987619538530792E-3</v>
      </c>
      <c r="AF547">
        <v>2.421465789897994E-2</v>
      </c>
      <c r="AG547">
        <v>0.12950746671764299</v>
      </c>
      <c r="AH547" s="9" t="s">
        <v>153</v>
      </c>
      <c r="AI547" s="1">
        <v>44682</v>
      </c>
      <c r="AJ547" s="9" t="s">
        <v>41</v>
      </c>
      <c r="AK547">
        <v>9</v>
      </c>
    </row>
    <row r="548" spans="1:37" x14ac:dyDescent="0.25">
      <c r="A548">
        <v>44687</v>
      </c>
      <c r="B548">
        <v>7.3804825906523291E-2</v>
      </c>
      <c r="C548">
        <v>0</v>
      </c>
      <c r="D548">
        <v>0.69913907188529723</v>
      </c>
      <c r="E548">
        <v>3.5016522953192311E-2</v>
      </c>
      <c r="F548">
        <v>1.062880616372741E-4</v>
      </c>
      <c r="G548">
        <v>2.2528567186028501E-2</v>
      </c>
      <c r="H548">
        <v>0.5563702067780697</v>
      </c>
      <c r="I548">
        <v>9.8759062331325462E-2</v>
      </c>
      <c r="J548">
        <v>0</v>
      </c>
      <c r="K548">
        <v>9.4313340674320539E-2</v>
      </c>
      <c r="L548">
        <v>0</v>
      </c>
      <c r="M548">
        <v>8.5226640644674428E-3</v>
      </c>
      <c r="N548">
        <v>7.1279314542820765E-4</v>
      </c>
      <c r="O548">
        <v>3.5239895924595047E-2</v>
      </c>
      <c r="P548">
        <v>5.1003553628270221E-2</v>
      </c>
      <c r="Q548">
        <v>5.4887558234017211E-2</v>
      </c>
      <c r="R548">
        <v>0</v>
      </c>
      <c r="S548">
        <v>7.7606921324418654E-2</v>
      </c>
      <c r="T548">
        <v>0.165033823512204</v>
      </c>
      <c r="U548">
        <v>0.92537137472850206</v>
      </c>
      <c r="V548">
        <v>0.28466136488182398</v>
      </c>
      <c r="W548">
        <v>1.7195605806592781E-2</v>
      </c>
      <c r="X548">
        <v>5.5643182199935359E-3</v>
      </c>
      <c r="Y548">
        <v>0.70299182507226077</v>
      </c>
      <c r="Z548">
        <v>3.2067835868864802E-2</v>
      </c>
      <c r="AA548">
        <v>7.3360819447027562E-2</v>
      </c>
      <c r="AB548">
        <v>0.12607917040639641</v>
      </c>
      <c r="AC548">
        <v>0.18744784705613771</v>
      </c>
      <c r="AD548">
        <v>1.096059205815236E-2</v>
      </c>
      <c r="AE548">
        <v>8.9158733231560136E-2</v>
      </c>
      <c r="AF548">
        <v>9.775086475288948E-2</v>
      </c>
      <c r="AG548">
        <v>3.6633187417312328E-2</v>
      </c>
      <c r="AH548" s="9" t="s">
        <v>154</v>
      </c>
      <c r="AI548" s="1">
        <v>44682</v>
      </c>
      <c r="AJ548" s="9" t="s">
        <v>43</v>
      </c>
      <c r="AK548">
        <v>6</v>
      </c>
    </row>
    <row r="549" spans="1:37" x14ac:dyDescent="0.25">
      <c r="A549">
        <v>44686</v>
      </c>
      <c r="B549">
        <v>0.1941590362983994</v>
      </c>
      <c r="C549">
        <v>2.1452026140645068E-3</v>
      </c>
      <c r="D549">
        <v>0.1193269987717291</v>
      </c>
      <c r="E549">
        <v>0.12306371758629819</v>
      </c>
      <c r="F549">
        <v>0.36877933641019522</v>
      </c>
      <c r="G549">
        <v>0.15842118827042009</v>
      </c>
      <c r="H549">
        <v>0.25911424456953619</v>
      </c>
      <c r="I549">
        <v>0.28077115666281133</v>
      </c>
      <c r="J549">
        <v>4.4752665200137112E-2</v>
      </c>
      <c r="K549">
        <v>5.1119692668748141E-2</v>
      </c>
      <c r="L549">
        <v>0.1798284080421638</v>
      </c>
      <c r="M549">
        <v>3.7804660377007117E-2</v>
      </c>
      <c r="N549">
        <v>6.2532813774916346E-2</v>
      </c>
      <c r="O549">
        <v>6.1686365063348021E-2</v>
      </c>
      <c r="P549">
        <v>0.14549107910187969</v>
      </c>
      <c r="Q549">
        <v>0.82922037514210867</v>
      </c>
      <c r="R549">
        <v>7.9946795581872284E-3</v>
      </c>
      <c r="S549">
        <v>0.41212462015408019</v>
      </c>
      <c r="T549">
        <v>0.18627759161948279</v>
      </c>
      <c r="U549">
        <v>1.543090838335176E-2</v>
      </c>
      <c r="V549">
        <v>0.11268296338398839</v>
      </c>
      <c r="W549">
        <v>3.256512836266167E-3</v>
      </c>
      <c r="X549">
        <v>7.315329362895806E-2</v>
      </c>
      <c r="Y549">
        <v>3.6189003589459902E-2</v>
      </c>
      <c r="Z549">
        <v>0.13036711883245899</v>
      </c>
      <c r="AA549">
        <v>0.1111776631177039</v>
      </c>
      <c r="AB549">
        <v>0.35811946868387512</v>
      </c>
      <c r="AC549">
        <v>8.3761911955339302E-2</v>
      </c>
      <c r="AD549">
        <v>0.94597207581286868</v>
      </c>
      <c r="AE549">
        <v>0.31042247810555329</v>
      </c>
      <c r="AF549">
        <v>4.5420798383538873E-2</v>
      </c>
      <c r="AG549">
        <v>0.17422140722435231</v>
      </c>
      <c r="AH549" s="9" t="s">
        <v>154</v>
      </c>
      <c r="AI549" s="1">
        <v>44682</v>
      </c>
      <c r="AJ549" s="9" t="s">
        <v>38</v>
      </c>
      <c r="AK549">
        <v>5</v>
      </c>
    </row>
    <row r="550" spans="1:37" x14ac:dyDescent="0.25">
      <c r="A550">
        <v>44685</v>
      </c>
      <c r="B550">
        <v>0.26528578588017621</v>
      </c>
      <c r="C550">
        <v>3.4795558318994203E-2</v>
      </c>
      <c r="D550">
        <v>0.31752876235415062</v>
      </c>
      <c r="E550">
        <v>7.574089281143212E-2</v>
      </c>
      <c r="F550">
        <v>3.3328020627232162E-2</v>
      </c>
      <c r="G550">
        <v>5.6342209542404216E-3</v>
      </c>
      <c r="H550">
        <v>4.4678934294473123E-2</v>
      </c>
      <c r="I550">
        <v>0.1414201712325476</v>
      </c>
      <c r="J550">
        <v>0.58488645517002014</v>
      </c>
      <c r="K550">
        <v>0.13795190632770829</v>
      </c>
      <c r="L550">
        <v>1.532931198902053E-2</v>
      </c>
      <c r="M550">
        <v>0.41287197664562503</v>
      </c>
      <c r="N550">
        <v>4.0883829509838203E-2</v>
      </c>
      <c r="O550">
        <v>0.29167871636195042</v>
      </c>
      <c r="P550">
        <v>0.43357416528710618</v>
      </c>
      <c r="Q550">
        <v>1.6059782562487281E-2</v>
      </c>
      <c r="R550">
        <v>3.65607125438481E-4</v>
      </c>
      <c r="S550">
        <v>3.1314033712687817E-2</v>
      </c>
      <c r="T550">
        <v>0.2743327461004636</v>
      </c>
      <c r="U550">
        <v>1.4946637338708051E-3</v>
      </c>
      <c r="V550">
        <v>1.725058863795476</v>
      </c>
      <c r="W550">
        <v>2.3345170494355778</v>
      </c>
      <c r="X550">
        <v>0.83561611290761195</v>
      </c>
      <c r="Y550">
        <v>5.4848059074800823E-2</v>
      </c>
      <c r="Z550">
        <v>0.25756090371075452</v>
      </c>
      <c r="AA550">
        <v>0.18470433881053161</v>
      </c>
      <c r="AB550">
        <v>0.2565311103671562</v>
      </c>
      <c r="AC550">
        <v>0.25663428082665601</v>
      </c>
      <c r="AD550">
        <v>9.2244399596509829E-3</v>
      </c>
      <c r="AE550">
        <v>0.17850959631146021</v>
      </c>
      <c r="AF550">
        <v>0.37563605526019689</v>
      </c>
      <c r="AG550">
        <v>0.25269306090927579</v>
      </c>
      <c r="AH550" s="9" t="s">
        <v>154</v>
      </c>
      <c r="AI550" s="1">
        <v>44682</v>
      </c>
      <c r="AJ550" s="9" t="s">
        <v>39</v>
      </c>
      <c r="AK550">
        <v>4</v>
      </c>
    </row>
    <row r="551" spans="1:37" x14ac:dyDescent="0.25">
      <c r="A551">
        <v>44680</v>
      </c>
      <c r="B551">
        <v>1.4323250321427621</v>
      </c>
      <c r="C551">
        <v>1.8170761959711379</v>
      </c>
      <c r="D551">
        <v>4.2046536217723709</v>
      </c>
      <c r="E551">
        <v>2.1473633543463362</v>
      </c>
      <c r="F551">
        <v>1.3125037138303439</v>
      </c>
      <c r="G551">
        <v>0.7944209982874052</v>
      </c>
      <c r="H551">
        <v>1.5654752745324809</v>
      </c>
      <c r="I551">
        <v>0.61502699248528347</v>
      </c>
      <c r="J551">
        <v>1.3907188869043461</v>
      </c>
      <c r="K551">
        <v>2.060111490608354</v>
      </c>
      <c r="L551">
        <v>0.18869343452951909</v>
      </c>
      <c r="M551">
        <v>1.101393143767426</v>
      </c>
      <c r="N551">
        <v>1.7308565391026201</v>
      </c>
      <c r="O551">
        <v>0.96364351839468732</v>
      </c>
      <c r="P551">
        <v>0.59940780940284932</v>
      </c>
      <c r="Q551">
        <v>1.058517280588783</v>
      </c>
      <c r="R551">
        <v>0.65109550171528685</v>
      </c>
      <c r="S551">
        <v>1.419422622694217</v>
      </c>
      <c r="T551">
        <v>0.37634358192226069</v>
      </c>
      <c r="U551">
        <v>9.2524057495387151</v>
      </c>
      <c r="V551">
        <v>1.698799199874768</v>
      </c>
      <c r="W551">
        <v>0.83124430143704853</v>
      </c>
      <c r="X551">
        <v>0.91565445341422513</v>
      </c>
      <c r="Y551">
        <v>1.0289674305502681</v>
      </c>
      <c r="Z551">
        <v>1.413625709624484</v>
      </c>
      <c r="AA551">
        <v>1.8894721639640559</v>
      </c>
      <c r="AB551">
        <v>1.0937049579421689</v>
      </c>
      <c r="AC551">
        <v>1.4639727238162199</v>
      </c>
      <c r="AD551">
        <v>0.58887184776309776</v>
      </c>
      <c r="AE551">
        <v>1.2215950601523671</v>
      </c>
      <c r="AF551">
        <v>1.7735420330370399</v>
      </c>
      <c r="AG551">
        <v>1.2043821037460409</v>
      </c>
      <c r="AH551" s="9" t="s">
        <v>155</v>
      </c>
      <c r="AI551" s="1">
        <v>44652</v>
      </c>
      <c r="AJ551" s="9" t="s">
        <v>43</v>
      </c>
      <c r="AK551">
        <v>29</v>
      </c>
    </row>
    <row r="552" spans="1:37" x14ac:dyDescent="0.25">
      <c r="A552">
        <v>44679</v>
      </c>
      <c r="B552">
        <v>0.34570888257474808</v>
      </c>
      <c r="C552">
        <v>5.3350328827908633E-2</v>
      </c>
      <c r="D552">
        <v>0.2023559317993737</v>
      </c>
      <c r="E552">
        <v>0.21702018308220439</v>
      </c>
      <c r="F552">
        <v>0.69665365187986805</v>
      </c>
      <c r="G552">
        <v>4.9338972896221828E-2</v>
      </c>
      <c r="H552">
        <v>0.80343382558143894</v>
      </c>
      <c r="I552">
        <v>0.68602304799189284</v>
      </c>
      <c r="J552">
        <v>4.4670578473082832E-2</v>
      </c>
      <c r="K552">
        <v>9.0594662186542246E-2</v>
      </c>
      <c r="L552">
        <v>4.5650199234179966E-3</v>
      </c>
      <c r="M552">
        <v>6.3498344493741046E-2</v>
      </c>
      <c r="N552">
        <v>0.52969241752041307</v>
      </c>
      <c r="O552">
        <v>0.35038939690607529</v>
      </c>
      <c r="P552">
        <v>9.2951566513525818E-2</v>
      </c>
      <c r="Q552">
        <v>0.148301610042609</v>
      </c>
      <c r="R552">
        <v>0</v>
      </c>
      <c r="S552">
        <v>0.20113031987149671</v>
      </c>
      <c r="T552">
        <v>4.9571695190698713E-2</v>
      </c>
      <c r="U552">
        <v>7.560565532203428E-3</v>
      </c>
      <c r="V552">
        <v>0.17816044666752151</v>
      </c>
      <c r="W552">
        <v>0.14327945805814271</v>
      </c>
      <c r="X552">
        <v>0.38750067390128012</v>
      </c>
      <c r="Y552">
        <v>0.2899699189049042</v>
      </c>
      <c r="Z552">
        <v>0.33846334751949442</v>
      </c>
      <c r="AA552">
        <v>0.33816445960014868</v>
      </c>
      <c r="AB552">
        <v>0.31738257870190689</v>
      </c>
      <c r="AC552">
        <v>0.13131141988219211</v>
      </c>
      <c r="AD552">
        <v>7.7486626714615994E-2</v>
      </c>
      <c r="AE552">
        <v>9.3813561616982802E-2</v>
      </c>
      <c r="AF552">
        <v>0.27523692543791728</v>
      </c>
      <c r="AG552">
        <v>0.75028594034387042</v>
      </c>
      <c r="AH552" s="9" t="s">
        <v>155</v>
      </c>
      <c r="AI552" s="1">
        <v>44652</v>
      </c>
      <c r="AJ552" s="9" t="s">
        <v>38</v>
      </c>
      <c r="AK552">
        <v>28</v>
      </c>
    </row>
    <row r="553" spans="1:37" x14ac:dyDescent="0.25">
      <c r="A553">
        <v>44678</v>
      </c>
      <c r="B553">
        <v>1.591574523170999</v>
      </c>
      <c r="C553">
        <v>0.43915626115976258</v>
      </c>
      <c r="D553">
        <v>0.60177863595540504</v>
      </c>
      <c r="E553">
        <v>2.7097039718901201</v>
      </c>
      <c r="F553">
        <v>1.0317776503952969</v>
      </c>
      <c r="G553">
        <v>1.054755681055183</v>
      </c>
      <c r="H553">
        <v>0.81897351707357591</v>
      </c>
      <c r="I553">
        <v>0.96835074942206378</v>
      </c>
      <c r="J553">
        <v>0.37274531829448998</v>
      </c>
      <c r="K553">
        <v>0.73647862383477258</v>
      </c>
      <c r="L553">
        <v>2.21566178923683</v>
      </c>
      <c r="M553">
        <v>0.38214201072400278</v>
      </c>
      <c r="N553">
        <v>1.068327556869586</v>
      </c>
      <c r="O553">
        <v>0.5437122222020222</v>
      </c>
      <c r="P553">
        <v>0.90644890895260821</v>
      </c>
      <c r="Q553">
        <v>0.43241227409143063</v>
      </c>
      <c r="R553">
        <v>3.544874508327811</v>
      </c>
      <c r="S553">
        <v>1.5884134669245791</v>
      </c>
      <c r="T553">
        <v>1.9168359574594109</v>
      </c>
      <c r="U553">
        <v>3.6191959585337732</v>
      </c>
      <c r="V553">
        <v>1.521852464365349</v>
      </c>
      <c r="W553">
        <v>1.1982610383692589</v>
      </c>
      <c r="X553">
        <v>1.756635578213136</v>
      </c>
      <c r="Y553">
        <v>0.15475881853566559</v>
      </c>
      <c r="Z553">
        <v>1.993017263036728</v>
      </c>
      <c r="AA553">
        <v>1.1035397330728809</v>
      </c>
      <c r="AB553">
        <v>1.048574665297189</v>
      </c>
      <c r="AC553">
        <v>0.66201443832080664</v>
      </c>
      <c r="AD553">
        <v>0.45290218544885752</v>
      </c>
      <c r="AE553">
        <v>0.99677590355654888</v>
      </c>
      <c r="AF553">
        <v>1.5427526215606739</v>
      </c>
      <c r="AG553">
        <v>2.0899720896092062</v>
      </c>
      <c r="AH553" s="9" t="s">
        <v>155</v>
      </c>
      <c r="AI553" s="1">
        <v>44652</v>
      </c>
      <c r="AJ553" s="9" t="s">
        <v>39</v>
      </c>
      <c r="AK553">
        <v>27</v>
      </c>
    </row>
    <row r="554" spans="1:37" x14ac:dyDescent="0.25">
      <c r="A554">
        <v>44677</v>
      </c>
      <c r="B554">
        <v>2.375982104442437</v>
      </c>
      <c r="C554">
        <v>1.066887708011576</v>
      </c>
      <c r="D554">
        <v>1.379695297001611</v>
      </c>
      <c r="E554">
        <v>4.0386553103273668</v>
      </c>
      <c r="F554">
        <v>2.155004517670803</v>
      </c>
      <c r="G554">
        <v>2.3541804510861581</v>
      </c>
      <c r="H554">
        <v>1.108243855601746</v>
      </c>
      <c r="I554">
        <v>1.7858763046008219</v>
      </c>
      <c r="J554">
        <v>5.2954009535075492</v>
      </c>
      <c r="K554">
        <v>2.3907754021038961</v>
      </c>
      <c r="L554">
        <v>3.1201209595569099</v>
      </c>
      <c r="M554">
        <v>2.1987986741654462</v>
      </c>
      <c r="N554">
        <v>2.040874757120664</v>
      </c>
      <c r="O554">
        <v>1.6756987011612989</v>
      </c>
      <c r="P554">
        <v>1.3513219357461399</v>
      </c>
      <c r="Q554">
        <v>1.730308831940788</v>
      </c>
      <c r="R554">
        <v>2.6028389407471231</v>
      </c>
      <c r="S554">
        <v>1.2534703221275469</v>
      </c>
      <c r="T554">
        <v>1.855249172537448</v>
      </c>
      <c r="U554">
        <v>0.33347320910270911</v>
      </c>
      <c r="V554">
        <v>2.1195202465540248</v>
      </c>
      <c r="W554">
        <v>2.053368294105526</v>
      </c>
      <c r="X554">
        <v>2.5787599836660182</v>
      </c>
      <c r="Y554">
        <v>1.6872119425839009</v>
      </c>
      <c r="Z554">
        <v>2.898143874781629</v>
      </c>
      <c r="AA554">
        <v>2.173386937990839</v>
      </c>
      <c r="AB554">
        <v>1.7714016683434759</v>
      </c>
      <c r="AC554">
        <v>2.074543828153979</v>
      </c>
      <c r="AD554">
        <v>2.6570582365809789</v>
      </c>
      <c r="AE554">
        <v>2.5285824687253968</v>
      </c>
      <c r="AF554">
        <v>2.4930355754090909</v>
      </c>
      <c r="AG554">
        <v>1.8701260862209881</v>
      </c>
      <c r="AH554" s="9" t="s">
        <v>155</v>
      </c>
      <c r="AI554" s="1">
        <v>44652</v>
      </c>
      <c r="AJ554" s="9" t="s">
        <v>40</v>
      </c>
      <c r="AK554">
        <v>26</v>
      </c>
    </row>
    <row r="555" spans="1:37" x14ac:dyDescent="0.25">
      <c r="A555">
        <v>44676</v>
      </c>
      <c r="B555">
        <v>3.3216434395574639E-2</v>
      </c>
      <c r="C555">
        <v>1.7537171049526791E-4</v>
      </c>
      <c r="D555">
        <v>0</v>
      </c>
      <c r="E555">
        <v>8.8261293347362074E-2</v>
      </c>
      <c r="F555">
        <v>5.6963812636258238E-3</v>
      </c>
      <c r="G555">
        <v>1.9834404351463139E-3</v>
      </c>
      <c r="H555">
        <v>0.68702863722406038</v>
      </c>
      <c r="I555">
        <v>0.21200645285326919</v>
      </c>
      <c r="J555">
        <v>8.7135369330279154E-5</v>
      </c>
      <c r="K555">
        <v>0</v>
      </c>
      <c r="L555">
        <v>0</v>
      </c>
      <c r="M555">
        <v>2.6055629207624781E-3</v>
      </c>
      <c r="N555">
        <v>4.8706321094827157E-5</v>
      </c>
      <c r="O555">
        <v>7.007047298513773E-2</v>
      </c>
      <c r="P555">
        <v>7.8866768651583274E-3</v>
      </c>
      <c r="Q555">
        <v>3.3737216429607412E-3</v>
      </c>
      <c r="R555">
        <v>0</v>
      </c>
      <c r="S555">
        <v>2.367901325060272E-3</v>
      </c>
      <c r="T555">
        <v>6.9533946307627915E-4</v>
      </c>
      <c r="U555">
        <v>1.548603322524577E-2</v>
      </c>
      <c r="V555">
        <v>5.2080423030674072E-5</v>
      </c>
      <c r="W555">
        <v>1.032486723236059E-4</v>
      </c>
      <c r="X555">
        <v>8.5927336022024771E-3</v>
      </c>
      <c r="Y555">
        <v>6.6804344742722004E-3</v>
      </c>
      <c r="Z555">
        <v>2.495351368179597E-2</v>
      </c>
      <c r="AA555">
        <v>1.5305670137609841E-2</v>
      </c>
      <c r="AB555">
        <v>6.3640085124803777E-2</v>
      </c>
      <c r="AC555">
        <v>1.891871064837366E-3</v>
      </c>
      <c r="AD555">
        <v>1.0197881119872959E-2</v>
      </c>
      <c r="AE555">
        <v>9.9716114880385419E-3</v>
      </c>
      <c r="AF555">
        <v>6.5477724835647797E-3</v>
      </c>
      <c r="AG555">
        <v>0.13262453545050101</v>
      </c>
      <c r="AH555" s="9" t="s">
        <v>155</v>
      </c>
      <c r="AI555" s="1">
        <v>44652</v>
      </c>
      <c r="AJ555" s="9" t="s">
        <v>41</v>
      </c>
      <c r="AK555">
        <v>25</v>
      </c>
    </row>
    <row r="556" spans="1:37" x14ac:dyDescent="0.25">
      <c r="A556">
        <v>44673</v>
      </c>
      <c r="B556">
        <v>0.40518022258110981</v>
      </c>
      <c r="C556">
        <v>0.43191066772359632</v>
      </c>
      <c r="D556">
        <v>3.8106547200666249E-3</v>
      </c>
      <c r="E556">
        <v>1.0381773975435431</v>
      </c>
      <c r="F556">
        <v>0.39404228616110359</v>
      </c>
      <c r="G556">
        <v>3.0659370919379921E-2</v>
      </c>
      <c r="H556">
        <v>0.16064566323824131</v>
      </c>
      <c r="I556">
        <v>0.1890323098922754</v>
      </c>
      <c r="J556">
        <v>2.1463622896341579E-2</v>
      </c>
      <c r="K556">
        <v>3.6043935121077168E-2</v>
      </c>
      <c r="L556">
        <v>1.4058389192541889E-4</v>
      </c>
      <c r="M556">
        <v>0.79735620905448956</v>
      </c>
      <c r="N556">
        <v>0.3074886637768845</v>
      </c>
      <c r="O556">
        <v>7.4565889691434517E-2</v>
      </c>
      <c r="P556">
        <v>1.267929582927928</v>
      </c>
      <c r="Q556">
        <v>0.52239649333777916</v>
      </c>
      <c r="R556">
        <v>0</v>
      </c>
      <c r="S556">
        <v>0.34909992623264929</v>
      </c>
      <c r="T556">
        <v>0.22184524071628681</v>
      </c>
      <c r="U556">
        <v>0</v>
      </c>
      <c r="V556">
        <v>0.1076814425020759</v>
      </c>
      <c r="W556">
        <v>0.19585698811515581</v>
      </c>
      <c r="X556">
        <v>0.69020694955335948</v>
      </c>
      <c r="Y556">
        <v>0.30757954740485199</v>
      </c>
      <c r="Z556">
        <v>0.55182731069915847</v>
      </c>
      <c r="AA556">
        <v>0.30087880611536583</v>
      </c>
      <c r="AB556">
        <v>0.29459312017689199</v>
      </c>
      <c r="AC556">
        <v>0.28542774912455982</v>
      </c>
      <c r="AD556">
        <v>0.50555877145202344</v>
      </c>
      <c r="AE556">
        <v>0.20888457108787259</v>
      </c>
      <c r="AF556">
        <v>0.22235780433828309</v>
      </c>
      <c r="AG556">
        <v>1.1479300185122669</v>
      </c>
      <c r="AH556" s="9" t="s">
        <v>156</v>
      </c>
      <c r="AI556" s="1">
        <v>44652</v>
      </c>
      <c r="AJ556" s="9" t="s">
        <v>43</v>
      </c>
      <c r="AK556">
        <v>22</v>
      </c>
    </row>
    <row r="557" spans="1:37" x14ac:dyDescent="0.25">
      <c r="A557">
        <v>44672</v>
      </c>
      <c r="B557">
        <v>0.25249194066920172</v>
      </c>
      <c r="C557">
        <v>0.38839542095526441</v>
      </c>
      <c r="D557">
        <v>0.99070537905249645</v>
      </c>
      <c r="E557">
        <v>0.1590407661997412</v>
      </c>
      <c r="F557">
        <v>0.1110074695933221</v>
      </c>
      <c r="G557">
        <v>0.83932038322810121</v>
      </c>
      <c r="H557">
        <v>4.7365319339956417E-3</v>
      </c>
      <c r="I557">
        <v>0.16174521037009101</v>
      </c>
      <c r="J557">
        <v>0</v>
      </c>
      <c r="K557">
        <v>0.30561886147892808</v>
      </c>
      <c r="L557">
        <v>0.18265797963970651</v>
      </c>
      <c r="M557">
        <v>2.4455324103039439E-2</v>
      </c>
      <c r="N557">
        <v>1.6503710122760591E-2</v>
      </c>
      <c r="O557">
        <v>0.85961608189888372</v>
      </c>
      <c r="P557">
        <v>0.10550538222963091</v>
      </c>
      <c r="Q557">
        <v>0.31169621964720701</v>
      </c>
      <c r="R557">
        <v>0.75378898549532658</v>
      </c>
      <c r="S557">
        <v>0.65945048263340922</v>
      </c>
      <c r="T557">
        <v>0.48476617234960162</v>
      </c>
      <c r="U557">
        <v>1.2968054097149771E-2</v>
      </c>
      <c r="V557">
        <v>0.16181842367797669</v>
      </c>
      <c r="W557">
        <v>4.988751136095175E-2</v>
      </c>
      <c r="X557">
        <v>0.2538389696703372</v>
      </c>
      <c r="Y557">
        <v>0.40147031299643321</v>
      </c>
      <c r="Z557">
        <v>0.32812472916105412</v>
      </c>
      <c r="AA557">
        <v>5.5581996971141648E-2</v>
      </c>
      <c r="AB557">
        <v>0.28827832575123752</v>
      </c>
      <c r="AC557">
        <v>0.32281456106989981</v>
      </c>
      <c r="AD557">
        <v>0.10560499766611151</v>
      </c>
      <c r="AE557">
        <v>0.51126943681757253</v>
      </c>
      <c r="AF557">
        <v>0.2561151892090433</v>
      </c>
      <c r="AG557">
        <v>8.6731534994311812E-2</v>
      </c>
      <c r="AH557" s="9" t="s">
        <v>156</v>
      </c>
      <c r="AI557" s="1">
        <v>44652</v>
      </c>
      <c r="AJ557" s="9" t="s">
        <v>38</v>
      </c>
      <c r="AK557">
        <v>21</v>
      </c>
    </row>
    <row r="558" spans="1:37" x14ac:dyDescent="0.25">
      <c r="A558">
        <v>44671</v>
      </c>
      <c r="B558">
        <v>4.9978688184740251E-2</v>
      </c>
      <c r="C558">
        <v>1.783728796680431E-4</v>
      </c>
      <c r="D558">
        <v>6.1884599466447553E-2</v>
      </c>
      <c r="E558">
        <v>1.4455642466054439E-2</v>
      </c>
      <c r="F558">
        <v>2.8015286587019101E-4</v>
      </c>
      <c r="G558">
        <v>6.2515579033062291E-2</v>
      </c>
      <c r="H558">
        <v>0.17557876525913041</v>
      </c>
      <c r="I558">
        <v>1.4944556574923919E-3</v>
      </c>
      <c r="J558">
        <v>0</v>
      </c>
      <c r="K558">
        <v>4.2066240120282893E-2</v>
      </c>
      <c r="L558">
        <v>0</v>
      </c>
      <c r="M558">
        <v>2.4429123606629398E-3</v>
      </c>
      <c r="N558">
        <v>1.0392762524757319E-3</v>
      </c>
      <c r="O558">
        <v>0.27964690218617932</v>
      </c>
      <c r="P558">
        <v>8.4600346945636479E-2</v>
      </c>
      <c r="Q558">
        <v>1.2426758409072E-2</v>
      </c>
      <c r="R558">
        <v>0</v>
      </c>
      <c r="S558">
        <v>1.028048710768353E-3</v>
      </c>
      <c r="T558">
        <v>0.1516654634499679</v>
      </c>
      <c r="U558">
        <v>1.19752078861934</v>
      </c>
      <c r="V558">
        <v>0.2069481879635679</v>
      </c>
      <c r="W558">
        <v>3.5147559002079158E-2</v>
      </c>
      <c r="X558">
        <v>9.4225266760920925E-3</v>
      </c>
      <c r="Y558">
        <v>3.6183606900205861E-2</v>
      </c>
      <c r="Z558">
        <v>1.991815596531616E-2</v>
      </c>
      <c r="AA558">
        <v>3.5888236293842753E-2</v>
      </c>
      <c r="AB558">
        <v>0.134081530111961</v>
      </c>
      <c r="AC558">
        <v>1.314191580490231E-2</v>
      </c>
      <c r="AD558">
        <v>5.3112195734730062E-2</v>
      </c>
      <c r="AE558">
        <v>4.1342665458321153E-2</v>
      </c>
      <c r="AF558">
        <v>5.9600568621315388E-2</v>
      </c>
      <c r="AG558">
        <v>3.697986874096594E-2</v>
      </c>
      <c r="AH558" s="9" t="s">
        <v>156</v>
      </c>
      <c r="AI558" s="1">
        <v>44652</v>
      </c>
      <c r="AJ558" s="9" t="s">
        <v>39</v>
      </c>
      <c r="AK558">
        <v>20</v>
      </c>
    </row>
    <row r="559" spans="1:37" x14ac:dyDescent="0.25">
      <c r="A559">
        <v>44670</v>
      </c>
      <c r="B559">
        <v>1.9013066400732508E-2</v>
      </c>
      <c r="C559">
        <v>0.1917729931534855</v>
      </c>
      <c r="D559">
        <v>5.0545382543421696E-4</v>
      </c>
      <c r="E559">
        <v>1.723842228237718E-3</v>
      </c>
      <c r="F559">
        <v>2.6041494661936809E-3</v>
      </c>
      <c r="G559">
        <v>4.3818582809634129E-3</v>
      </c>
      <c r="H559">
        <v>8.7817324675014755E-3</v>
      </c>
      <c r="I559">
        <v>6.9404496610898795E-4</v>
      </c>
      <c r="J559">
        <v>1.335353024957491E-2</v>
      </c>
      <c r="K559">
        <v>1.2844329467510809E-2</v>
      </c>
      <c r="L559">
        <v>0.28834896599055732</v>
      </c>
      <c r="M559">
        <v>7.7023510768401719E-3</v>
      </c>
      <c r="N559">
        <v>7.9763755724545832E-2</v>
      </c>
      <c r="O559">
        <v>3.64284583859803E-2</v>
      </c>
      <c r="P559">
        <v>0</v>
      </c>
      <c r="Q559">
        <v>1.4286759796574531E-4</v>
      </c>
      <c r="R559">
        <v>0</v>
      </c>
      <c r="S559">
        <v>5.8079056346995128E-5</v>
      </c>
      <c r="T559">
        <v>1.74749118531193E-2</v>
      </c>
      <c r="U559">
        <v>0</v>
      </c>
      <c r="V559">
        <v>8.6185804560593007E-2</v>
      </c>
      <c r="W559">
        <v>9.6541079308959995E-3</v>
      </c>
      <c r="X559">
        <v>2.1301287175399239E-2</v>
      </c>
      <c r="Y559">
        <v>7.1563119717923562E-2</v>
      </c>
      <c r="Z559">
        <v>9.5177923042334776E-3</v>
      </c>
      <c r="AA559">
        <v>2.3256384173615519E-2</v>
      </c>
      <c r="AB559">
        <v>1.6451444513700019E-2</v>
      </c>
      <c r="AC559">
        <v>5.9124360281653708E-2</v>
      </c>
      <c r="AD559">
        <v>2.82145209620896E-3</v>
      </c>
      <c r="AE559">
        <v>3.6116799713144493E-2</v>
      </c>
      <c r="AF559">
        <v>1.423568299221389E-2</v>
      </c>
      <c r="AG559">
        <v>1.212570721445717E-2</v>
      </c>
      <c r="AH559" s="9" t="s">
        <v>156</v>
      </c>
      <c r="AI559" s="1">
        <v>44652</v>
      </c>
      <c r="AJ559" s="9" t="s">
        <v>40</v>
      </c>
      <c r="AK559">
        <v>19</v>
      </c>
    </row>
    <row r="560" spans="1:37" x14ac:dyDescent="0.25">
      <c r="A560">
        <v>44669</v>
      </c>
      <c r="B560">
        <v>0.20688911520190811</v>
      </c>
      <c r="C560">
        <v>4.136354111874585</v>
      </c>
      <c r="D560">
        <v>2.965308397006049E-3</v>
      </c>
      <c r="E560">
        <v>7.7701372988933745E-2</v>
      </c>
      <c r="F560">
        <v>1.646778376758869E-2</v>
      </c>
      <c r="G560">
        <v>1.7332021465907638E-2</v>
      </c>
      <c r="H560">
        <v>1.0805305116491679</v>
      </c>
      <c r="I560">
        <v>4.3825524466295153E-2</v>
      </c>
      <c r="J560">
        <v>0</v>
      </c>
      <c r="K560">
        <v>0.25558932819983898</v>
      </c>
      <c r="L560">
        <v>0.11406727159060991</v>
      </c>
      <c r="M560">
        <v>0.71516278217406537</v>
      </c>
      <c r="N560">
        <v>0.75144617800282931</v>
      </c>
      <c r="O560">
        <v>0.77080393780111056</v>
      </c>
      <c r="P560">
        <v>1.2918437165619389E-2</v>
      </c>
      <c r="Q560">
        <v>2.422864489285698E-2</v>
      </c>
      <c r="R560">
        <v>0</v>
      </c>
      <c r="S560">
        <v>2.1772101472038422E-3</v>
      </c>
      <c r="T560">
        <v>2.960244737589613E-3</v>
      </c>
      <c r="U560">
        <v>4.2540973204473422</v>
      </c>
      <c r="V560">
        <v>0.1515255020190652</v>
      </c>
      <c r="W560">
        <v>8.3283531270481092E-4</v>
      </c>
      <c r="X560">
        <v>0.1067062846584219</v>
      </c>
      <c r="Y560">
        <v>0.1447662348742817</v>
      </c>
      <c r="Z560">
        <v>0.1094028612743842</v>
      </c>
      <c r="AA560">
        <v>0.44827894973042443</v>
      </c>
      <c r="AB560">
        <v>0.19818479664063129</v>
      </c>
      <c r="AC560">
        <v>0.32909345619402652</v>
      </c>
      <c r="AD560">
        <v>5.6965536895240122E-2</v>
      </c>
      <c r="AE560">
        <v>0.39129852558081762</v>
      </c>
      <c r="AF560">
        <v>0.24596285508855151</v>
      </c>
      <c r="AG560">
        <v>3.3483661366687532E-2</v>
      </c>
      <c r="AH560" s="9" t="s">
        <v>156</v>
      </c>
      <c r="AI560" s="1">
        <v>44652</v>
      </c>
      <c r="AJ560" s="9" t="s">
        <v>41</v>
      </c>
      <c r="AK560">
        <v>18</v>
      </c>
    </row>
    <row r="561" spans="1:37" x14ac:dyDescent="0.25">
      <c r="A561">
        <v>44666</v>
      </c>
      <c r="B561">
        <v>0.42130874215948189</v>
      </c>
      <c r="C561">
        <v>3.095586296055261E-3</v>
      </c>
      <c r="D561">
        <v>10.227113448989581</v>
      </c>
      <c r="E561">
        <v>6.1605435473551066E-3</v>
      </c>
      <c r="F561">
        <v>9.1041421291444338E-2</v>
      </c>
      <c r="G561">
        <v>0.10962282965012569</v>
      </c>
      <c r="H561">
        <v>0.52582874133635693</v>
      </c>
      <c r="I561">
        <v>0.28928163464157702</v>
      </c>
      <c r="J561">
        <v>1.8965372089435259E-3</v>
      </c>
      <c r="K561">
        <v>3.0046456689771581</v>
      </c>
      <c r="L561">
        <v>5.2759025218293192E-3</v>
      </c>
      <c r="M561">
        <v>0.16570955215578889</v>
      </c>
      <c r="N561">
        <v>0.87991120089500707</v>
      </c>
      <c r="O561">
        <v>0.49341605815814538</v>
      </c>
      <c r="P561">
        <v>0.1812112496064229</v>
      </c>
      <c r="Q561">
        <v>2.82453655062718E-2</v>
      </c>
      <c r="R561">
        <v>2.7000581172556142E-4</v>
      </c>
      <c r="S561">
        <v>1.1161096448742381E-3</v>
      </c>
      <c r="T561">
        <v>0.15932233890683881</v>
      </c>
      <c r="U561">
        <v>4.5530244252972034</v>
      </c>
      <c r="V561">
        <v>8.5253672354947671E-2</v>
      </c>
      <c r="W561">
        <v>4.0329255039861451E-3</v>
      </c>
      <c r="X561">
        <v>0.4022857797101308</v>
      </c>
      <c r="Y561">
        <v>2.7356297068929919E-2</v>
      </c>
      <c r="Z561">
        <v>0.13169519318344841</v>
      </c>
      <c r="AA561">
        <v>0.90537539919905641</v>
      </c>
      <c r="AB561">
        <v>0.19862071544259469</v>
      </c>
      <c r="AC561">
        <v>0.6408881790613371</v>
      </c>
      <c r="AD561">
        <v>0.10699167034231501</v>
      </c>
      <c r="AE561">
        <v>0.2464686259579271</v>
      </c>
      <c r="AF561">
        <v>0.47227242017557519</v>
      </c>
      <c r="AG561">
        <v>0.18112427097255429</v>
      </c>
      <c r="AH561" s="9" t="s">
        <v>157</v>
      </c>
      <c r="AI561" s="1">
        <v>44652</v>
      </c>
      <c r="AJ561" s="9" t="s">
        <v>43</v>
      </c>
      <c r="AK561">
        <v>15</v>
      </c>
    </row>
    <row r="562" spans="1:37" x14ac:dyDescent="0.25">
      <c r="A562">
        <v>44665</v>
      </c>
      <c r="B562">
        <v>0.29726357279508908</v>
      </c>
      <c r="C562">
        <v>0.89629581718091611</v>
      </c>
      <c r="D562">
        <v>2.4818204816515099E-2</v>
      </c>
      <c r="E562">
        <v>3.2886240334256162E-2</v>
      </c>
      <c r="F562">
        <v>8.6583468921172135E-2</v>
      </c>
      <c r="G562">
        <v>1.3608550467506751E-2</v>
      </c>
      <c r="H562">
        <v>0.2287303696301316</v>
      </c>
      <c r="I562">
        <v>0.28638079795156962</v>
      </c>
      <c r="J562">
        <v>0.61215354448737924</v>
      </c>
      <c r="K562">
        <v>0.54039922172382659</v>
      </c>
      <c r="L562">
        <v>1.292032873514902E-2</v>
      </c>
      <c r="M562">
        <v>0.46435666605910458</v>
      </c>
      <c r="N562">
        <v>2.1771082560548178</v>
      </c>
      <c r="O562">
        <v>0.1536218176556903</v>
      </c>
      <c r="P562">
        <v>0.12528075310251841</v>
      </c>
      <c r="Q562">
        <v>9.9748419803147672E-4</v>
      </c>
      <c r="R562">
        <v>0</v>
      </c>
      <c r="S562">
        <v>7.3587216316229664E-2</v>
      </c>
      <c r="T562">
        <v>0.1914012334636857</v>
      </c>
      <c r="U562">
        <v>0.22177231771172229</v>
      </c>
      <c r="V562">
        <v>0.20993529202642269</v>
      </c>
      <c r="W562">
        <v>5.6746935394646057E-2</v>
      </c>
      <c r="X562">
        <v>4.2470595490626553E-2</v>
      </c>
      <c r="Y562">
        <v>8.2208927252670955E-2</v>
      </c>
      <c r="Z562">
        <v>9.0329556664183477E-2</v>
      </c>
      <c r="AA562">
        <v>1.1725345163028049</v>
      </c>
      <c r="AB562">
        <v>0.15058536888467189</v>
      </c>
      <c r="AC562">
        <v>0.17039680729357459</v>
      </c>
      <c r="AD562">
        <v>8.3395406589550233E-2</v>
      </c>
      <c r="AE562">
        <v>0.51374313072126709</v>
      </c>
      <c r="AF562">
        <v>0.2050039348736522</v>
      </c>
      <c r="AG562">
        <v>0.18785301690585221</v>
      </c>
      <c r="AH562" s="9" t="s">
        <v>157</v>
      </c>
      <c r="AI562" s="1">
        <v>44652</v>
      </c>
      <c r="AJ562" s="9" t="s">
        <v>38</v>
      </c>
      <c r="AK562">
        <v>14</v>
      </c>
    </row>
    <row r="563" spans="1:37" x14ac:dyDescent="0.25">
      <c r="A563">
        <v>44664</v>
      </c>
      <c r="B563">
        <v>1.6867646226739921</v>
      </c>
      <c r="C563">
        <v>2.993594697482973</v>
      </c>
      <c r="D563">
        <v>1.8402678721359229</v>
      </c>
      <c r="E563">
        <v>2.6237933705760028</v>
      </c>
      <c r="F563">
        <v>2.5963039742563012</v>
      </c>
      <c r="G563">
        <v>1.443818022483301</v>
      </c>
      <c r="H563">
        <v>1.8709208115992839</v>
      </c>
      <c r="I563">
        <v>2.1318539231433382</v>
      </c>
      <c r="J563">
        <v>0.49576142784234861</v>
      </c>
      <c r="K563">
        <v>1.3439817707830191</v>
      </c>
      <c r="L563">
        <v>0.3466567518377433</v>
      </c>
      <c r="M563">
        <v>0.96799182774916137</v>
      </c>
      <c r="N563">
        <v>2.419900242596428</v>
      </c>
      <c r="O563">
        <v>2.301250536861283</v>
      </c>
      <c r="P563">
        <v>1.3835773243542879</v>
      </c>
      <c r="Q563">
        <v>0.39796956548221979</v>
      </c>
      <c r="R563">
        <v>3.083398610385518</v>
      </c>
      <c r="S563">
        <v>0.65437339728296173</v>
      </c>
      <c r="T563">
        <v>1.169965445729972</v>
      </c>
      <c r="U563">
        <v>0.26108027531401468</v>
      </c>
      <c r="V563">
        <v>1.6787019625102491</v>
      </c>
      <c r="W563">
        <v>1.3470831790520019</v>
      </c>
      <c r="X563">
        <v>1.597732214962758</v>
      </c>
      <c r="Y563">
        <v>1.0390399929463521</v>
      </c>
      <c r="Z563">
        <v>1.965921340822677</v>
      </c>
      <c r="AA563">
        <v>1.6146766257010521</v>
      </c>
      <c r="AB563">
        <v>1.490384021324926</v>
      </c>
      <c r="AC563">
        <v>1.1357970367131669</v>
      </c>
      <c r="AD563">
        <v>0.62545071700734922</v>
      </c>
      <c r="AE563">
        <v>1.840842670741436</v>
      </c>
      <c r="AF563">
        <v>1.854756227772931</v>
      </c>
      <c r="AG563">
        <v>1.4857964708519129</v>
      </c>
      <c r="AH563" s="9" t="s">
        <v>157</v>
      </c>
      <c r="AI563" s="1">
        <v>44652</v>
      </c>
      <c r="AJ563" s="9" t="s">
        <v>39</v>
      </c>
      <c r="AK563">
        <v>13</v>
      </c>
    </row>
    <row r="564" spans="1:37" x14ac:dyDescent="0.25">
      <c r="A564">
        <v>44663</v>
      </c>
      <c r="B564">
        <v>1.9987957657240471E-2</v>
      </c>
      <c r="C564">
        <v>0.28379725607441109</v>
      </c>
      <c r="D564">
        <v>4.475049726559455E-3</v>
      </c>
      <c r="E564">
        <v>3.3689732305798091E-3</v>
      </c>
      <c r="F564">
        <v>3.3822633561367711E-4</v>
      </c>
      <c r="G564">
        <v>2.1711650513622859E-2</v>
      </c>
      <c r="H564">
        <v>2.3137437654862991E-2</v>
      </c>
      <c r="I564">
        <v>1.009375770196928E-3</v>
      </c>
      <c r="J564">
        <v>0</v>
      </c>
      <c r="K564">
        <v>4.7073233430914166E-3</v>
      </c>
      <c r="L564">
        <v>0</v>
      </c>
      <c r="M564">
        <v>9.9537160111937942E-5</v>
      </c>
      <c r="N564">
        <v>4.5194055022677506E-3</v>
      </c>
      <c r="O564">
        <v>2.9003164944976519E-2</v>
      </c>
      <c r="P564">
        <v>0</v>
      </c>
      <c r="Q564">
        <v>8.7239784879857823E-3</v>
      </c>
      <c r="R564">
        <v>0</v>
      </c>
      <c r="S564">
        <v>0</v>
      </c>
      <c r="T564">
        <v>0.14410164344563689</v>
      </c>
      <c r="U564">
        <v>3.2331130895418432</v>
      </c>
      <c r="V564">
        <v>1.9081131923272759E-4</v>
      </c>
      <c r="W564">
        <v>1.6877375442009141E-2</v>
      </c>
      <c r="X564">
        <v>4.0286506920647907E-6</v>
      </c>
      <c r="Y564">
        <v>4.9875401479963092E-3</v>
      </c>
      <c r="Z564">
        <v>7.3784120733571936E-3</v>
      </c>
      <c r="AA564">
        <v>5.0897926032417051E-2</v>
      </c>
      <c r="AB564">
        <v>3.1465456387938198E-2</v>
      </c>
      <c r="AC564">
        <v>1.5533213267806829E-3</v>
      </c>
      <c r="AD564">
        <v>2.3954505210066309E-2</v>
      </c>
      <c r="AE564">
        <v>3.5228241354009093E-2</v>
      </c>
      <c r="AF564">
        <v>2.1724682549428529E-2</v>
      </c>
      <c r="AG564">
        <v>3.5119459278497881E-3</v>
      </c>
      <c r="AH564" s="9" t="s">
        <v>157</v>
      </c>
      <c r="AI564" s="1">
        <v>44652</v>
      </c>
      <c r="AJ564" s="9" t="s">
        <v>40</v>
      </c>
      <c r="AK564">
        <v>12</v>
      </c>
    </row>
    <row r="565" spans="1:37" x14ac:dyDescent="0.25">
      <c r="A565">
        <v>44659</v>
      </c>
      <c r="B565">
        <v>3.5571249102671648E-2</v>
      </c>
      <c r="C565">
        <v>1.9811605169983838E-3</v>
      </c>
      <c r="D565">
        <v>0</v>
      </c>
      <c r="E565">
        <v>2.2749532258823001E-2</v>
      </c>
      <c r="F565">
        <v>5.12870884379931E-3</v>
      </c>
      <c r="G565">
        <v>7.8352947559104792E-4</v>
      </c>
      <c r="H565">
        <v>7.1466522832855008E-3</v>
      </c>
      <c r="I565">
        <v>5.3701517685982567E-2</v>
      </c>
      <c r="J565">
        <v>0</v>
      </c>
      <c r="K565">
        <v>0.41291989597320899</v>
      </c>
      <c r="L565">
        <v>1.054087877538197</v>
      </c>
      <c r="M565">
        <v>9.7301160851497644E-5</v>
      </c>
      <c r="N565">
        <v>5.5984584110634103E-2</v>
      </c>
      <c r="O565">
        <v>1.5666549504957189E-2</v>
      </c>
      <c r="P565">
        <v>0</v>
      </c>
      <c r="Q565">
        <v>7.6445825520873797E-3</v>
      </c>
      <c r="R565">
        <v>0</v>
      </c>
      <c r="S565">
        <v>3.0340955868522501E-3</v>
      </c>
      <c r="T565">
        <v>6.8381437254735708E-2</v>
      </c>
      <c r="U565">
        <v>2.3672738703499029E-2</v>
      </c>
      <c r="V565">
        <v>2.2833118447002942E-3</v>
      </c>
      <c r="W565">
        <v>8.6162680199931624E-5</v>
      </c>
      <c r="X565">
        <v>5.5521725024897019E-3</v>
      </c>
      <c r="Y565">
        <v>2.976405245758414E-2</v>
      </c>
      <c r="Z565">
        <v>7.6698945883107751E-3</v>
      </c>
      <c r="AA565">
        <v>6.3180848646583437E-2</v>
      </c>
      <c r="AB565">
        <v>2.1454418840538898E-2</v>
      </c>
      <c r="AC565">
        <v>7.0636866562597725E-2</v>
      </c>
      <c r="AD565">
        <v>2.3282288004240429E-2</v>
      </c>
      <c r="AE565">
        <v>9.5692679597643767E-3</v>
      </c>
      <c r="AF565">
        <v>4.2185067438052198E-2</v>
      </c>
      <c r="AG565">
        <v>4.9952643856959543E-2</v>
      </c>
      <c r="AH565" s="9" t="s">
        <v>158</v>
      </c>
      <c r="AI565" s="1">
        <v>44652</v>
      </c>
      <c r="AJ565" s="9" t="s">
        <v>43</v>
      </c>
      <c r="AK565">
        <v>8</v>
      </c>
    </row>
    <row r="566" spans="1:37" x14ac:dyDescent="0.25">
      <c r="A566">
        <v>44658</v>
      </c>
      <c r="B566">
        <v>6.1729407488769122E-2</v>
      </c>
      <c r="C566">
        <v>0.2423795796285865</v>
      </c>
      <c r="D566">
        <v>1.05964684931683E-4</v>
      </c>
      <c r="E566">
        <v>5.5829459207500737E-2</v>
      </c>
      <c r="F566">
        <v>3.6182284101565162E-3</v>
      </c>
      <c r="G566">
        <v>1.2270565038785251E-3</v>
      </c>
      <c r="H566">
        <v>3.615494308035367E-2</v>
      </c>
      <c r="I566">
        <v>8.8366115946449993E-3</v>
      </c>
      <c r="J566">
        <v>9.3991321564846617E-2</v>
      </c>
      <c r="K566">
        <v>6.4781916698632269E-3</v>
      </c>
      <c r="L566">
        <v>1.510299935743249E-3</v>
      </c>
      <c r="M566">
        <v>8.7905384296633072E-3</v>
      </c>
      <c r="N566">
        <v>0.24810821653080889</v>
      </c>
      <c r="O566">
        <v>2.157829020191666E-2</v>
      </c>
      <c r="P566">
        <v>4.8040234579475333E-3</v>
      </c>
      <c r="Q566">
        <v>1.0505498547705281E-5</v>
      </c>
      <c r="R566">
        <v>5.5321664574085937E-4</v>
      </c>
      <c r="S566">
        <v>1.3969496413473861E-2</v>
      </c>
      <c r="T566">
        <v>8.6690328963565016E-2</v>
      </c>
      <c r="U566">
        <v>9.9660676294181585E-3</v>
      </c>
      <c r="V566">
        <v>4.9923921226934093E-2</v>
      </c>
      <c r="W566">
        <v>2.6815695568406829E-2</v>
      </c>
      <c r="X566">
        <v>7.3649407717921861E-2</v>
      </c>
      <c r="Y566">
        <v>2.3544102917330209E-4</v>
      </c>
      <c r="Z566">
        <v>5.9616151914124497E-2</v>
      </c>
      <c r="AA566">
        <v>0.11131884749417641</v>
      </c>
      <c r="AB566">
        <v>2.3472892683899849E-2</v>
      </c>
      <c r="AC566">
        <v>2.8100635247976951E-3</v>
      </c>
      <c r="AD566">
        <v>3.7549014426720398E-3</v>
      </c>
      <c r="AE566">
        <v>7.8194211231540134E-2</v>
      </c>
      <c r="AF566">
        <v>6.6608938142988003E-2</v>
      </c>
      <c r="AG566">
        <v>5.6335532582858491E-2</v>
      </c>
      <c r="AH566" s="9" t="s">
        <v>158</v>
      </c>
      <c r="AI566" s="1">
        <v>44652</v>
      </c>
      <c r="AJ566" s="9" t="s">
        <v>38</v>
      </c>
      <c r="AK566">
        <v>7</v>
      </c>
    </row>
    <row r="567" spans="1:37" x14ac:dyDescent="0.25">
      <c r="A567">
        <v>44657</v>
      </c>
      <c r="B567">
        <v>0.33200283839596079</v>
      </c>
      <c r="C567">
        <v>6.4111800378035627E-2</v>
      </c>
      <c r="D567">
        <v>0.28593371696281411</v>
      </c>
      <c r="E567">
        <v>2.736409583394929E-2</v>
      </c>
      <c r="F567">
        <v>2.205651440203326E-2</v>
      </c>
      <c r="G567">
        <v>0.12740670536403559</v>
      </c>
      <c r="H567">
        <v>0.29689249052358208</v>
      </c>
      <c r="I567">
        <v>0.29720972689250341</v>
      </c>
      <c r="J567">
        <v>2.1138711854339551E-2</v>
      </c>
      <c r="K567">
        <v>0.71989335912177232</v>
      </c>
      <c r="L567">
        <v>1.5334767214651081E-2</v>
      </c>
      <c r="M567">
        <v>0.68683856228864604</v>
      </c>
      <c r="N567">
        <v>7.3799312293501174E-2</v>
      </c>
      <c r="O567">
        <v>0.1493680979167552</v>
      </c>
      <c r="P567">
        <v>2.6491729048195061</v>
      </c>
      <c r="Q567">
        <v>1.0848686760829149</v>
      </c>
      <c r="R567">
        <v>1.158465370858947E-2</v>
      </c>
      <c r="S567">
        <v>7.7309975091743324E-2</v>
      </c>
      <c r="T567">
        <v>0.12365733416890649</v>
      </c>
      <c r="U567">
        <v>5.2822074767593132E-2</v>
      </c>
      <c r="V567">
        <v>2.189578346976406E-2</v>
      </c>
      <c r="W567">
        <v>1.1536074800109639</v>
      </c>
      <c r="X567">
        <v>3.6335036604205118E-2</v>
      </c>
      <c r="Y567">
        <v>1.134631940117118E-2</v>
      </c>
      <c r="Z567">
        <v>0.13536168281663011</v>
      </c>
      <c r="AA567">
        <v>0.55513344584357482</v>
      </c>
      <c r="AB567">
        <v>0.3263830590507496</v>
      </c>
      <c r="AC567">
        <v>0.24105690350932549</v>
      </c>
      <c r="AD567">
        <v>0.96503991433477354</v>
      </c>
      <c r="AE567">
        <v>0.30562083324286471</v>
      </c>
      <c r="AF567">
        <v>0.208983751881922</v>
      </c>
      <c r="AG567">
        <v>0.23032202322490311</v>
      </c>
      <c r="AH567" s="9" t="s">
        <v>158</v>
      </c>
      <c r="AI567" s="1">
        <v>44652</v>
      </c>
      <c r="AJ567" s="9" t="s">
        <v>39</v>
      </c>
      <c r="AK567">
        <v>6</v>
      </c>
    </row>
    <row r="568" spans="1:37" x14ac:dyDescent="0.25">
      <c r="A568">
        <v>44656</v>
      </c>
      <c r="B568">
        <v>0.36586652041552908</v>
      </c>
      <c r="C568">
        <v>2.6791848812930388E-3</v>
      </c>
      <c r="D568">
        <v>0.11181450745923539</v>
      </c>
      <c r="E568">
        <v>0.1262531209349041</v>
      </c>
      <c r="F568">
        <v>8.5228187656217438E-2</v>
      </c>
      <c r="G568">
        <v>9.1798748221834977E-3</v>
      </c>
      <c r="H568">
        <v>3.1463811002625128</v>
      </c>
      <c r="I568">
        <v>0.5032812691723052</v>
      </c>
      <c r="J568">
        <v>0.104554048725318</v>
      </c>
      <c r="K568">
        <v>9.4078714312763684E-2</v>
      </c>
      <c r="L568">
        <v>5.0853125317099138E-2</v>
      </c>
      <c r="M568">
        <v>0.26904275158174501</v>
      </c>
      <c r="N568">
        <v>0.10505602008685901</v>
      </c>
      <c r="O568">
        <v>0.15060634085223831</v>
      </c>
      <c r="P568">
        <v>5.1082691425317892E-2</v>
      </c>
      <c r="Q568">
        <v>2.87772889264412E-2</v>
      </c>
      <c r="R568">
        <v>0</v>
      </c>
      <c r="S568">
        <v>1.9198192120723521E-2</v>
      </c>
      <c r="T568">
        <v>5.4509249141077742E-2</v>
      </c>
      <c r="U568">
        <v>3.1087166867280471</v>
      </c>
      <c r="V568">
        <v>1.6539382195789609E-2</v>
      </c>
      <c r="W568">
        <v>0.28729178815467787</v>
      </c>
      <c r="X568">
        <v>0.69092031109198915</v>
      </c>
      <c r="Y568">
        <v>9.0173544481855824E-3</v>
      </c>
      <c r="Z568">
        <v>0.2416147330816231</v>
      </c>
      <c r="AA568">
        <v>0.31484220760249793</v>
      </c>
      <c r="AB568">
        <v>0.20356001550873781</v>
      </c>
      <c r="AC568">
        <v>8.8257021453517187E-2</v>
      </c>
      <c r="AD568">
        <v>3.5756425252696532E-2</v>
      </c>
      <c r="AE568">
        <v>0.1056952321676721</v>
      </c>
      <c r="AF568">
        <v>0.5265484690689447</v>
      </c>
      <c r="AG568">
        <v>0.17854815568579241</v>
      </c>
      <c r="AH568" s="9" t="s">
        <v>158</v>
      </c>
      <c r="AI568" s="1">
        <v>44652</v>
      </c>
      <c r="AJ568" s="9" t="s">
        <v>40</v>
      </c>
      <c r="AK568">
        <v>5</v>
      </c>
    </row>
    <row r="569" spans="1:37" x14ac:dyDescent="0.25">
      <c r="A569">
        <v>44655</v>
      </c>
      <c r="B569">
        <v>0.7809050028742005</v>
      </c>
      <c r="C569">
        <v>7.0973641881203572E-2</v>
      </c>
      <c r="D569">
        <v>1.6608350069938519E-3</v>
      </c>
      <c r="E569">
        <v>0.15812902141520399</v>
      </c>
      <c r="F569">
        <v>0.46533279641233433</v>
      </c>
      <c r="G569">
        <v>7.5134330620389562</v>
      </c>
      <c r="H569">
        <v>0.54832883574292668</v>
      </c>
      <c r="I569">
        <v>0.81376797163182701</v>
      </c>
      <c r="J569">
        <v>0.33817384251014698</v>
      </c>
      <c r="K569">
        <v>0.13071509944718909</v>
      </c>
      <c r="L569">
        <v>0.3908920503104214</v>
      </c>
      <c r="M569">
        <v>0.29344393277162972</v>
      </c>
      <c r="N569">
        <v>0.59960370982255728</v>
      </c>
      <c r="O569">
        <v>1.2095421205110811E-2</v>
      </c>
      <c r="P569">
        <v>0.1119646596756879</v>
      </c>
      <c r="Q569">
        <v>6.1980645985468791E-2</v>
      </c>
      <c r="R569">
        <v>0.1684883438016079</v>
      </c>
      <c r="S569">
        <v>7.9307973500241154E-3</v>
      </c>
      <c r="T569">
        <v>5.6852729717226019E-2</v>
      </c>
      <c r="U569">
        <v>5.4812314539979118E-3</v>
      </c>
      <c r="V569">
        <v>4.9296433090431413E-2</v>
      </c>
      <c r="W569">
        <v>0.1351454499167343</v>
      </c>
      <c r="X569">
        <v>0.13361572797536719</v>
      </c>
      <c r="Y569">
        <v>0.35030510525096542</v>
      </c>
      <c r="Z569">
        <v>1.2531472019438361</v>
      </c>
      <c r="AA569">
        <v>0.41624428989656059</v>
      </c>
      <c r="AB569">
        <v>0.14749388383681031</v>
      </c>
      <c r="AC569">
        <v>0.24899028623901401</v>
      </c>
      <c r="AD569">
        <v>0.24354694665543869</v>
      </c>
      <c r="AE569">
        <v>0.9103676103568451</v>
      </c>
      <c r="AF569">
        <v>0.44388574791148683</v>
      </c>
      <c r="AG569">
        <v>0.38840910152419089</v>
      </c>
      <c r="AH569" s="9" t="s">
        <v>158</v>
      </c>
      <c r="AI569" s="1">
        <v>44652</v>
      </c>
      <c r="AJ569" s="9" t="s">
        <v>41</v>
      </c>
      <c r="AK569">
        <v>4</v>
      </c>
    </row>
    <row r="570" spans="1:37" x14ac:dyDescent="0.25">
      <c r="A570">
        <v>44652</v>
      </c>
      <c r="B570">
        <v>0.9471170128589721</v>
      </c>
      <c r="C570">
        <v>2.97348159932878</v>
      </c>
      <c r="D570">
        <v>1.1946457857533279</v>
      </c>
      <c r="E570">
        <v>1.033997262889202</v>
      </c>
      <c r="F570">
        <v>8.6966782887773389E-2</v>
      </c>
      <c r="G570">
        <v>1.141044221296742</v>
      </c>
      <c r="H570">
        <v>0.54957563478443028</v>
      </c>
      <c r="I570">
        <v>0.66063583837828155</v>
      </c>
      <c r="J570">
        <v>0.15041114989733559</v>
      </c>
      <c r="K570">
        <v>0.22057376017004859</v>
      </c>
      <c r="L570">
        <v>0.28702439808378288</v>
      </c>
      <c r="M570">
        <v>0.29557576452141621</v>
      </c>
      <c r="N570">
        <v>1.1835811202560771</v>
      </c>
      <c r="O570">
        <v>0.54734192108677504</v>
      </c>
      <c r="P570">
        <v>1.0908364901564409</v>
      </c>
      <c r="Q570">
        <v>2.3524327391583548</v>
      </c>
      <c r="R570">
        <v>0.44679342424369928</v>
      </c>
      <c r="S570">
        <v>0.50627551748402655</v>
      </c>
      <c r="T570">
        <v>0.62335935129799347</v>
      </c>
      <c r="U570">
        <v>0.47134167370862101</v>
      </c>
      <c r="V570">
        <v>7.8843944151295184E-2</v>
      </c>
      <c r="W570">
        <v>0.50968680398958988</v>
      </c>
      <c r="X570">
        <v>0.58298199851167032</v>
      </c>
      <c r="Y570">
        <v>0.2421958314786484</v>
      </c>
      <c r="Z570">
        <v>0.93612958506511446</v>
      </c>
      <c r="AA570">
        <v>0.79659048708585412</v>
      </c>
      <c r="AB570">
        <v>0.96740868021320703</v>
      </c>
      <c r="AC570">
        <v>0.46916222357596798</v>
      </c>
      <c r="AD570">
        <v>2.375261300462193</v>
      </c>
      <c r="AE570">
        <v>1.199283278394643</v>
      </c>
      <c r="AF570">
        <v>0.77666306348194603</v>
      </c>
      <c r="AG570">
        <v>0.43580340238099619</v>
      </c>
      <c r="AH570" s="9" t="s">
        <v>159</v>
      </c>
      <c r="AI570" s="1">
        <v>44652</v>
      </c>
      <c r="AJ570" s="9" t="s">
        <v>43</v>
      </c>
      <c r="AK570">
        <v>1</v>
      </c>
    </row>
    <row r="571" spans="1:37" x14ac:dyDescent="0.25">
      <c r="A571">
        <v>44651</v>
      </c>
      <c r="B571">
        <v>0.171265871800137</v>
      </c>
      <c r="C571">
        <v>4.6749959927028456E-3</v>
      </c>
      <c r="D571">
        <v>8.3821277268561367E-2</v>
      </c>
      <c r="E571">
        <v>0.1233743806422852</v>
      </c>
      <c r="F571">
        <v>2.614434779479927</v>
      </c>
      <c r="G571">
        <v>1.2296051719706279E-4</v>
      </c>
      <c r="H571">
        <v>0.1338082253972846</v>
      </c>
      <c r="I571">
        <v>0.14874114763034549</v>
      </c>
      <c r="J571">
        <v>1.829929376372427E-3</v>
      </c>
      <c r="K571">
        <v>0.1944685995968225</v>
      </c>
      <c r="L571">
        <v>6.5408526979849832E-4</v>
      </c>
      <c r="M571">
        <v>5.6874361179566332E-2</v>
      </c>
      <c r="N571">
        <v>4.7553324210066077E-2</v>
      </c>
      <c r="O571">
        <v>0.27723728680073217</v>
      </c>
      <c r="P571">
        <v>2.816722950983103E-2</v>
      </c>
      <c r="Q571">
        <v>4.4517786996297333E-2</v>
      </c>
      <c r="R571">
        <v>6.8854666828268728E-4</v>
      </c>
      <c r="S571">
        <v>3.1438694075782952E-2</v>
      </c>
      <c r="T571">
        <v>0.82631081566863573</v>
      </c>
      <c r="U571">
        <v>0.1527600612032701</v>
      </c>
      <c r="V571">
        <v>9.0171743085942623E-3</v>
      </c>
      <c r="W571">
        <v>4.5320062973119501E-3</v>
      </c>
      <c r="X571">
        <v>3.5937194879693553E-2</v>
      </c>
      <c r="Y571">
        <v>0.12513191585753569</v>
      </c>
      <c r="Z571">
        <v>5.2644340931514141E-2</v>
      </c>
      <c r="AA571">
        <v>7.2084044576798817E-2</v>
      </c>
      <c r="AB571">
        <v>0.47440798975343718</v>
      </c>
      <c r="AC571">
        <v>7.687915997965461E-2</v>
      </c>
      <c r="AD571">
        <v>9.9479748335838725E-2</v>
      </c>
      <c r="AE571">
        <v>0.18830370351057019</v>
      </c>
      <c r="AF571">
        <v>0.14981922554305749</v>
      </c>
      <c r="AG571">
        <v>8.0501042777451542E-2</v>
      </c>
      <c r="AH571" s="9" t="s">
        <v>159</v>
      </c>
      <c r="AI571" s="1">
        <v>44621</v>
      </c>
      <c r="AJ571" s="9" t="s">
        <v>38</v>
      </c>
      <c r="AK571">
        <v>31</v>
      </c>
    </row>
    <row r="572" spans="1:37" x14ac:dyDescent="0.25">
      <c r="A572">
        <v>44650</v>
      </c>
      <c r="B572">
        <v>0.24911600542077189</v>
      </c>
      <c r="C572">
        <v>0.26152683643649061</v>
      </c>
      <c r="D572">
        <v>7.973636946012716E-2</v>
      </c>
      <c r="E572">
        <v>1.6760451005919851E-2</v>
      </c>
      <c r="F572">
        <v>2.6999535029336968E-2</v>
      </c>
      <c r="G572">
        <v>6.7888850747122129E-2</v>
      </c>
      <c r="H572">
        <v>1.133155411848759</v>
      </c>
      <c r="I572">
        <v>0.82180620317439546</v>
      </c>
      <c r="J572">
        <v>0</v>
      </c>
      <c r="K572">
        <v>0.36614217193056697</v>
      </c>
      <c r="L572">
        <v>6.5365569253296743E-2</v>
      </c>
      <c r="M572">
        <v>2.7312453616444229E-4</v>
      </c>
      <c r="N572">
        <v>6.1042114491932968E-2</v>
      </c>
      <c r="O572">
        <v>4.3613284563074978E-2</v>
      </c>
      <c r="P572">
        <v>0.40230111513715527</v>
      </c>
      <c r="Q572">
        <v>0.33831673394037343</v>
      </c>
      <c r="R572">
        <v>0</v>
      </c>
      <c r="S572">
        <v>1.7136542737421712E-2</v>
      </c>
      <c r="T572">
        <v>0.1107704725023589</v>
      </c>
      <c r="U572">
        <v>0.10473148227809451</v>
      </c>
      <c r="V572">
        <v>9.966211256495193E-2</v>
      </c>
      <c r="W572">
        <v>3.165921081149698E-3</v>
      </c>
      <c r="X572">
        <v>0.16453650503386841</v>
      </c>
      <c r="Y572">
        <v>6.1997329476468684E-3</v>
      </c>
      <c r="Z572">
        <v>8.8423394370697364E-2</v>
      </c>
      <c r="AA572">
        <v>0.36158482466830699</v>
      </c>
      <c r="AB572">
        <v>0.3168245823155294</v>
      </c>
      <c r="AC572">
        <v>8.2720475869858257E-2</v>
      </c>
      <c r="AD572">
        <v>0.15138008835569841</v>
      </c>
      <c r="AE572">
        <v>0.17785435793212109</v>
      </c>
      <c r="AF572">
        <v>0.16662661889560301</v>
      </c>
      <c r="AG572">
        <v>0.2127674563758645</v>
      </c>
      <c r="AH572" s="9" t="s">
        <v>159</v>
      </c>
      <c r="AI572" s="1">
        <v>44621</v>
      </c>
      <c r="AJ572" s="9" t="s">
        <v>39</v>
      </c>
      <c r="AK572">
        <v>30</v>
      </c>
    </row>
    <row r="573" spans="1:37" x14ac:dyDescent="0.25">
      <c r="A573">
        <v>44649</v>
      </c>
      <c r="B573">
        <v>1.033599955921283</v>
      </c>
      <c r="C573">
        <v>0.167527199942859</v>
      </c>
      <c r="D573">
        <v>1.781133789950901</v>
      </c>
      <c r="E573">
        <v>0.89842888150688172</v>
      </c>
      <c r="F573">
        <v>1.0607657452035399</v>
      </c>
      <c r="G573">
        <v>0.34696414987461482</v>
      </c>
      <c r="H573">
        <v>5.3984832085128023</v>
      </c>
      <c r="I573">
        <v>0.28673373991978002</v>
      </c>
      <c r="J573">
        <v>1.4766610087093199</v>
      </c>
      <c r="K573">
        <v>1.0127321758735299</v>
      </c>
      <c r="L573">
        <v>1.0751254082885171</v>
      </c>
      <c r="M573">
        <v>0.44723582048430338</v>
      </c>
      <c r="N573">
        <v>0.66025333333161673</v>
      </c>
      <c r="O573">
        <v>0.19351727406485261</v>
      </c>
      <c r="P573">
        <v>0.55004740359023763</v>
      </c>
      <c r="Q573">
        <v>0.41231271427056632</v>
      </c>
      <c r="R573">
        <v>3.1534640860608733E-2</v>
      </c>
      <c r="S573">
        <v>6.2044732849008237E-3</v>
      </c>
      <c r="T573">
        <v>0.75943863528226452</v>
      </c>
      <c r="U573">
        <v>0</v>
      </c>
      <c r="V573">
        <v>2.8149697119414272</v>
      </c>
      <c r="W573">
        <v>1.080710159683018</v>
      </c>
      <c r="X573">
        <v>1.158043651377793</v>
      </c>
      <c r="Y573">
        <v>1.632986516256798</v>
      </c>
      <c r="Z573">
        <v>0.74996438156791645</v>
      </c>
      <c r="AA573">
        <v>0.80233097976771395</v>
      </c>
      <c r="AB573">
        <v>1.4691689515959721</v>
      </c>
      <c r="AC573">
        <v>1.124447374466961</v>
      </c>
      <c r="AD573">
        <v>0.41240682406680229</v>
      </c>
      <c r="AE573">
        <v>1.0730569519624591</v>
      </c>
      <c r="AF573">
        <v>1.057876217838625</v>
      </c>
      <c r="AG573">
        <v>0.66329147348807149</v>
      </c>
      <c r="AH573" s="9" t="s">
        <v>159</v>
      </c>
      <c r="AI573" s="1">
        <v>44621</v>
      </c>
      <c r="AJ573" s="9" t="s">
        <v>40</v>
      </c>
      <c r="AK573">
        <v>29</v>
      </c>
    </row>
    <row r="574" spans="1:37" x14ac:dyDescent="0.25">
      <c r="A574">
        <v>44648</v>
      </c>
      <c r="B574">
        <v>0.63877189580877836</v>
      </c>
      <c r="C574">
        <v>2.0176690720111039</v>
      </c>
      <c r="D574">
        <v>0.15800274968772651</v>
      </c>
      <c r="E574">
        <v>0.20640944974551509</v>
      </c>
      <c r="F574">
        <v>0.43402582031399461</v>
      </c>
      <c r="G574">
        <v>0.1882194911293433</v>
      </c>
      <c r="H574">
        <v>1.8087207610025731</v>
      </c>
      <c r="I574">
        <v>1.0185748640899079</v>
      </c>
      <c r="J574">
        <v>1.204411089613348</v>
      </c>
      <c r="K574">
        <v>3.2916819207260719</v>
      </c>
      <c r="L574">
        <v>2.018618345480197E-2</v>
      </c>
      <c r="M574">
        <v>0.18920523084466731</v>
      </c>
      <c r="N574">
        <v>0.71288701281393019</v>
      </c>
      <c r="O574">
        <v>0.72077521690327018</v>
      </c>
      <c r="P574">
        <v>2.8233475017174769E-2</v>
      </c>
      <c r="Q574">
        <v>2.1546092773428289E-2</v>
      </c>
      <c r="R574">
        <v>4.234135263568875E-2</v>
      </c>
      <c r="S574">
        <v>0.41480360869829652</v>
      </c>
      <c r="T574">
        <v>0.29363575493699728</v>
      </c>
      <c r="U574">
        <v>14.102000258305759</v>
      </c>
      <c r="V574">
        <v>0.39229843154773669</v>
      </c>
      <c r="W574">
        <v>0.40739961241117872</v>
      </c>
      <c r="X574">
        <v>0.29918396337280723</v>
      </c>
      <c r="Y574">
        <v>0.26891052621935962</v>
      </c>
      <c r="Z574">
        <v>0.3914958254659241</v>
      </c>
      <c r="AA574">
        <v>1.429917505809198</v>
      </c>
      <c r="AB574">
        <v>0.59417668713752392</v>
      </c>
      <c r="AC574">
        <v>0.19720848697109539</v>
      </c>
      <c r="AD574">
        <v>0.34838687446968741</v>
      </c>
      <c r="AE574">
        <v>0.70079079365900843</v>
      </c>
      <c r="AF574">
        <v>0.77870137679503881</v>
      </c>
      <c r="AG574">
        <v>0.22229481052971209</v>
      </c>
      <c r="AH574" s="9" t="s">
        <v>159</v>
      </c>
      <c r="AI574" s="1">
        <v>44621</v>
      </c>
      <c r="AJ574" s="9" t="s">
        <v>41</v>
      </c>
      <c r="AK574">
        <v>28</v>
      </c>
    </row>
    <row r="575" spans="1:37" x14ac:dyDescent="0.25">
      <c r="A575">
        <v>44645</v>
      </c>
      <c r="B575">
        <v>1.0152375603386581</v>
      </c>
      <c r="C575">
        <v>3.6509707763335761</v>
      </c>
      <c r="D575">
        <v>1.2036899263144571E-2</v>
      </c>
      <c r="E575">
        <v>0.97066519917883443</v>
      </c>
      <c r="F575">
        <v>0.27880233079115019</v>
      </c>
      <c r="G575">
        <v>0.1013652705844634</v>
      </c>
      <c r="H575">
        <v>0.26981167560601721</v>
      </c>
      <c r="I575">
        <v>1.6846294589485351</v>
      </c>
      <c r="J575">
        <v>8.5331404478126993E-4</v>
      </c>
      <c r="K575">
        <v>13.03906159718081</v>
      </c>
      <c r="L575">
        <v>8.3370410609643009E-2</v>
      </c>
      <c r="M575">
        <v>0.11663113490513879</v>
      </c>
      <c r="N575">
        <v>0.51574018444142422</v>
      </c>
      <c r="O575">
        <v>1.90858490975316</v>
      </c>
      <c r="P575">
        <v>0.66322808980166292</v>
      </c>
      <c r="Q575">
        <v>2.8275790920571999E-2</v>
      </c>
      <c r="R575">
        <v>5.8444753254456297E-3</v>
      </c>
      <c r="S575">
        <v>0.60061633745576115</v>
      </c>
      <c r="T575">
        <v>0.10610350534731559</v>
      </c>
      <c r="U575">
        <v>0.45990620544591809</v>
      </c>
      <c r="V575">
        <v>0.21485174644745389</v>
      </c>
      <c r="W575">
        <v>0.2214287793232308</v>
      </c>
      <c r="X575">
        <v>0.56540176374622564</v>
      </c>
      <c r="Y575">
        <v>0.63396520819209645</v>
      </c>
      <c r="Z575">
        <v>0.86509895696073214</v>
      </c>
      <c r="AA575">
        <v>1.375613163878284</v>
      </c>
      <c r="AB575">
        <v>0.45795163127247202</v>
      </c>
      <c r="AC575">
        <v>0.26422075575372223</v>
      </c>
      <c r="AD575">
        <v>0.10229457553875961</v>
      </c>
      <c r="AE575">
        <v>0.51815570347662365</v>
      </c>
      <c r="AF575">
        <v>0.92830327310743666</v>
      </c>
      <c r="AG575">
        <v>1.408697291941611</v>
      </c>
      <c r="AH575" s="9" t="s">
        <v>160</v>
      </c>
      <c r="AI575" s="1">
        <v>44621</v>
      </c>
      <c r="AJ575" s="9" t="s">
        <v>43</v>
      </c>
      <c r="AK575">
        <v>25</v>
      </c>
    </row>
    <row r="576" spans="1:37" x14ac:dyDescent="0.25">
      <c r="A576">
        <v>44644</v>
      </c>
      <c r="B576">
        <v>0.94310218224587039</v>
      </c>
      <c r="C576">
        <v>0.34507922684508358</v>
      </c>
      <c r="D576">
        <v>0.13212152124388471</v>
      </c>
      <c r="E576">
        <v>0.85356335605875122</v>
      </c>
      <c r="F576">
        <v>0.51315299057028241</v>
      </c>
      <c r="G576">
        <v>1.9528577208557631E-2</v>
      </c>
      <c r="H576">
        <v>0.14018437776748591</v>
      </c>
      <c r="I576">
        <v>0.86390906947859991</v>
      </c>
      <c r="J576">
        <v>1.124941791436556E-4</v>
      </c>
      <c r="K576">
        <v>0.47853932958557921</v>
      </c>
      <c r="L576">
        <v>0.49277723997690059</v>
      </c>
      <c r="M576">
        <v>0.33397298675022569</v>
      </c>
      <c r="N576">
        <v>2.281626881685308</v>
      </c>
      <c r="O576">
        <v>0.1093109465112989</v>
      </c>
      <c r="P576">
        <v>6.5591906411293407E-2</v>
      </c>
      <c r="Q576">
        <v>5.2221883991776831E-2</v>
      </c>
      <c r="R576">
        <v>0.27408262289229401</v>
      </c>
      <c r="S576">
        <v>1.0232580570407549E-3</v>
      </c>
      <c r="T576">
        <v>0.10036333465186</v>
      </c>
      <c r="U576">
        <v>0.19708447403269699</v>
      </c>
      <c r="V576">
        <v>1.336495467701305</v>
      </c>
      <c r="W576">
        <v>0.6015382798630301</v>
      </c>
      <c r="X576">
        <v>1.160668120168568</v>
      </c>
      <c r="Y576">
        <v>0.81652971047157719</v>
      </c>
      <c r="Z576">
        <v>0.81625035770453813</v>
      </c>
      <c r="AA576">
        <v>0.93876963010086778</v>
      </c>
      <c r="AB576">
        <v>0.29784509552424832</v>
      </c>
      <c r="AC576">
        <v>0.53315058657620362</v>
      </c>
      <c r="AD576">
        <v>7.7566669351439828E-3</v>
      </c>
      <c r="AE576">
        <v>0.48413164059562003</v>
      </c>
      <c r="AF576">
        <v>1.095631655317566</v>
      </c>
      <c r="AG576">
        <v>0.50426550234083545</v>
      </c>
      <c r="AH576" s="9" t="s">
        <v>160</v>
      </c>
      <c r="AI576" s="1">
        <v>44621</v>
      </c>
      <c r="AJ576" s="9" t="s">
        <v>38</v>
      </c>
      <c r="AK576">
        <v>24</v>
      </c>
    </row>
    <row r="577" spans="1:37" x14ac:dyDescent="0.25">
      <c r="A577">
        <v>44643</v>
      </c>
      <c r="B577">
        <v>0.43756886378429488</v>
      </c>
      <c r="C577">
        <v>5.3741767335252852</v>
      </c>
      <c r="D577">
        <v>3.1039530062637568</v>
      </c>
      <c r="E577">
        <v>0.19616979999209919</v>
      </c>
      <c r="F577">
        <v>0.1649193474467662</v>
      </c>
      <c r="G577">
        <v>0.1434620344587324</v>
      </c>
      <c r="H577">
        <v>0.45207922503642978</v>
      </c>
      <c r="I577">
        <v>5.7679317881134028E-2</v>
      </c>
      <c r="J577">
        <v>2.2854519530056319E-2</v>
      </c>
      <c r="K577">
        <v>0.16064685398123649</v>
      </c>
      <c r="L577">
        <v>5.5255111671626729E-3</v>
      </c>
      <c r="M577">
        <v>4.5841626279772493E-2</v>
      </c>
      <c r="N577">
        <v>1.082939435508814</v>
      </c>
      <c r="O577">
        <v>0.38334333662137771</v>
      </c>
      <c r="P577">
        <v>0.22970646908174949</v>
      </c>
      <c r="Q577">
        <v>6.1938437090116587E-2</v>
      </c>
      <c r="R577">
        <v>5.0013547304884221E-2</v>
      </c>
      <c r="S577">
        <v>5.9869082217962552E-4</v>
      </c>
      <c r="T577">
        <v>0.55194632734407179</v>
      </c>
      <c r="U577">
        <v>0.78698884495865917</v>
      </c>
      <c r="V577">
        <v>1.967580691563707E-2</v>
      </c>
      <c r="W577">
        <v>2.3007207065865978E-3</v>
      </c>
      <c r="X577">
        <v>0.16819934681877649</v>
      </c>
      <c r="Y577">
        <v>3.0194409736667139E-2</v>
      </c>
      <c r="Z577">
        <v>0.27128491376675262</v>
      </c>
      <c r="AA577">
        <v>0.57922945102852563</v>
      </c>
      <c r="AB577">
        <v>0.36463936434218219</v>
      </c>
      <c r="AC577">
        <v>0.24423804468524779</v>
      </c>
      <c r="AD577">
        <v>2.4130614831425479E-2</v>
      </c>
      <c r="AE577">
        <v>0.41458795507320412</v>
      </c>
      <c r="AF577">
        <v>0.63835345097814555</v>
      </c>
      <c r="AG577">
        <v>0.14360730369036781</v>
      </c>
      <c r="AH577" s="9" t="s">
        <v>160</v>
      </c>
      <c r="AI577" s="1">
        <v>44621</v>
      </c>
      <c r="AJ577" s="9" t="s">
        <v>39</v>
      </c>
      <c r="AK577">
        <v>23</v>
      </c>
    </row>
    <row r="578" spans="1:37" x14ac:dyDescent="0.25">
      <c r="A578">
        <v>44642</v>
      </c>
      <c r="B578">
        <v>0.44513841484767758</v>
      </c>
      <c r="C578">
        <v>2.601674127862064E-2</v>
      </c>
      <c r="D578">
        <v>2.7940089129148498E-3</v>
      </c>
      <c r="E578">
        <v>2.914366465071035E-2</v>
      </c>
      <c r="F578">
        <v>1.445883878700256E-2</v>
      </c>
      <c r="G578">
        <v>0.42539470176432898</v>
      </c>
      <c r="H578">
        <v>4.1554068696111661E-2</v>
      </c>
      <c r="I578">
        <v>0.37787412094173012</v>
      </c>
      <c r="J578">
        <v>0.2318010209661088</v>
      </c>
      <c r="K578">
        <v>0.1077701053691586</v>
      </c>
      <c r="L578">
        <v>8.2760381561599542E-3</v>
      </c>
      <c r="M578">
        <v>0.22693340157120009</v>
      </c>
      <c r="N578">
        <v>1.2613570552238109</v>
      </c>
      <c r="O578">
        <v>0.57102825235994459</v>
      </c>
      <c r="P578">
        <v>1.141103140583402</v>
      </c>
      <c r="Q578">
        <v>0.76563911790039507</v>
      </c>
      <c r="R578">
        <v>1.021743469125675E-3</v>
      </c>
      <c r="S578">
        <v>1.33176435846117</v>
      </c>
      <c r="T578">
        <v>0.37874585925199061</v>
      </c>
      <c r="U578">
        <v>4.0590166818283362E-2</v>
      </c>
      <c r="V578">
        <v>0.16353930932577021</v>
      </c>
      <c r="W578">
        <v>0.68865055970595868</v>
      </c>
      <c r="X578">
        <v>0.14083179579937469</v>
      </c>
      <c r="Y578">
        <v>0.30415037446902032</v>
      </c>
      <c r="Z578">
        <v>0.2408295092147445</v>
      </c>
      <c r="AA578">
        <v>0.81084694123645873</v>
      </c>
      <c r="AB578">
        <v>0.4713370338045697</v>
      </c>
      <c r="AC578">
        <v>0.12981814699892941</v>
      </c>
      <c r="AD578">
        <v>0.1095401653695606</v>
      </c>
      <c r="AE578">
        <v>0.41580795629914991</v>
      </c>
      <c r="AF578">
        <v>0.54022179268568182</v>
      </c>
      <c r="AG578">
        <v>0.2346403305029012</v>
      </c>
      <c r="AH578" s="9" t="s">
        <v>160</v>
      </c>
      <c r="AI578" s="1">
        <v>44621</v>
      </c>
      <c r="AJ578" s="9" t="s">
        <v>40</v>
      </c>
      <c r="AK578">
        <v>22</v>
      </c>
    </row>
    <row r="579" spans="1:37" x14ac:dyDescent="0.25">
      <c r="A579">
        <v>44641</v>
      </c>
      <c r="B579">
        <v>1.6201232759603039</v>
      </c>
      <c r="C579">
        <v>0.94269704489229156</v>
      </c>
      <c r="D579">
        <v>39.618117894085842</v>
      </c>
      <c r="E579">
        <v>3.8423285016971391</v>
      </c>
      <c r="F579">
        <v>0.7217897526381013</v>
      </c>
      <c r="G579">
        <v>0.2348950957297746</v>
      </c>
      <c r="H579">
        <v>3.9029651092790753E-2</v>
      </c>
      <c r="I579">
        <v>0.79966426207971142</v>
      </c>
      <c r="J579">
        <v>0.30936032362982502</v>
      </c>
      <c r="K579">
        <v>3.1700837249878197E-2</v>
      </c>
      <c r="L579">
        <v>0.20978776714030811</v>
      </c>
      <c r="M579">
        <v>0.31918096614355312</v>
      </c>
      <c r="N579">
        <v>0.78347426349912119</v>
      </c>
      <c r="O579">
        <v>0.18171139794186969</v>
      </c>
      <c r="P579">
        <v>0.26436647517288892</v>
      </c>
      <c r="Q579">
        <v>0.25859100563797421</v>
      </c>
      <c r="R579">
        <v>2.243641298773223E-3</v>
      </c>
      <c r="S579">
        <v>6.6750939217448513E-2</v>
      </c>
      <c r="T579">
        <v>1.222500469908399</v>
      </c>
      <c r="U579">
        <v>0.14039224897156111</v>
      </c>
      <c r="V579">
        <v>6.7173193117946992E-2</v>
      </c>
      <c r="W579">
        <v>0.3117907347853095</v>
      </c>
      <c r="X579">
        <v>0.73045717695672596</v>
      </c>
      <c r="Y579">
        <v>0.38992594148028459</v>
      </c>
      <c r="Z579">
        <v>1.799854291316703</v>
      </c>
      <c r="AA579">
        <v>0.53739365057761634</v>
      </c>
      <c r="AB579">
        <v>0.42606988041563038</v>
      </c>
      <c r="AC579">
        <v>2.17394029987077</v>
      </c>
      <c r="AD579">
        <v>1.0097656833615321</v>
      </c>
      <c r="AE579">
        <v>1.2252994517089779</v>
      </c>
      <c r="AF579">
        <v>1.386709090880442</v>
      </c>
      <c r="AG579">
        <v>1.12296004028824</v>
      </c>
      <c r="AH579" s="9" t="s">
        <v>160</v>
      </c>
      <c r="AI579" s="1">
        <v>44621</v>
      </c>
      <c r="AJ579" s="9" t="s">
        <v>41</v>
      </c>
      <c r="AK579">
        <v>21</v>
      </c>
    </row>
    <row r="580" spans="1:37" x14ac:dyDescent="0.25">
      <c r="A580">
        <v>44638</v>
      </c>
      <c r="B580">
        <v>0.4662699489161955</v>
      </c>
      <c r="C580">
        <v>6.927734314659921E-2</v>
      </c>
      <c r="D580">
        <v>1.832649390804747E-2</v>
      </c>
      <c r="E580">
        <v>0.196032823860988</v>
      </c>
      <c r="F580">
        <v>0.44083898070082311</v>
      </c>
      <c r="G580">
        <v>0.16836766368602371</v>
      </c>
      <c r="H580">
        <v>0.4314142153790369</v>
      </c>
      <c r="I580">
        <v>0.10884147868258399</v>
      </c>
      <c r="J580">
        <v>2.275956653894079E-2</v>
      </c>
      <c r="K580">
        <v>1.4402648656282489E-3</v>
      </c>
      <c r="L580">
        <v>4.6882506276233117E-2</v>
      </c>
      <c r="M580">
        <v>2.0299258486394581E-2</v>
      </c>
      <c r="N580">
        <v>0.2366101316013425</v>
      </c>
      <c r="O580">
        <v>1.169760009390571E-2</v>
      </c>
      <c r="P580">
        <v>1.570178745841805E-3</v>
      </c>
      <c r="Q580">
        <v>0.1028497845211864</v>
      </c>
      <c r="R580">
        <v>2.7349536402180821E-2</v>
      </c>
      <c r="S580">
        <v>1.023781268699234</v>
      </c>
      <c r="T580">
        <v>0.1022538233480567</v>
      </c>
      <c r="U580">
        <v>2.7438543954978298E-3</v>
      </c>
      <c r="V580">
        <v>0.1154684627312577</v>
      </c>
      <c r="W580">
        <v>0.89636453809603422</v>
      </c>
      <c r="X580">
        <v>0.82331608265300205</v>
      </c>
      <c r="Y580">
        <v>5.404838021893147E-2</v>
      </c>
      <c r="Z580">
        <v>0.65143696203339885</v>
      </c>
      <c r="AA580">
        <v>9.1522849086535005E-2</v>
      </c>
      <c r="AB580">
        <v>0.24151742833916379</v>
      </c>
      <c r="AC580">
        <v>4.7370457926888779E-2</v>
      </c>
      <c r="AD580">
        <v>9.2452455913230966E-2</v>
      </c>
      <c r="AE580">
        <v>0.21408772446776561</v>
      </c>
      <c r="AF580">
        <v>0.30546061183158502</v>
      </c>
      <c r="AG580">
        <v>0.68297751499303239</v>
      </c>
      <c r="AH580" s="9" t="s">
        <v>161</v>
      </c>
      <c r="AI580" s="1">
        <v>44621</v>
      </c>
      <c r="AJ580" s="9" t="s">
        <v>43</v>
      </c>
      <c r="AK580">
        <v>18</v>
      </c>
    </row>
    <row r="581" spans="1:37" x14ac:dyDescent="0.25">
      <c r="A581">
        <v>44637</v>
      </c>
      <c r="B581">
        <v>0.73025211426192427</v>
      </c>
      <c r="C581">
        <v>6.9904875493207941</v>
      </c>
      <c r="D581">
        <v>3.580561801473113E-2</v>
      </c>
      <c r="E581">
        <v>0.89204158930991495</v>
      </c>
      <c r="F581">
        <v>9.1777681097276312E-2</v>
      </c>
      <c r="G581">
        <v>2.4893054173245641E-2</v>
      </c>
      <c r="H581">
        <v>9.9579303872754732</v>
      </c>
      <c r="I581">
        <v>0.28324858568171313</v>
      </c>
      <c r="J581">
        <v>3.695930080013907E-3</v>
      </c>
      <c r="K581">
        <v>0.3796620454350092</v>
      </c>
      <c r="L581">
        <v>5.2905958597364883E-2</v>
      </c>
      <c r="M581">
        <v>1.320151652925698E-3</v>
      </c>
      <c r="N581">
        <v>0.2231030893108038</v>
      </c>
      <c r="O581">
        <v>0.1039432704399214</v>
      </c>
      <c r="P581">
        <v>0.21554809296602179</v>
      </c>
      <c r="Q581">
        <v>0.19718997818889539</v>
      </c>
      <c r="R581">
        <v>0.12601790972459001</v>
      </c>
      <c r="S581">
        <v>1.8333565961277359E-2</v>
      </c>
      <c r="T581">
        <v>0.29509553660045629</v>
      </c>
      <c r="U581">
        <v>9.2998002166376128E-3</v>
      </c>
      <c r="V581">
        <v>0.73671422470170078</v>
      </c>
      <c r="W581">
        <v>5.4485420843929419E-2</v>
      </c>
      <c r="X581">
        <v>0.26723443756247162</v>
      </c>
      <c r="Y581">
        <v>1.307069495345637E-2</v>
      </c>
      <c r="Z581">
        <v>0.6407946500570304</v>
      </c>
      <c r="AA581">
        <v>0.27809466071737449</v>
      </c>
      <c r="AB581">
        <v>0.5923286845221849</v>
      </c>
      <c r="AC581">
        <v>3.7385930280889733E-2</v>
      </c>
      <c r="AD581">
        <v>7.4761521624329294E-2</v>
      </c>
      <c r="AE581">
        <v>0.27077096235642129</v>
      </c>
      <c r="AF581">
        <v>0.46231898439256008</v>
      </c>
      <c r="AG581">
        <v>1.22687249333548</v>
      </c>
      <c r="AH581" s="9" t="s">
        <v>161</v>
      </c>
      <c r="AI581" s="1">
        <v>44621</v>
      </c>
      <c r="AJ581" s="9" t="s">
        <v>38</v>
      </c>
      <c r="AK581">
        <v>17</v>
      </c>
    </row>
    <row r="582" spans="1:37" x14ac:dyDescent="0.25">
      <c r="A582">
        <v>44636</v>
      </c>
      <c r="B582">
        <v>0.46495735118407061</v>
      </c>
      <c r="C582">
        <v>1.852156937216779</v>
      </c>
      <c r="D582">
        <v>0.16216995946163709</v>
      </c>
      <c r="E582">
        <v>0.53090314122220239</v>
      </c>
      <c r="F582">
        <v>3.5474791630938092E-2</v>
      </c>
      <c r="G582">
        <v>5.8501927348305782E-2</v>
      </c>
      <c r="H582">
        <v>8.7160813637969806E-2</v>
      </c>
      <c r="I582">
        <v>0.26647615603485297</v>
      </c>
      <c r="J582">
        <v>0.14042886029436949</v>
      </c>
      <c r="K582">
        <v>0.42249218634463193</v>
      </c>
      <c r="L582">
        <v>1.831823920865017E-2</v>
      </c>
      <c r="M582">
        <v>0.13076235809500009</v>
      </c>
      <c r="N582">
        <v>0.82223665403341195</v>
      </c>
      <c r="O582">
        <v>0.15950842844688601</v>
      </c>
      <c r="P582">
        <v>4.409161268533604E-2</v>
      </c>
      <c r="Q582">
        <v>4.7780337114797122E-2</v>
      </c>
      <c r="R582">
        <v>0.26763774949351238</v>
      </c>
      <c r="S582">
        <v>1.2931798223767331E-2</v>
      </c>
      <c r="T582">
        <v>0.12500682475411279</v>
      </c>
      <c r="U582">
        <v>6.7799779811659217E-2</v>
      </c>
      <c r="V582">
        <v>0.1844905355268591</v>
      </c>
      <c r="W582">
        <v>0.1105361801999402</v>
      </c>
      <c r="X582">
        <v>0.33117511810039829</v>
      </c>
      <c r="Y582">
        <v>0.91578622399517884</v>
      </c>
      <c r="Z582">
        <v>0.50582251593681815</v>
      </c>
      <c r="AA582">
        <v>0.60150850355345553</v>
      </c>
      <c r="AB582">
        <v>0.1226638635587062</v>
      </c>
      <c r="AC582">
        <v>0.2241149601031599</v>
      </c>
      <c r="AD582">
        <v>7.122349323744688E-2</v>
      </c>
      <c r="AE582">
        <v>0.17412973263146661</v>
      </c>
      <c r="AF582">
        <v>0.42806972456599718</v>
      </c>
      <c r="AG582">
        <v>0.831825135439204</v>
      </c>
      <c r="AH582" s="9" t="s">
        <v>161</v>
      </c>
      <c r="AI582" s="1">
        <v>44621</v>
      </c>
      <c r="AJ582" s="9" t="s">
        <v>39</v>
      </c>
      <c r="AK582">
        <v>16</v>
      </c>
    </row>
    <row r="583" spans="1:37" x14ac:dyDescent="0.25">
      <c r="A583">
        <v>44635</v>
      </c>
      <c r="B583">
        <v>1.0172825181917331</v>
      </c>
      <c r="C583">
        <v>0.33644530835016129</v>
      </c>
      <c r="D583">
        <v>1.086033791420981E-2</v>
      </c>
      <c r="E583">
        <v>0.61222737165615193</v>
      </c>
      <c r="F583">
        <v>1.232219528322533</v>
      </c>
      <c r="G583">
        <v>0.1001111193861962</v>
      </c>
      <c r="H583">
        <v>9.471894248190238E-2</v>
      </c>
      <c r="I583">
        <v>1.1173599104110401</v>
      </c>
      <c r="J583">
        <v>0.6137079927338811</v>
      </c>
      <c r="K583">
        <v>0.25623507618212332</v>
      </c>
      <c r="L583">
        <v>0.17152553893365111</v>
      </c>
      <c r="M583">
        <v>0.61360810230927509</v>
      </c>
      <c r="N583">
        <v>0.53663990532148975</v>
      </c>
      <c r="O583">
        <v>0.35888025256435568</v>
      </c>
      <c r="P583">
        <v>0.15856057824216979</v>
      </c>
      <c r="Q583">
        <v>0.30381808969587992</v>
      </c>
      <c r="R583">
        <v>4.8622061558530771E-2</v>
      </c>
      <c r="S583">
        <v>0.1593988822561499</v>
      </c>
      <c r="T583">
        <v>0.2343156591345128</v>
      </c>
      <c r="U583">
        <v>1.003274992738209</v>
      </c>
      <c r="V583">
        <v>0.48342992790459077</v>
      </c>
      <c r="W583">
        <v>0.57295824452447919</v>
      </c>
      <c r="X583">
        <v>3.40557362223824</v>
      </c>
      <c r="Y583">
        <v>0.18418146128309129</v>
      </c>
      <c r="Z583">
        <v>1.052122712887869</v>
      </c>
      <c r="AA583">
        <v>0.88875418386480376</v>
      </c>
      <c r="AB583">
        <v>0.42940209255580908</v>
      </c>
      <c r="AC583">
        <v>0.34454416537336052</v>
      </c>
      <c r="AD583">
        <v>0.28403808184007329</v>
      </c>
      <c r="AE583">
        <v>0.59287038096833022</v>
      </c>
      <c r="AF583">
        <v>0.92049840564079677</v>
      </c>
      <c r="AG583">
        <v>0.89527259046822705</v>
      </c>
      <c r="AH583" s="9" t="s">
        <v>161</v>
      </c>
      <c r="AI583" s="1">
        <v>44621</v>
      </c>
      <c r="AJ583" s="9" t="s">
        <v>40</v>
      </c>
      <c r="AK583">
        <v>15</v>
      </c>
    </row>
    <row r="584" spans="1:37" x14ac:dyDescent="0.25">
      <c r="A584">
        <v>44634</v>
      </c>
      <c r="B584">
        <v>0.26415449199907559</v>
      </c>
      <c r="C584">
        <v>2.8000472496673659E-2</v>
      </c>
      <c r="D584">
        <v>2.7988271966147239E-3</v>
      </c>
      <c r="E584">
        <v>0.2160416210347948</v>
      </c>
      <c r="F584">
        <v>2.8191143983039731E-2</v>
      </c>
      <c r="G584">
        <v>0.12396147317595579</v>
      </c>
      <c r="H584">
        <v>7.7583934776521257E-2</v>
      </c>
      <c r="I584">
        <v>2.201575220862001E-2</v>
      </c>
      <c r="J584">
        <v>0</v>
      </c>
      <c r="K584">
        <v>6.5857915918138943E-2</v>
      </c>
      <c r="L584">
        <v>0.89016473730794576</v>
      </c>
      <c r="M584">
        <v>0</v>
      </c>
      <c r="N584">
        <v>0.120397814061693</v>
      </c>
      <c r="O584">
        <v>2.9605207428049361E-2</v>
      </c>
      <c r="P584">
        <v>5.0668350544571042E-2</v>
      </c>
      <c r="Q584">
        <v>0.54985855828557406</v>
      </c>
      <c r="R584">
        <v>0.2568736283616484</v>
      </c>
      <c r="S584">
        <v>3.9417519085850061E-2</v>
      </c>
      <c r="T584">
        <v>2.4946716441031771E-2</v>
      </c>
      <c r="U584">
        <v>8.8847122520904431E-2</v>
      </c>
      <c r="V584">
        <v>1.8588558564349971E-2</v>
      </c>
      <c r="W584">
        <v>0.31074457827374219</v>
      </c>
      <c r="X584">
        <v>0.45574344601630989</v>
      </c>
      <c r="Y584">
        <v>7.3610937685065103E-2</v>
      </c>
      <c r="Z584">
        <v>0.35817593976411399</v>
      </c>
      <c r="AA584">
        <v>8.4095778857900871E-2</v>
      </c>
      <c r="AB584">
        <v>0.16883334214403189</v>
      </c>
      <c r="AC584">
        <v>9.865395387304883E-2</v>
      </c>
      <c r="AD584">
        <v>5.8571382644907383E-2</v>
      </c>
      <c r="AE584">
        <v>0.19866223112730089</v>
      </c>
      <c r="AF584">
        <v>0.21498710259388629</v>
      </c>
      <c r="AG584">
        <v>0.28896884452453092</v>
      </c>
      <c r="AH584" s="9" t="s">
        <v>161</v>
      </c>
      <c r="AI584" s="1">
        <v>44621</v>
      </c>
      <c r="AJ584" s="9" t="s">
        <v>41</v>
      </c>
      <c r="AK584">
        <v>14</v>
      </c>
    </row>
    <row r="585" spans="1:37" x14ac:dyDescent="0.25">
      <c r="A585">
        <v>44631</v>
      </c>
      <c r="B585">
        <v>0.46550446278512131</v>
      </c>
      <c r="C585">
        <v>5.4273176555460134E-3</v>
      </c>
      <c r="D585">
        <v>6.0664120360605345E-4</v>
      </c>
      <c r="E585">
        <v>5.107917708239941E-2</v>
      </c>
      <c r="F585">
        <v>1.9312037930878889E-2</v>
      </c>
      <c r="G585">
        <v>2.5132927707453231E-2</v>
      </c>
      <c r="H585">
        <v>3.4229888085100198E-2</v>
      </c>
      <c r="I585">
        <v>5.3863280764535034E-3</v>
      </c>
      <c r="J585">
        <v>0</v>
      </c>
      <c r="K585">
        <v>0.13995872119076069</v>
      </c>
      <c r="L585">
        <v>5.4083599797287031E-2</v>
      </c>
      <c r="M585">
        <v>9.3920117668360906E-2</v>
      </c>
      <c r="N585">
        <v>0.35386792752924429</v>
      </c>
      <c r="O585">
        <v>3.181422272294649</v>
      </c>
      <c r="P585">
        <v>0.39874141973851529</v>
      </c>
      <c r="Q585">
        <v>0.25309149193859259</v>
      </c>
      <c r="R585">
        <v>1.3420807657635789E-2</v>
      </c>
      <c r="S585">
        <v>1.075797440782123E-2</v>
      </c>
      <c r="T585">
        <v>0.30167604949696281</v>
      </c>
      <c r="U585">
        <v>9.026112492789279E-4</v>
      </c>
      <c r="V585">
        <v>0.1660831087715802</v>
      </c>
      <c r="W585">
        <v>1.9665939845037339</v>
      </c>
      <c r="X585">
        <v>0.25106554533297359</v>
      </c>
      <c r="Y585">
        <v>4.7675960646084932E-2</v>
      </c>
      <c r="Z585">
        <v>0.24899103638743109</v>
      </c>
      <c r="AA585">
        <v>0.26266442087600189</v>
      </c>
      <c r="AB585">
        <v>0.76223397191683839</v>
      </c>
      <c r="AC585">
        <v>7.7638324325839642E-2</v>
      </c>
      <c r="AD585">
        <v>0.13547578644585831</v>
      </c>
      <c r="AE585">
        <v>5.0603270661872202E-2</v>
      </c>
      <c r="AF585">
        <v>0.54143793944387208</v>
      </c>
      <c r="AG585">
        <v>0.52128502630721874</v>
      </c>
      <c r="AH585" s="9" t="s">
        <v>162</v>
      </c>
      <c r="AI585" s="1">
        <v>44621</v>
      </c>
      <c r="AJ585" s="9" t="s">
        <v>43</v>
      </c>
      <c r="AK585">
        <v>11</v>
      </c>
    </row>
    <row r="586" spans="1:37" x14ac:dyDescent="0.25">
      <c r="A586">
        <v>44630</v>
      </c>
      <c r="B586">
        <v>0.60545116515406217</v>
      </c>
      <c r="C586">
        <v>1.3561161499907679</v>
      </c>
      <c r="D586">
        <v>7.2598481316514946E-2</v>
      </c>
      <c r="E586">
        <v>0.38780669588358391</v>
      </c>
      <c r="F586">
        <v>7.2694659192433828E-2</v>
      </c>
      <c r="G586">
        <v>3.8316919916306667E-2</v>
      </c>
      <c r="H586">
        <v>0.67854458060871703</v>
      </c>
      <c r="I586">
        <v>2.864240864054858</v>
      </c>
      <c r="J586">
        <v>0.49249114347666151</v>
      </c>
      <c r="K586">
        <v>0.67572995805189329</v>
      </c>
      <c r="L586">
        <v>1.1186765500222651</v>
      </c>
      <c r="M586">
        <v>0.57073848010707351</v>
      </c>
      <c r="N586">
        <v>7.4494887122253273E-2</v>
      </c>
      <c r="O586">
        <v>0.1326810980895877</v>
      </c>
      <c r="P586">
        <v>0.74421811136478599</v>
      </c>
      <c r="Q586">
        <v>3.2468677730629808E-2</v>
      </c>
      <c r="R586">
        <v>2.7891495577699432</v>
      </c>
      <c r="S586">
        <v>2.3643836517463549E-2</v>
      </c>
      <c r="T586">
        <v>0.1026755594703788</v>
      </c>
      <c r="U586">
        <v>5.2425541576738253</v>
      </c>
      <c r="V586">
        <v>0.28668361447241619</v>
      </c>
      <c r="W586">
        <v>0.73939264781635039</v>
      </c>
      <c r="X586">
        <v>0.53935494778911519</v>
      </c>
      <c r="Y586">
        <v>4.6482997936441027E-2</v>
      </c>
      <c r="Z586">
        <v>0.61818297945236589</v>
      </c>
      <c r="AA586">
        <v>0.93888376029845355</v>
      </c>
      <c r="AB586">
        <v>0.19965629792782741</v>
      </c>
      <c r="AC586">
        <v>0.43852901401292982</v>
      </c>
      <c r="AD586">
        <v>8.9822737882909356E-2</v>
      </c>
      <c r="AE586">
        <v>0.1714351242223954</v>
      </c>
      <c r="AF586">
        <v>0.52054492838166866</v>
      </c>
      <c r="AG586">
        <v>1.5799596229616359</v>
      </c>
      <c r="AH586" s="9" t="s">
        <v>162</v>
      </c>
      <c r="AI586" s="1">
        <v>44621</v>
      </c>
      <c r="AJ586" s="9" t="s">
        <v>38</v>
      </c>
      <c r="AK586">
        <v>10</v>
      </c>
    </row>
    <row r="587" spans="1:37" x14ac:dyDescent="0.25">
      <c r="A587">
        <v>44629</v>
      </c>
      <c r="B587">
        <v>1.0188296651767359</v>
      </c>
      <c r="C587">
        <v>5.7136352522974478E-2</v>
      </c>
      <c r="D587">
        <v>0.40896151798373132</v>
      </c>
      <c r="E587">
        <v>0.19208845399021809</v>
      </c>
      <c r="F587">
        <v>0.22694039097955679</v>
      </c>
      <c r="G587">
        <v>0.23700368218218751</v>
      </c>
      <c r="H587">
        <v>7.2542597943669948E-2</v>
      </c>
      <c r="I587">
        <v>0.64169309830465737</v>
      </c>
      <c r="J587">
        <v>6.0000436394346188</v>
      </c>
      <c r="K587">
        <v>9.1104799365693392E-2</v>
      </c>
      <c r="L587">
        <v>0.32523810392711361</v>
      </c>
      <c r="M587">
        <v>0.19578738533734599</v>
      </c>
      <c r="N587">
        <v>1.6900609055961879</v>
      </c>
      <c r="O587">
        <v>1.452795263681004</v>
      </c>
      <c r="P587">
        <v>4.2545803351235074</v>
      </c>
      <c r="Q587">
        <v>0.17759528378666681</v>
      </c>
      <c r="R587">
        <v>0.59291559802960447</v>
      </c>
      <c r="S587">
        <v>1.4007426025227101</v>
      </c>
      <c r="T587">
        <v>0.15302927889596621</v>
      </c>
      <c r="U587">
        <v>0.40078371850711197</v>
      </c>
      <c r="V587">
        <v>4.8003090656836864</v>
      </c>
      <c r="W587">
        <v>0.1692045188103555</v>
      </c>
      <c r="X587">
        <v>0.40356489332993051</v>
      </c>
      <c r="Y587">
        <v>0.34590608464305073</v>
      </c>
      <c r="Z587">
        <v>0.52986556040101884</v>
      </c>
      <c r="AA587">
        <v>2.254091919480778</v>
      </c>
      <c r="AB587">
        <v>0.849660254312118</v>
      </c>
      <c r="AC587">
        <v>0.33742949869591082</v>
      </c>
      <c r="AD587">
        <v>4.7605156752605793E-2</v>
      </c>
      <c r="AE587">
        <v>0.91743378509810691</v>
      </c>
      <c r="AF587">
        <v>0.94363351754649549</v>
      </c>
      <c r="AG587">
        <v>0.94267678964460278</v>
      </c>
      <c r="AH587" s="9" t="s">
        <v>162</v>
      </c>
      <c r="AI587" s="1">
        <v>44621</v>
      </c>
      <c r="AJ587" s="9" t="s">
        <v>39</v>
      </c>
      <c r="AK587">
        <v>9</v>
      </c>
    </row>
    <row r="588" spans="1:37" x14ac:dyDescent="0.25">
      <c r="A588">
        <v>44628</v>
      </c>
      <c r="B588">
        <v>0.18565461925266991</v>
      </c>
      <c r="C588">
        <v>4.4654589974025112E-4</v>
      </c>
      <c r="D588">
        <v>0</v>
      </c>
      <c r="E588">
        <v>4.0998274486198527E-2</v>
      </c>
      <c r="F588">
        <v>3.6436806143281442E-3</v>
      </c>
      <c r="G588">
        <v>1.197075660478707E-2</v>
      </c>
      <c r="H588">
        <v>0.49601214936413779</v>
      </c>
      <c r="I588">
        <v>1.31183582575333</v>
      </c>
      <c r="J588">
        <v>8.5708629793980404E-2</v>
      </c>
      <c r="K588">
        <v>7.2636469895082101E-3</v>
      </c>
      <c r="L588">
        <v>2.045028745056237</v>
      </c>
      <c r="M588">
        <v>0.1441562334687585</v>
      </c>
      <c r="N588">
        <v>0.22393146712481249</v>
      </c>
      <c r="O588">
        <v>0.26160607626554672</v>
      </c>
      <c r="P588">
        <v>0.32424306619543242</v>
      </c>
      <c r="Q588">
        <v>2.1153922023195802E-3</v>
      </c>
      <c r="R588">
        <v>4.214570333598338E-4</v>
      </c>
      <c r="S588">
        <v>3.1423835432983847E-5</v>
      </c>
      <c r="T588">
        <v>0.30197583116104659</v>
      </c>
      <c r="U588">
        <v>0.1130882456514581</v>
      </c>
      <c r="V588">
        <v>3.087717589925262E-2</v>
      </c>
      <c r="W588">
        <v>9.5926122885155521E-3</v>
      </c>
      <c r="X588">
        <v>0.1470545944801917</v>
      </c>
      <c r="Y588">
        <v>1.173360011703511</v>
      </c>
      <c r="Z588">
        <v>5.4308860713643999E-2</v>
      </c>
      <c r="AA588">
        <v>0.3176878014090862</v>
      </c>
      <c r="AB588">
        <v>0.16144113752378661</v>
      </c>
      <c r="AC588">
        <v>0.52408772611569632</v>
      </c>
      <c r="AD588">
        <v>9.2687861253352669E-2</v>
      </c>
      <c r="AE588">
        <v>2.4277760367971669E-2</v>
      </c>
      <c r="AF588">
        <v>0.12517240856888831</v>
      </c>
      <c r="AG588">
        <v>0.59674819043434102</v>
      </c>
      <c r="AH588" s="9" t="s">
        <v>162</v>
      </c>
      <c r="AI588" s="1">
        <v>44621</v>
      </c>
      <c r="AJ588" s="9" t="s">
        <v>40</v>
      </c>
      <c r="AK588">
        <v>8</v>
      </c>
    </row>
    <row r="589" spans="1:37" x14ac:dyDescent="0.25">
      <c r="A589">
        <v>44627</v>
      </c>
      <c r="B589">
        <v>1.210365244445972</v>
      </c>
      <c r="C589">
        <v>0.1297273407588683</v>
      </c>
      <c r="D589">
        <v>2.8056673333582131E-2</v>
      </c>
      <c r="E589">
        <v>0.51401051668838371</v>
      </c>
      <c r="F589">
        <v>0.30668164186417218</v>
      </c>
      <c r="G589">
        <v>0.1163904781507579</v>
      </c>
      <c r="H589">
        <v>1.778255300522485</v>
      </c>
      <c r="I589">
        <v>0.1111559507957144</v>
      </c>
      <c r="J589">
        <v>8.6679335075932098</v>
      </c>
      <c r="K589">
        <v>0.3261811571981193</v>
      </c>
      <c r="L589">
        <v>2.4979730208401021E-2</v>
      </c>
      <c r="M589">
        <v>1.4091821328630421</v>
      </c>
      <c r="N589">
        <v>4.3258873244978986</v>
      </c>
      <c r="O589">
        <v>0.22229135753908599</v>
      </c>
      <c r="P589">
        <v>4.2932938692632288</v>
      </c>
      <c r="Q589">
        <v>6.1365382369339631E-2</v>
      </c>
      <c r="R589">
        <v>0.11826799079339539</v>
      </c>
      <c r="S589">
        <v>0.1274861537903991</v>
      </c>
      <c r="T589">
        <v>0.90922884415209715</v>
      </c>
      <c r="U589">
        <v>9.6087300267931525E-2</v>
      </c>
      <c r="V589">
        <v>1.210449751278337</v>
      </c>
      <c r="W589">
        <v>0.42331451158607142</v>
      </c>
      <c r="X589">
        <v>0.88897954046060179</v>
      </c>
      <c r="Y589">
        <v>0.22661949688673519</v>
      </c>
      <c r="Z589">
        <v>0.59201617926632299</v>
      </c>
      <c r="AA589">
        <v>3.8825660664048822</v>
      </c>
      <c r="AB589">
        <v>0.68796913008113225</v>
      </c>
      <c r="AC589">
        <v>0.44183662784149508</v>
      </c>
      <c r="AD589">
        <v>0.21637445501274041</v>
      </c>
      <c r="AE589">
        <v>0.72491899447428709</v>
      </c>
      <c r="AF589">
        <v>1.075008353662241</v>
      </c>
      <c r="AG589">
        <v>2.2672502794373259</v>
      </c>
      <c r="AH589" s="9" t="s">
        <v>162</v>
      </c>
      <c r="AI589" s="1">
        <v>44621</v>
      </c>
      <c r="AJ589" s="9" t="s">
        <v>41</v>
      </c>
      <c r="AK589">
        <v>7</v>
      </c>
    </row>
    <row r="590" spans="1:37" x14ac:dyDescent="0.25">
      <c r="A590">
        <v>44624</v>
      </c>
      <c r="B590">
        <v>0.89470744352052989</v>
      </c>
      <c r="C590">
        <v>7.8503662944282033E-3</v>
      </c>
      <c r="D590">
        <v>1.5415248074463201E-2</v>
      </c>
      <c r="E590">
        <v>0.94260126080259155</v>
      </c>
      <c r="F590">
        <v>0.50729312745073063</v>
      </c>
      <c r="G590">
        <v>0.37373317907539172</v>
      </c>
      <c r="H590">
        <v>0.41458442571939808</v>
      </c>
      <c r="I590">
        <v>0.49965708374048579</v>
      </c>
      <c r="J590">
        <v>0</v>
      </c>
      <c r="K590">
        <v>0.113683035510351</v>
      </c>
      <c r="L590">
        <v>2.16380289682215E-2</v>
      </c>
      <c r="M590">
        <v>5.3773894811870532E-2</v>
      </c>
      <c r="N590">
        <v>0.2262280638455885</v>
      </c>
      <c r="O590">
        <v>1.151429719406009</v>
      </c>
      <c r="P590">
        <v>0.1587663210257097</v>
      </c>
      <c r="Q590">
        <v>8.4123050707103755E-2</v>
      </c>
      <c r="R590">
        <v>0</v>
      </c>
      <c r="S590">
        <v>8.5602505699521759E-3</v>
      </c>
      <c r="T590">
        <v>0.92922539337574295</v>
      </c>
      <c r="U590">
        <v>0</v>
      </c>
      <c r="V590">
        <v>0.78101760938443998</v>
      </c>
      <c r="W590">
        <v>0.1188472635431489</v>
      </c>
      <c r="X590">
        <v>4.1128945288101404</v>
      </c>
      <c r="Y590">
        <v>9.176250336294596E-2</v>
      </c>
      <c r="Z590">
        <v>1.3037088232725571</v>
      </c>
      <c r="AA590">
        <v>0.1718476524976362</v>
      </c>
      <c r="AB590">
        <v>0.73914988238321022</v>
      </c>
      <c r="AC590">
        <v>0.1021284003934482</v>
      </c>
      <c r="AD590">
        <v>0.11075686811800819</v>
      </c>
      <c r="AE590">
        <v>0.1833132090808835</v>
      </c>
      <c r="AF590">
        <v>0.7443691602791529</v>
      </c>
      <c r="AG590">
        <v>2.182989326552836</v>
      </c>
      <c r="AH590" s="9" t="s">
        <v>163</v>
      </c>
      <c r="AI590" s="1">
        <v>44621</v>
      </c>
      <c r="AJ590" s="9" t="s">
        <v>43</v>
      </c>
      <c r="AK590">
        <v>4</v>
      </c>
    </row>
    <row r="591" spans="1:37" x14ac:dyDescent="0.25">
      <c r="A591">
        <v>44623</v>
      </c>
      <c r="B591">
        <v>2.4361559908125821</v>
      </c>
      <c r="C591">
        <v>0.96147731613916232</v>
      </c>
      <c r="D591">
        <v>3.8230814499969228E-2</v>
      </c>
      <c r="E591">
        <v>0.54115678876131623</v>
      </c>
      <c r="F591">
        <v>0.54649515482042421</v>
      </c>
      <c r="G591">
        <v>1.6149562487213389</v>
      </c>
      <c r="H591">
        <v>0.2192116683833405</v>
      </c>
      <c r="I591">
        <v>4.902369163812395</v>
      </c>
      <c r="J591">
        <v>0.2296458381665886</v>
      </c>
      <c r="K591">
        <v>3.0780715437857258</v>
      </c>
      <c r="L591">
        <v>0.13982295096805389</v>
      </c>
      <c r="M591">
        <v>0.88791603056214052</v>
      </c>
      <c r="N591">
        <v>2.3742646899822288</v>
      </c>
      <c r="O591">
        <v>1.141239138443314</v>
      </c>
      <c r="P591">
        <v>6.0585943708494856</v>
      </c>
      <c r="Q591">
        <v>0.50303489970644288</v>
      </c>
      <c r="R591">
        <v>1.4113759969336519</v>
      </c>
      <c r="S591">
        <v>8.3753954754656679</v>
      </c>
      <c r="T591">
        <v>6.2022605435050782</v>
      </c>
      <c r="U591">
        <v>1.1778811513780081</v>
      </c>
      <c r="V591">
        <v>17.654864936021461</v>
      </c>
      <c r="W591">
        <v>2.8463464937933289</v>
      </c>
      <c r="X591">
        <v>0.72381290064619896</v>
      </c>
      <c r="Y591">
        <v>0.36466468597089718</v>
      </c>
      <c r="Z591">
        <v>1.603201231120825</v>
      </c>
      <c r="AA591">
        <v>3.2800540131515392</v>
      </c>
      <c r="AB591">
        <v>3.916140762515663</v>
      </c>
      <c r="AC591">
        <v>0.50090888802427014</v>
      </c>
      <c r="AD591">
        <v>0.51240653716036111</v>
      </c>
      <c r="AE591">
        <v>2.077267727105939</v>
      </c>
      <c r="AF591">
        <v>2.8604216983995849</v>
      </c>
      <c r="AG591">
        <v>1.971086309886968</v>
      </c>
      <c r="AH591" s="9" t="s">
        <v>163</v>
      </c>
      <c r="AI591" s="1">
        <v>44621</v>
      </c>
      <c r="AJ591" s="9" t="s">
        <v>38</v>
      </c>
      <c r="AK591">
        <v>3</v>
      </c>
    </row>
    <row r="592" spans="1:37" x14ac:dyDescent="0.25">
      <c r="A592">
        <v>44622</v>
      </c>
      <c r="B592">
        <v>0.38414918551247401</v>
      </c>
      <c r="C592">
        <v>8.7471965848102226E-2</v>
      </c>
      <c r="D592">
        <v>0</v>
      </c>
      <c r="E592">
        <v>0.1408469789078779</v>
      </c>
      <c r="F592">
        <v>0.66081191415031348</v>
      </c>
      <c r="G592">
        <v>0.1682846428304858</v>
      </c>
      <c r="H592">
        <v>2.4062038569480481E-2</v>
      </c>
      <c r="I592">
        <v>0.4403971818563519</v>
      </c>
      <c r="J592">
        <v>0.19273839812055921</v>
      </c>
      <c r="K592">
        <v>3.2934309598417193E-2</v>
      </c>
      <c r="L592">
        <v>0.33035884296847029</v>
      </c>
      <c r="M592">
        <v>8.789746416276405E-3</v>
      </c>
      <c r="N592">
        <v>0.64164234267173381</v>
      </c>
      <c r="O592">
        <v>0.92313722715196633</v>
      </c>
      <c r="P592">
        <v>8.285798607983802E-2</v>
      </c>
      <c r="Q592">
        <v>8.2746471032898963E-2</v>
      </c>
      <c r="R592">
        <v>0.1019315379857557</v>
      </c>
      <c r="S592">
        <v>0.32949037056414748</v>
      </c>
      <c r="T592">
        <v>0.2227424396147803</v>
      </c>
      <c r="U592">
        <v>3.5439422604561179</v>
      </c>
      <c r="V592">
        <v>0.1334902849472494</v>
      </c>
      <c r="W592">
        <v>1.6505176053470721E-2</v>
      </c>
      <c r="X592">
        <v>5.2474068285389273E-2</v>
      </c>
      <c r="Y592">
        <v>1.248750088456504E-2</v>
      </c>
      <c r="Z592">
        <v>0.25246841970727041</v>
      </c>
      <c r="AA592">
        <v>0.5250212203727983</v>
      </c>
      <c r="AB592">
        <v>0.34775760073200529</v>
      </c>
      <c r="AC592">
        <v>5.0605301714104337E-2</v>
      </c>
      <c r="AD592">
        <v>5.1796224340614067E-2</v>
      </c>
      <c r="AE592">
        <v>0.21862886927649361</v>
      </c>
      <c r="AF592">
        <v>0.49186903084068467</v>
      </c>
      <c r="AG592">
        <v>0.12636977778253519</v>
      </c>
      <c r="AH592" s="9" t="s">
        <v>163</v>
      </c>
      <c r="AI592" s="1">
        <v>44621</v>
      </c>
      <c r="AJ592" s="9" t="s">
        <v>39</v>
      </c>
      <c r="AK592">
        <v>2</v>
      </c>
    </row>
    <row r="593" spans="1:37" x14ac:dyDescent="0.25">
      <c r="A593">
        <v>44621</v>
      </c>
      <c r="B593">
        <v>0.87744789215282648</v>
      </c>
      <c r="C593">
        <v>0.4251010602792431</v>
      </c>
      <c r="D593">
        <v>2.7896543905944489</v>
      </c>
      <c r="E593">
        <v>1.342863058751548</v>
      </c>
      <c r="F593">
        <v>0.63083718853310733</v>
      </c>
      <c r="G593">
        <v>0.64076544115863587</v>
      </c>
      <c r="H593">
        <v>0.69208301165792985</v>
      </c>
      <c r="I593">
        <v>0.55922948460463384</v>
      </c>
      <c r="J593">
        <v>2.9151175872638851E-2</v>
      </c>
      <c r="K593">
        <v>0.41855561980654532</v>
      </c>
      <c r="L593">
        <v>0.25059015149366398</v>
      </c>
      <c r="M593">
        <v>0.26184662746971382</v>
      </c>
      <c r="N593">
        <v>0.42961183399302921</v>
      </c>
      <c r="O593">
        <v>0.27162073659852642</v>
      </c>
      <c r="P593">
        <v>0.28773526572236308</v>
      </c>
      <c r="Q593">
        <v>7.2449620235109494E-2</v>
      </c>
      <c r="R593">
        <v>1.5967758807683259E-2</v>
      </c>
      <c r="S593">
        <v>1.783557460208247E-3</v>
      </c>
      <c r="T593">
        <v>0.97714238156050959</v>
      </c>
      <c r="U593">
        <v>1.6551440557172219</v>
      </c>
      <c r="V593">
        <v>0.57260695234207537</v>
      </c>
      <c r="W593">
        <v>0.18242980650408949</v>
      </c>
      <c r="X593">
        <v>0.55742272266203041</v>
      </c>
      <c r="Y593">
        <v>0.39029268116297011</v>
      </c>
      <c r="Z593">
        <v>0.88321639038380584</v>
      </c>
      <c r="AA593">
        <v>0.53911752468465401</v>
      </c>
      <c r="AB593">
        <v>0.63361434073416234</v>
      </c>
      <c r="AC593">
        <v>0.77242545224373083</v>
      </c>
      <c r="AD593">
        <v>0.13333500622005651</v>
      </c>
      <c r="AE593">
        <v>0.54083193752342984</v>
      </c>
      <c r="AF593">
        <v>1.004348165912033</v>
      </c>
      <c r="AG593">
        <v>0.72754309569905673</v>
      </c>
      <c r="AH593" s="9" t="s">
        <v>163</v>
      </c>
      <c r="AI593" s="1">
        <v>44621</v>
      </c>
      <c r="AJ593" s="9" t="s">
        <v>40</v>
      </c>
      <c r="AK593">
        <v>1</v>
      </c>
    </row>
    <row r="594" spans="1:37" x14ac:dyDescent="0.25">
      <c r="A594">
        <v>44620</v>
      </c>
      <c r="B594">
        <v>0.86958411852505046</v>
      </c>
      <c r="C594">
        <v>0.28274713361863463</v>
      </c>
      <c r="D594">
        <v>0.43035249724027469</v>
      </c>
      <c r="E594">
        <v>0.2042426291589822</v>
      </c>
      <c r="F594">
        <v>2.188950528449622E-4</v>
      </c>
      <c r="G594">
        <v>1.0926472959632569E-2</v>
      </c>
      <c r="H594">
        <v>0.2301580635486884</v>
      </c>
      <c r="I594">
        <v>0.21823877342632211</v>
      </c>
      <c r="J594">
        <v>1.2568857237104061</v>
      </c>
      <c r="K594">
        <v>0.41595754625472597</v>
      </c>
      <c r="L594">
        <v>0.63897876858152425</v>
      </c>
      <c r="M594">
        <v>6.0534372264209532E-2</v>
      </c>
      <c r="N594">
        <v>2.0207785323960619</v>
      </c>
      <c r="O594">
        <v>0.70752483828453683</v>
      </c>
      <c r="P594">
        <v>3.371007230628035</v>
      </c>
      <c r="Q594">
        <v>1.658759018800534E-2</v>
      </c>
      <c r="R594">
        <v>0.19888778838822721</v>
      </c>
      <c r="S594">
        <v>12.98485561043406</v>
      </c>
      <c r="T594">
        <v>0.197016805467947</v>
      </c>
      <c r="U594">
        <v>1.1527264539252771</v>
      </c>
      <c r="V594">
        <v>1.00811120328353</v>
      </c>
      <c r="W594">
        <v>0.93276971523349494</v>
      </c>
      <c r="X594">
        <v>0.13983357984070119</v>
      </c>
      <c r="Y594">
        <v>2.3896271241625291</v>
      </c>
      <c r="Z594">
        <v>0.86693719336554353</v>
      </c>
      <c r="AA594">
        <v>1.715649977143249</v>
      </c>
      <c r="AB594">
        <v>0.25399058743875519</v>
      </c>
      <c r="AC594">
        <v>0.72929372964741079</v>
      </c>
      <c r="AD594">
        <v>6.1207516879795892E-2</v>
      </c>
      <c r="AE594">
        <v>0.18411110706684969</v>
      </c>
      <c r="AF594">
        <v>1.4052926945523041</v>
      </c>
      <c r="AG594">
        <v>0.80838033045151714</v>
      </c>
      <c r="AH594" s="9" t="s">
        <v>163</v>
      </c>
      <c r="AI594" s="1">
        <v>44593</v>
      </c>
      <c r="AJ594" s="9" t="s">
        <v>41</v>
      </c>
      <c r="AK594">
        <v>28</v>
      </c>
    </row>
    <row r="595" spans="1:37" x14ac:dyDescent="0.25">
      <c r="A595">
        <v>44617</v>
      </c>
      <c r="B595">
        <v>0.49049406012103358</v>
      </c>
      <c r="C595">
        <v>5.4837368726368713E-2</v>
      </c>
      <c r="D595">
        <v>3.8705202047340577E-2</v>
      </c>
      <c r="E595">
        <v>0.1030201315584075</v>
      </c>
      <c r="F595">
        <v>4.2307679785107077E-2</v>
      </c>
      <c r="G595">
        <v>0.55707116104691667</v>
      </c>
      <c r="H595">
        <v>1.1522286479605581E-2</v>
      </c>
      <c r="I595">
        <v>0.24044429410766999</v>
      </c>
      <c r="J595">
        <v>4.847569520837423E-3</v>
      </c>
      <c r="K595">
        <v>0.72363621344834628</v>
      </c>
      <c r="L595">
        <v>1.2734387573873971</v>
      </c>
      <c r="M595">
        <v>0.1082954735216068</v>
      </c>
      <c r="N595">
        <v>0.95780553165971094</v>
      </c>
      <c r="O595">
        <v>0.16241211579365569</v>
      </c>
      <c r="P595">
        <v>0.26591459407346041</v>
      </c>
      <c r="Q595">
        <v>9.2500356226903488E-2</v>
      </c>
      <c r="R595">
        <v>4.6815511974934712</v>
      </c>
      <c r="S595">
        <v>0.25391599738930248</v>
      </c>
      <c r="T595">
        <v>0.43114439919327763</v>
      </c>
      <c r="U595">
        <v>2.219080671206692E-2</v>
      </c>
      <c r="V595">
        <v>5.3073111869114772E-2</v>
      </c>
      <c r="W595">
        <v>0.1221023339789323</v>
      </c>
      <c r="X595">
        <v>0.14021577429945181</v>
      </c>
      <c r="Y595">
        <v>0.1142884239989867</v>
      </c>
      <c r="Z595">
        <v>0.40877882291495121</v>
      </c>
      <c r="AA595">
        <v>0.57600357982380646</v>
      </c>
      <c r="AB595">
        <v>0.14623373850777219</v>
      </c>
      <c r="AC595">
        <v>0.3636612502212368</v>
      </c>
      <c r="AD595">
        <v>6.5057739914519505E-2</v>
      </c>
      <c r="AE595">
        <v>0.21075811061195701</v>
      </c>
      <c r="AF595">
        <v>0.48463632546828023</v>
      </c>
      <c r="AG595">
        <v>0.50583682019603293</v>
      </c>
      <c r="AH595" s="9" t="s">
        <v>164</v>
      </c>
      <c r="AI595" s="1">
        <v>44593</v>
      </c>
      <c r="AJ595" s="9" t="s">
        <v>43</v>
      </c>
      <c r="AK595">
        <v>25</v>
      </c>
    </row>
    <row r="596" spans="1:37" x14ac:dyDescent="0.25">
      <c r="A596">
        <v>44616</v>
      </c>
      <c r="B596">
        <v>0.66884770240517954</v>
      </c>
      <c r="C596">
        <v>1.302565509484132</v>
      </c>
      <c r="D596">
        <v>0.65078721497221204</v>
      </c>
      <c r="E596">
        <v>0.2705029428711942</v>
      </c>
      <c r="F596">
        <v>9.4879344724157419E-2</v>
      </c>
      <c r="G596">
        <v>0.57300351647752046</v>
      </c>
      <c r="H596">
        <v>0.12058102831486089</v>
      </c>
      <c r="I596">
        <v>2.6768771659456719E-2</v>
      </c>
      <c r="J596">
        <v>8.7009033462030239</v>
      </c>
      <c r="K596">
        <v>1.13613455757997</v>
      </c>
      <c r="L596">
        <v>0.11289525455072</v>
      </c>
      <c r="M596">
        <v>0.1631576173819399</v>
      </c>
      <c r="N596">
        <v>2.8292221538382658</v>
      </c>
      <c r="O596">
        <v>0.42713640637927169</v>
      </c>
      <c r="P596">
        <v>0.42124934326273872</v>
      </c>
      <c r="Q596">
        <v>0.1953269479193776</v>
      </c>
      <c r="R596">
        <v>0.1325657347313457</v>
      </c>
      <c r="S596">
        <v>0.15595565098289671</v>
      </c>
      <c r="T596">
        <v>0.22913716062784961</v>
      </c>
      <c r="U596">
        <v>0.12066940958832729</v>
      </c>
      <c r="V596">
        <v>1.7040605261924441E-2</v>
      </c>
      <c r="W596">
        <v>4.5590646929488672E-2</v>
      </c>
      <c r="X596">
        <v>0.23101547118239241</v>
      </c>
      <c r="Y596">
        <v>3.4805445768348958E-2</v>
      </c>
      <c r="Z596">
        <v>0.37262870023176281</v>
      </c>
      <c r="AA596">
        <v>1.859602829424543</v>
      </c>
      <c r="AB596">
        <v>0.1969733483702921</v>
      </c>
      <c r="AC596">
        <v>0.22224995979592679</v>
      </c>
      <c r="AD596">
        <v>0.2043665558459303</v>
      </c>
      <c r="AE596">
        <v>0.81681076644343975</v>
      </c>
      <c r="AF596">
        <v>0.75504132696937443</v>
      </c>
      <c r="AG596">
        <v>0.21069246422000479</v>
      </c>
      <c r="AH596" s="9" t="s">
        <v>164</v>
      </c>
      <c r="AI596" s="1">
        <v>44593</v>
      </c>
      <c r="AJ596" s="9" t="s">
        <v>38</v>
      </c>
      <c r="AK596">
        <v>24</v>
      </c>
    </row>
    <row r="597" spans="1:37" x14ac:dyDescent="0.25">
      <c r="A597">
        <v>44615</v>
      </c>
      <c r="B597">
        <v>1.0024233499096931</v>
      </c>
      <c r="C597">
        <v>4.7317185930636503E-2</v>
      </c>
      <c r="D597">
        <v>7.2637352052838763E-2</v>
      </c>
      <c r="E597">
        <v>0.24353338297879459</v>
      </c>
      <c r="F597">
        <v>2.2549725264733529</v>
      </c>
      <c r="G597">
        <v>0.123911865377809</v>
      </c>
      <c r="H597">
        <v>0.205137845653249</v>
      </c>
      <c r="I597">
        <v>0.3459673366225679</v>
      </c>
      <c r="J597">
        <v>14.261035033347</v>
      </c>
      <c r="K597">
        <v>8.3327335617923118E-2</v>
      </c>
      <c r="L597">
        <v>0.31715569641352342</v>
      </c>
      <c r="M597">
        <v>0.14183313715569221</v>
      </c>
      <c r="N597">
        <v>0.86541763540703343</v>
      </c>
      <c r="O597">
        <v>0.106688938472767</v>
      </c>
      <c r="P597">
        <v>1.5691952330324359</v>
      </c>
      <c r="Q597">
        <v>6.1441453337865007E-2</v>
      </c>
      <c r="R597">
        <v>0.14122906112812081</v>
      </c>
      <c r="S597">
        <v>0.22800118676375389</v>
      </c>
      <c r="T597">
        <v>0.8255343723223515</v>
      </c>
      <c r="U597">
        <v>1.0688652419955249</v>
      </c>
      <c r="V597">
        <v>2.5691834393133401</v>
      </c>
      <c r="W597">
        <v>0.38736950867320741</v>
      </c>
      <c r="X597">
        <v>0.95943389438976345</v>
      </c>
      <c r="Y597">
        <v>0.80395448657413848</v>
      </c>
      <c r="Z597">
        <v>0.53852677982813091</v>
      </c>
      <c r="AA597">
        <v>1.473799173103709</v>
      </c>
      <c r="AB597">
        <v>0.710446372549005</v>
      </c>
      <c r="AC597">
        <v>0.31631082238953301</v>
      </c>
      <c r="AD597">
        <v>4.5118881677816448E-2</v>
      </c>
      <c r="AE597">
        <v>1.189999925417216</v>
      </c>
      <c r="AF597">
        <v>0.78767692560115188</v>
      </c>
      <c r="AG597">
        <v>0.74684303138677066</v>
      </c>
      <c r="AH597" s="9" t="s">
        <v>164</v>
      </c>
      <c r="AI597" s="1">
        <v>44593</v>
      </c>
      <c r="AJ597" s="9" t="s">
        <v>39</v>
      </c>
      <c r="AK597">
        <v>23</v>
      </c>
    </row>
    <row r="598" spans="1:37" x14ac:dyDescent="0.25">
      <c r="A598">
        <v>44614</v>
      </c>
      <c r="B598">
        <v>0.77628307121095463</v>
      </c>
      <c r="C598">
        <v>3.1620849232797679</v>
      </c>
      <c r="D598">
        <v>6.2223389395419278E-2</v>
      </c>
      <c r="E598">
        <v>0.30918663285631071</v>
      </c>
      <c r="F598">
        <v>0.11445742071515499</v>
      </c>
      <c r="G598">
        <v>0.18574215454344439</v>
      </c>
      <c r="H598">
        <v>1.1506636030946289</v>
      </c>
      <c r="I598">
        <v>0.36115709258394318</v>
      </c>
      <c r="J598">
        <v>6.0040670561228628</v>
      </c>
      <c r="K598">
        <v>0.18836102161028009</v>
      </c>
      <c r="L598">
        <v>1.8657653657360429</v>
      </c>
      <c r="M598">
        <v>0.30744636600726238</v>
      </c>
      <c r="N598">
        <v>0.82980473802101717</v>
      </c>
      <c r="O598">
        <v>0.64576134459078582</v>
      </c>
      <c r="P598">
        <v>4.8253382382877762E-2</v>
      </c>
      <c r="Q598">
        <v>0.58040054632851723</v>
      </c>
      <c r="R598">
        <v>0.37688684459294802</v>
      </c>
      <c r="S598">
        <v>0.15613988510396981</v>
      </c>
      <c r="T598">
        <v>0.32680010712229091</v>
      </c>
      <c r="U598">
        <v>0.1548413228621372</v>
      </c>
      <c r="V598">
        <v>0.40796862021178393</v>
      </c>
      <c r="W598">
        <v>0.21811304260560391</v>
      </c>
      <c r="X598">
        <v>0.16557984316430219</v>
      </c>
      <c r="Y598">
        <v>0.40683234983931987</v>
      </c>
      <c r="Z598">
        <v>0.42692939424999188</v>
      </c>
      <c r="AA598">
        <v>1.1560496213248359</v>
      </c>
      <c r="AB598">
        <v>0.6321694238281661</v>
      </c>
      <c r="AC598">
        <v>0.61131107658287709</v>
      </c>
      <c r="AD598">
        <v>0.60971158891473609</v>
      </c>
      <c r="AE598">
        <v>0.65194975160733704</v>
      </c>
      <c r="AF598">
        <v>0.59811391783708723</v>
      </c>
      <c r="AG598">
        <v>0.68416542965972871</v>
      </c>
      <c r="AH598" s="9" t="s">
        <v>164</v>
      </c>
      <c r="AI598" s="1">
        <v>44593</v>
      </c>
      <c r="AJ598" s="9" t="s">
        <v>40</v>
      </c>
      <c r="AK598">
        <v>22</v>
      </c>
    </row>
    <row r="599" spans="1:37" x14ac:dyDescent="0.25">
      <c r="A599">
        <v>44613</v>
      </c>
      <c r="B599">
        <v>1.951933427090929</v>
      </c>
      <c r="C599">
        <v>0.46735715298017427</v>
      </c>
      <c r="D599">
        <v>0.2152169338023768</v>
      </c>
      <c r="E599">
        <v>2.3206676583480998</v>
      </c>
      <c r="F599">
        <v>0.39010577121274842</v>
      </c>
      <c r="G599">
        <v>4.4548737485540073</v>
      </c>
      <c r="H599">
        <v>2.1623696631338798</v>
      </c>
      <c r="I599">
        <v>0.37109362759961451</v>
      </c>
      <c r="J599">
        <v>0.14409640267381621</v>
      </c>
      <c r="K599">
        <v>1.288016543168947</v>
      </c>
      <c r="L599">
        <v>0.13201434136662271</v>
      </c>
      <c r="M599">
        <v>0.57763529808765901</v>
      </c>
      <c r="N599">
        <v>1.0545066397917</v>
      </c>
      <c r="O599">
        <v>1.2241611569823001</v>
      </c>
      <c r="P599">
        <v>0.85272222501091488</v>
      </c>
      <c r="Q599">
        <v>0.2185011190473079</v>
      </c>
      <c r="R599">
        <v>0.62574913525069564</v>
      </c>
      <c r="S599">
        <v>0.1217386915205295</v>
      </c>
      <c r="T599">
        <v>0.48227974398321438</v>
      </c>
      <c r="U599">
        <v>0.74109998513083708</v>
      </c>
      <c r="V599">
        <v>0.53942130433484703</v>
      </c>
      <c r="W599">
        <v>2.5660083135609462</v>
      </c>
      <c r="X599">
        <v>2.7743432328560131</v>
      </c>
      <c r="Y599">
        <v>0.41105419129773468</v>
      </c>
      <c r="Z599">
        <v>2.6551516305820071</v>
      </c>
      <c r="AA599">
        <v>1.131403352836023</v>
      </c>
      <c r="AB599">
        <v>0.81170231995992703</v>
      </c>
      <c r="AC599">
        <v>0.59770618982719759</v>
      </c>
      <c r="AD599">
        <v>0.2163679154614673</v>
      </c>
      <c r="AE599">
        <v>0.90278049666170301</v>
      </c>
      <c r="AF599">
        <v>2.1366031701582449</v>
      </c>
      <c r="AG599">
        <v>2.461688397816745</v>
      </c>
      <c r="AH599" s="9" t="s">
        <v>164</v>
      </c>
      <c r="AI599" s="1">
        <v>44593</v>
      </c>
      <c r="AJ599" s="9" t="s">
        <v>41</v>
      </c>
      <c r="AK599">
        <v>21</v>
      </c>
    </row>
    <row r="600" spans="1:37" x14ac:dyDescent="0.25">
      <c r="A600">
        <v>44610</v>
      </c>
      <c r="B600">
        <v>1.671252029842353</v>
      </c>
      <c r="C600">
        <v>8.9303974588611654E-2</v>
      </c>
      <c r="D600">
        <v>6.8817136519538691E-2</v>
      </c>
      <c r="E600">
        <v>2.1118331716940308</v>
      </c>
      <c r="F600">
        <v>1.610870465528502</v>
      </c>
      <c r="G600">
        <v>4.3585546658833403</v>
      </c>
      <c r="H600">
        <v>1.2074319329413441</v>
      </c>
      <c r="I600">
        <v>0.25126107882398641</v>
      </c>
      <c r="J600">
        <v>1.532395982577092E-2</v>
      </c>
      <c r="K600">
        <v>0.1454714995706288</v>
      </c>
      <c r="L600">
        <v>11.90676971816252</v>
      </c>
      <c r="M600">
        <v>4.3564511634916432E-2</v>
      </c>
      <c r="N600">
        <v>1.009775166268583</v>
      </c>
      <c r="O600">
        <v>0.35841826785727182</v>
      </c>
      <c r="P600">
        <v>1.012158469798178</v>
      </c>
      <c r="Q600">
        <v>7.6645059200130691E-2</v>
      </c>
      <c r="R600">
        <v>1.195401833117177</v>
      </c>
      <c r="S600">
        <v>0.99056438290126492</v>
      </c>
      <c r="T600">
        <v>0.1139588235363387</v>
      </c>
      <c r="U600">
        <v>0.28607333723846667</v>
      </c>
      <c r="V600">
        <v>0.57547016951096763</v>
      </c>
      <c r="W600">
        <v>0.91574379982104093</v>
      </c>
      <c r="X600">
        <v>2.1482403595895692</v>
      </c>
      <c r="Y600">
        <v>3.314170543159348</v>
      </c>
      <c r="Z600">
        <v>2.4990311960001059</v>
      </c>
      <c r="AA600">
        <v>0.6631121533812091</v>
      </c>
      <c r="AB600">
        <v>0.4779392132669425</v>
      </c>
      <c r="AC600">
        <v>2.2348390513441858</v>
      </c>
      <c r="AD600">
        <v>0.1791051077512654</v>
      </c>
      <c r="AE600">
        <v>1.3920367027904339</v>
      </c>
      <c r="AF600">
        <v>1.851698790910596</v>
      </c>
      <c r="AG600">
        <v>1.6764033822037181</v>
      </c>
      <c r="AH600" s="9" t="s">
        <v>165</v>
      </c>
      <c r="AI600" s="1">
        <v>44593</v>
      </c>
      <c r="AJ600" s="9" t="s">
        <v>43</v>
      </c>
      <c r="AK600">
        <v>18</v>
      </c>
    </row>
    <row r="601" spans="1:37" x14ac:dyDescent="0.25">
      <c r="A601">
        <v>44609</v>
      </c>
      <c r="B601">
        <v>0.97044349909147021</v>
      </c>
      <c r="C601">
        <v>0.60742814200902184</v>
      </c>
      <c r="D601">
        <v>2.7492263132870801E-2</v>
      </c>
      <c r="E601">
        <v>0.2960616421847076</v>
      </c>
      <c r="F601">
        <v>0.51850402873386969</v>
      </c>
      <c r="G601">
        <v>0.2238456250905187</v>
      </c>
      <c r="H601">
        <v>0.1440488565645538</v>
      </c>
      <c r="I601">
        <v>0.57621666866750876</v>
      </c>
      <c r="J601">
        <v>0.32679933971082759</v>
      </c>
      <c r="K601">
        <v>0.26829928715704138</v>
      </c>
      <c r="L601">
        <v>10.7945197069161</v>
      </c>
      <c r="M601">
        <v>0.5445359941876412</v>
      </c>
      <c r="N601">
        <v>0.22402770877259631</v>
      </c>
      <c r="O601">
        <v>5.1444136456085952</v>
      </c>
      <c r="P601">
        <v>0.15862315182486661</v>
      </c>
      <c r="Q601">
        <v>0.30813583830000862</v>
      </c>
      <c r="R601">
        <v>7.8249376378171503E-2</v>
      </c>
      <c r="S601">
        <v>0.73133188875871358</v>
      </c>
      <c r="T601">
        <v>0.66082160309633453</v>
      </c>
      <c r="U601">
        <v>0.33173994246098137</v>
      </c>
      <c r="V601">
        <v>5.2191402170647976</v>
      </c>
      <c r="W601">
        <v>0.1531168589993038</v>
      </c>
      <c r="X601">
        <v>0.34290787939155182</v>
      </c>
      <c r="Y601">
        <v>0.1198893975848814</v>
      </c>
      <c r="Z601">
        <v>0.43997460269354838</v>
      </c>
      <c r="AA601">
        <v>0.34593753794367421</v>
      </c>
      <c r="AB601">
        <v>1.469200243117603</v>
      </c>
      <c r="AC601">
        <v>1.6526131919033</v>
      </c>
      <c r="AD601">
        <v>0.82258772804103053</v>
      </c>
      <c r="AE601">
        <v>0.45732116478083312</v>
      </c>
      <c r="AF601">
        <v>0.83847248353929638</v>
      </c>
      <c r="AG601">
        <v>1.2150696886218371</v>
      </c>
      <c r="AH601" s="9" t="s">
        <v>165</v>
      </c>
      <c r="AI601" s="1">
        <v>44593</v>
      </c>
      <c r="AJ601" s="9" t="s">
        <v>38</v>
      </c>
      <c r="AK601">
        <v>17</v>
      </c>
    </row>
    <row r="602" spans="1:37" x14ac:dyDescent="0.25">
      <c r="A602">
        <v>44608</v>
      </c>
      <c r="B602">
        <v>1.400847758372971</v>
      </c>
      <c r="C602">
        <v>0.37525120478387031</v>
      </c>
      <c r="D602">
        <v>3.2057381873491559</v>
      </c>
      <c r="E602">
        <v>3.2562869626006821</v>
      </c>
      <c r="F602">
        <v>0.44403248614160712</v>
      </c>
      <c r="G602">
        <v>0.20939900044000781</v>
      </c>
      <c r="H602">
        <v>0.9643504931537642</v>
      </c>
      <c r="I602">
        <v>1.9598414963595721</v>
      </c>
      <c r="J602">
        <v>0.19383475595054661</v>
      </c>
      <c r="K602">
        <v>1.251030702481182</v>
      </c>
      <c r="L602">
        <v>9.3990914462905639E-2</v>
      </c>
      <c r="M602">
        <v>0.38013944668513378</v>
      </c>
      <c r="N602">
        <v>0.70132287390915127</v>
      </c>
      <c r="O602">
        <v>0.92001702729131163</v>
      </c>
      <c r="P602">
        <v>0.53927557699840556</v>
      </c>
      <c r="Q602">
        <v>2.1737695427532691E-2</v>
      </c>
      <c r="R602">
        <v>0.90539788750087002</v>
      </c>
      <c r="S602">
        <v>0.25464774447427008</v>
      </c>
      <c r="T602">
        <v>2.0996223669515892</v>
      </c>
      <c r="U602">
        <v>0.1342160581620836</v>
      </c>
      <c r="V602">
        <v>0.21041794954316401</v>
      </c>
      <c r="W602">
        <v>0.25821047375955508</v>
      </c>
      <c r="X602">
        <v>2.700296006764598</v>
      </c>
      <c r="Y602">
        <v>0.48000285483579852</v>
      </c>
      <c r="Z602">
        <v>2.0000683017227678</v>
      </c>
      <c r="AA602">
        <v>0.82353261293878488</v>
      </c>
      <c r="AB602">
        <v>0.75381798969582026</v>
      </c>
      <c r="AC602">
        <v>0.88348183697015426</v>
      </c>
      <c r="AD602">
        <v>2.1939496949219778E-2</v>
      </c>
      <c r="AE602">
        <v>0.88499257690636557</v>
      </c>
      <c r="AF602">
        <v>1.8220761131095231</v>
      </c>
      <c r="AG602">
        <v>1.5033052432899601</v>
      </c>
      <c r="AH602" s="9" t="s">
        <v>165</v>
      </c>
      <c r="AI602" s="1">
        <v>44593</v>
      </c>
      <c r="AJ602" s="9" t="s">
        <v>39</v>
      </c>
      <c r="AK602">
        <v>16</v>
      </c>
    </row>
    <row r="603" spans="1:37" x14ac:dyDescent="0.25">
      <c r="A603">
        <v>44607</v>
      </c>
      <c r="B603">
        <v>0.60981013964963837</v>
      </c>
      <c r="C603">
        <v>0.16284071352911891</v>
      </c>
      <c r="D603">
        <v>0.2096162900855302</v>
      </c>
      <c r="E603">
        <v>0.8304204250138143</v>
      </c>
      <c r="F603">
        <v>0.43928675033953762</v>
      </c>
      <c r="G603">
        <v>0.33751244252379631</v>
      </c>
      <c r="H603">
        <v>0.72544263567076384</v>
      </c>
      <c r="I603">
        <v>0.48500631188029869</v>
      </c>
      <c r="J603">
        <v>5.083419119573369E-3</v>
      </c>
      <c r="K603">
        <v>0.31720033900994349</v>
      </c>
      <c r="L603">
        <v>0.42136180449329103</v>
      </c>
      <c r="M603">
        <v>0.31769667599254048</v>
      </c>
      <c r="N603">
        <v>0.1027869480658115</v>
      </c>
      <c r="O603">
        <v>0.44672435912612851</v>
      </c>
      <c r="P603">
        <v>0.2412564599058484</v>
      </c>
      <c r="Q603">
        <v>0.67605229250702936</v>
      </c>
      <c r="R603">
        <v>0.21947778576587559</v>
      </c>
      <c r="S603">
        <v>0.11325878446059499</v>
      </c>
      <c r="T603">
        <v>0.3344049367623203</v>
      </c>
      <c r="U603">
        <v>1.0822543634998519E-2</v>
      </c>
      <c r="V603">
        <v>0.19295353753885999</v>
      </c>
      <c r="W603">
        <v>0.38965408474863139</v>
      </c>
      <c r="X603">
        <v>0.27406359824290488</v>
      </c>
      <c r="Y603">
        <v>0.40028552183905181</v>
      </c>
      <c r="Z603">
        <v>0.56806797357145822</v>
      </c>
      <c r="AA603">
        <v>0.2288826401412862</v>
      </c>
      <c r="AB603">
        <v>0.60932882440293867</v>
      </c>
      <c r="AC603">
        <v>0.37150250933876028</v>
      </c>
      <c r="AD603">
        <v>1.155577892341755</v>
      </c>
      <c r="AE603">
        <v>0.5923942244877165</v>
      </c>
      <c r="AF603">
        <v>0.44233494607999702</v>
      </c>
      <c r="AG603">
        <v>0.29647451339832498</v>
      </c>
      <c r="AH603" s="9" t="s">
        <v>165</v>
      </c>
      <c r="AI603" s="1">
        <v>44593</v>
      </c>
      <c r="AJ603" s="9" t="s">
        <v>40</v>
      </c>
      <c r="AK603">
        <v>15</v>
      </c>
    </row>
    <row r="604" spans="1:37" x14ac:dyDescent="0.25">
      <c r="A604">
        <v>44606</v>
      </c>
      <c r="B604">
        <v>0.44205502550383702</v>
      </c>
      <c r="C604">
        <v>0.59844540475430719</v>
      </c>
      <c r="D604">
        <v>7.5882235931801264E-3</v>
      </c>
      <c r="E604">
        <v>0.19056514469749919</v>
      </c>
      <c r="F604">
        <v>0.16119148007771381</v>
      </c>
      <c r="G604">
        <v>5.5573276504741736E-3</v>
      </c>
      <c r="H604">
        <v>0.36607128175383269</v>
      </c>
      <c r="I604">
        <v>0.27029082014578187</v>
      </c>
      <c r="J604">
        <v>2.7602134144886601</v>
      </c>
      <c r="K604">
        <v>8.1353749163156033E-2</v>
      </c>
      <c r="L604">
        <v>0.60001275314366043</v>
      </c>
      <c r="M604">
        <v>0.84825424077009826</v>
      </c>
      <c r="N604">
        <v>0.162941534101536</v>
      </c>
      <c r="O604">
        <v>0.49708929825135101</v>
      </c>
      <c r="P604">
        <v>0.38857967306599439</v>
      </c>
      <c r="Q604">
        <v>1.081369586595974E-2</v>
      </c>
      <c r="R604">
        <v>6.8568039749320853E-2</v>
      </c>
      <c r="S604">
        <v>8.9330439885517369E-3</v>
      </c>
      <c r="T604">
        <v>1.1642948270493041</v>
      </c>
      <c r="U604">
        <v>12.07439990732354</v>
      </c>
      <c r="V604">
        <v>3.7995703834205621</v>
      </c>
      <c r="W604">
        <v>0.1037790527245054</v>
      </c>
      <c r="X604">
        <v>3.174736467914159E-2</v>
      </c>
      <c r="Y604">
        <v>2.4282381135870292E-3</v>
      </c>
      <c r="Z604">
        <v>0.15100348038951331</v>
      </c>
      <c r="AA604">
        <v>0.88830176527287419</v>
      </c>
      <c r="AB604">
        <v>0.62432172749416404</v>
      </c>
      <c r="AC604">
        <v>0.31538187577275018</v>
      </c>
      <c r="AD604">
        <v>0.1827366803594446</v>
      </c>
      <c r="AE604">
        <v>0.1543948495908905</v>
      </c>
      <c r="AF604">
        <v>0.70705429819617671</v>
      </c>
      <c r="AG604">
        <v>0.3196382845474301</v>
      </c>
      <c r="AH604" s="9" t="s">
        <v>165</v>
      </c>
      <c r="AI604" s="1">
        <v>44593</v>
      </c>
      <c r="AJ604" s="9" t="s">
        <v>41</v>
      </c>
      <c r="AK604">
        <v>14</v>
      </c>
    </row>
    <row r="605" spans="1:37" x14ac:dyDescent="0.25">
      <c r="A605">
        <v>44603</v>
      </c>
      <c r="B605">
        <v>1.011980378809648</v>
      </c>
      <c r="C605">
        <v>0.23858338468382859</v>
      </c>
      <c r="D605">
        <v>2.0095074229284131E-2</v>
      </c>
      <c r="E605">
        <v>0.5122271671711135</v>
      </c>
      <c r="F605">
        <v>1.190130839609731</v>
      </c>
      <c r="G605">
        <v>1.2234738232504601</v>
      </c>
      <c r="H605">
        <v>0.12999253586272089</v>
      </c>
      <c r="I605">
        <v>0.24015407585638071</v>
      </c>
      <c r="J605">
        <v>0.39676054888085599</v>
      </c>
      <c r="K605">
        <v>7.6696821793416234E-2</v>
      </c>
      <c r="L605">
        <v>9.789470315241379E-2</v>
      </c>
      <c r="M605">
        <v>0.1911241079139171</v>
      </c>
      <c r="N605">
        <v>1.1528928889000201</v>
      </c>
      <c r="O605">
        <v>4.4329910627028228E-2</v>
      </c>
      <c r="P605">
        <v>3.0812818387550971</v>
      </c>
      <c r="Q605">
        <v>0.39219413515582391</v>
      </c>
      <c r="R605">
        <v>0.48391868693270829</v>
      </c>
      <c r="S605">
        <v>0.23796777156825891</v>
      </c>
      <c r="T605">
        <v>0.57732419407317193</v>
      </c>
      <c r="U605">
        <v>0.12521921429175961</v>
      </c>
      <c r="V605">
        <v>0.2086099175546367</v>
      </c>
      <c r="W605">
        <v>1.3094119238683199</v>
      </c>
      <c r="X605">
        <v>0.21157889746544309</v>
      </c>
      <c r="Y605">
        <v>0.33424363804114621</v>
      </c>
      <c r="Z605">
        <v>0.75770019535178612</v>
      </c>
      <c r="AA605">
        <v>1.338331428422497</v>
      </c>
      <c r="AB605">
        <v>0.48653622050860329</v>
      </c>
      <c r="AC605">
        <v>0.22327740554049169</v>
      </c>
      <c r="AD605">
        <v>0.11505547440092689</v>
      </c>
      <c r="AE605">
        <v>0.27604176771831429</v>
      </c>
      <c r="AF605">
        <v>1.333140512106272</v>
      </c>
      <c r="AG605">
        <v>0.71556583902439397</v>
      </c>
      <c r="AH605" s="9" t="s">
        <v>166</v>
      </c>
      <c r="AI605" s="1">
        <v>44593</v>
      </c>
      <c r="AJ605" s="9" t="s">
        <v>43</v>
      </c>
      <c r="AK605">
        <v>11</v>
      </c>
    </row>
    <row r="606" spans="1:37" x14ac:dyDescent="0.25">
      <c r="A606">
        <v>44602</v>
      </c>
      <c r="B606">
        <v>0.61043484114341517</v>
      </c>
      <c r="C606">
        <v>0.3002571883919769</v>
      </c>
      <c r="D606">
        <v>5.5728776256534163E-2</v>
      </c>
      <c r="E606">
        <v>0.60672385803991757</v>
      </c>
      <c r="F606">
        <v>0.45090238917364123</v>
      </c>
      <c r="G606">
        <v>0.32019888631865362</v>
      </c>
      <c r="H606">
        <v>1.0245044042947189</v>
      </c>
      <c r="I606">
        <v>0.3276432483189598</v>
      </c>
      <c r="J606">
        <v>1.215469403036666</v>
      </c>
      <c r="K606">
        <v>0.94989646769884728</v>
      </c>
      <c r="L606">
        <v>8.383039917985044E-3</v>
      </c>
      <c r="M606">
        <v>0.62303018896168705</v>
      </c>
      <c r="N606">
        <v>0.98676073093149286</v>
      </c>
      <c r="O606">
        <v>0.31636312629119728</v>
      </c>
      <c r="P606">
        <v>0.16288209385242919</v>
      </c>
      <c r="Q606">
        <v>0.15022183968217001</v>
      </c>
      <c r="R606">
        <v>1.3841716505229459E-2</v>
      </c>
      <c r="S606">
        <v>7.0368102064705923E-2</v>
      </c>
      <c r="T606">
        <v>0.5557736112085141</v>
      </c>
      <c r="U606">
        <v>8.6731777416587066E-2</v>
      </c>
      <c r="V606">
        <v>9.9540944991956995E-2</v>
      </c>
      <c r="W606">
        <v>1.192407124530423E-3</v>
      </c>
      <c r="X606">
        <v>0.37328576251003298</v>
      </c>
      <c r="Y606">
        <v>2.6216539970721708E-2</v>
      </c>
      <c r="Z606">
        <v>0.5265526722406072</v>
      </c>
      <c r="AA606">
        <v>0.74241348705831722</v>
      </c>
      <c r="AB606">
        <v>0.42007561014976591</v>
      </c>
      <c r="AC606">
        <v>0.15450250097215801</v>
      </c>
      <c r="AD606">
        <v>0.45449833452810823</v>
      </c>
      <c r="AE606">
        <v>0.41383782475645481</v>
      </c>
      <c r="AF606">
        <v>0.60983157726657722</v>
      </c>
      <c r="AG606">
        <v>0.5241849329498327</v>
      </c>
      <c r="AH606" s="9" t="s">
        <v>166</v>
      </c>
      <c r="AI606" s="1">
        <v>44593</v>
      </c>
      <c r="AJ606" s="9" t="s">
        <v>38</v>
      </c>
      <c r="AK606">
        <v>10</v>
      </c>
    </row>
    <row r="607" spans="1:37" x14ac:dyDescent="0.25">
      <c r="A607">
        <v>44601</v>
      </c>
      <c r="B607">
        <v>1.2873844503260701</v>
      </c>
      <c r="C607">
        <v>0.41778784210956632</v>
      </c>
      <c r="D607">
        <v>0.44242781413547272</v>
      </c>
      <c r="E607">
        <v>1.9646812963658009</v>
      </c>
      <c r="F607">
        <v>0.40444143454716253</v>
      </c>
      <c r="G607">
        <v>1.0178432643829081</v>
      </c>
      <c r="H607">
        <v>0.77844962548953633</v>
      </c>
      <c r="I607">
        <v>0.17110631892816561</v>
      </c>
      <c r="J607">
        <v>5.2597996197447462E-2</v>
      </c>
      <c r="K607">
        <v>4.9108236735379222E-2</v>
      </c>
      <c r="L607">
        <v>0.70309116722430265</v>
      </c>
      <c r="M607">
        <v>1.181019428081683</v>
      </c>
      <c r="N607">
        <v>1.070287055212815</v>
      </c>
      <c r="O607">
        <v>0.2481344667265761</v>
      </c>
      <c r="P607">
        <v>0.50589106734615763</v>
      </c>
      <c r="Q607">
        <v>0.11655589192002901</v>
      </c>
      <c r="R607">
        <v>1.8082528748055651</v>
      </c>
      <c r="S607">
        <v>7.3266258962070694</v>
      </c>
      <c r="T607">
        <v>0.17669382316911059</v>
      </c>
      <c r="U607">
        <v>5.6679962814625083E-2</v>
      </c>
      <c r="V607">
        <v>1.108275415770563</v>
      </c>
      <c r="W607">
        <v>2.9483831165023142</v>
      </c>
      <c r="X607">
        <v>1.5925185487525571</v>
      </c>
      <c r="Y607">
        <v>1.7974255458980239</v>
      </c>
      <c r="Z607">
        <v>2.282830079828722</v>
      </c>
      <c r="AA607">
        <v>0.47694133339057898</v>
      </c>
      <c r="AB607">
        <v>0.40834451856931259</v>
      </c>
      <c r="AC607">
        <v>1.1512377676101999</v>
      </c>
      <c r="AD607">
        <v>8.1463155738633816E-2</v>
      </c>
      <c r="AE607">
        <v>1.056845803778667</v>
      </c>
      <c r="AF607">
        <v>1.6602848530820991</v>
      </c>
      <c r="AG607">
        <v>1.098177324317406</v>
      </c>
      <c r="AH607" s="9" t="s">
        <v>166</v>
      </c>
      <c r="AI607" s="1">
        <v>44593</v>
      </c>
      <c r="AJ607" s="9" t="s">
        <v>39</v>
      </c>
      <c r="AK607">
        <v>9</v>
      </c>
    </row>
    <row r="608" spans="1:37" x14ac:dyDescent="0.25">
      <c r="A608">
        <v>44600</v>
      </c>
      <c r="B608">
        <v>1.519426665199308</v>
      </c>
      <c r="C608">
        <v>0.5981647615577973</v>
      </c>
      <c r="D608">
        <v>6.2680321620939589E-2</v>
      </c>
      <c r="E608">
        <v>0.47288799439733942</v>
      </c>
      <c r="F608">
        <v>0.83530500384861395</v>
      </c>
      <c r="G608">
        <v>0.34930218119270812</v>
      </c>
      <c r="H608">
        <v>1.56018341803862</v>
      </c>
      <c r="I608">
        <v>1.7918890160558849</v>
      </c>
      <c r="J608">
        <v>6.7399641695047793E-3</v>
      </c>
      <c r="K608">
        <v>1.6742284570742481</v>
      </c>
      <c r="L608">
        <v>0.56549596902566657</v>
      </c>
      <c r="M608">
        <v>0.45078063920360428</v>
      </c>
      <c r="N608">
        <v>2.341985738484655</v>
      </c>
      <c r="O608">
        <v>0.52280363521070916</v>
      </c>
      <c r="P608">
        <v>1.7411532352590799</v>
      </c>
      <c r="Q608">
        <v>0.5056791823624438</v>
      </c>
      <c r="R608">
        <v>1.925191588598002E-2</v>
      </c>
      <c r="S608">
        <v>17.297248408357671</v>
      </c>
      <c r="T608">
        <v>0.23752248936962761</v>
      </c>
      <c r="U608">
        <v>24.851856429451281</v>
      </c>
      <c r="V608">
        <v>1.574580318663277</v>
      </c>
      <c r="W608">
        <v>1.4183006466936381</v>
      </c>
      <c r="X608">
        <v>0.4758795047981545</v>
      </c>
      <c r="Y608">
        <v>0.23513642474890881</v>
      </c>
      <c r="Z608">
        <v>1.1376938635339739</v>
      </c>
      <c r="AA608">
        <v>3.0732982134466482</v>
      </c>
      <c r="AB608">
        <v>0.81630630272247007</v>
      </c>
      <c r="AC608">
        <v>0.42717855962545331</v>
      </c>
      <c r="AD608">
        <v>1.017159692533286</v>
      </c>
      <c r="AE608">
        <v>1.0080448403658111</v>
      </c>
      <c r="AF608">
        <v>1.49467467844279</v>
      </c>
      <c r="AG608">
        <v>1.340655434778659</v>
      </c>
      <c r="AH608" s="9" t="s">
        <v>166</v>
      </c>
      <c r="AI608" s="1">
        <v>44593</v>
      </c>
      <c r="AJ608" s="9" t="s">
        <v>40</v>
      </c>
      <c r="AK608">
        <v>8</v>
      </c>
    </row>
    <row r="609" spans="1:37" x14ac:dyDescent="0.25">
      <c r="A609">
        <v>44599</v>
      </c>
      <c r="B609">
        <v>1.994770729682982</v>
      </c>
      <c r="C609">
        <v>4.4067945051517388</v>
      </c>
      <c r="D609">
        <v>0.28992377623353882</v>
      </c>
      <c r="E609">
        <v>1.6296056331102531</v>
      </c>
      <c r="F609">
        <v>0.54077105481435916</v>
      </c>
      <c r="G609">
        <v>1.1963415070083869</v>
      </c>
      <c r="H609">
        <v>2.491869921575586</v>
      </c>
      <c r="I609">
        <v>3.2837246911792639</v>
      </c>
      <c r="J609">
        <v>2.4325354841968991</v>
      </c>
      <c r="K609">
        <v>1.061634398678301</v>
      </c>
      <c r="L609">
        <v>12.137092888549059</v>
      </c>
      <c r="M609">
        <v>3.3215096502693622</v>
      </c>
      <c r="N609">
        <v>1.6508010034022109</v>
      </c>
      <c r="O609">
        <v>0.90262406135570095</v>
      </c>
      <c r="P609">
        <v>1.8771465199159441</v>
      </c>
      <c r="Q609">
        <v>0.13784884472233411</v>
      </c>
      <c r="R609">
        <v>1.460007091552169</v>
      </c>
      <c r="S609">
        <v>2.5316617694315759</v>
      </c>
      <c r="T609">
        <v>0.99546441772745231</v>
      </c>
      <c r="U609">
        <v>2.21270108920293</v>
      </c>
      <c r="V609">
        <v>6.1661226449911419</v>
      </c>
      <c r="W609">
        <v>3.0517832115818559</v>
      </c>
      <c r="X609">
        <v>0.84397735191242906</v>
      </c>
      <c r="Y609">
        <v>0.76997861673348489</v>
      </c>
      <c r="Z609">
        <v>1.689310913767347</v>
      </c>
      <c r="AA609">
        <v>2.0081929162275038</v>
      </c>
      <c r="AB609">
        <v>1.317725643812965</v>
      </c>
      <c r="AC609">
        <v>2.8711551158446849</v>
      </c>
      <c r="AD609">
        <v>0.93543560540348414</v>
      </c>
      <c r="AE609">
        <v>1.3499207365910699</v>
      </c>
      <c r="AF609">
        <v>1.6726500603258321</v>
      </c>
      <c r="AG609">
        <v>2.993767102399679</v>
      </c>
      <c r="AH609" s="9" t="s">
        <v>166</v>
      </c>
      <c r="AI609" s="1">
        <v>44593</v>
      </c>
      <c r="AJ609" s="9" t="s">
        <v>41</v>
      </c>
      <c r="AK609">
        <v>7</v>
      </c>
    </row>
    <row r="610" spans="1:37" x14ac:dyDescent="0.25">
      <c r="A610">
        <v>44589</v>
      </c>
      <c r="B610">
        <v>0.9354290616031774</v>
      </c>
      <c r="C610">
        <v>0.8472181252744525</v>
      </c>
      <c r="D610">
        <v>1.6771868607600871</v>
      </c>
      <c r="E610">
        <v>0.95241445001597658</v>
      </c>
      <c r="F610">
        <v>0.58165549221632651</v>
      </c>
      <c r="G610">
        <v>1.1888045777711591</v>
      </c>
      <c r="H610">
        <v>1.2342668720545049</v>
      </c>
      <c r="I610">
        <v>0.67403884808774017</v>
      </c>
      <c r="J610">
        <v>6.2097836817902579E-3</v>
      </c>
      <c r="K610">
        <v>2.1833822166161818</v>
      </c>
      <c r="L610">
        <v>0.63604732201130143</v>
      </c>
      <c r="M610">
        <v>0.47635629366456989</v>
      </c>
      <c r="N610">
        <v>0.89431388117853394</v>
      </c>
      <c r="O610">
        <v>1.9225888672988209</v>
      </c>
      <c r="P610">
        <v>0.68533323086618714</v>
      </c>
      <c r="Q610">
        <v>0.79122966204015277</v>
      </c>
      <c r="R610">
        <v>0.45295956447864683</v>
      </c>
      <c r="S610">
        <v>0.18848550155178159</v>
      </c>
      <c r="T610">
        <v>0.1431586688232247</v>
      </c>
      <c r="U610">
        <v>7.0842279239870951E-2</v>
      </c>
      <c r="V610">
        <v>2.3595626729697279</v>
      </c>
      <c r="W610">
        <v>0.12363364116452449</v>
      </c>
      <c r="X610">
        <v>0.48576253621683169</v>
      </c>
      <c r="Y610">
        <v>0.79512649388754852</v>
      </c>
      <c r="Z610">
        <v>0.83309155100585952</v>
      </c>
      <c r="AA610">
        <v>0.69817764370740498</v>
      </c>
      <c r="AB610">
        <v>1.0433345592860299</v>
      </c>
      <c r="AC610">
        <v>0.89126629930494816</v>
      </c>
      <c r="AD610">
        <v>0.472231194970131</v>
      </c>
      <c r="AE610">
        <v>1.0735342913503569</v>
      </c>
      <c r="AF610">
        <v>0.8907461285581636</v>
      </c>
      <c r="AG610">
        <v>0.81607635996962646</v>
      </c>
      <c r="AH610" s="9" t="s">
        <v>167</v>
      </c>
      <c r="AI610" s="1">
        <v>44562</v>
      </c>
      <c r="AJ610" s="9" t="s">
        <v>43</v>
      </c>
      <c r="AK610">
        <v>28</v>
      </c>
    </row>
    <row r="611" spans="1:37" x14ac:dyDescent="0.25">
      <c r="A611">
        <v>44588</v>
      </c>
      <c r="B611">
        <v>0.1558485939822547</v>
      </c>
      <c r="C611">
        <v>0.25016428624588849</v>
      </c>
      <c r="D611">
        <v>0.1174762740102359</v>
      </c>
      <c r="E611">
        <v>3.5758399492736202E-2</v>
      </c>
      <c r="F611">
        <v>1.03985815834874E-3</v>
      </c>
      <c r="G611">
        <v>0.39966599539868791</v>
      </c>
      <c r="H611">
        <v>1.7580572173009072E-2</v>
      </c>
      <c r="I611">
        <v>0.28383213183798439</v>
      </c>
      <c r="J611">
        <v>1.4802530170351829E-3</v>
      </c>
      <c r="K611">
        <v>0.19285491658212631</v>
      </c>
      <c r="L611">
        <v>0.19045394161711729</v>
      </c>
      <c r="M611">
        <v>0.19328577068892899</v>
      </c>
      <c r="N611">
        <v>0.1498264638983548</v>
      </c>
      <c r="O611">
        <v>2.4022760848354939E-2</v>
      </c>
      <c r="P611">
        <v>7.6454752769989738E-3</v>
      </c>
      <c r="Q611">
        <v>3.4950040099955539E-2</v>
      </c>
      <c r="R611">
        <v>2.9288380186426759E-2</v>
      </c>
      <c r="S611">
        <v>0.2387159018866111</v>
      </c>
      <c r="T611">
        <v>0.68516578356668434</v>
      </c>
      <c r="U611">
        <v>2.238628696894927E-2</v>
      </c>
      <c r="V611">
        <v>4.460285990553964E-3</v>
      </c>
      <c r="W611">
        <v>6.8480243029465274E-2</v>
      </c>
      <c r="X611">
        <v>2.9790504014338609E-2</v>
      </c>
      <c r="Y611">
        <v>9.1209400463971024E-2</v>
      </c>
      <c r="Z611">
        <v>0.13807062251962121</v>
      </c>
      <c r="AA611">
        <v>0.1183514147971987</v>
      </c>
      <c r="AB611">
        <v>0.11132517641153809</v>
      </c>
      <c r="AC611">
        <v>0.3027641521962719</v>
      </c>
      <c r="AD611">
        <v>0.11076772388754599</v>
      </c>
      <c r="AE611">
        <v>0.25190032194644851</v>
      </c>
      <c r="AF611">
        <v>8.6667252712399237E-2</v>
      </c>
      <c r="AG611">
        <v>0.21022226170314939</v>
      </c>
      <c r="AH611" s="9" t="s">
        <v>167</v>
      </c>
      <c r="AI611" s="1">
        <v>44562</v>
      </c>
      <c r="AJ611" s="9" t="s">
        <v>38</v>
      </c>
      <c r="AK611">
        <v>27</v>
      </c>
    </row>
    <row r="612" spans="1:37" x14ac:dyDescent="0.25">
      <c r="A612">
        <v>44587</v>
      </c>
      <c r="B612">
        <v>0.2261570759119744</v>
      </c>
      <c r="C612">
        <v>0.21483227696259019</v>
      </c>
      <c r="D612">
        <v>0.52905101742075278</v>
      </c>
      <c r="E612">
        <v>0.14392599083030211</v>
      </c>
      <c r="F612">
        <v>2.9255515788224652E-2</v>
      </c>
      <c r="G612">
        <v>1.6458822378687489E-2</v>
      </c>
      <c r="H612">
        <v>6.7368051896516207E-2</v>
      </c>
      <c r="I612">
        <v>0.27748637854515579</v>
      </c>
      <c r="J612">
        <v>0.17967301349170359</v>
      </c>
      <c r="K612">
        <v>0.18454870520323549</v>
      </c>
      <c r="L612">
        <v>0.71001513010537354</v>
      </c>
      <c r="M612">
        <v>4.8778888017796403E-2</v>
      </c>
      <c r="N612">
        <v>0.14093367656736649</v>
      </c>
      <c r="O612">
        <v>0.21232259650707591</v>
      </c>
      <c r="P612">
        <v>8.954375711319873E-2</v>
      </c>
      <c r="Q612">
        <v>1.0018445411446011</v>
      </c>
      <c r="R612">
        <v>8.0887726196838317E-2</v>
      </c>
      <c r="S612">
        <v>7.4093356675451152E-2</v>
      </c>
      <c r="T612">
        <v>0.20822781607174559</v>
      </c>
      <c r="U612">
        <v>3.7096393081706099E-2</v>
      </c>
      <c r="V612">
        <v>4.6722053164051543E-2</v>
      </c>
      <c r="W612">
        <v>0.1233083013223045</v>
      </c>
      <c r="X612">
        <v>4.4634731454910322E-2</v>
      </c>
      <c r="Y612">
        <v>1.309455299045831E-2</v>
      </c>
      <c r="Z612">
        <v>8.8322039906801222E-2</v>
      </c>
      <c r="AA612">
        <v>0.22617249040546619</v>
      </c>
      <c r="AB612">
        <v>0.3450116099183802</v>
      </c>
      <c r="AC612">
        <v>0.20410543418924779</v>
      </c>
      <c r="AD612">
        <v>0.3471092898102715</v>
      </c>
      <c r="AE612">
        <v>0.56732182147488686</v>
      </c>
      <c r="AF612">
        <v>7.1706448149641389E-2</v>
      </c>
      <c r="AG612">
        <v>8.0317538031338523E-2</v>
      </c>
      <c r="AH612" s="9" t="s">
        <v>167</v>
      </c>
      <c r="AI612" s="1">
        <v>44562</v>
      </c>
      <c r="AJ612" s="9" t="s">
        <v>39</v>
      </c>
      <c r="AK612">
        <v>26</v>
      </c>
    </row>
    <row r="613" spans="1:37" x14ac:dyDescent="0.25">
      <c r="A613">
        <v>44586</v>
      </c>
      <c r="B613">
        <v>1.6035045544938229</v>
      </c>
      <c r="C613">
        <v>2.1077885154007858</v>
      </c>
      <c r="D613">
        <v>0.79464842147403625</v>
      </c>
      <c r="E613">
        <v>1.3261202031614689</v>
      </c>
      <c r="F613">
        <v>3.9544485985339479</v>
      </c>
      <c r="G613">
        <v>0.89299492754933851</v>
      </c>
      <c r="H613">
        <v>0.96513656210178811</v>
      </c>
      <c r="I613">
        <v>0.61895218941638763</v>
      </c>
      <c r="J613">
        <v>0.29682140979013122</v>
      </c>
      <c r="K613">
        <v>0.70149117053150345</v>
      </c>
      <c r="L613">
        <v>0.79672562876542818</v>
      </c>
      <c r="M613">
        <v>1.2774140121278339</v>
      </c>
      <c r="N613">
        <v>0.67060195330080419</v>
      </c>
      <c r="O613">
        <v>1.049365471078967</v>
      </c>
      <c r="P613">
        <v>0.47700983845628209</v>
      </c>
      <c r="Q613">
        <v>5.1160772015445248</v>
      </c>
      <c r="R613">
        <v>1.3409316625706831</v>
      </c>
      <c r="S613">
        <v>1.2680604509019251</v>
      </c>
      <c r="T613">
        <v>0.75682716087193436</v>
      </c>
      <c r="U613">
        <v>0.30073896488060581</v>
      </c>
      <c r="V613">
        <v>1.1786173301675791</v>
      </c>
      <c r="W613">
        <v>0.64233079206132981</v>
      </c>
      <c r="X613">
        <v>2.2726394671571191</v>
      </c>
      <c r="Y613">
        <v>0.1915455758754564</v>
      </c>
      <c r="Z613">
        <v>1.600017669439048</v>
      </c>
      <c r="AA613">
        <v>0.65463231172428615</v>
      </c>
      <c r="AB613">
        <v>2.294814903372473</v>
      </c>
      <c r="AC613">
        <v>0.97317907649550128</v>
      </c>
      <c r="AD613">
        <v>3.7902055416942959</v>
      </c>
      <c r="AE613">
        <v>1.864297326384563</v>
      </c>
      <c r="AF613">
        <v>1.1955419039298769</v>
      </c>
      <c r="AG613">
        <v>0.91403509522632265</v>
      </c>
      <c r="AH613" s="9" t="s">
        <v>167</v>
      </c>
      <c r="AI613" s="1">
        <v>44562</v>
      </c>
      <c r="AJ613" s="9" t="s">
        <v>40</v>
      </c>
      <c r="AK613">
        <v>25</v>
      </c>
    </row>
    <row r="614" spans="1:37" x14ac:dyDescent="0.25">
      <c r="A614">
        <v>44585</v>
      </c>
      <c r="B614">
        <v>2.2684214010248581E-2</v>
      </c>
      <c r="C614">
        <v>3.876194065947408E-3</v>
      </c>
      <c r="D614">
        <v>0</v>
      </c>
      <c r="E614">
        <v>5.6988035648972889E-2</v>
      </c>
      <c r="F614">
        <v>2.7228262159824349E-3</v>
      </c>
      <c r="G614">
        <v>5.9031897906839585E-4</v>
      </c>
      <c r="H614">
        <v>9.563041731606753E-4</v>
      </c>
      <c r="I614">
        <v>4.5847834845134886E-3</v>
      </c>
      <c r="J614">
        <v>0</v>
      </c>
      <c r="K614">
        <v>3.894472377811473E-3</v>
      </c>
      <c r="L614">
        <v>3.3292898088107682E-2</v>
      </c>
      <c r="M614">
        <v>1.5828986579570451E-3</v>
      </c>
      <c r="N614">
        <v>7.3669799847570514E-4</v>
      </c>
      <c r="O614">
        <v>2.8705086418429521E-2</v>
      </c>
      <c r="P614">
        <v>1.6874610493957869E-2</v>
      </c>
      <c r="Q614">
        <v>9.1560192353295641E-2</v>
      </c>
      <c r="R614">
        <v>0</v>
      </c>
      <c r="S614">
        <v>1.7512860975952411E-2</v>
      </c>
      <c r="T614">
        <v>2.9074839284674221E-3</v>
      </c>
      <c r="U614">
        <v>0</v>
      </c>
      <c r="V614">
        <v>6.8046234941095754E-3</v>
      </c>
      <c r="W614">
        <v>1.320662802463377E-2</v>
      </c>
      <c r="X614">
        <v>1.320886644760288E-2</v>
      </c>
      <c r="Y614">
        <v>0.34250712762225632</v>
      </c>
      <c r="Z614">
        <v>2.6009917131672531E-2</v>
      </c>
      <c r="AA614">
        <v>3.786972394142319E-3</v>
      </c>
      <c r="AB614">
        <v>2.3524533433736401E-2</v>
      </c>
      <c r="AC614">
        <v>6.8092317581365594E-2</v>
      </c>
      <c r="AD614">
        <v>5.0596295628367698E-2</v>
      </c>
      <c r="AE614">
        <v>8.2285909485988844E-3</v>
      </c>
      <c r="AF614">
        <v>3.7224442804423982E-2</v>
      </c>
      <c r="AG614">
        <v>2.818423354674502E-3</v>
      </c>
      <c r="AH614" s="9" t="s">
        <v>167</v>
      </c>
      <c r="AI614" s="1">
        <v>44562</v>
      </c>
      <c r="AJ614" s="9" t="s">
        <v>41</v>
      </c>
      <c r="AK614">
        <v>24</v>
      </c>
    </row>
    <row r="615" spans="1:37" x14ac:dyDescent="0.25">
      <c r="A615">
        <v>44582</v>
      </c>
      <c r="B615">
        <v>0.34165758932122731</v>
      </c>
      <c r="C615">
        <v>1.1258880736449091</v>
      </c>
      <c r="D615">
        <v>0.56406406963267886</v>
      </c>
      <c r="E615">
        <v>0.74372298897282418</v>
      </c>
      <c r="F615">
        <v>2.742297625339938E-2</v>
      </c>
      <c r="G615">
        <v>6.4238510764121654E-2</v>
      </c>
      <c r="H615">
        <v>1.2876799270237349E-2</v>
      </c>
      <c r="I615">
        <v>0.1695249030991744</v>
      </c>
      <c r="J615">
        <v>3.0461660019631949</v>
      </c>
      <c r="K615">
        <v>0.1166975760705196</v>
      </c>
      <c r="L615">
        <v>2.8766688780728231E-2</v>
      </c>
      <c r="M615">
        <v>2.582346326843396E-2</v>
      </c>
      <c r="N615">
        <v>0.1222794122042255</v>
      </c>
      <c r="O615">
        <v>7.6143325923299573E-2</v>
      </c>
      <c r="P615">
        <v>0.77551988021728313</v>
      </c>
      <c r="Q615">
        <v>0.49481457998600409</v>
      </c>
      <c r="R615">
        <v>0.27952733475922581</v>
      </c>
      <c r="S615">
        <v>0.23470023208594759</v>
      </c>
      <c r="T615">
        <v>9.2457668236720483E-2</v>
      </c>
      <c r="U615">
        <v>2.1463050116911409E-3</v>
      </c>
      <c r="V615">
        <v>0.19542205854093039</v>
      </c>
      <c r="W615">
        <v>7.5604560892918879E-2</v>
      </c>
      <c r="X615">
        <v>0.25947031901609069</v>
      </c>
      <c r="Y615">
        <v>4.6937644007111493E-2</v>
      </c>
      <c r="Z615">
        <v>0.44431774825371961</v>
      </c>
      <c r="AA615">
        <v>0.38882517637334868</v>
      </c>
      <c r="AB615">
        <v>0.1742907181457399</v>
      </c>
      <c r="AC615">
        <v>7.0458923241052435E-2</v>
      </c>
      <c r="AD615">
        <v>0.32401503165808448</v>
      </c>
      <c r="AE615">
        <v>0.19607608973952739</v>
      </c>
      <c r="AF615">
        <v>0.32363333283357743</v>
      </c>
      <c r="AG615">
        <v>0.47175005903058981</v>
      </c>
      <c r="AH615" s="9" t="s">
        <v>168</v>
      </c>
      <c r="AI615" s="1">
        <v>44562</v>
      </c>
      <c r="AJ615" s="9" t="s">
        <v>43</v>
      </c>
      <c r="AK615">
        <v>21</v>
      </c>
    </row>
    <row r="616" spans="1:37" x14ac:dyDescent="0.25">
      <c r="A616">
        <v>44581</v>
      </c>
      <c r="B616">
        <v>2.2641424303783002</v>
      </c>
      <c r="C616">
        <v>0.93666894155359925</v>
      </c>
      <c r="D616">
        <v>0.42023247840814337</v>
      </c>
      <c r="E616">
        <v>4.3440992508621852</v>
      </c>
      <c r="F616">
        <v>3.712718661147663</v>
      </c>
      <c r="G616">
        <v>1.52701855601366</v>
      </c>
      <c r="H616">
        <v>2.6796466705476729</v>
      </c>
      <c r="I616">
        <v>1.1600518852875821</v>
      </c>
      <c r="J616">
        <v>0.89332089649453139</v>
      </c>
      <c r="K616">
        <v>0.61452349863936562</v>
      </c>
      <c r="L616">
        <v>0.8948411448855067</v>
      </c>
      <c r="M616">
        <v>1.7764729765127569</v>
      </c>
      <c r="N616">
        <v>1.5263888766420639</v>
      </c>
      <c r="O616">
        <v>1.069430050053827</v>
      </c>
      <c r="P616">
        <v>1.8317965677686721</v>
      </c>
      <c r="Q616">
        <v>0.80767351671246168</v>
      </c>
      <c r="R616">
        <v>2.8961233183784731</v>
      </c>
      <c r="S616">
        <v>1.2276009441910749</v>
      </c>
      <c r="T616">
        <v>0.92024997011683052</v>
      </c>
      <c r="U616">
        <v>1.728229502547989</v>
      </c>
      <c r="V616">
        <v>3.0175303556981188</v>
      </c>
      <c r="W616">
        <v>2.233928782016406</v>
      </c>
      <c r="X616">
        <v>3.7106318034951968</v>
      </c>
      <c r="Y616">
        <v>1.0551999946547641</v>
      </c>
      <c r="Z616">
        <v>3.150871470363048</v>
      </c>
      <c r="AA616">
        <v>1.4225276446229851</v>
      </c>
      <c r="AB616">
        <v>1.7901429331925041</v>
      </c>
      <c r="AC616">
        <v>1.1469710335583301</v>
      </c>
      <c r="AD616">
        <v>0.6170611435822847</v>
      </c>
      <c r="AE616">
        <v>1.4031805865600671</v>
      </c>
      <c r="AF616">
        <v>2.554792984977404</v>
      </c>
      <c r="AG616">
        <v>3.1930131611509251</v>
      </c>
      <c r="AH616" s="9" t="s">
        <v>168</v>
      </c>
      <c r="AI616" s="1">
        <v>44562</v>
      </c>
      <c r="AJ616" s="9" t="s">
        <v>38</v>
      </c>
      <c r="AK616">
        <v>20</v>
      </c>
    </row>
    <row r="617" spans="1:37" x14ac:dyDescent="0.25">
      <c r="A617">
        <v>44580</v>
      </c>
      <c r="B617">
        <v>0.38536185096891662</v>
      </c>
      <c r="C617">
        <v>0.86052849013564403</v>
      </c>
      <c r="D617">
        <v>2.319483795840763E-4</v>
      </c>
      <c r="E617">
        <v>0.2601877490756323</v>
      </c>
      <c r="F617">
        <v>2.8280972248795231</v>
      </c>
      <c r="G617">
        <v>1.2168541157702919</v>
      </c>
      <c r="H617">
        <v>0.84299403856590804</v>
      </c>
      <c r="I617">
        <v>0.2116175380603072</v>
      </c>
      <c r="J617">
        <v>5.5859070073706239E-5</v>
      </c>
      <c r="K617">
        <v>0.21386595392443339</v>
      </c>
      <c r="L617">
        <v>0.2860583927720311</v>
      </c>
      <c r="M617">
        <v>0.316972496872445</v>
      </c>
      <c r="N617">
        <v>0.35841431269528551</v>
      </c>
      <c r="O617">
        <v>0.13183001353517659</v>
      </c>
      <c r="P617">
        <v>0.4113035612319077</v>
      </c>
      <c r="Q617">
        <v>7.7980977896617495E-2</v>
      </c>
      <c r="R617">
        <v>1.2153003199495569</v>
      </c>
      <c r="S617">
        <v>7.1896136707302799E-2</v>
      </c>
      <c r="T617">
        <v>0.42183337025988371</v>
      </c>
      <c r="U617">
        <v>0.51693853853807992</v>
      </c>
      <c r="V617">
        <v>3.371075269691632E-2</v>
      </c>
      <c r="W617">
        <v>0.83651088246577687</v>
      </c>
      <c r="X617">
        <v>0.15985622330684271</v>
      </c>
      <c r="Y617">
        <v>4.6856675163335727E-2</v>
      </c>
      <c r="Z617">
        <v>0.4179465407790397</v>
      </c>
      <c r="AA617">
        <v>0.28593819430284712</v>
      </c>
      <c r="AB617">
        <v>0.48270483155867228</v>
      </c>
      <c r="AC617">
        <v>0.182595496054239</v>
      </c>
      <c r="AD617">
        <v>8.3771447370182883E-2</v>
      </c>
      <c r="AE617">
        <v>0.67073866795629744</v>
      </c>
      <c r="AF617">
        <v>0.31812432309676558</v>
      </c>
      <c r="AG617">
        <v>0.36163048158686029</v>
      </c>
      <c r="AH617" s="9" t="s">
        <v>168</v>
      </c>
      <c r="AI617" s="1">
        <v>44562</v>
      </c>
      <c r="AJ617" s="9" t="s">
        <v>39</v>
      </c>
      <c r="AK617">
        <v>19</v>
      </c>
    </row>
    <row r="618" spans="1:37" x14ac:dyDescent="0.25">
      <c r="A618">
        <v>44579</v>
      </c>
      <c r="B618">
        <v>0.1500580995472485</v>
      </c>
      <c r="C618">
        <v>8.3471411743855403E-2</v>
      </c>
      <c r="D618">
        <v>6.0563147013336219E-2</v>
      </c>
      <c r="E618">
        <v>5.1145400831264433E-2</v>
      </c>
      <c r="F618">
        <v>3.085985357904876E-2</v>
      </c>
      <c r="G618">
        <v>1.1706629088462039E-2</v>
      </c>
      <c r="H618">
        <v>1.878929279521201E-3</v>
      </c>
      <c r="I618">
        <v>9.2669842144370046E-2</v>
      </c>
      <c r="J618">
        <v>0.69294556598487367</v>
      </c>
      <c r="K618">
        <v>0.21611209715101951</v>
      </c>
      <c r="L618">
        <v>0.37064649216874468</v>
      </c>
      <c r="M618">
        <v>7.7772839064844546E-3</v>
      </c>
      <c r="N618">
        <v>0.35064759281607988</v>
      </c>
      <c r="O618">
        <v>6.6775880670595963E-2</v>
      </c>
      <c r="P618">
        <v>1.320300614595126E-2</v>
      </c>
      <c r="Q618">
        <v>8.6331467733776229E-2</v>
      </c>
      <c r="R618">
        <v>0.1755969342107738</v>
      </c>
      <c r="S618">
        <v>4.8927260795198067E-2</v>
      </c>
      <c r="T618">
        <v>0.32122241257462258</v>
      </c>
      <c r="U618">
        <v>0</v>
      </c>
      <c r="V618">
        <v>9.5487008630209987E-3</v>
      </c>
      <c r="W618">
        <v>8.6611699709480804E-3</v>
      </c>
      <c r="X618">
        <v>3.2830025950974957E-2</v>
      </c>
      <c r="Y618">
        <v>8.4348694597633112E-2</v>
      </c>
      <c r="Z618">
        <v>4.0850059366809348E-2</v>
      </c>
      <c r="AA618">
        <v>0.2246344450270808</v>
      </c>
      <c r="AB618">
        <v>0.1018787103370791</v>
      </c>
      <c r="AC618">
        <v>7.8445187420190132E-2</v>
      </c>
      <c r="AD618">
        <v>0.1082160392529065</v>
      </c>
      <c r="AE618">
        <v>0.18402683782750889</v>
      </c>
      <c r="AF618">
        <v>4.2795603129598389E-2</v>
      </c>
      <c r="AG618">
        <v>0.11134062038590629</v>
      </c>
      <c r="AH618" s="9" t="s">
        <v>168</v>
      </c>
      <c r="AI618" s="1">
        <v>44562</v>
      </c>
      <c r="AJ618" s="9" t="s">
        <v>40</v>
      </c>
      <c r="AK618">
        <v>18</v>
      </c>
    </row>
    <row r="619" spans="1:37" x14ac:dyDescent="0.25">
      <c r="A619">
        <v>44578</v>
      </c>
      <c r="B619">
        <v>3.3676621273246193E-2</v>
      </c>
      <c r="C619">
        <v>0</v>
      </c>
      <c r="D619">
        <v>0</v>
      </c>
      <c r="E619">
        <v>2.6885879214833309E-2</v>
      </c>
      <c r="F619">
        <v>9.7690782239493322E-5</v>
      </c>
      <c r="G619">
        <v>8.5780839431923005E-3</v>
      </c>
      <c r="H619">
        <v>0</v>
      </c>
      <c r="I619">
        <v>6.9109122731697392E-2</v>
      </c>
      <c r="J619">
        <v>0</v>
      </c>
      <c r="K619">
        <v>2.21561111577607E-2</v>
      </c>
      <c r="L619">
        <v>2.30265223671265E-4</v>
      </c>
      <c r="M619">
        <v>1.2067870290120031E-3</v>
      </c>
      <c r="N619">
        <v>2.1901299154200912E-3</v>
      </c>
      <c r="O619">
        <v>3.9847018315305937E-3</v>
      </c>
      <c r="P619">
        <v>5.9804574567799166E-3</v>
      </c>
      <c r="Q619">
        <v>2.7087666845377039E-2</v>
      </c>
      <c r="R619">
        <v>0</v>
      </c>
      <c r="S619">
        <v>2.329463116536741E-2</v>
      </c>
      <c r="T619">
        <v>0.3241032600593356</v>
      </c>
      <c r="U619">
        <v>0</v>
      </c>
      <c r="V619">
        <v>0</v>
      </c>
      <c r="W619">
        <v>7.3805951795531118E-5</v>
      </c>
      <c r="X619">
        <v>0.2316570942315121</v>
      </c>
      <c r="Y619">
        <v>0</v>
      </c>
      <c r="Z619">
        <v>5.1959946028443858E-2</v>
      </c>
      <c r="AA619">
        <v>8.0637765974762611E-3</v>
      </c>
      <c r="AB619">
        <v>4.6390782047082253E-2</v>
      </c>
      <c r="AC619">
        <v>3.5559937544901152E-4</v>
      </c>
      <c r="AD619">
        <v>2.453339513849094E-2</v>
      </c>
      <c r="AE619">
        <v>3.8183852850660321E-3</v>
      </c>
      <c r="AF619">
        <v>9.864947647578403E-3</v>
      </c>
      <c r="AG619">
        <v>0.17944456945716961</v>
      </c>
      <c r="AH619" s="9" t="s">
        <v>168</v>
      </c>
      <c r="AI619" s="1">
        <v>44562</v>
      </c>
      <c r="AJ619" s="9" t="s">
        <v>41</v>
      </c>
      <c r="AK619">
        <v>17</v>
      </c>
    </row>
    <row r="620" spans="1:37" x14ac:dyDescent="0.25">
      <c r="A620">
        <v>44575</v>
      </c>
      <c r="B620">
        <v>0.42715968742594262</v>
      </c>
      <c r="C620">
        <v>0.8069285451509014</v>
      </c>
      <c r="D620">
        <v>2.801413820436903E-2</v>
      </c>
      <c r="E620">
        <v>0.32013904039396163</v>
      </c>
      <c r="F620">
        <v>2.027645689850134</v>
      </c>
      <c r="G620">
        <v>9.2440769376437804E-2</v>
      </c>
      <c r="H620">
        <v>0.25276705775265967</v>
      </c>
      <c r="I620">
        <v>0.58297282299102848</v>
      </c>
      <c r="J620">
        <v>0.1178364668512883</v>
      </c>
      <c r="K620">
        <v>0.64081234982812674</v>
      </c>
      <c r="L620">
        <v>2.0351585344727582E-2</v>
      </c>
      <c r="M620">
        <v>0.3721073944371765</v>
      </c>
      <c r="N620">
        <v>0.2134394351219247</v>
      </c>
      <c r="O620">
        <v>0.42076130406306528</v>
      </c>
      <c r="P620">
        <v>0.27213435810473308</v>
      </c>
      <c r="Q620">
        <v>0.18645631527824141</v>
      </c>
      <c r="R620">
        <v>2.4930672250435239E-2</v>
      </c>
      <c r="S620">
        <v>4.8584659886625366E-3</v>
      </c>
      <c r="T620">
        <v>0.32148057088660131</v>
      </c>
      <c r="U620">
        <v>0.1058122455298826</v>
      </c>
      <c r="V620">
        <v>0.1141561335675067</v>
      </c>
      <c r="W620">
        <v>0.13016736482853769</v>
      </c>
      <c r="X620">
        <v>0.80587274480414051</v>
      </c>
      <c r="Y620">
        <v>0.25152289814708412</v>
      </c>
      <c r="Z620">
        <v>0.38045046363918739</v>
      </c>
      <c r="AA620">
        <v>0.34247038592685519</v>
      </c>
      <c r="AB620">
        <v>0.43999358817565859</v>
      </c>
      <c r="AC620">
        <v>0.1990415942327266</v>
      </c>
      <c r="AD620">
        <v>7.3224359196640901E-2</v>
      </c>
      <c r="AE620">
        <v>0.49069405376767278</v>
      </c>
      <c r="AF620">
        <v>0.32846695500254203</v>
      </c>
      <c r="AG620">
        <v>0.45065666953090622</v>
      </c>
      <c r="AH620" s="9" t="s">
        <v>169</v>
      </c>
      <c r="AI620" s="1">
        <v>44562</v>
      </c>
      <c r="AJ620" s="9" t="s">
        <v>43</v>
      </c>
      <c r="AK620">
        <v>14</v>
      </c>
    </row>
    <row r="621" spans="1:37" x14ac:dyDescent="0.25">
      <c r="A621">
        <v>44574</v>
      </c>
      <c r="B621">
        <v>5.6745036322873213E-2</v>
      </c>
      <c r="C621">
        <v>1.9002735785562049E-2</v>
      </c>
      <c r="D621">
        <v>0.7774517567485143</v>
      </c>
      <c r="E621">
        <v>1.0141346636949759E-2</v>
      </c>
      <c r="F621">
        <v>5.753662886272843E-2</v>
      </c>
      <c r="G621">
        <v>5.2554595837605057E-2</v>
      </c>
      <c r="H621">
        <v>6.4429861559035267E-2</v>
      </c>
      <c r="I621">
        <v>9.5614691918825573E-2</v>
      </c>
      <c r="J621">
        <v>7.7578729887778503E-3</v>
      </c>
      <c r="K621">
        <v>0.52962674998416781</v>
      </c>
      <c r="L621">
        <v>0.32677894260913509</v>
      </c>
      <c r="M621">
        <v>9.4761318669653542E-3</v>
      </c>
      <c r="N621">
        <v>5.405985060979434E-2</v>
      </c>
      <c r="O621">
        <v>1.986211767414714E-4</v>
      </c>
      <c r="P621">
        <v>4.0858237736612853E-2</v>
      </c>
      <c r="Q621">
        <v>1.6509653708949919E-2</v>
      </c>
      <c r="R621">
        <v>0</v>
      </c>
      <c r="S621">
        <v>5.0327603805035093E-2</v>
      </c>
      <c r="T621">
        <v>0.26785343224890001</v>
      </c>
      <c r="U621">
        <v>0</v>
      </c>
      <c r="V621">
        <v>4.8806323671467029E-5</v>
      </c>
      <c r="W621">
        <v>0</v>
      </c>
      <c r="X621">
        <v>3.9501332907518623E-2</v>
      </c>
      <c r="Y621">
        <v>2.3663463997349199E-2</v>
      </c>
      <c r="Z621">
        <v>3.4220054484792491E-2</v>
      </c>
      <c r="AA621">
        <v>8.6884075530694702E-2</v>
      </c>
      <c r="AB621">
        <v>5.5594000344182992E-2</v>
      </c>
      <c r="AC621">
        <v>0.12624839756812639</v>
      </c>
      <c r="AD621">
        <v>4.7163482682636107E-2</v>
      </c>
      <c r="AE621">
        <v>3.9008001562484379E-2</v>
      </c>
      <c r="AF621">
        <v>6.150604966855857E-2</v>
      </c>
      <c r="AG621">
        <v>5.3153966796915628E-2</v>
      </c>
      <c r="AH621" s="9" t="s">
        <v>169</v>
      </c>
      <c r="AI621" s="1">
        <v>44562</v>
      </c>
      <c r="AJ621" s="9" t="s">
        <v>38</v>
      </c>
      <c r="AK621">
        <v>13</v>
      </c>
    </row>
    <row r="622" spans="1:37" x14ac:dyDescent="0.25">
      <c r="A622">
        <v>44573</v>
      </c>
      <c r="B622">
        <v>0.88970037709034944</v>
      </c>
      <c r="C622">
        <v>0.86810274374189822</v>
      </c>
      <c r="D622">
        <v>6.2078361615448677E-2</v>
      </c>
      <c r="E622">
        <v>8.8651484086570698E-2</v>
      </c>
      <c r="F622">
        <v>1.3661589967219889</v>
      </c>
      <c r="G622">
        <v>1.0951766790087429</v>
      </c>
      <c r="H622">
        <v>0.58861395356889168</v>
      </c>
      <c r="I622">
        <v>1.332658565634296</v>
      </c>
      <c r="J622">
        <v>2.831093756282308</v>
      </c>
      <c r="K622">
        <v>0.61595554763581306</v>
      </c>
      <c r="L622">
        <v>0.46095585143436391</v>
      </c>
      <c r="M622">
        <v>0.7178479073967251</v>
      </c>
      <c r="N622">
        <v>0.32659323636911142</v>
      </c>
      <c r="O622">
        <v>0.18764927278548821</v>
      </c>
      <c r="P622">
        <v>0.2424923799786102</v>
      </c>
      <c r="Q622">
        <v>5.076714077285037</v>
      </c>
      <c r="R622">
        <v>7.0672457090522139E-2</v>
      </c>
      <c r="S622">
        <v>0.55727957885623269</v>
      </c>
      <c r="T622">
        <v>0.37321285246575359</v>
      </c>
      <c r="U622">
        <v>0.41856867400332398</v>
      </c>
      <c r="V622">
        <v>0.1171450474757741</v>
      </c>
      <c r="W622">
        <v>0.88134919538346623</v>
      </c>
      <c r="X622">
        <v>1.10326438810637</v>
      </c>
      <c r="Y622">
        <v>0.52441107816022126</v>
      </c>
      <c r="Z622">
        <v>0.67139025132094232</v>
      </c>
      <c r="AA622">
        <v>0.69294585816364107</v>
      </c>
      <c r="AB622">
        <v>1.3594412838034711</v>
      </c>
      <c r="AC622">
        <v>0.52826580991716554</v>
      </c>
      <c r="AD622">
        <v>2.2788876294573011</v>
      </c>
      <c r="AE622">
        <v>1.3876150869269961</v>
      </c>
      <c r="AF622">
        <v>0.48440874428640551</v>
      </c>
      <c r="AG622">
        <v>0.67638023583044349</v>
      </c>
      <c r="AH622" s="9" t="s">
        <v>169</v>
      </c>
      <c r="AI622" s="1">
        <v>44562</v>
      </c>
      <c r="AJ622" s="9" t="s">
        <v>39</v>
      </c>
      <c r="AK622">
        <v>12</v>
      </c>
    </row>
    <row r="623" spans="1:37" x14ac:dyDescent="0.25">
      <c r="A623">
        <v>44572</v>
      </c>
      <c r="B623">
        <v>0.28527709451191768</v>
      </c>
      <c r="C623">
        <v>4.085577205468008E-3</v>
      </c>
      <c r="D623">
        <v>1.7722684237870209E-2</v>
      </c>
      <c r="E623">
        <v>1.273932673875819</v>
      </c>
      <c r="F623">
        <v>1.628953337739601</v>
      </c>
      <c r="G623">
        <v>2.8449682171887359E-2</v>
      </c>
      <c r="H623">
        <v>8.8968220487147965E-3</v>
      </c>
      <c r="I623">
        <v>6.5566043746050184E-2</v>
      </c>
      <c r="J623">
        <v>2.080771401723793E-4</v>
      </c>
      <c r="K623">
        <v>7.2564271952327451E-3</v>
      </c>
      <c r="L623">
        <v>2.6279684792160571E-2</v>
      </c>
      <c r="M623">
        <v>1.633967654449843E-2</v>
      </c>
      <c r="N623">
        <v>9.8690514062068121E-2</v>
      </c>
      <c r="O623">
        <v>8.2565512183776099E-2</v>
      </c>
      <c r="P623">
        <v>0.34486431571418069</v>
      </c>
      <c r="Q623">
        <v>4.7360632271257988E-2</v>
      </c>
      <c r="R623">
        <v>7.3821122148227491E-4</v>
      </c>
      <c r="S623">
        <v>7.3412816720716425E-4</v>
      </c>
      <c r="T623">
        <v>8.3214751837050634E-3</v>
      </c>
      <c r="U623">
        <v>0</v>
      </c>
      <c r="V623">
        <v>2.7008711582783688E-3</v>
      </c>
      <c r="W623">
        <v>1.919356621843385E-2</v>
      </c>
      <c r="X623">
        <v>0.6811990164956514</v>
      </c>
      <c r="Y623">
        <v>4.2502224593506709E-3</v>
      </c>
      <c r="Z623">
        <v>0.50275096708778411</v>
      </c>
      <c r="AA623">
        <v>0.1093287447116004</v>
      </c>
      <c r="AB623">
        <v>0.1029231866851634</v>
      </c>
      <c r="AC623">
        <v>1.699744992176816E-2</v>
      </c>
      <c r="AD623">
        <v>8.6888432079485378E-2</v>
      </c>
      <c r="AE623">
        <v>0.1087766889131314</v>
      </c>
      <c r="AF623">
        <v>0.47035016943192548</v>
      </c>
      <c r="AG623">
        <v>0.1460144346439195</v>
      </c>
      <c r="AH623" s="9" t="s">
        <v>169</v>
      </c>
      <c r="AI623" s="1">
        <v>44562</v>
      </c>
      <c r="AJ623" s="9" t="s">
        <v>40</v>
      </c>
      <c r="AK623">
        <v>11</v>
      </c>
    </row>
    <row r="624" spans="1:37" x14ac:dyDescent="0.25">
      <c r="A624">
        <v>44571</v>
      </c>
      <c r="B624">
        <v>0.2467001525051081</v>
      </c>
      <c r="C624">
        <v>0</v>
      </c>
      <c r="D624">
        <v>0</v>
      </c>
      <c r="E624">
        <v>0.52833420190636549</v>
      </c>
      <c r="F624">
        <v>0.1986138423239576</v>
      </c>
      <c r="G624">
        <v>4.0793694717701796E-3</v>
      </c>
      <c r="H624">
        <v>2.3765503017400519E-2</v>
      </c>
      <c r="I624">
        <v>5.5147817586061118E-2</v>
      </c>
      <c r="J624">
        <v>2.5064821878778793E-4</v>
      </c>
      <c r="K624">
        <v>3.6381640911399067E-2</v>
      </c>
      <c r="L624">
        <v>2.7435965764593847E-4</v>
      </c>
      <c r="M624">
        <v>5.2027730253466709E-3</v>
      </c>
      <c r="N624">
        <v>0.20533301226028219</v>
      </c>
      <c r="O624">
        <v>0.4322769702649818</v>
      </c>
      <c r="P624">
        <v>2.079036114566823</v>
      </c>
      <c r="Q624">
        <v>1.9890401880241519E-3</v>
      </c>
      <c r="R624">
        <v>5.2719018740254267E-2</v>
      </c>
      <c r="S624">
        <v>6.6652083598085906E-3</v>
      </c>
      <c r="T624">
        <v>0.61195519709116031</v>
      </c>
      <c r="U624">
        <v>0</v>
      </c>
      <c r="V624">
        <v>0.37396586919593988</v>
      </c>
      <c r="W624">
        <v>7.1446878870241745E-2</v>
      </c>
      <c r="X624">
        <v>0.18134866188677029</v>
      </c>
      <c r="Y624">
        <v>2.1499018158042489E-3</v>
      </c>
      <c r="Z624">
        <v>0.24055212015183061</v>
      </c>
      <c r="AA624">
        <v>0.35821388674975913</v>
      </c>
      <c r="AB624">
        <v>0.24444181868576831</v>
      </c>
      <c r="AC624">
        <v>2.1821041116420249E-3</v>
      </c>
      <c r="AD624">
        <v>6.5719583842593552E-4</v>
      </c>
      <c r="AE624">
        <v>3.0464953909789979E-2</v>
      </c>
      <c r="AF624">
        <v>0.33615516630120429</v>
      </c>
      <c r="AG624">
        <v>0.4427018157196253</v>
      </c>
      <c r="AH624" s="9" t="s">
        <v>169</v>
      </c>
      <c r="AI624" s="1">
        <v>44562</v>
      </c>
      <c r="AJ624" s="9" t="s">
        <v>41</v>
      </c>
      <c r="AK624">
        <v>10</v>
      </c>
    </row>
    <row r="625" spans="1:37" x14ac:dyDescent="0.25">
      <c r="A625">
        <v>44568</v>
      </c>
      <c r="B625">
        <v>1.0022228032180911</v>
      </c>
      <c r="C625">
        <v>0.99203704826597683</v>
      </c>
      <c r="D625">
        <v>1.7754448060892158E-2</v>
      </c>
      <c r="E625">
        <v>1.0801889557186</v>
      </c>
      <c r="F625">
        <v>2.5363296932943169</v>
      </c>
      <c r="G625">
        <v>0.21057623053673699</v>
      </c>
      <c r="H625">
        <v>0.14770713163957991</v>
      </c>
      <c r="I625">
        <v>1.6627929521018541</v>
      </c>
      <c r="J625">
        <v>0.52873080726594213</v>
      </c>
      <c r="K625">
        <v>1.798817328801974</v>
      </c>
      <c r="L625">
        <v>0.2035058533969325</v>
      </c>
      <c r="M625">
        <v>1.5524770564053241</v>
      </c>
      <c r="N625">
        <v>0.31340974115311282</v>
      </c>
      <c r="O625">
        <v>7.6117640137438922E-2</v>
      </c>
      <c r="P625">
        <v>0.46789928233585049</v>
      </c>
      <c r="Q625">
        <v>0.1061335299026831</v>
      </c>
      <c r="R625">
        <v>4.6562569703939829</v>
      </c>
      <c r="S625">
        <v>7.327519871541234E-2</v>
      </c>
      <c r="T625">
        <v>0.1044379321250624</v>
      </c>
      <c r="U625">
        <v>0</v>
      </c>
      <c r="V625">
        <v>1.6489556324260419</v>
      </c>
      <c r="W625">
        <v>5.9516065998295037E-2</v>
      </c>
      <c r="X625">
        <v>2.2894229544918412</v>
      </c>
      <c r="Y625">
        <v>1.7532424155126361E-2</v>
      </c>
      <c r="Z625">
        <v>1.392013246574527</v>
      </c>
      <c r="AA625">
        <v>0.66110345858948605</v>
      </c>
      <c r="AB625">
        <v>0.43219095644043559</v>
      </c>
      <c r="AC625">
        <v>0.62887789458617349</v>
      </c>
      <c r="AD625">
        <v>0.18457903273620821</v>
      </c>
      <c r="AE625">
        <v>0.59308823573656089</v>
      </c>
      <c r="AF625">
        <v>1.114681701031689</v>
      </c>
      <c r="AG625">
        <v>1.218514159982593</v>
      </c>
      <c r="AH625" s="9" t="s">
        <v>170</v>
      </c>
      <c r="AI625" s="1">
        <v>44562</v>
      </c>
      <c r="AJ625" s="9" t="s">
        <v>43</v>
      </c>
      <c r="AK625">
        <v>7</v>
      </c>
    </row>
    <row r="626" spans="1:37" x14ac:dyDescent="0.25">
      <c r="A626">
        <v>44567</v>
      </c>
      <c r="B626">
        <v>0.95589084881578235</v>
      </c>
      <c r="C626">
        <v>1.0360544653135639</v>
      </c>
      <c r="D626">
        <v>6.5058321369400637E-2</v>
      </c>
      <c r="E626">
        <v>2.2780602610364928</v>
      </c>
      <c r="F626">
        <v>2.825577809284721</v>
      </c>
      <c r="G626">
        <v>0.10198766030695661</v>
      </c>
      <c r="H626">
        <v>0.73452301717427848</v>
      </c>
      <c r="I626">
        <v>0.27531793786868419</v>
      </c>
      <c r="J626">
        <v>0.17642066375004789</v>
      </c>
      <c r="K626">
        <v>2.41742471309313E-2</v>
      </c>
      <c r="L626">
        <v>0.39244045456562099</v>
      </c>
      <c r="M626">
        <v>5.1719373645391573E-2</v>
      </c>
      <c r="N626">
        <v>0.67790605677465321</v>
      </c>
      <c r="O626">
        <v>0.88152353164466468</v>
      </c>
      <c r="P626">
        <v>2.5113871679281541</v>
      </c>
      <c r="Q626">
        <v>0.35230977529873297</v>
      </c>
      <c r="R626">
        <v>2.959532589976169E-3</v>
      </c>
      <c r="S626">
        <v>2.5488355720465941E-2</v>
      </c>
      <c r="T626">
        <v>0.2107453875472674</v>
      </c>
      <c r="U626">
        <v>0</v>
      </c>
      <c r="V626">
        <v>7.099066036546535E-2</v>
      </c>
      <c r="W626">
        <v>2.147807638264668</v>
      </c>
      <c r="X626">
        <v>1.0013763177554</v>
      </c>
      <c r="Y626">
        <v>0.2018677406567069</v>
      </c>
      <c r="Z626">
        <v>1.1706199203251739</v>
      </c>
      <c r="AA626">
        <v>0.64736097565695006</v>
      </c>
      <c r="AB626">
        <v>0.7411044329366745</v>
      </c>
      <c r="AC626">
        <v>0.1823320725399267</v>
      </c>
      <c r="AD626">
        <v>0.26322287706159619</v>
      </c>
      <c r="AE626">
        <v>0.59630945405407465</v>
      </c>
      <c r="AF626">
        <v>0.8874943955285276</v>
      </c>
      <c r="AG626">
        <v>1.5569049563787469</v>
      </c>
      <c r="AH626" s="9" t="s">
        <v>170</v>
      </c>
      <c r="AI626" s="1">
        <v>44562</v>
      </c>
      <c r="AJ626" s="9" t="s">
        <v>38</v>
      </c>
      <c r="AK626">
        <v>6</v>
      </c>
    </row>
    <row r="627" spans="1:37" x14ac:dyDescent="0.25">
      <c r="A627">
        <v>44566</v>
      </c>
      <c r="B627">
        <v>0.60962668117350605</v>
      </c>
      <c r="C627">
        <v>0.16143517018643491</v>
      </c>
      <c r="D627">
        <v>4.9502108122761524E-4</v>
      </c>
      <c r="E627">
        <v>0.94564033943003967</v>
      </c>
      <c r="F627">
        <v>0.16150159906263711</v>
      </c>
      <c r="G627">
        <v>1.40558444936217E-2</v>
      </c>
      <c r="H627">
        <v>0.1514462561984857</v>
      </c>
      <c r="I627">
        <v>2.7460159229936072E-2</v>
      </c>
      <c r="J627">
        <v>1.6342737954247379E-4</v>
      </c>
      <c r="K627">
        <v>4.2986766744189477</v>
      </c>
      <c r="L627">
        <v>2.28873490223695E-2</v>
      </c>
      <c r="M627">
        <v>0.40383365455883669</v>
      </c>
      <c r="N627">
        <v>8.9408832541259101E-2</v>
      </c>
      <c r="O627">
        <v>0.66422274771700573</v>
      </c>
      <c r="P627">
        <v>5.7006423363216568E-2</v>
      </c>
      <c r="Q627">
        <v>0.1041714578390056</v>
      </c>
      <c r="R627">
        <v>2.9750459325512619E-3</v>
      </c>
      <c r="S627">
        <v>0.1109664649550058</v>
      </c>
      <c r="T627">
        <v>0.66956797441479599</v>
      </c>
      <c r="U627">
        <v>9.3676041398141319</v>
      </c>
      <c r="V627">
        <v>0.19556916739502861</v>
      </c>
      <c r="W627">
        <v>0.47291813991094678</v>
      </c>
      <c r="X627">
        <v>1.536975714947705</v>
      </c>
      <c r="Y627">
        <v>1.3178621230773151</v>
      </c>
      <c r="Z627">
        <v>0.70342232058630383</v>
      </c>
      <c r="AA627">
        <v>0.48305112404610639</v>
      </c>
      <c r="AB627">
        <v>0.3781782053312373</v>
      </c>
      <c r="AC627">
        <v>0.40361627063990291</v>
      </c>
      <c r="AD627">
        <v>8.2432766610524552E-2</v>
      </c>
      <c r="AE627">
        <v>0.38202284782127938</v>
      </c>
      <c r="AF627">
        <v>0.73594101185633298</v>
      </c>
      <c r="AG627">
        <v>0.53104626510637853</v>
      </c>
      <c r="AH627" s="9" t="s">
        <v>170</v>
      </c>
      <c r="AI627" s="1">
        <v>44562</v>
      </c>
      <c r="AJ627" s="9" t="s">
        <v>39</v>
      </c>
      <c r="AK627">
        <v>5</v>
      </c>
    </row>
    <row r="628" spans="1:37" x14ac:dyDescent="0.25">
      <c r="A628">
        <v>44565</v>
      </c>
      <c r="B628">
        <v>1.34517587036176</v>
      </c>
      <c r="C628">
        <v>0.2048689366636561</v>
      </c>
      <c r="D628">
        <v>7.7921238254087574E-2</v>
      </c>
      <c r="E628">
        <v>0.94465672032469605</v>
      </c>
      <c r="F628">
        <v>1.680349889319398</v>
      </c>
      <c r="G628">
        <v>0.53273414559649723</v>
      </c>
      <c r="H628">
        <v>1.358496711153387</v>
      </c>
      <c r="I628">
        <v>1.411428279929529</v>
      </c>
      <c r="J628">
        <v>5.1974509000246716</v>
      </c>
      <c r="K628">
        <v>0.57634827831972957</v>
      </c>
      <c r="L628">
        <v>4.2732339035697772E-2</v>
      </c>
      <c r="M628">
        <v>4.1490938075843209</v>
      </c>
      <c r="N628">
        <v>0.57546042400597019</v>
      </c>
      <c r="O628">
        <v>0.19485274911323031</v>
      </c>
      <c r="P628">
        <v>6.6123107928158717E-2</v>
      </c>
      <c r="Q628">
        <v>0.2197070036257498</v>
      </c>
      <c r="R628">
        <v>0.16875550635261249</v>
      </c>
      <c r="S628">
        <v>0.28230655225640272</v>
      </c>
      <c r="T628">
        <v>0.63742438951124736</v>
      </c>
      <c r="U628">
        <v>0.100409745368151</v>
      </c>
      <c r="V628">
        <v>1.0795364728318739</v>
      </c>
      <c r="W628">
        <v>4.1557067164641737</v>
      </c>
      <c r="X628">
        <v>1.8513190311692931</v>
      </c>
      <c r="Y628">
        <v>8.2820940158769368E-2</v>
      </c>
      <c r="Z628">
        <v>1.2703023922086061</v>
      </c>
      <c r="AA628">
        <v>1.0543002851079619</v>
      </c>
      <c r="AB628">
        <v>0.77300788777388396</v>
      </c>
      <c r="AC628">
        <v>1.1784611057142691</v>
      </c>
      <c r="AD628">
        <v>1.362757362586035</v>
      </c>
      <c r="AE628">
        <v>1.3475561869914261</v>
      </c>
      <c r="AF628">
        <v>1.402053769586848</v>
      </c>
      <c r="AG628">
        <v>0.42534414209934218</v>
      </c>
      <c r="AH628" s="9" t="s">
        <v>170</v>
      </c>
      <c r="AI628" s="1">
        <v>44562</v>
      </c>
      <c r="AJ628" s="9" t="s">
        <v>40</v>
      </c>
      <c r="AK628">
        <v>4</v>
      </c>
    </row>
    <row r="629" spans="1:37" x14ac:dyDescent="0.25">
      <c r="A629">
        <v>44561</v>
      </c>
      <c r="B629">
        <v>0.78030284516902593</v>
      </c>
      <c r="C629">
        <v>5.427997679535463E-2</v>
      </c>
      <c r="D629">
        <v>1.144054732280132</v>
      </c>
      <c r="E629">
        <v>0.40428870348999901</v>
      </c>
      <c r="F629">
        <v>0.33719684396872901</v>
      </c>
      <c r="G629">
        <v>3.649561175512362E-3</v>
      </c>
      <c r="H629">
        <v>0.51234167195370817</v>
      </c>
      <c r="I629">
        <v>1.6076820514759591</v>
      </c>
      <c r="J629">
        <v>1.17258129452175E-2</v>
      </c>
      <c r="K629">
        <v>3.1895084581878209E-2</v>
      </c>
      <c r="L629">
        <v>1.0151434699442601</v>
      </c>
      <c r="M629">
        <v>5.9556409227092898E-2</v>
      </c>
      <c r="N629">
        <v>0.21327783018144919</v>
      </c>
      <c r="O629">
        <v>0.45502683238107</v>
      </c>
      <c r="P629">
        <v>0.1648815462260578</v>
      </c>
      <c r="Q629">
        <v>1.9774848533405229</v>
      </c>
      <c r="R629">
        <v>0.15243236847654179</v>
      </c>
      <c r="S629">
        <v>1.4704520121125479</v>
      </c>
      <c r="T629">
        <v>0.30779061424305099</v>
      </c>
      <c r="U629">
        <v>1.5587041593867559E-3</v>
      </c>
      <c r="V629">
        <v>0.29605661515038539</v>
      </c>
      <c r="W629">
        <v>7.2650329087228294E-2</v>
      </c>
      <c r="X629">
        <v>0.19042986227702391</v>
      </c>
      <c r="Y629">
        <v>4.5259827926697202E-3</v>
      </c>
      <c r="Z629">
        <v>0.40358195520123308</v>
      </c>
      <c r="AA629">
        <v>0.22589839237368381</v>
      </c>
      <c r="AB629">
        <v>0.84500082283129641</v>
      </c>
      <c r="AC629">
        <v>0.65756204547341679</v>
      </c>
      <c r="AD629">
        <v>0.51428210364870786</v>
      </c>
      <c r="AE629">
        <v>0.39736833908205083</v>
      </c>
      <c r="AF629">
        <v>0.30888542816845083</v>
      </c>
      <c r="AG629">
        <v>1.1502074921409979</v>
      </c>
      <c r="AH629" s="9" t="s">
        <v>171</v>
      </c>
      <c r="AI629" s="1">
        <v>44531</v>
      </c>
      <c r="AJ629" s="9" t="s">
        <v>43</v>
      </c>
      <c r="AK629">
        <v>31</v>
      </c>
    </row>
    <row r="630" spans="1:37" x14ac:dyDescent="0.25">
      <c r="A630">
        <v>44560</v>
      </c>
      <c r="B630">
        <v>0.85924824682616241</v>
      </c>
      <c r="C630">
        <v>0.14969225958819971</v>
      </c>
      <c r="D630">
        <v>0.1767839467403452</v>
      </c>
      <c r="E630">
        <v>7.1108152341369163E-2</v>
      </c>
      <c r="F630">
        <v>0.14311921959405621</v>
      </c>
      <c r="G630">
        <v>10.57115035387735</v>
      </c>
      <c r="H630">
        <v>7.8619483620051317E-4</v>
      </c>
      <c r="I630">
        <v>0.47825674073588481</v>
      </c>
      <c r="J630">
        <v>0.39132664807141471</v>
      </c>
      <c r="K630">
        <v>0.12509139003834871</v>
      </c>
      <c r="L630">
        <v>1.7828497359786779</v>
      </c>
      <c r="M630">
        <v>3.0419744473663881E-2</v>
      </c>
      <c r="N630">
        <v>0.18658539032216601</v>
      </c>
      <c r="O630">
        <v>9.0012405557342315E-2</v>
      </c>
      <c r="P630">
        <v>1.3998774877935689</v>
      </c>
      <c r="Q630">
        <v>0.104152207094935</v>
      </c>
      <c r="R630">
        <v>0.24852951838665721</v>
      </c>
      <c r="S630">
        <v>5.3273881825907622E-2</v>
      </c>
      <c r="T630">
        <v>0.46759687449562409</v>
      </c>
      <c r="U630">
        <v>8.0685183356547521E-2</v>
      </c>
      <c r="V630">
        <v>6.1411053929066338E-2</v>
      </c>
      <c r="W630">
        <v>4.6767933083723658E-2</v>
      </c>
      <c r="X630">
        <v>0.18934796786357139</v>
      </c>
      <c r="Y630">
        <v>0.1635204223057988</v>
      </c>
      <c r="Z630">
        <v>1.413342628039191</v>
      </c>
      <c r="AA630">
        <v>0.54178186631547809</v>
      </c>
      <c r="AB630">
        <v>0.17052753817216021</v>
      </c>
      <c r="AC630">
        <v>0.23272234266872721</v>
      </c>
      <c r="AD630">
        <v>4.1176331602904473E-2</v>
      </c>
      <c r="AE630">
        <v>0.84584593661998531</v>
      </c>
      <c r="AF630">
        <v>0.67121351170575405</v>
      </c>
      <c r="AG630">
        <v>1.0348032363147659</v>
      </c>
      <c r="AH630" s="9" t="s">
        <v>171</v>
      </c>
      <c r="AI630" s="1">
        <v>44531</v>
      </c>
      <c r="AJ630" s="9" t="s">
        <v>38</v>
      </c>
      <c r="AK630">
        <v>30</v>
      </c>
    </row>
    <row r="631" spans="1:37" x14ac:dyDescent="0.25">
      <c r="A631">
        <v>44559</v>
      </c>
      <c r="B631">
        <v>0.65649913282237005</v>
      </c>
      <c r="C631">
        <v>0.23498111075468539</v>
      </c>
      <c r="D631">
        <v>3.11145520438578E-2</v>
      </c>
      <c r="E631">
        <v>0.67541358271882346</v>
      </c>
      <c r="F631">
        <v>0.79977410220787215</v>
      </c>
      <c r="G631">
        <v>0.60816922315567268</v>
      </c>
      <c r="H631">
        <v>0.33040857588896688</v>
      </c>
      <c r="I631">
        <v>1.8228294388471771</v>
      </c>
      <c r="J631">
        <v>8.2048034475592169E-2</v>
      </c>
      <c r="K631">
        <v>2.0458690983649431E-2</v>
      </c>
      <c r="L631">
        <v>0.28052566426525077</v>
      </c>
      <c r="M631">
        <v>7.4827703155702266E-2</v>
      </c>
      <c r="N631">
        <v>0.10606466906714559</v>
      </c>
      <c r="O631">
        <v>4.6328849920214722E-2</v>
      </c>
      <c r="P631">
        <v>0.51003781275863647</v>
      </c>
      <c r="Q631">
        <v>6.4536666590366637E-2</v>
      </c>
      <c r="R631">
        <v>7.8389762378763897E-2</v>
      </c>
      <c r="S631">
        <v>0.34107663613310252</v>
      </c>
      <c r="T631">
        <v>0.52378425978263055</v>
      </c>
      <c r="U631">
        <v>0</v>
      </c>
      <c r="V631">
        <v>4.7578574518768367E-2</v>
      </c>
      <c r="W631">
        <v>0.4261261327388568</v>
      </c>
      <c r="X631">
        <v>0.37157833248459737</v>
      </c>
      <c r="Y631">
        <v>0.11193242913544819</v>
      </c>
      <c r="Z631">
        <v>0.78836475322367505</v>
      </c>
      <c r="AA631">
        <v>0.54539515710354314</v>
      </c>
      <c r="AB631">
        <v>0.36157571678403549</v>
      </c>
      <c r="AC631">
        <v>0.1084129354253824</v>
      </c>
      <c r="AD631">
        <v>1.6013634340328591E-2</v>
      </c>
      <c r="AE631">
        <v>0.1670303545903187</v>
      </c>
      <c r="AF631">
        <v>0.74228126657853655</v>
      </c>
      <c r="AG631">
        <v>0.98174637687836719</v>
      </c>
      <c r="AH631" s="9" t="s">
        <v>171</v>
      </c>
      <c r="AI631" s="1">
        <v>44531</v>
      </c>
      <c r="AJ631" s="9" t="s">
        <v>39</v>
      </c>
      <c r="AK631">
        <v>29</v>
      </c>
    </row>
    <row r="632" spans="1:37" x14ac:dyDescent="0.25">
      <c r="A632">
        <v>44558</v>
      </c>
      <c r="B632">
        <v>0.85320042908668137</v>
      </c>
      <c r="C632">
        <v>0.13883419781618511</v>
      </c>
      <c r="D632">
        <v>1.535160169875856E-3</v>
      </c>
      <c r="E632">
        <v>1.5503580250632061</v>
      </c>
      <c r="F632">
        <v>0.40681721514596308</v>
      </c>
      <c r="G632">
        <v>7.0861168499661686E-3</v>
      </c>
      <c r="H632">
        <v>2.6352926437633189E-2</v>
      </c>
      <c r="I632">
        <v>0.14212383958026359</v>
      </c>
      <c r="J632">
        <v>0.24599138436447429</v>
      </c>
      <c r="K632">
        <v>0.1186241163533709</v>
      </c>
      <c r="L632">
        <v>0.1101237200303391</v>
      </c>
      <c r="M632">
        <v>2.0373566460135759</v>
      </c>
      <c r="N632">
        <v>0.84035803853694169</v>
      </c>
      <c r="O632">
        <v>0.17380584634613491</v>
      </c>
      <c r="P632">
        <v>2.7984938460538249</v>
      </c>
      <c r="Q632">
        <v>1.833514359247008</v>
      </c>
      <c r="R632">
        <v>1.9341809189951851E-2</v>
      </c>
      <c r="S632">
        <v>6.4379888048479952E-2</v>
      </c>
      <c r="T632">
        <v>0.16157850836086601</v>
      </c>
      <c r="U632">
        <v>0.1859494995283352</v>
      </c>
      <c r="V632">
        <v>2.5866295768550828E-3</v>
      </c>
      <c r="W632">
        <v>0.90486492232889459</v>
      </c>
      <c r="X632">
        <v>1.380354759690563</v>
      </c>
      <c r="Y632">
        <v>1.4189714047800499</v>
      </c>
      <c r="Z632">
        <v>0.90687344737168152</v>
      </c>
      <c r="AA632">
        <v>0.82008218414523859</v>
      </c>
      <c r="AB632">
        <v>0.43232752081578191</v>
      </c>
      <c r="AC632">
        <v>0.82269591113304852</v>
      </c>
      <c r="AD632">
        <v>0.30854675420990502</v>
      </c>
      <c r="AE632">
        <v>0.3846801160404637</v>
      </c>
      <c r="AF632">
        <v>0.74252717922733691</v>
      </c>
      <c r="AG632">
        <v>1.6607799150257061</v>
      </c>
      <c r="AH632" s="9" t="s">
        <v>171</v>
      </c>
      <c r="AI632" s="1">
        <v>44531</v>
      </c>
      <c r="AJ632" s="9" t="s">
        <v>40</v>
      </c>
      <c r="AK632">
        <v>28</v>
      </c>
    </row>
    <row r="633" spans="1:37" x14ac:dyDescent="0.25">
      <c r="A633">
        <v>44557</v>
      </c>
      <c r="B633">
        <v>0.59756372537931313</v>
      </c>
      <c r="C633">
        <v>0.71566345689032895</v>
      </c>
      <c r="D633">
        <v>9.8197157961659037E-2</v>
      </c>
      <c r="E633">
        <v>1.2777943850119671</v>
      </c>
      <c r="F633">
        <v>0.23496373928879721</v>
      </c>
      <c r="G633">
        <v>4.9016628062513917E-2</v>
      </c>
      <c r="H633">
        <v>7.8193349388790467E-2</v>
      </c>
      <c r="I633">
        <v>0.53200210430455364</v>
      </c>
      <c r="J633">
        <v>0.2175390186402113</v>
      </c>
      <c r="K633">
        <v>6.2905305912286033E-2</v>
      </c>
      <c r="L633">
        <v>0.24169739361346809</v>
      </c>
      <c r="M633">
        <v>0.79438050794727821</v>
      </c>
      <c r="N633">
        <v>0.1759049719467066</v>
      </c>
      <c r="O633">
        <v>0.2576192755958428</v>
      </c>
      <c r="P633">
        <v>3.7985176302683603E-2</v>
      </c>
      <c r="Q633">
        <v>0.45102889403736701</v>
      </c>
      <c r="R633">
        <v>1.455611402665382E-2</v>
      </c>
      <c r="S633">
        <v>4.7007350619744238E-2</v>
      </c>
      <c r="T633">
        <v>0.37948295732573228</v>
      </c>
      <c r="U633">
        <v>9.58563581941103E-2</v>
      </c>
      <c r="V633">
        <v>5.9421437960610439E-2</v>
      </c>
      <c r="W633">
        <v>1.3260000111032859</v>
      </c>
      <c r="X633">
        <v>0.47658919318479109</v>
      </c>
      <c r="Y633">
        <v>3.6002733427451243E-2</v>
      </c>
      <c r="Z633">
        <v>0.79058300074801979</v>
      </c>
      <c r="AA633">
        <v>0.2006843883204078</v>
      </c>
      <c r="AB633">
        <v>0.31269341237553577</v>
      </c>
      <c r="AC633">
        <v>0.37644310368129669</v>
      </c>
      <c r="AD633">
        <v>0.100405521588612</v>
      </c>
      <c r="AE633">
        <v>0.66505185365129926</v>
      </c>
      <c r="AF633">
        <v>0.50926400966823915</v>
      </c>
      <c r="AG633">
        <v>0.47202620683234758</v>
      </c>
      <c r="AH633" s="9" t="s">
        <v>171</v>
      </c>
      <c r="AI633" s="1">
        <v>44531</v>
      </c>
      <c r="AJ633" s="9" t="s">
        <v>41</v>
      </c>
      <c r="AK633">
        <v>27</v>
      </c>
    </row>
    <row r="634" spans="1:37" x14ac:dyDescent="0.25">
      <c r="A634">
        <v>44554</v>
      </c>
      <c r="B634">
        <v>0.40710197002672333</v>
      </c>
      <c r="C634">
        <v>0.5406274895218367</v>
      </c>
      <c r="D634">
        <v>0.47471963665164152</v>
      </c>
      <c r="E634">
        <v>0.37381794048884021</v>
      </c>
      <c r="F634">
        <v>0.1192395880024857</v>
      </c>
      <c r="G634">
        <v>0.32663417965977187</v>
      </c>
      <c r="H634">
        <v>1.0802838602976139</v>
      </c>
      <c r="I634">
        <v>0.35020633647579508</v>
      </c>
      <c r="J634">
        <v>1.2920494338172291E-3</v>
      </c>
      <c r="K634">
        <v>0.1070266312213522</v>
      </c>
      <c r="L634">
        <v>0.1044593974577999</v>
      </c>
      <c r="M634">
        <v>5.6755540005748062E-2</v>
      </c>
      <c r="N634">
        <v>2.8067277284470862E-2</v>
      </c>
      <c r="O634">
        <v>0.83494198991320479</v>
      </c>
      <c r="P634">
        <v>0.1849503984317428</v>
      </c>
      <c r="Q634">
        <v>3.3662558605662811</v>
      </c>
      <c r="R634">
        <v>3.6960511761750618E-4</v>
      </c>
      <c r="S634">
        <v>0.21284527229241329</v>
      </c>
      <c r="T634">
        <v>8.8371770736563965E-2</v>
      </c>
      <c r="U634">
        <v>2.025453671623679E-3</v>
      </c>
      <c r="V634">
        <v>4.341603865469159E-2</v>
      </c>
      <c r="W634">
        <v>9.9617212549312176E-2</v>
      </c>
      <c r="X634">
        <v>8.9546171538965991E-2</v>
      </c>
      <c r="Y634">
        <v>6.2023589256084916E-3</v>
      </c>
      <c r="Z634">
        <v>0.33017075060545048</v>
      </c>
      <c r="AA634">
        <v>9.1322773726994988E-2</v>
      </c>
      <c r="AB634">
        <v>0.94635892418750567</v>
      </c>
      <c r="AC634">
        <v>8.3484099825260422E-2</v>
      </c>
      <c r="AD634">
        <v>0.7437345772752032</v>
      </c>
      <c r="AE634">
        <v>0.56168243617248448</v>
      </c>
      <c r="AF634">
        <v>0.2432216853650917</v>
      </c>
      <c r="AG634">
        <v>0.31056114328412449</v>
      </c>
      <c r="AH634" s="9" t="s">
        <v>172</v>
      </c>
      <c r="AI634" s="1">
        <v>44531</v>
      </c>
      <c r="AJ634" s="9" t="s">
        <v>43</v>
      </c>
      <c r="AK634">
        <v>24</v>
      </c>
    </row>
    <row r="635" spans="1:37" x14ac:dyDescent="0.25">
      <c r="A635">
        <v>44553</v>
      </c>
      <c r="B635">
        <v>1.136315000529206</v>
      </c>
      <c r="C635">
        <v>5.2601548557717134E-3</v>
      </c>
      <c r="D635">
        <v>3.3139441767087448E-2</v>
      </c>
      <c r="E635">
        <v>0.98287862648129221</v>
      </c>
      <c r="F635">
        <v>0.110530877022482</v>
      </c>
      <c r="G635">
        <v>0.1522892927832003</v>
      </c>
      <c r="H635">
        <v>0.96081700102514278</v>
      </c>
      <c r="I635">
        <v>0.34297487631191048</v>
      </c>
      <c r="J635">
        <v>4.8554997455382782</v>
      </c>
      <c r="K635">
        <v>1.394297943986357E-2</v>
      </c>
      <c r="L635">
        <v>3.7058961885662778</v>
      </c>
      <c r="M635">
        <v>0.16471511755686771</v>
      </c>
      <c r="N635">
        <v>0.29428998718697358</v>
      </c>
      <c r="O635">
        <v>0.82907345035756796</v>
      </c>
      <c r="P635">
        <v>1.71174148762564</v>
      </c>
      <c r="Q635">
        <v>0.30925524208402749</v>
      </c>
      <c r="R635">
        <v>3.2256290916760397E-2</v>
      </c>
      <c r="S635">
        <v>0.63381728735636778</v>
      </c>
      <c r="T635">
        <v>0.69063553260472987</v>
      </c>
      <c r="U635">
        <v>5.0079744807709922E-2</v>
      </c>
      <c r="V635">
        <v>0.9242501557686903</v>
      </c>
      <c r="W635">
        <v>0.48872769803655941</v>
      </c>
      <c r="X635">
        <v>2.5264534435853889</v>
      </c>
      <c r="Y635">
        <v>0.17051037644966921</v>
      </c>
      <c r="Z635">
        <v>1.020283082770415</v>
      </c>
      <c r="AA635">
        <v>0.91972332164978732</v>
      </c>
      <c r="AB635">
        <v>0.80192057664321825</v>
      </c>
      <c r="AC635">
        <v>0.39991009353807749</v>
      </c>
      <c r="AD635">
        <v>0.1404926905888027</v>
      </c>
      <c r="AE635">
        <v>0.43795961933611982</v>
      </c>
      <c r="AF635">
        <v>0.7713930256404733</v>
      </c>
      <c r="AG635">
        <v>2.764339140383719</v>
      </c>
      <c r="AH635" s="9" t="s">
        <v>172</v>
      </c>
      <c r="AI635" s="1">
        <v>44531</v>
      </c>
      <c r="AJ635" s="9" t="s">
        <v>38</v>
      </c>
      <c r="AK635">
        <v>23</v>
      </c>
    </row>
    <row r="636" spans="1:37" x14ac:dyDescent="0.25">
      <c r="A636">
        <v>44552</v>
      </c>
      <c r="B636">
        <v>0.85877793263989755</v>
      </c>
      <c r="C636">
        <v>0.119393837428241</v>
      </c>
      <c r="D636">
        <v>0</v>
      </c>
      <c r="E636">
        <v>2.2101235366254541</v>
      </c>
      <c r="F636">
        <v>0.95478335649090484</v>
      </c>
      <c r="G636">
        <v>2.0457417323660809E-2</v>
      </c>
      <c r="H636">
        <v>5.0412230951275712</v>
      </c>
      <c r="I636">
        <v>0.36536327285097869</v>
      </c>
      <c r="J636">
        <v>1.1631045161292861E-2</v>
      </c>
      <c r="K636">
        <v>8.3364998746415092E-2</v>
      </c>
      <c r="L636">
        <v>0.33510298001050992</v>
      </c>
      <c r="M636">
        <v>1.990770301462319</v>
      </c>
      <c r="N636">
        <v>0.24359256926362469</v>
      </c>
      <c r="O636">
        <v>0.44579642044057483</v>
      </c>
      <c r="P636">
        <v>0.10762967746128441</v>
      </c>
      <c r="Q636">
        <v>4.1887623515070721E-2</v>
      </c>
      <c r="R636">
        <v>8.557550234528569E-3</v>
      </c>
      <c r="S636">
        <v>7.8610607192902438E-5</v>
      </c>
      <c r="T636">
        <v>0.35547427804342713</v>
      </c>
      <c r="U636">
        <v>1.870373354194935E-2</v>
      </c>
      <c r="V636">
        <v>1.232883285092215E-2</v>
      </c>
      <c r="W636">
        <v>1.5078990539324879</v>
      </c>
      <c r="X636">
        <v>2.989936704978541</v>
      </c>
      <c r="Y636">
        <v>1.766000340689224E-3</v>
      </c>
      <c r="Z636">
        <v>1.3475163540135939</v>
      </c>
      <c r="AA636">
        <v>0.16860053786532539</v>
      </c>
      <c r="AB636">
        <v>0.55067227727094581</v>
      </c>
      <c r="AC636">
        <v>0.40724171318614311</v>
      </c>
      <c r="AD636">
        <v>0.10940139887551339</v>
      </c>
      <c r="AE636">
        <v>0.1204920916246832</v>
      </c>
      <c r="AF636">
        <v>0.77692589508307552</v>
      </c>
      <c r="AG636">
        <v>2.6417763337160962</v>
      </c>
      <c r="AH636" s="9" t="s">
        <v>172</v>
      </c>
      <c r="AI636" s="1">
        <v>44531</v>
      </c>
      <c r="AJ636" s="9" t="s">
        <v>39</v>
      </c>
      <c r="AK636">
        <v>22</v>
      </c>
    </row>
    <row r="637" spans="1:37" x14ac:dyDescent="0.25">
      <c r="A637">
        <v>44551</v>
      </c>
      <c r="B637">
        <v>1.056643381738702</v>
      </c>
      <c r="C637">
        <v>0.13136806539046969</v>
      </c>
      <c r="D637">
        <v>2.4143965801748339</v>
      </c>
      <c r="E637">
        <v>1.653090257003885</v>
      </c>
      <c r="F637">
        <v>0.83416752841670427</v>
      </c>
      <c r="G637">
        <v>0.1607575940913942</v>
      </c>
      <c r="H637">
        <v>4.5516132061543866</v>
      </c>
      <c r="I637">
        <v>0.30570459397684119</v>
      </c>
      <c r="J637">
        <v>0.46059000171738668</v>
      </c>
      <c r="K637">
        <v>0.18787013451997181</v>
      </c>
      <c r="L637">
        <v>7.2691512139920839E-2</v>
      </c>
      <c r="M637">
        <v>0.50818598177319585</v>
      </c>
      <c r="N637">
        <v>2.3783694018678929</v>
      </c>
      <c r="O637">
        <v>0.35902817759588479</v>
      </c>
      <c r="P637">
        <v>0.18855411781091749</v>
      </c>
      <c r="Q637">
        <v>4.6494866692010521E-2</v>
      </c>
      <c r="R637">
        <v>5.0655760454940287E-4</v>
      </c>
      <c r="S637">
        <v>0.14275700967382099</v>
      </c>
      <c r="T637">
        <v>0.80127605425962878</v>
      </c>
      <c r="U637">
        <v>7.2869412909597309E-2</v>
      </c>
      <c r="V637">
        <v>0.1451100784364294</v>
      </c>
      <c r="W637">
        <v>0.55822140518601293</v>
      </c>
      <c r="X637">
        <v>0.49648450747491168</v>
      </c>
      <c r="Y637">
        <v>0.39665467956977313</v>
      </c>
      <c r="Z637">
        <v>0.92580339739096684</v>
      </c>
      <c r="AA637">
        <v>1.1830463003815419</v>
      </c>
      <c r="AB637">
        <v>0.64520718951793965</v>
      </c>
      <c r="AC637">
        <v>0.71682156184535284</v>
      </c>
      <c r="AD637">
        <v>0.1273890518840736</v>
      </c>
      <c r="AE637">
        <v>0.70304634525303611</v>
      </c>
      <c r="AF637">
        <v>1.102402707863481</v>
      </c>
      <c r="AG637">
        <v>1.110083379877963</v>
      </c>
      <c r="AH637" s="9" t="s">
        <v>172</v>
      </c>
      <c r="AI637" s="1">
        <v>44531</v>
      </c>
      <c r="AJ637" s="9" t="s">
        <v>40</v>
      </c>
      <c r="AK637">
        <v>21</v>
      </c>
    </row>
    <row r="638" spans="1:37" x14ac:dyDescent="0.25">
      <c r="A638">
        <v>44550</v>
      </c>
      <c r="B638">
        <v>0.59350849718677157</v>
      </c>
      <c r="C638">
        <v>0.16156330784837211</v>
      </c>
      <c r="D638">
        <v>9.4159785553630859E-2</v>
      </c>
      <c r="E638">
        <v>0.60228301242092064</v>
      </c>
      <c r="F638">
        <v>6.0105037509805642E-2</v>
      </c>
      <c r="G638">
        <v>0.70344768781542588</v>
      </c>
      <c r="H638">
        <v>2.2746435079907732</v>
      </c>
      <c r="I638">
        <v>0.1715577498327073</v>
      </c>
      <c r="J638">
        <v>1.5014660662188581E-2</v>
      </c>
      <c r="K638">
        <v>2.221218659161726E-2</v>
      </c>
      <c r="L638">
        <v>0.28977988129931809</v>
      </c>
      <c r="M638">
        <v>1.078220456365361</v>
      </c>
      <c r="N638">
        <v>0.1520948951426766</v>
      </c>
      <c r="O638">
        <v>6.6963388856567066E-2</v>
      </c>
      <c r="P638">
        <v>0.24438303193516461</v>
      </c>
      <c r="Q638">
        <v>0.36854586572730108</v>
      </c>
      <c r="R638">
        <v>2.180167123837605</v>
      </c>
      <c r="S638">
        <v>9.9791759886081619E-2</v>
      </c>
      <c r="T638">
        <v>0.59682281087646916</v>
      </c>
      <c r="U638">
        <v>7.5680680273399054E-2</v>
      </c>
      <c r="V638">
        <v>0.2255403581612474</v>
      </c>
      <c r="W638">
        <v>2.1217956923515739E-2</v>
      </c>
      <c r="X638">
        <v>0.30462776405198899</v>
      </c>
      <c r="Y638">
        <v>2.2914337313126181E-2</v>
      </c>
      <c r="Z638">
        <v>0.68423456717420927</v>
      </c>
      <c r="AA638">
        <v>0.2053150259997682</v>
      </c>
      <c r="AB638">
        <v>0.49497172308704679</v>
      </c>
      <c r="AC638">
        <v>0.47234852559383872</v>
      </c>
      <c r="AD638">
        <v>8.2628581878194399E-2</v>
      </c>
      <c r="AE638">
        <v>0.72983252056921188</v>
      </c>
      <c r="AF638">
        <v>0.48466705178713437</v>
      </c>
      <c r="AG638">
        <v>0.46860333983469199</v>
      </c>
      <c r="AH638" s="9" t="s">
        <v>172</v>
      </c>
      <c r="AI638" s="1">
        <v>44531</v>
      </c>
      <c r="AJ638" s="9" t="s">
        <v>41</v>
      </c>
      <c r="AK638">
        <v>20</v>
      </c>
    </row>
    <row r="639" spans="1:37" x14ac:dyDescent="0.25">
      <c r="A639">
        <v>44547</v>
      </c>
      <c r="B639">
        <v>1.111236441784698</v>
      </c>
      <c r="C639">
        <v>0.76377920107140085</v>
      </c>
      <c r="D639">
        <v>0.43114194822913021</v>
      </c>
      <c r="E639">
        <v>1.3761698848894259</v>
      </c>
      <c r="F639">
        <v>0.72787005778937985</v>
      </c>
      <c r="G639">
        <v>4.0976853523326993</v>
      </c>
      <c r="H639">
        <v>0.41696110106869089</v>
      </c>
      <c r="I639">
        <v>1.936468218514938E-2</v>
      </c>
      <c r="J639">
        <v>4.3912843219181881E-2</v>
      </c>
      <c r="K639">
        <v>1.327250476604396</v>
      </c>
      <c r="L639">
        <v>0.81976990578601472</v>
      </c>
      <c r="M639">
        <v>0.11072799220265971</v>
      </c>
      <c r="N639">
        <v>0.24309504259118719</v>
      </c>
      <c r="O639">
        <v>0.30729565718125568</v>
      </c>
      <c r="P639">
        <v>0.92194613486938226</v>
      </c>
      <c r="Q639">
        <v>0.10216339180618619</v>
      </c>
      <c r="R639">
        <v>1.307871287368165</v>
      </c>
      <c r="S639">
        <v>3.9580984630902018E-2</v>
      </c>
      <c r="T639">
        <v>2.788222861993012E-3</v>
      </c>
      <c r="U639">
        <v>1.4089243407654719</v>
      </c>
      <c r="V639">
        <v>1.107802921824682E-2</v>
      </c>
      <c r="W639">
        <v>6.33501621974457E-2</v>
      </c>
      <c r="X639">
        <v>1.475462647303708</v>
      </c>
      <c r="Y639">
        <v>0.2413964557216024</v>
      </c>
      <c r="Z639">
        <v>1.8395014922038291</v>
      </c>
      <c r="AA639">
        <v>0.5630936770767786</v>
      </c>
      <c r="AB639">
        <v>0.24385737641632149</v>
      </c>
      <c r="AC639">
        <v>0.3308534252740144</v>
      </c>
      <c r="AD639">
        <v>0.2066731243746284</v>
      </c>
      <c r="AE639">
        <v>0.81856423201536688</v>
      </c>
      <c r="AF639">
        <v>1.1189809004808271</v>
      </c>
      <c r="AG639">
        <v>1.4045557884116431</v>
      </c>
      <c r="AH639" s="9" t="s">
        <v>173</v>
      </c>
      <c r="AI639" s="1">
        <v>44531</v>
      </c>
      <c r="AJ639" s="9" t="s">
        <v>43</v>
      </c>
      <c r="AK639">
        <v>17</v>
      </c>
    </row>
    <row r="640" spans="1:37" x14ac:dyDescent="0.25">
      <c r="A640">
        <v>44546</v>
      </c>
      <c r="B640">
        <v>0.93170431965946676</v>
      </c>
      <c r="C640">
        <v>0.20198745683112601</v>
      </c>
      <c r="D640">
        <v>3.6462952578236077E-2</v>
      </c>
      <c r="E640">
        <v>3.7515451717185031</v>
      </c>
      <c r="F640">
        <v>3.0429103089119351</v>
      </c>
      <c r="G640">
        <v>1.635766318515628E-3</v>
      </c>
      <c r="H640">
        <v>2.7137594752162348</v>
      </c>
      <c r="I640">
        <v>0.71131496194364485</v>
      </c>
      <c r="J640">
        <v>0.31166131426605798</v>
      </c>
      <c r="K640">
        <v>1.0364445319371189</v>
      </c>
      <c r="L640">
        <v>1.430449608061888</v>
      </c>
      <c r="M640">
        <v>0.55803256560916459</v>
      </c>
      <c r="N640">
        <v>4.1860899507583753E-2</v>
      </c>
      <c r="O640">
        <v>1.1315249319294729</v>
      </c>
      <c r="P640">
        <v>0.31111709763647138</v>
      </c>
      <c r="Q640">
        <v>6.2243467280992212E-2</v>
      </c>
      <c r="R640">
        <v>1.917350942988673E-3</v>
      </c>
      <c r="S640">
        <v>6.5307279740850571E-2</v>
      </c>
      <c r="T640">
        <v>0.77126269195781905</v>
      </c>
      <c r="U640">
        <v>3.2446705384497269E-3</v>
      </c>
      <c r="V640">
        <v>2.4161590630890589E-4</v>
      </c>
      <c r="W640">
        <v>0.123445155397113</v>
      </c>
      <c r="X640">
        <v>1.397376487230183</v>
      </c>
      <c r="Y640">
        <v>0.17434074059997501</v>
      </c>
      <c r="Z640">
        <v>1.285092024367088</v>
      </c>
      <c r="AA640">
        <v>0.2992707409807589</v>
      </c>
      <c r="AB640">
        <v>0.89740131997561545</v>
      </c>
      <c r="AC640">
        <v>0.50334216959868527</v>
      </c>
      <c r="AD640">
        <v>0.19786099350822089</v>
      </c>
      <c r="AE640">
        <v>0.60561549320701502</v>
      </c>
      <c r="AF640">
        <v>1.099710531853805</v>
      </c>
      <c r="AG640">
        <v>1.0645011966686071</v>
      </c>
      <c r="AH640" s="9" t="s">
        <v>173</v>
      </c>
      <c r="AI640" s="1">
        <v>44531</v>
      </c>
      <c r="AJ640" s="9" t="s">
        <v>38</v>
      </c>
      <c r="AK640">
        <v>16</v>
      </c>
    </row>
    <row r="641" spans="1:37" x14ac:dyDescent="0.25">
      <c r="A641">
        <v>44545</v>
      </c>
      <c r="B641">
        <v>0.61068030921392669</v>
      </c>
      <c r="C641">
        <v>5.7431146852398217E-2</v>
      </c>
      <c r="D641">
        <v>5.9171708276933247E-3</v>
      </c>
      <c r="E641">
        <v>0.5738550952955922</v>
      </c>
      <c r="F641">
        <v>0.26688008932861912</v>
      </c>
      <c r="G641">
        <v>5.3773309077427993E-2</v>
      </c>
      <c r="H641">
        <v>1.689672013983087E-3</v>
      </c>
      <c r="I641">
        <v>1.4654421796324599</v>
      </c>
      <c r="J641">
        <v>2.5542293493696619E-2</v>
      </c>
      <c r="K641">
        <v>3.4655031622378512E-3</v>
      </c>
      <c r="L641">
        <v>1.249515131506646E-2</v>
      </c>
      <c r="M641">
        <v>1.3323097496173769E-2</v>
      </c>
      <c r="N641">
        <v>0.19612837751365511</v>
      </c>
      <c r="O641">
        <v>8.0041786118600633E-3</v>
      </c>
      <c r="P641">
        <v>0.62071018790508381</v>
      </c>
      <c r="Q641">
        <v>0.15963645163059531</v>
      </c>
      <c r="R641">
        <v>6.8716711594176392E-4</v>
      </c>
      <c r="S641">
        <v>5.3327969756776549E-5</v>
      </c>
      <c r="T641">
        <v>0.3233688458362125</v>
      </c>
      <c r="U641">
        <v>0</v>
      </c>
      <c r="V641">
        <v>6.2087459161072402</v>
      </c>
      <c r="W641">
        <v>0.22868935384081299</v>
      </c>
      <c r="X641">
        <v>0.1041431527449117</v>
      </c>
      <c r="Y641">
        <v>0.25618925466869441</v>
      </c>
      <c r="Z641">
        <v>0.3268159293758931</v>
      </c>
      <c r="AA641">
        <v>0.43624883333563158</v>
      </c>
      <c r="AB641">
        <v>0.87164781555536031</v>
      </c>
      <c r="AC641">
        <v>5.1372376493008888E-2</v>
      </c>
      <c r="AD641">
        <v>0.1414265390213279</v>
      </c>
      <c r="AE641">
        <v>0.40880232022857221</v>
      </c>
      <c r="AF641">
        <v>0.44114065975508121</v>
      </c>
      <c r="AG641">
        <v>0.47891954358396399</v>
      </c>
      <c r="AH641" s="9" t="s">
        <v>173</v>
      </c>
      <c r="AI641" s="1">
        <v>44531</v>
      </c>
      <c r="AJ641" s="9" t="s">
        <v>39</v>
      </c>
      <c r="AK641">
        <v>15</v>
      </c>
    </row>
    <row r="642" spans="1:37" x14ac:dyDescent="0.25">
      <c r="A642">
        <v>44544</v>
      </c>
      <c r="B642">
        <v>0.48400697209404941</v>
      </c>
      <c r="C642">
        <v>0.30961014369762002</v>
      </c>
      <c r="D642">
        <v>1.238981000303546</v>
      </c>
      <c r="E642">
        <v>0.32586850678755358</v>
      </c>
      <c r="F642">
        <v>0.18621852912420819</v>
      </c>
      <c r="G642">
        <v>5.9334642799740628E-2</v>
      </c>
      <c r="H642">
        <v>1.1635478246835129E-3</v>
      </c>
      <c r="I642">
        <v>0.64371994379064623</v>
      </c>
      <c r="J642">
        <v>0.13705302165682279</v>
      </c>
      <c r="K642">
        <v>0.1008421826197464</v>
      </c>
      <c r="L642">
        <v>3.5972119467628859E-3</v>
      </c>
      <c r="M642">
        <v>0.50027609428203001</v>
      </c>
      <c r="N642">
        <v>0.87479054004354029</v>
      </c>
      <c r="O642">
        <v>7.8349201574546778E-2</v>
      </c>
      <c r="P642">
        <v>0.13623760251898309</v>
      </c>
      <c r="Q642">
        <v>7.2824509585486571E-2</v>
      </c>
      <c r="R642">
        <v>6.3546080770170534E-4</v>
      </c>
      <c r="S642">
        <v>4.7127860494429878</v>
      </c>
      <c r="T642">
        <v>0.16620358052204631</v>
      </c>
      <c r="U642">
        <v>0.40109594374003671</v>
      </c>
      <c r="V642">
        <v>0.24748250702169161</v>
      </c>
      <c r="W642">
        <v>7.8471898866022093E-3</v>
      </c>
      <c r="X642">
        <v>0.20105708092476829</v>
      </c>
      <c r="Y642">
        <v>1.464449081899978</v>
      </c>
      <c r="Z642">
        <v>0.42682475106814988</v>
      </c>
      <c r="AA642">
        <v>0.5430598743013918</v>
      </c>
      <c r="AB642">
        <v>0.1671572365966307</v>
      </c>
      <c r="AC642">
        <v>0.69782634412969835</v>
      </c>
      <c r="AD642">
        <v>0.1235699162572991</v>
      </c>
      <c r="AE642">
        <v>0.37692327105658008</v>
      </c>
      <c r="AF642">
        <v>0.45862463584370972</v>
      </c>
      <c r="AG642">
        <v>0.4473715299077145</v>
      </c>
      <c r="AH642" s="9" t="s">
        <v>173</v>
      </c>
      <c r="AI642" s="1">
        <v>44531</v>
      </c>
      <c r="AJ642" s="9" t="s">
        <v>40</v>
      </c>
      <c r="AK642">
        <v>14</v>
      </c>
    </row>
    <row r="643" spans="1:37" x14ac:dyDescent="0.25">
      <c r="A643">
        <v>44543</v>
      </c>
      <c r="B643">
        <v>1.8328462934792711</v>
      </c>
      <c r="C643">
        <v>0.81294286830261253</v>
      </c>
      <c r="D643">
        <v>0.1078151646703779</v>
      </c>
      <c r="E643">
        <v>3.5848170884225259</v>
      </c>
      <c r="F643">
        <v>5.2566548258050219</v>
      </c>
      <c r="G643">
        <v>0.85011970043893126</v>
      </c>
      <c r="H643">
        <v>3.6592821472868748</v>
      </c>
      <c r="I643">
        <v>3.9210284365479402</v>
      </c>
      <c r="J643">
        <v>0.49571607695134012</v>
      </c>
      <c r="K643">
        <v>0.41079556899837583</v>
      </c>
      <c r="L643">
        <v>4.9721212896457523</v>
      </c>
      <c r="M643">
        <v>0.30454490712052168</v>
      </c>
      <c r="N643">
        <v>0.45779717801703762</v>
      </c>
      <c r="O643">
        <v>4.4392204877717569</v>
      </c>
      <c r="P643">
        <v>0.74493256905065941</v>
      </c>
      <c r="Q643">
        <v>2.694611052096799E-2</v>
      </c>
      <c r="R643">
        <v>1.4759899693252509E-2</v>
      </c>
      <c r="S643">
        <v>0.30135340581879932</v>
      </c>
      <c r="T643">
        <v>0.33209661977701149</v>
      </c>
      <c r="U643">
        <v>1.0373907686814381</v>
      </c>
      <c r="V643">
        <v>0.63483191062212274</v>
      </c>
      <c r="W643">
        <v>2.075004588448464</v>
      </c>
      <c r="X643">
        <v>2.714212425383848</v>
      </c>
      <c r="Y643">
        <v>0.94162232648982835</v>
      </c>
      <c r="Z643">
        <v>2.2831362474535002</v>
      </c>
      <c r="AA643">
        <v>1.04245411635393</v>
      </c>
      <c r="AB643">
        <v>1.606894014100106</v>
      </c>
      <c r="AC643">
        <v>1.2791038967251991</v>
      </c>
      <c r="AD643">
        <v>0.32820927483639067</v>
      </c>
      <c r="AE643">
        <v>0.74247633631235754</v>
      </c>
      <c r="AF643">
        <v>2.295075460470148</v>
      </c>
      <c r="AG643">
        <v>2.6095392445683698</v>
      </c>
      <c r="AH643" s="9" t="s">
        <v>173</v>
      </c>
      <c r="AI643" s="1">
        <v>44531</v>
      </c>
      <c r="AJ643" s="9" t="s">
        <v>41</v>
      </c>
      <c r="AK643">
        <v>13</v>
      </c>
    </row>
    <row r="644" spans="1:37" x14ac:dyDescent="0.25">
      <c r="A644">
        <v>44540</v>
      </c>
      <c r="B644">
        <v>0.53735249843498989</v>
      </c>
      <c r="C644">
        <v>2.312021702497463</v>
      </c>
      <c r="D644">
        <v>0.11036320752346079</v>
      </c>
      <c r="E644">
        <v>0.1187597356578225</v>
      </c>
      <c r="F644">
        <v>1.69353817755781</v>
      </c>
      <c r="G644">
        <v>3.0830146452888911E-3</v>
      </c>
      <c r="H644">
        <v>0.54318049250894174</v>
      </c>
      <c r="I644">
        <v>5.6347080122914089E-2</v>
      </c>
      <c r="J644">
        <v>8.1826402162953852E-4</v>
      </c>
      <c r="K644">
        <v>0.44807965845558279</v>
      </c>
      <c r="L644">
        <v>0.33580727905160512</v>
      </c>
      <c r="M644">
        <v>0.83764484800377115</v>
      </c>
      <c r="N644">
        <v>0.1727085523134996</v>
      </c>
      <c r="O644">
        <v>0.24743434839903411</v>
      </c>
      <c r="P644">
        <v>2.321649421911311E-2</v>
      </c>
      <c r="Q644">
        <v>5.8575849031984846E-3</v>
      </c>
      <c r="R644">
        <v>0</v>
      </c>
      <c r="S644">
        <v>0.41226582128961209</v>
      </c>
      <c r="T644">
        <v>0.1021320523706394</v>
      </c>
      <c r="U644">
        <v>0.45243210872347039</v>
      </c>
      <c r="V644">
        <v>2.490386707234054</v>
      </c>
      <c r="W644">
        <v>0.80979987302591516</v>
      </c>
      <c r="X644">
        <v>0.81469683854143715</v>
      </c>
      <c r="Y644">
        <v>1.3557310513822869E-2</v>
      </c>
      <c r="Z644">
        <v>0.47157833359555529</v>
      </c>
      <c r="AA644">
        <v>0.26290471017131778</v>
      </c>
      <c r="AB644">
        <v>0.51722756859763763</v>
      </c>
      <c r="AC644">
        <v>0.3107996491015888</v>
      </c>
      <c r="AD644">
        <v>5.1445804132594884E-3</v>
      </c>
      <c r="AE644">
        <v>0.53794279431280234</v>
      </c>
      <c r="AF644">
        <v>0.62655440495792947</v>
      </c>
      <c r="AG644">
        <v>0.24051976570455291</v>
      </c>
      <c r="AH644" s="9" t="s">
        <v>174</v>
      </c>
      <c r="AI644" s="1">
        <v>44531</v>
      </c>
      <c r="AJ644" s="9" t="s">
        <v>43</v>
      </c>
      <c r="AK644">
        <v>10</v>
      </c>
    </row>
    <row r="645" spans="1:37" x14ac:dyDescent="0.25">
      <c r="A645">
        <v>44539</v>
      </c>
      <c r="B645">
        <v>1.3409301708466581</v>
      </c>
      <c r="C645">
        <v>1.6242211006131999</v>
      </c>
      <c r="D645">
        <v>3.9421158257066533E-2</v>
      </c>
      <c r="E645">
        <v>1.1793446501548259</v>
      </c>
      <c r="F645">
        <v>2.143659161844802</v>
      </c>
      <c r="G645">
        <v>1.3462179779812089</v>
      </c>
      <c r="H645">
        <v>0.30860619671338929</v>
      </c>
      <c r="I645">
        <v>0.27155646185245452</v>
      </c>
      <c r="J645">
        <v>1.2354605484467229</v>
      </c>
      <c r="K645">
        <v>8.0053563881220285E-2</v>
      </c>
      <c r="L645">
        <v>0.24229182659813331</v>
      </c>
      <c r="M645">
        <v>3.5679633786398131</v>
      </c>
      <c r="N645">
        <v>1.084650013743411</v>
      </c>
      <c r="O645">
        <v>1.2193671066286489</v>
      </c>
      <c r="P645">
        <v>0.33395386255899989</v>
      </c>
      <c r="Q645">
        <v>0.2231153046173073</v>
      </c>
      <c r="R645">
        <v>1.0483474497869989</v>
      </c>
      <c r="S645">
        <v>9.83265204375635E-2</v>
      </c>
      <c r="T645">
        <v>0.95942528761349555</v>
      </c>
      <c r="U645">
        <v>0.10740666010038311</v>
      </c>
      <c r="V645">
        <v>0.66650681945960066</v>
      </c>
      <c r="W645">
        <v>0.73501616255847013</v>
      </c>
      <c r="X645">
        <v>1.073198174290896</v>
      </c>
      <c r="Y645">
        <v>0.16915509641357049</v>
      </c>
      <c r="Z645">
        <v>1.3224972101193579</v>
      </c>
      <c r="AA645">
        <v>0.67145942900721134</v>
      </c>
      <c r="AB645">
        <v>0.93260097110031492</v>
      </c>
      <c r="AC645">
        <v>0.94359405439905553</v>
      </c>
      <c r="AD645">
        <v>0.46239207729811549</v>
      </c>
      <c r="AE645">
        <v>1.320499602392901</v>
      </c>
      <c r="AF645">
        <v>1.3033670116915781</v>
      </c>
      <c r="AG645">
        <v>0.72276906254615336</v>
      </c>
      <c r="AH645" s="9" t="s">
        <v>174</v>
      </c>
      <c r="AI645" s="1">
        <v>44531</v>
      </c>
      <c r="AJ645" s="9" t="s">
        <v>38</v>
      </c>
      <c r="AK645">
        <v>9</v>
      </c>
    </row>
    <row r="646" spans="1:37" x14ac:dyDescent="0.25">
      <c r="A646">
        <v>44538</v>
      </c>
      <c r="B646">
        <v>0.29200664563235579</v>
      </c>
      <c r="C646">
        <v>0.2313065607490396</v>
      </c>
      <c r="D646">
        <v>6.3776804102368412E-2</v>
      </c>
      <c r="E646">
        <v>0.30743208146147322</v>
      </c>
      <c r="F646">
        <v>0.35326520266950717</v>
      </c>
      <c r="G646">
        <v>8.3939695374557297E-2</v>
      </c>
      <c r="H646">
        <v>3.8904429271280148E-2</v>
      </c>
      <c r="I646">
        <v>0.1234252328794761</v>
      </c>
      <c r="J646">
        <v>0.18225958134473649</v>
      </c>
      <c r="K646">
        <v>0.1169211140609052</v>
      </c>
      <c r="L646">
        <v>5.2640339874976697E-2</v>
      </c>
      <c r="M646">
        <v>2.3734560349226969E-2</v>
      </c>
      <c r="N646">
        <v>2.5992846978828359E-2</v>
      </c>
      <c r="O646">
        <v>1.0244235971810329E-2</v>
      </c>
      <c r="P646">
        <v>6.9974609922406575E-2</v>
      </c>
      <c r="Q646">
        <v>0.47936094584858019</v>
      </c>
      <c r="R646">
        <v>0.24436485328862659</v>
      </c>
      <c r="S646">
        <v>8.7173829007573644E-2</v>
      </c>
      <c r="T646">
        <v>0.30386334859624409</v>
      </c>
      <c r="U646">
        <v>4.9887954562456982E-3</v>
      </c>
      <c r="V646">
        <v>3.5623584951415377E-2</v>
      </c>
      <c r="W646">
        <v>3.8744559696815638E-2</v>
      </c>
      <c r="X646">
        <v>0.18996776455536291</v>
      </c>
      <c r="Y646">
        <v>9.8254193482347971E-2</v>
      </c>
      <c r="Z646">
        <v>0.28266928996181512</v>
      </c>
      <c r="AA646">
        <v>8.8114024849058364E-2</v>
      </c>
      <c r="AB646">
        <v>0.29594666640164391</v>
      </c>
      <c r="AC646">
        <v>0.1077326939197846</v>
      </c>
      <c r="AD646">
        <v>3.172461432584233E-2</v>
      </c>
      <c r="AE646">
        <v>0.34884212100672418</v>
      </c>
      <c r="AF646">
        <v>0.24001117278928241</v>
      </c>
      <c r="AG646">
        <v>0.1933964777206883</v>
      </c>
      <c r="AH646" s="9" t="s">
        <v>174</v>
      </c>
      <c r="AI646" s="1">
        <v>44531</v>
      </c>
      <c r="AJ646" s="9" t="s">
        <v>39</v>
      </c>
      <c r="AK646">
        <v>8</v>
      </c>
    </row>
    <row r="647" spans="1:37" x14ac:dyDescent="0.25">
      <c r="A647">
        <v>44537</v>
      </c>
      <c r="B647">
        <v>1.507742361875634</v>
      </c>
      <c r="C647">
        <v>1.1830491217477761</v>
      </c>
      <c r="D647">
        <v>1.1642662316832371</v>
      </c>
      <c r="E647">
        <v>2.1782555342801051</v>
      </c>
      <c r="F647">
        <v>1.480366507156589</v>
      </c>
      <c r="G647">
        <v>1.261764456173408</v>
      </c>
      <c r="H647">
        <v>0.61971970506669616</v>
      </c>
      <c r="I647">
        <v>0.71093854476535867</v>
      </c>
      <c r="J647">
        <v>5.9810610319166573</v>
      </c>
      <c r="K647">
        <v>2.1103184707705691</v>
      </c>
      <c r="L647">
        <v>0.51068206946615446</v>
      </c>
      <c r="M647">
        <v>2.070909541541099</v>
      </c>
      <c r="N647">
        <v>0.84579364274207203</v>
      </c>
      <c r="O647">
        <v>1.3668103172655419</v>
      </c>
      <c r="P647">
        <v>1.0881739112814901</v>
      </c>
      <c r="Q647">
        <v>0.56584773744955508</v>
      </c>
      <c r="R647">
        <v>4.5324910867056201E-2</v>
      </c>
      <c r="S647">
        <v>1.459794659450157</v>
      </c>
      <c r="T647">
        <v>0.74081125171249629</v>
      </c>
      <c r="U647">
        <v>1.564853835477958</v>
      </c>
      <c r="V647">
        <v>1.7570624930169489</v>
      </c>
      <c r="W647">
        <v>1.2615956236578161</v>
      </c>
      <c r="X647">
        <v>1.0611872782564631</v>
      </c>
      <c r="Y647">
        <v>1.127411608118605</v>
      </c>
      <c r="Z647">
        <v>1.568405681322661</v>
      </c>
      <c r="AA647">
        <v>1.6091400828797171</v>
      </c>
      <c r="AB647">
        <v>1.027508266022477</v>
      </c>
      <c r="AC647">
        <v>1.319983309746066</v>
      </c>
      <c r="AD647">
        <v>1.0404532674624321</v>
      </c>
      <c r="AE647">
        <v>1.886662698165205</v>
      </c>
      <c r="AF647">
        <v>1.36826060716594</v>
      </c>
      <c r="AG647">
        <v>1.2451536400694949</v>
      </c>
      <c r="AH647" s="9" t="s">
        <v>174</v>
      </c>
      <c r="AI647" s="1">
        <v>44531</v>
      </c>
      <c r="AJ647" s="9" t="s">
        <v>40</v>
      </c>
      <c r="AK647">
        <v>7</v>
      </c>
    </row>
    <row r="648" spans="1:37" x14ac:dyDescent="0.25">
      <c r="A648">
        <v>44536</v>
      </c>
      <c r="B648">
        <v>3.6456196671601403E-2</v>
      </c>
      <c r="C648">
        <v>1.956198938943211E-2</v>
      </c>
      <c r="D648">
        <v>1.204772633456975E-2</v>
      </c>
      <c r="E648">
        <v>8.3205225913830422E-2</v>
      </c>
      <c r="F648">
        <v>9.596352155199719E-4</v>
      </c>
      <c r="G648">
        <v>9.8891559110797743E-3</v>
      </c>
      <c r="H648">
        <v>0</v>
      </c>
      <c r="I648">
        <v>8.0859108395785907E-3</v>
      </c>
      <c r="J648">
        <v>1.0890254985495319E-2</v>
      </c>
      <c r="K648">
        <v>5.4987549868590842E-2</v>
      </c>
      <c r="L648">
        <v>6.8526223468235656E-2</v>
      </c>
      <c r="M648">
        <v>1.5634815454031419E-3</v>
      </c>
      <c r="N648">
        <v>0</v>
      </c>
      <c r="O648">
        <v>2.8081068034243841E-2</v>
      </c>
      <c r="P648">
        <v>1.6577773007888801E-2</v>
      </c>
      <c r="Q648">
        <v>2.4011135207134639E-2</v>
      </c>
      <c r="R648">
        <v>3.5984866868043343E-2</v>
      </c>
      <c r="S648">
        <v>4.4444884900683443E-3</v>
      </c>
      <c r="T648">
        <v>1.6398508162607808E-2</v>
      </c>
      <c r="U648">
        <v>0</v>
      </c>
      <c r="V648">
        <v>0</v>
      </c>
      <c r="W648">
        <v>1.1756492794761301E-2</v>
      </c>
      <c r="X648">
        <v>0.2050536699564772</v>
      </c>
      <c r="Y648">
        <v>7.1875016820936277E-2</v>
      </c>
      <c r="Z648">
        <v>7.6544791102377857E-2</v>
      </c>
      <c r="AA648">
        <v>5.8373651635058839E-3</v>
      </c>
      <c r="AB648">
        <v>9.2171906203935908E-3</v>
      </c>
      <c r="AC648">
        <v>2.569745809911253E-2</v>
      </c>
      <c r="AD648">
        <v>1.0884653430108261E-2</v>
      </c>
      <c r="AE648">
        <v>1.271514775981005E-2</v>
      </c>
      <c r="AF648">
        <v>4.7666274610822762E-2</v>
      </c>
      <c r="AG648">
        <v>4.0295236639228169E-2</v>
      </c>
      <c r="AH648" s="9" t="s">
        <v>174</v>
      </c>
      <c r="AI648" s="1">
        <v>44531</v>
      </c>
      <c r="AJ648" s="9" t="s">
        <v>41</v>
      </c>
      <c r="AK648">
        <v>6</v>
      </c>
    </row>
    <row r="649" spans="1:37" x14ac:dyDescent="0.25">
      <c r="A649">
        <v>44533</v>
      </c>
      <c r="B649">
        <v>9.4980211872329467E-2</v>
      </c>
      <c r="C649">
        <v>5.5759614742772592E-2</v>
      </c>
      <c r="D649">
        <v>0</v>
      </c>
      <c r="E649">
        <v>0.26616346662491619</v>
      </c>
      <c r="F649">
        <v>1.47666866869446E-3</v>
      </c>
      <c r="G649">
        <v>1.6783508496324071E-2</v>
      </c>
      <c r="H649">
        <v>0</v>
      </c>
      <c r="I649">
        <v>1.6492132992463829E-3</v>
      </c>
      <c r="J649">
        <v>9.3648091895959546E-5</v>
      </c>
      <c r="K649">
        <v>5.2753972004314198E-2</v>
      </c>
      <c r="L649">
        <v>3.073638280588343E-3</v>
      </c>
      <c r="M649">
        <v>0</v>
      </c>
      <c r="N649">
        <v>7.2924552933754166E-3</v>
      </c>
      <c r="O649">
        <v>4.1766783218714278E-2</v>
      </c>
      <c r="P649">
        <v>0</v>
      </c>
      <c r="Q649">
        <v>2.639000099884227E-3</v>
      </c>
      <c r="R649">
        <v>0.71744553139557987</v>
      </c>
      <c r="S649">
        <v>1.9687099872329271E-4</v>
      </c>
      <c r="T649">
        <v>2.5740714193556169E-4</v>
      </c>
      <c r="U649">
        <v>0</v>
      </c>
      <c r="V649">
        <v>2.3957291308940611E-5</v>
      </c>
      <c r="W649">
        <v>0.31351644240232329</v>
      </c>
      <c r="X649">
        <v>2.0623579411313809E-2</v>
      </c>
      <c r="Y649">
        <v>0.52987943465945286</v>
      </c>
      <c r="Z649">
        <v>0.17021550376302669</v>
      </c>
      <c r="AA649">
        <v>6.1382552081971032E-3</v>
      </c>
      <c r="AB649">
        <v>5.26123730315501E-3</v>
      </c>
      <c r="AC649">
        <v>6.7966669585734787E-2</v>
      </c>
      <c r="AD649">
        <v>0</v>
      </c>
      <c r="AE649">
        <v>4.2883602183590016E-3</v>
      </c>
      <c r="AF649">
        <v>0.1420519958824871</v>
      </c>
      <c r="AG649">
        <v>5.3107411880100777E-2</v>
      </c>
      <c r="AH649" s="9" t="s">
        <v>175</v>
      </c>
      <c r="AI649" s="1">
        <v>44531</v>
      </c>
      <c r="AJ649" s="9" t="s">
        <v>43</v>
      </c>
      <c r="AK649">
        <v>3</v>
      </c>
    </row>
    <row r="650" spans="1:37" x14ac:dyDescent="0.25">
      <c r="A650">
        <v>44532</v>
      </c>
      <c r="B650">
        <v>0.53542515773711497</v>
      </c>
      <c r="C650">
        <v>0.21128699657243119</v>
      </c>
      <c r="D650">
        <v>7.9457133823891968E-3</v>
      </c>
      <c r="E650">
        <v>0.74205553363421461</v>
      </c>
      <c r="F650">
        <v>0.27697276924562969</v>
      </c>
      <c r="G650">
        <v>3.1386036855097187E-2</v>
      </c>
      <c r="H650">
        <v>4.5640616417502451E-2</v>
      </c>
      <c r="I650">
        <v>8.9599959298514942E-2</v>
      </c>
      <c r="J650">
        <v>0.2336298421631309</v>
      </c>
      <c r="K650">
        <v>0.33739032817736142</v>
      </c>
      <c r="L650">
        <v>4.9075838690331768E-2</v>
      </c>
      <c r="M650">
        <v>7.281723709745995E-2</v>
      </c>
      <c r="N650">
        <v>0.26448142611786291</v>
      </c>
      <c r="O650">
        <v>0.1966797175173931</v>
      </c>
      <c r="P650">
        <v>0.28598516678367247</v>
      </c>
      <c r="Q650">
        <v>2.413923722100992E-2</v>
      </c>
      <c r="R650">
        <v>0</v>
      </c>
      <c r="S650">
        <v>0.23418813600381699</v>
      </c>
      <c r="T650">
        <v>0.32962810434391732</v>
      </c>
      <c r="U650">
        <v>0.85064445563344115</v>
      </c>
      <c r="V650">
        <v>0.14723421057625291</v>
      </c>
      <c r="W650">
        <v>3.7122937895435322</v>
      </c>
      <c r="X650">
        <v>0.36960032047627772</v>
      </c>
      <c r="Y650">
        <v>0.33468099662732759</v>
      </c>
      <c r="Z650">
        <v>0.75358692393501925</v>
      </c>
      <c r="AA650">
        <v>0.41506739479278748</v>
      </c>
      <c r="AB650">
        <v>0.1756082143057669</v>
      </c>
      <c r="AC650">
        <v>0.1060978331536927</v>
      </c>
      <c r="AD650">
        <v>1.380497737491628E-2</v>
      </c>
      <c r="AE650">
        <v>0.1593265296702952</v>
      </c>
      <c r="AF650">
        <v>0.24515816396205861</v>
      </c>
      <c r="AG650">
        <v>1.827555229950147</v>
      </c>
      <c r="AH650" s="9" t="s">
        <v>175</v>
      </c>
      <c r="AI650" s="1">
        <v>44531</v>
      </c>
      <c r="AJ650" s="9" t="s">
        <v>38</v>
      </c>
      <c r="AK650">
        <v>2</v>
      </c>
    </row>
    <row r="651" spans="1:37" x14ac:dyDescent="0.25">
      <c r="A651">
        <v>44531</v>
      </c>
      <c r="B651">
        <v>0.67381504107034185</v>
      </c>
      <c r="C651">
        <v>1.4009307592543709</v>
      </c>
      <c r="D651">
        <v>4.9718333372233178E-2</v>
      </c>
      <c r="E651">
        <v>0.46189009773215511</v>
      </c>
      <c r="F651">
        <v>0.40023651078210443</v>
      </c>
      <c r="G651">
        <v>0.1913709108847359</v>
      </c>
      <c r="H651">
        <v>0.1411485616008798</v>
      </c>
      <c r="I651">
        <v>4.013154180386342E-2</v>
      </c>
      <c r="J651">
        <v>0.69065602666510584</v>
      </c>
      <c r="K651">
        <v>0.9074046797202302</v>
      </c>
      <c r="L651">
        <v>0.74626633362803008</v>
      </c>
      <c r="M651">
        <v>0.3990755255324907</v>
      </c>
      <c r="N651">
        <v>0.3449005729804196</v>
      </c>
      <c r="O651">
        <v>0.43532667261388402</v>
      </c>
      <c r="P651">
        <v>6.7262641536117232E-2</v>
      </c>
      <c r="Q651">
        <v>0.84500497263105101</v>
      </c>
      <c r="R651">
        <v>0.87618397284881344</v>
      </c>
      <c r="S651">
        <v>6.1483462086360796E-3</v>
      </c>
      <c r="T651">
        <v>0.19673703135268431</v>
      </c>
      <c r="U651">
        <v>2.3496444554228869E-2</v>
      </c>
      <c r="V651">
        <v>0.46432526551930658</v>
      </c>
      <c r="W651">
        <v>0.34553160862062682</v>
      </c>
      <c r="X651">
        <v>0.95202752459083861</v>
      </c>
      <c r="Y651">
        <v>0.35714187915268331</v>
      </c>
      <c r="Z651">
        <v>0.70728411838204497</v>
      </c>
      <c r="AA651">
        <v>0.34777274509151279</v>
      </c>
      <c r="AB651">
        <v>0.57385705345538485</v>
      </c>
      <c r="AC651">
        <v>0.60570424942593359</v>
      </c>
      <c r="AD651">
        <v>0.22211981489712401</v>
      </c>
      <c r="AE651">
        <v>0.52549355344875825</v>
      </c>
      <c r="AF651">
        <v>0.52833368914884715</v>
      </c>
      <c r="AG651">
        <v>1.1590314749696069</v>
      </c>
      <c r="AH651" s="9" t="s">
        <v>175</v>
      </c>
      <c r="AI651" s="1">
        <v>44531</v>
      </c>
      <c r="AJ651" s="9" t="s">
        <v>39</v>
      </c>
      <c r="AK651">
        <v>1</v>
      </c>
    </row>
    <row r="652" spans="1:37" x14ac:dyDescent="0.25">
      <c r="A652">
        <v>44530</v>
      </c>
      <c r="B652">
        <v>0.66054265182882921</v>
      </c>
      <c r="C652">
        <v>0.19110895766515271</v>
      </c>
      <c r="D652">
        <v>0.1096015145837574</v>
      </c>
      <c r="E652">
        <v>0.44252584492119912</v>
      </c>
      <c r="F652">
        <v>1.418350038508265</v>
      </c>
      <c r="G652">
        <v>7.3671313139078529E-2</v>
      </c>
      <c r="H652">
        <v>0.25642297185585328</v>
      </c>
      <c r="I652">
        <v>0.33485612002599369</v>
      </c>
      <c r="J652">
        <v>0.32057400048480778</v>
      </c>
      <c r="K652">
        <v>0.4703885727676575</v>
      </c>
      <c r="L652">
        <v>1.787058750153612E-4</v>
      </c>
      <c r="M652">
        <v>2.3044028896371362E-3</v>
      </c>
      <c r="N652">
        <v>0.59579494158641588</v>
      </c>
      <c r="O652">
        <v>0.19096662515803731</v>
      </c>
      <c r="P652">
        <v>2.285468626177003</v>
      </c>
      <c r="Q652">
        <v>1.3038554586489131E-2</v>
      </c>
      <c r="R652">
        <v>0.67631957777256801</v>
      </c>
      <c r="S652">
        <v>4.7090074839763019E-2</v>
      </c>
      <c r="T652">
        <v>0.68973911606027583</v>
      </c>
      <c r="U652">
        <v>0</v>
      </c>
      <c r="V652">
        <v>7.8950321749655175E-3</v>
      </c>
      <c r="W652">
        <v>1.124093061195947</v>
      </c>
      <c r="X652">
        <v>2.0447162744096601</v>
      </c>
      <c r="Y652">
        <v>1.038911933863645</v>
      </c>
      <c r="Z652">
        <v>0.79804355080985379</v>
      </c>
      <c r="AA652">
        <v>0.74191432494313814</v>
      </c>
      <c r="AB652">
        <v>0.3212166113843154</v>
      </c>
      <c r="AC652">
        <v>0.2506560798048203</v>
      </c>
      <c r="AD652">
        <v>4.8127094006943302E-2</v>
      </c>
      <c r="AE652">
        <v>0.75904367769629522</v>
      </c>
      <c r="AF652">
        <v>0.45540307922412859</v>
      </c>
      <c r="AG652">
        <v>1.1306532115741821</v>
      </c>
      <c r="AH652" s="9" t="s">
        <v>175</v>
      </c>
      <c r="AI652" s="1">
        <v>44501</v>
      </c>
      <c r="AJ652" s="9" t="s">
        <v>40</v>
      </c>
      <c r="AK652">
        <v>30</v>
      </c>
    </row>
    <row r="653" spans="1:37" x14ac:dyDescent="0.25">
      <c r="A653">
        <v>44529</v>
      </c>
      <c r="B653">
        <v>1.9592574070664539</v>
      </c>
      <c r="C653">
        <v>0.28727898200850038</v>
      </c>
      <c r="D653">
        <v>0.32011280774919781</v>
      </c>
      <c r="E653">
        <v>2.5491719407229612</v>
      </c>
      <c r="F653">
        <v>0.83489233929649376</v>
      </c>
      <c r="G653">
        <v>1.7954017406262981</v>
      </c>
      <c r="H653">
        <v>0.74390286015497853</v>
      </c>
      <c r="I653">
        <v>1.6471733346021959</v>
      </c>
      <c r="J653">
        <v>1.180504564707149</v>
      </c>
      <c r="K653">
        <v>0.2232913781947897</v>
      </c>
      <c r="L653">
        <v>0.39558900993786461</v>
      </c>
      <c r="M653">
        <v>0.81654451452100696</v>
      </c>
      <c r="N653">
        <v>0.34098806452550001</v>
      </c>
      <c r="O653">
        <v>1.1539193109529859</v>
      </c>
      <c r="P653">
        <v>1.4486009474316</v>
      </c>
      <c r="Q653">
        <v>9.3225583687704172E-2</v>
      </c>
      <c r="R653">
        <v>0.25620668379815142</v>
      </c>
      <c r="S653">
        <v>0.99879469127776233</v>
      </c>
      <c r="T653">
        <v>1.42103952593852</v>
      </c>
      <c r="U653">
        <v>0.22764134234414121</v>
      </c>
      <c r="V653">
        <v>0.72530329885162337</v>
      </c>
      <c r="W653">
        <v>0.90980579847840692</v>
      </c>
      <c r="X653">
        <v>3.9371459292143669</v>
      </c>
      <c r="Y653">
        <v>9.8800993602509504</v>
      </c>
      <c r="Z653">
        <v>2.7920746406114501</v>
      </c>
      <c r="AA653">
        <v>0.81316170702983048</v>
      </c>
      <c r="AB653">
        <v>0.84843757924574836</v>
      </c>
      <c r="AC653">
        <v>2.3317631230877809</v>
      </c>
      <c r="AD653">
        <v>0.28657593359766009</v>
      </c>
      <c r="AE653">
        <v>0.88953259718698652</v>
      </c>
      <c r="AF653">
        <v>2.4145933397028312</v>
      </c>
      <c r="AG653">
        <v>2.5755052187591589</v>
      </c>
      <c r="AH653" s="9" t="s">
        <v>175</v>
      </c>
      <c r="AI653" s="1">
        <v>44501</v>
      </c>
      <c r="AJ653" s="9" t="s">
        <v>41</v>
      </c>
      <c r="AK653">
        <v>29</v>
      </c>
    </row>
    <row r="654" spans="1:37" x14ac:dyDescent="0.25">
      <c r="A654">
        <v>44526</v>
      </c>
      <c r="B654">
        <v>0.4354115544729103</v>
      </c>
      <c r="C654">
        <v>0</v>
      </c>
      <c r="D654">
        <v>2.2471362837524721E-2</v>
      </c>
      <c r="E654">
        <v>0.19075555731836091</v>
      </c>
      <c r="F654">
        <v>0.10107606936345261</v>
      </c>
      <c r="G654">
        <v>5.1889672660478739E-2</v>
      </c>
      <c r="H654">
        <v>2.7935438093498209E-2</v>
      </c>
      <c r="I654">
        <v>0.77438718381446925</v>
      </c>
      <c r="J654">
        <v>2.9951762335573781E-4</v>
      </c>
      <c r="K654">
        <v>1.2128283164252299E-2</v>
      </c>
      <c r="L654">
        <v>3.6478448480905508E-3</v>
      </c>
      <c r="M654">
        <v>0.12393716462420409</v>
      </c>
      <c r="N654">
        <v>4.8062556854610347E-2</v>
      </c>
      <c r="O654">
        <v>0.20320606556726259</v>
      </c>
      <c r="P654">
        <v>0.39749705329839569</v>
      </c>
      <c r="Q654">
        <v>0.13728676875724269</v>
      </c>
      <c r="R654">
        <v>3.5094699803123651E-2</v>
      </c>
      <c r="S654">
        <v>0.45908469350067982</v>
      </c>
      <c r="T654">
        <v>0.14532627917712429</v>
      </c>
      <c r="U654">
        <v>2.6610790763298491</v>
      </c>
      <c r="V654">
        <v>4.538227010512464E-2</v>
      </c>
      <c r="W654">
        <v>0.34526949066939761</v>
      </c>
      <c r="X654">
        <v>2.2273252719846188</v>
      </c>
      <c r="Y654">
        <v>1.7093127096133729</v>
      </c>
      <c r="Z654">
        <v>0.5556402575638888</v>
      </c>
      <c r="AA654">
        <v>0.30100074401200649</v>
      </c>
      <c r="AB654">
        <v>0.16439419032791061</v>
      </c>
      <c r="AC654">
        <v>0.37174557692180488</v>
      </c>
      <c r="AD654">
        <v>0.12505336619330051</v>
      </c>
      <c r="AE654">
        <v>0.10569773912613251</v>
      </c>
      <c r="AF654">
        <v>0.51427055176784287</v>
      </c>
      <c r="AG654">
        <v>0.67783010830249812</v>
      </c>
      <c r="AH654" s="9" t="s">
        <v>176</v>
      </c>
      <c r="AI654" s="1">
        <v>44501</v>
      </c>
      <c r="AJ654" s="9" t="s">
        <v>43</v>
      </c>
      <c r="AK654">
        <v>26</v>
      </c>
    </row>
    <row r="655" spans="1:37" x14ac:dyDescent="0.25">
      <c r="A655">
        <v>44525</v>
      </c>
      <c r="B655">
        <v>0.85248948240931111</v>
      </c>
      <c r="C655">
        <v>3.6990393179890002E-2</v>
      </c>
      <c r="D655">
        <v>9.2663905175295147E-4</v>
      </c>
      <c r="E655">
        <v>1.443147829123459</v>
      </c>
      <c r="F655">
        <v>0.34038520650356729</v>
      </c>
      <c r="G655">
        <v>0.72391346687321134</v>
      </c>
      <c r="H655">
        <v>0.62906303300398703</v>
      </c>
      <c r="I655">
        <v>1.817306667450673</v>
      </c>
      <c r="J655">
        <v>0.18417468919228941</v>
      </c>
      <c r="K655">
        <v>0.1246040945312249</v>
      </c>
      <c r="L655">
        <v>5.8643959517088839E-2</v>
      </c>
      <c r="M655">
        <v>7.4413597140337781E-3</v>
      </c>
      <c r="N655">
        <v>0.35047951436513552</v>
      </c>
      <c r="O655">
        <v>0.2275429472130657</v>
      </c>
      <c r="P655">
        <v>0.82927814511898457</v>
      </c>
      <c r="Q655">
        <v>7.6612404646551197E-2</v>
      </c>
      <c r="R655">
        <v>1.024768324552819E-2</v>
      </c>
      <c r="S655">
        <v>0.68788210210215051</v>
      </c>
      <c r="T655">
        <v>0.51504331993574259</v>
      </c>
      <c r="U655">
        <v>0.14888680199493359</v>
      </c>
      <c r="V655">
        <v>0.18967544110892481</v>
      </c>
      <c r="W655">
        <v>5.109247806445797E-2</v>
      </c>
      <c r="X655">
        <v>1.6078722565761121</v>
      </c>
      <c r="Y655">
        <v>0.42933839872260182</v>
      </c>
      <c r="Z655">
        <v>1.220437671603396</v>
      </c>
      <c r="AA655">
        <v>0.83635318122156876</v>
      </c>
      <c r="AB655">
        <v>0.31097565500246882</v>
      </c>
      <c r="AC655">
        <v>7.9134824142387108E-2</v>
      </c>
      <c r="AD655">
        <v>6.962568336949497E-2</v>
      </c>
      <c r="AE655">
        <v>0.92061749970935092</v>
      </c>
      <c r="AF655">
        <v>0.7083800562195165</v>
      </c>
      <c r="AG655">
        <v>1.027448752912675</v>
      </c>
      <c r="AH655" s="9" t="s">
        <v>176</v>
      </c>
      <c r="AI655" s="1">
        <v>44501</v>
      </c>
      <c r="AJ655" s="9" t="s">
        <v>38</v>
      </c>
      <c r="AK655">
        <v>25</v>
      </c>
    </row>
    <row r="656" spans="1:37" x14ac:dyDescent="0.25">
      <c r="A656">
        <v>44524</v>
      </c>
      <c r="B656">
        <v>0.85469096921531396</v>
      </c>
      <c r="C656">
        <v>7.7776694490599499E-2</v>
      </c>
      <c r="D656">
        <v>4.1782061316089657E-2</v>
      </c>
      <c r="E656">
        <v>0.20372552406761829</v>
      </c>
      <c r="F656">
        <v>0.12449440546783561</v>
      </c>
      <c r="G656">
        <v>7.2731407938781217E-2</v>
      </c>
      <c r="H656">
        <v>1.0437564075723851</v>
      </c>
      <c r="I656">
        <v>0.47801577825390379</v>
      </c>
      <c r="J656">
        <v>7.6158439349947318E-5</v>
      </c>
      <c r="K656">
        <v>5.6847120212404892E-3</v>
      </c>
      <c r="L656">
        <v>0.12743506738459609</v>
      </c>
      <c r="M656">
        <v>0.12446464712387929</v>
      </c>
      <c r="N656">
        <v>0.24805137756677259</v>
      </c>
      <c r="O656">
        <v>1.5648636686999009</v>
      </c>
      <c r="P656">
        <v>0.1767788045144521</v>
      </c>
      <c r="Q656">
        <v>12.226116905977319</v>
      </c>
      <c r="R656">
        <v>6.4069664683563135E-2</v>
      </c>
      <c r="S656">
        <v>2.0137613280823592</v>
      </c>
      <c r="T656">
        <v>0.1642604998851751</v>
      </c>
      <c r="U656">
        <v>0.21413336142547901</v>
      </c>
      <c r="V656">
        <v>5.1921832481755387E-2</v>
      </c>
      <c r="W656">
        <v>1.008331883081159</v>
      </c>
      <c r="X656">
        <v>0.44788510692973371</v>
      </c>
      <c r="Y656">
        <v>0.17596935830959801</v>
      </c>
      <c r="Z656">
        <v>0.52748137452930177</v>
      </c>
      <c r="AA656">
        <v>0.2492896551493381</v>
      </c>
      <c r="AB656">
        <v>2.7040248955182111</v>
      </c>
      <c r="AC656">
        <v>0.14217329397162831</v>
      </c>
      <c r="AD656">
        <v>3.1534726598638181</v>
      </c>
      <c r="AE656">
        <v>1.227459452824802</v>
      </c>
      <c r="AF656">
        <v>0.49095472162909137</v>
      </c>
      <c r="AG656">
        <v>0.65775391988974574</v>
      </c>
      <c r="AH656" s="9" t="s">
        <v>176</v>
      </c>
      <c r="AI656" s="1">
        <v>44501</v>
      </c>
      <c r="AJ656" s="9" t="s">
        <v>39</v>
      </c>
      <c r="AK656">
        <v>24</v>
      </c>
    </row>
    <row r="657" spans="1:37" x14ac:dyDescent="0.25">
      <c r="A657">
        <v>44523</v>
      </c>
      <c r="B657">
        <v>1.3123466420859431</v>
      </c>
      <c r="C657">
        <v>1.893205086572165</v>
      </c>
      <c r="D657">
        <v>0.49808660734292609</v>
      </c>
      <c r="E657">
        <v>0.88327939059140859</v>
      </c>
      <c r="F657">
        <v>0.99830587123335579</v>
      </c>
      <c r="G657">
        <v>2.7658738627056398</v>
      </c>
      <c r="H657">
        <v>1.26911908366791</v>
      </c>
      <c r="I657">
        <v>2.0661715639379592</v>
      </c>
      <c r="J657">
        <v>1.586358690046076</v>
      </c>
      <c r="K657">
        <v>1.2689428849058539</v>
      </c>
      <c r="L657">
        <v>0.84257903294146497</v>
      </c>
      <c r="M657">
        <v>0.74414540039477473</v>
      </c>
      <c r="N657">
        <v>1.255239027994191</v>
      </c>
      <c r="O657">
        <v>1.870300116299086</v>
      </c>
      <c r="P657">
        <v>0.86215805434788351</v>
      </c>
      <c r="Q657">
        <v>7.9858798298766034E-2</v>
      </c>
      <c r="R657">
        <v>0.83418229059578264</v>
      </c>
      <c r="S657">
        <v>1.0032666284057481</v>
      </c>
      <c r="T657">
        <v>1.7288974343059</v>
      </c>
      <c r="U657">
        <v>3.3000659225014961</v>
      </c>
      <c r="V657">
        <v>1.398414620762074</v>
      </c>
      <c r="W657">
        <v>0.76174391799895824</v>
      </c>
      <c r="X657">
        <v>1.3044153922488779</v>
      </c>
      <c r="Y657">
        <v>0.34396053867812409</v>
      </c>
      <c r="Z657">
        <v>1.5078140644560529</v>
      </c>
      <c r="AA657">
        <v>1.496256790599511</v>
      </c>
      <c r="AB657">
        <v>1.0821112010291949</v>
      </c>
      <c r="AC657">
        <v>0.661286848518012</v>
      </c>
      <c r="AD657">
        <v>0.44998589675608552</v>
      </c>
      <c r="AE657">
        <v>1.559984140526218</v>
      </c>
      <c r="AF657">
        <v>1.2197255105412339</v>
      </c>
      <c r="AG657">
        <v>1.374052277241828</v>
      </c>
      <c r="AH657" s="9" t="s">
        <v>176</v>
      </c>
      <c r="AI657" s="1">
        <v>44501</v>
      </c>
      <c r="AJ657" s="9" t="s">
        <v>40</v>
      </c>
      <c r="AK657">
        <v>23</v>
      </c>
    </row>
    <row r="658" spans="1:37" x14ac:dyDescent="0.25">
      <c r="A658">
        <v>44522</v>
      </c>
      <c r="B658">
        <v>0.15184963567882481</v>
      </c>
      <c r="C658">
        <v>3.4737734006295901E-2</v>
      </c>
      <c r="D658">
        <v>6.1754143219872812E-2</v>
      </c>
      <c r="E658">
        <v>1.7016635873116449E-2</v>
      </c>
      <c r="F658">
        <v>3.3005592849591481E-4</v>
      </c>
      <c r="G658">
        <v>0.13615848380988699</v>
      </c>
      <c r="H658">
        <v>2.8267505068080758E-3</v>
      </c>
      <c r="I658">
        <v>1.0420713335349849</v>
      </c>
      <c r="J658">
        <v>0</v>
      </c>
      <c r="K658">
        <v>7.4606676679085646E-2</v>
      </c>
      <c r="L658">
        <v>3.0110911917287739E-3</v>
      </c>
      <c r="M658">
        <v>6.1796491128794423E-7</v>
      </c>
      <c r="N658">
        <v>0</v>
      </c>
      <c r="O658">
        <v>1.743504636685398E-2</v>
      </c>
      <c r="P658">
        <v>4.1996897515129758E-5</v>
      </c>
      <c r="Q658">
        <v>3.8647769001571279</v>
      </c>
      <c r="R658">
        <v>7.416083554267771E-3</v>
      </c>
      <c r="S658">
        <v>0.16251671438213591</v>
      </c>
      <c r="T658">
        <v>3.0160481955556411E-2</v>
      </c>
      <c r="U658">
        <v>1.083311182509602E-4</v>
      </c>
      <c r="V658">
        <v>1.520680788381904E-2</v>
      </c>
      <c r="W658">
        <v>0</v>
      </c>
      <c r="X658">
        <v>0.1234440721090678</v>
      </c>
      <c r="Y658">
        <v>0.44360825556167077</v>
      </c>
      <c r="Z658">
        <v>6.8262311249946347E-2</v>
      </c>
      <c r="AA658">
        <v>5.8472397105624303E-2</v>
      </c>
      <c r="AB658">
        <v>0.51428902299551182</v>
      </c>
      <c r="AC658">
        <v>9.9821768189726767E-2</v>
      </c>
      <c r="AD658">
        <v>0.611153738155228</v>
      </c>
      <c r="AE658">
        <v>0.29646393518546638</v>
      </c>
      <c r="AF658">
        <v>7.7197877167467899E-2</v>
      </c>
      <c r="AG658">
        <v>0.1068372852133422</v>
      </c>
      <c r="AH658" s="9" t="s">
        <v>176</v>
      </c>
      <c r="AI658" s="1">
        <v>44501</v>
      </c>
      <c r="AJ658" s="9" t="s">
        <v>41</v>
      </c>
      <c r="AK658">
        <v>22</v>
      </c>
    </row>
    <row r="659" spans="1:37" x14ac:dyDescent="0.25">
      <c r="A659">
        <v>44519</v>
      </c>
      <c r="B659">
        <v>0.37530990710481132</v>
      </c>
      <c r="C659">
        <v>0.42579727514311361</v>
      </c>
      <c r="D659">
        <v>1.2074300018662391E-2</v>
      </c>
      <c r="E659">
        <v>0.2330720945149122</v>
      </c>
      <c r="F659">
        <v>0.1335214084917527</v>
      </c>
      <c r="G659">
        <v>0.16099791183191661</v>
      </c>
      <c r="H659">
        <v>0.73387151132125827</v>
      </c>
      <c r="I659">
        <v>0.38686892424699321</v>
      </c>
      <c r="J659">
        <v>1.5881433888713381E-2</v>
      </c>
      <c r="K659">
        <v>0.13297596203114889</v>
      </c>
      <c r="L659">
        <v>0.36094494816363448</v>
      </c>
      <c r="M659">
        <v>0.98704843348925753</v>
      </c>
      <c r="N659">
        <v>0.36900813148328238</v>
      </c>
      <c r="O659">
        <v>1.457547765765662E-2</v>
      </c>
      <c r="P659">
        <v>6.6092634449702883E-2</v>
      </c>
      <c r="Q659">
        <v>1.180654590394894</v>
      </c>
      <c r="R659">
        <v>0.43257498216612877</v>
      </c>
      <c r="S659">
        <v>2.0548757841291269E-4</v>
      </c>
      <c r="T659">
        <v>0.1118265034127186</v>
      </c>
      <c r="U659">
        <v>1.666953813895343</v>
      </c>
      <c r="V659">
        <v>1.431527281410541E-2</v>
      </c>
      <c r="W659">
        <v>0.52736173625747262</v>
      </c>
      <c r="X659">
        <v>0.26758179279793248</v>
      </c>
      <c r="Y659">
        <v>0.40897460751258707</v>
      </c>
      <c r="Z659">
        <v>0.34499480991410097</v>
      </c>
      <c r="AA659">
        <v>0.33370210456214089</v>
      </c>
      <c r="AB659">
        <v>0.36420762807423479</v>
      </c>
      <c r="AC659">
        <v>0.614081225948371</v>
      </c>
      <c r="AD659">
        <v>0.46350405780602649</v>
      </c>
      <c r="AE659">
        <v>0.31263948501904137</v>
      </c>
      <c r="AF659">
        <v>0.28110766302565338</v>
      </c>
      <c r="AG659">
        <v>0.62782612916399816</v>
      </c>
      <c r="AH659" s="9" t="s">
        <v>177</v>
      </c>
      <c r="AI659" s="1">
        <v>44501</v>
      </c>
      <c r="AJ659" s="9" t="s">
        <v>43</v>
      </c>
      <c r="AK659">
        <v>19</v>
      </c>
    </row>
    <row r="660" spans="1:37" x14ac:dyDescent="0.25">
      <c r="A660">
        <v>44518</v>
      </c>
      <c r="B660">
        <v>1.2493527570428331</v>
      </c>
      <c r="C660">
        <v>2.735854503529412E-2</v>
      </c>
      <c r="D660">
        <v>0.12333753406777891</v>
      </c>
      <c r="E660">
        <v>2.3680325511006162</v>
      </c>
      <c r="F660">
        <v>0.13414095841224871</v>
      </c>
      <c r="G660">
        <v>6.7691300286414391</v>
      </c>
      <c r="H660">
        <v>0.62217144318617057</v>
      </c>
      <c r="I660">
        <v>0.878250762994779</v>
      </c>
      <c r="J660">
        <v>6.6811836474549181E-3</v>
      </c>
      <c r="K660">
        <v>1.0127206933091499</v>
      </c>
      <c r="L660">
        <v>0.67986047327203103</v>
      </c>
      <c r="M660">
        <v>0.14439527006378119</v>
      </c>
      <c r="N660">
        <v>0.72099318048651184</v>
      </c>
      <c r="O660">
        <v>1.447507031235634</v>
      </c>
      <c r="P660">
        <v>0.93101980430964904</v>
      </c>
      <c r="Q660">
        <v>1.391095985259993E-2</v>
      </c>
      <c r="R660">
        <v>0.9320609511555441</v>
      </c>
      <c r="S660">
        <v>3.532779231250039E-2</v>
      </c>
      <c r="T660">
        <v>0.90250387569788892</v>
      </c>
      <c r="U660">
        <v>2.69479347637341E-2</v>
      </c>
      <c r="V660">
        <v>7.9483343098700546E-2</v>
      </c>
      <c r="W660">
        <v>0.65832836816701268</v>
      </c>
      <c r="X660">
        <v>1.3978861198725161</v>
      </c>
      <c r="Y660">
        <v>0.20281156846094181</v>
      </c>
      <c r="Z660">
        <v>2.2816492788201779</v>
      </c>
      <c r="AA660">
        <v>0.72289867959667031</v>
      </c>
      <c r="AB660">
        <v>0.36836952768029912</v>
      </c>
      <c r="AC660">
        <v>0.36393292286206019</v>
      </c>
      <c r="AD660">
        <v>3.2108749654598352E-3</v>
      </c>
      <c r="AE660">
        <v>0.81964635294945887</v>
      </c>
      <c r="AF660">
        <v>1.429879753931689</v>
      </c>
      <c r="AG660">
        <v>2.1522238583096631</v>
      </c>
      <c r="AH660" s="9" t="s">
        <v>177</v>
      </c>
      <c r="AI660" s="1">
        <v>44501</v>
      </c>
      <c r="AJ660" s="9" t="s">
        <v>38</v>
      </c>
      <c r="AK660">
        <v>18</v>
      </c>
    </row>
    <row r="661" spans="1:37" x14ac:dyDescent="0.25">
      <c r="A661">
        <v>44517</v>
      </c>
      <c r="B661">
        <v>0.99951930247376919</v>
      </c>
      <c r="C661">
        <v>1.8664483901049049</v>
      </c>
      <c r="D661">
        <v>6.8638055616349785E-4</v>
      </c>
      <c r="E661">
        <v>0.96507177101218256</v>
      </c>
      <c r="F661">
        <v>0.19910544181973991</v>
      </c>
      <c r="G661">
        <v>1.5415740931915469</v>
      </c>
      <c r="H661">
        <v>0.36427046532861462</v>
      </c>
      <c r="I661">
        <v>1.55052514167035</v>
      </c>
      <c r="J661">
        <v>1.1247159423382631</v>
      </c>
      <c r="K661">
        <v>1.295382766534487</v>
      </c>
      <c r="L661">
        <v>0.94378103409770864</v>
      </c>
      <c r="M661">
        <v>0.1038327503800658</v>
      </c>
      <c r="N661">
        <v>1.422557938499021</v>
      </c>
      <c r="O661">
        <v>0.16613549944365291</v>
      </c>
      <c r="P661">
        <v>0.48006107883685389</v>
      </c>
      <c r="Q661">
        <v>9.6879114332060437E-2</v>
      </c>
      <c r="R661">
        <v>3.9313151074413089</v>
      </c>
      <c r="S661">
        <v>2.6374855988238501E-3</v>
      </c>
      <c r="T661">
        <v>2.375079723208947E-2</v>
      </c>
      <c r="U661">
        <v>4.4729849182470242E-2</v>
      </c>
      <c r="V661">
        <v>0.13530847511480129</v>
      </c>
      <c r="W661">
        <v>2.6529643516314798</v>
      </c>
      <c r="X661">
        <v>0.82207673566612083</v>
      </c>
      <c r="Y661">
        <v>9.7005897365074853E-2</v>
      </c>
      <c r="Z661">
        <v>1.2315750474882821</v>
      </c>
      <c r="AA661">
        <v>1.416186625511221</v>
      </c>
      <c r="AB661">
        <v>0.17631408687139849</v>
      </c>
      <c r="AC661">
        <v>0.16765403985680791</v>
      </c>
      <c r="AD661">
        <v>0.26912769814905407</v>
      </c>
      <c r="AE661">
        <v>0.6811066452013651</v>
      </c>
      <c r="AF661">
        <v>0.84761422401109532</v>
      </c>
      <c r="AG661">
        <v>1.408504650997745</v>
      </c>
      <c r="AH661" s="9" t="s">
        <v>177</v>
      </c>
      <c r="AI661" s="1">
        <v>44501</v>
      </c>
      <c r="AJ661" s="9" t="s">
        <v>39</v>
      </c>
      <c r="AK661">
        <v>17</v>
      </c>
    </row>
    <row r="662" spans="1:37" x14ac:dyDescent="0.25">
      <c r="A662">
        <v>44516</v>
      </c>
      <c r="B662">
        <v>0.6146652030922507</v>
      </c>
      <c r="C662">
        <v>0.69593925843592608</v>
      </c>
      <c r="D662">
        <v>2.8343761529591771</v>
      </c>
      <c r="E662">
        <v>0.28225480512900369</v>
      </c>
      <c r="F662">
        <v>7.5353561352392892E-2</v>
      </c>
      <c r="G662">
        <v>0.85188534766021329</v>
      </c>
      <c r="H662">
        <v>0.21978647326404299</v>
      </c>
      <c r="I662">
        <v>1.406482352104472</v>
      </c>
      <c r="J662">
        <v>7.3136209192170412E-2</v>
      </c>
      <c r="K662">
        <v>0.29742981941598062</v>
      </c>
      <c r="L662">
        <v>0.1308761044866929</v>
      </c>
      <c r="M662">
        <v>0.30612268116780961</v>
      </c>
      <c r="N662">
        <v>0.57392641432311065</v>
      </c>
      <c r="O662">
        <v>0.74160628362447056</v>
      </c>
      <c r="P662">
        <v>0.3593380003193356</v>
      </c>
      <c r="Q662">
        <v>4.5259450560251317E-2</v>
      </c>
      <c r="R662">
        <v>0.19418983621763769</v>
      </c>
      <c r="S662">
        <v>1.247431777412835E-2</v>
      </c>
      <c r="T662">
        <v>9.3663144266953376E-3</v>
      </c>
      <c r="U662">
        <v>7.1743855140294591E-2</v>
      </c>
      <c r="V662">
        <v>2.271420002554029</v>
      </c>
      <c r="W662">
        <v>0.36337975070914053</v>
      </c>
      <c r="X662">
        <v>0.58043907839531172</v>
      </c>
      <c r="Y662">
        <v>0.12488756014619889</v>
      </c>
      <c r="Z662">
        <v>0.57319231178021546</v>
      </c>
      <c r="AA662">
        <v>0.6778917004967282</v>
      </c>
      <c r="AB662">
        <v>0.31738617476212189</v>
      </c>
      <c r="AC662">
        <v>0.50035248742480809</v>
      </c>
      <c r="AD662">
        <v>4.4473279276572533E-2</v>
      </c>
      <c r="AE662">
        <v>0.3604851384491381</v>
      </c>
      <c r="AF662">
        <v>0.72788021064097741</v>
      </c>
      <c r="AG662">
        <v>0.41453100316077152</v>
      </c>
      <c r="AH662" s="9" t="s">
        <v>177</v>
      </c>
      <c r="AI662" s="1">
        <v>44501</v>
      </c>
      <c r="AJ662" s="9" t="s">
        <v>40</v>
      </c>
      <c r="AK662">
        <v>16</v>
      </c>
    </row>
    <row r="663" spans="1:37" x14ac:dyDescent="0.25">
      <c r="A663">
        <v>44515</v>
      </c>
      <c r="B663">
        <v>1.3659508440389301</v>
      </c>
      <c r="C663">
        <v>1.3757465146718419</v>
      </c>
      <c r="D663">
        <v>4.3215051973521948E-2</v>
      </c>
      <c r="E663">
        <v>2.2365937265396991</v>
      </c>
      <c r="F663">
        <v>0.33108623433244327</v>
      </c>
      <c r="G663">
        <v>4.1922126441243703</v>
      </c>
      <c r="H663">
        <v>1.2693236390031899</v>
      </c>
      <c r="I663">
        <v>0.30190533014876991</v>
      </c>
      <c r="J663">
        <v>5.6457715347976938E-2</v>
      </c>
      <c r="K663">
        <v>3.4636882750473261E-2</v>
      </c>
      <c r="L663">
        <v>0.18753952994846829</v>
      </c>
      <c r="M663">
        <v>0.57282015364896821</v>
      </c>
      <c r="N663">
        <v>1.755437737088849</v>
      </c>
      <c r="O663">
        <v>0.49219144053416319</v>
      </c>
      <c r="P663">
        <v>2.2839296596470828</v>
      </c>
      <c r="Q663">
        <v>1.4915073745670511E-2</v>
      </c>
      <c r="R663">
        <v>0.52937850340066606</v>
      </c>
      <c r="S663">
        <v>4.7372200553919511E-2</v>
      </c>
      <c r="T663">
        <v>0.74983780916304843</v>
      </c>
      <c r="U663">
        <v>0.66661662119132703</v>
      </c>
      <c r="V663">
        <v>7.7806009912868498E-2</v>
      </c>
      <c r="W663">
        <v>1.5249014253188109</v>
      </c>
      <c r="X663">
        <v>1.1812003282206669</v>
      </c>
      <c r="Y663">
        <v>1.1164363734215521</v>
      </c>
      <c r="Z663">
        <v>2.1581162947422601</v>
      </c>
      <c r="AA663">
        <v>1.0752758901662149</v>
      </c>
      <c r="AB663">
        <v>0.44919188877286159</v>
      </c>
      <c r="AC663">
        <v>0.72257864594270571</v>
      </c>
      <c r="AD663">
        <v>0.17987594402716189</v>
      </c>
      <c r="AE663">
        <v>0.58128410130329478</v>
      </c>
      <c r="AF663">
        <v>1.654067858304159</v>
      </c>
      <c r="AG663">
        <v>2.1326116807863178</v>
      </c>
      <c r="AH663" s="9" t="s">
        <v>177</v>
      </c>
      <c r="AI663" s="1">
        <v>44501</v>
      </c>
      <c r="AJ663" s="9" t="s">
        <v>41</v>
      </c>
      <c r="AK663">
        <v>15</v>
      </c>
    </row>
    <row r="664" spans="1:37" x14ac:dyDescent="0.25">
      <c r="A664">
        <v>44512</v>
      </c>
      <c r="B664">
        <v>2.4168816055019851</v>
      </c>
      <c r="C664">
        <v>3.8293359696669178</v>
      </c>
      <c r="D664">
        <v>1.359111578319672E-3</v>
      </c>
      <c r="E664">
        <v>3.9213303134406141</v>
      </c>
      <c r="F664">
        <v>0.1994398503779114</v>
      </c>
      <c r="G664">
        <v>2.4927450480522282</v>
      </c>
      <c r="H664">
        <v>3.4860967513474681</v>
      </c>
      <c r="I664">
        <v>2.711772509562576</v>
      </c>
      <c r="J664">
        <v>9.5075583124537677E-2</v>
      </c>
      <c r="K664">
        <v>0.21454572074853201</v>
      </c>
      <c r="L664">
        <v>0.14981536709121401</v>
      </c>
      <c r="M664">
        <v>3.7876162745161188E-2</v>
      </c>
      <c r="N664">
        <v>1.172075535107842</v>
      </c>
      <c r="O664">
        <v>1.1776076090382039</v>
      </c>
      <c r="P664">
        <v>2.1537193832169681</v>
      </c>
      <c r="Q664">
        <v>0.75366940060796583</v>
      </c>
      <c r="R664">
        <v>0</v>
      </c>
      <c r="S664">
        <v>1.769848571320596</v>
      </c>
      <c r="T664">
        <v>0.95661704053611063</v>
      </c>
      <c r="U664">
        <v>2.0013054420230749</v>
      </c>
      <c r="V664">
        <v>0.20922018300536299</v>
      </c>
      <c r="W664">
        <v>5.4337447869386821</v>
      </c>
      <c r="X664">
        <v>2.0846093042355021</v>
      </c>
      <c r="Y664">
        <v>0.12961112824939411</v>
      </c>
      <c r="Z664">
        <v>3.425040695052604</v>
      </c>
      <c r="AA664">
        <v>1.8088816632116289</v>
      </c>
      <c r="AB664">
        <v>1.0088741685482101</v>
      </c>
      <c r="AC664">
        <v>0.1814972502341628</v>
      </c>
      <c r="AD664">
        <v>0.45170134822435881</v>
      </c>
      <c r="AE664">
        <v>1.4414724338382461</v>
      </c>
      <c r="AF664">
        <v>1.896045453148145</v>
      </c>
      <c r="AG664">
        <v>4.445982213819681</v>
      </c>
      <c r="AH664" s="9" t="s">
        <v>178</v>
      </c>
      <c r="AI664" s="1">
        <v>44501</v>
      </c>
      <c r="AJ664" s="9" t="s">
        <v>43</v>
      </c>
      <c r="AK664">
        <v>12</v>
      </c>
    </row>
    <row r="665" spans="1:37" x14ac:dyDescent="0.25">
      <c r="A665">
        <v>44511</v>
      </c>
      <c r="B665">
        <v>1.2863949059862869</v>
      </c>
      <c r="C665">
        <v>1.854813700288021</v>
      </c>
      <c r="D665">
        <v>0</v>
      </c>
      <c r="E665">
        <v>3.1156110101285508</v>
      </c>
      <c r="F665">
        <v>0.56586019766396822</v>
      </c>
      <c r="G665">
        <v>0.2256694434878137</v>
      </c>
      <c r="H665">
        <v>0.2233173354838987</v>
      </c>
      <c r="I665">
        <v>2.111966894600247</v>
      </c>
      <c r="J665">
        <v>0.33307212262919622</v>
      </c>
      <c r="K665">
        <v>0.14611087535185871</v>
      </c>
      <c r="L665">
        <v>0.32216593308183389</v>
      </c>
      <c r="M665">
        <v>2.656213987104358</v>
      </c>
      <c r="N665">
        <v>0.2191842914793119</v>
      </c>
      <c r="O665">
        <v>1.094471330997951</v>
      </c>
      <c r="P665">
        <v>2.0736225074930719</v>
      </c>
      <c r="Q665">
        <v>0.1511026673752916</v>
      </c>
      <c r="R665">
        <v>0.33134376915635821</v>
      </c>
      <c r="S665">
        <v>2.1125875798129679E-2</v>
      </c>
      <c r="T665">
        <v>0.26495228245176289</v>
      </c>
      <c r="U665">
        <v>1.1192745724123061</v>
      </c>
      <c r="V665">
        <v>2.367348810515341E-2</v>
      </c>
      <c r="W665">
        <v>0.36421056582728017</v>
      </c>
      <c r="X665">
        <v>1.815045746523956</v>
      </c>
      <c r="Y665">
        <v>0.44552622094612693</v>
      </c>
      <c r="Z665">
        <v>1.879005816191889</v>
      </c>
      <c r="AA665">
        <v>0.92861452811942269</v>
      </c>
      <c r="AB665">
        <v>0.38363732764883152</v>
      </c>
      <c r="AC665">
        <v>1.274201131280196</v>
      </c>
      <c r="AD665">
        <v>6.8829029285658802E-2</v>
      </c>
      <c r="AE665">
        <v>0.66647348689492092</v>
      </c>
      <c r="AF665">
        <v>1.728467559495847</v>
      </c>
      <c r="AG665">
        <v>1.430558332881577</v>
      </c>
      <c r="AH665" s="9" t="s">
        <v>178</v>
      </c>
      <c r="AI665" s="1">
        <v>44501</v>
      </c>
      <c r="AJ665" s="9" t="s">
        <v>38</v>
      </c>
      <c r="AK665">
        <v>11</v>
      </c>
    </row>
    <row r="666" spans="1:37" x14ac:dyDescent="0.25">
      <c r="A666">
        <v>44510</v>
      </c>
      <c r="B666">
        <v>1.7163633336482169</v>
      </c>
      <c r="C666">
        <v>0.6672526044204673</v>
      </c>
      <c r="D666">
        <v>4.274378353376819E-2</v>
      </c>
      <c r="E666">
        <v>1.108472579303118</v>
      </c>
      <c r="F666">
        <v>0.94214353068373147</v>
      </c>
      <c r="G666">
        <v>0.2878734547816193</v>
      </c>
      <c r="H666">
        <v>0.80912080601223446</v>
      </c>
      <c r="I666">
        <v>1.772892300581399</v>
      </c>
      <c r="J666">
        <v>8.943250249153774</v>
      </c>
      <c r="K666">
        <v>0.14086097279521839</v>
      </c>
      <c r="L666">
        <v>1.1965161435567291E-2</v>
      </c>
      <c r="M666">
        <v>1.0811063330358659</v>
      </c>
      <c r="N666">
        <v>2.0992222797430422</v>
      </c>
      <c r="O666">
        <v>0.96137784230268508</v>
      </c>
      <c r="P666">
        <v>4.150779276242508</v>
      </c>
      <c r="Q666">
        <v>9.336703907456409E-2</v>
      </c>
      <c r="R666">
        <v>3.9903643304268122</v>
      </c>
      <c r="S666">
        <v>0.3747620149719238</v>
      </c>
      <c r="T666">
        <v>0.66114725789383788</v>
      </c>
      <c r="U666">
        <v>0.61569247742122613</v>
      </c>
      <c r="V666">
        <v>1.6321019501848639</v>
      </c>
      <c r="W666">
        <v>1.1948004201086679</v>
      </c>
      <c r="X666">
        <v>2.3482432585371851</v>
      </c>
      <c r="Y666">
        <v>3.7988645484845431</v>
      </c>
      <c r="Z666">
        <v>1.5246580154122089</v>
      </c>
      <c r="AA666">
        <v>2.933660099033677</v>
      </c>
      <c r="AB666">
        <v>0.93010958005002775</v>
      </c>
      <c r="AC666">
        <v>1.3265047695472769</v>
      </c>
      <c r="AD666">
        <v>0.1027856277921004</v>
      </c>
      <c r="AE666">
        <v>0.80478919368419932</v>
      </c>
      <c r="AF666">
        <v>2.1508145223872099</v>
      </c>
      <c r="AG666">
        <v>2.1840429774677088</v>
      </c>
      <c r="AH666" s="9" t="s">
        <v>178</v>
      </c>
      <c r="AI666" s="1">
        <v>44501</v>
      </c>
      <c r="AJ666" s="9" t="s">
        <v>39</v>
      </c>
      <c r="AK666">
        <v>10</v>
      </c>
    </row>
    <row r="667" spans="1:37" x14ac:dyDescent="0.25">
      <c r="A667">
        <v>44509</v>
      </c>
      <c r="B667">
        <v>0.62827600380214932</v>
      </c>
      <c r="C667">
        <v>7.5849643098685323E-3</v>
      </c>
      <c r="D667">
        <v>8.0647480577476935E-2</v>
      </c>
      <c r="E667">
        <v>0.2323591902402205</v>
      </c>
      <c r="F667">
        <v>0.73990691784102214</v>
      </c>
      <c r="G667">
        <v>0.28705033671922803</v>
      </c>
      <c r="H667">
        <v>0.28192573590832448</v>
      </c>
      <c r="I667">
        <v>0.5155921778012087</v>
      </c>
      <c r="J667">
        <v>5.6548701592993328E-2</v>
      </c>
      <c r="K667">
        <v>0.18517057106876189</v>
      </c>
      <c r="L667">
        <v>0.1332067261423128</v>
      </c>
      <c r="M667">
        <v>0.49729755679696552</v>
      </c>
      <c r="N667">
        <v>0.14142094167107711</v>
      </c>
      <c r="O667">
        <v>8.705677629485141E-2</v>
      </c>
      <c r="P667">
        <v>0.182183733346374</v>
      </c>
      <c r="Q667">
        <v>2.4327034437237161E-2</v>
      </c>
      <c r="R667">
        <v>0.49501802687798041</v>
      </c>
      <c r="S667">
        <v>6.6807914533018362E-2</v>
      </c>
      <c r="T667">
        <v>0.82612513355886374</v>
      </c>
      <c r="U667">
        <v>1.9738974349744511E-4</v>
      </c>
      <c r="V667">
        <v>4.2503152751599851</v>
      </c>
      <c r="W667">
        <v>0.12736267049552361</v>
      </c>
      <c r="X667">
        <v>0.66260941824768105</v>
      </c>
      <c r="Y667">
        <v>0.82140405987619469</v>
      </c>
      <c r="Z667">
        <v>0.45855403869542238</v>
      </c>
      <c r="AA667">
        <v>0.28950698703543781</v>
      </c>
      <c r="AB667">
        <v>0.7008657477925968</v>
      </c>
      <c r="AC667">
        <v>0.42926618137418188</v>
      </c>
      <c r="AD667">
        <v>2.7998375986901181E-2</v>
      </c>
      <c r="AE667">
        <v>0.51002242020242639</v>
      </c>
      <c r="AF667">
        <v>0.4277374012744925</v>
      </c>
      <c r="AG667">
        <v>0.92254453623504284</v>
      </c>
      <c r="AH667" s="9" t="s">
        <v>178</v>
      </c>
      <c r="AI667" s="1">
        <v>44501</v>
      </c>
      <c r="AJ667" s="9" t="s">
        <v>40</v>
      </c>
      <c r="AK667">
        <v>9</v>
      </c>
    </row>
    <row r="668" spans="1:37" x14ac:dyDescent="0.25">
      <c r="A668">
        <v>44508</v>
      </c>
      <c r="B668">
        <v>0.87345518283477064</v>
      </c>
      <c r="C668">
        <v>8.4013030898450747E-2</v>
      </c>
      <c r="D668">
        <v>3.3232057656240762E-4</v>
      </c>
      <c r="E668">
        <v>0.58426368572394749</v>
      </c>
      <c r="F668">
        <v>1.001327678951738</v>
      </c>
      <c r="G668">
        <v>2.216972283792455</v>
      </c>
      <c r="H668">
        <v>6.9289089174821572E-2</v>
      </c>
      <c r="I668">
        <v>1.8442771475962809</v>
      </c>
      <c r="J668">
        <v>9.7566482945711436E-2</v>
      </c>
      <c r="K668">
        <v>1.9682110818347869E-3</v>
      </c>
      <c r="L668">
        <v>0.2207098143660515</v>
      </c>
      <c r="M668">
        <v>0.78574446455821401</v>
      </c>
      <c r="N668">
        <v>0.49628404722358749</v>
      </c>
      <c r="O668">
        <v>0.52611858289695335</v>
      </c>
      <c r="P668">
        <v>0.35769760929697542</v>
      </c>
      <c r="Q668">
        <v>0.26855115134158702</v>
      </c>
      <c r="R668">
        <v>0.40081767462520518</v>
      </c>
      <c r="S668">
        <v>6.4294881078625341E-2</v>
      </c>
      <c r="T668">
        <v>2.594378088630263</v>
      </c>
      <c r="U668">
        <v>1.558838439268424</v>
      </c>
      <c r="V668">
        <v>0.14934112572194119</v>
      </c>
      <c r="W668">
        <v>1.934853435719786</v>
      </c>
      <c r="X668">
        <v>0.26303932837623939</v>
      </c>
      <c r="Y668">
        <v>0.77079501562150943</v>
      </c>
      <c r="Z668">
        <v>0.89288352165517637</v>
      </c>
      <c r="AA668">
        <v>0.5857096257712463</v>
      </c>
      <c r="AB668">
        <v>0.96763078716238304</v>
      </c>
      <c r="AC668">
        <v>0.48642808750815031</v>
      </c>
      <c r="AD668">
        <v>0.24133308503292711</v>
      </c>
      <c r="AE668">
        <v>1.1414448232501451</v>
      </c>
      <c r="AF668">
        <v>0.61982806990822426</v>
      </c>
      <c r="AG668">
        <v>0.99637828891882874</v>
      </c>
      <c r="AH668" s="9" t="s">
        <v>178</v>
      </c>
      <c r="AI668" s="1">
        <v>44501</v>
      </c>
      <c r="AJ668" s="9" t="s">
        <v>41</v>
      </c>
      <c r="AK668">
        <v>8</v>
      </c>
    </row>
    <row r="669" spans="1:37" x14ac:dyDescent="0.25">
      <c r="A669">
        <v>44505</v>
      </c>
      <c r="B669">
        <v>1.1680051958713189</v>
      </c>
      <c r="C669">
        <v>0.6253360063911656</v>
      </c>
      <c r="D669">
        <v>2.3073607876560001E-2</v>
      </c>
      <c r="E669">
        <v>0.5159779735486123</v>
      </c>
      <c r="F669">
        <v>1.168818142253802</v>
      </c>
      <c r="G669">
        <v>3.8330294164379631E-3</v>
      </c>
      <c r="H669">
        <v>2.4704035542992608</v>
      </c>
      <c r="I669">
        <v>0.66306851745670037</v>
      </c>
      <c r="J669">
        <v>0.67564649206094374</v>
      </c>
      <c r="K669">
        <v>4.0757581195403381</v>
      </c>
      <c r="L669">
        <v>0.87031982958166021</v>
      </c>
      <c r="M669">
        <v>0.94961031792622164</v>
      </c>
      <c r="N669">
        <v>2.6568330732227881</v>
      </c>
      <c r="O669">
        <v>0.95794324492077176</v>
      </c>
      <c r="P669">
        <v>0.34349758481225068</v>
      </c>
      <c r="Q669">
        <v>0.14095623371415331</v>
      </c>
      <c r="R669">
        <v>0.86331054691107467</v>
      </c>
      <c r="S669">
        <v>0.16831585418062131</v>
      </c>
      <c r="T669">
        <v>2.3181392185617722</v>
      </c>
      <c r="U669">
        <v>4.2226773921502829</v>
      </c>
      <c r="V669">
        <v>0.25041468583584509</v>
      </c>
      <c r="W669">
        <v>3.2817132784355181</v>
      </c>
      <c r="X669">
        <v>0.64630907096294432</v>
      </c>
      <c r="Y669">
        <v>0.13349933416278439</v>
      </c>
      <c r="Z669">
        <v>0.71638334218305433</v>
      </c>
      <c r="AA669">
        <v>2.0765410149971499</v>
      </c>
      <c r="AB669">
        <v>1.108047238934788</v>
      </c>
      <c r="AC669">
        <v>0.5447117168363802</v>
      </c>
      <c r="AD669">
        <v>0.15345857830545881</v>
      </c>
      <c r="AE669">
        <v>1.199357960914494</v>
      </c>
      <c r="AF669">
        <v>0.78748864130442853</v>
      </c>
      <c r="AG669">
        <v>1.9712012336867211</v>
      </c>
      <c r="AH669" s="9" t="s">
        <v>179</v>
      </c>
      <c r="AI669" s="1">
        <v>44501</v>
      </c>
      <c r="AJ669" s="9" t="s">
        <v>43</v>
      </c>
      <c r="AK669">
        <v>5</v>
      </c>
    </row>
    <row r="670" spans="1:37" x14ac:dyDescent="0.25">
      <c r="A670">
        <v>44504</v>
      </c>
      <c r="B670">
        <v>1.279039741271456</v>
      </c>
      <c r="C670">
        <v>0.1687116005900782</v>
      </c>
      <c r="D670">
        <v>0.1089593646050734</v>
      </c>
      <c r="E670">
        <v>1.3157830648412561</v>
      </c>
      <c r="F670">
        <v>1.241427073637722</v>
      </c>
      <c r="G670">
        <v>4.1402982425158346</v>
      </c>
      <c r="H670">
        <v>0.75557536881147602</v>
      </c>
      <c r="I670">
        <v>0.92554687969387439</v>
      </c>
      <c r="J670">
        <v>0.14931058994701579</v>
      </c>
      <c r="K670">
        <v>0.68397389283948351</v>
      </c>
      <c r="L670">
        <v>0.47874394367655559</v>
      </c>
      <c r="M670">
        <v>0.37700026085254418</v>
      </c>
      <c r="N670">
        <v>0.34591827103549061</v>
      </c>
      <c r="O670">
        <v>0.76863014339955249</v>
      </c>
      <c r="P670">
        <v>0.34697480610768922</v>
      </c>
      <c r="Q670">
        <v>8.0416954094254298E-2</v>
      </c>
      <c r="R670">
        <v>0.63822047179573782</v>
      </c>
      <c r="S670">
        <v>0.58127066357783108</v>
      </c>
      <c r="T670">
        <v>0.13747299822601219</v>
      </c>
      <c r="U670">
        <v>5.9584701568543439</v>
      </c>
      <c r="V670">
        <v>0.143269762553696</v>
      </c>
      <c r="W670">
        <v>0.75213864975032463</v>
      </c>
      <c r="X670">
        <v>1.2477695243660401</v>
      </c>
      <c r="Y670">
        <v>0.26300447095714441</v>
      </c>
      <c r="Z670">
        <v>1.784877214678926</v>
      </c>
      <c r="AA670">
        <v>0.83731983480897731</v>
      </c>
      <c r="AB670">
        <v>0.56509591140485638</v>
      </c>
      <c r="AC670">
        <v>0.43623834972726472</v>
      </c>
      <c r="AD670">
        <v>0.1717644326487319</v>
      </c>
      <c r="AE670">
        <v>1.1599199399305</v>
      </c>
      <c r="AF670">
        <v>1.1764135974355669</v>
      </c>
      <c r="AG670">
        <v>1.5636245917344009</v>
      </c>
      <c r="AH670" s="9" t="s">
        <v>179</v>
      </c>
      <c r="AI670" s="1">
        <v>44501</v>
      </c>
      <c r="AJ670" s="9" t="s">
        <v>38</v>
      </c>
      <c r="AK670">
        <v>4</v>
      </c>
    </row>
    <row r="671" spans="1:37" x14ac:dyDescent="0.25">
      <c r="A671">
        <v>44503</v>
      </c>
      <c r="B671">
        <v>0.14525487265418549</v>
      </c>
      <c r="C671">
        <v>3.8133733240671531E-4</v>
      </c>
      <c r="D671">
        <v>0</v>
      </c>
      <c r="E671">
        <v>1.6753624904879621E-2</v>
      </c>
      <c r="F671">
        <v>0</v>
      </c>
      <c r="G671">
        <v>0.22439648589002009</v>
      </c>
      <c r="H671">
        <v>1.804658558954334E-3</v>
      </c>
      <c r="I671">
        <v>9.1418766722683193E-3</v>
      </c>
      <c r="J671">
        <v>0</v>
      </c>
      <c r="K671">
        <v>1.031831094256978E-2</v>
      </c>
      <c r="L671">
        <v>3.0846290578842601E-3</v>
      </c>
      <c r="M671">
        <v>0</v>
      </c>
      <c r="N671">
        <v>4.4306675396092718E-2</v>
      </c>
      <c r="O671">
        <v>1.5934902954669771E-2</v>
      </c>
      <c r="P671">
        <v>3.5963772992777047E-5</v>
      </c>
      <c r="Q671">
        <v>5.7184277461073796</v>
      </c>
      <c r="R671">
        <v>3.1812818277928839E-3</v>
      </c>
      <c r="S671">
        <v>9.870874156802551E-5</v>
      </c>
      <c r="T671">
        <v>0.40387008873257629</v>
      </c>
      <c r="U671">
        <v>0.1651684297904224</v>
      </c>
      <c r="V671">
        <v>4.5334043753694438E-2</v>
      </c>
      <c r="W671">
        <v>0</v>
      </c>
      <c r="X671">
        <v>3.8848873032838932E-2</v>
      </c>
      <c r="Y671">
        <v>2.453513148952512E-2</v>
      </c>
      <c r="Z671">
        <v>4.2490899281250598E-2</v>
      </c>
      <c r="AA671">
        <v>2.9560004927272239E-2</v>
      </c>
      <c r="AB671">
        <v>0.79876898827520759</v>
      </c>
      <c r="AC671">
        <v>4.0984224545612662E-3</v>
      </c>
      <c r="AD671">
        <v>1.560689535039169</v>
      </c>
      <c r="AE671">
        <v>0.23065425921986199</v>
      </c>
      <c r="AF671">
        <v>5.9300275782898447E-2</v>
      </c>
      <c r="AG671">
        <v>7.1700801270725492E-2</v>
      </c>
      <c r="AH671" s="9" t="s">
        <v>179</v>
      </c>
      <c r="AI671" s="1">
        <v>44501</v>
      </c>
      <c r="AJ671" s="9" t="s">
        <v>39</v>
      </c>
      <c r="AK671">
        <v>3</v>
      </c>
    </row>
    <row r="672" spans="1:37" x14ac:dyDescent="0.25">
      <c r="A672">
        <v>44502</v>
      </c>
      <c r="B672">
        <v>1.926714291503504</v>
      </c>
      <c r="C672">
        <v>0.54095103227508845</v>
      </c>
      <c r="D672">
        <v>0.43970267881399039</v>
      </c>
      <c r="E672">
        <v>1.9715326091565819</v>
      </c>
      <c r="F672">
        <v>2.251931474823385</v>
      </c>
      <c r="G672">
        <v>4.721221200072848</v>
      </c>
      <c r="H672">
        <v>1.301316685910014</v>
      </c>
      <c r="I672">
        <v>1.854862230543332</v>
      </c>
      <c r="J672">
        <v>1.540538001175366</v>
      </c>
      <c r="K672">
        <v>1.806531276303025</v>
      </c>
      <c r="L672">
        <v>2.609962603238182</v>
      </c>
      <c r="M672">
        <v>0.14069710252825671</v>
      </c>
      <c r="N672">
        <v>1.571752693366171</v>
      </c>
      <c r="O672">
        <v>0.93302420368937256</v>
      </c>
      <c r="P672">
        <v>0.48892227608496719</v>
      </c>
      <c r="Q672">
        <v>0.47065524804430953</v>
      </c>
      <c r="R672">
        <v>0.85256281575087189</v>
      </c>
      <c r="S672">
        <v>1.36367231016312E-3</v>
      </c>
      <c r="T672">
        <v>0.4665740757405844</v>
      </c>
      <c r="U672">
        <v>0.56307127260534129</v>
      </c>
      <c r="V672">
        <v>0.49135046510714542</v>
      </c>
      <c r="W672">
        <v>2.3725873782199862</v>
      </c>
      <c r="X672">
        <v>3.4121298444829509</v>
      </c>
      <c r="Y672">
        <v>0.32535972269735541</v>
      </c>
      <c r="Z672">
        <v>2.5768721303476969</v>
      </c>
      <c r="AA672">
        <v>1.7199115633443081</v>
      </c>
      <c r="AB672">
        <v>0.98126641807537818</v>
      </c>
      <c r="AC672">
        <v>0.75251679733335108</v>
      </c>
      <c r="AD672">
        <v>0.43119923012606448</v>
      </c>
      <c r="AE672">
        <v>1.3278888852601261</v>
      </c>
      <c r="AF672">
        <v>2.2794946402150922</v>
      </c>
      <c r="AG672">
        <v>2.0434910442911951</v>
      </c>
      <c r="AH672" s="9" t="s">
        <v>179</v>
      </c>
      <c r="AI672" s="1">
        <v>44501</v>
      </c>
      <c r="AJ672" s="9" t="s">
        <v>40</v>
      </c>
      <c r="AK672">
        <v>2</v>
      </c>
    </row>
    <row r="673" spans="1:37" x14ac:dyDescent="0.25">
      <c r="A673">
        <v>44501</v>
      </c>
      <c r="B673">
        <v>1.1060500231320971</v>
      </c>
      <c r="C673">
        <v>0.1305412366770195</v>
      </c>
      <c r="D673">
        <v>0</v>
      </c>
      <c r="E673">
        <v>1.5211720793569541</v>
      </c>
      <c r="F673">
        <v>1.8512450289925628E-2</v>
      </c>
      <c r="G673">
        <v>7.9620047093164299</v>
      </c>
      <c r="H673">
        <v>0.83012539567131249</v>
      </c>
      <c r="I673">
        <v>1.3677759533668821</v>
      </c>
      <c r="J673">
        <v>0.54242496528755602</v>
      </c>
      <c r="K673">
        <v>4.9515187787811041E-2</v>
      </c>
      <c r="L673">
        <v>0.2325599779990476</v>
      </c>
      <c r="M673">
        <v>3.0549489675268889E-3</v>
      </c>
      <c r="N673">
        <v>0.55434708323153015</v>
      </c>
      <c r="O673">
        <v>1.291520200214872</v>
      </c>
      <c r="P673">
        <v>0.73635092604332353</v>
      </c>
      <c r="Q673">
        <v>0.39644491107991642</v>
      </c>
      <c r="R673">
        <v>2.4153371046779211</v>
      </c>
      <c r="S673">
        <v>5.7164242521843323E-5</v>
      </c>
      <c r="T673">
        <v>0.71788989876412979</v>
      </c>
      <c r="U673">
        <v>3.150268225670207</v>
      </c>
      <c r="V673">
        <v>1.254775869760176E-2</v>
      </c>
      <c r="W673">
        <v>4.0518151713248227E-2</v>
      </c>
      <c r="X673">
        <v>1.2099735313221001</v>
      </c>
      <c r="Y673">
        <v>0.22862303180248211</v>
      </c>
      <c r="Z673">
        <v>1.930618949054566</v>
      </c>
      <c r="AA673">
        <v>0.84150131667008621</v>
      </c>
      <c r="AB673">
        <v>0.49288169164693307</v>
      </c>
      <c r="AC673">
        <v>7.2504795247898893E-2</v>
      </c>
      <c r="AD673">
        <v>2.2036395522385972E-2</v>
      </c>
      <c r="AE673">
        <v>1.0670272031823971</v>
      </c>
      <c r="AF673">
        <v>1.2126368491185531</v>
      </c>
      <c r="AG673">
        <v>1.3053249154035</v>
      </c>
      <c r="AH673" s="9" t="s">
        <v>179</v>
      </c>
      <c r="AI673" s="1">
        <v>44501</v>
      </c>
      <c r="AJ673" s="9" t="s">
        <v>41</v>
      </c>
      <c r="AK673">
        <v>1</v>
      </c>
    </row>
    <row r="674" spans="1:37" x14ac:dyDescent="0.25">
      <c r="A674">
        <v>44498</v>
      </c>
      <c r="B674">
        <v>1.552898073764861</v>
      </c>
      <c r="C674">
        <v>0.76442367190739047</v>
      </c>
      <c r="D674">
        <v>8.0711449546365582E-2</v>
      </c>
      <c r="E674">
        <v>1.7271176363580689</v>
      </c>
      <c r="F674">
        <v>0.79822203868104646</v>
      </c>
      <c r="G674">
        <v>0.89520973599048548</v>
      </c>
      <c r="H674">
        <v>0.26431949918519582</v>
      </c>
      <c r="I674">
        <v>1.2521199743172451</v>
      </c>
      <c r="J674">
        <v>0.21655658220220489</v>
      </c>
      <c r="K674">
        <v>0.29094215351775821</v>
      </c>
      <c r="L674">
        <v>0.48756546918633109</v>
      </c>
      <c r="M674">
        <v>7.8487975458445575E-2</v>
      </c>
      <c r="N674">
        <v>1.2593833261389951</v>
      </c>
      <c r="O674">
        <v>1.7649306152400539</v>
      </c>
      <c r="P674">
        <v>1.6376983685851541</v>
      </c>
      <c r="Q674">
        <v>0.9639974746567207</v>
      </c>
      <c r="R674">
        <v>3.0651806759332358</v>
      </c>
      <c r="S674">
        <v>2.719036565713424E-2</v>
      </c>
      <c r="T674">
        <v>0.105201998040926</v>
      </c>
      <c r="U674">
        <v>0.63780968650940206</v>
      </c>
      <c r="V674">
        <v>0.14687946015723569</v>
      </c>
      <c r="W674">
        <v>0.92448665708431088</v>
      </c>
      <c r="X674">
        <v>4.1180680218259313</v>
      </c>
      <c r="Y674">
        <v>0.78978069627162695</v>
      </c>
      <c r="Z674">
        <v>2.3716831407185479</v>
      </c>
      <c r="AA674">
        <v>1.397767090083347</v>
      </c>
      <c r="AB674">
        <v>0.70699907280788499</v>
      </c>
      <c r="AC674">
        <v>0.29659702960073242</v>
      </c>
      <c r="AD674">
        <v>1.2256269537418349</v>
      </c>
      <c r="AE674">
        <v>0.36225043630918358</v>
      </c>
      <c r="AF674">
        <v>1.6413592858473409</v>
      </c>
      <c r="AG674">
        <v>2.5067002827852618</v>
      </c>
      <c r="AH674" s="9" t="s">
        <v>180</v>
      </c>
      <c r="AI674" s="1">
        <v>44470</v>
      </c>
      <c r="AJ674" s="9" t="s">
        <v>43</v>
      </c>
      <c r="AK674">
        <v>29</v>
      </c>
    </row>
    <row r="675" spans="1:37" x14ac:dyDescent="0.25">
      <c r="A675">
        <v>44497</v>
      </c>
      <c r="B675">
        <v>1.401694637553013</v>
      </c>
      <c r="C675">
        <v>9.0531981973858769E-2</v>
      </c>
      <c r="D675">
        <v>0.67531960662048252</v>
      </c>
      <c r="E675">
        <v>1.462689651808373</v>
      </c>
      <c r="F675">
        <v>2.4778305699446022</v>
      </c>
      <c r="G675">
        <v>0.60573160608550614</v>
      </c>
      <c r="H675">
        <v>2.1284910555287921</v>
      </c>
      <c r="I675">
        <v>1.544781895281379</v>
      </c>
      <c r="J675">
        <v>0.63019937823551408</v>
      </c>
      <c r="K675">
        <v>0.35852726445605682</v>
      </c>
      <c r="L675">
        <v>0.52841163552763271</v>
      </c>
      <c r="M675">
        <v>0.50333454918492104</v>
      </c>
      <c r="N675">
        <v>1.7468263212905759</v>
      </c>
      <c r="O675">
        <v>0.81244910942141058</v>
      </c>
      <c r="P675">
        <v>0.2062371373588883</v>
      </c>
      <c r="Q675">
        <v>0.82233511995254105</v>
      </c>
      <c r="R675">
        <v>0.14662159102483899</v>
      </c>
      <c r="S675">
        <v>0.825525962487212</v>
      </c>
      <c r="T675">
        <v>1.659520587323299</v>
      </c>
      <c r="U675">
        <v>6.3057858032325876E-3</v>
      </c>
      <c r="V675">
        <v>1.682712589423925</v>
      </c>
      <c r="W675">
        <v>0.25008698390054818</v>
      </c>
      <c r="X675">
        <v>3.259840896749254</v>
      </c>
      <c r="Y675">
        <v>2.5080725039996761E-2</v>
      </c>
      <c r="Z675">
        <v>1.664226732085043</v>
      </c>
      <c r="AA675">
        <v>1.058058170813085</v>
      </c>
      <c r="AB675">
        <v>1.590216613825411</v>
      </c>
      <c r="AC675">
        <v>0.39694793505861581</v>
      </c>
      <c r="AD675">
        <v>1.3336821310781031</v>
      </c>
      <c r="AE675">
        <v>1.2653463564414049</v>
      </c>
      <c r="AF675">
        <v>1.377095131100927</v>
      </c>
      <c r="AG675">
        <v>1.425245108353943</v>
      </c>
      <c r="AH675" s="9" t="s">
        <v>180</v>
      </c>
      <c r="AI675" s="1">
        <v>44470</v>
      </c>
      <c r="AJ675" s="9" t="s">
        <v>38</v>
      </c>
      <c r="AK675">
        <v>28</v>
      </c>
    </row>
    <row r="676" spans="1:37" x14ac:dyDescent="0.25">
      <c r="A676">
        <v>44496</v>
      </c>
      <c r="B676">
        <v>1.7757443127104551</v>
      </c>
      <c r="C676">
        <v>4.0476026048997769</v>
      </c>
      <c r="D676">
        <v>3.0967117333979801E-2</v>
      </c>
      <c r="E676">
        <v>1.9730794904670079</v>
      </c>
      <c r="F676">
        <v>1.867870418971229</v>
      </c>
      <c r="G676">
        <v>1.2471206758402289</v>
      </c>
      <c r="H676">
        <v>0.67432579642728374</v>
      </c>
      <c r="I676">
        <v>0.7434416466868875</v>
      </c>
      <c r="J676">
        <v>3.5813534649871852</v>
      </c>
      <c r="K676">
        <v>1.0638976733578069</v>
      </c>
      <c r="L676">
        <v>0.1693683254870334</v>
      </c>
      <c r="M676">
        <v>0.16750580808232379</v>
      </c>
      <c r="N676">
        <v>2.108809319979227</v>
      </c>
      <c r="O676">
        <v>0.93813618940547616</v>
      </c>
      <c r="P676">
        <v>0.71430280908970878</v>
      </c>
      <c r="Q676">
        <v>1.4443776049020169</v>
      </c>
      <c r="R676">
        <v>0.13637674042499909</v>
      </c>
      <c r="S676">
        <v>0.38061627727189579</v>
      </c>
      <c r="T676">
        <v>0.52320867611788335</v>
      </c>
      <c r="U676">
        <v>3.04669635371315E-4</v>
      </c>
      <c r="V676">
        <v>0.8668849856373404</v>
      </c>
      <c r="W676">
        <v>3.1084531176186698</v>
      </c>
      <c r="X676">
        <v>1.9282467012156199</v>
      </c>
      <c r="Y676">
        <v>4.0334991393737329</v>
      </c>
      <c r="Z676">
        <v>2.3153679140220729</v>
      </c>
      <c r="AA676">
        <v>1.534382958940548</v>
      </c>
      <c r="AB676">
        <v>1.191817905726424</v>
      </c>
      <c r="AC676">
        <v>0.78926571731934314</v>
      </c>
      <c r="AD676">
        <v>2.8178546914412692</v>
      </c>
      <c r="AE676">
        <v>1.603949669269521</v>
      </c>
      <c r="AF676">
        <v>1.365119138178968</v>
      </c>
      <c r="AG676">
        <v>2.0762344732024571</v>
      </c>
      <c r="AH676" s="9" t="s">
        <v>180</v>
      </c>
      <c r="AI676" s="1">
        <v>44470</v>
      </c>
      <c r="AJ676" s="9" t="s">
        <v>39</v>
      </c>
      <c r="AK676">
        <v>27</v>
      </c>
    </row>
    <row r="677" spans="1:37" x14ac:dyDescent="0.25">
      <c r="A677">
        <v>44495</v>
      </c>
      <c r="B677">
        <v>1.3336151884591829</v>
      </c>
      <c r="C677">
        <v>0.2318966576475443</v>
      </c>
      <c r="D677">
        <v>0.10200153812857141</v>
      </c>
      <c r="E677">
        <v>0.90443684135306657</v>
      </c>
      <c r="F677">
        <v>0.82698257944671316</v>
      </c>
      <c r="G677">
        <v>0.28970808107020812</v>
      </c>
      <c r="H677">
        <v>1.75913225273471</v>
      </c>
      <c r="I677">
        <v>5.0691744712372619</v>
      </c>
      <c r="J677">
        <v>0.5938389983066249</v>
      </c>
      <c r="K677">
        <v>0.1859805220572204</v>
      </c>
      <c r="L677">
        <v>0.34807968466243272</v>
      </c>
      <c r="M677">
        <v>0.1590332064849953</v>
      </c>
      <c r="N677">
        <v>0.71915817425068029</v>
      </c>
      <c r="O677">
        <v>1.461273566766502</v>
      </c>
      <c r="P677">
        <v>0.29736948420089371</v>
      </c>
      <c r="Q677">
        <v>0.38064976895510788</v>
      </c>
      <c r="R677">
        <v>0.1326009741244924</v>
      </c>
      <c r="S677">
        <v>3.244375642057431</v>
      </c>
      <c r="T677">
        <v>0.76805254655397182</v>
      </c>
      <c r="U677">
        <v>4.6982910250465286</v>
      </c>
      <c r="V677">
        <v>4.3941400800468982</v>
      </c>
      <c r="W677">
        <v>0.68126630531782673</v>
      </c>
      <c r="X677">
        <v>0.92410927269898169</v>
      </c>
      <c r="Y677">
        <v>0.83746088734361335</v>
      </c>
      <c r="Z677">
        <v>0.98940144467725555</v>
      </c>
      <c r="AA677">
        <v>1.5542305577894551</v>
      </c>
      <c r="AB677">
        <v>1.376202892873178</v>
      </c>
      <c r="AC677">
        <v>0.26792229115340011</v>
      </c>
      <c r="AD677">
        <v>0.24508748695080659</v>
      </c>
      <c r="AE677">
        <v>1.0663286697179679</v>
      </c>
      <c r="AF677">
        <v>1.351400610473019</v>
      </c>
      <c r="AG677">
        <v>1.0145073340238211</v>
      </c>
      <c r="AH677" s="9" t="s">
        <v>180</v>
      </c>
      <c r="AI677" s="1">
        <v>44470</v>
      </c>
      <c r="AJ677" s="9" t="s">
        <v>40</v>
      </c>
      <c r="AK677">
        <v>26</v>
      </c>
    </row>
    <row r="678" spans="1:37" x14ac:dyDescent="0.25">
      <c r="A678">
        <v>44494</v>
      </c>
      <c r="B678">
        <v>1.0032222257411669</v>
      </c>
      <c r="C678">
        <v>6.7176009414172802E-2</v>
      </c>
      <c r="D678">
        <v>5.158207135951459</v>
      </c>
      <c r="E678">
        <v>1.374841637711687</v>
      </c>
      <c r="F678">
        <v>0.28280971095740032</v>
      </c>
      <c r="G678">
        <v>0.12875046485993979</v>
      </c>
      <c r="H678">
        <v>0.13907383062093459</v>
      </c>
      <c r="I678">
        <v>0.24601376958562521</v>
      </c>
      <c r="J678">
        <v>0.1016769152376073</v>
      </c>
      <c r="K678">
        <v>4.3088681813138963E-2</v>
      </c>
      <c r="L678">
        <v>0.28381565659449443</v>
      </c>
      <c r="M678">
        <v>0.25619517592965119</v>
      </c>
      <c r="N678">
        <v>1.292598720831327</v>
      </c>
      <c r="O678">
        <v>0.82742117657501479</v>
      </c>
      <c r="P678">
        <v>0.59331555517513423</v>
      </c>
      <c r="Q678">
        <v>1.0795618793184631E-2</v>
      </c>
      <c r="R678">
        <v>0.33091393321830892</v>
      </c>
      <c r="S678">
        <v>0</v>
      </c>
      <c r="T678">
        <v>0.14573593619708469</v>
      </c>
      <c r="U678">
        <v>1.1712174308138581</v>
      </c>
      <c r="V678">
        <v>2.0297386470924082E-2</v>
      </c>
      <c r="W678">
        <v>3.157032124475569</v>
      </c>
      <c r="X678">
        <v>0.9325450629046188</v>
      </c>
      <c r="Y678">
        <v>0.19676458361689289</v>
      </c>
      <c r="Z678">
        <v>0.94037691658295253</v>
      </c>
      <c r="AA678">
        <v>0.72874331946588489</v>
      </c>
      <c r="AB678">
        <v>0.24431303235993701</v>
      </c>
      <c r="AC678">
        <v>1.7641210674190431</v>
      </c>
      <c r="AD678">
        <v>5.9476441226490283E-3</v>
      </c>
      <c r="AE678">
        <v>0.28225183464987919</v>
      </c>
      <c r="AF678">
        <v>0.88617266552720531</v>
      </c>
      <c r="AG678">
        <v>1.8643537371797709</v>
      </c>
      <c r="AH678" s="9" t="s">
        <v>180</v>
      </c>
      <c r="AI678" s="1">
        <v>44470</v>
      </c>
      <c r="AJ678" s="9" t="s">
        <v>41</v>
      </c>
      <c r="AK678">
        <v>25</v>
      </c>
    </row>
    <row r="679" spans="1:37" x14ac:dyDescent="0.25">
      <c r="A679">
        <v>44491</v>
      </c>
      <c r="B679">
        <v>1.588023939843112</v>
      </c>
      <c r="C679">
        <v>2.550696919966327</v>
      </c>
      <c r="D679">
        <v>0.18857103847870699</v>
      </c>
      <c r="E679">
        <v>1.7064243065383611</v>
      </c>
      <c r="F679">
        <v>3.879492406714701</v>
      </c>
      <c r="G679">
        <v>8.7011835425443732E-2</v>
      </c>
      <c r="H679">
        <v>0.4466981765365361</v>
      </c>
      <c r="I679">
        <v>1.1991091779224179</v>
      </c>
      <c r="J679">
        <v>3.103055482956232E-2</v>
      </c>
      <c r="K679">
        <v>0.16242937136893421</v>
      </c>
      <c r="L679">
        <v>5.6786495513864853E-2</v>
      </c>
      <c r="M679">
        <v>7.5136936652111422E-2</v>
      </c>
      <c r="N679">
        <v>0.53637203275018175</v>
      </c>
      <c r="O679">
        <v>1.2482642120321359</v>
      </c>
      <c r="P679">
        <v>2.3346981157954971</v>
      </c>
      <c r="Q679">
        <v>1.943881724054829E-2</v>
      </c>
      <c r="R679">
        <v>0.44503402716943752</v>
      </c>
      <c r="S679">
        <v>4.8223515916187482E-2</v>
      </c>
      <c r="T679">
        <v>0.1098587530427147</v>
      </c>
      <c r="U679">
        <v>2.3530675435726418</v>
      </c>
      <c r="V679">
        <v>0.36109919396142143</v>
      </c>
      <c r="W679">
        <v>5.0336261707364134</v>
      </c>
      <c r="X679">
        <v>6.001755620338864</v>
      </c>
      <c r="Y679">
        <v>0.63038390655897936</v>
      </c>
      <c r="Z679">
        <v>2.570691886497483</v>
      </c>
      <c r="AA679">
        <v>0.99901779682916614</v>
      </c>
      <c r="AB679">
        <v>0.56618028576363078</v>
      </c>
      <c r="AC679">
        <v>0.31906642793899098</v>
      </c>
      <c r="AD679">
        <v>0.16240121684088049</v>
      </c>
      <c r="AE679">
        <v>0.63313237989706761</v>
      </c>
      <c r="AF679">
        <v>1.768773036587834</v>
      </c>
      <c r="AG679">
        <v>2.4377714853639021</v>
      </c>
      <c r="AH679" s="9" t="s">
        <v>181</v>
      </c>
      <c r="AI679" s="1">
        <v>44470</v>
      </c>
      <c r="AJ679" s="9" t="s">
        <v>43</v>
      </c>
      <c r="AK679">
        <v>22</v>
      </c>
    </row>
    <row r="680" spans="1:37" x14ac:dyDescent="0.25">
      <c r="A680">
        <v>44490</v>
      </c>
      <c r="B680">
        <v>0.82298569640002073</v>
      </c>
      <c r="C680">
        <v>0.2418224442583983</v>
      </c>
      <c r="D680">
        <v>4.0306179374028472E-2</v>
      </c>
      <c r="E680">
        <v>0.86669898513579957</v>
      </c>
      <c r="F680">
        <v>1.8298898191819739</v>
      </c>
      <c r="G680">
        <v>8.0063013583946838E-2</v>
      </c>
      <c r="H680">
        <v>0.1797839840874455</v>
      </c>
      <c r="I680">
        <v>1.0088041170615281</v>
      </c>
      <c r="J680">
        <v>1.188625285003134</v>
      </c>
      <c r="K680">
        <v>2.871720691884259</v>
      </c>
      <c r="L680">
        <v>1.6456740039385031E-2</v>
      </c>
      <c r="M680">
        <v>0.16925943946318589</v>
      </c>
      <c r="N680">
        <v>0.34858892773325723</v>
      </c>
      <c r="O680">
        <v>0.38843013654806929</v>
      </c>
      <c r="P680">
        <v>2.344395917061449</v>
      </c>
      <c r="Q680">
        <v>9.0051177835166016E-2</v>
      </c>
      <c r="R680">
        <v>4.9234544165196272</v>
      </c>
      <c r="S680">
        <v>0.1880501150016046</v>
      </c>
      <c r="T680">
        <v>1.8338108496176529E-2</v>
      </c>
      <c r="U680">
        <v>0.76795186693267969</v>
      </c>
      <c r="V680">
        <v>7.8285744455592721E-2</v>
      </c>
      <c r="W680">
        <v>0.20041615287717859</v>
      </c>
      <c r="X680">
        <v>0.69627936744173036</v>
      </c>
      <c r="Y680">
        <v>0.32329555698589268</v>
      </c>
      <c r="Z680">
        <v>0.84948922014857386</v>
      </c>
      <c r="AA680">
        <v>1.220131804389184</v>
      </c>
      <c r="AB680">
        <v>0.29849657306418292</v>
      </c>
      <c r="AC680">
        <v>0.13528428918921839</v>
      </c>
      <c r="AD680">
        <v>1.0805393194556209E-4</v>
      </c>
      <c r="AE680">
        <v>0.40547625659706038</v>
      </c>
      <c r="AF680">
        <v>0.89720020570861947</v>
      </c>
      <c r="AG680">
        <v>1.307800699069559</v>
      </c>
      <c r="AH680" s="9" t="s">
        <v>181</v>
      </c>
      <c r="AI680" s="1">
        <v>44470</v>
      </c>
      <c r="AJ680" s="9" t="s">
        <v>38</v>
      </c>
      <c r="AK680">
        <v>21</v>
      </c>
    </row>
    <row r="681" spans="1:37" x14ac:dyDescent="0.25">
      <c r="A681">
        <v>44489</v>
      </c>
      <c r="B681">
        <v>1.016124334406646</v>
      </c>
      <c r="C681">
        <v>0.74246220076328695</v>
      </c>
      <c r="D681">
        <v>1.3884603798984721E-3</v>
      </c>
      <c r="E681">
        <v>1.1295920743283741</v>
      </c>
      <c r="F681">
        <v>0.42225056196276561</v>
      </c>
      <c r="G681">
        <v>0.35626132912509512</v>
      </c>
      <c r="H681">
        <v>2.1665783909121571E-2</v>
      </c>
      <c r="I681">
        <v>2.8246461450696159</v>
      </c>
      <c r="J681">
        <v>8.0406127628045998E-3</v>
      </c>
      <c r="K681">
        <v>0.17628531830859401</v>
      </c>
      <c r="L681">
        <v>0.13890237570351921</v>
      </c>
      <c r="M681">
        <v>0.58128863171400103</v>
      </c>
      <c r="N681">
        <v>0.759422491606776</v>
      </c>
      <c r="O681">
        <v>1.909055492926099</v>
      </c>
      <c r="P681">
        <v>0.5020365736352802</v>
      </c>
      <c r="Q681">
        <v>0.13108244555257059</v>
      </c>
      <c r="R681">
        <v>7.9239451132910796E-2</v>
      </c>
      <c r="S681">
        <v>0.30417960834630092</v>
      </c>
      <c r="T681">
        <v>0.45468946898423479</v>
      </c>
      <c r="U681">
        <v>0.1211109690101449</v>
      </c>
      <c r="V681">
        <v>1.320012849765325</v>
      </c>
      <c r="W681">
        <v>0.30033961009275811</v>
      </c>
      <c r="X681">
        <v>0.66653395862708575</v>
      </c>
      <c r="Y681">
        <v>0.34621933423800938</v>
      </c>
      <c r="Z681">
        <v>1.3134053443166669</v>
      </c>
      <c r="AA681">
        <v>0.68013796290025685</v>
      </c>
      <c r="AB681">
        <v>0.71697123056227408</v>
      </c>
      <c r="AC681">
        <v>0.35640086012929117</v>
      </c>
      <c r="AD681">
        <v>7.1480146505429984E-2</v>
      </c>
      <c r="AE681">
        <v>0.25711525291826642</v>
      </c>
      <c r="AF681">
        <v>0.79694952629110649</v>
      </c>
      <c r="AG681">
        <v>2.6433223177666352</v>
      </c>
      <c r="AH681" s="9" t="s">
        <v>181</v>
      </c>
      <c r="AI681" s="1">
        <v>44470</v>
      </c>
      <c r="AJ681" s="9" t="s">
        <v>39</v>
      </c>
      <c r="AK681">
        <v>20</v>
      </c>
    </row>
    <row r="682" spans="1:37" x14ac:dyDescent="0.25">
      <c r="A682">
        <v>44488</v>
      </c>
      <c r="B682">
        <v>1.156905551899174</v>
      </c>
      <c r="C682">
        <v>0.18529062845848049</v>
      </c>
      <c r="D682">
        <v>8.1030109590331314</v>
      </c>
      <c r="E682">
        <v>0.711920601882301</v>
      </c>
      <c r="F682">
        <v>0.15492301675746589</v>
      </c>
      <c r="G682">
        <v>0.1479389982616241</v>
      </c>
      <c r="H682">
        <v>1.1650822798534519</v>
      </c>
      <c r="I682">
        <v>0.35055777040972141</v>
      </c>
      <c r="J682">
        <v>1.4535493483237851E-2</v>
      </c>
      <c r="K682">
        <v>0.11469375485570819</v>
      </c>
      <c r="L682">
        <v>0.56282761199835407</v>
      </c>
      <c r="M682">
        <v>0.57629314395812592</v>
      </c>
      <c r="N682">
        <v>0.41517932729517371</v>
      </c>
      <c r="O682">
        <v>2.312921791932903</v>
      </c>
      <c r="P682">
        <v>0.21406697425915319</v>
      </c>
      <c r="Q682">
        <v>0.1997792094715789</v>
      </c>
      <c r="R682">
        <v>5.9811731829774457E-2</v>
      </c>
      <c r="S682">
        <v>2.7673883763810941E-2</v>
      </c>
      <c r="T682">
        <v>3.7293642655760698E-2</v>
      </c>
      <c r="U682">
        <v>0.16132329828572009</v>
      </c>
      <c r="V682">
        <v>0.23697450057543559</v>
      </c>
      <c r="W682">
        <v>0.1481380723218606</v>
      </c>
      <c r="X682">
        <v>1.274713699983463</v>
      </c>
      <c r="Y682">
        <v>0.32620347672873762</v>
      </c>
      <c r="Z682">
        <v>0.75297181733658936</v>
      </c>
      <c r="AA682">
        <v>0.34114418084368958</v>
      </c>
      <c r="AB682">
        <v>0.73574738964142417</v>
      </c>
      <c r="AC682">
        <v>2.2278980948152838</v>
      </c>
      <c r="AD682">
        <v>9.1769373702917809E-2</v>
      </c>
      <c r="AE682">
        <v>0.32018405458132809</v>
      </c>
      <c r="AF682">
        <v>0.67166901445921889</v>
      </c>
      <c r="AG682">
        <v>2.861676110034832</v>
      </c>
      <c r="AH682" s="9" t="s">
        <v>181</v>
      </c>
      <c r="AI682" s="1">
        <v>44470</v>
      </c>
      <c r="AJ682" s="9" t="s">
        <v>40</v>
      </c>
      <c r="AK682">
        <v>19</v>
      </c>
    </row>
    <row r="683" spans="1:37" x14ac:dyDescent="0.25">
      <c r="A683">
        <v>44487</v>
      </c>
      <c r="B683">
        <v>0.67722055465402753</v>
      </c>
      <c r="C683">
        <v>4.0516298872340907E-2</v>
      </c>
      <c r="D683">
        <v>7.7266010861776591E-2</v>
      </c>
      <c r="E683">
        <v>0.64796910868333002</v>
      </c>
      <c r="F683">
        <v>1.6133040020662711E-3</v>
      </c>
      <c r="G683">
        <v>1.17413334046423</v>
      </c>
      <c r="H683">
        <v>0.4366918252417864</v>
      </c>
      <c r="I683">
        <v>9.7961946960091459E-2</v>
      </c>
      <c r="J683">
        <v>1.137496022103734</v>
      </c>
      <c r="K683">
        <v>8.2203380879312497E-3</v>
      </c>
      <c r="L683">
        <v>5.5126501749936871E-3</v>
      </c>
      <c r="M683">
        <v>0.48887944728972682</v>
      </c>
      <c r="N683">
        <v>0.211777970866144</v>
      </c>
      <c r="O683">
        <v>2.243282406469578E-2</v>
      </c>
      <c r="P683">
        <v>9.5772413778955526E-2</v>
      </c>
      <c r="Q683">
        <v>3.9830553925417747E-2</v>
      </c>
      <c r="R683">
        <v>1.295477640087175</v>
      </c>
      <c r="S683">
        <v>2.207799524094781</v>
      </c>
      <c r="T683">
        <v>0.1802188068332623</v>
      </c>
      <c r="U683">
        <v>2.661802717478436E-2</v>
      </c>
      <c r="V683">
        <v>0.59013276565289996</v>
      </c>
      <c r="W683">
        <v>6.8509723217795582E-2</v>
      </c>
      <c r="X683">
        <v>1.069017728743946</v>
      </c>
      <c r="Y683">
        <v>0.2391658932020389</v>
      </c>
      <c r="Z683">
        <v>1.1270062047767879</v>
      </c>
      <c r="AA683">
        <v>0.28109837911671459</v>
      </c>
      <c r="AB683">
        <v>0.2051704518508905</v>
      </c>
      <c r="AC683">
        <v>0.28364004939544002</v>
      </c>
      <c r="AD683">
        <v>6.0517324290877549E-2</v>
      </c>
      <c r="AE683">
        <v>0.2398768468925252</v>
      </c>
      <c r="AF683">
        <v>0.59055696137078939</v>
      </c>
      <c r="AG683">
        <v>1.4016735593673491</v>
      </c>
      <c r="AH683" s="9" t="s">
        <v>181</v>
      </c>
      <c r="AI683" s="1">
        <v>44470</v>
      </c>
      <c r="AJ683" s="9" t="s">
        <v>41</v>
      </c>
      <c r="AK683">
        <v>18</v>
      </c>
    </row>
    <row r="684" spans="1:37" x14ac:dyDescent="0.25">
      <c r="A684">
        <v>44484</v>
      </c>
      <c r="B684">
        <v>0.92859780286160498</v>
      </c>
      <c r="C684">
        <v>4.2311295407671368E-2</v>
      </c>
      <c r="D684">
        <v>1.018668110720114E-3</v>
      </c>
      <c r="E684">
        <v>1.0392449819254459</v>
      </c>
      <c r="F684">
        <v>0.3216622104516858</v>
      </c>
      <c r="G684">
        <v>0.50416429700068099</v>
      </c>
      <c r="H684">
        <v>0.16964344134143469</v>
      </c>
      <c r="I684">
        <v>0.30303405968778852</v>
      </c>
      <c r="J684">
        <v>0.25896968101911721</v>
      </c>
      <c r="K684">
        <v>0.2373850649862233</v>
      </c>
      <c r="L684">
        <v>3.3351065989420968E-2</v>
      </c>
      <c r="M684">
        <v>0.25421806347033299</v>
      </c>
      <c r="N684">
        <v>0.34101675736462123</v>
      </c>
      <c r="O684">
        <v>0.27253032154395118</v>
      </c>
      <c r="P684">
        <v>1.0544735898096369</v>
      </c>
      <c r="Q684">
        <v>0.41682140468261869</v>
      </c>
      <c r="R684">
        <v>5.6040046884355349E-2</v>
      </c>
      <c r="S684">
        <v>2.801280855544821</v>
      </c>
      <c r="T684">
        <v>2.542580973329707E-2</v>
      </c>
      <c r="U684">
        <v>0.42196438503931682</v>
      </c>
      <c r="V684">
        <v>0.1214295757240953</v>
      </c>
      <c r="W684">
        <v>0.33867458911211362</v>
      </c>
      <c r="X684">
        <v>0.2616881758176765</v>
      </c>
      <c r="Y684">
        <v>5.3392227751213078E-2</v>
      </c>
      <c r="Z684">
        <v>1.1198364023297149</v>
      </c>
      <c r="AA684">
        <v>0.77648630545853525</v>
      </c>
      <c r="AB684">
        <v>0.29019188720016847</v>
      </c>
      <c r="AC684">
        <v>7.585586743891222E-2</v>
      </c>
      <c r="AD684">
        <v>4.4647099692261473E-2</v>
      </c>
      <c r="AE684">
        <v>0.20622049847792329</v>
      </c>
      <c r="AF684">
        <v>0.77255954281336769</v>
      </c>
      <c r="AG684">
        <v>1.846361714629035</v>
      </c>
      <c r="AH684" s="9" t="s">
        <v>182</v>
      </c>
      <c r="AI684" s="1">
        <v>44470</v>
      </c>
      <c r="AJ684" s="9" t="s">
        <v>43</v>
      </c>
      <c r="AK684">
        <v>15</v>
      </c>
    </row>
    <row r="685" spans="1:37" x14ac:dyDescent="0.25">
      <c r="A685">
        <v>44483</v>
      </c>
      <c r="B685">
        <v>1.0447236095532131</v>
      </c>
      <c r="C685">
        <v>0.11837743319199</v>
      </c>
      <c r="D685">
        <v>4.5051565438633838E-4</v>
      </c>
      <c r="E685">
        <v>1.3616613914449669</v>
      </c>
      <c r="F685">
        <v>0.45231551501276179</v>
      </c>
      <c r="G685">
        <v>1.1752166389705201</v>
      </c>
      <c r="H685">
        <v>0.35027858506446619</v>
      </c>
      <c r="I685">
        <v>1.1923312916593229</v>
      </c>
      <c r="J685">
        <v>2.3110338286358501E-3</v>
      </c>
      <c r="K685">
        <v>0.18533229817440711</v>
      </c>
      <c r="L685">
        <v>8.8363244053966103E-2</v>
      </c>
      <c r="M685">
        <v>0.20951870399914099</v>
      </c>
      <c r="N685">
        <v>1.001860785743637</v>
      </c>
      <c r="O685">
        <v>0.11086155929721379</v>
      </c>
      <c r="P685">
        <v>0.44709008453042948</v>
      </c>
      <c r="Q685">
        <v>0.1169850920785744</v>
      </c>
      <c r="R685">
        <v>1.9510570558457192E-2</v>
      </c>
      <c r="S685">
        <v>0.31573153818584088</v>
      </c>
      <c r="T685">
        <v>0.91409417454503394</v>
      </c>
      <c r="U685">
        <v>7.7911976443688663E-2</v>
      </c>
      <c r="V685">
        <v>0.5514907739089715</v>
      </c>
      <c r="W685">
        <v>1.493539680068702</v>
      </c>
      <c r="X685">
        <v>0.52838518473577079</v>
      </c>
      <c r="Y685">
        <v>0.41893652839000572</v>
      </c>
      <c r="Z685">
        <v>1.3263237595761519</v>
      </c>
      <c r="AA685">
        <v>0.91354947076370563</v>
      </c>
      <c r="AB685">
        <v>0.54256545188409944</v>
      </c>
      <c r="AC685">
        <v>0.16573526267186259</v>
      </c>
      <c r="AD685">
        <v>4.1973348379161467E-2</v>
      </c>
      <c r="AE685">
        <v>0.33799073538740382</v>
      </c>
      <c r="AF685">
        <v>1.2727644418613331</v>
      </c>
      <c r="AG685">
        <v>1.337394827574093</v>
      </c>
      <c r="AH685" s="9" t="s">
        <v>182</v>
      </c>
      <c r="AI685" s="1">
        <v>44470</v>
      </c>
      <c r="AJ685" s="9" t="s">
        <v>38</v>
      </c>
      <c r="AK685">
        <v>14</v>
      </c>
    </row>
    <row r="686" spans="1:37" x14ac:dyDescent="0.25">
      <c r="A686">
        <v>44482</v>
      </c>
      <c r="B686">
        <v>0.40255581942684088</v>
      </c>
      <c r="C686">
        <v>6.577268686988387E-2</v>
      </c>
      <c r="D686">
        <v>9.1785236854403096E-2</v>
      </c>
      <c r="E686">
        <v>0.30139242993419879</v>
      </c>
      <c r="F686">
        <v>0.8927373214429658</v>
      </c>
      <c r="G686">
        <v>3.028761064806883E-3</v>
      </c>
      <c r="H686">
        <v>1.640686194011489</v>
      </c>
      <c r="I686">
        <v>1.040554683001041</v>
      </c>
      <c r="J686">
        <v>5.9534017841487853E-2</v>
      </c>
      <c r="K686">
        <v>2.7212290984968301E-2</v>
      </c>
      <c r="L686">
        <v>7.7474266974953479E-2</v>
      </c>
      <c r="M686">
        <v>6.3135531957018612E-2</v>
      </c>
      <c r="N686">
        <v>1.032814610463894</v>
      </c>
      <c r="O686">
        <v>0.1062823304998663</v>
      </c>
      <c r="P686">
        <v>0.12652830264919901</v>
      </c>
      <c r="Q686">
        <v>0.1129678746616733</v>
      </c>
      <c r="R686">
        <v>0.34059789764573001</v>
      </c>
      <c r="S686">
        <v>0.10580713384372011</v>
      </c>
      <c r="T686">
        <v>0.37963708459058793</v>
      </c>
      <c r="U686">
        <v>6.1919782125744283E-2</v>
      </c>
      <c r="V686">
        <v>0.3798275820465753</v>
      </c>
      <c r="W686">
        <v>0.23362949335577371</v>
      </c>
      <c r="X686">
        <v>0.2057094376790535</v>
      </c>
      <c r="Y686">
        <v>1.303650208233104E-2</v>
      </c>
      <c r="Z686">
        <v>0.28227863779633272</v>
      </c>
      <c r="AA686">
        <v>0.49633177671838291</v>
      </c>
      <c r="AB686">
        <v>0.48464366353095101</v>
      </c>
      <c r="AC686">
        <v>5.8742835150213751E-2</v>
      </c>
      <c r="AD686">
        <v>0.2309953175180875</v>
      </c>
      <c r="AE686">
        <v>0.1974421381040147</v>
      </c>
      <c r="AF686">
        <v>0.44836416222584391</v>
      </c>
      <c r="AG686">
        <v>0.29295499301267203</v>
      </c>
      <c r="AH686" s="9" t="s">
        <v>182</v>
      </c>
      <c r="AI686" s="1">
        <v>44470</v>
      </c>
      <c r="AJ686" s="9" t="s">
        <v>39</v>
      </c>
      <c r="AK686">
        <v>13</v>
      </c>
    </row>
    <row r="687" spans="1:37" x14ac:dyDescent="0.25">
      <c r="A687">
        <v>44481</v>
      </c>
      <c r="B687">
        <v>0.58318705047452446</v>
      </c>
      <c r="C687">
        <v>0.34793033567970633</v>
      </c>
      <c r="D687">
        <v>3.3467255309730277E-2</v>
      </c>
      <c r="E687">
        <v>0.76876353312045664</v>
      </c>
      <c r="F687">
        <v>1.748350382358556</v>
      </c>
      <c r="G687">
        <v>0.18781444400898251</v>
      </c>
      <c r="H687">
        <v>2.177468976023848E-2</v>
      </c>
      <c r="I687">
        <v>0.2111259367818335</v>
      </c>
      <c r="J687">
        <v>0.92923084111798537</v>
      </c>
      <c r="K687">
        <v>0.42484189506439213</v>
      </c>
      <c r="L687">
        <v>0.21067410971649281</v>
      </c>
      <c r="M687">
        <v>0.3315606312384517</v>
      </c>
      <c r="N687">
        <v>0.44667385106391622</v>
      </c>
      <c r="O687">
        <v>1.194040691297084</v>
      </c>
      <c r="P687">
        <v>4.5598842233086419E-2</v>
      </c>
      <c r="Q687">
        <v>5.8878420872167533E-2</v>
      </c>
      <c r="R687">
        <v>4.7130379792328737E-2</v>
      </c>
      <c r="S687">
        <v>4.1415498524680468E-2</v>
      </c>
      <c r="T687">
        <v>6.7580737014658707E-2</v>
      </c>
      <c r="U687">
        <v>6.5397407399074778E-2</v>
      </c>
      <c r="V687">
        <v>0.8133841362343518</v>
      </c>
      <c r="W687">
        <v>4.6010603535224563E-2</v>
      </c>
      <c r="X687">
        <v>0.4020365535706163</v>
      </c>
      <c r="Y687">
        <v>0</v>
      </c>
      <c r="Z687">
        <v>0.55858699037225823</v>
      </c>
      <c r="AA687">
        <v>0.35863060535406571</v>
      </c>
      <c r="AB687">
        <v>0.56751093332283453</v>
      </c>
      <c r="AC687">
        <v>0.12913384945958159</v>
      </c>
      <c r="AD687">
        <v>0.191578833427902</v>
      </c>
      <c r="AE687">
        <v>0.38911600285379161</v>
      </c>
      <c r="AF687">
        <v>0.57164181948533088</v>
      </c>
      <c r="AG687">
        <v>0.40281232474735951</v>
      </c>
      <c r="AH687" s="9" t="s">
        <v>182</v>
      </c>
      <c r="AI687" s="1">
        <v>44470</v>
      </c>
      <c r="AJ687" s="9" t="s">
        <v>40</v>
      </c>
      <c r="AK687">
        <v>12</v>
      </c>
    </row>
    <row r="688" spans="1:37" x14ac:dyDescent="0.25">
      <c r="A688">
        <v>44480</v>
      </c>
      <c r="B688">
        <v>0.63307775854736703</v>
      </c>
      <c r="C688">
        <v>1.5376884789496569E-2</v>
      </c>
      <c r="D688">
        <v>8.8455940805481498E-2</v>
      </c>
      <c r="E688">
        <v>0.51795604352369728</v>
      </c>
      <c r="F688">
        <v>0.1230813484799451</v>
      </c>
      <c r="G688">
        <v>1.2660179555806479</v>
      </c>
      <c r="H688">
        <v>0.1664218505750592</v>
      </c>
      <c r="I688">
        <v>0.10614458940768889</v>
      </c>
      <c r="J688">
        <v>0.1144062622636024</v>
      </c>
      <c r="K688">
        <v>9.9575509064859461E-3</v>
      </c>
      <c r="L688">
        <v>2.1561405309494659</v>
      </c>
      <c r="M688">
        <v>1.8187225366577679E-2</v>
      </c>
      <c r="N688">
        <v>0.10819160855307521</v>
      </c>
      <c r="O688">
        <v>0.36134501852099882</v>
      </c>
      <c r="P688">
        <v>4.4482189792773123E-2</v>
      </c>
      <c r="Q688">
        <v>4.0350358922941041</v>
      </c>
      <c r="R688">
        <v>7.0704057624924127E-2</v>
      </c>
      <c r="S688">
        <v>0.21079702065455541</v>
      </c>
      <c r="T688">
        <v>0.29218874501960662</v>
      </c>
      <c r="U688">
        <v>1.3251233590950699E-2</v>
      </c>
      <c r="V688">
        <v>0.34835558843093761</v>
      </c>
      <c r="W688">
        <v>2.1214458424046501E-2</v>
      </c>
      <c r="X688">
        <v>0.1847368661678018</v>
      </c>
      <c r="Y688">
        <v>2.444828166343006E-2</v>
      </c>
      <c r="Z688">
        <v>0.49851654305512888</v>
      </c>
      <c r="AA688">
        <v>9.0051687199323965E-2</v>
      </c>
      <c r="AB688">
        <v>1.224766173788868</v>
      </c>
      <c r="AC688">
        <v>0.2283913970414003</v>
      </c>
      <c r="AD688">
        <v>2.5449155524063252</v>
      </c>
      <c r="AE688">
        <v>0.64449577503343125</v>
      </c>
      <c r="AF688">
        <v>0.42509850869104499</v>
      </c>
      <c r="AG688">
        <v>0.35362650467333301</v>
      </c>
      <c r="AH688" s="9" t="s">
        <v>182</v>
      </c>
      <c r="AI688" s="1">
        <v>44470</v>
      </c>
      <c r="AJ688" s="9" t="s">
        <v>41</v>
      </c>
      <c r="AK688">
        <v>11</v>
      </c>
    </row>
    <row r="689" spans="1:37" x14ac:dyDescent="0.25">
      <c r="A689">
        <v>44477</v>
      </c>
      <c r="B689">
        <v>0.24761439893748541</v>
      </c>
      <c r="C689">
        <v>0.1314659072150027</v>
      </c>
      <c r="D689">
        <v>0</v>
      </c>
      <c r="E689">
        <v>0.17568184232640269</v>
      </c>
      <c r="F689">
        <v>9.9311915989309246E-4</v>
      </c>
      <c r="G689">
        <v>5.1096183183497249E-2</v>
      </c>
      <c r="H689">
        <v>6.2014692848919542E-2</v>
      </c>
      <c r="I689">
        <v>1.4535411263793509E-2</v>
      </c>
      <c r="J689">
        <v>0.18632438752207039</v>
      </c>
      <c r="K689">
        <v>0.1104515118866686</v>
      </c>
      <c r="L689">
        <v>5.254089518470325E-2</v>
      </c>
      <c r="M689">
        <v>1.991717035878926E-2</v>
      </c>
      <c r="N689">
        <v>3.1328139022748832E-3</v>
      </c>
      <c r="O689">
        <v>0.12901277902640629</v>
      </c>
      <c r="P689">
        <v>0.2119573599965052</v>
      </c>
      <c r="Q689">
        <v>0.32264258511156507</v>
      </c>
      <c r="R689">
        <v>1.7145615199021799E-2</v>
      </c>
      <c r="S689">
        <v>1.149102300666485E-2</v>
      </c>
      <c r="T689">
        <v>0.44617900945426869</v>
      </c>
      <c r="U689">
        <v>2.1126200026974622E-2</v>
      </c>
      <c r="V689">
        <v>2.486288935989124</v>
      </c>
      <c r="W689">
        <v>5.9876380979131873E-2</v>
      </c>
      <c r="X689">
        <v>0.2419006306497555</v>
      </c>
      <c r="Y689">
        <v>0.15856920640813041</v>
      </c>
      <c r="Z689">
        <v>0.20446827683720351</v>
      </c>
      <c r="AA689">
        <v>6.9715465711375463E-2</v>
      </c>
      <c r="AB689">
        <v>0.4980839013220118</v>
      </c>
      <c r="AC689">
        <v>7.3992198775320248E-2</v>
      </c>
      <c r="AD689">
        <v>0.55921724162733299</v>
      </c>
      <c r="AE689">
        <v>0.13325883954889009</v>
      </c>
      <c r="AF689">
        <v>0.18951658844493399</v>
      </c>
      <c r="AG689">
        <v>0.23204116788147949</v>
      </c>
      <c r="AH689" s="9" t="s">
        <v>183</v>
      </c>
      <c r="AI689" s="1">
        <v>44470</v>
      </c>
      <c r="AJ689" s="9" t="s">
        <v>43</v>
      </c>
      <c r="AK689">
        <v>8</v>
      </c>
    </row>
    <row r="690" spans="1:37" x14ac:dyDescent="0.25">
      <c r="A690">
        <v>44476</v>
      </c>
      <c r="B690">
        <v>1.2513705294568629</v>
      </c>
      <c r="C690">
        <v>0.85520797591834674</v>
      </c>
      <c r="D690">
        <v>0.38976601050465282</v>
      </c>
      <c r="E690">
        <v>0.90957120755124943</v>
      </c>
      <c r="F690">
        <v>2.7238309293880421</v>
      </c>
      <c r="G690">
        <v>0.61727831298435365</v>
      </c>
      <c r="H690">
        <v>2.257649238328804</v>
      </c>
      <c r="I690">
        <v>1.884774049739222</v>
      </c>
      <c r="J690">
        <v>8.9696122734724115E-3</v>
      </c>
      <c r="K690">
        <v>1.7776412777051879E-4</v>
      </c>
      <c r="L690">
        <v>0.29898438277051648</v>
      </c>
      <c r="M690">
        <v>0.18476165655831139</v>
      </c>
      <c r="N690">
        <v>0.54761652868385391</v>
      </c>
      <c r="O690">
        <v>3.757138964669466</v>
      </c>
      <c r="P690">
        <v>1.137280403929092</v>
      </c>
      <c r="Q690">
        <v>0.37985068168828739</v>
      </c>
      <c r="R690">
        <v>1.574449406579824</v>
      </c>
      <c r="S690">
        <v>7.2797707870829176E-2</v>
      </c>
      <c r="T690">
        <v>0.35237163132579907</v>
      </c>
      <c r="U690">
        <v>2.7220237538025192</v>
      </c>
      <c r="V690">
        <v>3.089431530105752</v>
      </c>
      <c r="W690">
        <v>0.13874842833121739</v>
      </c>
      <c r="X690">
        <v>0.64889040905380502</v>
      </c>
      <c r="Y690">
        <v>1.009260652667932</v>
      </c>
      <c r="Z690">
        <v>0.99619580830414112</v>
      </c>
      <c r="AA690">
        <v>0.77656465066092428</v>
      </c>
      <c r="AB690">
        <v>1.9281010545753221</v>
      </c>
      <c r="AC690">
        <v>0.56650317686880081</v>
      </c>
      <c r="AD690">
        <v>8.1178698818914458E-2</v>
      </c>
      <c r="AE690">
        <v>1.175530812961606</v>
      </c>
      <c r="AF690">
        <v>1.278710960060593</v>
      </c>
      <c r="AG690">
        <v>1.4485403434417909</v>
      </c>
      <c r="AH690" s="9" t="s">
        <v>183</v>
      </c>
      <c r="AI690" s="1">
        <v>44470</v>
      </c>
      <c r="AJ690" s="9" t="s">
        <v>38</v>
      </c>
      <c r="AK690">
        <v>7</v>
      </c>
    </row>
    <row r="691" spans="1:37" x14ac:dyDescent="0.25">
      <c r="A691">
        <v>44475</v>
      </c>
      <c r="B691">
        <v>1.483694207678603</v>
      </c>
      <c r="C691">
        <v>0.32754983329859672</v>
      </c>
      <c r="D691">
        <v>0.2378610457068277</v>
      </c>
      <c r="E691">
        <v>1.5276939241301859</v>
      </c>
      <c r="F691">
        <v>0.74104607744898487</v>
      </c>
      <c r="G691">
        <v>1.9261166350693949E-2</v>
      </c>
      <c r="H691">
        <v>2.1420063113108161</v>
      </c>
      <c r="I691">
        <v>2.6123354154584479</v>
      </c>
      <c r="J691">
        <v>5.8987278050826882E-2</v>
      </c>
      <c r="K691">
        <v>3.8608346061776539</v>
      </c>
      <c r="L691">
        <v>0.14334896437110689</v>
      </c>
      <c r="M691">
        <v>1.066706175125042</v>
      </c>
      <c r="N691">
        <v>1.585853584029397</v>
      </c>
      <c r="O691">
        <v>2.0396456557317229</v>
      </c>
      <c r="P691">
        <v>0.86276501023495633</v>
      </c>
      <c r="Q691">
        <v>8.1897449978664438E-2</v>
      </c>
      <c r="R691">
        <v>1.0519428154321171</v>
      </c>
      <c r="S691">
        <v>0.89499263154909636</v>
      </c>
      <c r="T691">
        <v>0.37974943203315858</v>
      </c>
      <c r="U691">
        <v>0.40373956085686552</v>
      </c>
      <c r="V691">
        <v>1.381194067524157</v>
      </c>
      <c r="W691">
        <v>2.1898154242270071</v>
      </c>
      <c r="X691">
        <v>3.219348507277874</v>
      </c>
      <c r="Y691">
        <v>0.23078752353314619</v>
      </c>
      <c r="Z691">
        <v>1.730604799390745</v>
      </c>
      <c r="AA691">
        <v>1.6891641396276309</v>
      </c>
      <c r="AB691">
        <v>0.84170067527997106</v>
      </c>
      <c r="AC691">
        <v>0.43091063642203542</v>
      </c>
      <c r="AD691">
        <v>0.17541918586779981</v>
      </c>
      <c r="AE691">
        <v>0.52913019836919184</v>
      </c>
      <c r="AF691">
        <v>1.7318141069470221</v>
      </c>
      <c r="AG691">
        <v>2.3856879925671381</v>
      </c>
      <c r="AH691" s="9" t="s">
        <v>183</v>
      </c>
      <c r="AI691" s="1">
        <v>44470</v>
      </c>
      <c r="AJ691" s="9" t="s">
        <v>39</v>
      </c>
      <c r="AK691">
        <v>6</v>
      </c>
    </row>
    <row r="692" spans="1:37" x14ac:dyDescent="0.25">
      <c r="A692">
        <v>44474</v>
      </c>
      <c r="B692">
        <v>0.87943225599516173</v>
      </c>
      <c r="C692">
        <v>0.2907275999745757</v>
      </c>
      <c r="D692">
        <v>9.2658395857295513E-3</v>
      </c>
      <c r="E692">
        <v>1.084475199395446</v>
      </c>
      <c r="F692">
        <v>1.3056629767539769</v>
      </c>
      <c r="G692">
        <v>4.5392255123689438</v>
      </c>
      <c r="H692">
        <v>0.38324685290073202</v>
      </c>
      <c r="I692">
        <v>0.14787805737376231</v>
      </c>
      <c r="J692">
        <v>0.43068973456194981</v>
      </c>
      <c r="K692">
        <v>8.8168344661242654E-2</v>
      </c>
      <c r="L692">
        <v>0.10221544357943629</v>
      </c>
      <c r="M692">
        <v>7.6133096643237988E-2</v>
      </c>
      <c r="N692">
        <v>0.14133271443035911</v>
      </c>
      <c r="O692">
        <v>0.46419975086633353</v>
      </c>
      <c r="P692">
        <v>0.26736222983155339</v>
      </c>
      <c r="Q692">
        <v>0.81861725392814078</v>
      </c>
      <c r="R692">
        <v>0.19804698661794071</v>
      </c>
      <c r="S692">
        <v>1.9085395803879902E-2</v>
      </c>
      <c r="T692">
        <v>0.30373690152222799</v>
      </c>
      <c r="U692">
        <v>2.2063416563880239E-3</v>
      </c>
      <c r="V692">
        <v>2.98983903585745E-3</v>
      </c>
      <c r="W692">
        <v>0.18845272163228721</v>
      </c>
      <c r="X692">
        <v>0.23017211242932331</v>
      </c>
      <c r="Y692">
        <v>0.37381900958805891</v>
      </c>
      <c r="Z692">
        <v>1.169987898309568</v>
      </c>
      <c r="AA692">
        <v>0.43162428061518637</v>
      </c>
      <c r="AB692">
        <v>0.58278205437429598</v>
      </c>
      <c r="AC692">
        <v>0.2002478655744177</v>
      </c>
      <c r="AD692">
        <v>0.42298936238181672</v>
      </c>
      <c r="AE692">
        <v>1.1028931138843401</v>
      </c>
      <c r="AF692">
        <v>0.56505841872103857</v>
      </c>
      <c r="AG692">
        <v>1.039910498155761</v>
      </c>
      <c r="AH692" s="9" t="s">
        <v>183</v>
      </c>
      <c r="AI692" s="1">
        <v>44470</v>
      </c>
      <c r="AJ692" s="9" t="s">
        <v>40</v>
      </c>
      <c r="AK692">
        <v>5</v>
      </c>
    </row>
    <row r="693" spans="1:37" x14ac:dyDescent="0.25">
      <c r="A693">
        <v>44473</v>
      </c>
      <c r="B693">
        <v>1.372273995024875</v>
      </c>
      <c r="C693">
        <v>2.7429069041978028E-3</v>
      </c>
      <c r="D693">
        <v>0.39077040834742488</v>
      </c>
      <c r="E693">
        <v>0.3749512230888381</v>
      </c>
      <c r="F693">
        <v>0.917671201800493</v>
      </c>
      <c r="G693">
        <v>0.14986316439121011</v>
      </c>
      <c r="H693">
        <v>0.28644338681639769</v>
      </c>
      <c r="I693">
        <v>2.3219714949896271</v>
      </c>
      <c r="J693">
        <v>1.521024604834404</v>
      </c>
      <c r="K693">
        <v>0.15726716838405319</v>
      </c>
      <c r="L693">
        <v>1.131277519323066</v>
      </c>
      <c r="M693">
        <v>6.8847038368298499</v>
      </c>
      <c r="N693">
        <v>0.26951125378875029</v>
      </c>
      <c r="O693">
        <v>5.8017821395938383E-2</v>
      </c>
      <c r="P693">
        <v>9.5779750979638685</v>
      </c>
      <c r="Q693">
        <v>1.7969378188797961E-2</v>
      </c>
      <c r="R693">
        <v>1.1300634860868759</v>
      </c>
      <c r="S693">
        <v>5.8603046681138009</v>
      </c>
      <c r="T693">
        <v>9.4551276934684306E-2</v>
      </c>
      <c r="U693">
        <v>4.1878954979729182</v>
      </c>
      <c r="V693">
        <v>1.310704761692125</v>
      </c>
      <c r="W693">
        <v>9.641174208462177E-3</v>
      </c>
      <c r="X693">
        <v>1.4526576569621801</v>
      </c>
      <c r="Y693">
        <v>1.845819332717331E-2</v>
      </c>
      <c r="Z693">
        <v>0.94784213771941539</v>
      </c>
      <c r="AA693">
        <v>2.2103625330676642</v>
      </c>
      <c r="AB693">
        <v>0.35865595611740242</v>
      </c>
      <c r="AC693">
        <v>1.9921916851275501</v>
      </c>
      <c r="AD693">
        <v>0.3681228018429476</v>
      </c>
      <c r="AE693">
        <v>0.74328799853366534</v>
      </c>
      <c r="AF693">
        <v>1.711730558506527</v>
      </c>
      <c r="AG693">
        <v>1.077938298921473</v>
      </c>
      <c r="AH693" s="9" t="s">
        <v>183</v>
      </c>
      <c r="AI693" s="1">
        <v>44470</v>
      </c>
      <c r="AJ693" s="9" t="s">
        <v>41</v>
      </c>
      <c r="AK693">
        <v>4</v>
      </c>
    </row>
    <row r="694" spans="1:37" x14ac:dyDescent="0.25">
      <c r="A694">
        <v>44470</v>
      </c>
      <c r="B694">
        <v>0.49958456642988758</v>
      </c>
      <c r="C694">
        <v>0.27649813148508112</v>
      </c>
      <c r="D694">
        <v>4.774684834294074E-2</v>
      </c>
      <c r="E694">
        <v>0.22943623482960429</v>
      </c>
      <c r="F694">
        <v>1.2992277170669239E-2</v>
      </c>
      <c r="G694">
        <v>3.7423400785897752E-2</v>
      </c>
      <c r="H694">
        <v>2.3809765974957091E-2</v>
      </c>
      <c r="I694">
        <v>1.0031518283721621</v>
      </c>
      <c r="J694">
        <v>2.0408673164157971</v>
      </c>
      <c r="K694">
        <v>0.96529657120351009</v>
      </c>
      <c r="L694">
        <v>9.9173308063354559E-2</v>
      </c>
      <c r="M694">
        <v>1.6882915412039889</v>
      </c>
      <c r="N694">
        <v>1.073709230118971</v>
      </c>
      <c r="O694">
        <v>0.64600391749517072</v>
      </c>
      <c r="P694">
        <v>1.128150008369205E-2</v>
      </c>
      <c r="Q694">
        <v>9.3560999866502778E-2</v>
      </c>
      <c r="R694">
        <v>2.2066977735958949E-3</v>
      </c>
      <c r="S694">
        <v>0.85574040176384891</v>
      </c>
      <c r="T694">
        <v>0.2122502990540685</v>
      </c>
      <c r="U694">
        <v>7.9970795038588949E-2</v>
      </c>
      <c r="V694">
        <v>0.1480299006397888</v>
      </c>
      <c r="W694">
        <v>2.7400359817639082</v>
      </c>
      <c r="X694">
        <v>0.30206884604128792</v>
      </c>
      <c r="Y694">
        <v>1.0128840604447241E-2</v>
      </c>
      <c r="Z694">
        <v>0.44016819768758558</v>
      </c>
      <c r="AA694">
        <v>0.93622987098996968</v>
      </c>
      <c r="AB694">
        <v>0.20315693884944069</v>
      </c>
      <c r="AC694">
        <v>0.27720912918129131</v>
      </c>
      <c r="AD694">
        <v>0.17080301561070971</v>
      </c>
      <c r="AE694">
        <v>0.19933419309933911</v>
      </c>
      <c r="AF694">
        <v>0.53568916839991476</v>
      </c>
      <c r="AG694">
        <v>0.68525279126238536</v>
      </c>
      <c r="AH694" s="9" t="s">
        <v>184</v>
      </c>
      <c r="AI694" s="1">
        <v>44470</v>
      </c>
      <c r="AJ694" s="9" t="s">
        <v>43</v>
      </c>
      <c r="AK694">
        <v>1</v>
      </c>
    </row>
    <row r="695" spans="1:37" x14ac:dyDescent="0.25">
      <c r="A695">
        <v>44469</v>
      </c>
      <c r="B695">
        <v>0.48623327558615659</v>
      </c>
      <c r="C695">
        <v>1.801236338111277</v>
      </c>
      <c r="D695">
        <v>0.20835920426318741</v>
      </c>
      <c r="E695">
        <v>0.1921406485110374</v>
      </c>
      <c r="F695">
        <v>3.111646295808819E-2</v>
      </c>
      <c r="G695">
        <v>0.12906607938212181</v>
      </c>
      <c r="H695">
        <v>0.36668718605454759</v>
      </c>
      <c r="I695">
        <v>0.5960666254961865</v>
      </c>
      <c r="J695">
        <v>0.1095979578559827</v>
      </c>
      <c r="K695">
        <v>0.26272113700339611</v>
      </c>
      <c r="L695">
        <v>0.16298237379439739</v>
      </c>
      <c r="M695">
        <v>0.26960694296550919</v>
      </c>
      <c r="N695">
        <v>0.38714961990913838</v>
      </c>
      <c r="O695">
        <v>0.30273811611536983</v>
      </c>
      <c r="P695">
        <v>2.8322737363843241E-2</v>
      </c>
      <c r="Q695">
        <v>2.2580791141332959E-2</v>
      </c>
      <c r="R695">
        <v>2.0825627883924811E-2</v>
      </c>
      <c r="S695">
        <v>7.0368203464862868E-3</v>
      </c>
      <c r="T695">
        <v>5.661242648615631E-2</v>
      </c>
      <c r="U695">
        <v>1.4085141959800131E-2</v>
      </c>
      <c r="V695">
        <v>0.27530093535039779</v>
      </c>
      <c r="W695">
        <v>0.62989572869606791</v>
      </c>
      <c r="X695">
        <v>0.66466546419766548</v>
      </c>
      <c r="Y695">
        <v>0.263355025363599</v>
      </c>
      <c r="Z695">
        <v>0.5021581545854753</v>
      </c>
      <c r="AA695">
        <v>0.33897763395618158</v>
      </c>
      <c r="AB695">
        <v>0.13792570587624031</v>
      </c>
      <c r="AC695">
        <v>0.29601759340069389</v>
      </c>
      <c r="AD695">
        <v>2.3896494625475481E-2</v>
      </c>
      <c r="AE695">
        <v>0.55668842104884009</v>
      </c>
      <c r="AF695">
        <v>0.32552580421437433</v>
      </c>
      <c r="AG695">
        <v>0.42941860073196431</v>
      </c>
      <c r="AH695" s="9" t="s">
        <v>184</v>
      </c>
      <c r="AI695" s="1">
        <v>44440</v>
      </c>
      <c r="AJ695" s="9" t="s">
        <v>38</v>
      </c>
      <c r="AK695">
        <v>30</v>
      </c>
    </row>
    <row r="696" spans="1:37" x14ac:dyDescent="0.25">
      <c r="A696">
        <v>44468</v>
      </c>
      <c r="B696">
        <v>0.77182448362735612</v>
      </c>
      <c r="C696">
        <v>9.4813876451423473E-2</v>
      </c>
      <c r="D696">
        <v>2.2175272494401352E-3</v>
      </c>
      <c r="E696">
        <v>0.29248819617716282</v>
      </c>
      <c r="F696">
        <v>6.8026209859644887E-2</v>
      </c>
      <c r="G696">
        <v>0.10287794305536389</v>
      </c>
      <c r="H696">
        <v>0.94347065530128527</v>
      </c>
      <c r="I696">
        <v>1.0705333545023989</v>
      </c>
      <c r="J696">
        <v>2.761119677338968E-2</v>
      </c>
      <c r="K696">
        <v>0.14967299001928461</v>
      </c>
      <c r="L696">
        <v>5.4566460030874092E-2</v>
      </c>
      <c r="M696">
        <v>2.3122782037717591</v>
      </c>
      <c r="N696">
        <v>1.6808107178448219</v>
      </c>
      <c r="O696">
        <v>0.25251424865781802</v>
      </c>
      <c r="P696">
        <v>0.27574466621499288</v>
      </c>
      <c r="Q696">
        <v>6.1925157365508403E-2</v>
      </c>
      <c r="R696">
        <v>0.32583113280738141</v>
      </c>
      <c r="S696">
        <v>0.39837504129040202</v>
      </c>
      <c r="T696">
        <v>0.28986455646154091</v>
      </c>
      <c r="U696">
        <v>0.2014008012603932</v>
      </c>
      <c r="V696">
        <v>0.1031271055198799</v>
      </c>
      <c r="W696">
        <v>5.4336460513304692</v>
      </c>
      <c r="X696">
        <v>1.0807552651158889</v>
      </c>
      <c r="Y696">
        <v>8.0985745990717534E-2</v>
      </c>
      <c r="Z696">
        <v>0.93403859651259602</v>
      </c>
      <c r="AA696">
        <v>0.82202853268687315</v>
      </c>
      <c r="AB696">
        <v>0.26015892838595112</v>
      </c>
      <c r="AC696">
        <v>0.49713180084254588</v>
      </c>
      <c r="AD696">
        <v>7.776206154288022E-2</v>
      </c>
      <c r="AE696">
        <v>0.50904612416612627</v>
      </c>
      <c r="AF696">
        <v>0.82519717124096992</v>
      </c>
      <c r="AG696">
        <v>0.77914108969163509</v>
      </c>
      <c r="AH696" s="9" t="s">
        <v>184</v>
      </c>
      <c r="AI696" s="1">
        <v>44440</v>
      </c>
      <c r="AJ696" s="9" t="s">
        <v>39</v>
      </c>
      <c r="AK696">
        <v>29</v>
      </c>
    </row>
    <row r="697" spans="1:37" x14ac:dyDescent="0.25">
      <c r="A697">
        <v>44467</v>
      </c>
      <c r="B697">
        <v>1.6376091785249809</v>
      </c>
      <c r="C697">
        <v>1.4009228574451831</v>
      </c>
      <c r="D697">
        <v>4.2191836831957934</v>
      </c>
      <c r="E697">
        <v>1.1194593904422889</v>
      </c>
      <c r="F697">
        <v>1.290651577368529</v>
      </c>
      <c r="G697">
        <v>1.456545836509757</v>
      </c>
      <c r="H697">
        <v>0.58397878087697375</v>
      </c>
      <c r="I697">
        <v>1.5232331347424071</v>
      </c>
      <c r="J697">
        <v>8.5535695355315209</v>
      </c>
      <c r="K697">
        <v>0.75402035940051404</v>
      </c>
      <c r="L697">
        <v>0.12614317729790339</v>
      </c>
      <c r="M697">
        <v>3.8824727972922659</v>
      </c>
      <c r="N697">
        <v>1.104893965483337</v>
      </c>
      <c r="O697">
        <v>1.1232741141557629</v>
      </c>
      <c r="P697">
        <v>3.2105826063898628</v>
      </c>
      <c r="Q697">
        <v>0.28026961619477808</v>
      </c>
      <c r="R697">
        <v>1.4560002007873649</v>
      </c>
      <c r="S697">
        <v>2.4748469740050578</v>
      </c>
      <c r="T697">
        <v>0.35201439794220879</v>
      </c>
      <c r="U697">
        <v>1.5163863147142991</v>
      </c>
      <c r="V697">
        <v>0.89604680698682426</v>
      </c>
      <c r="W697">
        <v>1.5992126233307939</v>
      </c>
      <c r="X697">
        <v>0.96027134301283434</v>
      </c>
      <c r="Y697">
        <v>0.2108129525767978</v>
      </c>
      <c r="Z697">
        <v>1.550344398052667</v>
      </c>
      <c r="AA697">
        <v>2.6280975253137688</v>
      </c>
      <c r="AB697">
        <v>0.68518067505453928</v>
      </c>
      <c r="AC697">
        <v>1.474634046026617</v>
      </c>
      <c r="AD697">
        <v>0.9832224835957214</v>
      </c>
      <c r="AE697">
        <v>1.829764517521679</v>
      </c>
      <c r="AF697">
        <v>1.722321479467058</v>
      </c>
      <c r="AG697">
        <v>1.1999777800121449</v>
      </c>
      <c r="AH697" s="9" t="s">
        <v>184</v>
      </c>
      <c r="AI697" s="1">
        <v>44440</v>
      </c>
      <c r="AJ697" s="9" t="s">
        <v>40</v>
      </c>
      <c r="AK697">
        <v>28</v>
      </c>
    </row>
    <row r="698" spans="1:37" x14ac:dyDescent="0.25">
      <c r="A698">
        <v>44466</v>
      </c>
      <c r="B698">
        <v>3.4153439847279282E-2</v>
      </c>
      <c r="C698">
        <v>2.4743941097185368E-4</v>
      </c>
      <c r="D698">
        <v>0</v>
      </c>
      <c r="E698">
        <v>5.5447493469394073E-2</v>
      </c>
      <c r="F698">
        <v>0</v>
      </c>
      <c r="G698">
        <v>4.5922372744037999E-4</v>
      </c>
      <c r="H698">
        <v>5.3600972315163961E-2</v>
      </c>
      <c r="I698">
        <v>1.293494168705017E-2</v>
      </c>
      <c r="J698">
        <v>0</v>
      </c>
      <c r="K698">
        <v>5.0815908594115271E-2</v>
      </c>
      <c r="L698">
        <v>0.32115637431685812</v>
      </c>
      <c r="M698">
        <v>4.3522289866214447E-5</v>
      </c>
      <c r="N698">
        <v>1.0160372380762081E-2</v>
      </c>
      <c r="O698">
        <v>1.2317419123704821E-3</v>
      </c>
      <c r="P698">
        <v>2.588516837956556E-2</v>
      </c>
      <c r="Q698">
        <v>1.6213499075945621E-2</v>
      </c>
      <c r="R698">
        <v>0.47332887838128912</v>
      </c>
      <c r="S698">
        <v>1.086091536653383E-4</v>
      </c>
      <c r="T698">
        <v>0.12258402636841539</v>
      </c>
      <c r="U698">
        <v>0</v>
      </c>
      <c r="V698">
        <v>6.92547701107772E-2</v>
      </c>
      <c r="W698">
        <v>9.5473713027994511E-2</v>
      </c>
      <c r="X698">
        <v>7.2686487665999569E-2</v>
      </c>
      <c r="Y698">
        <v>2.3797909335392759E-4</v>
      </c>
      <c r="Z698">
        <v>4.5761544191303891E-2</v>
      </c>
      <c r="AA698">
        <v>1.393882452909208E-2</v>
      </c>
      <c r="AB698">
        <v>3.8619830509134888E-2</v>
      </c>
      <c r="AC698">
        <v>1.8942480508323731E-2</v>
      </c>
      <c r="AD698">
        <v>1.4562181321503741E-2</v>
      </c>
      <c r="AE698">
        <v>1.9238871225647259E-2</v>
      </c>
      <c r="AF698">
        <v>1.817806022424967E-2</v>
      </c>
      <c r="AG698">
        <v>9.308709916567659E-2</v>
      </c>
      <c r="AH698" s="9" t="s">
        <v>184</v>
      </c>
      <c r="AI698" s="1">
        <v>44440</v>
      </c>
      <c r="AJ698" s="9" t="s">
        <v>41</v>
      </c>
      <c r="AK698">
        <v>27</v>
      </c>
    </row>
    <row r="699" spans="1:37" x14ac:dyDescent="0.25">
      <c r="A699">
        <v>44463</v>
      </c>
      <c r="B699">
        <v>0.17547125696580099</v>
      </c>
      <c r="C699">
        <v>0</v>
      </c>
      <c r="D699">
        <v>3.4104721461642902E-2</v>
      </c>
      <c r="E699">
        <v>0.1016734697985303</v>
      </c>
      <c r="F699">
        <v>4.7195056694411628E-4</v>
      </c>
      <c r="G699">
        <v>5.1836576366270683E-2</v>
      </c>
      <c r="H699">
        <v>0.71091445360606353</v>
      </c>
      <c r="I699">
        <v>0.71397076372355484</v>
      </c>
      <c r="J699">
        <v>9.1820420035566548E-5</v>
      </c>
      <c r="K699">
        <v>0.18882144536591319</v>
      </c>
      <c r="L699">
        <v>0.11902066562037419</v>
      </c>
      <c r="M699">
        <v>0.1231071250137797</v>
      </c>
      <c r="N699">
        <v>4.7936035785804708E-2</v>
      </c>
      <c r="O699">
        <v>4.5454755649279047E-2</v>
      </c>
      <c r="P699">
        <v>1.1168374780858811E-4</v>
      </c>
      <c r="Q699">
        <v>0.30610493628954522</v>
      </c>
      <c r="R699">
        <v>0.23608912148622421</v>
      </c>
      <c r="S699">
        <v>1.9973914441342648E-3</v>
      </c>
      <c r="T699">
        <v>0.30041202710744602</v>
      </c>
      <c r="U699">
        <v>9.0623525804891972E-4</v>
      </c>
      <c r="V699">
        <v>4.9571906127941789E-4</v>
      </c>
      <c r="W699">
        <v>1.6351573755110801E-3</v>
      </c>
      <c r="X699">
        <v>4.3247227252447139E-2</v>
      </c>
      <c r="Y699">
        <v>1.0866003375579711E-2</v>
      </c>
      <c r="Z699">
        <v>9.5316534378748194E-2</v>
      </c>
      <c r="AA699">
        <v>0.1133852521916166</v>
      </c>
      <c r="AB699">
        <v>0.25146222489610182</v>
      </c>
      <c r="AC699">
        <v>9.5773510146539662E-2</v>
      </c>
      <c r="AD699">
        <v>7.7204614848909905E-2</v>
      </c>
      <c r="AE699">
        <v>4.6569489028375717E-2</v>
      </c>
      <c r="AF699">
        <v>7.9234936368518749E-2</v>
      </c>
      <c r="AG699">
        <v>0.41986485922472738</v>
      </c>
      <c r="AH699" s="9" t="s">
        <v>185</v>
      </c>
      <c r="AI699" s="1">
        <v>44440</v>
      </c>
      <c r="AJ699" s="9" t="s">
        <v>43</v>
      </c>
      <c r="AK699">
        <v>24</v>
      </c>
    </row>
    <row r="700" spans="1:37" x14ac:dyDescent="0.25">
      <c r="A700">
        <v>44462</v>
      </c>
      <c r="B700">
        <v>0.33522585836631918</v>
      </c>
      <c r="C700">
        <v>0.65458614503289481</v>
      </c>
      <c r="D700">
        <v>0</v>
      </c>
      <c r="E700">
        <v>0.32596624372235727</v>
      </c>
      <c r="F700">
        <v>0.114901477848698</v>
      </c>
      <c r="G700">
        <v>2.1134904961550901E-2</v>
      </c>
      <c r="H700">
        <v>0.12387901395590251</v>
      </c>
      <c r="I700">
        <v>0.27575715897379288</v>
      </c>
      <c r="J700">
        <v>9.3136410510948663E-5</v>
      </c>
      <c r="K700">
        <v>0.43403177910375029</v>
      </c>
      <c r="L700">
        <v>0.11145738788496901</v>
      </c>
      <c r="M700">
        <v>6.4595375953764619E-2</v>
      </c>
      <c r="N700">
        <v>0.40805196464405002</v>
      </c>
      <c r="O700">
        <v>3.9682771501887808E-2</v>
      </c>
      <c r="P700">
        <v>1.727083943744985E-2</v>
      </c>
      <c r="Q700">
        <v>0.68152181880632523</v>
      </c>
      <c r="R700">
        <v>0</v>
      </c>
      <c r="S700">
        <v>2.2032601936595501E-2</v>
      </c>
      <c r="T700">
        <v>6.9158065924569981E-2</v>
      </c>
      <c r="U700">
        <v>0</v>
      </c>
      <c r="V700">
        <v>1.7635440287302729E-2</v>
      </c>
      <c r="W700">
        <v>0.63934139494385678</v>
      </c>
      <c r="X700">
        <v>3.9169991751191187E-2</v>
      </c>
      <c r="Y700">
        <v>1.2146802005397221E-2</v>
      </c>
      <c r="Z700">
        <v>0.2465179993853798</v>
      </c>
      <c r="AA700">
        <v>0.25495877267576889</v>
      </c>
      <c r="AB700">
        <v>0.24282506745418089</v>
      </c>
      <c r="AC700">
        <v>4.2459177201998981E-2</v>
      </c>
      <c r="AD700">
        <v>7.3339496612756752E-2</v>
      </c>
      <c r="AE700">
        <v>7.5995271952685572E-2</v>
      </c>
      <c r="AF700">
        <v>0.13293615851626051</v>
      </c>
      <c r="AG700">
        <v>0.78507531191568847</v>
      </c>
      <c r="AH700" s="9" t="s">
        <v>185</v>
      </c>
      <c r="AI700" s="1">
        <v>44440</v>
      </c>
      <c r="AJ700" s="9" t="s">
        <v>38</v>
      </c>
      <c r="AK700">
        <v>23</v>
      </c>
    </row>
    <row r="701" spans="1:37" x14ac:dyDescent="0.25">
      <c r="A701">
        <v>44461</v>
      </c>
      <c r="B701">
        <v>2.6986930619386231</v>
      </c>
      <c r="C701">
        <v>0.82154655803409693</v>
      </c>
      <c r="D701">
        <v>10.491232608942081</v>
      </c>
      <c r="E701">
        <v>3.3931791257451591</v>
      </c>
      <c r="F701">
        <v>4.3189144137016866</v>
      </c>
      <c r="G701">
        <v>0.48422382570736577</v>
      </c>
      <c r="H701">
        <v>3.1853447438649991</v>
      </c>
      <c r="I701">
        <v>2.9115593894489389</v>
      </c>
      <c r="J701">
        <v>2.599201146750846</v>
      </c>
      <c r="K701">
        <v>0.81948283433075397</v>
      </c>
      <c r="L701">
        <v>1.515764079541287</v>
      </c>
      <c r="M701">
        <v>0.95844153808224009</v>
      </c>
      <c r="N701">
        <v>1.45722484991468</v>
      </c>
      <c r="O701">
        <v>2.115978892682707</v>
      </c>
      <c r="P701">
        <v>3.4609897037580182</v>
      </c>
      <c r="Q701">
        <v>0.17063815987292141</v>
      </c>
      <c r="R701">
        <v>0.19491232160464569</v>
      </c>
      <c r="S701">
        <v>0.73758615951705297</v>
      </c>
      <c r="T701">
        <v>3.915119755316415</v>
      </c>
      <c r="U701">
        <v>1.4394344120245479</v>
      </c>
      <c r="V701">
        <v>0.28165996963717599</v>
      </c>
      <c r="W701">
        <v>1.018230308838084</v>
      </c>
      <c r="X701">
        <v>5.320533148236863</v>
      </c>
      <c r="Y701">
        <v>1.273353099383056</v>
      </c>
      <c r="Z701">
        <v>2.877112171187997</v>
      </c>
      <c r="AA701">
        <v>2.35862471946009</v>
      </c>
      <c r="AB701">
        <v>2.2036275331329471</v>
      </c>
      <c r="AC701">
        <v>2.7804323960525661</v>
      </c>
      <c r="AD701">
        <v>0.25279349797975798</v>
      </c>
      <c r="AE701">
        <v>1.3505151395747399</v>
      </c>
      <c r="AF701">
        <v>2.3705754343882788</v>
      </c>
      <c r="AG701">
        <v>5.5128616560621904</v>
      </c>
      <c r="AH701" s="9" t="s">
        <v>185</v>
      </c>
      <c r="AI701" s="1">
        <v>44440</v>
      </c>
      <c r="AJ701" s="9" t="s">
        <v>39</v>
      </c>
      <c r="AK701">
        <v>22</v>
      </c>
    </row>
    <row r="702" spans="1:37" x14ac:dyDescent="0.25">
      <c r="A702">
        <v>44460</v>
      </c>
      <c r="B702">
        <v>1.65065176331805</v>
      </c>
      <c r="C702">
        <v>1.64107841278497</v>
      </c>
      <c r="D702">
        <v>8.8503070391305592</v>
      </c>
      <c r="E702">
        <v>2.7523005547887749</v>
      </c>
      <c r="F702">
        <v>0.73804246851104616</v>
      </c>
      <c r="G702">
        <v>0.50098634172367851</v>
      </c>
      <c r="H702">
        <v>0.60938347470987386</v>
      </c>
      <c r="I702">
        <v>0.48945068715504719</v>
      </c>
      <c r="J702">
        <v>2.268516527377852</v>
      </c>
      <c r="K702">
        <v>0.20675653337144459</v>
      </c>
      <c r="L702">
        <v>3.7809872204471233E-2</v>
      </c>
      <c r="M702">
        <v>1.168950265674962</v>
      </c>
      <c r="N702">
        <v>0.99689352500428896</v>
      </c>
      <c r="O702">
        <v>1.205361597515124</v>
      </c>
      <c r="P702">
        <v>3.0451369425933761</v>
      </c>
      <c r="Q702">
        <v>0.3598183500936144</v>
      </c>
      <c r="R702">
        <v>0.50944948894688702</v>
      </c>
      <c r="S702">
        <v>1.8082198232685001</v>
      </c>
      <c r="T702">
        <v>0.40063482060727068</v>
      </c>
      <c r="U702">
        <v>0.41045242019710287</v>
      </c>
      <c r="V702">
        <v>2.8435290872973251</v>
      </c>
      <c r="W702">
        <v>0.32091559491313038</v>
      </c>
      <c r="X702">
        <v>0.7236221540635992</v>
      </c>
      <c r="Y702">
        <v>0.56389652120896483</v>
      </c>
      <c r="Z702">
        <v>1.901544345395995</v>
      </c>
      <c r="AA702">
        <v>1.3374260222812531</v>
      </c>
      <c r="AB702">
        <v>1.1723900718862781</v>
      </c>
      <c r="AC702">
        <v>1.482665536998012</v>
      </c>
      <c r="AD702">
        <v>0.1331058325816544</v>
      </c>
      <c r="AE702">
        <v>1.019898637635239</v>
      </c>
      <c r="AF702">
        <v>1.749360916948931</v>
      </c>
      <c r="AG702">
        <v>2.579355478317479</v>
      </c>
      <c r="AH702" s="9" t="s">
        <v>185</v>
      </c>
      <c r="AI702" s="1">
        <v>44440</v>
      </c>
      <c r="AJ702" s="9" t="s">
        <v>40</v>
      </c>
      <c r="AK702">
        <v>21</v>
      </c>
    </row>
    <row r="703" spans="1:37" x14ac:dyDescent="0.25">
      <c r="A703">
        <v>44459</v>
      </c>
      <c r="B703">
        <v>0.60002160299281304</v>
      </c>
      <c r="C703">
        <v>0.29328410908061597</v>
      </c>
      <c r="D703">
        <v>7.2280978455278313E-4</v>
      </c>
      <c r="E703">
        <v>0.67926728811418147</v>
      </c>
      <c r="F703">
        <v>4.8335898326823307E-2</v>
      </c>
      <c r="G703">
        <v>0.35858123409148918</v>
      </c>
      <c r="H703">
        <v>5.552397094088956E-2</v>
      </c>
      <c r="I703">
        <v>2.447860024949954E-3</v>
      </c>
      <c r="J703">
        <v>0.92314471591351888</v>
      </c>
      <c r="K703">
        <v>2.9461089350778789E-4</v>
      </c>
      <c r="L703">
        <v>0</v>
      </c>
      <c r="M703">
        <v>8.9436567879493337E-3</v>
      </c>
      <c r="N703">
        <v>0.27724967405075052</v>
      </c>
      <c r="O703">
        <v>0.36871865499743789</v>
      </c>
      <c r="P703">
        <v>0.29157273986466148</v>
      </c>
      <c r="Q703">
        <v>0.54456844469867061</v>
      </c>
      <c r="R703">
        <v>0.23015608004235041</v>
      </c>
      <c r="S703">
        <v>6.7976341603863361E-5</v>
      </c>
      <c r="T703">
        <v>0.57561519209362333</v>
      </c>
      <c r="U703">
        <v>0</v>
      </c>
      <c r="V703">
        <v>1.088160773420209</v>
      </c>
      <c r="W703">
        <v>0.93431385309465809</v>
      </c>
      <c r="X703">
        <v>0.1226137841468013</v>
      </c>
      <c r="Y703">
        <v>0.6709992972754244</v>
      </c>
      <c r="Z703">
        <v>0.51826709730540488</v>
      </c>
      <c r="AA703">
        <v>0.2873939036011387</v>
      </c>
      <c r="AB703">
        <v>0.66742630722320373</v>
      </c>
      <c r="AC703">
        <v>0.1027487486233872</v>
      </c>
      <c r="AD703">
        <v>8.4790778314076484E-2</v>
      </c>
      <c r="AE703">
        <v>0.1128693329022931</v>
      </c>
      <c r="AF703">
        <v>0.35703726535471819</v>
      </c>
      <c r="AG703">
        <v>1.7210803813914779</v>
      </c>
      <c r="AH703" s="9" t="s">
        <v>185</v>
      </c>
      <c r="AI703" s="1">
        <v>44440</v>
      </c>
      <c r="AJ703" s="9" t="s">
        <v>41</v>
      </c>
      <c r="AK703">
        <v>20</v>
      </c>
    </row>
    <row r="704" spans="1:37" x14ac:dyDescent="0.25">
      <c r="A704">
        <v>44456</v>
      </c>
      <c r="B704">
        <v>2.108348930272006</v>
      </c>
      <c r="C704">
        <v>1.187448084689475</v>
      </c>
      <c r="D704">
        <v>0.92189271725739075</v>
      </c>
      <c r="E704">
        <v>2.0428155156429582</v>
      </c>
      <c r="F704">
        <v>0.57318394732136513</v>
      </c>
      <c r="G704">
        <v>3.5298534094563698</v>
      </c>
      <c r="H704">
        <v>1.6478793212010521</v>
      </c>
      <c r="I704">
        <v>0.55851027813289789</v>
      </c>
      <c r="J704">
        <v>2.0604499607939031E-2</v>
      </c>
      <c r="K704">
        <v>0.3726342161679303</v>
      </c>
      <c r="L704">
        <v>0.17884958028731079</v>
      </c>
      <c r="M704">
        <v>0.58605728665561163</v>
      </c>
      <c r="N704">
        <v>1.6502207910286379</v>
      </c>
      <c r="O704">
        <v>1.995595224086862</v>
      </c>
      <c r="P704">
        <v>0.77444506323587714</v>
      </c>
      <c r="Q704">
        <v>1.3616124592355761</v>
      </c>
      <c r="R704">
        <v>1.2893743758650991</v>
      </c>
      <c r="S704">
        <v>1.0535573502828</v>
      </c>
      <c r="T704">
        <v>0.77406977986697967</v>
      </c>
      <c r="U704">
        <v>3.4959956742456007E-2</v>
      </c>
      <c r="V704">
        <v>3.4596495773811169</v>
      </c>
      <c r="W704">
        <v>0.21877923538059249</v>
      </c>
      <c r="X704">
        <v>0.86161344402305273</v>
      </c>
      <c r="Y704">
        <v>0.25152478902259462</v>
      </c>
      <c r="Z704">
        <v>2.5338383753331102</v>
      </c>
      <c r="AA704">
        <v>0.81183232599993815</v>
      </c>
      <c r="AB704">
        <v>1.9328251944965551</v>
      </c>
      <c r="AC704">
        <v>0.74863303933782421</v>
      </c>
      <c r="AD704">
        <v>0.21773713143789769</v>
      </c>
      <c r="AE704">
        <v>1.038040856036329</v>
      </c>
      <c r="AF704">
        <v>2.409966631337332</v>
      </c>
      <c r="AG704">
        <v>2.4556162103388419</v>
      </c>
      <c r="AH704" s="9" t="s">
        <v>186</v>
      </c>
      <c r="AI704" s="1">
        <v>44440</v>
      </c>
      <c r="AJ704" s="9" t="s">
        <v>43</v>
      </c>
      <c r="AK704">
        <v>17</v>
      </c>
    </row>
    <row r="705" spans="1:37" x14ac:dyDescent="0.25">
      <c r="A705">
        <v>44455</v>
      </c>
      <c r="B705">
        <v>0.86114167058875413</v>
      </c>
      <c r="C705">
        <v>1.840763313021093E-3</v>
      </c>
      <c r="D705">
        <v>1.621804218690466</v>
      </c>
      <c r="E705">
        <v>0.70364659067115098</v>
      </c>
      <c r="F705">
        <v>0.41153219018875409</v>
      </c>
      <c r="G705">
        <v>0.1749420512655171</v>
      </c>
      <c r="H705">
        <v>0.31182098157526161</v>
      </c>
      <c r="I705">
        <v>2.1512995671437731</v>
      </c>
      <c r="J705">
        <v>0</v>
      </c>
      <c r="K705">
        <v>1.3761840147385229</v>
      </c>
      <c r="L705">
        <v>0.52772469508416975</v>
      </c>
      <c r="M705">
        <v>0.24715633155785</v>
      </c>
      <c r="N705">
        <v>0.13682502247697351</v>
      </c>
      <c r="O705">
        <v>0.35811029595358418</v>
      </c>
      <c r="P705">
        <v>0.37145788174400901</v>
      </c>
      <c r="Q705">
        <v>0.14400946365675099</v>
      </c>
      <c r="R705">
        <v>6.9258177855316794E-2</v>
      </c>
      <c r="S705">
        <v>2.7802846879739551</v>
      </c>
      <c r="T705">
        <v>0.29134457866224728</v>
      </c>
      <c r="U705">
        <v>0</v>
      </c>
      <c r="V705">
        <v>0.78273628842131382</v>
      </c>
      <c r="W705">
        <v>0.37485135828612021</v>
      </c>
      <c r="X705">
        <v>1.2848076965177431</v>
      </c>
      <c r="Y705">
        <v>8.8172992744019341E-3</v>
      </c>
      <c r="Z705">
        <v>1.011962967047821</v>
      </c>
      <c r="AA705">
        <v>0.58162865888570625</v>
      </c>
      <c r="AB705">
        <v>0.3989772718992422</v>
      </c>
      <c r="AC705">
        <v>0.36211466802756132</v>
      </c>
      <c r="AD705">
        <v>0.29317226728965579</v>
      </c>
      <c r="AE705">
        <v>0.25724741762815539</v>
      </c>
      <c r="AF705">
        <v>0.81397455494154114</v>
      </c>
      <c r="AG705">
        <v>1.363261278058155</v>
      </c>
      <c r="AH705" s="9" t="s">
        <v>186</v>
      </c>
      <c r="AI705" s="1">
        <v>44440</v>
      </c>
      <c r="AJ705" s="9" t="s">
        <v>38</v>
      </c>
      <c r="AK705">
        <v>16</v>
      </c>
    </row>
    <row r="706" spans="1:37" x14ac:dyDescent="0.25">
      <c r="A706">
        <v>44454</v>
      </c>
      <c r="B706">
        <v>2.643555560785837</v>
      </c>
      <c r="C706">
        <v>7.9799790785532246E-3</v>
      </c>
      <c r="D706">
        <v>9.4228989159948928E-2</v>
      </c>
      <c r="E706">
        <v>0.79415484231542788</v>
      </c>
      <c r="F706">
        <v>0.30788307982409918</v>
      </c>
      <c r="G706">
        <v>0.72743653165506938</v>
      </c>
      <c r="H706">
        <v>3.38688917381584</v>
      </c>
      <c r="I706">
        <v>5.0441375700073996</v>
      </c>
      <c r="J706">
        <v>5.5532355767681976</v>
      </c>
      <c r="K706">
        <v>0.5679071300259364</v>
      </c>
      <c r="L706">
        <v>0.1933143978202114</v>
      </c>
      <c r="M706">
        <v>2.8303211195339171</v>
      </c>
      <c r="N706">
        <v>0.71458602148020034</v>
      </c>
      <c r="O706">
        <v>2.9335885970498441</v>
      </c>
      <c r="P706">
        <v>6.2852725957876281</v>
      </c>
      <c r="Q706">
        <v>0.106962127358598</v>
      </c>
      <c r="R706">
        <v>0.82035753123656308</v>
      </c>
      <c r="S706">
        <v>15.14830616695366</v>
      </c>
      <c r="T706">
        <v>1.322933946641333</v>
      </c>
      <c r="U706">
        <v>0.88309627774856736</v>
      </c>
      <c r="V706">
        <v>1.1638416431788929</v>
      </c>
      <c r="W706">
        <v>1.518871808472946</v>
      </c>
      <c r="X706">
        <v>4.5774518321595634</v>
      </c>
      <c r="Y706">
        <v>1.5281709861443331</v>
      </c>
      <c r="Z706">
        <v>2.9149877127582111</v>
      </c>
      <c r="AA706">
        <v>3.0860111960182919</v>
      </c>
      <c r="AB706">
        <v>1.3524945877917891</v>
      </c>
      <c r="AC706">
        <v>1.383316997023528</v>
      </c>
      <c r="AD706">
        <v>0.5720707037313536</v>
      </c>
      <c r="AE706">
        <v>1.1889723245356361</v>
      </c>
      <c r="AF706">
        <v>1.807144166731161</v>
      </c>
      <c r="AG706">
        <v>5.0775227475509759</v>
      </c>
      <c r="AH706" s="9" t="s">
        <v>186</v>
      </c>
      <c r="AI706" s="1">
        <v>44440</v>
      </c>
      <c r="AJ706" s="9" t="s">
        <v>39</v>
      </c>
      <c r="AK706">
        <v>15</v>
      </c>
    </row>
    <row r="707" spans="1:37" x14ac:dyDescent="0.25">
      <c r="A707">
        <v>44453</v>
      </c>
      <c r="B707">
        <v>1.337386878193203</v>
      </c>
      <c r="C707">
        <v>4.6735786887781847</v>
      </c>
      <c r="D707">
        <v>4.4374030263114261E-2</v>
      </c>
      <c r="E707">
        <v>2.391805890765577</v>
      </c>
      <c r="F707">
        <v>4.9316544837820962E-2</v>
      </c>
      <c r="G707">
        <v>0.20677867821340759</v>
      </c>
      <c r="H707">
        <v>3.495044766171723</v>
      </c>
      <c r="I707">
        <v>4.3937004350918816</v>
      </c>
      <c r="J707">
        <v>0</v>
      </c>
      <c r="K707">
        <v>0.28704945192779008</v>
      </c>
      <c r="L707">
        <v>1.818299844608166</v>
      </c>
      <c r="M707">
        <v>0.84985808531544504</v>
      </c>
      <c r="N707">
        <v>0.9847844790663588</v>
      </c>
      <c r="O707">
        <v>1.275352813774804</v>
      </c>
      <c r="P707">
        <v>1.2241201911201449</v>
      </c>
      <c r="Q707">
        <v>3.5763250524677971E-2</v>
      </c>
      <c r="R707">
        <v>0.32948496453305781</v>
      </c>
      <c r="S707">
        <v>1.09391742090977E-2</v>
      </c>
      <c r="T707">
        <v>0.18306859929821501</v>
      </c>
      <c r="U707">
        <v>2.60902235913795E-2</v>
      </c>
      <c r="V707">
        <v>0.9853089058421246</v>
      </c>
      <c r="W707">
        <v>0.32410099064459441</v>
      </c>
      <c r="X707">
        <v>1.497557677904541</v>
      </c>
      <c r="Y707">
        <v>5.1873334555233184E-3</v>
      </c>
      <c r="Z707">
        <v>1.7525374163706491</v>
      </c>
      <c r="AA707">
        <v>1.2071755457629629</v>
      </c>
      <c r="AB707">
        <v>0.67371344026035018</v>
      </c>
      <c r="AC707">
        <v>0.51409439707010629</v>
      </c>
      <c r="AD707">
        <v>0.38523014415503321</v>
      </c>
      <c r="AE707">
        <v>0.1262967547468655</v>
      </c>
      <c r="AF707">
        <v>0.71949215434923808</v>
      </c>
      <c r="AG707">
        <v>4.8046790583022876</v>
      </c>
      <c r="AH707" s="9" t="s">
        <v>186</v>
      </c>
      <c r="AI707" s="1">
        <v>44440</v>
      </c>
      <c r="AJ707" s="9" t="s">
        <v>40</v>
      </c>
      <c r="AK707">
        <v>14</v>
      </c>
    </row>
    <row r="708" spans="1:37" x14ac:dyDescent="0.25">
      <c r="A708">
        <v>44452</v>
      </c>
      <c r="B708">
        <v>0.94118242840031796</v>
      </c>
      <c r="C708">
        <v>10.30389593725867</v>
      </c>
      <c r="D708">
        <v>0</v>
      </c>
      <c r="E708">
        <v>0.7614045821284966</v>
      </c>
      <c r="F708">
        <v>5.2755302437466033E-3</v>
      </c>
      <c r="G708">
        <v>0.26473815215565211</v>
      </c>
      <c r="H708">
        <v>1.139653365314264</v>
      </c>
      <c r="I708">
        <v>3.346868072776731</v>
      </c>
      <c r="J708">
        <v>3.105970297603375</v>
      </c>
      <c r="K708">
        <v>0.14733670466900811</v>
      </c>
      <c r="L708">
        <v>0.57787836296121919</v>
      </c>
      <c r="M708">
        <v>0.24300799092499681</v>
      </c>
      <c r="N708">
        <v>0.61243260579990688</v>
      </c>
      <c r="O708">
        <v>0.14553251526899369</v>
      </c>
      <c r="P708">
        <v>0.7823311586994468</v>
      </c>
      <c r="Q708">
        <v>3.6987158061934739E-3</v>
      </c>
      <c r="R708">
        <v>0.17683109447129319</v>
      </c>
      <c r="S708">
        <v>0.24658951685991401</v>
      </c>
      <c r="T708">
        <v>0.55708753123694832</v>
      </c>
      <c r="U708">
        <v>3.6987316930103029E-2</v>
      </c>
      <c r="V708">
        <v>2.3468426659201151</v>
      </c>
      <c r="W708">
        <v>0.1068353181200888</v>
      </c>
      <c r="X708">
        <v>0.38716725802157742</v>
      </c>
      <c r="Y708">
        <v>0.25561631983238592</v>
      </c>
      <c r="Z708">
        <v>1.0075451115163261</v>
      </c>
      <c r="AA708">
        <v>1.3242985901005091</v>
      </c>
      <c r="AB708">
        <v>0.57945453107498146</v>
      </c>
      <c r="AC708">
        <v>0.29147658894950329</v>
      </c>
      <c r="AD708">
        <v>0.5664816223670478</v>
      </c>
      <c r="AE708">
        <v>0.39486967254717142</v>
      </c>
      <c r="AF708">
        <v>0.68063335524530366</v>
      </c>
      <c r="AG708">
        <v>2.1656421537337982</v>
      </c>
      <c r="AH708" s="9" t="s">
        <v>186</v>
      </c>
      <c r="AI708" s="1">
        <v>44440</v>
      </c>
      <c r="AJ708" s="9" t="s">
        <v>41</v>
      </c>
      <c r="AK708">
        <v>13</v>
      </c>
    </row>
    <row r="709" spans="1:37" x14ac:dyDescent="0.25">
      <c r="A709">
        <v>44449</v>
      </c>
      <c r="C709">
        <v>0.20036989348571349</v>
      </c>
      <c r="D709">
        <v>0.59559380367796222</v>
      </c>
      <c r="F709">
        <v>7.2552352048258315E-2</v>
      </c>
      <c r="G709">
        <v>0.43335855417310221</v>
      </c>
      <c r="H709">
        <v>2.2202640733106742</v>
      </c>
      <c r="I709">
        <v>0.45310706838210291</v>
      </c>
      <c r="J709">
        <v>7.8464231888763884E-4</v>
      </c>
      <c r="K709">
        <v>0.31291795085039947</v>
      </c>
      <c r="L709">
        <v>0.28015945455589752</v>
      </c>
      <c r="M709">
        <v>1.827637415244102E-2</v>
      </c>
      <c r="N709">
        <v>0.99484040757405667</v>
      </c>
      <c r="O709">
        <v>1.933311412734217</v>
      </c>
      <c r="P709">
        <v>0.74325233957724535</v>
      </c>
      <c r="Q709">
        <v>1.4969460475451821E-2</v>
      </c>
      <c r="R709">
        <v>1.9718840824099321E-2</v>
      </c>
      <c r="S709">
        <v>1.091187591256902</v>
      </c>
      <c r="T709">
        <v>0.1188733975046706</v>
      </c>
      <c r="U709">
        <v>1.1759435862510881</v>
      </c>
      <c r="V709">
        <v>5.4372094542258393</v>
      </c>
      <c r="W709">
        <v>3.0838956469117691</v>
      </c>
      <c r="X709">
        <v>0.2273696214322723</v>
      </c>
      <c r="Y709">
        <v>0.1627738126246405</v>
      </c>
      <c r="AA709">
        <v>0.94161144132176999</v>
      </c>
      <c r="AB709">
        <v>1.06624442377079</v>
      </c>
      <c r="AC709">
        <v>0.1863325484695551</v>
      </c>
      <c r="AD709">
        <v>0.14843281995990529</v>
      </c>
      <c r="AE709">
        <v>0.21046927677783411</v>
      </c>
      <c r="AG709">
        <v>1.456056413295113</v>
      </c>
      <c r="AH709" s="9" t="s">
        <v>187</v>
      </c>
      <c r="AI709" s="1">
        <v>44440</v>
      </c>
      <c r="AJ709" s="9" t="s">
        <v>43</v>
      </c>
      <c r="AK709">
        <v>10</v>
      </c>
    </row>
    <row r="710" spans="1:37" x14ac:dyDescent="0.25">
      <c r="A710">
        <v>44448</v>
      </c>
      <c r="B710">
        <v>1.036458705867648</v>
      </c>
      <c r="C710">
        <v>4.3607074704631392</v>
      </c>
      <c r="D710">
        <v>0.34814213258651738</v>
      </c>
      <c r="E710">
        <v>0.65269928638156349</v>
      </c>
      <c r="F710">
        <v>1.491783464566361</v>
      </c>
      <c r="G710">
        <v>0.4728604819981661</v>
      </c>
      <c r="H710">
        <v>0.46028087658088468</v>
      </c>
      <c r="I710">
        <v>0.41915923729239157</v>
      </c>
      <c r="J710">
        <v>0.44936354710651871</v>
      </c>
      <c r="K710">
        <v>6.8014139293654047E-2</v>
      </c>
      <c r="L710">
        <v>6.5818220017444284</v>
      </c>
      <c r="M710">
        <v>0.81357746954900423</v>
      </c>
      <c r="N710">
        <v>0.42684116605778172</v>
      </c>
      <c r="O710">
        <v>1.103270915555707</v>
      </c>
      <c r="P710">
        <v>0.53536389375491666</v>
      </c>
      <c r="Q710">
        <v>0.34466589888665189</v>
      </c>
      <c r="R710">
        <v>5.043068907058533E-2</v>
      </c>
      <c r="S710">
        <v>1.587218999544739</v>
      </c>
      <c r="T710">
        <v>0.33316560736227491</v>
      </c>
      <c r="U710">
        <v>1.2372903050247059</v>
      </c>
      <c r="V710">
        <v>1.121994380871657</v>
      </c>
      <c r="W710">
        <v>1.3760814158238619</v>
      </c>
      <c r="X710">
        <v>0.56979479218750995</v>
      </c>
      <c r="Y710">
        <v>8.0168223789930229E-2</v>
      </c>
      <c r="Z710">
        <v>1.1023895985088239</v>
      </c>
      <c r="AA710">
        <v>0.4763961898217226</v>
      </c>
      <c r="AB710">
        <v>0.82624125083145894</v>
      </c>
      <c r="AC710">
        <v>1.205340639393788</v>
      </c>
      <c r="AD710">
        <v>1.2030288651561849</v>
      </c>
      <c r="AE710">
        <v>0.78788319686853592</v>
      </c>
      <c r="AF710">
        <v>0.97966140089620124</v>
      </c>
      <c r="AG710">
        <v>0.57274743575975118</v>
      </c>
      <c r="AH710" s="9" t="s">
        <v>187</v>
      </c>
      <c r="AI710" s="1">
        <v>44440</v>
      </c>
      <c r="AJ710" s="9" t="s">
        <v>38</v>
      </c>
      <c r="AK710">
        <v>9</v>
      </c>
    </row>
    <row r="711" spans="1:37" x14ac:dyDescent="0.25">
      <c r="A711">
        <v>44447</v>
      </c>
      <c r="B711">
        <v>0.31722212048859638</v>
      </c>
      <c r="C711">
        <v>0.18819673255704999</v>
      </c>
      <c r="D711">
        <v>4.7449666919398822E-2</v>
      </c>
      <c r="E711">
        <v>0.18558010848139381</v>
      </c>
      <c r="F711">
        <v>0.1962959566364052</v>
      </c>
      <c r="G711">
        <v>5.8615396148892107E-2</v>
      </c>
      <c r="H711">
        <v>0.16691201439291381</v>
      </c>
      <c r="I711">
        <v>0.2081323202619367</v>
      </c>
      <c r="J711">
        <v>0.26014665535164461</v>
      </c>
      <c r="K711">
        <v>0.36376890478725338</v>
      </c>
      <c r="L711">
        <v>1.372334629647464E-3</v>
      </c>
      <c r="M711">
        <v>8.5169020454027734E-3</v>
      </c>
      <c r="N711">
        <v>9.7032378773700328E-2</v>
      </c>
      <c r="O711">
        <v>1.546981506582931E-2</v>
      </c>
      <c r="P711">
        <v>8.2816532126236214E-2</v>
      </c>
      <c r="Q711">
        <v>3.2685846239518181E-2</v>
      </c>
      <c r="R711">
        <v>2.3654112005237239E-2</v>
      </c>
      <c r="S711">
        <v>0.57510707755624213</v>
      </c>
      <c r="T711">
        <v>2.1386839523690339E-2</v>
      </c>
      <c r="U711">
        <v>1.2138592798491121E-2</v>
      </c>
      <c r="V711">
        <v>0.1904173550775628</v>
      </c>
      <c r="W711">
        <v>0.25945083913307909</v>
      </c>
      <c r="X711">
        <v>0.20651966189606411</v>
      </c>
      <c r="Y711">
        <v>0.14189155820120111</v>
      </c>
      <c r="Z711">
        <v>0.30062990633117292</v>
      </c>
      <c r="AA711">
        <v>0.2022946837527396</v>
      </c>
      <c r="AB711">
        <v>8.4510570483112515E-2</v>
      </c>
      <c r="AC711">
        <v>4.4050960673798281E-2</v>
      </c>
      <c r="AD711">
        <v>3.8503317753819322E-2</v>
      </c>
      <c r="AE711">
        <v>0.11056791949275099</v>
      </c>
      <c r="AF711">
        <v>0.22027383398287689</v>
      </c>
      <c r="AG711">
        <v>0.40994046850148358</v>
      </c>
      <c r="AH711" s="9" t="s">
        <v>187</v>
      </c>
      <c r="AI711" s="1">
        <v>44440</v>
      </c>
      <c r="AJ711" s="9" t="s">
        <v>39</v>
      </c>
      <c r="AK711">
        <v>8</v>
      </c>
    </row>
    <row r="712" spans="1:37" x14ac:dyDescent="0.25">
      <c r="A712">
        <v>44446</v>
      </c>
      <c r="B712">
        <v>0.17737945405604949</v>
      </c>
      <c r="C712">
        <v>0</v>
      </c>
      <c r="D712">
        <v>1.301897403301141E-2</v>
      </c>
      <c r="E712">
        <v>2.331086393652369E-2</v>
      </c>
      <c r="F712">
        <v>1.8538785877444772E-2</v>
      </c>
      <c r="G712">
        <v>0.37784980763765091</v>
      </c>
      <c r="H712">
        <v>1.1448108042166571E-2</v>
      </c>
      <c r="I712">
        <v>0.44678666599124561</v>
      </c>
      <c r="J712">
        <v>0</v>
      </c>
      <c r="K712">
        <v>7.2731183823659951E-3</v>
      </c>
      <c r="L712">
        <v>3.7875372240636929</v>
      </c>
      <c r="M712">
        <v>8.2108684568980896E-5</v>
      </c>
      <c r="N712">
        <v>7.574978831351864E-2</v>
      </c>
      <c r="O712">
        <v>1.677146309569749E-3</v>
      </c>
      <c r="P712">
        <v>0.201516244127911</v>
      </c>
      <c r="Q712">
        <v>1.459504048715309</v>
      </c>
      <c r="R712">
        <v>3.258983611177596E-3</v>
      </c>
      <c r="S712">
        <v>1.019687815163744E-2</v>
      </c>
      <c r="T712">
        <v>7.7801166726939999E-2</v>
      </c>
      <c r="U712">
        <v>0</v>
      </c>
      <c r="V712">
        <v>5.2848265888870982E-2</v>
      </c>
      <c r="W712">
        <v>0.19893552393743019</v>
      </c>
      <c r="X712">
        <v>6.9314481887102736E-2</v>
      </c>
      <c r="Y712">
        <v>4.3178634614066881E-2</v>
      </c>
      <c r="Z712">
        <v>0.1151033912918669</v>
      </c>
      <c r="AA712">
        <v>0.1025966599284609</v>
      </c>
      <c r="AB712">
        <v>0.25843738996135618</v>
      </c>
      <c r="AC712">
        <v>0.21563747263609939</v>
      </c>
      <c r="AD712">
        <v>0.2087790992486723</v>
      </c>
      <c r="AE712">
        <v>0.12074566695188341</v>
      </c>
      <c r="AF712">
        <v>8.6461853176521261E-2</v>
      </c>
      <c r="AG712">
        <v>0.41608319776169761</v>
      </c>
      <c r="AH712" s="9" t="s">
        <v>187</v>
      </c>
      <c r="AI712" s="1">
        <v>44440</v>
      </c>
      <c r="AJ712" s="9" t="s">
        <v>40</v>
      </c>
      <c r="AK712">
        <v>7</v>
      </c>
    </row>
    <row r="713" spans="1:37" x14ac:dyDescent="0.25">
      <c r="A713">
        <v>44445</v>
      </c>
      <c r="B713">
        <v>3.4583728453498161</v>
      </c>
      <c r="C713">
        <v>0.30556730281320499</v>
      </c>
      <c r="D713">
        <v>2.5940181758423251E-2</v>
      </c>
      <c r="E713">
        <v>4.3848132950381427</v>
      </c>
      <c r="F713">
        <v>0.51281476778035195</v>
      </c>
      <c r="G713">
        <v>1.6595051386926509</v>
      </c>
      <c r="H713">
        <v>7.7029140164443133</v>
      </c>
      <c r="I713">
        <v>2.241285784227665</v>
      </c>
      <c r="J713">
        <v>6.5609342975034419</v>
      </c>
      <c r="K713">
        <v>0.37712829254915992</v>
      </c>
      <c r="L713">
        <v>0.97073794281134396</v>
      </c>
      <c r="M713">
        <v>1.7243168718081401</v>
      </c>
      <c r="N713">
        <v>0.61006870900324295</v>
      </c>
      <c r="O713">
        <v>1.1164937169254361</v>
      </c>
      <c r="P713">
        <v>2.9921794424244661</v>
      </c>
      <c r="Q713">
        <v>0.2182266542459311</v>
      </c>
      <c r="R713">
        <v>2.1430285717323772</v>
      </c>
      <c r="S713">
        <v>30.607281808396799</v>
      </c>
      <c r="T713">
        <v>1.3772528762877021</v>
      </c>
      <c r="U713">
        <v>1.7542231601585361</v>
      </c>
      <c r="V713">
        <v>3.728786827363594</v>
      </c>
      <c r="W713">
        <v>2.3900832696283691</v>
      </c>
      <c r="X713">
        <v>4.5709556229196568</v>
      </c>
      <c r="Y713">
        <v>0.25664722646344013</v>
      </c>
      <c r="Z713">
        <v>5.5884826743697502</v>
      </c>
      <c r="AA713">
        <v>2.251744326891532</v>
      </c>
      <c r="AB713">
        <v>1.749704601695893</v>
      </c>
      <c r="AC713">
        <v>0.68353414002947521</v>
      </c>
      <c r="AD713">
        <v>0.96951312382044075</v>
      </c>
      <c r="AE713">
        <v>1.090279589019749</v>
      </c>
      <c r="AF713">
        <v>3.394769471831776</v>
      </c>
      <c r="AG713">
        <v>7.2682198652798924</v>
      </c>
      <c r="AH713" s="9" t="s">
        <v>187</v>
      </c>
      <c r="AI713" s="1">
        <v>44440</v>
      </c>
      <c r="AJ713" s="9" t="s">
        <v>41</v>
      </c>
      <c r="AK713">
        <v>6</v>
      </c>
    </row>
    <row r="714" spans="1:37" x14ac:dyDescent="0.25">
      <c r="A714">
        <v>44440</v>
      </c>
      <c r="B714">
        <v>2.1627068804435718</v>
      </c>
      <c r="C714">
        <v>1.2007184650977181</v>
      </c>
      <c r="D714">
        <v>4.4897582463434671E-2</v>
      </c>
      <c r="E714">
        <v>2.3521918229161338</v>
      </c>
      <c r="F714">
        <v>4.3855532684207956</v>
      </c>
      <c r="G714">
        <v>1.663487124965368</v>
      </c>
      <c r="H714">
        <v>0.2593666998599673</v>
      </c>
      <c r="I714">
        <v>0.21048632015449389</v>
      </c>
      <c r="J714">
        <v>0.57412940552995695</v>
      </c>
      <c r="K714">
        <v>0.37053067728367878</v>
      </c>
      <c r="L714">
        <v>5.2158441877255823E-2</v>
      </c>
      <c r="M714">
        <v>1.8420942892572869</v>
      </c>
      <c r="N714">
        <v>1.6141484674830111</v>
      </c>
      <c r="O714">
        <v>0.25708515030859608</v>
      </c>
      <c r="P714">
        <v>5.5402072510172484</v>
      </c>
      <c r="Q714">
        <v>6.7971788133399644E-2</v>
      </c>
      <c r="R714">
        <v>0.42944702594501161</v>
      </c>
      <c r="S714">
        <v>1.629737790108658</v>
      </c>
      <c r="T714">
        <v>0.13084444912030019</v>
      </c>
      <c r="U714">
        <v>0.95938425926886395</v>
      </c>
      <c r="V714">
        <v>4.42365568628506</v>
      </c>
      <c r="W714">
        <v>2.7391520961390321</v>
      </c>
      <c r="X714">
        <v>2.367182140042579</v>
      </c>
      <c r="Y714">
        <v>4.6217711173347213E-2</v>
      </c>
      <c r="Z714">
        <v>2.7972304769385041</v>
      </c>
      <c r="AA714">
        <v>1.815477269459991</v>
      </c>
      <c r="AB714">
        <v>1.206735301181735</v>
      </c>
      <c r="AC714">
        <v>0.44225045468507862</v>
      </c>
      <c r="AD714">
        <v>0.1678131001698937</v>
      </c>
      <c r="AE714">
        <v>0.64168445613767944</v>
      </c>
      <c r="AF714">
        <v>2.4966123421332389</v>
      </c>
      <c r="AG714">
        <v>2.8628316298412679</v>
      </c>
      <c r="AH714" s="9" t="s">
        <v>188</v>
      </c>
      <c r="AI714" s="1">
        <v>44440</v>
      </c>
      <c r="AJ714" s="9" t="s">
        <v>39</v>
      </c>
      <c r="AK714">
        <v>1</v>
      </c>
    </row>
    <row r="715" spans="1:37" x14ac:dyDescent="0.25">
      <c r="A715">
        <v>44439</v>
      </c>
      <c r="B715">
        <v>0.93924778165649436</v>
      </c>
      <c r="C715">
        <v>0.31629831238415201</v>
      </c>
      <c r="D715">
        <v>0.1298397211847834</v>
      </c>
      <c r="E715">
        <v>1.0856864398666191</v>
      </c>
      <c r="F715">
        <v>2.5864286461214299</v>
      </c>
      <c r="G715">
        <v>7.3289615647443032E-2</v>
      </c>
      <c r="H715">
        <v>0.87704290223855752</v>
      </c>
      <c r="I715">
        <v>0.70094512638362483</v>
      </c>
      <c r="J715">
        <v>1.260154885051046</v>
      </c>
      <c r="K715">
        <v>1.6631511559130391E-4</v>
      </c>
      <c r="L715">
        <v>1.6378686019441389E-2</v>
      </c>
      <c r="M715">
        <v>0.8504769390051462</v>
      </c>
      <c r="N715">
        <v>1.2242357992864279</v>
      </c>
      <c r="O715">
        <v>1.392665151939561</v>
      </c>
      <c r="P715">
        <v>1.087674912620987</v>
      </c>
      <c r="Q715">
        <v>2.8307220821013421E-3</v>
      </c>
      <c r="R715">
        <v>5.0236306428055866E-4</v>
      </c>
      <c r="S715">
        <v>5.580467423779216E-2</v>
      </c>
      <c r="T715">
        <v>0.61939336780221932</v>
      </c>
      <c r="U715">
        <v>0.43183090285911618</v>
      </c>
      <c r="V715">
        <v>0.103393867876631</v>
      </c>
      <c r="W715">
        <v>0.54571382188359496</v>
      </c>
      <c r="X715">
        <v>0.28623161007253001</v>
      </c>
      <c r="Y715">
        <v>4.8312204001497381E-4</v>
      </c>
      <c r="Z715">
        <v>0.6413016683766023</v>
      </c>
      <c r="AA715">
        <v>0.92155093017066891</v>
      </c>
      <c r="AB715">
        <v>0.77389577288592515</v>
      </c>
      <c r="AC715">
        <v>0.28291866511328578</v>
      </c>
      <c r="AD715">
        <v>0.27314100801325658</v>
      </c>
      <c r="AE715">
        <v>0.48643892061829669</v>
      </c>
      <c r="AF715">
        <v>0.93114040703425971</v>
      </c>
      <c r="AG715">
        <v>0.90082881965827732</v>
      </c>
      <c r="AH715" s="9" t="s">
        <v>188</v>
      </c>
      <c r="AI715" s="1">
        <v>44409</v>
      </c>
      <c r="AJ715" s="9" t="s">
        <v>40</v>
      </c>
      <c r="AK715">
        <v>31</v>
      </c>
    </row>
    <row r="716" spans="1:37" x14ac:dyDescent="0.25">
      <c r="A716">
        <v>44438</v>
      </c>
      <c r="B716">
        <v>2.5713296682839579</v>
      </c>
      <c r="C716">
        <v>2.6818155088239619</v>
      </c>
      <c r="D716">
        <v>2.3982224408955339</v>
      </c>
      <c r="E716">
        <v>2.050431201713856</v>
      </c>
      <c r="F716">
        <v>1.966233097192905</v>
      </c>
      <c r="G716">
        <v>1.3806623081433991</v>
      </c>
      <c r="H716">
        <v>1.9127411825238341</v>
      </c>
      <c r="I716">
        <v>0.50729625064851469</v>
      </c>
      <c r="J716">
        <v>1.4649769116924809</v>
      </c>
      <c r="K716">
        <v>0.83012211292163152</v>
      </c>
      <c r="L716">
        <v>1.551298841976178</v>
      </c>
      <c r="M716">
        <v>0.61210452086985423</v>
      </c>
      <c r="N716">
        <v>2.3213832422004979</v>
      </c>
      <c r="O716">
        <v>2.192627046611785</v>
      </c>
      <c r="P716">
        <v>2.7434828856057112</v>
      </c>
      <c r="Q716">
        <v>1.096564920148225</v>
      </c>
      <c r="R716">
        <v>0.2196479704529887</v>
      </c>
      <c r="S716">
        <v>4.7944484287442384</v>
      </c>
      <c r="T716">
        <v>0.86894520379378526</v>
      </c>
      <c r="U716">
        <v>7.4381854705154016</v>
      </c>
      <c r="V716">
        <v>1.3975152046373391E-2</v>
      </c>
      <c r="W716">
        <v>1.80978005419664</v>
      </c>
      <c r="X716">
        <v>3.0809398040845939</v>
      </c>
      <c r="Y716">
        <v>6.1120200633984467</v>
      </c>
      <c r="Z716">
        <v>3.0858012063996991</v>
      </c>
      <c r="AA716">
        <v>2.3907209825159912</v>
      </c>
      <c r="AB716">
        <v>1.1816800666257701</v>
      </c>
      <c r="AC716">
        <v>2.911958563844891</v>
      </c>
      <c r="AD716">
        <v>0.63545712858382097</v>
      </c>
      <c r="AE716">
        <v>1.1623619911897221</v>
      </c>
      <c r="AF716">
        <v>3.0876748486831009</v>
      </c>
      <c r="AG716">
        <v>2.9442588126244411</v>
      </c>
      <c r="AH716" s="9" t="s">
        <v>188</v>
      </c>
      <c r="AI716" s="1">
        <v>44409</v>
      </c>
      <c r="AJ716" s="9" t="s">
        <v>41</v>
      </c>
      <c r="AK716">
        <v>30</v>
      </c>
    </row>
    <row r="717" spans="1:37" x14ac:dyDescent="0.25">
      <c r="A717">
        <v>44435</v>
      </c>
      <c r="B717">
        <v>2.6917552851473001</v>
      </c>
      <c r="C717">
        <v>2.328965528780754</v>
      </c>
      <c r="D717">
        <v>19.068768580301931</v>
      </c>
      <c r="E717">
        <v>1.4380889596697739</v>
      </c>
      <c r="F717">
        <v>2.158320147602975</v>
      </c>
      <c r="G717">
        <v>1.779233235276299</v>
      </c>
      <c r="H717">
        <v>0.88374511836087699</v>
      </c>
      <c r="I717">
        <v>0.5872329027358314</v>
      </c>
      <c r="J717">
        <v>0.57384157327982033</v>
      </c>
      <c r="K717">
        <v>0.72258322677346543</v>
      </c>
      <c r="L717">
        <v>0.1437852347478841</v>
      </c>
      <c r="M717">
        <v>10.465464345716009</v>
      </c>
      <c r="N717">
        <v>2.8555425153419849</v>
      </c>
      <c r="O717">
        <v>1.125161924113234</v>
      </c>
      <c r="P717">
        <v>1.7010814640055281</v>
      </c>
      <c r="Q717">
        <v>0.21060883008348591</v>
      </c>
      <c r="R717">
        <v>2.212248347909445</v>
      </c>
      <c r="S717">
        <v>0.50138333014646419</v>
      </c>
      <c r="T717">
        <v>0.37941883079894662</v>
      </c>
      <c r="U717">
        <v>1.4495459493311</v>
      </c>
      <c r="V717">
        <v>3.868887033366923</v>
      </c>
      <c r="W717">
        <v>7.6205695490495549</v>
      </c>
      <c r="X717">
        <v>2.889846012486355</v>
      </c>
      <c r="Y717">
        <v>11.113438337641</v>
      </c>
      <c r="Z717">
        <v>2.3834881114200739</v>
      </c>
      <c r="AA717">
        <v>1.694849206232504</v>
      </c>
      <c r="AB717">
        <v>1.1276750811925511</v>
      </c>
      <c r="AC717">
        <v>10.031747376474261</v>
      </c>
      <c r="AD717">
        <v>0.53745717883955513</v>
      </c>
      <c r="AE717">
        <v>1.5660975438222919</v>
      </c>
      <c r="AF717">
        <v>3.7903117178897192</v>
      </c>
      <c r="AG717">
        <v>1.7507760441697651</v>
      </c>
      <c r="AH717" s="9" t="s">
        <v>189</v>
      </c>
      <c r="AI717" s="1">
        <v>44409</v>
      </c>
      <c r="AJ717" s="9" t="s">
        <v>43</v>
      </c>
      <c r="AK717">
        <v>27</v>
      </c>
    </row>
    <row r="718" spans="1:37" x14ac:dyDescent="0.25">
      <c r="A718">
        <v>44434</v>
      </c>
      <c r="B718">
        <v>0.41775163953599798</v>
      </c>
      <c r="C718">
        <v>1.077412316951331E-2</v>
      </c>
      <c r="D718">
        <v>8.08913312764655E-2</v>
      </c>
      <c r="E718">
        <v>4.3711585655899277E-2</v>
      </c>
      <c r="F718">
        <v>0.10574077357822349</v>
      </c>
      <c r="G718">
        <v>0.18660677664327929</v>
      </c>
      <c r="H718">
        <v>5.0235940719767912E-2</v>
      </c>
      <c r="I718">
        <v>3.0038326124239898</v>
      </c>
      <c r="J718">
        <v>2.2470141927155969E-4</v>
      </c>
      <c r="K718">
        <v>0.87361306205274125</v>
      </c>
      <c r="L718">
        <v>7.1249811799216217E-2</v>
      </c>
      <c r="M718">
        <v>0.134225560559352</v>
      </c>
      <c r="N718">
        <v>0.55436920931095712</v>
      </c>
      <c r="O718">
        <v>5.395827838431675E-2</v>
      </c>
      <c r="P718">
        <v>1.114247966899105</v>
      </c>
      <c r="Q718">
        <v>7.1830014469362289E-6</v>
      </c>
      <c r="R718">
        <v>4.6813419623136838E-4</v>
      </c>
      <c r="S718">
        <v>3.377337432470369E-5</v>
      </c>
      <c r="T718">
        <v>0.34854593447904419</v>
      </c>
      <c r="U718">
        <v>0.28726127831904141</v>
      </c>
      <c r="V718">
        <v>5.9293045978321359</v>
      </c>
      <c r="W718">
        <v>0.2331183227684942</v>
      </c>
      <c r="X718">
        <v>0.2109338697766861</v>
      </c>
      <c r="Y718">
        <v>0.10839385353298139</v>
      </c>
      <c r="Z718">
        <v>0.1386675248476073</v>
      </c>
      <c r="AA718">
        <v>0.92269321467993126</v>
      </c>
      <c r="AB718">
        <v>0.39890956895029223</v>
      </c>
      <c r="AC718">
        <v>0.17232044585815509</v>
      </c>
      <c r="AD718">
        <v>1.6542641242843419E-2</v>
      </c>
      <c r="AE718">
        <v>0.31972995277647531</v>
      </c>
      <c r="AF718">
        <v>0.59796256174237195</v>
      </c>
      <c r="AG718">
        <v>8.2805915988564571E-2</v>
      </c>
      <c r="AH718" s="9" t="s">
        <v>189</v>
      </c>
      <c r="AI718" s="1">
        <v>44409</v>
      </c>
      <c r="AJ718" s="9" t="s">
        <v>38</v>
      </c>
      <c r="AK718">
        <v>26</v>
      </c>
    </row>
    <row r="719" spans="1:37" x14ac:dyDescent="0.25">
      <c r="A719">
        <v>44433</v>
      </c>
      <c r="B719">
        <v>1.0422870102525039</v>
      </c>
      <c r="C719">
        <v>3.0584528064423709E-2</v>
      </c>
      <c r="D719">
        <v>4.053496741956969E-2</v>
      </c>
      <c r="E719">
        <v>0.46981051923165801</v>
      </c>
      <c r="F719">
        <v>0.62787712393022899</v>
      </c>
      <c r="G719">
        <v>0.83819898934837911</v>
      </c>
      <c r="H719">
        <v>0.28384847638695337</v>
      </c>
      <c r="I719">
        <v>1.6184536828070759</v>
      </c>
      <c r="J719">
        <v>0.47070882623441412</v>
      </c>
      <c r="K719">
        <v>1.279986022399821</v>
      </c>
      <c r="L719">
        <v>0.54658010803582902</v>
      </c>
      <c r="M719">
        <v>0.35842568149231679</v>
      </c>
      <c r="N719">
        <v>0.26997512625833298</v>
      </c>
      <c r="O719">
        <v>0.33036707854825409</v>
      </c>
      <c r="P719">
        <v>8.0047110550565606</v>
      </c>
      <c r="Q719">
        <v>0.27472780351330711</v>
      </c>
      <c r="R719">
        <v>0.2124862915064229</v>
      </c>
      <c r="S719">
        <v>2.5685483039941519</v>
      </c>
      <c r="T719">
        <v>1.2551279530688979</v>
      </c>
      <c r="U719">
        <v>0.45347991792819742</v>
      </c>
      <c r="V719">
        <v>0.54634299037677847</v>
      </c>
      <c r="W719">
        <v>0.5071251265379807</v>
      </c>
      <c r="X719">
        <v>0.45292970442989888</v>
      </c>
      <c r="Y719">
        <v>5.8376965709047969E-2</v>
      </c>
      <c r="Z719">
        <v>0.73502028833790989</v>
      </c>
      <c r="AA719">
        <v>1.432119912440895</v>
      </c>
      <c r="AB719">
        <v>0.62341276768660514</v>
      </c>
      <c r="AC719">
        <v>0.34285730536433312</v>
      </c>
      <c r="AD719">
        <v>0.3459703885064867</v>
      </c>
      <c r="AE719">
        <v>0.63220673374664682</v>
      </c>
      <c r="AF719">
        <v>0.84343870059985648</v>
      </c>
      <c r="AG719">
        <v>1.1393196855120049</v>
      </c>
      <c r="AH719" s="9" t="s">
        <v>189</v>
      </c>
      <c r="AI719" s="1">
        <v>44409</v>
      </c>
      <c r="AJ719" s="9" t="s">
        <v>39</v>
      </c>
      <c r="AK719">
        <v>25</v>
      </c>
    </row>
    <row r="720" spans="1:37" x14ac:dyDescent="0.25">
      <c r="A720">
        <v>44432</v>
      </c>
      <c r="B720">
        <v>0.30043116920132862</v>
      </c>
      <c r="C720">
        <v>0.39437289341045001</v>
      </c>
      <c r="D720">
        <v>0.98737033907058491</v>
      </c>
      <c r="E720">
        <v>0.18611031262960109</v>
      </c>
      <c r="F720">
        <v>5.3463015272671402E-2</v>
      </c>
      <c r="G720">
        <v>4.8955352112741213E-2</v>
      </c>
      <c r="H720">
        <v>0.29361908404313553</v>
      </c>
      <c r="I720">
        <v>0.31611769236659498</v>
      </c>
      <c r="J720">
        <v>6.8046099042201463E-2</v>
      </c>
      <c r="K720">
        <v>7.4404974872169558E-2</v>
      </c>
      <c r="L720">
        <v>0.81025797219009121</v>
      </c>
      <c r="M720">
        <v>3.504598434525058E-2</v>
      </c>
      <c r="N720">
        <v>1.7177471836343688E-2</v>
      </c>
      <c r="O720">
        <v>0.13562994020570721</v>
      </c>
      <c r="P720">
        <v>1.9107709163757649</v>
      </c>
      <c r="Q720">
        <v>0.2128820247996929</v>
      </c>
      <c r="R720">
        <v>8.0760802745795195E-4</v>
      </c>
      <c r="S720">
        <v>0.32953908723540332</v>
      </c>
      <c r="T720">
        <v>0.28390927530491561</v>
      </c>
      <c r="U720">
        <v>0.26091904802087812</v>
      </c>
      <c r="V720">
        <v>8.962202072064647E-2</v>
      </c>
      <c r="W720">
        <v>4.5056394874954497E-2</v>
      </c>
      <c r="X720">
        <v>0.19078076364764401</v>
      </c>
      <c r="Y720">
        <v>1.293777407120658E-3</v>
      </c>
      <c r="Z720">
        <v>0.16460281003273991</v>
      </c>
      <c r="AA720">
        <v>0.27021217709652801</v>
      </c>
      <c r="AB720">
        <v>0.2385931459931159</v>
      </c>
      <c r="AC720">
        <v>0.32600635397234201</v>
      </c>
      <c r="AD720">
        <v>0.1020183752045222</v>
      </c>
      <c r="AE720">
        <v>0.23048451025991021</v>
      </c>
      <c r="AF720">
        <v>0.18706659182204929</v>
      </c>
      <c r="AG720">
        <v>0.58393867973053981</v>
      </c>
      <c r="AH720" s="9" t="s">
        <v>189</v>
      </c>
      <c r="AI720" s="1">
        <v>44409</v>
      </c>
      <c r="AJ720" s="9" t="s">
        <v>40</v>
      </c>
      <c r="AK720">
        <v>24</v>
      </c>
    </row>
    <row r="721" spans="1:37" x14ac:dyDescent="0.25">
      <c r="A721">
        <v>44431</v>
      </c>
      <c r="B721">
        <v>0.6409150737778212</v>
      </c>
      <c r="C721">
        <v>1.7820533368100841E-4</v>
      </c>
      <c r="D721">
        <v>0</v>
      </c>
      <c r="E721">
        <v>0.41486473828180848</v>
      </c>
      <c r="F721">
        <v>1.363852142544887E-2</v>
      </c>
      <c r="G721">
        <v>7.2387484096294301</v>
      </c>
      <c r="H721">
        <v>0.98928601318714793</v>
      </c>
      <c r="I721">
        <v>0.65061139673124557</v>
      </c>
      <c r="J721">
        <v>0</v>
      </c>
      <c r="K721">
        <v>3.1253297223247142E-2</v>
      </c>
      <c r="L721">
        <v>0.444899613212349</v>
      </c>
      <c r="M721">
        <v>5.5203399851107941E-2</v>
      </c>
      <c r="N721">
        <v>0.15467631110290911</v>
      </c>
      <c r="O721">
        <v>2.220694528388609E-2</v>
      </c>
      <c r="P721">
        <v>2.7386635589361101</v>
      </c>
      <c r="Q721">
        <v>3.201279553905886E-3</v>
      </c>
      <c r="R721">
        <v>2.158042224254245</v>
      </c>
      <c r="S721">
        <v>0.35638014481510077</v>
      </c>
      <c r="T721">
        <v>0.22103245035113239</v>
      </c>
      <c r="U721">
        <v>0</v>
      </c>
      <c r="V721">
        <v>0.12854634276909879</v>
      </c>
      <c r="W721">
        <v>4.1071931468097053E-2</v>
      </c>
      <c r="X721">
        <v>9.0318764929876061E-2</v>
      </c>
      <c r="Y721">
        <v>0.44103154919420379</v>
      </c>
      <c r="Z721">
        <v>1.1676247616693951</v>
      </c>
      <c r="AA721">
        <v>0.32362782214957309</v>
      </c>
      <c r="AB721">
        <v>0.16469436300184531</v>
      </c>
      <c r="AC721">
        <v>0.2235638037548825</v>
      </c>
      <c r="AD721">
        <v>2.879010676548516E-3</v>
      </c>
      <c r="AE721">
        <v>0.31888481787613893</v>
      </c>
      <c r="AF721">
        <v>0.56076352321021106</v>
      </c>
      <c r="AG721">
        <v>1.384366930440017</v>
      </c>
      <c r="AH721" s="9" t="s">
        <v>189</v>
      </c>
      <c r="AI721" s="1">
        <v>44409</v>
      </c>
      <c r="AJ721" s="9" t="s">
        <v>41</v>
      </c>
      <c r="AK721">
        <v>23</v>
      </c>
    </row>
    <row r="722" spans="1:37" x14ac:dyDescent="0.25">
      <c r="A722">
        <v>44428</v>
      </c>
      <c r="B722">
        <v>0.47694219889651579</v>
      </c>
      <c r="C722">
        <v>3.2066520155822807E-2</v>
      </c>
      <c r="D722">
        <v>0</v>
      </c>
      <c r="E722">
        <v>0.17094168824623329</v>
      </c>
      <c r="F722">
        <v>0.64966482604915132</v>
      </c>
      <c r="G722">
        <v>1.2542543106171951</v>
      </c>
      <c r="H722">
        <v>2.871226092322177E-2</v>
      </c>
      <c r="I722">
        <v>0.14636499226927141</v>
      </c>
      <c r="J722">
        <v>0</v>
      </c>
      <c r="K722">
        <v>0.12124204463989161</v>
      </c>
      <c r="L722">
        <v>3.4385642692546917E-2</v>
      </c>
      <c r="M722">
        <v>0.1093986485012447</v>
      </c>
      <c r="N722">
        <v>1.36263850191725</v>
      </c>
      <c r="O722">
        <v>4.7925696602346178E-3</v>
      </c>
      <c r="P722">
        <v>0.17992365916736019</v>
      </c>
      <c r="Q722">
        <v>7.0257955584540957E-4</v>
      </c>
      <c r="R722">
        <v>5.6021978582241623E-2</v>
      </c>
      <c r="S722">
        <v>0.20101872605035581</v>
      </c>
      <c r="T722">
        <v>0.52398278224512007</v>
      </c>
      <c r="U722">
        <v>4.2759864553848642E-2</v>
      </c>
      <c r="V722">
        <v>0.1068213024237489</v>
      </c>
      <c r="W722">
        <v>0.24749639793237799</v>
      </c>
      <c r="X722">
        <v>0.57630048276186119</v>
      </c>
      <c r="Y722">
        <v>0.77230250878395745</v>
      </c>
      <c r="Z722">
        <v>0.58044884814405684</v>
      </c>
      <c r="AA722">
        <v>0.47726230406683162</v>
      </c>
      <c r="AB722">
        <v>0.1933299947652927</v>
      </c>
      <c r="AC722">
        <v>0.1755935604668544</v>
      </c>
      <c r="AD722">
        <v>2.698138132020332E-5</v>
      </c>
      <c r="AE722">
        <v>0.19833907570278869</v>
      </c>
      <c r="AF722">
        <v>0.38427579198520462</v>
      </c>
      <c r="AG722">
        <v>1.262087526509591</v>
      </c>
      <c r="AH722" s="9" t="s">
        <v>190</v>
      </c>
      <c r="AI722" s="1">
        <v>44409</v>
      </c>
      <c r="AJ722" s="9" t="s">
        <v>43</v>
      </c>
      <c r="AK722">
        <v>20</v>
      </c>
    </row>
    <row r="723" spans="1:37" x14ac:dyDescent="0.25">
      <c r="A723">
        <v>44427</v>
      </c>
      <c r="B723">
        <v>2.0306201958107089</v>
      </c>
      <c r="C723">
        <v>1.2613807100975949E-2</v>
      </c>
      <c r="D723">
        <v>1.5364074281157309E-2</v>
      </c>
      <c r="E723">
        <v>0.84883902898647623</v>
      </c>
      <c r="F723">
        <v>0.57706871535605631</v>
      </c>
      <c r="G723">
        <v>7.5942559852864413</v>
      </c>
      <c r="H723">
        <v>1.001467879857874</v>
      </c>
      <c r="I723">
        <v>0.84439585422713925</v>
      </c>
      <c r="J723">
        <v>0.34828083880213662</v>
      </c>
      <c r="K723">
        <v>1.524736059461635</v>
      </c>
      <c r="L723">
        <v>0.52696864125396659</v>
      </c>
      <c r="M723">
        <v>0.80577578060127264</v>
      </c>
      <c r="N723">
        <v>1.799645351528695</v>
      </c>
      <c r="O723">
        <v>2.2753005410964078</v>
      </c>
      <c r="P723">
        <v>1.0450901180290391</v>
      </c>
      <c r="Q723">
        <v>0.1638304030871493</v>
      </c>
      <c r="R723">
        <v>1.3373153625480689</v>
      </c>
      <c r="S723">
        <v>2.1561288118268869</v>
      </c>
      <c r="T723">
        <v>1.4008164530455911</v>
      </c>
      <c r="U723">
        <v>1.332448432229499E-2</v>
      </c>
      <c r="V723">
        <v>0.27042509796042391</v>
      </c>
      <c r="W723">
        <v>1.2403677744838091</v>
      </c>
      <c r="X723">
        <v>1.613846897885745</v>
      </c>
      <c r="Y723">
        <v>0.87655584510184203</v>
      </c>
      <c r="Z723">
        <v>2.698024333224855</v>
      </c>
      <c r="AA723">
        <v>1.4383496987948241</v>
      </c>
      <c r="AB723">
        <v>1.04333702787397</v>
      </c>
      <c r="AC723">
        <v>0.66268323990340161</v>
      </c>
      <c r="AD723">
        <v>0.59867829833896524</v>
      </c>
      <c r="AE723">
        <v>0.64528792608458063</v>
      </c>
      <c r="AF723">
        <v>2.0000150594252202</v>
      </c>
      <c r="AG723">
        <v>3.2672868527730219</v>
      </c>
      <c r="AH723" s="9" t="s">
        <v>190</v>
      </c>
      <c r="AI723" s="1">
        <v>44409</v>
      </c>
      <c r="AJ723" s="9" t="s">
        <v>38</v>
      </c>
      <c r="AK723">
        <v>19</v>
      </c>
    </row>
    <row r="724" spans="1:37" x14ac:dyDescent="0.25">
      <c r="A724">
        <v>44426</v>
      </c>
      <c r="B724">
        <v>0.90671898983222354</v>
      </c>
      <c r="C724">
        <v>0.21034026643555459</v>
      </c>
      <c r="D724">
        <v>1.4242166137458949</v>
      </c>
      <c r="E724">
        <v>0.5332508624746537</v>
      </c>
      <c r="F724">
        <v>0.2059529845387196</v>
      </c>
      <c r="G724">
        <v>1.490010322721895</v>
      </c>
      <c r="H724">
        <v>0.4486936544450113</v>
      </c>
      <c r="I724">
        <v>2.303950106623653</v>
      </c>
      <c r="J724">
        <v>0.26440013555206698</v>
      </c>
      <c r="K724">
        <v>0.84014239061738982</v>
      </c>
      <c r="L724">
        <v>8.1365976302611429E-2</v>
      </c>
      <c r="M724">
        <v>0.30371273172136443</v>
      </c>
      <c r="N724">
        <v>0.1124525911634499</v>
      </c>
      <c r="O724">
        <v>1.0007310819384221</v>
      </c>
      <c r="P724">
        <v>0.10285026545220349</v>
      </c>
      <c r="Q724">
        <v>3.1214579861570679E-2</v>
      </c>
      <c r="R724">
        <v>0.2784124872987836</v>
      </c>
      <c r="S724">
        <v>0.1344955190194656</v>
      </c>
      <c r="T724">
        <v>0.14327351578016739</v>
      </c>
      <c r="U724">
        <v>0.78493998325012537</v>
      </c>
      <c r="V724">
        <v>0.1232800669126717</v>
      </c>
      <c r="W724">
        <v>0.81493541744965015</v>
      </c>
      <c r="X724">
        <v>0.30679152621253369</v>
      </c>
      <c r="Y724">
        <v>11.377263772249879</v>
      </c>
      <c r="Z724">
        <v>0.78248374179777735</v>
      </c>
      <c r="AA724">
        <v>0.49443305425594403</v>
      </c>
      <c r="AB724">
        <v>0.26537046148913412</v>
      </c>
      <c r="AC724">
        <v>2.206940972715703</v>
      </c>
      <c r="AD724">
        <v>3.7502311746484357E-2</v>
      </c>
      <c r="AE724">
        <v>0.4894141117764671</v>
      </c>
      <c r="AF724">
        <v>0.68072929989009756</v>
      </c>
      <c r="AG724">
        <v>1.356406467957421</v>
      </c>
      <c r="AH724" s="9" t="s">
        <v>190</v>
      </c>
      <c r="AI724" s="1">
        <v>44409</v>
      </c>
      <c r="AJ724" s="9" t="s">
        <v>39</v>
      </c>
      <c r="AK724">
        <v>18</v>
      </c>
    </row>
    <row r="725" spans="1:37" x14ac:dyDescent="0.25">
      <c r="A725">
        <v>44425</v>
      </c>
      <c r="B725">
        <v>0.58286447992518131</v>
      </c>
      <c r="C725">
        <v>0.52026133772060368</v>
      </c>
      <c r="D725">
        <v>2.6215311102052269E-4</v>
      </c>
      <c r="E725">
        <v>0.1688721590470699</v>
      </c>
      <c r="F725">
        <v>1.612969546701146E-2</v>
      </c>
      <c r="G725">
        <v>0.33320723568417487</v>
      </c>
      <c r="H725">
        <v>0.99799835193972442</v>
      </c>
      <c r="I725">
        <v>0.13594909166274549</v>
      </c>
      <c r="J725">
        <v>0.33522780147671782</v>
      </c>
      <c r="K725">
        <v>0.40495109266084711</v>
      </c>
      <c r="L725">
        <v>9.2243635114446099E-3</v>
      </c>
      <c r="M725">
        <v>8.8830367014414588E-2</v>
      </c>
      <c r="N725">
        <v>6.0636463470071907E-2</v>
      </c>
      <c r="O725">
        <v>7.448073721745023E-2</v>
      </c>
      <c r="P725">
        <v>0.61286265719591149</v>
      </c>
      <c r="Q725">
        <v>2.9238379143810719E-2</v>
      </c>
      <c r="R725">
        <v>1.108810917421523E-2</v>
      </c>
      <c r="S725">
        <v>3.7192950087461649</v>
      </c>
      <c r="T725">
        <v>0.27252070917089571</v>
      </c>
      <c r="U725">
        <v>2.5930946798072951E-2</v>
      </c>
      <c r="V725">
        <v>0.78583962364071469</v>
      </c>
      <c r="W725">
        <v>9.8884463092995714E-2</v>
      </c>
      <c r="X725">
        <v>9.6732051297066551E-2</v>
      </c>
      <c r="Y725">
        <v>9.654277081566315</v>
      </c>
      <c r="Z725">
        <v>0.43057997866043879</v>
      </c>
      <c r="AA725">
        <v>0.30419789589190083</v>
      </c>
      <c r="AB725">
        <v>0.28486388418207198</v>
      </c>
      <c r="AC725">
        <v>1.0864454846185829</v>
      </c>
      <c r="AD725">
        <v>6.0980798693446303E-2</v>
      </c>
      <c r="AE725">
        <v>0.17794798229126579</v>
      </c>
      <c r="AF725">
        <v>0.51924665714024132</v>
      </c>
      <c r="AG725">
        <v>0.95807602475069642</v>
      </c>
      <c r="AH725" s="9" t="s">
        <v>190</v>
      </c>
      <c r="AI725" s="1">
        <v>44409</v>
      </c>
      <c r="AJ725" s="9" t="s">
        <v>40</v>
      </c>
      <c r="AK725">
        <v>17</v>
      </c>
    </row>
    <row r="726" spans="1:37" x14ac:dyDescent="0.25">
      <c r="A726">
        <v>44424</v>
      </c>
      <c r="B726">
        <v>3.0169262681412858</v>
      </c>
      <c r="C726">
        <v>0.54233523413020757</v>
      </c>
      <c r="D726">
        <v>2.7930634286117171E-2</v>
      </c>
      <c r="E726">
        <v>1.40309722083378</v>
      </c>
      <c r="F726">
        <v>4.089855992048733</v>
      </c>
      <c r="G726">
        <v>11.275506223377331</v>
      </c>
      <c r="H726">
        <v>3.0603851712560282</v>
      </c>
      <c r="I726">
        <v>1.869537933269704</v>
      </c>
      <c r="J726">
        <v>0.30721947117543569</v>
      </c>
      <c r="K726">
        <v>4.2149881143447212</v>
      </c>
      <c r="L726">
        <v>8.3557767181029918E-2</v>
      </c>
      <c r="M726">
        <v>1.32782323148919</v>
      </c>
      <c r="N726">
        <v>2.1135482619731838</v>
      </c>
      <c r="O726">
        <v>1.0449418991714281</v>
      </c>
      <c r="P726">
        <v>0.76467075540326312</v>
      </c>
      <c r="Q726">
        <v>1.724104294237246</v>
      </c>
      <c r="R726">
        <v>2.6939770732920461</v>
      </c>
      <c r="S726">
        <v>3.8008657305383799</v>
      </c>
      <c r="T726">
        <v>1.4201778197183379</v>
      </c>
      <c r="U726">
        <v>0.15992415593935161</v>
      </c>
      <c r="V726">
        <v>0.41364465845171022</v>
      </c>
      <c r="W726">
        <v>4.6420594208420471</v>
      </c>
      <c r="X726">
        <v>0.44541391370711297</v>
      </c>
      <c r="Y726">
        <v>2.2775565613020659</v>
      </c>
      <c r="Z726">
        <v>3.1527283542691591</v>
      </c>
      <c r="AA726">
        <v>1.890720998656245</v>
      </c>
      <c r="AB726">
        <v>2.2829279304644241</v>
      </c>
      <c r="AC726">
        <v>1.26671115672477</v>
      </c>
      <c r="AD726">
        <v>1.1558890494410261</v>
      </c>
      <c r="AE726">
        <v>1.5047724472892789</v>
      </c>
      <c r="AF726">
        <v>2.889904186215476</v>
      </c>
      <c r="AG726">
        <v>4.0665078871923637</v>
      </c>
      <c r="AH726" s="9" t="s">
        <v>190</v>
      </c>
      <c r="AI726" s="1">
        <v>44409</v>
      </c>
      <c r="AJ726" s="9" t="s">
        <v>41</v>
      </c>
      <c r="AK726">
        <v>16</v>
      </c>
    </row>
    <row r="727" spans="1:37" x14ac:dyDescent="0.25">
      <c r="A727">
        <v>44421</v>
      </c>
      <c r="B727">
        <v>1.329245277346397</v>
      </c>
      <c r="C727">
        <v>1.7021814746660071</v>
      </c>
      <c r="D727">
        <v>0.27987074459920669</v>
      </c>
      <c r="E727">
        <v>0.89393438273479842</v>
      </c>
      <c r="F727">
        <v>1.474757733867661</v>
      </c>
      <c r="G727">
        <v>1.840064523065541</v>
      </c>
      <c r="H727">
        <v>0.3374608726372213</v>
      </c>
      <c r="I727">
        <v>0.75423294849875644</v>
      </c>
      <c r="J727">
        <v>0.37389833332921307</v>
      </c>
      <c r="K727">
        <v>1.5124482012156211</v>
      </c>
      <c r="L727">
        <v>4.7078247294464387E-2</v>
      </c>
      <c r="M727">
        <v>0.5723400303921089</v>
      </c>
      <c r="N727">
        <v>0.90386687948575595</v>
      </c>
      <c r="O727">
        <v>0.39310637036818041</v>
      </c>
      <c r="P727">
        <v>0.28469935678725022</v>
      </c>
      <c r="Q727">
        <v>0.36785908130866618</v>
      </c>
      <c r="R727">
        <v>5.6771628899201483</v>
      </c>
      <c r="S727">
        <v>0.32014228034118308</v>
      </c>
      <c r="T727">
        <v>0.43136386832363732</v>
      </c>
      <c r="U727">
        <v>10.193031709510819</v>
      </c>
      <c r="V727">
        <v>2.1882185807625829</v>
      </c>
      <c r="W727">
        <v>1.0854009065529699</v>
      </c>
      <c r="X727">
        <v>0.74625369493862015</v>
      </c>
      <c r="Y727">
        <v>3.00387422853516E-2</v>
      </c>
      <c r="Z727">
        <v>1.566266067201453</v>
      </c>
      <c r="AA727">
        <v>1.215361128873673</v>
      </c>
      <c r="AB727">
        <v>0.79416395299885989</v>
      </c>
      <c r="AC727">
        <v>0.22540885141338959</v>
      </c>
      <c r="AD727">
        <v>0.4105280964519013</v>
      </c>
      <c r="AE727">
        <v>1.5651025647812771</v>
      </c>
      <c r="AF727">
        <v>1.044333505021823</v>
      </c>
      <c r="AG727">
        <v>1.060672999093986</v>
      </c>
      <c r="AH727" s="9" t="s">
        <v>191</v>
      </c>
      <c r="AI727" s="1">
        <v>44409</v>
      </c>
      <c r="AJ727" s="9" t="s">
        <v>43</v>
      </c>
      <c r="AK727">
        <v>13</v>
      </c>
    </row>
    <row r="728" spans="1:37" x14ac:dyDescent="0.25">
      <c r="A728">
        <v>44420</v>
      </c>
      <c r="B728">
        <v>1.1455925047153479</v>
      </c>
      <c r="C728">
        <v>2.7742291749330321</v>
      </c>
      <c r="D728">
        <v>2.1577096882455642</v>
      </c>
      <c r="E728">
        <v>0.82987102036460925</v>
      </c>
      <c r="F728">
        <v>0.87908418266819055</v>
      </c>
      <c r="G728">
        <v>0.25122582870276439</v>
      </c>
      <c r="H728">
        <v>0.2270455621235625</v>
      </c>
      <c r="I728">
        <v>0.42943304980153268</v>
      </c>
      <c r="J728">
        <v>0.19975355247765289</v>
      </c>
      <c r="K728">
        <v>1.4692288833584659</v>
      </c>
      <c r="L728">
        <v>2.0722920142638599</v>
      </c>
      <c r="M728">
        <v>0.37803171225885429</v>
      </c>
      <c r="N728">
        <v>3.5039115516893413E-2</v>
      </c>
      <c r="O728">
        <v>0.1018409804578186</v>
      </c>
      <c r="P728">
        <v>1.5172087560595089</v>
      </c>
      <c r="Q728">
        <v>8.3464821262936618E-3</v>
      </c>
      <c r="R728">
        <v>0.49307427526607522</v>
      </c>
      <c r="S728">
        <v>1.65063444454562</v>
      </c>
      <c r="T728">
        <v>0.16757543567363081</v>
      </c>
      <c r="U728">
        <v>0.52734407741267586</v>
      </c>
      <c r="V728">
        <v>1.190290539676879</v>
      </c>
      <c r="W728">
        <v>7.4584719321406787</v>
      </c>
      <c r="X728">
        <v>3.358078872982091</v>
      </c>
      <c r="Y728">
        <v>0.13416437813112361</v>
      </c>
      <c r="Z728">
        <v>1.969682175755235</v>
      </c>
      <c r="AA728">
        <v>0.50529482956745764</v>
      </c>
      <c r="AB728">
        <v>0.3501395488857631</v>
      </c>
      <c r="AC728">
        <v>0.8345516663290421</v>
      </c>
      <c r="AD728">
        <v>3.1362596445185992E-2</v>
      </c>
      <c r="AE728">
        <v>0.30281811661589852</v>
      </c>
      <c r="AF728">
        <v>1.8949482046327519</v>
      </c>
      <c r="AG728">
        <v>1.0874926289951099</v>
      </c>
      <c r="AH728" s="9" t="s">
        <v>191</v>
      </c>
      <c r="AI728" s="1">
        <v>44409</v>
      </c>
      <c r="AJ728" s="9" t="s">
        <v>38</v>
      </c>
      <c r="AK728">
        <v>12</v>
      </c>
    </row>
    <row r="729" spans="1:37" x14ac:dyDescent="0.25">
      <c r="A729">
        <v>44419</v>
      </c>
      <c r="B729">
        <v>1.0480831701840541</v>
      </c>
      <c r="C729">
        <v>5.8769642979253356E-4</v>
      </c>
      <c r="D729">
        <v>1.8413343629618719</v>
      </c>
      <c r="E729">
        <v>4.6544326630757873E-2</v>
      </c>
      <c r="F729">
        <v>0.58506262201039294</v>
      </c>
      <c r="G729">
        <v>9.7484527461191489E-2</v>
      </c>
      <c r="H729">
        <v>0.20181597600240681</v>
      </c>
      <c r="I729">
        <v>1.1576841796555659</v>
      </c>
      <c r="J729">
        <v>1.9522486127762561E-4</v>
      </c>
      <c r="K729">
        <v>2.8331342846320822</v>
      </c>
      <c r="L729">
        <v>8.7424677488550318E-2</v>
      </c>
      <c r="M729">
        <v>2.856413905551005E-2</v>
      </c>
      <c r="N729">
        <v>0.63779290567729141</v>
      </c>
      <c r="O729">
        <v>4.0722598531030163E-2</v>
      </c>
      <c r="P729">
        <v>3.393008298953593</v>
      </c>
      <c r="Q729">
        <v>0.23041961733802069</v>
      </c>
      <c r="R729">
        <v>6.0416475141169972</v>
      </c>
      <c r="S729">
        <v>0.29422831451951792</v>
      </c>
      <c r="T729">
        <v>2.384384796986518</v>
      </c>
      <c r="U729">
        <v>0</v>
      </c>
      <c r="V729">
        <v>7.875802763984467</v>
      </c>
      <c r="W729">
        <v>1.0739442188673149</v>
      </c>
      <c r="X729">
        <v>0.31500843471096113</v>
      </c>
      <c r="Y729">
        <v>0.16174621414360801</v>
      </c>
      <c r="Z729">
        <v>0.42780202529986983</v>
      </c>
      <c r="AA729">
        <v>1.257087494678464</v>
      </c>
      <c r="AB729">
        <v>1.3723886726640211</v>
      </c>
      <c r="AC729">
        <v>0.43340150533015581</v>
      </c>
      <c r="AD729">
        <v>6.7678706078289977E-2</v>
      </c>
      <c r="AE729">
        <v>0.28774273469359268</v>
      </c>
      <c r="AF729">
        <v>1.241140400083617</v>
      </c>
      <c r="AG729">
        <v>1.12226605804378</v>
      </c>
      <c r="AH729" s="9" t="s">
        <v>191</v>
      </c>
      <c r="AI729" s="1">
        <v>44409</v>
      </c>
      <c r="AJ729" s="9" t="s">
        <v>39</v>
      </c>
      <c r="AK729">
        <v>11</v>
      </c>
    </row>
    <row r="730" spans="1:37" x14ac:dyDescent="0.25">
      <c r="A730">
        <v>44418</v>
      </c>
      <c r="B730">
        <v>1.833037396925058</v>
      </c>
      <c r="C730">
        <v>1.090768009006934</v>
      </c>
      <c r="D730">
        <v>0.20651130739425541</v>
      </c>
      <c r="E730">
        <v>0.19781357296405611</v>
      </c>
      <c r="F730">
        <v>1.0433758431928171</v>
      </c>
      <c r="G730">
        <v>5.9996848435552801E-2</v>
      </c>
      <c r="H730">
        <v>0.35471765120033161</v>
      </c>
      <c r="I730">
        <v>1.691868622717192</v>
      </c>
      <c r="J730">
        <v>7.0687516444051104</v>
      </c>
      <c r="K730">
        <v>0.56356151926802844</v>
      </c>
      <c r="L730">
        <v>9.8171894505921078E-2</v>
      </c>
      <c r="M730">
        <v>1.899180866320789</v>
      </c>
      <c r="N730">
        <v>0.4945043378091209</v>
      </c>
      <c r="O730">
        <v>4.6967748270207714</v>
      </c>
      <c r="P730">
        <v>3.872287993850132</v>
      </c>
      <c r="Q730">
        <v>0.84290667575387002</v>
      </c>
      <c r="R730">
        <v>0.18280065863737821</v>
      </c>
      <c r="S730">
        <v>1.045457144284077</v>
      </c>
      <c r="T730">
        <v>8.3409789113880486E-2</v>
      </c>
      <c r="U730">
        <v>0.13056920099616379</v>
      </c>
      <c r="V730">
        <v>6.4952051202993069</v>
      </c>
      <c r="W730">
        <v>6.6276287355369066</v>
      </c>
      <c r="X730">
        <v>1.5702887334282869</v>
      </c>
      <c r="Y730">
        <v>1.1757444298618269</v>
      </c>
      <c r="Z730">
        <v>1.1476628481473641</v>
      </c>
      <c r="AA730">
        <v>2.0472173945149801</v>
      </c>
      <c r="AB730">
        <v>1.4743955636044419</v>
      </c>
      <c r="AC730">
        <v>1.596961087583489</v>
      </c>
      <c r="AD730">
        <v>0.15639668491109771</v>
      </c>
      <c r="AE730">
        <v>1.0181329946471971</v>
      </c>
      <c r="AF730">
        <v>2.0982301388428248</v>
      </c>
      <c r="AG730">
        <v>1.6226754996086179</v>
      </c>
      <c r="AH730" s="9" t="s">
        <v>191</v>
      </c>
      <c r="AI730" s="1">
        <v>44409</v>
      </c>
      <c r="AJ730" s="9" t="s">
        <v>40</v>
      </c>
      <c r="AK730">
        <v>10</v>
      </c>
    </row>
    <row r="731" spans="1:37" x14ac:dyDescent="0.25">
      <c r="A731">
        <v>44417</v>
      </c>
      <c r="B731">
        <v>3.2426129061672739</v>
      </c>
      <c r="C731">
        <v>1.8670863271176601</v>
      </c>
      <c r="D731">
        <v>4.5709984466708464</v>
      </c>
      <c r="E731">
        <v>2.1046055710542588</v>
      </c>
      <c r="F731">
        <v>4.9088574223903922</v>
      </c>
      <c r="G731">
        <v>3.583874594238039</v>
      </c>
      <c r="H731">
        <v>0.84773601724685643</v>
      </c>
      <c r="I731">
        <v>4.4559837485205582</v>
      </c>
      <c r="J731">
        <v>0.34239680184735011</v>
      </c>
      <c r="K731">
        <v>0.86779126075709379</v>
      </c>
      <c r="L731">
        <v>2.5978258018042379</v>
      </c>
      <c r="M731">
        <v>1.556161404550187</v>
      </c>
      <c r="N731">
        <v>3.2652492876089632</v>
      </c>
      <c r="O731">
        <v>3.0114857634911201</v>
      </c>
      <c r="P731">
        <v>0.34355530988129201</v>
      </c>
      <c r="Q731">
        <v>0.55927816834825972</v>
      </c>
      <c r="R731">
        <v>4.7506922879734059</v>
      </c>
      <c r="S731">
        <v>1.163311362438411</v>
      </c>
      <c r="T731">
        <v>0.63524540997530921</v>
      </c>
      <c r="U731">
        <v>1.0487089660019331</v>
      </c>
      <c r="V731">
        <v>6.2992152313353884</v>
      </c>
      <c r="W731">
        <v>1.875716256611661</v>
      </c>
      <c r="X731">
        <v>3.7223810675340059</v>
      </c>
      <c r="Y731">
        <v>1.6869961278557419</v>
      </c>
      <c r="Z731">
        <v>4.1423466597454794</v>
      </c>
      <c r="AA731">
        <v>2.373538252771811</v>
      </c>
      <c r="AB731">
        <v>2.112628525803264</v>
      </c>
      <c r="AC731">
        <v>2.4160106923145279</v>
      </c>
      <c r="AD731">
        <v>1.152143696093215</v>
      </c>
      <c r="AE731">
        <v>2.6762379553154929</v>
      </c>
      <c r="AF731">
        <v>4.3755724726908323</v>
      </c>
      <c r="AG731">
        <v>1.2490770305718359</v>
      </c>
      <c r="AH731" s="9" t="s">
        <v>191</v>
      </c>
      <c r="AI731" s="1">
        <v>44409</v>
      </c>
      <c r="AJ731" s="9" t="s">
        <v>41</v>
      </c>
      <c r="AK731">
        <v>9</v>
      </c>
    </row>
    <row r="732" spans="1:37" x14ac:dyDescent="0.25">
      <c r="A732">
        <v>44414</v>
      </c>
      <c r="B732">
        <v>0.61451783653701475</v>
      </c>
      <c r="C732">
        <v>0.1136463322840431</v>
      </c>
      <c r="D732">
        <v>0.52023373433964137</v>
      </c>
      <c r="E732">
        <v>0.82936615868163277</v>
      </c>
      <c r="F732">
        <v>7.9859246643701698E-2</v>
      </c>
      <c r="G732">
        <v>0.1045963343511552</v>
      </c>
      <c r="H732">
        <v>0.49603000231808969</v>
      </c>
      <c r="I732">
        <v>0.26841265675100301</v>
      </c>
      <c r="J732">
        <v>5.5678266486047491E-2</v>
      </c>
      <c r="K732">
        <v>1.484038022612247E-2</v>
      </c>
      <c r="L732">
        <v>0.87566930925402087</v>
      </c>
      <c r="M732">
        <v>0.1617459695091602</v>
      </c>
      <c r="N732">
        <v>0.27548302621840909</v>
      </c>
      <c r="O732">
        <v>0.31026641662603949</v>
      </c>
      <c r="P732">
        <v>0.39313859945262358</v>
      </c>
      <c r="Q732">
        <v>5.8825017372612483E-2</v>
      </c>
      <c r="R732">
        <v>5.1587159616858398E-3</v>
      </c>
      <c r="S732">
        <v>1.3065877318548681E-2</v>
      </c>
      <c r="T732">
        <v>0.159202407271052</v>
      </c>
      <c r="U732">
        <v>8.0297813738214679E-2</v>
      </c>
      <c r="V732">
        <v>1.0975390903593669</v>
      </c>
      <c r="W732">
        <v>1.194037346287822</v>
      </c>
      <c r="X732">
        <v>0.50453020691558847</v>
      </c>
      <c r="Y732">
        <v>0.44856499369212338</v>
      </c>
      <c r="Z732">
        <v>0.68108343921980052</v>
      </c>
      <c r="AA732">
        <v>0.28009479673171239</v>
      </c>
      <c r="AB732">
        <v>0.41704783090589959</v>
      </c>
      <c r="AC732">
        <v>0.65157985930314077</v>
      </c>
      <c r="AD732">
        <v>4.5974518290697167E-2</v>
      </c>
      <c r="AE732">
        <v>0.17781341679548221</v>
      </c>
      <c r="AF732">
        <v>0.93294778796385425</v>
      </c>
      <c r="AG732">
        <v>0.38324217814114819</v>
      </c>
      <c r="AH732" s="9" t="s">
        <v>192</v>
      </c>
      <c r="AI732" s="1">
        <v>44409</v>
      </c>
      <c r="AJ732" s="9" t="s">
        <v>43</v>
      </c>
      <c r="AK732">
        <v>6</v>
      </c>
    </row>
    <row r="733" spans="1:37" x14ac:dyDescent="0.25">
      <c r="A733">
        <v>44413</v>
      </c>
      <c r="B733">
        <v>2.3584749511239012</v>
      </c>
      <c r="C733">
        <v>0.305074651395491</v>
      </c>
      <c r="D733">
        <v>0.29985262218423159</v>
      </c>
      <c r="E733">
        <v>2.207898801134502</v>
      </c>
      <c r="F733">
        <v>0.73307012925232895</v>
      </c>
      <c r="G733">
        <v>1.058294838809182</v>
      </c>
      <c r="H733">
        <v>0.50630631172758289</v>
      </c>
      <c r="I733">
        <v>2.368052155582359</v>
      </c>
      <c r="J733">
        <v>0.1954152232522367</v>
      </c>
      <c r="K733">
        <v>1.310323557406013</v>
      </c>
      <c r="L733">
        <v>9.8575778344065697</v>
      </c>
      <c r="M733">
        <v>0.59418762141557802</v>
      </c>
      <c r="N733">
        <v>3.1753337072244938</v>
      </c>
      <c r="O733">
        <v>0.19338540545753991</v>
      </c>
      <c r="P733">
        <v>3.836173810629679</v>
      </c>
      <c r="Q733">
        <v>0.94077002069552795</v>
      </c>
      <c r="R733">
        <v>4.2307482578403333E-2</v>
      </c>
      <c r="S733">
        <v>1.8645638854888029</v>
      </c>
      <c r="T733">
        <v>0.31502160029229209</v>
      </c>
      <c r="U733">
        <v>4.9575160205195044</v>
      </c>
      <c r="V733">
        <v>0.71908439902500609</v>
      </c>
      <c r="W733">
        <v>4.8504072231564201</v>
      </c>
      <c r="X733">
        <v>1.1914804509787971</v>
      </c>
      <c r="Y733">
        <v>0.21760248577196001</v>
      </c>
      <c r="Z733">
        <v>2.2169719002973149</v>
      </c>
      <c r="AA733">
        <v>2.8480644656832892</v>
      </c>
      <c r="AB733">
        <v>0.94436787146087409</v>
      </c>
      <c r="AC733">
        <v>2.415998016573786</v>
      </c>
      <c r="AD733">
        <v>0.80294827169887295</v>
      </c>
      <c r="AE733">
        <v>0.85884583188947328</v>
      </c>
      <c r="AF733">
        <v>2.1908075685139949</v>
      </c>
      <c r="AG733">
        <v>3.8962612172498701</v>
      </c>
      <c r="AH733" s="9" t="s">
        <v>192</v>
      </c>
      <c r="AI733" s="1">
        <v>44409</v>
      </c>
      <c r="AJ733" s="9" t="s">
        <v>38</v>
      </c>
      <c r="AK733">
        <v>5</v>
      </c>
    </row>
    <row r="734" spans="1:37" x14ac:dyDescent="0.25">
      <c r="A734">
        <v>44412</v>
      </c>
      <c r="B734">
        <v>1.215853951353129</v>
      </c>
      <c r="C734">
        <v>8.6135798937461538E-2</v>
      </c>
      <c r="D734">
        <v>0.16558618878370451</v>
      </c>
      <c r="E734">
        <v>1.4503190872500109</v>
      </c>
      <c r="F734">
        <v>4.3214631086421762E-2</v>
      </c>
      <c r="G734">
        <v>2.178335571240833</v>
      </c>
      <c r="H734">
        <v>0.24438751893108351</v>
      </c>
      <c r="I734">
        <v>0.67845604749081556</v>
      </c>
      <c r="J734">
        <v>1.919033180894155</v>
      </c>
      <c r="K734">
        <v>0.1154243828064265</v>
      </c>
      <c r="L734">
        <v>0.37629869395521931</v>
      </c>
      <c r="M734">
        <v>0.26576699578981439</v>
      </c>
      <c r="N734">
        <v>0.38734491176872421</v>
      </c>
      <c r="O734">
        <v>8.670285808265199E-2</v>
      </c>
      <c r="P734">
        <v>0.62320725714711667</v>
      </c>
      <c r="Q734">
        <v>0.28600421720541119</v>
      </c>
      <c r="R734">
        <v>1.4901852524285549E-2</v>
      </c>
      <c r="S734">
        <v>0.34602595498303018</v>
      </c>
      <c r="T734">
        <v>0.61621587566897573</v>
      </c>
      <c r="U734">
        <v>0.39975172429318051</v>
      </c>
      <c r="V734">
        <v>2.5772838289564389E-2</v>
      </c>
      <c r="W734">
        <v>3.08927149983188</v>
      </c>
      <c r="X734">
        <v>0.41844209401419868</v>
      </c>
      <c r="Y734">
        <v>1.147491485213967</v>
      </c>
      <c r="Z734">
        <v>1.690511037752074</v>
      </c>
      <c r="AA734">
        <v>0.85405677374374223</v>
      </c>
      <c r="AB734">
        <v>0.2724758610205375</v>
      </c>
      <c r="AC734">
        <v>0.72313275163849255</v>
      </c>
      <c r="AD734">
        <v>3.5128985313062043E-2</v>
      </c>
      <c r="AE734">
        <v>0.38488270094892951</v>
      </c>
      <c r="AF734">
        <v>1.097601290617521</v>
      </c>
      <c r="AG734">
        <v>2.4982901034959362</v>
      </c>
      <c r="AH734" s="9" t="s">
        <v>192</v>
      </c>
      <c r="AI734" s="1">
        <v>44409</v>
      </c>
      <c r="AJ734" s="9" t="s">
        <v>39</v>
      </c>
      <c r="AK734">
        <v>4</v>
      </c>
    </row>
    <row r="735" spans="1:37" x14ac:dyDescent="0.25">
      <c r="A735">
        <v>44411</v>
      </c>
      <c r="B735">
        <v>1.1664388881442</v>
      </c>
      <c r="C735">
        <v>1.0074734934495131</v>
      </c>
      <c r="D735">
        <v>2.0363246241459358</v>
      </c>
      <c r="E735">
        <v>0.93979069508821389</v>
      </c>
      <c r="F735">
        <v>2.5079137658091359</v>
      </c>
      <c r="G735">
        <v>2.871003915601325</v>
      </c>
      <c r="H735">
        <v>0.60427356327122494</v>
      </c>
      <c r="I735">
        <v>0.91625562464765342</v>
      </c>
      <c r="J735">
        <v>8.5479534632102158E-2</v>
      </c>
      <c r="K735">
        <v>0.1409358764608529</v>
      </c>
      <c r="L735">
        <v>2.9314990291156668</v>
      </c>
      <c r="M735">
        <v>4.5535997812057777E-2</v>
      </c>
      <c r="N735">
        <v>1.101846908528793</v>
      </c>
      <c r="O735">
        <v>0.36218541698453011</v>
      </c>
      <c r="P735">
        <v>0.65911465718408302</v>
      </c>
      <c r="Q735">
        <v>1.44192937864897</v>
      </c>
      <c r="R735">
        <v>0.4364190796679821</v>
      </c>
      <c r="S735">
        <v>6.6651241537789285E-2</v>
      </c>
      <c r="T735">
        <v>0.194414413753005</v>
      </c>
      <c r="U735">
        <v>2.8120421261224781E-4</v>
      </c>
      <c r="V735">
        <v>0.50387744294899406</v>
      </c>
      <c r="W735">
        <v>0.25850550455597021</v>
      </c>
      <c r="X735">
        <v>0.32143582799229092</v>
      </c>
      <c r="Y735">
        <v>0.18031087941393889</v>
      </c>
      <c r="Z735">
        <v>1.2115290622192381</v>
      </c>
      <c r="AA735">
        <v>0.68919609956964845</v>
      </c>
      <c r="AB735">
        <v>1.0435696125666949</v>
      </c>
      <c r="AC735">
        <v>0.77192584309358159</v>
      </c>
      <c r="AD735">
        <v>1.466589560387648</v>
      </c>
      <c r="AE735">
        <v>1.2378417990098141</v>
      </c>
      <c r="AF735">
        <v>1.180250983746983</v>
      </c>
      <c r="AG735">
        <v>0.61089489796029106</v>
      </c>
      <c r="AH735" s="9" t="s">
        <v>192</v>
      </c>
      <c r="AI735" s="1">
        <v>44409</v>
      </c>
      <c r="AJ735" s="9" t="s">
        <v>40</v>
      </c>
      <c r="AK735">
        <v>3</v>
      </c>
    </row>
    <row r="736" spans="1:37" x14ac:dyDescent="0.25">
      <c r="A736">
        <v>44410</v>
      </c>
      <c r="B736">
        <v>1.3674934138169219</v>
      </c>
      <c r="C736">
        <v>0.71901407999329425</v>
      </c>
      <c r="D736">
        <v>0.57833699719742337</v>
      </c>
      <c r="E736">
        <v>0.28760284751044579</v>
      </c>
      <c r="F736">
        <v>5.3512646353083603E-3</v>
      </c>
      <c r="G736">
        <v>0.25763269977826381</v>
      </c>
      <c r="H736">
        <v>1.5347085090036581</v>
      </c>
      <c r="I736">
        <v>3.0128364465427331</v>
      </c>
      <c r="J736">
        <v>0.12627589981452109</v>
      </c>
      <c r="K736">
        <v>4.0055497546654779</v>
      </c>
      <c r="L736">
        <v>0.49733236118999907</v>
      </c>
      <c r="M736">
        <v>1.051055719017552</v>
      </c>
      <c r="N736">
        <v>3.194581259758845</v>
      </c>
      <c r="O736">
        <v>0.64800157640170153</v>
      </c>
      <c r="P736">
        <v>0.95097954647685212</v>
      </c>
      <c r="Q736">
        <v>0.18851642040023159</v>
      </c>
      <c r="R736">
        <v>1.0057830419203571</v>
      </c>
      <c r="S736">
        <v>0.4062701958153791</v>
      </c>
      <c r="T736">
        <v>0.6204285534762507</v>
      </c>
      <c r="U736">
        <v>2.048063081524391E-2</v>
      </c>
      <c r="V736">
        <v>3.0287133004009812</v>
      </c>
      <c r="W736">
        <v>3.5297377432840351</v>
      </c>
      <c r="X736">
        <v>0.5957856318398812</v>
      </c>
      <c r="Y736">
        <v>1.449174424623262E-3</v>
      </c>
      <c r="Z736">
        <v>0.79247700431534707</v>
      </c>
      <c r="AA736">
        <v>2.6894824240393711</v>
      </c>
      <c r="AB736">
        <v>0.88401717616600173</v>
      </c>
      <c r="AC736">
        <v>0.56565442478848094</v>
      </c>
      <c r="AD736">
        <v>0.62370180795901209</v>
      </c>
      <c r="AE736">
        <v>0.344820678651586</v>
      </c>
      <c r="AF736">
        <v>2.1182088697758479</v>
      </c>
      <c r="AG736">
        <v>0.55049526512206381</v>
      </c>
      <c r="AH736" s="9" t="s">
        <v>192</v>
      </c>
      <c r="AI736" s="1">
        <v>44409</v>
      </c>
      <c r="AJ736" s="9" t="s">
        <v>41</v>
      </c>
      <c r="AK736">
        <v>2</v>
      </c>
    </row>
    <row r="737" spans="1:37" x14ac:dyDescent="0.25">
      <c r="A737">
        <v>44407</v>
      </c>
      <c r="C737">
        <v>0.28925913678471082</v>
      </c>
      <c r="D737">
        <v>9.5484360753731096E-2</v>
      </c>
      <c r="F737">
        <v>0.70470411501476049</v>
      </c>
      <c r="G737">
        <v>0.94021168695823798</v>
      </c>
      <c r="H737">
        <v>2.1479481389278798</v>
      </c>
      <c r="I737">
        <v>1.4456060974694001</v>
      </c>
      <c r="J737">
        <v>1.3211061407437561E-2</v>
      </c>
      <c r="K737">
        <v>1.095877787600156</v>
      </c>
      <c r="M737">
        <v>5.7347426988649919E-2</v>
      </c>
      <c r="N737">
        <v>1.38122196869469</v>
      </c>
      <c r="O737">
        <v>0.23594834687276151</v>
      </c>
      <c r="P737">
        <v>0.6419145633775476</v>
      </c>
      <c r="Q737">
        <v>2.741642487961057</v>
      </c>
      <c r="R737">
        <v>0.15295542416514671</v>
      </c>
      <c r="S737">
        <v>0.27699748475037572</v>
      </c>
      <c r="T737">
        <v>0.58564069304387611</v>
      </c>
      <c r="U737">
        <v>8.9795347877795167E-2</v>
      </c>
      <c r="V737">
        <v>3.435043910923163</v>
      </c>
      <c r="W737">
        <v>2.1490208179567269</v>
      </c>
      <c r="X737">
        <v>0.53010410109886463</v>
      </c>
      <c r="Y737">
        <v>1.838394361277691</v>
      </c>
      <c r="AA737">
        <v>1.0562282449610501</v>
      </c>
      <c r="AB737">
        <v>1.8590981008260219</v>
      </c>
      <c r="AE737">
        <v>1.3257202759535009</v>
      </c>
      <c r="AG737">
        <v>0.79821087599228757</v>
      </c>
      <c r="AH737" s="9" t="s">
        <v>193</v>
      </c>
      <c r="AI737" s="1">
        <v>44378</v>
      </c>
      <c r="AJ737" s="9" t="s">
        <v>43</v>
      </c>
      <c r="AK737">
        <v>30</v>
      </c>
    </row>
    <row r="738" spans="1:37" x14ac:dyDescent="0.25">
      <c r="A738">
        <v>44406</v>
      </c>
      <c r="B738">
        <v>1.1021425052177101</v>
      </c>
      <c r="C738">
        <v>1.9229940362790769</v>
      </c>
      <c r="D738">
        <v>4.8871530147383622E-2</v>
      </c>
      <c r="E738">
        <v>0.48550660973348891</v>
      </c>
      <c r="F738">
        <v>0.28530362596287911</v>
      </c>
      <c r="G738">
        <v>1.9098399251395399</v>
      </c>
      <c r="H738">
        <v>0.5364533320132906</v>
      </c>
      <c r="I738">
        <v>0.72864620241946199</v>
      </c>
      <c r="J738">
        <v>1.3293778806808489</v>
      </c>
      <c r="K738">
        <v>0.29816191620277033</v>
      </c>
      <c r="L738">
        <v>1.2689399783600359</v>
      </c>
      <c r="M738">
        <v>0.20287597648907399</v>
      </c>
      <c r="N738">
        <v>1.0099807036397661</v>
      </c>
      <c r="O738">
        <v>0.63700075798982725</v>
      </c>
      <c r="P738">
        <v>2.3302045860345668</v>
      </c>
      <c r="Q738">
        <v>2.1907960520479222</v>
      </c>
      <c r="R738">
        <v>0.86455472809222544</v>
      </c>
      <c r="S738">
        <v>0.60262117221288125</v>
      </c>
      <c r="T738">
        <v>0.29590572887408639</v>
      </c>
      <c r="U738">
        <v>1.4183648820542899E-3</v>
      </c>
      <c r="V738">
        <v>1.313071804741943</v>
      </c>
      <c r="W738">
        <v>0.36444267876197611</v>
      </c>
      <c r="X738">
        <v>0.3455644943289447</v>
      </c>
      <c r="Y738">
        <v>7.3894874877591651E-2</v>
      </c>
      <c r="Z738">
        <v>0.93074535084217636</v>
      </c>
      <c r="AA738">
        <v>1.1267055396728261</v>
      </c>
      <c r="AB738">
        <v>1.1039441255776721</v>
      </c>
      <c r="AC738">
        <v>0.30830592234067461</v>
      </c>
      <c r="AD738">
        <v>1.5712285333910161</v>
      </c>
      <c r="AE738">
        <v>1.229097636572356</v>
      </c>
      <c r="AF738">
        <v>0.91125407661459834</v>
      </c>
      <c r="AG738">
        <v>0.89015225648729823</v>
      </c>
      <c r="AH738" s="9" t="s">
        <v>193</v>
      </c>
      <c r="AI738" s="1">
        <v>44378</v>
      </c>
      <c r="AJ738" s="9" t="s">
        <v>38</v>
      </c>
      <c r="AK738">
        <v>29</v>
      </c>
    </row>
    <row r="739" spans="1:37" x14ac:dyDescent="0.25">
      <c r="A739">
        <v>44405</v>
      </c>
      <c r="B739">
        <v>0.4023027274847607</v>
      </c>
      <c r="C739">
        <v>1.9267016187366731E-2</v>
      </c>
      <c r="D739">
        <v>0</v>
      </c>
      <c r="E739">
        <v>0.1113091784028865</v>
      </c>
      <c r="F739">
        <v>0.15136251805031259</v>
      </c>
      <c r="G739">
        <v>0.1139988556131927</v>
      </c>
      <c r="H739">
        <v>0.64502869104141325</v>
      </c>
      <c r="I739">
        <v>0.14451258873124931</v>
      </c>
      <c r="J739">
        <v>8.1898812210109816E-3</v>
      </c>
      <c r="K739">
        <v>0.22296445998413689</v>
      </c>
      <c r="L739">
        <v>1.18647552960136</v>
      </c>
      <c r="M739">
        <v>0.21695050322225071</v>
      </c>
      <c r="N739">
        <v>0.37573190800339751</v>
      </c>
      <c r="O739">
        <v>1.4211785582783381</v>
      </c>
      <c r="P739">
        <v>7.308245025249945E-3</v>
      </c>
      <c r="Q739">
        <v>0.33578674023326027</v>
      </c>
      <c r="R739">
        <v>5.4023311410324724E-4</v>
      </c>
      <c r="S739">
        <v>0.73962473220297664</v>
      </c>
      <c r="T739">
        <v>5.6753478390089221E-2</v>
      </c>
      <c r="U739">
        <v>7.7163506773852324E-3</v>
      </c>
      <c r="V739">
        <v>0.13044525571281251</v>
      </c>
      <c r="W739">
        <v>0.79321376965260681</v>
      </c>
      <c r="X739">
        <v>0.2560926222196786</v>
      </c>
      <c r="Y739">
        <v>0.37871906075327039</v>
      </c>
      <c r="Z739">
        <v>0.2699009609396758</v>
      </c>
      <c r="AA739">
        <v>0.16561478934716781</v>
      </c>
      <c r="AB739">
        <v>0.3863118749761803</v>
      </c>
      <c r="AC739">
        <v>0.38159040714347248</v>
      </c>
      <c r="AD739">
        <v>0.1033784440891246</v>
      </c>
      <c r="AE739">
        <v>0.10586816786856761</v>
      </c>
      <c r="AF739">
        <v>0.43575312083808448</v>
      </c>
      <c r="AG739">
        <v>0.50605242105097026</v>
      </c>
      <c r="AH739" s="9" t="s">
        <v>193</v>
      </c>
      <c r="AI739" s="1">
        <v>44378</v>
      </c>
      <c r="AJ739" s="9" t="s">
        <v>39</v>
      </c>
      <c r="AK739">
        <v>28</v>
      </c>
    </row>
    <row r="740" spans="1:37" x14ac:dyDescent="0.25">
      <c r="A740">
        <v>44404</v>
      </c>
      <c r="B740">
        <v>0.71695859872810763</v>
      </c>
      <c r="C740">
        <v>0.1446272024832144</v>
      </c>
      <c r="D740">
        <v>0.63319580246351859</v>
      </c>
      <c r="E740">
        <v>0.1793663002668465</v>
      </c>
      <c r="F740">
        <v>1.0711868788473001E-3</v>
      </c>
      <c r="G740">
        <v>0.25069987422844131</v>
      </c>
      <c r="H740">
        <v>1.0676315779427661</v>
      </c>
      <c r="I740">
        <v>0.44633107620184032</v>
      </c>
      <c r="J740">
        <v>2.9084876361506491</v>
      </c>
      <c r="K740">
        <v>0.27789168439850481</v>
      </c>
      <c r="L740">
        <v>0.60532282807615445</v>
      </c>
      <c r="M740">
        <v>6.8359967875756864E-2</v>
      </c>
      <c r="N740">
        <v>0.33596297023499772</v>
      </c>
      <c r="O740">
        <v>1.1604544749555179</v>
      </c>
      <c r="P740">
        <v>0.50650966900089922</v>
      </c>
      <c r="Q740">
        <v>0.36888352387448808</v>
      </c>
      <c r="R740">
        <v>0.19870082011813711</v>
      </c>
      <c r="S740">
        <v>9.0654898784422913E-2</v>
      </c>
      <c r="T740">
        <v>0.653503105689347</v>
      </c>
      <c r="U740">
        <v>0</v>
      </c>
      <c r="V740">
        <v>3.325298639287224E-2</v>
      </c>
      <c r="W740">
        <v>0.90423424626075366</v>
      </c>
      <c r="X740">
        <v>0.38675505316733733</v>
      </c>
      <c r="Y740">
        <v>0.30612606175247692</v>
      </c>
      <c r="Z740">
        <v>0.35746743309728118</v>
      </c>
      <c r="AA740">
        <v>0.75572000818252882</v>
      </c>
      <c r="AB740">
        <v>0.47556869249271078</v>
      </c>
      <c r="AC740">
        <v>0.62108180791388068</v>
      </c>
      <c r="AD740">
        <v>0.16177231911878351</v>
      </c>
      <c r="AE740">
        <v>0.31256378986463751</v>
      </c>
      <c r="AF740">
        <v>0.6119222306655423</v>
      </c>
      <c r="AG740">
        <v>0.80075478388789978</v>
      </c>
      <c r="AH740" s="9" t="s">
        <v>193</v>
      </c>
      <c r="AI740" s="1">
        <v>44378</v>
      </c>
      <c r="AJ740" s="9" t="s">
        <v>40</v>
      </c>
      <c r="AK740">
        <v>27</v>
      </c>
    </row>
    <row r="741" spans="1:37" x14ac:dyDescent="0.25">
      <c r="A741">
        <v>44403</v>
      </c>
      <c r="B741">
        <v>1.804498846452586</v>
      </c>
      <c r="C741">
        <v>4.1977809488903679</v>
      </c>
      <c r="D741">
        <v>1.1203573629138579</v>
      </c>
      <c r="E741">
        <v>1.3094868148363761</v>
      </c>
      <c r="F741">
        <v>1.5932477874754429</v>
      </c>
      <c r="G741">
        <v>0.29376141418842677</v>
      </c>
      <c r="H741">
        <v>1.9191020828056959</v>
      </c>
      <c r="I741">
        <v>3.9560806824322952</v>
      </c>
      <c r="J741">
        <v>0.62943855141688321</v>
      </c>
      <c r="K741">
        <v>0.37196518410711782</v>
      </c>
      <c r="L741">
        <v>0.14687716225302511</v>
      </c>
      <c r="M741">
        <v>0.5082537823052794</v>
      </c>
      <c r="N741">
        <v>4.7940934488909708</v>
      </c>
      <c r="O741">
        <v>0.30049050411976658</v>
      </c>
      <c r="P741">
        <v>0.41265455014927299</v>
      </c>
      <c r="Q741">
        <v>9.5969819473201726E-2</v>
      </c>
      <c r="R741">
        <v>4.7801473107731363E-2</v>
      </c>
      <c r="S741">
        <v>0.55059572951901048</v>
      </c>
      <c r="T741">
        <v>1.023726392541525</v>
      </c>
      <c r="U741">
        <v>2.9258015422676502</v>
      </c>
      <c r="V741">
        <v>2.573718417133982</v>
      </c>
      <c r="W741">
        <v>0.1398070284434576</v>
      </c>
      <c r="X741">
        <v>0.63642075363232953</v>
      </c>
      <c r="Y741">
        <v>0.3639353657423241</v>
      </c>
      <c r="Z741">
        <v>1.175359396374914</v>
      </c>
      <c r="AA741">
        <v>2.9316050984858339</v>
      </c>
      <c r="AB741">
        <v>0.98669427552446942</v>
      </c>
      <c r="AC741">
        <v>0.48011690182249978</v>
      </c>
      <c r="AD741">
        <v>0.41524196469727997</v>
      </c>
      <c r="AE741">
        <v>1.649875910947783</v>
      </c>
      <c r="AF741">
        <v>2.041147930048556</v>
      </c>
      <c r="AG741">
        <v>0.30485731235601199</v>
      </c>
      <c r="AH741" s="9" t="s">
        <v>193</v>
      </c>
      <c r="AI741" s="1">
        <v>44378</v>
      </c>
      <c r="AJ741" s="9" t="s">
        <v>41</v>
      </c>
      <c r="AK741">
        <v>26</v>
      </c>
    </row>
    <row r="742" spans="1:37" x14ac:dyDescent="0.25">
      <c r="A742">
        <v>44400</v>
      </c>
      <c r="B742">
        <v>0.28803725753171922</v>
      </c>
      <c r="C742">
        <v>0.18677814608809459</v>
      </c>
      <c r="D742">
        <v>0</v>
      </c>
      <c r="E742">
        <v>0.1293728159298671</v>
      </c>
      <c r="F742">
        <v>0.30090067119473868</v>
      </c>
      <c r="G742">
        <v>0.33752056552679321</v>
      </c>
      <c r="H742">
        <v>0.19647713056790739</v>
      </c>
      <c r="I742">
        <v>0.45171563908141321</v>
      </c>
      <c r="J742">
        <v>0.28496478956630639</v>
      </c>
      <c r="K742">
        <v>0.47225815664221088</v>
      </c>
      <c r="L742">
        <v>0.32880657627226528</v>
      </c>
      <c r="M742">
        <v>1.6705969757078349E-3</v>
      </c>
      <c r="N742">
        <v>0.68379337506503934</v>
      </c>
      <c r="O742">
        <v>0.28722232230865719</v>
      </c>
      <c r="P742">
        <v>5.8852819056178351E-3</v>
      </c>
      <c r="Q742">
        <v>2.681270760974469E-2</v>
      </c>
      <c r="R742">
        <v>1.056873722162069E-2</v>
      </c>
      <c r="S742">
        <v>9.7821573638543768E-3</v>
      </c>
      <c r="T742">
        <v>2.6603825687009999E-2</v>
      </c>
      <c r="U742">
        <v>0</v>
      </c>
      <c r="V742">
        <v>0.38967453535995827</v>
      </c>
      <c r="W742">
        <v>7.7670150519848144E-2</v>
      </c>
      <c r="X742">
        <v>0.25512484749506492</v>
      </c>
      <c r="Y742">
        <v>5.1500885961703817E-2</v>
      </c>
      <c r="Z742">
        <v>0.20189593225129959</v>
      </c>
      <c r="AA742">
        <v>0.45807097913405048</v>
      </c>
      <c r="AB742">
        <v>0.2047596626239151</v>
      </c>
      <c r="AC742">
        <v>6.9687627714639766E-2</v>
      </c>
      <c r="AD742">
        <v>1.3890244602654399E-5</v>
      </c>
      <c r="AE742">
        <v>0.19637621310232031</v>
      </c>
      <c r="AF742">
        <v>0.31794057027996198</v>
      </c>
      <c r="AG742">
        <v>0.40518336053797471</v>
      </c>
      <c r="AH742" s="9" t="s">
        <v>194</v>
      </c>
      <c r="AI742" s="1">
        <v>44378</v>
      </c>
      <c r="AJ742" s="9" t="s">
        <v>43</v>
      </c>
      <c r="AK742">
        <v>23</v>
      </c>
    </row>
    <row r="743" spans="1:37" x14ac:dyDescent="0.25">
      <c r="A743">
        <v>44399</v>
      </c>
      <c r="B743">
        <v>2.376079415945191</v>
      </c>
      <c r="C743">
        <v>1.55293158982589</v>
      </c>
      <c r="D743">
        <v>3.8352740470496061</v>
      </c>
      <c r="E743">
        <v>3.8293920178729821</v>
      </c>
      <c r="F743">
        <v>4.4403509737853541</v>
      </c>
      <c r="G743">
        <v>0.76659246149633653</v>
      </c>
      <c r="H743">
        <v>1.002021178131125</v>
      </c>
      <c r="I743">
        <v>1.9243578481617669</v>
      </c>
      <c r="J743">
        <v>1.7386248610900989</v>
      </c>
      <c r="K743">
        <v>2.1599999911751411</v>
      </c>
      <c r="L743">
        <v>9.7788306548588319E-2</v>
      </c>
      <c r="M743">
        <v>0.36215671913247011</v>
      </c>
      <c r="N743">
        <v>2.063647142875042</v>
      </c>
      <c r="O743">
        <v>0.91150474990402897</v>
      </c>
      <c r="P743">
        <v>2.6081820575389321</v>
      </c>
      <c r="Q743">
        <v>0.99255798720613297</v>
      </c>
      <c r="R743">
        <v>0.40983844797201502</v>
      </c>
      <c r="S743">
        <v>1.0496345467831389</v>
      </c>
      <c r="T743">
        <v>1.143437816875726</v>
      </c>
      <c r="U743">
        <v>5.3493254487969626</v>
      </c>
      <c r="V743">
        <v>1.9328743348064381</v>
      </c>
      <c r="W743">
        <v>2.5049677607843139</v>
      </c>
      <c r="X743">
        <v>1.281627999756668</v>
      </c>
      <c r="Y743">
        <v>0.37286838856223659</v>
      </c>
      <c r="Z743">
        <v>2.2429098606987989</v>
      </c>
      <c r="AA743">
        <v>2.73912092522413</v>
      </c>
      <c r="AB743">
        <v>1.7727291788998749</v>
      </c>
      <c r="AC743">
        <v>0.93188515471650735</v>
      </c>
      <c r="AD743">
        <v>1.2095217859077061</v>
      </c>
      <c r="AE743">
        <v>2.8696102021766601</v>
      </c>
      <c r="AF743">
        <v>2.300150999977054</v>
      </c>
      <c r="AG743">
        <v>1.475659763425929</v>
      </c>
      <c r="AH743" s="9" t="s">
        <v>194</v>
      </c>
      <c r="AI743" s="1">
        <v>44378</v>
      </c>
      <c r="AJ743" s="9" t="s">
        <v>38</v>
      </c>
      <c r="AK743">
        <v>22</v>
      </c>
    </row>
    <row r="744" spans="1:37" x14ac:dyDescent="0.25">
      <c r="A744">
        <v>44398</v>
      </c>
      <c r="B744">
        <v>0.3093381580802893</v>
      </c>
      <c r="C744">
        <v>1.2919831008488729</v>
      </c>
      <c r="D744">
        <v>1.1230594858289309E-2</v>
      </c>
      <c r="E744">
        <v>0.19954951743322119</v>
      </c>
      <c r="F744">
        <v>0.10911011102296291</v>
      </c>
      <c r="G744">
        <v>2.7965514582143319E-3</v>
      </c>
      <c r="H744">
        <v>3.0172860742084969E-2</v>
      </c>
      <c r="I744">
        <v>0.13021875213005729</v>
      </c>
      <c r="J744">
        <v>6.945065611206328E-3</v>
      </c>
      <c r="K744">
        <v>0.15303891877767309</v>
      </c>
      <c r="L744">
        <v>0.14198439441205621</v>
      </c>
      <c r="M744">
        <v>0.61415981471837788</v>
      </c>
      <c r="N744">
        <v>4.5542262450918948E-2</v>
      </c>
      <c r="O744">
        <v>9.7809727390658449E-2</v>
      </c>
      <c r="P744">
        <v>0.77050712808011135</v>
      </c>
      <c r="Q744">
        <v>1.3122221382531499E-2</v>
      </c>
      <c r="R744">
        <v>0</v>
      </c>
      <c r="S744">
        <v>1.4500896706589059E-3</v>
      </c>
      <c r="T744">
        <v>0.34555836321557287</v>
      </c>
      <c r="U744">
        <v>2.003286012589926E-3</v>
      </c>
      <c r="V744">
        <v>0.4517105224119356</v>
      </c>
      <c r="W744">
        <v>0.1156865623910226</v>
      </c>
      <c r="X744">
        <v>0.52022869197833199</v>
      </c>
      <c r="Y744">
        <v>0.33019759916134561</v>
      </c>
      <c r="Z744">
        <v>0.2567785161482613</v>
      </c>
      <c r="AA744">
        <v>0.18606179455408459</v>
      </c>
      <c r="AB744">
        <v>0.1687996258705379</v>
      </c>
      <c r="AC744">
        <v>0.30653318224015208</v>
      </c>
      <c r="AD744">
        <v>6.6005427185088532E-3</v>
      </c>
      <c r="AE744">
        <v>0.19118793731143241</v>
      </c>
      <c r="AF744">
        <v>0.33670148220691232</v>
      </c>
      <c r="AG744">
        <v>0.26424186306670189</v>
      </c>
      <c r="AH744" s="9" t="s">
        <v>194</v>
      </c>
      <c r="AI744" s="1">
        <v>44378</v>
      </c>
      <c r="AJ744" s="9" t="s">
        <v>39</v>
      </c>
      <c r="AK744">
        <v>21</v>
      </c>
    </row>
    <row r="745" spans="1:37" x14ac:dyDescent="0.25">
      <c r="A745">
        <v>44397</v>
      </c>
      <c r="B745">
        <v>2.255958218226028</v>
      </c>
      <c r="C745">
        <v>1.008071970537324</v>
      </c>
      <c r="D745">
        <v>2.3740318822853821</v>
      </c>
      <c r="E745">
        <v>1.678463598569073</v>
      </c>
      <c r="F745">
        <v>2.2223024156044029</v>
      </c>
      <c r="G745">
        <v>5.1473853919949031</v>
      </c>
      <c r="H745">
        <v>1.211597057502863</v>
      </c>
      <c r="I745">
        <v>0.53055205939010153</v>
      </c>
      <c r="J745">
        <v>0.89969934197960144</v>
      </c>
      <c r="K745">
        <v>5.405647893644745</v>
      </c>
      <c r="L745">
        <v>1.1959006515587369</v>
      </c>
      <c r="M745">
        <v>1.483430767819192</v>
      </c>
      <c r="N745">
        <v>2.7365660870664921</v>
      </c>
      <c r="O745">
        <v>1.3400919257652919</v>
      </c>
      <c r="P745">
        <v>3.5669687784186328</v>
      </c>
      <c r="Q745">
        <v>2.7467274469645671</v>
      </c>
      <c r="R745">
        <v>1.4681407949721159</v>
      </c>
      <c r="S745">
        <v>3.779458232468377</v>
      </c>
      <c r="T745">
        <v>0.82516257548911143</v>
      </c>
      <c r="U745">
        <v>2.2867110708927441</v>
      </c>
      <c r="V745">
        <v>1.8229193272324791</v>
      </c>
      <c r="W745">
        <v>0.59650296495238164</v>
      </c>
      <c r="X745">
        <v>1.416301522725157</v>
      </c>
      <c r="Y745">
        <v>2.0099043088766781</v>
      </c>
      <c r="Z745">
        <v>2.4581175540364719</v>
      </c>
      <c r="AA745">
        <v>2.4566185118794128</v>
      </c>
      <c r="AB745">
        <v>1.8234155775367651</v>
      </c>
      <c r="AC745">
        <v>1.8915471293284161</v>
      </c>
      <c r="AD745">
        <v>2.5948638295445678</v>
      </c>
      <c r="AE745">
        <v>2.680381853782138</v>
      </c>
      <c r="AF745">
        <v>2.2743366270850291</v>
      </c>
      <c r="AG745">
        <v>1.5631701712799999</v>
      </c>
      <c r="AH745" s="9" t="s">
        <v>194</v>
      </c>
      <c r="AI745" s="1">
        <v>44378</v>
      </c>
      <c r="AJ745" s="9" t="s">
        <v>40</v>
      </c>
      <c r="AK745">
        <v>20</v>
      </c>
    </row>
    <row r="746" spans="1:37" x14ac:dyDescent="0.25">
      <c r="A746">
        <v>44396</v>
      </c>
      <c r="B746">
        <v>0.17187678272644791</v>
      </c>
      <c r="C746">
        <v>4.5782550878703462E-2</v>
      </c>
      <c r="D746">
        <v>2.5419742356411492E-3</v>
      </c>
      <c r="E746">
        <v>7.6775226620953416E-2</v>
      </c>
      <c r="F746">
        <v>7.1543471980597878E-2</v>
      </c>
      <c r="G746">
        <v>3.0078751562295482E-4</v>
      </c>
      <c r="H746">
        <v>0</v>
      </c>
      <c r="I746">
        <v>6.2275516603513742E-2</v>
      </c>
      <c r="J746">
        <v>2.0196149068913301E-3</v>
      </c>
      <c r="K746">
        <v>0.1607978771658011</v>
      </c>
      <c r="L746">
        <v>2.7792201679801381E-2</v>
      </c>
      <c r="M746">
        <v>8.2669138751384121E-3</v>
      </c>
      <c r="N746">
        <v>1.1177331894276891E-2</v>
      </c>
      <c r="O746">
        <v>0.12512173014439981</v>
      </c>
      <c r="P746">
        <v>0.1781101255406646</v>
      </c>
      <c r="Q746">
        <v>2.3807193371794651E-2</v>
      </c>
      <c r="R746">
        <v>0.77133431153297283</v>
      </c>
      <c r="S746">
        <v>2.6555599430067192E-3</v>
      </c>
      <c r="T746">
        <v>9.536690600987878E-2</v>
      </c>
      <c r="U746">
        <v>3.9723177482647518E-2</v>
      </c>
      <c r="V746">
        <v>1.423071322457007E-2</v>
      </c>
      <c r="W746">
        <v>0.25697251783589042</v>
      </c>
      <c r="X746">
        <v>0.2296017270391624</v>
      </c>
      <c r="Y746">
        <v>8.2989814714706025</v>
      </c>
      <c r="Z746">
        <v>8.8382605352345309E-2</v>
      </c>
      <c r="AA746">
        <v>5.0622046307531081E-2</v>
      </c>
      <c r="AB746">
        <v>4.6581638287953572E-2</v>
      </c>
      <c r="AC746">
        <v>0.81474588017177973</v>
      </c>
      <c r="AD746">
        <v>5.0127654846440156E-3</v>
      </c>
      <c r="AE746">
        <v>7.1234211727049634E-2</v>
      </c>
      <c r="AF746">
        <v>0.17168947490033859</v>
      </c>
      <c r="AG746">
        <v>0.33966392799148809</v>
      </c>
      <c r="AH746" s="9" t="s">
        <v>194</v>
      </c>
      <c r="AI746" s="1">
        <v>44378</v>
      </c>
      <c r="AJ746" s="9" t="s">
        <v>41</v>
      </c>
      <c r="AK746">
        <v>19</v>
      </c>
    </row>
    <row r="747" spans="1:37" x14ac:dyDescent="0.25">
      <c r="A747">
        <v>44393</v>
      </c>
      <c r="B747">
        <v>0.44910471381676348</v>
      </c>
      <c r="C747">
        <v>0.1316878849242844</v>
      </c>
      <c r="D747">
        <v>0.1589493968077702</v>
      </c>
      <c r="E747">
        <v>0.27968044328916442</v>
      </c>
      <c r="F747">
        <v>1.1780452195339131</v>
      </c>
      <c r="G747">
        <v>8.4352175965975634E-2</v>
      </c>
      <c r="H747">
        <v>4.9870378085993997E-2</v>
      </c>
      <c r="I747">
        <v>0.20476022364743629</v>
      </c>
      <c r="J747">
        <v>0.12982301235650481</v>
      </c>
      <c r="K747">
        <v>0.56984560872347456</v>
      </c>
      <c r="L747">
        <v>6.3814784473318092E-2</v>
      </c>
      <c r="M747">
        <v>0.66068010613394035</v>
      </c>
      <c r="N747">
        <v>0.15669367488753241</v>
      </c>
      <c r="O747">
        <v>0.27264425425850991</v>
      </c>
      <c r="P747">
        <v>0.66998143904385787</v>
      </c>
      <c r="Q747">
        <v>3.8668857707381613E-2</v>
      </c>
      <c r="R747">
        <v>0</v>
      </c>
      <c r="S747">
        <v>0.56201596414893518</v>
      </c>
      <c r="T747">
        <v>0.32664499816869652</v>
      </c>
      <c r="U747">
        <v>1.2279422566841491E-3</v>
      </c>
      <c r="V747">
        <v>2.0798355839283249</v>
      </c>
      <c r="W747">
        <v>0.33737235808855759</v>
      </c>
      <c r="X747">
        <v>0.5000371593734263</v>
      </c>
      <c r="Y747">
        <v>4.7825599259911176E-3</v>
      </c>
      <c r="Z747">
        <v>0.38643941895235501</v>
      </c>
      <c r="AA747">
        <v>0.2994263964075774</v>
      </c>
      <c r="AB747">
        <v>0.42918142641006352</v>
      </c>
      <c r="AC747">
        <v>0.19990075332392271</v>
      </c>
      <c r="AD747">
        <v>0.22273989484590179</v>
      </c>
      <c r="AE747">
        <v>0.25331451988014753</v>
      </c>
      <c r="AF747">
        <v>0.4034787578984067</v>
      </c>
      <c r="AG747">
        <v>0.6606427756187977</v>
      </c>
      <c r="AH747" s="9" t="s">
        <v>195</v>
      </c>
      <c r="AI747" s="1">
        <v>44378</v>
      </c>
      <c r="AJ747" s="9" t="s">
        <v>43</v>
      </c>
      <c r="AK747">
        <v>16</v>
      </c>
    </row>
    <row r="748" spans="1:37" x14ac:dyDescent="0.25">
      <c r="A748">
        <v>44392</v>
      </c>
      <c r="B748">
        <v>1.0100428287636221</v>
      </c>
      <c r="C748">
        <v>0.50111697648434483</v>
      </c>
      <c r="D748">
        <v>1.078690280569764</v>
      </c>
      <c r="E748">
        <v>0.57144495617034974</v>
      </c>
      <c r="F748">
        <v>0.58417185034456398</v>
      </c>
      <c r="G748">
        <v>1.899067736532734</v>
      </c>
      <c r="H748">
        <v>0.56406373408620003</v>
      </c>
      <c r="I748">
        <v>0.19828717449019401</v>
      </c>
      <c r="J748">
        <v>0.53530713854257506</v>
      </c>
      <c r="K748">
        <v>0.95652103515248643</v>
      </c>
      <c r="L748">
        <v>0.3925430574057111</v>
      </c>
      <c r="M748">
        <v>0.80889586892030385</v>
      </c>
      <c r="N748">
        <v>0.97512810236706737</v>
      </c>
      <c r="O748">
        <v>0.67575546347967064</v>
      </c>
      <c r="P748">
        <v>0.8079481886812947</v>
      </c>
      <c r="Q748">
        <v>1.0115611210670199</v>
      </c>
      <c r="R748">
        <v>0.11190026523016321</v>
      </c>
      <c r="S748">
        <v>0.80974715329953895</v>
      </c>
      <c r="T748">
        <v>0.64701006215163204</v>
      </c>
      <c r="U748">
        <v>1.4869987330515031</v>
      </c>
      <c r="V748">
        <v>0.77406666861838236</v>
      </c>
      <c r="W748">
        <v>1.463032865791301</v>
      </c>
      <c r="X748">
        <v>1.6262568731610181</v>
      </c>
      <c r="Y748">
        <v>0.37799796891193332</v>
      </c>
      <c r="Z748">
        <v>1.2956695533115441</v>
      </c>
      <c r="AA748">
        <v>0.77091134291042296</v>
      </c>
      <c r="AB748">
        <v>0.80973301456240554</v>
      </c>
      <c r="AC748">
        <v>0.69414157405715626</v>
      </c>
      <c r="AD748">
        <v>0.35709247236895442</v>
      </c>
      <c r="AE748">
        <v>1.088566347761883</v>
      </c>
      <c r="AF748">
        <v>1.095928325797672</v>
      </c>
      <c r="AG748">
        <v>0.89427671643751505</v>
      </c>
      <c r="AH748" s="9" t="s">
        <v>195</v>
      </c>
      <c r="AI748" s="1">
        <v>44378</v>
      </c>
      <c r="AJ748" s="9" t="s">
        <v>38</v>
      </c>
      <c r="AK748">
        <v>15</v>
      </c>
    </row>
    <row r="749" spans="1:37" x14ac:dyDescent="0.25">
      <c r="A749">
        <v>44391</v>
      </c>
      <c r="B749">
        <v>0.21290504418084169</v>
      </c>
      <c r="C749">
        <v>1.591633080694716E-3</v>
      </c>
      <c r="D749">
        <v>0</v>
      </c>
      <c r="E749">
        <v>0.32249519318783892</v>
      </c>
      <c r="F749">
        <v>8.2672179196078971E-2</v>
      </c>
      <c r="G749">
        <v>5.6892013120482587E-2</v>
      </c>
      <c r="H749">
        <v>8.8555060266571284E-2</v>
      </c>
      <c r="I749">
        <v>7.6659131672684788E-2</v>
      </c>
      <c r="J749">
        <v>0.20699114260400081</v>
      </c>
      <c r="K749">
        <v>0.11427716435013111</v>
      </c>
      <c r="L749">
        <v>7.893172432447014E-2</v>
      </c>
      <c r="M749">
        <v>2.6802467235059242E-4</v>
      </c>
      <c r="N749">
        <v>0.2337785146938427</v>
      </c>
      <c r="O749">
        <v>0.14712584282168331</v>
      </c>
      <c r="P749">
        <v>0.14248681011793421</v>
      </c>
      <c r="Q749">
        <v>1.6370670414303241E-2</v>
      </c>
      <c r="R749">
        <v>4.3982622733168053E-2</v>
      </c>
      <c r="S749">
        <v>8.3741947949681095E-2</v>
      </c>
      <c r="T749">
        <v>8.4235246698548538E-2</v>
      </c>
      <c r="U749">
        <v>1.5173488862865231E-3</v>
      </c>
      <c r="V749">
        <v>6.0104744623991131E-2</v>
      </c>
      <c r="W749">
        <v>0.14278183974077091</v>
      </c>
      <c r="X749">
        <v>0.3593579819812483</v>
      </c>
      <c r="Y749">
        <v>9.5495130888093957E-2</v>
      </c>
      <c r="Z749">
        <v>0.31094432849625009</v>
      </c>
      <c r="AA749">
        <v>0.2266921318865254</v>
      </c>
      <c r="AB749">
        <v>7.338646141224793E-2</v>
      </c>
      <c r="AC749">
        <v>2.8139924379384E-2</v>
      </c>
      <c r="AD749">
        <v>3.8010150802454089E-2</v>
      </c>
      <c r="AE749">
        <v>0.1420849176898076</v>
      </c>
      <c r="AF749">
        <v>0.23960500266332441</v>
      </c>
      <c r="AG749">
        <v>0.19987809732189171</v>
      </c>
      <c r="AH749" s="9" t="s">
        <v>195</v>
      </c>
      <c r="AI749" s="1">
        <v>44378</v>
      </c>
      <c r="AJ749" s="9" t="s">
        <v>39</v>
      </c>
      <c r="AK749">
        <v>14</v>
      </c>
    </row>
    <row r="750" spans="1:37" x14ac:dyDescent="0.25">
      <c r="A750">
        <v>44390</v>
      </c>
      <c r="B750">
        <v>1.0876823873781261</v>
      </c>
      <c r="C750">
        <v>0.47487340553150531</v>
      </c>
      <c r="D750">
        <v>7.8038821139887846E-2</v>
      </c>
      <c r="E750">
        <v>0.96400611719569584</v>
      </c>
      <c r="F750">
        <v>1.6944125864677959</v>
      </c>
      <c r="G750">
        <v>1.5624748727785689</v>
      </c>
      <c r="H750">
        <v>1.443051580753792</v>
      </c>
      <c r="I750">
        <v>0.6887739683607752</v>
      </c>
      <c r="J750">
        <v>3.807342508727344</v>
      </c>
      <c r="K750">
        <v>0.71732630583228274</v>
      </c>
      <c r="L750">
        <v>0.79107294662940542</v>
      </c>
      <c r="M750">
        <v>0.73758836412908158</v>
      </c>
      <c r="N750">
        <v>1.294464011948085</v>
      </c>
      <c r="O750">
        <v>1.2729802513279671</v>
      </c>
      <c r="P750">
        <v>0.5696559722771829</v>
      </c>
      <c r="Q750">
        <v>0.15331840119845169</v>
      </c>
      <c r="R750">
        <v>2.8619840913158049E-3</v>
      </c>
      <c r="S750">
        <v>0.41450126653265118</v>
      </c>
      <c r="T750">
        <v>0.56101236213795147</v>
      </c>
      <c r="U750">
        <v>0.65625221108857268</v>
      </c>
      <c r="V750">
        <v>1.3030209406054361</v>
      </c>
      <c r="W750">
        <v>0.2960265211801828</v>
      </c>
      <c r="X750">
        <v>0.62454200226461354</v>
      </c>
      <c r="Y750">
        <v>0.43203509681182922</v>
      </c>
      <c r="Z750">
        <v>0.94523645502328058</v>
      </c>
      <c r="AA750">
        <v>1.3598634522708239</v>
      </c>
      <c r="AB750">
        <v>0.94201919511602838</v>
      </c>
      <c r="AC750">
        <v>0.74837134216170664</v>
      </c>
      <c r="AD750">
        <v>0.4975325918650686</v>
      </c>
      <c r="AE750">
        <v>0.89839035549403756</v>
      </c>
      <c r="AF750">
        <v>0.98201938735794725</v>
      </c>
      <c r="AG750">
        <v>1.5669310345038781</v>
      </c>
      <c r="AH750" s="9" t="s">
        <v>195</v>
      </c>
      <c r="AI750" s="1">
        <v>44378</v>
      </c>
      <c r="AJ750" s="9" t="s">
        <v>40</v>
      </c>
      <c r="AK750">
        <v>13</v>
      </c>
    </row>
    <row r="751" spans="1:37" x14ac:dyDescent="0.25">
      <c r="A751">
        <v>44389</v>
      </c>
      <c r="B751">
        <v>0.11755628537512</v>
      </c>
      <c r="C751">
        <v>0.12930964434854261</v>
      </c>
      <c r="D751">
        <v>0</v>
      </c>
      <c r="E751">
        <v>2.2872206504802709E-2</v>
      </c>
      <c r="F751">
        <v>8.4288771453567765E-3</v>
      </c>
      <c r="G751">
        <v>0.209278754786968</v>
      </c>
      <c r="H751">
        <v>0.4109906018464064</v>
      </c>
      <c r="I751">
        <v>0.23785376711739231</v>
      </c>
      <c r="J751">
        <v>0.41581799376840239</v>
      </c>
      <c r="K751">
        <v>2.797658626882827E-2</v>
      </c>
      <c r="L751">
        <v>2.4918759476899591E-2</v>
      </c>
      <c r="M751">
        <v>0.50563678787971311</v>
      </c>
      <c r="N751">
        <v>4.6815701019980123E-2</v>
      </c>
      <c r="O751">
        <v>1.5627420539372761E-2</v>
      </c>
      <c r="P751">
        <v>0.30205724599234007</v>
      </c>
      <c r="Q751">
        <v>4.6114215041480527E-2</v>
      </c>
      <c r="R751">
        <v>7.2151136155399184E-2</v>
      </c>
      <c r="S751">
        <v>3.5067915430804453E-2</v>
      </c>
      <c r="T751">
        <v>0.1009616309749274</v>
      </c>
      <c r="U751">
        <v>1.035873404249181E-2</v>
      </c>
      <c r="V751">
        <v>7.2619020905274986E-2</v>
      </c>
      <c r="W751">
        <v>9.0842420375165073E-2</v>
      </c>
      <c r="X751">
        <v>0.26792348596784621</v>
      </c>
      <c r="Y751">
        <v>0.1058096539231294</v>
      </c>
      <c r="Z751">
        <v>0.1213840866581158</v>
      </c>
      <c r="AA751">
        <v>0.1350010635349578</v>
      </c>
      <c r="AB751">
        <v>8.5319848616051963E-2</v>
      </c>
      <c r="AC751">
        <v>0.15218786513680879</v>
      </c>
      <c r="AD751">
        <v>6.5090110746088836E-2</v>
      </c>
      <c r="AE751">
        <v>0.1635600394787407</v>
      </c>
      <c r="AF751">
        <v>8.6639811211824652E-2</v>
      </c>
      <c r="AG751">
        <v>0.1628028974919476</v>
      </c>
      <c r="AH751" s="9" t="s">
        <v>195</v>
      </c>
      <c r="AI751" s="1">
        <v>44378</v>
      </c>
      <c r="AJ751" s="9" t="s">
        <v>41</v>
      </c>
      <c r="AK751">
        <v>12</v>
      </c>
    </row>
    <row r="752" spans="1:37" x14ac:dyDescent="0.25">
      <c r="A752">
        <v>44386</v>
      </c>
      <c r="B752">
        <v>0.12492451462501521</v>
      </c>
      <c r="C752">
        <v>9.1886584687259649E-3</v>
      </c>
      <c r="D752">
        <v>1.23667512212655</v>
      </c>
      <c r="E752">
        <v>6.4649853174405747E-2</v>
      </c>
      <c r="F752">
        <v>4.8473360486737338E-2</v>
      </c>
      <c r="G752">
        <v>8.5786870712623156E-2</v>
      </c>
      <c r="H752">
        <v>0.17442721205315681</v>
      </c>
      <c r="I752">
        <v>1.786240853167886E-2</v>
      </c>
      <c r="J752">
        <v>8.0744646870249949E-5</v>
      </c>
      <c r="K752">
        <v>0.15304794949639561</v>
      </c>
      <c r="L752">
        <v>8.2248374725319619E-3</v>
      </c>
      <c r="M752">
        <v>2.2521173972380289E-2</v>
      </c>
      <c r="N752">
        <v>0.21565696444612029</v>
      </c>
      <c r="O752">
        <v>4.6793193890149139E-2</v>
      </c>
      <c r="P752">
        <v>9.8168037490023886E-3</v>
      </c>
      <c r="Q752">
        <v>6.7271335825215425E-2</v>
      </c>
      <c r="R752">
        <v>0.74372841201201345</v>
      </c>
      <c r="S752">
        <v>4.8907996984440694E-4</v>
      </c>
      <c r="T752">
        <v>8.7812283685831903E-3</v>
      </c>
      <c r="U752">
        <v>6.9520657848554743E-3</v>
      </c>
      <c r="V752">
        <v>7.4376616613659741E-2</v>
      </c>
      <c r="W752">
        <v>4.7078536012527407E-2</v>
      </c>
      <c r="X752">
        <v>0.20126063250559989</v>
      </c>
      <c r="Y752">
        <v>0.24537944015653751</v>
      </c>
      <c r="Z752">
        <v>0.1427837803761918</v>
      </c>
      <c r="AA752">
        <v>0.10145260601021081</v>
      </c>
      <c r="AB752">
        <v>6.008306595929272E-2</v>
      </c>
      <c r="AC752">
        <v>0.23729424993437939</v>
      </c>
      <c r="AD752">
        <v>9.2809747677744785E-3</v>
      </c>
      <c r="AE752">
        <v>8.3157734664847299E-2</v>
      </c>
      <c r="AF752">
        <v>0.13531966787260699</v>
      </c>
      <c r="AG752">
        <v>0.17810793934854341</v>
      </c>
      <c r="AH752" s="9" t="s">
        <v>196</v>
      </c>
      <c r="AI752" s="1">
        <v>44378</v>
      </c>
      <c r="AJ752" s="9" t="s">
        <v>43</v>
      </c>
      <c r="AK752">
        <v>9</v>
      </c>
    </row>
    <row r="753" spans="1:37" x14ac:dyDescent="0.25">
      <c r="A753">
        <v>44385</v>
      </c>
      <c r="B753">
        <v>0.25371602392129522</v>
      </c>
      <c r="C753">
        <v>2.9607099638965781</v>
      </c>
      <c r="D753">
        <v>0.77320350950775474</v>
      </c>
      <c r="E753">
        <v>0.12288720109959329</v>
      </c>
      <c r="F753">
        <v>1.736079158217263E-2</v>
      </c>
      <c r="G753">
        <v>0.1218804842573238</v>
      </c>
      <c r="H753">
        <v>0.20063499681273131</v>
      </c>
      <c r="I753">
        <v>0.12769055160473861</v>
      </c>
      <c r="J753">
        <v>2.318416533832857E-2</v>
      </c>
      <c r="K753">
        <v>2.5096904852113999E-3</v>
      </c>
      <c r="L753">
        <v>0.20365170906010019</v>
      </c>
      <c r="M753">
        <v>2.763991148039258E-2</v>
      </c>
      <c r="N753">
        <v>5.977816335597623E-2</v>
      </c>
      <c r="O753">
        <v>6.8256016759488211E-2</v>
      </c>
      <c r="P753">
        <v>0.83567554071625016</v>
      </c>
      <c r="Q753">
        <v>0.13781160780407609</v>
      </c>
      <c r="R753">
        <v>5.2388323267754571E-3</v>
      </c>
      <c r="S753">
        <v>5.2392345173840962E-4</v>
      </c>
      <c r="T753">
        <v>5.7416966470590247E-2</v>
      </c>
      <c r="U753">
        <v>0</v>
      </c>
      <c r="V753">
        <v>3.0029244275256248E-2</v>
      </c>
      <c r="W753">
        <v>4.0806735320370678E-2</v>
      </c>
      <c r="X753">
        <v>0.17985090628193429</v>
      </c>
      <c r="Y753">
        <v>0.79902130579267794</v>
      </c>
      <c r="Z753">
        <v>0.22805762146499739</v>
      </c>
      <c r="AA753">
        <v>0.13498556470337791</v>
      </c>
      <c r="AB753">
        <v>0.1197827250527647</v>
      </c>
      <c r="AC753">
        <v>0.30050144393869549</v>
      </c>
      <c r="AD753">
        <v>0.1589875195996342</v>
      </c>
      <c r="AE753">
        <v>0.12175624039716811</v>
      </c>
      <c r="AF753">
        <v>0.1454462124345203</v>
      </c>
      <c r="AG753">
        <v>0.39075969498863411</v>
      </c>
      <c r="AH753" s="9" t="s">
        <v>196</v>
      </c>
      <c r="AI753" s="1">
        <v>44378</v>
      </c>
      <c r="AJ753" s="9" t="s">
        <v>38</v>
      </c>
      <c r="AK753">
        <v>8</v>
      </c>
    </row>
    <row r="754" spans="1:37" x14ac:dyDescent="0.25">
      <c r="A754">
        <v>44384</v>
      </c>
      <c r="B754">
        <v>1.088458653576164</v>
      </c>
      <c r="C754">
        <v>3.268953949717964</v>
      </c>
      <c r="D754">
        <v>0.93692372072113628</v>
      </c>
      <c r="E754">
        <v>0.42084535339960871</v>
      </c>
      <c r="F754">
        <v>0.92287784185371891</v>
      </c>
      <c r="G754">
        <v>1.324237052641879</v>
      </c>
      <c r="H754">
        <v>1.521281604939156</v>
      </c>
      <c r="I754">
        <v>0.51909892977110028</v>
      </c>
      <c r="J754">
        <v>0.41625490317533081</v>
      </c>
      <c r="K754">
        <v>0.34726344529973041</v>
      </c>
      <c r="L754">
        <v>1.1811107728156041</v>
      </c>
      <c r="M754">
        <v>0.41860419298671098</v>
      </c>
      <c r="N754">
        <v>1.1932945350119519</v>
      </c>
      <c r="O754">
        <v>1.169293083809569</v>
      </c>
      <c r="P754">
        <v>1.401249590022646</v>
      </c>
      <c r="Q754">
        <v>2.258340771564749</v>
      </c>
      <c r="R754">
        <v>0.46074904282404111</v>
      </c>
      <c r="S754">
        <v>0.63522812732079603</v>
      </c>
      <c r="T754">
        <v>0.41020633759244679</v>
      </c>
      <c r="U754">
        <v>0.1507102618794163</v>
      </c>
      <c r="V754">
        <v>0.54548061596260455</v>
      </c>
      <c r="W754">
        <v>0.15703938445141441</v>
      </c>
      <c r="X754">
        <v>0.34518559437800728</v>
      </c>
      <c r="Y754">
        <v>0.46904560979807858</v>
      </c>
      <c r="Z754">
        <v>0.78217262820449573</v>
      </c>
      <c r="AA754">
        <v>1.0077449275402399</v>
      </c>
      <c r="AB754">
        <v>1.3177734498600491</v>
      </c>
      <c r="AC754">
        <v>0.76297149731127467</v>
      </c>
      <c r="AD754">
        <v>3.9599991898727351</v>
      </c>
      <c r="AE754">
        <v>1.746208115670485</v>
      </c>
      <c r="AF754">
        <v>0.51380733478321339</v>
      </c>
      <c r="AG754">
        <v>0.44578792929255462</v>
      </c>
      <c r="AH754" s="9" t="s">
        <v>196</v>
      </c>
      <c r="AI754" s="1">
        <v>44378</v>
      </c>
      <c r="AJ754" s="9" t="s">
        <v>39</v>
      </c>
      <c r="AK754">
        <v>7</v>
      </c>
    </row>
    <row r="755" spans="1:37" x14ac:dyDescent="0.25">
      <c r="A755">
        <v>44383</v>
      </c>
      <c r="B755">
        <v>0.11126915753457239</v>
      </c>
      <c r="C755">
        <v>0</v>
      </c>
      <c r="D755">
        <v>0</v>
      </c>
      <c r="E755">
        <v>5.8883636424595168E-2</v>
      </c>
      <c r="F755">
        <v>3.9179940747358826E-3</v>
      </c>
      <c r="G755">
        <v>0.18874314688153421</v>
      </c>
      <c r="H755">
        <v>0.1302736011699068</v>
      </c>
      <c r="I755">
        <v>5.6001637267030595E-4</v>
      </c>
      <c r="J755">
        <v>0</v>
      </c>
      <c r="K755">
        <v>0</v>
      </c>
      <c r="L755">
        <v>1.1399175848225781E-2</v>
      </c>
      <c r="M755">
        <v>5.2559633581594171E-4</v>
      </c>
      <c r="N755">
        <v>3.8064389696298558E-2</v>
      </c>
      <c r="O755">
        <v>6.4523278577294882E-2</v>
      </c>
      <c r="P755">
        <v>7.7544231983696001E-3</v>
      </c>
      <c r="Q755">
        <v>4.8770691109141673E-2</v>
      </c>
      <c r="R755">
        <v>1.8342498623022709E-2</v>
      </c>
      <c r="S755">
        <v>8.7520564379617248E-5</v>
      </c>
      <c r="T755">
        <v>1.416028922097131E-5</v>
      </c>
      <c r="U755">
        <v>0</v>
      </c>
      <c r="V755">
        <v>3.5485015296081009E-2</v>
      </c>
      <c r="W755">
        <v>6.9167196338830433E-3</v>
      </c>
      <c r="X755">
        <v>1.074690345840381E-2</v>
      </c>
      <c r="Y755">
        <v>3.035751558480556E-5</v>
      </c>
      <c r="Z755">
        <v>0.1235946668362576</v>
      </c>
      <c r="AA755">
        <v>3.886997069222984E-2</v>
      </c>
      <c r="AB755">
        <v>4.0091119792557799E-2</v>
      </c>
      <c r="AC755">
        <v>1.431196762664042E-3</v>
      </c>
      <c r="AD755">
        <v>2.2113644878689491E-4</v>
      </c>
      <c r="AE755">
        <v>6.9338884741562079E-2</v>
      </c>
      <c r="AF755">
        <v>1.7102610161337801E-2</v>
      </c>
      <c r="AG755">
        <v>0.2030649584859848</v>
      </c>
      <c r="AH755" s="9" t="s">
        <v>196</v>
      </c>
      <c r="AI755" s="1">
        <v>44378</v>
      </c>
      <c r="AJ755" s="9" t="s">
        <v>40</v>
      </c>
      <c r="AK755">
        <v>6</v>
      </c>
    </row>
    <row r="756" spans="1:37" x14ac:dyDescent="0.25">
      <c r="A756">
        <v>44382</v>
      </c>
      <c r="B756">
        <v>0.36257287319762449</v>
      </c>
      <c r="C756">
        <v>4.1363164710875848</v>
      </c>
      <c r="D756">
        <v>0.66111885784518987</v>
      </c>
      <c r="E756">
        <v>3.5314498255654088E-2</v>
      </c>
      <c r="F756">
        <v>0.32704319990412167</v>
      </c>
      <c r="G756">
        <v>0.10639137117401511</v>
      </c>
      <c r="H756">
        <v>7.4803094467234002E-2</v>
      </c>
      <c r="I756">
        <v>6.3312653827467535E-2</v>
      </c>
      <c r="J756">
        <v>1.014961411199879E-2</v>
      </c>
      <c r="K756">
        <v>0.20319881009456889</v>
      </c>
      <c r="L756">
        <v>0</v>
      </c>
      <c r="M756">
        <v>5.9176197681868353E-2</v>
      </c>
      <c r="N756">
        <v>2.8935059515605471E-2</v>
      </c>
      <c r="O756">
        <v>0.26359859759714172</v>
      </c>
      <c r="P756">
        <v>0.48045836075480902</v>
      </c>
      <c r="Q756">
        <v>2.1297877719046072</v>
      </c>
      <c r="R756">
        <v>0.31892797003633788</v>
      </c>
      <c r="S756">
        <v>0.61028889144864606</v>
      </c>
      <c r="T756">
        <v>0.23480099250097761</v>
      </c>
      <c r="U756">
        <v>0</v>
      </c>
      <c r="V756">
        <v>0.2044537759487659</v>
      </c>
      <c r="W756">
        <v>7.0251899473847662E-2</v>
      </c>
      <c r="X756">
        <v>0.18763173906712671</v>
      </c>
      <c r="Y756">
        <v>1.26914212919078E-3</v>
      </c>
      <c r="Z756">
        <v>0.27163425396482538</v>
      </c>
      <c r="AA756">
        <v>0.10578524897626571</v>
      </c>
      <c r="AB756">
        <v>0.66658216338077547</v>
      </c>
      <c r="AC756">
        <v>7.3877313924407995E-2</v>
      </c>
      <c r="AD756">
        <v>0.80186945664562181</v>
      </c>
      <c r="AE756">
        <v>0.23398167711881271</v>
      </c>
      <c r="AF756">
        <v>0.19640762636590969</v>
      </c>
      <c r="AG756">
        <v>0.31273227957290062</v>
      </c>
      <c r="AH756" s="9" t="s">
        <v>196</v>
      </c>
      <c r="AI756" s="1">
        <v>44378</v>
      </c>
      <c r="AJ756" s="9" t="s">
        <v>41</v>
      </c>
      <c r="AK756">
        <v>5</v>
      </c>
    </row>
    <row r="757" spans="1:37" x14ac:dyDescent="0.25">
      <c r="A757">
        <v>44379</v>
      </c>
      <c r="B757">
        <v>0.63786537583881742</v>
      </c>
      <c r="C757">
        <v>1.8481597695244121</v>
      </c>
      <c r="D757">
        <v>0.162429513433931</v>
      </c>
      <c r="E757">
        <v>5.1112153074644472E-2</v>
      </c>
      <c r="F757">
        <v>0.1211677774481589</v>
      </c>
      <c r="G757">
        <v>2.7100330589243402</v>
      </c>
      <c r="H757">
        <v>0.81832431783327131</v>
      </c>
      <c r="I757">
        <v>0.35301120290519739</v>
      </c>
      <c r="J757">
        <v>1.1846146531510459E-3</v>
      </c>
      <c r="K757">
        <v>0.5754407823845662</v>
      </c>
      <c r="L757">
        <v>2.3508155727841051E-2</v>
      </c>
      <c r="M757">
        <v>1.7052705251930329E-2</v>
      </c>
      <c r="N757">
        <v>8.0953811581723586E-2</v>
      </c>
      <c r="O757">
        <v>4.0704747119907021E-2</v>
      </c>
      <c r="P757">
        <v>0.22983064887314489</v>
      </c>
      <c r="Q757">
        <v>0.71676689440050989</v>
      </c>
      <c r="R757">
        <v>5.9806133890884627E-2</v>
      </c>
      <c r="S757">
        <v>0.29087109051886872</v>
      </c>
      <c r="T757">
        <v>0.26012303412146559</v>
      </c>
      <c r="U757">
        <v>3.1179442388528853E-4</v>
      </c>
      <c r="V757">
        <v>2.709984535198791</v>
      </c>
      <c r="W757">
        <v>1.8773800760616921</v>
      </c>
      <c r="X757">
        <v>9.5773598487835135E-2</v>
      </c>
      <c r="Y757">
        <v>0.51680093753816592</v>
      </c>
      <c r="Z757">
        <v>0.75171755196703838</v>
      </c>
      <c r="AA757">
        <v>0.18390987514700499</v>
      </c>
      <c r="AB757">
        <v>0.6710235620799595</v>
      </c>
      <c r="AC757">
        <v>0.15262052359020689</v>
      </c>
      <c r="AD757">
        <v>0.3779093343880206</v>
      </c>
      <c r="AE757">
        <v>0.25646544273186678</v>
      </c>
      <c r="AF757">
        <v>0.73309656348767693</v>
      </c>
      <c r="AG757">
        <v>0.54338624089271159</v>
      </c>
      <c r="AH757" s="9" t="s">
        <v>197</v>
      </c>
      <c r="AI757" s="1">
        <v>44378</v>
      </c>
      <c r="AJ757" s="9" t="s">
        <v>43</v>
      </c>
      <c r="AK757">
        <v>2</v>
      </c>
    </row>
    <row r="758" spans="1:37" x14ac:dyDescent="0.25">
      <c r="A758">
        <v>44378</v>
      </c>
      <c r="B758">
        <v>1.1155218896331041</v>
      </c>
      <c r="C758">
        <v>0.16539753742530849</v>
      </c>
      <c r="D758">
        <v>0.1399920806472425</v>
      </c>
      <c r="E758">
        <v>0.64476509783229985</v>
      </c>
      <c r="F758">
        <v>0.33660028996505448</v>
      </c>
      <c r="G758">
        <v>5.9427762055548099</v>
      </c>
      <c r="H758">
        <v>1.18019780692346</v>
      </c>
      <c r="I758">
        <v>0.36613836950276218</v>
      </c>
      <c r="J758">
        <v>0.29662561276311927</v>
      </c>
      <c r="K758">
        <v>0.27445408465610388</v>
      </c>
      <c r="L758">
        <v>1.3064094136206941</v>
      </c>
      <c r="M758">
        <v>0.63310535722251282</v>
      </c>
      <c r="N758">
        <v>0.41025619003302638</v>
      </c>
      <c r="O758">
        <v>0.57818017923035259</v>
      </c>
      <c r="P758">
        <v>6.5513026901727764E-2</v>
      </c>
      <c r="Q758">
        <v>0.82742956245636989</v>
      </c>
      <c r="R758">
        <v>2.1664075558884281E-2</v>
      </c>
      <c r="S758">
        <v>1.958313109292273</v>
      </c>
      <c r="T758">
        <v>0.66826498394450629</v>
      </c>
      <c r="U758">
        <v>2.4471775500236648E-2</v>
      </c>
      <c r="V758">
        <v>1.2695382069688821</v>
      </c>
      <c r="W758">
        <v>3.3345976262342793E-2</v>
      </c>
      <c r="X758">
        <v>0.29396205917732537</v>
      </c>
      <c r="Y758">
        <v>4.9834647351415767E-2</v>
      </c>
      <c r="Z758">
        <v>1.6126443487379269</v>
      </c>
      <c r="AA758">
        <v>0.34132107376628468</v>
      </c>
      <c r="AB758">
        <v>0.9695898721250984</v>
      </c>
      <c r="AC758">
        <v>0.60410742527495809</v>
      </c>
      <c r="AD758">
        <v>1.053872688310171</v>
      </c>
      <c r="AE758">
        <v>1.267977624803398</v>
      </c>
      <c r="AF758">
        <v>0.9806175004657699</v>
      </c>
      <c r="AG758">
        <v>0.80308228245596003</v>
      </c>
      <c r="AH758" s="9" t="s">
        <v>197</v>
      </c>
      <c r="AI758" s="1">
        <v>44378</v>
      </c>
      <c r="AJ758" s="9" t="s">
        <v>38</v>
      </c>
      <c r="AK758">
        <v>1</v>
      </c>
    </row>
    <row r="759" spans="1:37" x14ac:dyDescent="0.25">
      <c r="A759">
        <v>44377</v>
      </c>
      <c r="B759">
        <v>0.40461587881107258</v>
      </c>
      <c r="C759">
        <v>0.64545853799714736</v>
      </c>
      <c r="D759">
        <v>0</v>
      </c>
      <c r="E759">
        <v>0.1472208922280967</v>
      </c>
      <c r="F759">
        <v>7.3320493550725393E-3</v>
      </c>
      <c r="G759">
        <v>0.14936829738934601</v>
      </c>
      <c r="H759">
        <v>0.75810832286038743</v>
      </c>
      <c r="I759">
        <v>0.52080387916017123</v>
      </c>
      <c r="J759">
        <v>8.0411385084881129E-4</v>
      </c>
      <c r="K759">
        <v>0.18815908043046831</v>
      </c>
      <c r="L759">
        <v>9.8977876342993112E-2</v>
      </c>
      <c r="M759">
        <v>0.22287312314520399</v>
      </c>
      <c r="N759">
        <v>0.17703358259882121</v>
      </c>
      <c r="O759">
        <v>0.17535319387060741</v>
      </c>
      <c r="P759">
        <v>1.133400911182147E-3</v>
      </c>
      <c r="Q759">
        <v>4.7625128329282208E-2</v>
      </c>
      <c r="R759">
        <v>4.1064939066899918E-2</v>
      </c>
      <c r="S759">
        <v>0.1821186656682707</v>
      </c>
      <c r="T759">
        <v>0.10078087505180849</v>
      </c>
      <c r="U759">
        <v>5.2118841185449918E-2</v>
      </c>
      <c r="V759">
        <v>0.41209520996834098</v>
      </c>
      <c r="W759">
        <v>0.23866332903534479</v>
      </c>
      <c r="X759">
        <v>7.7714013661125764E-2</v>
      </c>
      <c r="Y759">
        <v>0.4430210318667806</v>
      </c>
      <c r="Z759">
        <v>0.27315091932241448</v>
      </c>
      <c r="AA759">
        <v>0.17713907304153351</v>
      </c>
      <c r="AB759">
        <v>0.21301272412362349</v>
      </c>
      <c r="AC759">
        <v>0.1476830420362914</v>
      </c>
      <c r="AD759">
        <v>0.151591787147902</v>
      </c>
      <c r="AE759">
        <v>0.1938955892728895</v>
      </c>
      <c r="AF759">
        <v>0.22888365631068891</v>
      </c>
      <c r="AG759">
        <v>0.43614054528447088</v>
      </c>
      <c r="AH759" s="9" t="s">
        <v>197</v>
      </c>
      <c r="AI759" s="1">
        <v>44348</v>
      </c>
      <c r="AJ759" s="9" t="s">
        <v>39</v>
      </c>
      <c r="AK759">
        <v>30</v>
      </c>
    </row>
    <row r="760" spans="1:37" x14ac:dyDescent="0.25">
      <c r="A760">
        <v>44376</v>
      </c>
      <c r="B760">
        <v>0.28972453496761408</v>
      </c>
      <c r="C760">
        <v>3.5307698597343312E-2</v>
      </c>
      <c r="D760">
        <v>0</v>
      </c>
      <c r="E760">
        <v>5.188476587772968E-2</v>
      </c>
      <c r="F760">
        <v>7.6350873946336564E-2</v>
      </c>
      <c r="G760">
        <v>4.0540415961667242E-2</v>
      </c>
      <c r="H760">
        <v>1.222970066523845</v>
      </c>
      <c r="I760">
        <v>0.1049019052161162</v>
      </c>
      <c r="J760">
        <v>2.354008474961795E-3</v>
      </c>
      <c r="K760">
        <v>0.22790295200108021</v>
      </c>
      <c r="L760">
        <v>0.5843372724769158</v>
      </c>
      <c r="M760">
        <v>6.440943560863617E-2</v>
      </c>
      <c r="N760">
        <v>9.5897101140941764E-3</v>
      </c>
      <c r="O760">
        <v>1.5897016596183571E-2</v>
      </c>
      <c r="P760">
        <v>2.7607027381519091</v>
      </c>
      <c r="Q760">
        <v>7.0993286162144911E-2</v>
      </c>
      <c r="R760">
        <v>0.2355848660516211</v>
      </c>
      <c r="S760">
        <v>0.1503811613113531</v>
      </c>
      <c r="T760">
        <v>0.16386033099631189</v>
      </c>
      <c r="U760">
        <v>0.37740484470479652</v>
      </c>
      <c r="V760">
        <v>0.50163409039591222</v>
      </c>
      <c r="W760">
        <v>0.1610406249578574</v>
      </c>
      <c r="X760">
        <v>9.8132363575804182E-2</v>
      </c>
      <c r="Y760">
        <v>7.1470557838301155E-2</v>
      </c>
      <c r="Z760">
        <v>0.15133124203264289</v>
      </c>
      <c r="AA760">
        <v>0.30786837991150012</v>
      </c>
      <c r="AB760">
        <v>0.31499856752285899</v>
      </c>
      <c r="AC760">
        <v>0.10107736192901751</v>
      </c>
      <c r="AD760">
        <v>0.26613542311645128</v>
      </c>
      <c r="AE760">
        <v>5.2861560677095722E-2</v>
      </c>
      <c r="AF760">
        <v>0.20823368183858951</v>
      </c>
      <c r="AG760">
        <v>0.65969441614004409</v>
      </c>
      <c r="AH760" s="9" t="s">
        <v>197</v>
      </c>
      <c r="AI760" s="1">
        <v>44348</v>
      </c>
      <c r="AJ760" s="9" t="s">
        <v>40</v>
      </c>
      <c r="AK760">
        <v>29</v>
      </c>
    </row>
    <row r="761" spans="1:37" x14ac:dyDescent="0.25">
      <c r="A761">
        <v>44375</v>
      </c>
      <c r="B761">
        <v>1.080215926205575</v>
      </c>
      <c r="C761">
        <v>0.71789468535301626</v>
      </c>
      <c r="D761">
        <v>0.420587617582871</v>
      </c>
      <c r="E761">
        <v>0.4695073358158296</v>
      </c>
      <c r="F761">
        <v>0.2832490943001757</v>
      </c>
      <c r="G761">
        <v>5.4361882073834862E-2</v>
      </c>
      <c r="H761">
        <v>0.21650714792285891</v>
      </c>
      <c r="I761">
        <v>0.31551541649270443</v>
      </c>
      <c r="J761">
        <v>7.5949516039067189E-2</v>
      </c>
      <c r="K761">
        <v>0.3357703841096541</v>
      </c>
      <c r="L761">
        <v>0.42950872624943082</v>
      </c>
      <c r="M761">
        <v>5.1101512844354907E-2</v>
      </c>
      <c r="N761">
        <v>0.46606305135444143</v>
      </c>
      <c r="O761">
        <v>0.2221102666034484</v>
      </c>
      <c r="P761">
        <v>3.312900418228967</v>
      </c>
      <c r="Q761">
        <v>2.7330915611933282</v>
      </c>
      <c r="R761">
        <v>0.17691570789357811</v>
      </c>
      <c r="S761">
        <v>1.7384909477109369</v>
      </c>
      <c r="T761">
        <v>0.16807811039324069</v>
      </c>
      <c r="U761">
        <v>4.0659641160951963E-2</v>
      </c>
      <c r="V761">
        <v>1.8503103402671179</v>
      </c>
      <c r="W761">
        <v>0.26239874444189321</v>
      </c>
      <c r="X761">
        <v>0.16669161688856041</v>
      </c>
      <c r="Y761">
        <v>1.508342147354466</v>
      </c>
      <c r="Z761">
        <v>0.6147849100114966</v>
      </c>
      <c r="AA761">
        <v>0.75277269634822463</v>
      </c>
      <c r="AB761">
        <v>0.93815807834964893</v>
      </c>
      <c r="AC761">
        <v>0.5541079122196888</v>
      </c>
      <c r="AD761">
        <v>1.138196363532255</v>
      </c>
      <c r="AE761">
        <v>0.59790393358407656</v>
      </c>
      <c r="AF761">
        <v>1.032783816844473</v>
      </c>
      <c r="AG761">
        <v>0.54316739130834868</v>
      </c>
      <c r="AH761" s="9" t="s">
        <v>197</v>
      </c>
      <c r="AI761" s="1">
        <v>44348</v>
      </c>
      <c r="AJ761" s="9" t="s">
        <v>41</v>
      </c>
      <c r="AK761">
        <v>28</v>
      </c>
    </row>
    <row r="762" spans="1:37" x14ac:dyDescent="0.25">
      <c r="A762">
        <v>44372</v>
      </c>
      <c r="B762">
        <v>1.105040123350266</v>
      </c>
      <c r="C762">
        <v>3.5859557672861357E-2</v>
      </c>
      <c r="D762">
        <v>0.2199079166542208</v>
      </c>
      <c r="E762">
        <v>0.29748822319754531</v>
      </c>
      <c r="F762">
        <v>7.5712765842497559E-2</v>
      </c>
      <c r="G762">
        <v>7.2090961662187869</v>
      </c>
      <c r="H762">
        <v>0.18295369726864519</v>
      </c>
      <c r="I762">
        <v>0.3384973666374998</v>
      </c>
      <c r="J762">
        <v>1.2446496188030469</v>
      </c>
      <c r="K762">
        <v>4.8279380017353622E-2</v>
      </c>
      <c r="L762">
        <v>7.7136798825134037E-2</v>
      </c>
      <c r="M762">
        <v>0.1214833740911905</v>
      </c>
      <c r="N762">
        <v>0.2285442874246677</v>
      </c>
      <c r="O762">
        <v>6.7497959829614776E-2</v>
      </c>
      <c r="P762">
        <v>1.7513589968487679</v>
      </c>
      <c r="Q762">
        <v>0.39341005412752889</v>
      </c>
      <c r="R762">
        <v>1.733979103018676E-2</v>
      </c>
      <c r="S762">
        <v>0.3389910007097785</v>
      </c>
      <c r="T762">
        <v>9.6773501828912062E-2</v>
      </c>
      <c r="U762">
        <v>0.19973232767939281</v>
      </c>
      <c r="V762">
        <v>1.4483846086419161</v>
      </c>
      <c r="W762">
        <v>1.5480337997159871E-2</v>
      </c>
      <c r="X762">
        <v>0.43996765647330233</v>
      </c>
      <c r="Y762">
        <v>0.76933795106712166</v>
      </c>
      <c r="Z762">
        <v>1.4181433173811251</v>
      </c>
      <c r="AA762">
        <v>0.52203131033590011</v>
      </c>
      <c r="AB762">
        <v>0.36779657028032159</v>
      </c>
      <c r="AC762">
        <v>0.37100036382909829</v>
      </c>
      <c r="AD762">
        <v>0.55186016856923503</v>
      </c>
      <c r="AE762">
        <v>1.4165754739132961</v>
      </c>
      <c r="AF762">
        <v>0.78077124638543172</v>
      </c>
      <c r="AG762">
        <v>0.66873494194591609</v>
      </c>
      <c r="AH762" s="9" t="s">
        <v>198</v>
      </c>
      <c r="AI762" s="1">
        <v>44348</v>
      </c>
      <c r="AJ762" s="9" t="s">
        <v>43</v>
      </c>
      <c r="AK762">
        <v>25</v>
      </c>
    </row>
    <row r="763" spans="1:37" x14ac:dyDescent="0.25">
      <c r="A763">
        <v>44371</v>
      </c>
      <c r="B763">
        <v>0.56845802452320415</v>
      </c>
      <c r="C763">
        <v>2.660135752659936E-2</v>
      </c>
      <c r="D763">
        <v>1.241524812400102E-4</v>
      </c>
      <c r="E763">
        <v>0.16181831440923</v>
      </c>
      <c r="F763">
        <v>4.4457498792933828E-2</v>
      </c>
      <c r="G763">
        <v>0.2389628688373798</v>
      </c>
      <c r="H763">
        <v>0.25449791209520972</v>
      </c>
      <c r="I763">
        <v>2.8733722250498479E-2</v>
      </c>
      <c r="J763">
        <v>2.1192371431994639E-3</v>
      </c>
      <c r="K763">
        <v>0.10676897509916609</v>
      </c>
      <c r="L763">
        <v>0.1095665578899386</v>
      </c>
      <c r="M763">
        <v>5.6907339967591203E-2</v>
      </c>
      <c r="N763">
        <v>9.9089182822555327E-2</v>
      </c>
      <c r="O763">
        <v>0.1484973067747194</v>
      </c>
      <c r="P763">
        <v>8.1688917632057365E-2</v>
      </c>
      <c r="Q763">
        <v>1.428676594318912E-2</v>
      </c>
      <c r="R763">
        <v>1.1485710600167709</v>
      </c>
      <c r="S763">
        <v>9.8989447129110397E-2</v>
      </c>
      <c r="T763">
        <v>3.4074590393366751E-2</v>
      </c>
      <c r="U763">
        <v>0</v>
      </c>
      <c r="V763">
        <v>1.0828885624094551</v>
      </c>
      <c r="W763">
        <v>9.7803359579845733E-2</v>
      </c>
      <c r="X763">
        <v>1.173916402484505</v>
      </c>
      <c r="Y763">
        <v>9.9524187200547384E-2</v>
      </c>
      <c r="Z763">
        <v>0.74343300415332991</v>
      </c>
      <c r="AA763">
        <v>5.8569188312191343E-2</v>
      </c>
      <c r="AB763">
        <v>0.21221260783870879</v>
      </c>
      <c r="AC763">
        <v>0.1195900540695214</v>
      </c>
      <c r="AD763">
        <v>7.9971563425601758E-2</v>
      </c>
      <c r="AE763">
        <v>6.3693525863675077E-2</v>
      </c>
      <c r="AF763">
        <v>0.61643731614378872</v>
      </c>
      <c r="AG763">
        <v>0.41994938644570562</v>
      </c>
      <c r="AH763" s="9" t="s">
        <v>198</v>
      </c>
      <c r="AI763" s="1">
        <v>44348</v>
      </c>
      <c r="AJ763" s="9" t="s">
        <v>38</v>
      </c>
      <c r="AK763">
        <v>24</v>
      </c>
    </row>
    <row r="764" spans="1:37" x14ac:dyDescent="0.25">
      <c r="A764">
        <v>44370</v>
      </c>
      <c r="B764">
        <v>0.25588646754800293</v>
      </c>
      <c r="C764">
        <v>1.3386920027211251E-2</v>
      </c>
      <c r="D764">
        <v>0</v>
      </c>
      <c r="E764">
        <v>6.6440543370100483E-2</v>
      </c>
      <c r="F764">
        <v>9.2895408119957737E-2</v>
      </c>
      <c r="G764">
        <v>0.56637478208357483</v>
      </c>
      <c r="H764">
        <v>0.1060619257596883</v>
      </c>
      <c r="I764">
        <v>0.1180917375896913</v>
      </c>
      <c r="J764">
        <v>1.3639248738590471E-3</v>
      </c>
      <c r="K764">
        <v>9.7669974446185654E-3</v>
      </c>
      <c r="L764">
        <v>9.2706000810969802E-2</v>
      </c>
      <c r="M764">
        <v>8.9048800986681401E-4</v>
      </c>
      <c r="N764">
        <v>0.12686163440132081</v>
      </c>
      <c r="O764">
        <v>1.9396148661579109E-2</v>
      </c>
      <c r="P764">
        <v>0.24733830064786769</v>
      </c>
      <c r="Q764">
        <v>0.1130645554692625</v>
      </c>
      <c r="R764">
        <v>0.27991289918479773</v>
      </c>
      <c r="S764">
        <v>5.3516087796828633E-3</v>
      </c>
      <c r="T764">
        <v>0.1135041706337942</v>
      </c>
      <c r="U764">
        <v>0.27627570209714142</v>
      </c>
      <c r="V764">
        <v>0.87135818209206362</v>
      </c>
      <c r="W764">
        <v>7.3170844104240053E-3</v>
      </c>
      <c r="X764">
        <v>0.147240912456889</v>
      </c>
      <c r="Y764">
        <v>3.9423436047870158E-2</v>
      </c>
      <c r="Z764">
        <v>0.2280956141687418</v>
      </c>
      <c r="AA764">
        <v>0.14136510225450041</v>
      </c>
      <c r="AB764">
        <v>0.17818603797851651</v>
      </c>
      <c r="AC764">
        <v>3.8878358505804129E-2</v>
      </c>
      <c r="AD764">
        <v>6.5018051606345426E-2</v>
      </c>
      <c r="AE764">
        <v>4.6863044158092081E-2</v>
      </c>
      <c r="AF764">
        <v>0.28568296726331771</v>
      </c>
      <c r="AG764">
        <v>0.2446670091393737</v>
      </c>
      <c r="AH764" s="9" t="s">
        <v>198</v>
      </c>
      <c r="AI764" s="1">
        <v>44348</v>
      </c>
      <c r="AJ764" s="9" t="s">
        <v>39</v>
      </c>
      <c r="AK764">
        <v>23</v>
      </c>
    </row>
    <row r="765" spans="1:37" x14ac:dyDescent="0.25">
      <c r="A765">
        <v>44369</v>
      </c>
      <c r="B765">
        <v>0.66052938981037135</v>
      </c>
      <c r="C765">
        <v>1.4157017122145E-2</v>
      </c>
      <c r="D765">
        <v>8.0442507783897887E-2</v>
      </c>
      <c r="E765">
        <v>0.1720930762943203</v>
      </c>
      <c r="F765">
        <v>5.3349507599224653E-2</v>
      </c>
      <c r="G765">
        <v>0.15998959099743501</v>
      </c>
      <c r="H765">
        <v>0.67765960669435932</v>
      </c>
      <c r="I765">
        <v>0.53353880094604711</v>
      </c>
      <c r="J765">
        <v>0.34741273108780518</v>
      </c>
      <c r="K765">
        <v>7.5097236354353253E-2</v>
      </c>
      <c r="L765">
        <v>1.293635001257686</v>
      </c>
      <c r="M765">
        <v>0.80545235615399668</v>
      </c>
      <c r="N765">
        <v>3.7772809301121868E-2</v>
      </c>
      <c r="O765">
        <v>0.1317225463812022</v>
      </c>
      <c r="P765">
        <v>0.39280301683636648</v>
      </c>
      <c r="Q765">
        <v>0.52878672358007395</v>
      </c>
      <c r="R765">
        <v>9.871809093566805E-4</v>
      </c>
      <c r="S765">
        <v>5.574035866222731E-5</v>
      </c>
      <c r="T765">
        <v>1.3333028113846099</v>
      </c>
      <c r="U765">
        <v>6.8683772184168837E-3</v>
      </c>
      <c r="V765">
        <v>1.3169141311608601</v>
      </c>
      <c r="W765">
        <v>0.451099026910948</v>
      </c>
      <c r="X765">
        <v>0.47171382735876799</v>
      </c>
      <c r="Y765">
        <v>0.1261351940054532</v>
      </c>
      <c r="Z765">
        <v>0.31927509818924532</v>
      </c>
      <c r="AA765">
        <v>0.23772067226301591</v>
      </c>
      <c r="AB765">
        <v>0.78060669197863319</v>
      </c>
      <c r="AC765">
        <v>0.70349572462244159</v>
      </c>
      <c r="AD765">
        <v>0.32623942019829621</v>
      </c>
      <c r="AE765">
        <v>0.120383925356823</v>
      </c>
      <c r="AF765">
        <v>0.3435708738238985</v>
      </c>
      <c r="AG765">
        <v>1.7662533872510391</v>
      </c>
      <c r="AH765" s="9" t="s">
        <v>198</v>
      </c>
      <c r="AI765" s="1">
        <v>44348</v>
      </c>
      <c r="AJ765" s="9" t="s">
        <v>40</v>
      </c>
      <c r="AK765">
        <v>22</v>
      </c>
    </row>
    <row r="766" spans="1:37" x14ac:dyDescent="0.25">
      <c r="A766">
        <v>44368</v>
      </c>
      <c r="B766">
        <v>1.006625027370958</v>
      </c>
      <c r="C766">
        <v>0.16600076274326639</v>
      </c>
      <c r="D766">
        <v>1.7765442851016219E-2</v>
      </c>
      <c r="E766">
        <v>0.59398978658835611</v>
      </c>
      <c r="F766">
        <v>0.1038619399761479</v>
      </c>
      <c r="G766">
        <v>0.43459305150136301</v>
      </c>
      <c r="H766">
        <v>0.5001265836058888</v>
      </c>
      <c r="I766">
        <v>0.91547443070836498</v>
      </c>
      <c r="J766">
        <v>0.59480041596398892</v>
      </c>
      <c r="K766">
        <v>0.46706094948698018</v>
      </c>
      <c r="L766">
        <v>0.47415461312033519</v>
      </c>
      <c r="M766">
        <v>2.5447970042999368</v>
      </c>
      <c r="N766">
        <v>0.32080408793478149</v>
      </c>
      <c r="O766">
        <v>3.3263606126018357E-2</v>
      </c>
      <c r="P766">
        <v>4.1216423544298237</v>
      </c>
      <c r="Q766">
        <v>2.1203694493399459E-2</v>
      </c>
      <c r="R766">
        <v>1.2930546655371069</v>
      </c>
      <c r="S766">
        <v>4.4138881377476159E-2</v>
      </c>
      <c r="T766">
        <v>0.61448338629729971</v>
      </c>
      <c r="U766">
        <v>3.6620134075749989E-3</v>
      </c>
      <c r="V766">
        <v>0.21794665929721299</v>
      </c>
      <c r="W766">
        <v>0.30374525725349261</v>
      </c>
      <c r="X766">
        <v>1.3455142363235191</v>
      </c>
      <c r="Y766">
        <v>0.1597886679327736</v>
      </c>
      <c r="Z766">
        <v>1.0120187985072999</v>
      </c>
      <c r="AA766">
        <v>1.0345002053338621</v>
      </c>
      <c r="AB766">
        <v>0.33341848475976349</v>
      </c>
      <c r="AC766">
        <v>0.6997935985738658</v>
      </c>
      <c r="AD766">
        <v>0.1869790487990419</v>
      </c>
      <c r="AE766">
        <v>0.24907950694141881</v>
      </c>
      <c r="AF766">
        <v>0.91053806546705429</v>
      </c>
      <c r="AG766">
        <v>2.0542287683917131</v>
      </c>
      <c r="AH766" s="9" t="s">
        <v>198</v>
      </c>
      <c r="AI766" s="1">
        <v>44348</v>
      </c>
      <c r="AJ766" s="9" t="s">
        <v>41</v>
      </c>
      <c r="AK766">
        <v>21</v>
      </c>
    </row>
    <row r="767" spans="1:37" x14ac:dyDescent="0.25">
      <c r="A767">
        <v>44365</v>
      </c>
      <c r="B767">
        <v>1.317005456388453</v>
      </c>
      <c r="C767">
        <v>1.004024000152165</v>
      </c>
      <c r="D767">
        <v>1.0046161017236519</v>
      </c>
      <c r="E767">
        <v>0.81833581084240459</v>
      </c>
      <c r="F767">
        <v>3.445200428656864</v>
      </c>
      <c r="G767">
        <v>7.7991644560357731E-2</v>
      </c>
      <c r="H767">
        <v>0.21811446663884251</v>
      </c>
      <c r="I767">
        <v>0.36402290412716748</v>
      </c>
      <c r="J767">
        <v>8.8593951486460626E-2</v>
      </c>
      <c r="K767">
        <v>3.6387293293980769</v>
      </c>
      <c r="L767">
        <v>4.8776754852906452E-2</v>
      </c>
      <c r="M767">
        <v>0.88652317855658003</v>
      </c>
      <c r="N767">
        <v>0.87774923564948837</v>
      </c>
      <c r="O767">
        <v>1.8264790344366211</v>
      </c>
      <c r="P767">
        <v>0.43778659215970678</v>
      </c>
      <c r="Q767">
        <v>0.23914937349630419</v>
      </c>
      <c r="R767">
        <v>0.28789478583467581</v>
      </c>
      <c r="S767">
        <v>5.5727453093166996</v>
      </c>
      <c r="T767">
        <v>0.60905942931572898</v>
      </c>
      <c r="U767">
        <v>4.7510440274652163E-2</v>
      </c>
      <c r="V767">
        <v>0.56944670130543773</v>
      </c>
      <c r="W767">
        <v>1.3941256974593199</v>
      </c>
      <c r="X767">
        <v>1.0661329868239151</v>
      </c>
      <c r="Y767">
        <v>0.48836519050333349</v>
      </c>
      <c r="Z767">
        <v>1.3666550494878289</v>
      </c>
      <c r="AA767">
        <v>1.0633886939620449</v>
      </c>
      <c r="AB767">
        <v>0.91868777727495943</v>
      </c>
      <c r="AC767">
        <v>0.67188818057219968</v>
      </c>
      <c r="AD767">
        <v>0.31978220042065769</v>
      </c>
      <c r="AE767">
        <v>0.58674568250705861</v>
      </c>
      <c r="AF767">
        <v>1.5155794752160281</v>
      </c>
      <c r="AG767">
        <v>1.2240277932383841</v>
      </c>
      <c r="AH767" s="9" t="s">
        <v>199</v>
      </c>
      <c r="AI767" s="1">
        <v>44348</v>
      </c>
      <c r="AJ767" s="9" t="s">
        <v>43</v>
      </c>
      <c r="AK767">
        <v>18</v>
      </c>
    </row>
    <row r="768" spans="1:37" x14ac:dyDescent="0.25">
      <c r="A768">
        <v>44364</v>
      </c>
      <c r="B768">
        <v>1.7561985060090051</v>
      </c>
      <c r="C768">
        <v>0.42541061834734362</v>
      </c>
      <c r="D768">
        <v>2.675022819180064</v>
      </c>
      <c r="E768">
        <v>1.245812536287509</v>
      </c>
      <c r="F768">
        <v>0.87828135891213999</v>
      </c>
      <c r="G768">
        <v>1.4912256830863651</v>
      </c>
      <c r="H768">
        <v>0.92747728454195633</v>
      </c>
      <c r="I768">
        <v>1.5063639169575509</v>
      </c>
      <c r="J768">
        <v>1.7913675038333561</v>
      </c>
      <c r="K768">
        <v>2.6633525077289599</v>
      </c>
      <c r="L768">
        <v>0.43944091017198439</v>
      </c>
      <c r="M768">
        <v>0.41519929012322399</v>
      </c>
      <c r="N768">
        <v>3.572618053825094</v>
      </c>
      <c r="O768">
        <v>1.520357052421841</v>
      </c>
      <c r="P768">
        <v>0.26376629014110259</v>
      </c>
      <c r="Q768">
        <v>0.68003388382644947</v>
      </c>
      <c r="R768">
        <v>7.1246403282551898E-2</v>
      </c>
      <c r="S768">
        <v>0.51851949474673853</v>
      </c>
      <c r="T768">
        <v>0.81053686318722373</v>
      </c>
      <c r="U768">
        <v>3.6569255803299581</v>
      </c>
      <c r="V768">
        <v>2.8100887050523489</v>
      </c>
      <c r="W768">
        <v>0.64327944616886579</v>
      </c>
      <c r="X768">
        <v>1.9202235767568321</v>
      </c>
      <c r="Y768">
        <v>8.1146834609351473E-2</v>
      </c>
      <c r="Z768">
        <v>1.6192551167187219</v>
      </c>
      <c r="AA768">
        <v>2.3720005607388601</v>
      </c>
      <c r="AB768">
        <v>1.356349408388128</v>
      </c>
      <c r="AC768">
        <v>0.54995116801068455</v>
      </c>
      <c r="AD768">
        <v>0.67020660544611188</v>
      </c>
      <c r="AE768">
        <v>1.15403098849779</v>
      </c>
      <c r="AF768">
        <v>1.829614771151419</v>
      </c>
      <c r="AG768">
        <v>1.595718992741938</v>
      </c>
      <c r="AH768" s="9" t="s">
        <v>199</v>
      </c>
      <c r="AI768" s="1">
        <v>44348</v>
      </c>
      <c r="AJ768" s="9" t="s">
        <v>38</v>
      </c>
      <c r="AK768">
        <v>17</v>
      </c>
    </row>
    <row r="769" spans="1:37" x14ac:dyDescent="0.25">
      <c r="A769">
        <v>44363</v>
      </c>
      <c r="B769">
        <v>0.98325672117790075</v>
      </c>
      <c r="C769">
        <v>4.8115119207868696E-3</v>
      </c>
      <c r="D769">
        <v>0.34852935497272902</v>
      </c>
      <c r="E769">
        <v>0.51630639495745545</v>
      </c>
      <c r="F769">
        <v>0.1851591001857055</v>
      </c>
      <c r="G769">
        <v>0.38989125938711039</v>
      </c>
      <c r="H769">
        <v>1.7333534100969661E-2</v>
      </c>
      <c r="I769">
        <v>0.71232031061308787</v>
      </c>
      <c r="J769">
        <v>6.469038509278717E-2</v>
      </c>
      <c r="K769">
        <v>0.1593696626553652</v>
      </c>
      <c r="L769">
        <v>1.638566161286563E-4</v>
      </c>
      <c r="M769">
        <v>1.53217069263677</v>
      </c>
      <c r="N769">
        <v>0.42147999620658322</v>
      </c>
      <c r="O769">
        <v>2.355056727042653</v>
      </c>
      <c r="P769">
        <v>2.6185767642875981</v>
      </c>
      <c r="Q769">
        <v>4.1511680434032072E-5</v>
      </c>
      <c r="R769">
        <v>4.3193949426078966</v>
      </c>
      <c r="S769">
        <v>1.13289606843023E-2</v>
      </c>
      <c r="T769">
        <v>1.8869700773642339</v>
      </c>
      <c r="U769">
        <v>0.1451814881703567</v>
      </c>
      <c r="V769">
        <v>0.19209461006171341</v>
      </c>
      <c r="W769">
        <v>1.2894977130149441</v>
      </c>
      <c r="X769">
        <v>1.479972405776993</v>
      </c>
      <c r="Y769">
        <v>0.35499335391409709</v>
      </c>
      <c r="Z769">
        <v>1.014706079782759</v>
      </c>
      <c r="AA769">
        <v>0.56836337179953</v>
      </c>
      <c r="AB769">
        <v>0.65169234568275936</v>
      </c>
      <c r="AC769">
        <v>0.55682219418323509</v>
      </c>
      <c r="AD769">
        <v>4.0265624794849318E-2</v>
      </c>
      <c r="AE769">
        <v>0.37822857692871392</v>
      </c>
      <c r="AF769">
        <v>1.0689923241024699</v>
      </c>
      <c r="AG769">
        <v>1.2849218499068551</v>
      </c>
      <c r="AH769" s="9" t="s">
        <v>199</v>
      </c>
      <c r="AI769" s="1">
        <v>44348</v>
      </c>
      <c r="AJ769" s="9" t="s">
        <v>39</v>
      </c>
      <c r="AK769">
        <v>16</v>
      </c>
    </row>
    <row r="770" spans="1:37" x14ac:dyDescent="0.25">
      <c r="A770">
        <v>44362</v>
      </c>
      <c r="B770">
        <v>1.2835423115099689</v>
      </c>
      <c r="C770">
        <v>9.7037693032627714E-2</v>
      </c>
      <c r="D770">
        <v>2.1382686773104118</v>
      </c>
      <c r="E770">
        <v>0.3985367363189703</v>
      </c>
      <c r="F770">
        <v>7.5918777093687169</v>
      </c>
      <c r="G770">
        <v>0.52937457194251303</v>
      </c>
      <c r="H770">
        <v>0.43423537706346171</v>
      </c>
      <c r="I770">
        <v>0.65929785454640499</v>
      </c>
      <c r="J770">
        <v>0.1536171103462606</v>
      </c>
      <c r="K770">
        <v>5.2869299819025342E-2</v>
      </c>
      <c r="L770">
        <v>0.23584839136636451</v>
      </c>
      <c r="M770">
        <v>0.33255645634073572</v>
      </c>
      <c r="N770">
        <v>5.0753137684535101</v>
      </c>
      <c r="O770">
        <v>3.7439032028962399E-2</v>
      </c>
      <c r="P770">
        <v>3.8494684057101711</v>
      </c>
      <c r="Q770">
        <v>4.2542286789880777E-2</v>
      </c>
      <c r="R770">
        <v>0.18968626913079689</v>
      </c>
      <c r="S770">
        <v>0.32507544979969721</v>
      </c>
      <c r="T770">
        <v>0.31422976807815362</v>
      </c>
      <c r="U770">
        <v>0.74080490568981272</v>
      </c>
      <c r="V770">
        <v>0.59487857992577442</v>
      </c>
      <c r="W770">
        <v>0.58057569278154686</v>
      </c>
      <c r="X770">
        <v>0.39092097703572221</v>
      </c>
      <c r="Y770">
        <v>1.7380285036010391E-2</v>
      </c>
      <c r="Z770">
        <v>0.58987450659556739</v>
      </c>
      <c r="AA770">
        <v>2.5481887638373339</v>
      </c>
      <c r="AB770">
        <v>0.88764851316204851</v>
      </c>
      <c r="AC770">
        <v>0.39821421766609838</v>
      </c>
      <c r="AD770">
        <v>0.43593490551291991</v>
      </c>
      <c r="AE770">
        <v>1.17865931812726</v>
      </c>
      <c r="AF770">
        <v>1.1125975864335309</v>
      </c>
      <c r="AG770">
        <v>0.75199782834987161</v>
      </c>
      <c r="AH770" s="9" t="s">
        <v>199</v>
      </c>
      <c r="AI770" s="1">
        <v>44348</v>
      </c>
      <c r="AJ770" s="9" t="s">
        <v>40</v>
      </c>
      <c r="AK770">
        <v>15</v>
      </c>
    </row>
    <row r="771" spans="1:37" x14ac:dyDescent="0.25">
      <c r="A771">
        <v>44361</v>
      </c>
      <c r="B771">
        <v>0.84134647882985769</v>
      </c>
      <c r="C771">
        <v>0.25404625359779381</v>
      </c>
      <c r="D771">
        <v>1.5221292839432219</v>
      </c>
      <c r="E771">
        <v>0.30068973346652322</v>
      </c>
      <c r="F771">
        <v>0.57105414916567021</v>
      </c>
      <c r="G771">
        <v>3.5325069650252829</v>
      </c>
      <c r="H771">
        <v>0.13305116000438821</v>
      </c>
      <c r="I771">
        <v>2.0664791112649832</v>
      </c>
      <c r="J771">
        <v>0.40624066655504693</v>
      </c>
      <c r="K771">
        <v>0.51912819749283956</v>
      </c>
      <c r="L771">
        <v>8.2596904800812221E-2</v>
      </c>
      <c r="M771">
        <v>0.38298010184894071</v>
      </c>
      <c r="N771">
        <v>0.25396827725673199</v>
      </c>
      <c r="O771">
        <v>0.12692984108392619</v>
      </c>
      <c r="P771">
        <v>0.20942493431601139</v>
      </c>
      <c r="Q771">
        <v>4.0456684263467102E-2</v>
      </c>
      <c r="R771">
        <v>0.1071333016455326</v>
      </c>
      <c r="S771">
        <v>0.28743824066261359</v>
      </c>
      <c r="T771">
        <v>0.35905355094358882</v>
      </c>
      <c r="U771">
        <v>0.1071002340300324</v>
      </c>
      <c r="V771">
        <v>4.558968105458681</v>
      </c>
      <c r="W771">
        <v>1.970641389377319E-2</v>
      </c>
      <c r="X771">
        <v>0.49867824962276319</v>
      </c>
      <c r="Y771">
        <v>0.58730389749811251</v>
      </c>
      <c r="Z771">
        <v>0.94965028111788752</v>
      </c>
      <c r="AA771">
        <v>0.51246082013218497</v>
      </c>
      <c r="AB771">
        <v>0.58828365403208704</v>
      </c>
      <c r="AC771">
        <v>0.56848659207797181</v>
      </c>
      <c r="AD771">
        <v>0.28020971979956538</v>
      </c>
      <c r="AE771">
        <v>1.0629043013727291</v>
      </c>
      <c r="AF771">
        <v>0.82196510274354784</v>
      </c>
      <c r="AG771">
        <v>0.68707522710836777</v>
      </c>
      <c r="AH771" s="9" t="s">
        <v>199</v>
      </c>
      <c r="AI771" s="1">
        <v>44348</v>
      </c>
      <c r="AJ771" s="9" t="s">
        <v>41</v>
      </c>
      <c r="AK771">
        <v>14</v>
      </c>
    </row>
    <row r="772" spans="1:37" x14ac:dyDescent="0.25">
      <c r="A772">
        <v>44358</v>
      </c>
      <c r="B772">
        <v>1.2764116028688841</v>
      </c>
      <c r="C772">
        <v>1.513891986793594</v>
      </c>
      <c r="D772">
        <v>0.79777039808840888</v>
      </c>
      <c r="E772">
        <v>0.78608786286235643</v>
      </c>
      <c r="F772">
        <v>0.96479866993275687</v>
      </c>
      <c r="G772">
        <v>1.4377076509415669</v>
      </c>
      <c r="H772">
        <v>0.36974148383316152</v>
      </c>
      <c r="I772">
        <v>0.67701896103175285</v>
      </c>
      <c r="J772">
        <v>0.75271034978841789</v>
      </c>
      <c r="K772">
        <v>2.14357933568908</v>
      </c>
      <c r="L772">
        <v>3.253821166020761</v>
      </c>
      <c r="M772">
        <v>0.41334423271688392</v>
      </c>
      <c r="N772">
        <v>0.2168004438554291</v>
      </c>
      <c r="O772">
        <v>0.93532499439099348</v>
      </c>
      <c r="P772">
        <v>0.16509427292836809</v>
      </c>
      <c r="Q772">
        <v>1.906346371563677</v>
      </c>
      <c r="R772">
        <v>1.057309028489017</v>
      </c>
      <c r="S772">
        <v>0.64482141436306128</v>
      </c>
      <c r="T772">
        <v>1.115585293801385</v>
      </c>
      <c r="U772">
        <v>0</v>
      </c>
      <c r="V772">
        <v>1.3897607610983149</v>
      </c>
      <c r="W772">
        <v>0.22892016685316741</v>
      </c>
      <c r="X772">
        <v>1.4457440084309721</v>
      </c>
      <c r="Y772">
        <v>0.89456251444335855</v>
      </c>
      <c r="Z772">
        <v>1.2674791366083169</v>
      </c>
      <c r="AA772">
        <v>0.51989759939997238</v>
      </c>
      <c r="AB772">
        <v>1.4904862106289589</v>
      </c>
      <c r="AC772">
        <v>1.154311355782258</v>
      </c>
      <c r="AD772">
        <v>2.4785191465234671</v>
      </c>
      <c r="AE772">
        <v>1.15100445296009</v>
      </c>
      <c r="AF772">
        <v>1.1110420758197439</v>
      </c>
      <c r="AG772">
        <v>0.77635321071837582</v>
      </c>
      <c r="AH772" s="9" t="s">
        <v>200</v>
      </c>
      <c r="AI772" s="1">
        <v>44348</v>
      </c>
      <c r="AJ772" s="9" t="s">
        <v>43</v>
      </c>
      <c r="AK772">
        <v>11</v>
      </c>
    </row>
    <row r="773" spans="1:37" x14ac:dyDescent="0.25">
      <c r="A773">
        <v>44357</v>
      </c>
      <c r="B773">
        <v>0.69540622235704008</v>
      </c>
      <c r="C773">
        <v>0.33531499594973518</v>
      </c>
      <c r="D773">
        <v>1.0320335737250439</v>
      </c>
      <c r="E773">
        <v>0.18557962278576831</v>
      </c>
      <c r="F773">
        <v>8.748460048508587E-2</v>
      </c>
      <c r="G773">
        <v>0.38525677339053171</v>
      </c>
      <c r="H773">
        <v>1.9859490295389921</v>
      </c>
      <c r="I773">
        <v>0.30660564669676188</v>
      </c>
      <c r="J773">
        <v>1.8842252409594799E-2</v>
      </c>
      <c r="K773">
        <v>0.20344305913501601</v>
      </c>
      <c r="L773">
        <v>1.7895788495255052E-2</v>
      </c>
      <c r="M773">
        <v>0.13027148257980961</v>
      </c>
      <c r="N773">
        <v>1.437616360399812</v>
      </c>
      <c r="O773">
        <v>0.60894614849170459</v>
      </c>
      <c r="P773">
        <v>8.666825644431346E-2</v>
      </c>
      <c r="Q773">
        <v>1.6123567115490879E-2</v>
      </c>
      <c r="R773">
        <v>0.5989972282862186</v>
      </c>
      <c r="S773">
        <v>9.3533772950180394E-2</v>
      </c>
      <c r="T773">
        <v>0.25058026132463351</v>
      </c>
      <c r="U773">
        <v>16.863174597695259</v>
      </c>
      <c r="V773">
        <v>0.18119668019107291</v>
      </c>
      <c r="W773">
        <v>0.85466658908659943</v>
      </c>
      <c r="X773">
        <v>0.44345287924881682</v>
      </c>
      <c r="Y773">
        <v>6.4686344022670608E-2</v>
      </c>
      <c r="Z773">
        <v>0.5801638800623915</v>
      </c>
      <c r="AA773">
        <v>1.2154016726919219</v>
      </c>
      <c r="AB773">
        <v>0.28525286445362841</v>
      </c>
      <c r="AC773">
        <v>0.21328080550250331</v>
      </c>
      <c r="AD773">
        <v>4.298720566713337E-2</v>
      </c>
      <c r="AE773">
        <v>0.70870309421726663</v>
      </c>
      <c r="AF773">
        <v>1.079468881524974</v>
      </c>
      <c r="AG773">
        <v>0.14766259515591551</v>
      </c>
      <c r="AH773" s="9" t="s">
        <v>200</v>
      </c>
      <c r="AI773" s="1">
        <v>44348</v>
      </c>
      <c r="AJ773" s="9" t="s">
        <v>38</v>
      </c>
      <c r="AK773">
        <v>10</v>
      </c>
    </row>
    <row r="774" spans="1:37" x14ac:dyDescent="0.25">
      <c r="A774">
        <v>44356</v>
      </c>
      <c r="B774">
        <v>0.86520795945209861</v>
      </c>
      <c r="C774">
        <v>8.1542621550048291E-3</v>
      </c>
      <c r="D774">
        <v>0.27894391796985207</v>
      </c>
      <c r="E774">
        <v>0.29697929422954977</v>
      </c>
      <c r="F774">
        <v>0.16124188805314191</v>
      </c>
      <c r="G774">
        <v>4.7523218983182174</v>
      </c>
      <c r="H774">
        <v>0.79420112222564321</v>
      </c>
      <c r="I774">
        <v>0.37956213110583242</v>
      </c>
      <c r="J774">
        <v>0.41442788599081348</v>
      </c>
      <c r="K774">
        <v>0.49854588178518411</v>
      </c>
      <c r="L774">
        <v>9.4951324474375973E-2</v>
      </c>
      <c r="M774">
        <v>0.46567629621299722</v>
      </c>
      <c r="N774">
        <v>0.44876169747114492</v>
      </c>
      <c r="O774">
        <v>0.16867571468192949</v>
      </c>
      <c r="P774">
        <v>7.6595005211125292E-2</v>
      </c>
      <c r="Q774">
        <v>1.407997325789913</v>
      </c>
      <c r="R774">
        <v>0.4119319702766352</v>
      </c>
      <c r="S774">
        <v>0.2217843762480467</v>
      </c>
      <c r="T774">
        <v>8.9715718151512872E-2</v>
      </c>
      <c r="U774">
        <v>0.58765320689780498</v>
      </c>
      <c r="V774">
        <v>0.23994057213351261</v>
      </c>
      <c r="W774">
        <v>1.1506298917592011</v>
      </c>
      <c r="X774">
        <v>0.29517123788849148</v>
      </c>
      <c r="Y774">
        <v>1.5175315806629339</v>
      </c>
      <c r="Z774">
        <v>1.1209839302850579</v>
      </c>
      <c r="AA774">
        <v>0.3928061587040218</v>
      </c>
      <c r="AB774">
        <v>0.52356109959916575</v>
      </c>
      <c r="AC774">
        <v>0.65113316267358112</v>
      </c>
      <c r="AD774">
        <v>0.83441769033103708</v>
      </c>
      <c r="AE774">
        <v>0.88550244974739389</v>
      </c>
      <c r="AF774">
        <v>0.84492107469534095</v>
      </c>
      <c r="AG774">
        <v>0.56208029267403858</v>
      </c>
      <c r="AH774" s="9" t="s">
        <v>200</v>
      </c>
      <c r="AI774" s="1">
        <v>44348</v>
      </c>
      <c r="AJ774" s="9" t="s">
        <v>39</v>
      </c>
      <c r="AK774">
        <v>9</v>
      </c>
    </row>
    <row r="775" spans="1:37" x14ac:dyDescent="0.25">
      <c r="A775">
        <v>44355</v>
      </c>
      <c r="B775">
        <v>0.21423897133750139</v>
      </c>
      <c r="C775">
        <v>4.7166656303344499E-4</v>
      </c>
      <c r="D775">
        <v>0</v>
      </c>
      <c r="E775">
        <v>4.4419696479285439E-2</v>
      </c>
      <c r="F775">
        <v>8.3815931330016001E-4</v>
      </c>
      <c r="G775">
        <v>0.42522421258511028</v>
      </c>
      <c r="H775">
        <v>2.9470202160218791E-4</v>
      </c>
      <c r="I775">
        <v>0.34535190835572088</v>
      </c>
      <c r="J775">
        <v>2.906639150399605E-3</v>
      </c>
      <c r="K775">
        <v>0.1746372531734765</v>
      </c>
      <c r="L775">
        <v>1.5465097173445119</v>
      </c>
      <c r="M775">
        <v>2.4893688071871531E-3</v>
      </c>
      <c r="N775">
        <v>1.5842987554517868E-2</v>
      </c>
      <c r="O775">
        <v>0.99695533656508362</v>
      </c>
      <c r="P775">
        <v>0.63837049774104659</v>
      </c>
      <c r="Q775">
        <v>0.20054348641386269</v>
      </c>
      <c r="R775">
        <v>0.23299391532999661</v>
      </c>
      <c r="S775">
        <v>6.5821962110539922E-3</v>
      </c>
      <c r="T775">
        <v>0.16404334386866681</v>
      </c>
      <c r="U775">
        <v>0</v>
      </c>
      <c r="V775">
        <v>0.13799361603421439</v>
      </c>
      <c r="W775">
        <v>3.5030548848023341E-2</v>
      </c>
      <c r="X775">
        <v>3.5651769413678827E-2</v>
      </c>
      <c r="Y775">
        <v>0.1623985057935006</v>
      </c>
      <c r="Z775">
        <v>0.11025472849308569</v>
      </c>
      <c r="AA775">
        <v>0.17003778316738721</v>
      </c>
      <c r="AB775">
        <v>0.27881923515677248</v>
      </c>
      <c r="AC775">
        <v>0.17814499235503869</v>
      </c>
      <c r="AD775">
        <v>5.8731620308763476E-4</v>
      </c>
      <c r="AE775">
        <v>9.7606020351777678E-2</v>
      </c>
      <c r="AF775">
        <v>0.20139165073072129</v>
      </c>
      <c r="AG775">
        <v>0.38590520568481551</v>
      </c>
      <c r="AH775" s="9" t="s">
        <v>200</v>
      </c>
      <c r="AI775" s="1">
        <v>44348</v>
      </c>
      <c r="AJ775" s="9" t="s">
        <v>40</v>
      </c>
      <c r="AK775">
        <v>8</v>
      </c>
    </row>
    <row r="776" spans="1:37" x14ac:dyDescent="0.25">
      <c r="A776">
        <v>44354</v>
      </c>
      <c r="B776">
        <v>0.70475700680867659</v>
      </c>
      <c r="C776">
        <v>0.14036345400598241</v>
      </c>
      <c r="D776">
        <v>0.58700158752976928</v>
      </c>
      <c r="E776">
        <v>0.2844292090330896</v>
      </c>
      <c r="F776">
        <v>0.29054618348972161</v>
      </c>
      <c r="G776">
        <v>0.14259876972932689</v>
      </c>
      <c r="H776">
        <v>2.274973751899557</v>
      </c>
      <c r="I776">
        <v>0.43902604502955361</v>
      </c>
      <c r="J776">
        <v>0.43842924707785008</v>
      </c>
      <c r="K776">
        <v>0.21962418456535349</v>
      </c>
      <c r="L776">
        <v>6.34418998878132</v>
      </c>
      <c r="M776">
        <v>8.1044170252081438E-2</v>
      </c>
      <c r="N776">
        <v>0.53735028418077524</v>
      </c>
      <c r="O776">
        <v>0.3961131174405112</v>
      </c>
      <c r="P776">
        <v>0.75902176807365662</v>
      </c>
      <c r="Q776">
        <v>0.1663259737700698</v>
      </c>
      <c r="R776">
        <v>0.14183318018242599</v>
      </c>
      <c r="S776">
        <v>0.68948199504115903</v>
      </c>
      <c r="T776">
        <v>0.13129075088198211</v>
      </c>
      <c r="U776">
        <v>0.4394486778288621</v>
      </c>
      <c r="V776">
        <v>0.63106322770496892</v>
      </c>
      <c r="W776">
        <v>0.11278040728583499</v>
      </c>
      <c r="X776">
        <v>6.8923762363101812E-2</v>
      </c>
      <c r="Y776">
        <v>1.95440337505475</v>
      </c>
      <c r="Z776">
        <v>0.28953865447435218</v>
      </c>
      <c r="AA776">
        <v>0.83640002909980971</v>
      </c>
      <c r="AB776">
        <v>0.52520538412897022</v>
      </c>
      <c r="AC776">
        <v>1.8658159509753689</v>
      </c>
      <c r="AD776">
        <v>0.21312085254426319</v>
      </c>
      <c r="AE776">
        <v>0.2906849090702906</v>
      </c>
      <c r="AF776">
        <v>0.76535166074689465</v>
      </c>
      <c r="AG776">
        <v>0.78297738455517274</v>
      </c>
      <c r="AH776" s="9" t="s">
        <v>200</v>
      </c>
      <c r="AI776" s="1">
        <v>44348</v>
      </c>
      <c r="AJ776" s="9" t="s">
        <v>41</v>
      </c>
      <c r="AK776">
        <v>7</v>
      </c>
    </row>
    <row r="777" spans="1:37" x14ac:dyDescent="0.25">
      <c r="A777">
        <v>44351</v>
      </c>
      <c r="B777">
        <v>2.0694233312930832</v>
      </c>
      <c r="C777">
        <v>0.48740705308987681</v>
      </c>
      <c r="D777">
        <v>14.085197011049461</v>
      </c>
      <c r="E777">
        <v>1.4738424662336751</v>
      </c>
      <c r="F777">
        <v>3.600455010224084</v>
      </c>
      <c r="G777">
        <v>0.87649112136681706</v>
      </c>
      <c r="H777">
        <v>1.5410336394110249</v>
      </c>
      <c r="I777">
        <v>0.60070404018491697</v>
      </c>
      <c r="J777">
        <v>15.23650293296186</v>
      </c>
      <c r="K777">
        <v>0.14508701442901831</v>
      </c>
      <c r="L777">
        <v>0.39577496203965462</v>
      </c>
      <c r="M777">
        <v>0.57503209723539317</v>
      </c>
      <c r="N777">
        <v>0.38353219376837361</v>
      </c>
      <c r="O777">
        <v>0.35798348081241338</v>
      </c>
      <c r="P777">
        <v>1.3905928549745969</v>
      </c>
      <c r="Q777">
        <v>0.72699348141059361</v>
      </c>
      <c r="R777">
        <v>4.0389222162526224</v>
      </c>
      <c r="S777">
        <v>1.4334468988109059</v>
      </c>
      <c r="T777">
        <v>0.17358623249410721</v>
      </c>
      <c r="U777">
        <v>0.77662708711273942</v>
      </c>
      <c r="V777">
        <v>1.260466559594696</v>
      </c>
      <c r="W777">
        <v>1.412877020011807</v>
      </c>
      <c r="X777">
        <v>0.68531455303287181</v>
      </c>
      <c r="Y777">
        <v>7.1970830899407918</v>
      </c>
      <c r="Z777">
        <v>1.743785588170526</v>
      </c>
      <c r="AA777">
        <v>1.9108220056015299</v>
      </c>
      <c r="AB777">
        <v>0.98514359273663388</v>
      </c>
      <c r="AC777">
        <v>4.1045922763049214</v>
      </c>
      <c r="AD777">
        <v>0.53463554874563823</v>
      </c>
      <c r="AE777">
        <v>1.5073766590004489</v>
      </c>
      <c r="AF777">
        <v>2.5990093749879901</v>
      </c>
      <c r="AG777">
        <v>1.563034077154112</v>
      </c>
      <c r="AH777" s="9" t="s">
        <v>201</v>
      </c>
      <c r="AI777" s="1">
        <v>44348</v>
      </c>
      <c r="AJ777" s="9" t="s">
        <v>43</v>
      </c>
      <c r="AK777">
        <v>4</v>
      </c>
    </row>
    <row r="778" spans="1:37" x14ac:dyDescent="0.25">
      <c r="A778">
        <v>44350</v>
      </c>
      <c r="B778">
        <v>3.2073635680710582</v>
      </c>
      <c r="C778">
        <v>0.95329666662450585</v>
      </c>
      <c r="D778">
        <v>1.495248675260282</v>
      </c>
      <c r="E778">
        <v>2.578180098779371</v>
      </c>
      <c r="F778">
        <v>0.34361600891173888</v>
      </c>
      <c r="G778">
        <v>8.5563575849831484</v>
      </c>
      <c r="H778">
        <v>1.9601342148846801</v>
      </c>
      <c r="I778">
        <v>3.5455723571862499</v>
      </c>
      <c r="J778">
        <v>0.2222739471577381</v>
      </c>
      <c r="K778">
        <v>0.88476773141621778</v>
      </c>
      <c r="L778">
        <v>2.96807941694725</v>
      </c>
      <c r="M778">
        <v>3.234256350349475</v>
      </c>
      <c r="N778">
        <v>2.819435514375265</v>
      </c>
      <c r="O778">
        <v>2.5880823508528299</v>
      </c>
      <c r="P778">
        <v>3.1815072723585751</v>
      </c>
      <c r="Q778">
        <v>2.3280655024539549</v>
      </c>
      <c r="R778">
        <v>6.24759891534495</v>
      </c>
      <c r="S778">
        <v>9.7040401312346466E-2</v>
      </c>
      <c r="T778">
        <v>2.5001126329381451</v>
      </c>
      <c r="U778">
        <v>6.113846907673425</v>
      </c>
      <c r="V778">
        <v>1.6438010150229829</v>
      </c>
      <c r="W778">
        <v>1.7485651606754249</v>
      </c>
      <c r="X778">
        <v>2.172387975254074</v>
      </c>
      <c r="Y778">
        <v>1.498565349794285</v>
      </c>
      <c r="Z778">
        <v>3.4181109053864529</v>
      </c>
      <c r="AA778">
        <v>3.0472757598630942</v>
      </c>
      <c r="AB778">
        <v>2.2364363968613219</v>
      </c>
      <c r="AC778">
        <v>3.4020949740933619</v>
      </c>
      <c r="AD778">
        <v>1.081368510237581</v>
      </c>
      <c r="AE778">
        <v>2.7139869883763281</v>
      </c>
      <c r="AF778">
        <v>3.1246901062218781</v>
      </c>
      <c r="AG778">
        <v>4.0012586233989333</v>
      </c>
      <c r="AH778" s="9" t="s">
        <v>201</v>
      </c>
      <c r="AI778" s="1">
        <v>44348</v>
      </c>
      <c r="AJ778" s="9" t="s">
        <v>38</v>
      </c>
      <c r="AK778">
        <v>3</v>
      </c>
    </row>
    <row r="779" spans="1:37" x14ac:dyDescent="0.25">
      <c r="A779">
        <v>44349</v>
      </c>
      <c r="B779">
        <v>2.7320468967608669</v>
      </c>
      <c r="C779">
        <v>0.19819733209603649</v>
      </c>
      <c r="D779">
        <v>8.1099739890002728E-2</v>
      </c>
      <c r="E779">
        <v>1.3401390296430771</v>
      </c>
      <c r="F779">
        <v>2.731842531567851</v>
      </c>
      <c r="G779">
        <v>4.8569093051718548</v>
      </c>
      <c r="H779">
        <v>3.2815329538131501</v>
      </c>
      <c r="I779">
        <v>3.3198745084745389</v>
      </c>
      <c r="J779">
        <v>1.740079241100849</v>
      </c>
      <c r="K779">
        <v>3.931473269936383</v>
      </c>
      <c r="L779">
        <v>0.1785195704163923</v>
      </c>
      <c r="M779">
        <v>2.8672070501715949</v>
      </c>
      <c r="N779">
        <v>3.5659015242550751</v>
      </c>
      <c r="O779">
        <v>5.3956725729319919</v>
      </c>
      <c r="P779">
        <v>2.9859054435954371</v>
      </c>
      <c r="Q779">
        <v>0.54579859999301983</v>
      </c>
      <c r="R779">
        <v>1.0780008263751819</v>
      </c>
      <c r="S779">
        <v>0.12983050253947459</v>
      </c>
      <c r="T779">
        <v>1.8095480407006179</v>
      </c>
      <c r="U779">
        <v>1.4591771542102501</v>
      </c>
      <c r="V779">
        <v>1.8860183506281081</v>
      </c>
      <c r="W779">
        <v>1.205121195166357</v>
      </c>
      <c r="X779">
        <v>1.004413157814956</v>
      </c>
      <c r="Y779">
        <v>0.73170793254488742</v>
      </c>
      <c r="Z779">
        <v>2.1610353179371908</v>
      </c>
      <c r="AA779">
        <v>3.403701546064505</v>
      </c>
      <c r="AB779">
        <v>2.5105071475149581</v>
      </c>
      <c r="AC779">
        <v>1.555353017004784</v>
      </c>
      <c r="AD779">
        <v>2.225873071610037</v>
      </c>
      <c r="AE779">
        <v>2.1090831397467471</v>
      </c>
      <c r="AF779">
        <v>2.7264325154587858</v>
      </c>
      <c r="AG779">
        <v>2.3824820919462111</v>
      </c>
      <c r="AH779" s="9" t="s">
        <v>201</v>
      </c>
      <c r="AI779" s="1">
        <v>44348</v>
      </c>
      <c r="AJ779" s="9" t="s">
        <v>39</v>
      </c>
      <c r="AK779">
        <v>2</v>
      </c>
    </row>
    <row r="780" spans="1:37" x14ac:dyDescent="0.25">
      <c r="A780">
        <v>44348</v>
      </c>
      <c r="B780">
        <v>0.91405450002984689</v>
      </c>
      <c r="C780">
        <v>0.53876880960611861</v>
      </c>
      <c r="D780">
        <v>2.4753585260591269E-4</v>
      </c>
      <c r="E780">
        <v>0.96125015505508449</v>
      </c>
      <c r="F780">
        <v>0.64003339415773974</v>
      </c>
      <c r="G780">
        <v>1.84924639756975</v>
      </c>
      <c r="H780">
        <v>0.22578306870796119</v>
      </c>
      <c r="I780">
        <v>0.39304097556836209</v>
      </c>
      <c r="J780">
        <v>0.27088212401623118</v>
      </c>
      <c r="K780">
        <v>0.82131597049911753</v>
      </c>
      <c r="L780">
        <v>3.6323539811390547E-2</v>
      </c>
      <c r="M780">
        <v>0.45681037846362399</v>
      </c>
      <c r="N780">
        <v>0.38856892680765143</v>
      </c>
      <c r="O780">
        <v>1.971300480400507</v>
      </c>
      <c r="P780">
        <v>0.92697797693026751</v>
      </c>
      <c r="Q780">
        <v>0.14526889845185731</v>
      </c>
      <c r="R780">
        <v>1.341192207731058E-2</v>
      </c>
      <c r="S780">
        <v>0.117058072402327</v>
      </c>
      <c r="T780">
        <v>0.30628454632903179</v>
      </c>
      <c r="U780">
        <v>8.2776788350840767E-3</v>
      </c>
      <c r="V780">
        <v>0.32966856045092657</v>
      </c>
      <c r="W780">
        <v>5.6362892703881118E-2</v>
      </c>
      <c r="X780">
        <v>1.211250750487505</v>
      </c>
      <c r="Y780">
        <v>5.5359403481140677E-2</v>
      </c>
      <c r="Z780">
        <v>1.406267681590027</v>
      </c>
      <c r="AA780">
        <v>0.5301692016115056</v>
      </c>
      <c r="AB780">
        <v>0.53800676282010396</v>
      </c>
      <c r="AC780">
        <v>0.14009929881617639</v>
      </c>
      <c r="AD780">
        <v>0.18984957552685641</v>
      </c>
      <c r="AE780">
        <v>0.30100617846366678</v>
      </c>
      <c r="AF780">
        <v>0.93909184886549879</v>
      </c>
      <c r="AG780">
        <v>1.517125876390597</v>
      </c>
      <c r="AH780" s="9" t="s">
        <v>201</v>
      </c>
      <c r="AI780" s="1">
        <v>44348</v>
      </c>
      <c r="AJ780" s="9" t="s">
        <v>40</v>
      </c>
      <c r="AK780">
        <v>1</v>
      </c>
    </row>
    <row r="781" spans="1:37" x14ac:dyDescent="0.25">
      <c r="A781">
        <v>44347</v>
      </c>
      <c r="B781">
        <v>2.5268130210497701</v>
      </c>
      <c r="C781">
        <v>0.6505620986240922</v>
      </c>
      <c r="D781">
        <v>0.43920915959080598</v>
      </c>
      <c r="E781">
        <v>0.72225398570904698</v>
      </c>
      <c r="F781">
        <v>0.83156041664319147</v>
      </c>
      <c r="G781">
        <v>19.561404054995371</v>
      </c>
      <c r="H781">
        <v>0.75294217534495911</v>
      </c>
      <c r="I781">
        <v>0.18095126639602441</v>
      </c>
      <c r="J781">
        <v>13.68733763726159</v>
      </c>
      <c r="K781">
        <v>0.45111236430186752</v>
      </c>
      <c r="L781">
        <v>0.19473156594407709</v>
      </c>
      <c r="M781">
        <v>0.35029214076571902</v>
      </c>
      <c r="N781">
        <v>0.66574633890328272</v>
      </c>
      <c r="O781">
        <v>1.358253802001614E-2</v>
      </c>
      <c r="P781">
        <v>0.34021347084887699</v>
      </c>
      <c r="Q781">
        <v>4.1625592299153302</v>
      </c>
      <c r="R781">
        <v>0.1223301043723278</v>
      </c>
      <c r="S781">
        <v>1.991909280483207</v>
      </c>
      <c r="T781">
        <v>0.72795955102380083</v>
      </c>
      <c r="U781">
        <v>2.3142457280055252E-3</v>
      </c>
      <c r="V781">
        <v>0.37862972333308947</v>
      </c>
      <c r="W781">
        <v>0.33977559812537789</v>
      </c>
      <c r="X781">
        <v>0.99501515226261472</v>
      </c>
      <c r="Y781">
        <v>0.84353773576198698</v>
      </c>
      <c r="Z781">
        <v>3.5999207920777638</v>
      </c>
      <c r="AA781">
        <v>1.44730272988457</v>
      </c>
      <c r="AB781">
        <v>1.2755743432343729</v>
      </c>
      <c r="AC781">
        <v>0.7504892352848811</v>
      </c>
      <c r="AD781">
        <v>1.917636408433389</v>
      </c>
      <c r="AE781">
        <v>2.4315165532287408</v>
      </c>
      <c r="AF781">
        <v>2.4174051929254179</v>
      </c>
      <c r="AG781">
        <v>1.397615254916037</v>
      </c>
      <c r="AH781" s="9" t="s">
        <v>201</v>
      </c>
      <c r="AI781" s="1">
        <v>44317</v>
      </c>
      <c r="AJ781" s="9" t="s">
        <v>41</v>
      </c>
      <c r="AK781">
        <v>31</v>
      </c>
    </row>
    <row r="782" spans="1:37" x14ac:dyDescent="0.25">
      <c r="A782">
        <v>44344</v>
      </c>
      <c r="B782">
        <v>1.461800586972519</v>
      </c>
      <c r="C782">
        <v>0.63016481987797779</v>
      </c>
      <c r="D782">
        <v>4.3738318036587613E-2</v>
      </c>
      <c r="E782">
        <v>0.35737272500529299</v>
      </c>
      <c r="F782">
        <v>0.82321836083135136</v>
      </c>
      <c r="G782">
        <v>7.0313719105791694</v>
      </c>
      <c r="H782">
        <v>0.41259037574318552</v>
      </c>
      <c r="I782">
        <v>1.163352463506188</v>
      </c>
      <c r="J782">
        <v>4.3790696019126569</v>
      </c>
      <c r="K782">
        <v>0.93427142123192386</v>
      </c>
      <c r="L782">
        <v>0.3323933854371387</v>
      </c>
      <c r="M782">
        <v>0.28502431530315281</v>
      </c>
      <c r="N782">
        <v>0.91952256249158582</v>
      </c>
      <c r="O782">
        <v>0.2297957396410559</v>
      </c>
      <c r="P782">
        <v>1.251182598785878</v>
      </c>
      <c r="Q782">
        <v>3.8872956219994221</v>
      </c>
      <c r="R782">
        <v>1.6559986059806259E-2</v>
      </c>
      <c r="S782">
        <v>0.34984491121782618</v>
      </c>
      <c r="T782">
        <v>1.4106038221135091</v>
      </c>
      <c r="U782">
        <v>0.26132703150259939</v>
      </c>
      <c r="V782">
        <v>0.37244055419050393</v>
      </c>
      <c r="W782">
        <v>0.35960241449988839</v>
      </c>
      <c r="X782">
        <v>0.28834522835372828</v>
      </c>
      <c r="Y782">
        <v>1.208309857696322</v>
      </c>
      <c r="Z782">
        <v>1.4172835690885179</v>
      </c>
      <c r="AA782">
        <v>1.5713670674689391</v>
      </c>
      <c r="AB782">
        <v>1.6090576960320671</v>
      </c>
      <c r="AC782">
        <v>0.42675276304070631</v>
      </c>
      <c r="AD782">
        <v>1.273543521167299</v>
      </c>
      <c r="AE782">
        <v>1.889542044607847</v>
      </c>
      <c r="AF782">
        <v>1.0957584780587051</v>
      </c>
      <c r="AG782">
        <v>1.159754345922654</v>
      </c>
      <c r="AH782" s="9" t="s">
        <v>202</v>
      </c>
      <c r="AI782" s="1">
        <v>44317</v>
      </c>
      <c r="AJ782" s="9" t="s">
        <v>43</v>
      </c>
      <c r="AK782">
        <v>28</v>
      </c>
    </row>
    <row r="783" spans="1:37" x14ac:dyDescent="0.25">
      <c r="A783">
        <v>44343</v>
      </c>
      <c r="B783">
        <v>0.36208484123049939</v>
      </c>
      <c r="C783">
        <v>2.7801986682133472E-4</v>
      </c>
      <c r="D783">
        <v>4.3674211720644687E-2</v>
      </c>
      <c r="E783">
        <v>0.1327781605021387</v>
      </c>
      <c r="F783">
        <v>5.8881960423502657E-3</v>
      </c>
      <c r="G783">
        <v>0.22000180297017249</v>
      </c>
      <c r="H783">
        <v>6.2049663117562937E-3</v>
      </c>
      <c r="I783">
        <v>0.71372924736259646</v>
      </c>
      <c r="J783">
        <v>3.9818038029232963E-3</v>
      </c>
      <c r="K783">
        <v>0.11367571816114221</v>
      </c>
      <c r="L783">
        <v>0.1451828383841017</v>
      </c>
      <c r="M783">
        <v>3.1253904257508271E-2</v>
      </c>
      <c r="N783">
        <v>0.41726068383497039</v>
      </c>
      <c r="O783">
        <v>0.1586157722114076</v>
      </c>
      <c r="P783">
        <v>8.9767596454732673E-2</v>
      </c>
      <c r="Q783">
        <v>0.57311990269461088</v>
      </c>
      <c r="R783">
        <v>3.8016874148019977E-2</v>
      </c>
      <c r="S783">
        <v>0.16054103432817449</v>
      </c>
      <c r="T783">
        <v>0.20400138615333979</v>
      </c>
      <c r="U783">
        <v>0</v>
      </c>
      <c r="V783">
        <v>1.776959207389292E-2</v>
      </c>
      <c r="W783">
        <v>0.31647643601864672</v>
      </c>
      <c r="X783">
        <v>0.30730367702476419</v>
      </c>
      <c r="Y783">
        <v>0.1079756301175385</v>
      </c>
      <c r="Z783">
        <v>0.34978911493965748</v>
      </c>
      <c r="AA783">
        <v>0.29887887914397349</v>
      </c>
      <c r="AB783">
        <v>0.19490345281282079</v>
      </c>
      <c r="AC783">
        <v>7.5164734355061047E-2</v>
      </c>
      <c r="AD783">
        <v>3.0201741470948479E-2</v>
      </c>
      <c r="AE783">
        <v>0.16490702754464809</v>
      </c>
      <c r="AF783">
        <v>0.24140410009418389</v>
      </c>
      <c r="AG783">
        <v>0.76894367268920438</v>
      </c>
      <c r="AH783" s="9" t="s">
        <v>202</v>
      </c>
      <c r="AI783" s="1">
        <v>44317</v>
      </c>
      <c r="AJ783" s="9" t="s">
        <v>38</v>
      </c>
      <c r="AK783">
        <v>27</v>
      </c>
    </row>
    <row r="784" spans="1:37" x14ac:dyDescent="0.25">
      <c r="A784">
        <v>44342</v>
      </c>
      <c r="B784">
        <v>0.61345969328420191</v>
      </c>
      <c r="C784">
        <v>4.1494841447732182E-2</v>
      </c>
      <c r="D784">
        <v>0.1324566037251802</v>
      </c>
      <c r="E784">
        <v>0.26041680855962729</v>
      </c>
      <c r="F784">
        <v>0.3272307770285956</v>
      </c>
      <c r="G784">
        <v>0.27299815597693461</v>
      </c>
      <c r="H784">
        <v>0.20966681690903069</v>
      </c>
      <c r="I784">
        <v>0.1230721826405789</v>
      </c>
      <c r="J784">
        <v>0.29214675540876622</v>
      </c>
      <c r="K784">
        <v>5.724067620830868E-2</v>
      </c>
      <c r="L784">
        <v>0.22467677521982929</v>
      </c>
      <c r="M784">
        <v>9.3087416763303968E-3</v>
      </c>
      <c r="N784">
        <v>0.59077885683071574</v>
      </c>
      <c r="O784">
        <v>0.91336739622000007</v>
      </c>
      <c r="P784">
        <v>0.4256024333847982</v>
      </c>
      <c r="Q784">
        <v>1.651900744095754</v>
      </c>
      <c r="R784">
        <v>0.38564004286359849</v>
      </c>
      <c r="S784">
        <v>1.1004527920717979E-2</v>
      </c>
      <c r="T784">
        <v>0.53959334560168903</v>
      </c>
      <c r="U784">
        <v>3.4223268192625921E-4</v>
      </c>
      <c r="V784">
        <v>0.26622935655053742</v>
      </c>
      <c r="W784">
        <v>0.76842987960434483</v>
      </c>
      <c r="X784">
        <v>8.7089948474121784E-2</v>
      </c>
      <c r="Y784">
        <v>1.542931838423649</v>
      </c>
      <c r="Z784">
        <v>0.38444465377196091</v>
      </c>
      <c r="AA784">
        <v>0.48187737794020069</v>
      </c>
      <c r="AB784">
        <v>0.77900767356169787</v>
      </c>
      <c r="AC784">
        <v>0.26620370064704668</v>
      </c>
      <c r="AD784">
        <v>0.71075378121108856</v>
      </c>
      <c r="AE784">
        <v>0.26493272406038437</v>
      </c>
      <c r="AF784">
        <v>0.56218982003597717</v>
      </c>
      <c r="AG784">
        <v>0.65236369081055379</v>
      </c>
      <c r="AH784" s="9" t="s">
        <v>202</v>
      </c>
      <c r="AI784" s="1">
        <v>44317</v>
      </c>
      <c r="AJ784" s="9" t="s">
        <v>39</v>
      </c>
      <c r="AK784">
        <v>26</v>
      </c>
    </row>
    <row r="785" spans="1:37" x14ac:dyDescent="0.25">
      <c r="A785">
        <v>44341</v>
      </c>
      <c r="B785">
        <v>0.69017857736990762</v>
      </c>
      <c r="C785">
        <v>0.33156131391160132</v>
      </c>
      <c r="D785">
        <v>1.9033240326911991</v>
      </c>
      <c r="E785">
        <v>0.12721231064227601</v>
      </c>
      <c r="F785">
        <v>4.5292584306797723E-2</v>
      </c>
      <c r="G785">
        <v>1.561375260280911</v>
      </c>
      <c r="H785">
        <v>0.25001025439562552</v>
      </c>
      <c r="I785">
        <v>0.2319586551132656</v>
      </c>
      <c r="J785">
        <v>1.2266842451183571</v>
      </c>
      <c r="K785">
        <v>8.0349416489994413E-2</v>
      </c>
      <c r="L785">
        <v>6.2348219640169629E-2</v>
      </c>
      <c r="M785">
        <v>0.35658691072662813</v>
      </c>
      <c r="N785">
        <v>0.3634732868323412</v>
      </c>
      <c r="O785">
        <v>7.6098868492831151E-2</v>
      </c>
      <c r="P785">
        <v>0.43668386989665497</v>
      </c>
      <c r="Q785">
        <v>1.2682940969689751</v>
      </c>
      <c r="R785">
        <v>3.1730650312306068E-4</v>
      </c>
      <c r="S785">
        <v>1.713983955403108</v>
      </c>
      <c r="T785">
        <v>0.23255214769369961</v>
      </c>
      <c r="U785">
        <v>1.0789036590872611E-3</v>
      </c>
      <c r="V785">
        <v>0.34559488474314759</v>
      </c>
      <c r="W785">
        <v>0.1070565287736062</v>
      </c>
      <c r="X785">
        <v>0.10570837847085129</v>
      </c>
      <c r="Y785">
        <v>2.3429598431940262</v>
      </c>
      <c r="Z785">
        <v>0.61832939142759613</v>
      </c>
      <c r="AA785">
        <v>0.40354761944068612</v>
      </c>
      <c r="AB785">
        <v>0.46433358154134718</v>
      </c>
      <c r="AC785">
        <v>0.92837435136531621</v>
      </c>
      <c r="AD785">
        <v>0.48335898463364407</v>
      </c>
      <c r="AE785">
        <v>0.70698420620341851</v>
      </c>
      <c r="AF785">
        <v>0.59127342276395234</v>
      </c>
      <c r="AG785">
        <v>0.3180893954116405</v>
      </c>
      <c r="AH785" s="9" t="s">
        <v>202</v>
      </c>
      <c r="AI785" s="1">
        <v>44317</v>
      </c>
      <c r="AJ785" s="9" t="s">
        <v>40</v>
      </c>
      <c r="AK785">
        <v>25</v>
      </c>
    </row>
    <row r="786" spans="1:37" x14ac:dyDescent="0.25">
      <c r="A786">
        <v>44340</v>
      </c>
      <c r="B786">
        <v>1.172136698691328</v>
      </c>
      <c r="C786">
        <v>0.91837314903909695</v>
      </c>
      <c r="D786">
        <v>2.2940016451842609E-2</v>
      </c>
      <c r="E786">
        <v>1.7296182676907279</v>
      </c>
      <c r="F786">
        <v>1.8500661461606469</v>
      </c>
      <c r="G786">
        <v>0.35077030499284878</v>
      </c>
      <c r="H786">
        <v>2.7609841926780629</v>
      </c>
      <c r="I786">
        <v>0.26428593108864179</v>
      </c>
      <c r="J786">
        <v>0.72205967344098254</v>
      </c>
      <c r="K786">
        <v>1.1186025508105031</v>
      </c>
      <c r="L786">
        <v>0.14624736516474529</v>
      </c>
      <c r="M786">
        <v>0.36153223161228348</v>
      </c>
      <c r="N786">
        <v>3.858154674382237</v>
      </c>
      <c r="O786">
        <v>6.6731416339070468E-2</v>
      </c>
      <c r="P786">
        <v>0.16261637930028069</v>
      </c>
      <c r="Q786">
        <v>0.3438863020350364</v>
      </c>
      <c r="R786">
        <v>0.1096500494504536</v>
      </c>
      <c r="S786">
        <v>9.5439265965985998E-3</v>
      </c>
      <c r="T786">
        <v>0.24578374911305881</v>
      </c>
      <c r="U786">
        <v>0.17823295365534661</v>
      </c>
      <c r="V786">
        <v>0.22721576035626781</v>
      </c>
      <c r="W786">
        <v>1.7844969240794271</v>
      </c>
      <c r="X786">
        <v>1.0883854296088491</v>
      </c>
      <c r="Y786">
        <v>0.90336591646209596</v>
      </c>
      <c r="Z786">
        <v>1.2429837439675471</v>
      </c>
      <c r="AA786">
        <v>1.3979911090862169</v>
      </c>
      <c r="AB786">
        <v>0.7445807584740578</v>
      </c>
      <c r="AC786">
        <v>0.2972828896611891</v>
      </c>
      <c r="AD786">
        <v>0.67450341019638593</v>
      </c>
      <c r="AE786">
        <v>1.531837077426548</v>
      </c>
      <c r="AF786">
        <v>1.2024252689394921</v>
      </c>
      <c r="AG786">
        <v>0.41277331859580579</v>
      </c>
      <c r="AH786" s="9" t="s">
        <v>202</v>
      </c>
      <c r="AI786" s="1">
        <v>44317</v>
      </c>
      <c r="AJ786" s="9" t="s">
        <v>41</v>
      </c>
      <c r="AK786">
        <v>24</v>
      </c>
    </row>
    <row r="787" spans="1:37" x14ac:dyDescent="0.25">
      <c r="A787">
        <v>44337</v>
      </c>
      <c r="B787">
        <v>1.5519665355989729</v>
      </c>
      <c r="C787">
        <v>0.44177402514872299</v>
      </c>
      <c r="D787">
        <v>2.1016856391202501E-2</v>
      </c>
      <c r="E787">
        <v>1.5626281502885879</v>
      </c>
      <c r="F787">
        <v>1.9758651949746531</v>
      </c>
      <c r="G787">
        <v>0.8442687728524676</v>
      </c>
      <c r="H787">
        <v>0.58302149623232735</v>
      </c>
      <c r="I787">
        <v>0.47292495774080462</v>
      </c>
      <c r="J787">
        <v>2.6431932412995431</v>
      </c>
      <c r="K787">
        <v>1.2743052674940769</v>
      </c>
      <c r="L787">
        <v>2.581783119237671</v>
      </c>
      <c r="M787">
        <v>0.43691750576405081</v>
      </c>
      <c r="N787">
        <v>1.200578073880425</v>
      </c>
      <c r="O787">
        <v>3.9315504975999609</v>
      </c>
      <c r="P787">
        <v>0.61263283487553111</v>
      </c>
      <c r="Q787">
        <v>0.79885790253091538</v>
      </c>
      <c r="R787">
        <v>0.23230890886148101</v>
      </c>
      <c r="S787">
        <v>0.35827731396329732</v>
      </c>
      <c r="T787">
        <v>0.23151526874499301</v>
      </c>
      <c r="U787">
        <v>7.4684440607119047</v>
      </c>
      <c r="V787">
        <v>0.2023321896659307</v>
      </c>
      <c r="W787">
        <v>0.48668208345754399</v>
      </c>
      <c r="X787">
        <v>1.1034660693962099</v>
      </c>
      <c r="Y787">
        <v>0.16532596235222641</v>
      </c>
      <c r="Z787">
        <v>1.3908867938045251</v>
      </c>
      <c r="AA787">
        <v>1.448928738241787</v>
      </c>
      <c r="AB787">
        <v>1.0752435093963399</v>
      </c>
      <c r="AC787">
        <v>0.74777339620596417</v>
      </c>
      <c r="AD787">
        <v>0.52722315447559009</v>
      </c>
      <c r="AE787">
        <v>0.85063321166138595</v>
      </c>
      <c r="AF787">
        <v>1.9098177178795099</v>
      </c>
      <c r="AG787">
        <v>1.0334312820870299</v>
      </c>
      <c r="AH787" s="9" t="s">
        <v>203</v>
      </c>
      <c r="AI787" s="1">
        <v>44317</v>
      </c>
      <c r="AJ787" s="9" t="s">
        <v>43</v>
      </c>
      <c r="AK787">
        <v>21</v>
      </c>
    </row>
    <row r="788" spans="1:37" x14ac:dyDescent="0.25">
      <c r="A788">
        <v>44336</v>
      </c>
      <c r="B788">
        <v>1.2713140446329469</v>
      </c>
      <c r="C788">
        <v>0.49832586389342209</v>
      </c>
      <c r="D788">
        <v>6.0989904594067043E-2</v>
      </c>
      <c r="E788">
        <v>0.50979279385976572</v>
      </c>
      <c r="F788">
        <v>0.1085376478438691</v>
      </c>
      <c r="G788">
        <v>4.5834488539809826</v>
      </c>
      <c r="H788">
        <v>0.68222688526085318</v>
      </c>
      <c r="I788">
        <v>0.95336087454053353</v>
      </c>
      <c r="J788">
        <v>0.37943611789303688</v>
      </c>
      <c r="K788">
        <v>2.759820387542204</v>
      </c>
      <c r="L788">
        <v>1.1975517382693259</v>
      </c>
      <c r="M788">
        <v>0.22971037836750091</v>
      </c>
      <c r="N788">
        <v>0.30150301188833362</v>
      </c>
      <c r="O788">
        <v>1.2933279790090211</v>
      </c>
      <c r="P788">
        <v>0.26005931598011273</v>
      </c>
      <c r="Q788">
        <v>1.651657524528753</v>
      </c>
      <c r="R788">
        <v>2.359597823161717E-2</v>
      </c>
      <c r="S788">
        <v>0.33834237671927297</v>
      </c>
      <c r="T788">
        <v>0.45240567983668978</v>
      </c>
      <c r="U788">
        <v>0.18109641729433279</v>
      </c>
      <c r="V788">
        <v>0.29056466505205619</v>
      </c>
      <c r="W788">
        <v>0.15191337055620499</v>
      </c>
      <c r="X788">
        <v>0.16756021878610469</v>
      </c>
      <c r="Y788">
        <v>2.0321112257607101</v>
      </c>
      <c r="Z788">
        <v>1.034428415960492</v>
      </c>
      <c r="AA788">
        <v>0.74902219698949912</v>
      </c>
      <c r="AB788">
        <v>0.86653180617920889</v>
      </c>
      <c r="AC788">
        <v>1.631595822163449</v>
      </c>
      <c r="AD788">
        <v>1.3326123473422351</v>
      </c>
      <c r="AE788">
        <v>1.379293023175246</v>
      </c>
      <c r="AF788">
        <v>0.91240093380999943</v>
      </c>
      <c r="AG788">
        <v>0.73884139423288187</v>
      </c>
      <c r="AH788" s="9" t="s">
        <v>203</v>
      </c>
      <c r="AI788" s="1">
        <v>44317</v>
      </c>
      <c r="AJ788" s="9" t="s">
        <v>38</v>
      </c>
      <c r="AK788">
        <v>20</v>
      </c>
    </row>
    <row r="789" spans="1:37" x14ac:dyDescent="0.25">
      <c r="A789">
        <v>44335</v>
      </c>
      <c r="B789">
        <v>0.46249825617063878</v>
      </c>
      <c r="C789">
        <v>6.7436455116345217E-2</v>
      </c>
      <c r="D789">
        <v>1.0558639061212301E-2</v>
      </c>
      <c r="E789">
        <v>0.24096767777601541</v>
      </c>
      <c r="F789">
        <v>3.5603864564531778E-3</v>
      </c>
      <c r="G789">
        <v>0.73926202808991359</v>
      </c>
      <c r="H789">
        <v>0.4934103206782931</v>
      </c>
      <c r="I789">
        <v>0.24861060735181559</v>
      </c>
      <c r="J789">
        <v>9.8459088483032586E-2</v>
      </c>
      <c r="K789">
        <v>0.44852925685151518</v>
      </c>
      <c r="L789">
        <v>1.3620045965982629E-4</v>
      </c>
      <c r="M789">
        <v>1.1035614597512041E-2</v>
      </c>
      <c r="N789">
        <v>0.22085158514331441</v>
      </c>
      <c r="O789">
        <v>0.11469798646387661</v>
      </c>
      <c r="P789">
        <v>0.25352676071266211</v>
      </c>
      <c r="Q789">
        <v>1.363169110556024</v>
      </c>
      <c r="R789">
        <v>6.5846386233114386E-4</v>
      </c>
      <c r="S789">
        <v>0.14978220333231429</v>
      </c>
      <c r="T789">
        <v>0.43849898581947799</v>
      </c>
      <c r="U789">
        <v>3.1803537777684812E-2</v>
      </c>
      <c r="V789">
        <v>4.5409041645622573E-2</v>
      </c>
      <c r="W789">
        <v>0.25552262917083751</v>
      </c>
      <c r="X789">
        <v>0.40589854691737742</v>
      </c>
      <c r="Y789">
        <v>0.57535796665686911</v>
      </c>
      <c r="Z789">
        <v>0.47566905422407407</v>
      </c>
      <c r="AA789">
        <v>0.34483196511614461</v>
      </c>
      <c r="AB789">
        <v>0.4601698810772536</v>
      </c>
      <c r="AC789">
        <v>0.13184531465781929</v>
      </c>
      <c r="AD789">
        <v>0.74630680127519788</v>
      </c>
      <c r="AE789">
        <v>0.52374453156215639</v>
      </c>
      <c r="AF789">
        <v>0.34274139225185601</v>
      </c>
      <c r="AG789">
        <v>0.2889677118735921</v>
      </c>
      <c r="AH789" s="9" t="s">
        <v>203</v>
      </c>
      <c r="AI789" s="1">
        <v>44317</v>
      </c>
      <c r="AJ789" s="9" t="s">
        <v>39</v>
      </c>
      <c r="AK789">
        <v>19</v>
      </c>
    </row>
    <row r="790" spans="1:37" x14ac:dyDescent="0.25">
      <c r="A790">
        <v>44334</v>
      </c>
      <c r="B790">
        <v>0.4474937720273115</v>
      </c>
      <c r="C790">
        <v>0.44317923236527218</v>
      </c>
      <c r="D790">
        <v>0.19825712088317199</v>
      </c>
      <c r="E790">
        <v>0.30689980977575199</v>
      </c>
      <c r="F790">
        <v>0.14208910871382091</v>
      </c>
      <c r="G790">
        <v>0.1137299828635106</v>
      </c>
      <c r="H790">
        <v>0.27793356719706042</v>
      </c>
      <c r="I790">
        <v>0.32240698647442828</v>
      </c>
      <c r="J790">
        <v>0.94549674488617741</v>
      </c>
      <c r="K790">
        <v>0.41027497692865028</v>
      </c>
      <c r="L790">
        <v>7.9696541005977659E-2</v>
      </c>
      <c r="M790">
        <v>2.0602718528104459E-2</v>
      </c>
      <c r="N790">
        <v>0.21344892837392149</v>
      </c>
      <c r="O790">
        <v>0.10882222154850391</v>
      </c>
      <c r="P790">
        <v>1.494751343583222</v>
      </c>
      <c r="Q790">
        <v>0.41461293629413459</v>
      </c>
      <c r="R790">
        <v>8.0527652943753136E-2</v>
      </c>
      <c r="S790">
        <v>0.45644026511943919</v>
      </c>
      <c r="T790">
        <v>5.5612072711147133E-2</v>
      </c>
      <c r="U790">
        <v>1.452067292165605E-2</v>
      </c>
      <c r="V790">
        <v>0.20229150916266031</v>
      </c>
      <c r="W790">
        <v>0.1520233442254251</v>
      </c>
      <c r="X790">
        <v>7.6947166976388884E-2</v>
      </c>
      <c r="Y790">
        <v>2.6497313396535039E-2</v>
      </c>
      <c r="Z790">
        <v>0.34458301551924653</v>
      </c>
      <c r="AA790">
        <v>0.59410579244414197</v>
      </c>
      <c r="AB790">
        <v>0.22646059117263581</v>
      </c>
      <c r="AC790">
        <v>0.1177503056667345</v>
      </c>
      <c r="AD790">
        <v>0.12546182222124999</v>
      </c>
      <c r="AE790">
        <v>0.33977629700312201</v>
      </c>
      <c r="AF790">
        <v>0.24617004999408881</v>
      </c>
      <c r="AG790">
        <v>0.62768986471567412</v>
      </c>
      <c r="AH790" s="9" t="s">
        <v>203</v>
      </c>
      <c r="AI790" s="1">
        <v>44317</v>
      </c>
      <c r="AJ790" s="9" t="s">
        <v>40</v>
      </c>
      <c r="AK790">
        <v>18</v>
      </c>
    </row>
    <row r="791" spans="1:37" x14ac:dyDescent="0.25">
      <c r="A791">
        <v>44333</v>
      </c>
      <c r="B791">
        <v>0.2644440115824217</v>
      </c>
      <c r="C791">
        <v>6.1247701301774253E-4</v>
      </c>
      <c r="D791">
        <v>0</v>
      </c>
      <c r="E791">
        <v>0.2084582710335903</v>
      </c>
      <c r="F791">
        <v>2.3655898402522808E-2</v>
      </c>
      <c r="G791">
        <v>0.37531802000785008</v>
      </c>
      <c r="H791">
        <v>0.17295799101309761</v>
      </c>
      <c r="I791">
        <v>0.26681968223637381</v>
      </c>
      <c r="J791">
        <v>1.8414842372510579E-2</v>
      </c>
      <c r="K791">
        <v>1.7761269395098919E-2</v>
      </c>
      <c r="L791">
        <v>5.7356640777066918E-2</v>
      </c>
      <c r="M791">
        <v>1.059867290523671E-3</v>
      </c>
      <c r="N791">
        <v>0.17526432270565909</v>
      </c>
      <c r="O791">
        <v>0.62091061191826424</v>
      </c>
      <c r="P791">
        <v>0.26459781942560517</v>
      </c>
      <c r="Q791">
        <v>7.3796862843795191E-2</v>
      </c>
      <c r="R791">
        <v>0.60403902678548249</v>
      </c>
      <c r="S791">
        <v>0.22458604184700209</v>
      </c>
      <c r="T791">
        <v>6.7998211612782834E-3</v>
      </c>
      <c r="U791">
        <v>0.93595876457831317</v>
      </c>
      <c r="V791">
        <v>0.33423252132562781</v>
      </c>
      <c r="W791">
        <v>3.7674833205899178E-2</v>
      </c>
      <c r="X791">
        <v>9.3858423298722488E-2</v>
      </c>
      <c r="Y791">
        <v>0.35006670680523688</v>
      </c>
      <c r="Z791">
        <v>0.2466560943121997</v>
      </c>
      <c r="AA791">
        <v>0.24398176520999179</v>
      </c>
      <c r="AB791">
        <v>0.16762309199378389</v>
      </c>
      <c r="AC791">
        <v>6.0710015811821789E-2</v>
      </c>
      <c r="AD791">
        <v>5.7381058983274891E-3</v>
      </c>
      <c r="AE791">
        <v>0.1284319512206033</v>
      </c>
      <c r="AF791">
        <v>0.26025270885671831</v>
      </c>
      <c r="AG791">
        <v>0.34430293845259902</v>
      </c>
      <c r="AH791" s="9" t="s">
        <v>203</v>
      </c>
      <c r="AI791" s="1">
        <v>44317</v>
      </c>
      <c r="AJ791" s="9" t="s">
        <v>41</v>
      </c>
      <c r="AK791">
        <v>17</v>
      </c>
    </row>
    <row r="792" spans="1:37" x14ac:dyDescent="0.25">
      <c r="A792">
        <v>44330</v>
      </c>
      <c r="B792">
        <v>0.47711506530450959</v>
      </c>
      <c r="C792">
        <v>0.26264231995965082</v>
      </c>
      <c r="D792">
        <v>4.1135513168400341E-2</v>
      </c>
      <c r="E792">
        <v>0.29787348775110528</v>
      </c>
      <c r="F792">
        <v>0.19716388450728009</v>
      </c>
      <c r="G792">
        <v>0.13058529223746401</v>
      </c>
      <c r="H792">
        <v>0.36663779780733557</v>
      </c>
      <c r="I792">
        <v>0.26669400127046577</v>
      </c>
      <c r="J792">
        <v>0.13258599819955111</v>
      </c>
      <c r="K792">
        <v>1.531844726455682E-2</v>
      </c>
      <c r="L792">
        <v>1.9457551056672889E-2</v>
      </c>
      <c r="M792">
        <v>0.1012611558889127</v>
      </c>
      <c r="N792">
        <v>1.592660577597711</v>
      </c>
      <c r="O792">
        <v>8.1724872595341655E-2</v>
      </c>
      <c r="P792">
        <v>0.24711792515348999</v>
      </c>
      <c r="Q792">
        <v>0.66159755736077064</v>
      </c>
      <c r="R792">
        <v>3.7277901623884241E-4</v>
      </c>
      <c r="S792">
        <v>0.66383593371645111</v>
      </c>
      <c r="T792">
        <v>0.49605854395242249</v>
      </c>
      <c r="U792">
        <v>2.0361158250966911E-4</v>
      </c>
      <c r="V792">
        <v>0.1526707127414268</v>
      </c>
      <c r="W792">
        <v>3.2618249967133077E-2</v>
      </c>
      <c r="X792">
        <v>0.12603307328164759</v>
      </c>
      <c r="Y792">
        <v>1.3124856198682691E-2</v>
      </c>
      <c r="Z792">
        <v>0.38773030364130301</v>
      </c>
      <c r="AA792">
        <v>0.56316942953924209</v>
      </c>
      <c r="AB792">
        <v>0.44006037353319288</v>
      </c>
      <c r="AC792">
        <v>5.535501320237133E-2</v>
      </c>
      <c r="AD792">
        <v>0.1581903337820614</v>
      </c>
      <c r="AE792">
        <v>0.44990845297169751</v>
      </c>
      <c r="AF792">
        <v>0.26209423205999322</v>
      </c>
      <c r="AG792">
        <v>0.76528441723145857</v>
      </c>
      <c r="AH792" s="9" t="s">
        <v>204</v>
      </c>
      <c r="AI792" s="1">
        <v>44317</v>
      </c>
      <c r="AJ792" s="9" t="s">
        <v>43</v>
      </c>
      <c r="AK792">
        <v>14</v>
      </c>
    </row>
    <row r="793" spans="1:37" x14ac:dyDescent="0.25">
      <c r="A793">
        <v>44329</v>
      </c>
      <c r="B793">
        <v>0.37670049552974338</v>
      </c>
      <c r="C793">
        <v>0.14671983427956281</v>
      </c>
      <c r="D793">
        <v>0.19662367760824639</v>
      </c>
      <c r="E793">
        <v>0.18060720818275119</v>
      </c>
      <c r="F793">
        <v>4.8627516135361641E-2</v>
      </c>
      <c r="G793">
        <v>0.8656718160204171</v>
      </c>
      <c r="H793">
        <v>5.3048589816607053E-2</v>
      </c>
      <c r="I793">
        <v>2.2421124847308571E-2</v>
      </c>
      <c r="J793">
        <v>8.1136470850046473E-3</v>
      </c>
      <c r="K793">
        <v>7.78619457360408E-2</v>
      </c>
      <c r="L793">
        <v>1.4007342487017319E-4</v>
      </c>
      <c r="M793">
        <v>0.13580288377631761</v>
      </c>
      <c r="N793">
        <v>0.1339277132652387</v>
      </c>
      <c r="O793">
        <v>9.1681326044545888E-2</v>
      </c>
      <c r="P793">
        <v>4.2087683626003702</v>
      </c>
      <c r="Q793">
        <v>0.2197971911780226</v>
      </c>
      <c r="R793">
        <v>0.2274475561184035</v>
      </c>
      <c r="S793">
        <v>0.26681824754666289</v>
      </c>
      <c r="T793">
        <v>8.7097117564142415E-2</v>
      </c>
      <c r="U793">
        <v>3.8320196480870928E-4</v>
      </c>
      <c r="V793">
        <v>4.3478897440814769E-2</v>
      </c>
      <c r="W793">
        <v>8.9678638682567133E-2</v>
      </c>
      <c r="X793">
        <v>6.3187466339137716E-2</v>
      </c>
      <c r="Y793">
        <v>4.1865100289894316E-3</v>
      </c>
      <c r="Z793">
        <v>0.37370168563037731</v>
      </c>
      <c r="AA793">
        <v>0.33108300310541972</v>
      </c>
      <c r="AB793">
        <v>0.12499843213239981</v>
      </c>
      <c r="AC793">
        <v>7.4198009735884959E-2</v>
      </c>
      <c r="AD793">
        <v>7.8517289871909465E-2</v>
      </c>
      <c r="AE793">
        <v>0.2065910413956569</v>
      </c>
      <c r="AF793">
        <v>0.43406153733695529</v>
      </c>
      <c r="AG793">
        <v>0.20338952178051681</v>
      </c>
      <c r="AH793" s="9" t="s">
        <v>204</v>
      </c>
      <c r="AI793" s="1">
        <v>44317</v>
      </c>
      <c r="AJ793" s="9" t="s">
        <v>38</v>
      </c>
      <c r="AK793">
        <v>13</v>
      </c>
    </row>
    <row r="794" spans="1:37" x14ac:dyDescent="0.25">
      <c r="A794">
        <v>44328</v>
      </c>
      <c r="B794">
        <v>1.5268661263007841</v>
      </c>
      <c r="C794">
        <v>0.84986925619666798</v>
      </c>
      <c r="D794">
        <v>0.47246510417360582</v>
      </c>
      <c r="E794">
        <v>0.74704998094058772</v>
      </c>
      <c r="F794">
        <v>2.614456885477709</v>
      </c>
      <c r="G794">
        <v>0.82329316109682538</v>
      </c>
      <c r="H794">
        <v>0.5524050733077206</v>
      </c>
      <c r="I794">
        <v>0.1495768194901341</v>
      </c>
      <c r="J794">
        <v>0.47926716729818097</v>
      </c>
      <c r="K794">
        <v>6.035715046043622</v>
      </c>
      <c r="L794">
        <v>0.11758035799717929</v>
      </c>
      <c r="M794">
        <v>0.29134076846120749</v>
      </c>
      <c r="N794">
        <v>2.95105298495944</v>
      </c>
      <c r="O794">
        <v>3.4712235235753379</v>
      </c>
      <c r="P794">
        <v>0.59127316366220239</v>
      </c>
      <c r="Q794">
        <v>1.1526230890246421</v>
      </c>
      <c r="R794">
        <v>3.4784065253641201E-3</v>
      </c>
      <c r="S794">
        <v>1.7157453738939159</v>
      </c>
      <c r="T794">
        <v>2.346852249691445</v>
      </c>
      <c r="U794">
        <v>4.1980308688525483</v>
      </c>
      <c r="V794">
        <v>0.44192079514073968</v>
      </c>
      <c r="W794">
        <v>0.5034224923616013</v>
      </c>
      <c r="X794">
        <v>1.0217102292776969</v>
      </c>
      <c r="Y794">
        <v>0.2472516451079908</v>
      </c>
      <c r="Z794">
        <v>1.045257714658743</v>
      </c>
      <c r="AA794">
        <v>2.1590300111481571</v>
      </c>
      <c r="AB794">
        <v>1.8053240144766189</v>
      </c>
      <c r="AC794">
        <v>0.3716659002689201</v>
      </c>
      <c r="AD794">
        <v>0.96683093229614026</v>
      </c>
      <c r="AE794">
        <v>1.429590810350581</v>
      </c>
      <c r="AF794">
        <v>1.4704410327992521</v>
      </c>
      <c r="AG794">
        <v>1.1725812436306631</v>
      </c>
      <c r="AH794" s="9" t="s">
        <v>204</v>
      </c>
      <c r="AI794" s="1">
        <v>44317</v>
      </c>
      <c r="AJ794" s="9" t="s">
        <v>39</v>
      </c>
      <c r="AK794">
        <v>12</v>
      </c>
    </row>
    <row r="795" spans="1:37" x14ac:dyDescent="0.25">
      <c r="A795">
        <v>44327</v>
      </c>
      <c r="B795">
        <v>0.43620144949294121</v>
      </c>
      <c r="C795">
        <v>0.81846679164076985</v>
      </c>
      <c r="D795">
        <v>0.20184854914062411</v>
      </c>
      <c r="E795">
        <v>0.21403872743707289</v>
      </c>
      <c r="F795">
        <v>0.21633217944255451</v>
      </c>
      <c r="G795">
        <v>2.3499335619626721E-2</v>
      </c>
      <c r="H795">
        <v>0.1758771314139001</v>
      </c>
      <c r="I795">
        <v>0.90618595999458729</v>
      </c>
      <c r="J795">
        <v>4.3680308532466322E-2</v>
      </c>
      <c r="K795">
        <v>7.5407921233820271E-2</v>
      </c>
      <c r="L795">
        <v>1.0956498696407331</v>
      </c>
      <c r="M795">
        <v>8.1167136586389937E-2</v>
      </c>
      <c r="N795">
        <v>0.14930037696407009</v>
      </c>
      <c r="O795">
        <v>0.12312620178355441</v>
      </c>
      <c r="P795">
        <v>0.47164682940998548</v>
      </c>
      <c r="Q795">
        <v>5.8826365084102321E-2</v>
      </c>
      <c r="R795">
        <v>0.22286593284468581</v>
      </c>
      <c r="S795">
        <v>3.0345198942645639E-2</v>
      </c>
      <c r="T795">
        <v>0.77988216798679511</v>
      </c>
      <c r="U795">
        <v>0.46479161070753749</v>
      </c>
      <c r="V795">
        <v>0.37981976182995331</v>
      </c>
      <c r="W795">
        <v>0.45158743697642389</v>
      </c>
      <c r="X795">
        <v>0.65943716790491369</v>
      </c>
      <c r="Y795">
        <v>0.79162742736363279</v>
      </c>
      <c r="Z795">
        <v>0.33606551038444482</v>
      </c>
      <c r="AA795">
        <v>0.3715290086245811</v>
      </c>
      <c r="AB795">
        <v>0.29494598627191482</v>
      </c>
      <c r="AC795">
        <v>0.39786554120325829</v>
      </c>
      <c r="AD795">
        <v>2.7785633804934241E-2</v>
      </c>
      <c r="AE795">
        <v>0.1636275385585402</v>
      </c>
      <c r="AF795">
        <v>0.56911809875098252</v>
      </c>
      <c r="AG795">
        <v>0.42320933731450971</v>
      </c>
      <c r="AH795" s="9" t="s">
        <v>204</v>
      </c>
      <c r="AI795" s="1">
        <v>44317</v>
      </c>
      <c r="AJ795" s="9" t="s">
        <v>40</v>
      </c>
      <c r="AK795">
        <v>11</v>
      </c>
    </row>
    <row r="796" spans="1:37" x14ac:dyDescent="0.25">
      <c r="A796">
        <v>44326</v>
      </c>
      <c r="B796">
        <v>1.241665764728026</v>
      </c>
      <c r="C796">
        <v>0.38612397210804028</v>
      </c>
      <c r="D796">
        <v>0.67078220617000439</v>
      </c>
      <c r="E796">
        <v>0.20256740427845721</v>
      </c>
      <c r="F796">
        <v>0.26325288097945759</v>
      </c>
      <c r="G796">
        <v>4.2433398685443837</v>
      </c>
      <c r="H796">
        <v>2.2823468310641291</v>
      </c>
      <c r="I796">
        <v>0.61107511402187376</v>
      </c>
      <c r="J796">
        <v>1.440184907787271</v>
      </c>
      <c r="K796">
        <v>1.316940135201311</v>
      </c>
      <c r="L796">
        <v>0.28494401153799548</v>
      </c>
      <c r="M796">
        <v>0.2229080246336036</v>
      </c>
      <c r="N796">
        <v>1.036708150009096</v>
      </c>
      <c r="O796">
        <v>0.42190174068339342</v>
      </c>
      <c r="P796">
        <v>1.465439503005364</v>
      </c>
      <c r="Q796">
        <v>1.26917128494319</v>
      </c>
      <c r="R796">
        <v>0.2247557283942099</v>
      </c>
      <c r="S796">
        <v>7.7890626905500113</v>
      </c>
      <c r="T796">
        <v>1.29385358034352</v>
      </c>
      <c r="U796">
        <v>0.20500205926252041</v>
      </c>
      <c r="V796">
        <v>1.617346847581048</v>
      </c>
      <c r="W796">
        <v>2.434511238186539</v>
      </c>
      <c r="X796">
        <v>0.1352202637801036</v>
      </c>
      <c r="Y796">
        <v>6.1424245993111443E-2</v>
      </c>
      <c r="Z796">
        <v>1.375821681781066</v>
      </c>
      <c r="AA796">
        <v>1.134685281302205</v>
      </c>
      <c r="AB796">
        <v>1.298361583436308</v>
      </c>
      <c r="AC796">
        <v>0.27958034680939509</v>
      </c>
      <c r="AD796">
        <v>1.9517047471407321</v>
      </c>
      <c r="AE796">
        <v>2.011757936881271</v>
      </c>
      <c r="AF796">
        <v>0.99764917499778027</v>
      </c>
      <c r="AG796">
        <v>0.63584658416721085</v>
      </c>
      <c r="AH796" s="9" t="s">
        <v>204</v>
      </c>
      <c r="AI796" s="1">
        <v>44317</v>
      </c>
      <c r="AJ796" s="9" t="s">
        <v>41</v>
      </c>
      <c r="AK796">
        <v>10</v>
      </c>
    </row>
    <row r="797" spans="1:37" x14ac:dyDescent="0.25">
      <c r="A797">
        <v>44323</v>
      </c>
      <c r="B797">
        <v>0.28766804847103139</v>
      </c>
      <c r="C797">
        <v>2.7650945907298E-2</v>
      </c>
      <c r="D797">
        <v>3.7731244733179209E-2</v>
      </c>
      <c r="E797">
        <v>6.9943310630491681E-2</v>
      </c>
      <c r="F797">
        <v>0.25817694066303648</v>
      </c>
      <c r="G797">
        <v>0.1149506137623586</v>
      </c>
      <c r="H797">
        <v>0.1498304859979856</v>
      </c>
      <c r="I797">
        <v>9.4803126298250329E-2</v>
      </c>
      <c r="J797">
        <v>3.3122784181841662E-2</v>
      </c>
      <c r="K797">
        <v>0.1079058670566596</v>
      </c>
      <c r="L797">
        <v>0.1073947903154906</v>
      </c>
      <c r="M797">
        <v>6.7012726931473032E-2</v>
      </c>
      <c r="N797">
        <v>0.28013414354106692</v>
      </c>
      <c r="O797">
        <v>0.14317121119486509</v>
      </c>
      <c r="P797">
        <v>0.91373531548957154</v>
      </c>
      <c r="Q797">
        <v>0.50567265456505228</v>
      </c>
      <c r="R797">
        <v>6.5907008928557276E-2</v>
      </c>
      <c r="S797">
        <v>5.6061726205996676</v>
      </c>
      <c r="T797">
        <v>6.7732829000482928E-2</v>
      </c>
      <c r="U797">
        <v>0</v>
      </c>
      <c r="V797">
        <v>2.0369196458237641E-2</v>
      </c>
      <c r="W797">
        <v>0.16955901053374339</v>
      </c>
      <c r="X797">
        <v>0.16674610194263789</v>
      </c>
      <c r="Y797">
        <v>9.9492988627372441E-4</v>
      </c>
      <c r="Z797">
        <v>0.32390786192123822</v>
      </c>
      <c r="AA797">
        <v>0.24818286242312759</v>
      </c>
      <c r="AB797">
        <v>0.19533419313705219</v>
      </c>
      <c r="AC797">
        <v>5.2548281363927959E-2</v>
      </c>
      <c r="AD797">
        <v>0.29002774830405947</v>
      </c>
      <c r="AE797">
        <v>0.18965976916134561</v>
      </c>
      <c r="AF797">
        <v>0.26694202547525347</v>
      </c>
      <c r="AG797">
        <v>0.27907531685991271</v>
      </c>
      <c r="AH797" s="9" t="s">
        <v>205</v>
      </c>
      <c r="AI797" s="1">
        <v>44317</v>
      </c>
      <c r="AJ797" s="9" t="s">
        <v>43</v>
      </c>
      <c r="AK797">
        <v>7</v>
      </c>
    </row>
    <row r="798" spans="1:37" x14ac:dyDescent="0.25">
      <c r="A798">
        <v>44322</v>
      </c>
      <c r="B798">
        <v>0.38318368060893349</v>
      </c>
      <c r="C798">
        <v>1.97998768853671E-2</v>
      </c>
      <c r="D798">
        <v>2.2203375922753629E-4</v>
      </c>
      <c r="E798">
        <v>0.1748019345582521</v>
      </c>
      <c r="F798">
        <v>1.147915602591318E-3</v>
      </c>
      <c r="G798">
        <v>0.343957323787762</v>
      </c>
      <c r="H798">
        <v>1.079233938739889</v>
      </c>
      <c r="I798">
        <v>0.55357115996078732</v>
      </c>
      <c r="J798">
        <v>9.1138106872470004E-4</v>
      </c>
      <c r="K798">
        <v>0.40411645993954531</v>
      </c>
      <c r="L798">
        <v>0.13236301781470261</v>
      </c>
      <c r="M798">
        <v>3.8174813986649757E-2</v>
      </c>
      <c r="N798">
        <v>1.736055378247019E-2</v>
      </c>
      <c r="O798">
        <v>8.8211781653469282E-2</v>
      </c>
      <c r="P798">
        <v>0.40810658084264367</v>
      </c>
      <c r="Q798">
        <v>0.9773832604939493</v>
      </c>
      <c r="R798">
        <v>0</v>
      </c>
      <c r="S798">
        <v>0.73295274180950443</v>
      </c>
      <c r="T798">
        <v>0.12190381235506061</v>
      </c>
      <c r="U798">
        <v>0.1380664274864116</v>
      </c>
      <c r="V798">
        <v>6.5442103802513266E-2</v>
      </c>
      <c r="W798">
        <v>8.8938945825676758E-3</v>
      </c>
      <c r="X798">
        <v>2.49498981066106E-2</v>
      </c>
      <c r="Y798">
        <v>0.17768401466711151</v>
      </c>
      <c r="Z798">
        <v>0.27911983385802303</v>
      </c>
      <c r="AA798">
        <v>0.2344266508593395</v>
      </c>
      <c r="AB798">
        <v>0.42334126446242409</v>
      </c>
      <c r="AC798">
        <v>7.6770466424060657E-2</v>
      </c>
      <c r="AD798">
        <v>6.2257318472068147E-2</v>
      </c>
      <c r="AE798">
        <v>0.1307296065715621</v>
      </c>
      <c r="AF798">
        <v>0.33703258121753132</v>
      </c>
      <c r="AG798">
        <v>0.65743847545083511</v>
      </c>
      <c r="AH798" s="9" t="s">
        <v>205</v>
      </c>
      <c r="AI798" s="1">
        <v>44317</v>
      </c>
      <c r="AJ798" s="9" t="s">
        <v>38</v>
      </c>
      <c r="AK798">
        <v>6</v>
      </c>
    </row>
    <row r="799" spans="1:37" x14ac:dyDescent="0.25">
      <c r="A799">
        <v>44321</v>
      </c>
      <c r="B799">
        <v>1.4209161147028779</v>
      </c>
      <c r="C799">
        <v>0.4437523218832517</v>
      </c>
      <c r="D799">
        <v>0.50139383362693901</v>
      </c>
      <c r="E799">
        <v>0.72972986999077538</v>
      </c>
      <c r="F799">
        <v>0.83741983619532501</v>
      </c>
      <c r="G799">
        <v>1.935404944073928</v>
      </c>
      <c r="H799">
        <v>3.5028146590319942</v>
      </c>
      <c r="I799">
        <v>1.4460088487641769</v>
      </c>
      <c r="J799">
        <v>8.8022283228611293</v>
      </c>
      <c r="K799">
        <v>0.34843513696209871</v>
      </c>
      <c r="L799">
        <v>0.69163187333444387</v>
      </c>
      <c r="M799">
        <v>0.97579079647472533</v>
      </c>
      <c r="N799">
        <v>0.99109261801453585</v>
      </c>
      <c r="O799">
        <v>0.63516513302769173</v>
      </c>
      <c r="P799">
        <v>1.1555031570665539</v>
      </c>
      <c r="Q799">
        <v>1.4785220522250111</v>
      </c>
      <c r="R799">
        <v>3.5602727344107507E-2</v>
      </c>
      <c r="S799">
        <v>9.7852075076380752E-5</v>
      </c>
      <c r="T799">
        <v>1.552324217811538</v>
      </c>
      <c r="U799">
        <v>0.43421181196445052</v>
      </c>
      <c r="V799">
        <v>3.2826167900062488</v>
      </c>
      <c r="W799">
        <v>0.62160225673097869</v>
      </c>
      <c r="X799">
        <v>1.068809138969488</v>
      </c>
      <c r="Y799">
        <v>0.15493110503091079</v>
      </c>
      <c r="Z799">
        <v>0.97988554481085521</v>
      </c>
      <c r="AA799">
        <v>1.9086485898540739</v>
      </c>
      <c r="AB799">
        <v>2.0003877903133609</v>
      </c>
      <c r="AC799">
        <v>0.59626329501203701</v>
      </c>
      <c r="AD799">
        <v>1.231515677979645</v>
      </c>
      <c r="AE799">
        <v>1.5593077764848331</v>
      </c>
      <c r="AF799">
        <v>1.147985018563231</v>
      </c>
      <c r="AG799">
        <v>1.4710865784411229</v>
      </c>
      <c r="AH799" s="9" t="s">
        <v>205</v>
      </c>
      <c r="AI799" s="1">
        <v>44317</v>
      </c>
      <c r="AJ799" s="9" t="s">
        <v>39</v>
      </c>
      <c r="AK799">
        <v>5</v>
      </c>
    </row>
    <row r="800" spans="1:37" x14ac:dyDescent="0.25">
      <c r="A800">
        <v>44320</v>
      </c>
      <c r="B800">
        <v>1.0964854602320679</v>
      </c>
      <c r="C800">
        <v>2.7218093698743582</v>
      </c>
      <c r="D800">
        <v>1.3218924570007279E-2</v>
      </c>
      <c r="E800">
        <v>0.46009450580367989</v>
      </c>
      <c r="F800">
        <v>0.35725767762881178</v>
      </c>
      <c r="G800">
        <v>0.87984135794197582</v>
      </c>
      <c r="H800">
        <v>0.29237344596364773</v>
      </c>
      <c r="I800">
        <v>0.73779228609456216</v>
      </c>
      <c r="J800">
        <v>0.23795259019562881</v>
      </c>
      <c r="K800">
        <v>1.6151247505700559</v>
      </c>
      <c r="L800">
        <v>6.6542533710102755E-2</v>
      </c>
      <c r="M800">
        <v>0.49499232699749501</v>
      </c>
      <c r="N800">
        <v>2.513687042944547</v>
      </c>
      <c r="O800">
        <v>0.5462841189983686</v>
      </c>
      <c r="P800">
        <v>0.41315100820221518</v>
      </c>
      <c r="Q800">
        <v>1.48796585030018</v>
      </c>
      <c r="R800">
        <v>1.2271119552626</v>
      </c>
      <c r="S800">
        <v>3.606246788431259</v>
      </c>
      <c r="T800">
        <v>0.34148159641265741</v>
      </c>
      <c r="U800">
        <v>1.5018427213632819</v>
      </c>
      <c r="V800">
        <v>0.17386946355819599</v>
      </c>
      <c r="W800">
        <v>0.1117853421317983</v>
      </c>
      <c r="X800">
        <v>0.31506337055763262</v>
      </c>
      <c r="Y800">
        <v>0.45552526088887441</v>
      </c>
      <c r="Z800">
        <v>0.87263065443981636</v>
      </c>
      <c r="AA800">
        <v>1.5274998204207191</v>
      </c>
      <c r="AB800">
        <v>0.72201458965871723</v>
      </c>
      <c r="AC800">
        <v>0.32263546149509081</v>
      </c>
      <c r="AD800">
        <v>1.150837551926662</v>
      </c>
      <c r="AE800">
        <v>0.94108019956124234</v>
      </c>
      <c r="AF800">
        <v>0.98049275807004799</v>
      </c>
      <c r="AG800">
        <v>0.65900303304437902</v>
      </c>
      <c r="AH800" s="9" t="s">
        <v>205</v>
      </c>
      <c r="AI800" s="1">
        <v>44317</v>
      </c>
      <c r="AJ800" s="9" t="s">
        <v>40</v>
      </c>
      <c r="AK800">
        <v>4</v>
      </c>
    </row>
    <row r="801" spans="1:37" x14ac:dyDescent="0.25">
      <c r="A801">
        <v>44315</v>
      </c>
      <c r="B801">
        <v>0.36545889217908389</v>
      </c>
      <c r="C801">
        <v>2.7024342533688201E-2</v>
      </c>
      <c r="D801">
        <v>2.3968385154441489E-2</v>
      </c>
      <c r="E801">
        <v>0.2284695680463229</v>
      </c>
      <c r="F801">
        <v>0.25309702513410798</v>
      </c>
      <c r="G801">
        <v>5.6629488451063567E-2</v>
      </c>
      <c r="H801">
        <v>2.8158343113514118E-3</v>
      </c>
      <c r="I801">
        <v>0.58696183668119417</v>
      </c>
      <c r="J801">
        <v>0.16983652391566059</v>
      </c>
      <c r="K801">
        <v>0.8017087038894497</v>
      </c>
      <c r="L801">
        <v>0.34361710577428412</v>
      </c>
      <c r="M801">
        <v>0.2219044760625658</v>
      </c>
      <c r="N801">
        <v>8.0529259903993539E-2</v>
      </c>
      <c r="O801">
        <v>0.28878566554477242</v>
      </c>
      <c r="P801">
        <v>4.0397764213253508E-2</v>
      </c>
      <c r="Q801">
        <v>1.0490952444035331</v>
      </c>
      <c r="R801">
        <v>4.2492925195109103E-2</v>
      </c>
      <c r="S801">
        <v>0.16901902749665651</v>
      </c>
      <c r="T801">
        <v>0.1231677615702889</v>
      </c>
      <c r="U801">
        <v>4.1654146910290103E-2</v>
      </c>
      <c r="V801">
        <v>0.248348702385499</v>
      </c>
      <c r="W801">
        <v>2.055978117498802E-2</v>
      </c>
      <c r="X801">
        <v>8.2339757252366114E-2</v>
      </c>
      <c r="Y801">
        <v>3.4390746223902702</v>
      </c>
      <c r="Z801">
        <v>0.19600099738460511</v>
      </c>
      <c r="AA801">
        <v>0.28222376377341002</v>
      </c>
      <c r="AB801">
        <v>0.36480982950081148</v>
      </c>
      <c r="AC801">
        <v>0.61746919629313979</v>
      </c>
      <c r="AD801">
        <v>0.82324864682512811</v>
      </c>
      <c r="AE801">
        <v>0.27058904874502332</v>
      </c>
      <c r="AF801">
        <v>0.27191763304562228</v>
      </c>
      <c r="AG801">
        <v>0.22285189427662919</v>
      </c>
      <c r="AH801" s="9" t="s">
        <v>206</v>
      </c>
      <c r="AI801" s="1">
        <v>44287</v>
      </c>
      <c r="AJ801" s="9" t="s">
        <v>38</v>
      </c>
      <c r="AK801">
        <v>29</v>
      </c>
    </row>
    <row r="802" spans="1:37" x14ac:dyDescent="0.25">
      <c r="A802">
        <v>44314</v>
      </c>
      <c r="B802">
        <v>0.85998941242090321</v>
      </c>
      <c r="C802">
        <v>0.1083409935934283</v>
      </c>
      <c r="D802">
        <v>4.6515477441052701E-2</v>
      </c>
      <c r="E802">
        <v>0.42454498097624999</v>
      </c>
      <c r="F802">
        <v>0.4721955628109139</v>
      </c>
      <c r="G802">
        <v>0.44250377932041352</v>
      </c>
      <c r="H802">
        <v>0.1985195830068128</v>
      </c>
      <c r="I802">
        <v>0.24941578177005669</v>
      </c>
      <c r="J802">
        <v>0.3425066065478316</v>
      </c>
      <c r="K802">
        <v>0.51959416195983743</v>
      </c>
      <c r="L802">
        <v>0.89587419978150484</v>
      </c>
      <c r="M802">
        <v>9.1195599982687101E-2</v>
      </c>
      <c r="N802">
        <v>1.368742632971335</v>
      </c>
      <c r="O802">
        <v>3.1176674797861561</v>
      </c>
      <c r="P802">
        <v>0.59872241744487986</v>
      </c>
      <c r="Q802">
        <v>0.86392280601108284</v>
      </c>
      <c r="R802">
        <v>0</v>
      </c>
      <c r="S802">
        <v>7.8410390513483613E-2</v>
      </c>
      <c r="T802">
        <v>0.1679709913382457</v>
      </c>
      <c r="U802">
        <v>0.736633040134962</v>
      </c>
      <c r="V802">
        <v>1.362489685544662</v>
      </c>
      <c r="W802">
        <v>0.1186216548832604</v>
      </c>
      <c r="X802">
        <v>0.56647832466724923</v>
      </c>
      <c r="Y802">
        <v>4.3239642918647993E-3</v>
      </c>
      <c r="Z802">
        <v>0.4665367682584719</v>
      </c>
      <c r="AA802">
        <v>0.88690933432583718</v>
      </c>
      <c r="AB802">
        <v>1.341271367833879</v>
      </c>
      <c r="AC802">
        <v>9.4826317707235708E-2</v>
      </c>
      <c r="AD802">
        <v>0.1815513746119598</v>
      </c>
      <c r="AE802">
        <v>0.51749781679465323</v>
      </c>
      <c r="AF802">
        <v>0.79174361400332049</v>
      </c>
      <c r="AG802">
        <v>0.75812404188651261</v>
      </c>
      <c r="AH802" s="9" t="s">
        <v>206</v>
      </c>
      <c r="AI802" s="1">
        <v>44287</v>
      </c>
      <c r="AJ802" s="9" t="s">
        <v>39</v>
      </c>
      <c r="AK802">
        <v>28</v>
      </c>
    </row>
    <row r="803" spans="1:37" x14ac:dyDescent="0.25">
      <c r="A803">
        <v>44313</v>
      </c>
      <c r="B803">
        <v>0.384197863580655</v>
      </c>
      <c r="C803">
        <v>3.3644181365838147E-2</v>
      </c>
      <c r="D803">
        <v>1.5155827499427279E-2</v>
      </c>
      <c r="E803">
        <v>0.26881056866989128</v>
      </c>
      <c r="F803">
        <v>2.8309538184031559E-2</v>
      </c>
      <c r="G803">
        <v>0.1447019911685111</v>
      </c>
      <c r="H803">
        <v>0.13801219428403549</v>
      </c>
      <c r="I803">
        <v>0.1638650482669804</v>
      </c>
      <c r="J803">
        <v>1.4578197090260101</v>
      </c>
      <c r="K803">
        <v>0.23337424806957169</v>
      </c>
      <c r="L803">
        <v>1.2478910869834711E-2</v>
      </c>
      <c r="M803">
        <v>0.13780449532378311</v>
      </c>
      <c r="N803">
        <v>0.92082614811667041</v>
      </c>
      <c r="O803">
        <v>0.62614871026189933</v>
      </c>
      <c r="P803">
        <v>0.12646156634442829</v>
      </c>
      <c r="Q803">
        <v>0.20415883046126609</v>
      </c>
      <c r="R803">
        <v>6.2000940103851779E-2</v>
      </c>
      <c r="S803">
        <v>0.24826328161953901</v>
      </c>
      <c r="T803">
        <v>0.1017483912137398</v>
      </c>
      <c r="U803">
        <v>2.2553227476377499E-2</v>
      </c>
      <c r="V803">
        <v>0.36140187522609651</v>
      </c>
      <c r="W803">
        <v>0.69231089384362932</v>
      </c>
      <c r="X803">
        <v>0.32027267557587591</v>
      </c>
      <c r="Y803">
        <v>7.9214531965641308E-2</v>
      </c>
      <c r="Z803">
        <v>0.32011299700450913</v>
      </c>
      <c r="AA803">
        <v>0.65839569527289921</v>
      </c>
      <c r="AB803">
        <v>0.21910691165253229</v>
      </c>
      <c r="AC803">
        <v>7.0269123598785621E-2</v>
      </c>
      <c r="AD803">
        <v>0.15646651866953071</v>
      </c>
      <c r="AE803">
        <v>0.20885910415551301</v>
      </c>
      <c r="AF803">
        <v>0.34486433897077379</v>
      </c>
      <c r="AG803">
        <v>0.46857878457218471</v>
      </c>
      <c r="AH803" s="9" t="s">
        <v>206</v>
      </c>
      <c r="AI803" s="1">
        <v>44287</v>
      </c>
      <c r="AJ803" s="9" t="s">
        <v>40</v>
      </c>
      <c r="AK803">
        <v>27</v>
      </c>
    </row>
    <row r="804" spans="1:37" x14ac:dyDescent="0.25">
      <c r="A804">
        <v>44312</v>
      </c>
      <c r="B804">
        <v>0.1237042046215094</v>
      </c>
      <c r="C804">
        <v>0.52676601541997314</v>
      </c>
      <c r="D804">
        <v>1.3929222661317569E-4</v>
      </c>
      <c r="E804">
        <v>0.1510590775550408</v>
      </c>
      <c r="F804">
        <v>1.7882664885939849E-4</v>
      </c>
      <c r="G804">
        <v>0.1246133153812725</v>
      </c>
      <c r="H804">
        <v>6.5554888672729539E-3</v>
      </c>
      <c r="I804">
        <v>9.0053981566580264E-3</v>
      </c>
      <c r="J804">
        <v>1.271850936043323E-2</v>
      </c>
      <c r="K804">
        <v>1.1108708839023689E-2</v>
      </c>
      <c r="L804">
        <v>0.44798728165752971</v>
      </c>
      <c r="M804">
        <v>1.498552046192558E-3</v>
      </c>
      <c r="N804">
        <v>0.1523794948965092</v>
      </c>
      <c r="O804">
        <v>6.7047327271842717E-3</v>
      </c>
      <c r="P804">
        <v>9.9674175813837973E-2</v>
      </c>
      <c r="Q804">
        <v>0.150747158026586</v>
      </c>
      <c r="R804">
        <v>0</v>
      </c>
      <c r="S804">
        <v>0.19544607719879961</v>
      </c>
      <c r="T804">
        <v>0.17515288496826609</v>
      </c>
      <c r="U804">
        <v>0</v>
      </c>
      <c r="V804">
        <v>4.8609884769097667E-2</v>
      </c>
      <c r="W804">
        <v>3.6644251369341331E-3</v>
      </c>
      <c r="X804">
        <v>6.9070456868727925E-2</v>
      </c>
      <c r="Y804">
        <v>0</v>
      </c>
      <c r="Z804">
        <v>0.18642932259595729</v>
      </c>
      <c r="AA804">
        <v>6.2624753070030709E-2</v>
      </c>
      <c r="AB804">
        <v>7.1300481287403739E-2</v>
      </c>
      <c r="AC804">
        <v>3.3137287309689283E-2</v>
      </c>
      <c r="AD804">
        <v>3.4330522756111703E-2</v>
      </c>
      <c r="AE804">
        <v>8.6281963818853322E-2</v>
      </c>
      <c r="AF804">
        <v>9.2202440363135393E-2</v>
      </c>
      <c r="AG804">
        <v>0.2244412967397427</v>
      </c>
      <c r="AH804" s="9" t="s">
        <v>206</v>
      </c>
      <c r="AI804" s="1">
        <v>44287</v>
      </c>
      <c r="AJ804" s="9" t="s">
        <v>41</v>
      </c>
      <c r="AK804">
        <v>26</v>
      </c>
    </row>
    <row r="805" spans="1:37" x14ac:dyDescent="0.25">
      <c r="A805">
        <v>44309</v>
      </c>
      <c r="B805">
        <v>1.563824184076946</v>
      </c>
      <c r="C805">
        <v>1.2882721559483761</v>
      </c>
      <c r="D805">
        <v>0.78498423379940285</v>
      </c>
      <c r="E805">
        <v>1.242706253422438</v>
      </c>
      <c r="F805">
        <v>3.7126855537891088</v>
      </c>
      <c r="G805">
        <v>2.1027974370064588</v>
      </c>
      <c r="H805">
        <v>1.41277889690875</v>
      </c>
      <c r="I805">
        <v>0.85047961081965839</v>
      </c>
      <c r="J805">
        <v>0.9078874177056746</v>
      </c>
      <c r="K805">
        <v>1.227999038242914</v>
      </c>
      <c r="L805">
        <v>2.3789998196112832</v>
      </c>
      <c r="M805">
        <v>0.36879270033232642</v>
      </c>
      <c r="N805">
        <v>1.348862984924309</v>
      </c>
      <c r="O805">
        <v>1.5906710924525209</v>
      </c>
      <c r="P805">
        <v>1.633846255421759</v>
      </c>
      <c r="Q805">
        <v>2.5869131853834442</v>
      </c>
      <c r="R805">
        <v>4.6173450134709353E-2</v>
      </c>
      <c r="S805">
        <v>1.493747711718272</v>
      </c>
      <c r="T805">
        <v>0.75302526461590613</v>
      </c>
      <c r="U805">
        <v>1.948658588421462</v>
      </c>
      <c r="V805">
        <v>1.401329524467315</v>
      </c>
      <c r="W805">
        <v>1.446548331065753</v>
      </c>
      <c r="X805">
        <v>1.469608706709064</v>
      </c>
      <c r="Y805">
        <v>0.25662803812995172</v>
      </c>
      <c r="Z805">
        <v>1.61751390674833</v>
      </c>
      <c r="AA805">
        <v>1.26588510892837</v>
      </c>
      <c r="AB805">
        <v>1.9043498651463271</v>
      </c>
      <c r="AC805">
        <v>0.61034260040675692</v>
      </c>
      <c r="AD805">
        <v>2.4939048148214469</v>
      </c>
      <c r="AE805">
        <v>1.6907373694230241</v>
      </c>
      <c r="AF805">
        <v>1.3152973774778709</v>
      </c>
      <c r="AG805">
        <v>1.4354469570052339</v>
      </c>
      <c r="AH805" s="9" t="s">
        <v>207</v>
      </c>
      <c r="AI805" s="1">
        <v>44287</v>
      </c>
      <c r="AJ805" s="9" t="s">
        <v>43</v>
      </c>
      <c r="AK805">
        <v>23</v>
      </c>
    </row>
    <row r="806" spans="1:37" x14ac:dyDescent="0.25">
      <c r="A806">
        <v>44308</v>
      </c>
      <c r="B806">
        <v>7.6310403120183959E-2</v>
      </c>
      <c r="C806">
        <v>6.4702094902377731E-4</v>
      </c>
      <c r="D806">
        <v>0</v>
      </c>
      <c r="E806">
        <v>1.013534790034811E-2</v>
      </c>
      <c r="F806">
        <v>2.4932736866059239E-2</v>
      </c>
      <c r="G806">
        <v>0.17792020261249489</v>
      </c>
      <c r="H806">
        <v>9.9051504076580157E-2</v>
      </c>
      <c r="I806">
        <v>9.0894591817648321E-2</v>
      </c>
      <c r="J806">
        <v>2.654951689987065E-4</v>
      </c>
      <c r="K806">
        <v>5.6554566402638097E-2</v>
      </c>
      <c r="L806">
        <v>0.10974292920460289</v>
      </c>
      <c r="M806">
        <v>5.7538678892943137E-3</v>
      </c>
      <c r="N806">
        <v>6.6977692106723913E-2</v>
      </c>
      <c r="O806">
        <v>8.3626113254823189E-3</v>
      </c>
      <c r="P806">
        <v>0.38364758528790871</v>
      </c>
      <c r="Q806">
        <v>5.3995145317534757E-3</v>
      </c>
      <c r="R806">
        <v>7.0590207279296879E-2</v>
      </c>
      <c r="S806">
        <v>0.1140834150318511</v>
      </c>
      <c r="T806">
        <v>4.9701391622758051E-2</v>
      </c>
      <c r="U806">
        <v>0</v>
      </c>
      <c r="V806">
        <v>2.6367267450681851E-4</v>
      </c>
      <c r="W806">
        <v>0</v>
      </c>
      <c r="X806">
        <v>0.15535304324140159</v>
      </c>
      <c r="Y806">
        <v>2.9701217402116491E-2</v>
      </c>
      <c r="Z806">
        <v>8.6903975418175822E-2</v>
      </c>
      <c r="AA806">
        <v>0.10223977406291609</v>
      </c>
      <c r="AB806">
        <v>3.1570352000083853E-2</v>
      </c>
      <c r="AC806">
        <v>3.4376999862659033E-2</v>
      </c>
      <c r="AD806">
        <v>1.3358585773675111E-3</v>
      </c>
      <c r="AE806">
        <v>7.0612667733770396E-2</v>
      </c>
      <c r="AF806">
        <v>2.233356409505597E-2</v>
      </c>
      <c r="AG806">
        <v>0.32809847088830019</v>
      </c>
      <c r="AH806" s="9" t="s">
        <v>207</v>
      </c>
      <c r="AI806" s="1">
        <v>44287</v>
      </c>
      <c r="AJ806" s="9" t="s">
        <v>38</v>
      </c>
      <c r="AK806">
        <v>22</v>
      </c>
    </row>
    <row r="807" spans="1:37" x14ac:dyDescent="0.25">
      <c r="A807">
        <v>44306</v>
      </c>
      <c r="B807">
        <v>0.41690211675048539</v>
      </c>
      <c r="C807">
        <v>0.41386541014471728</v>
      </c>
      <c r="D807">
        <v>0</v>
      </c>
      <c r="E807">
        <v>0.13037477939053149</v>
      </c>
      <c r="F807">
        <v>0.12911595988901159</v>
      </c>
      <c r="G807">
        <v>0.79437900797618466</v>
      </c>
      <c r="H807">
        <v>3.7986037223876569E-3</v>
      </c>
      <c r="I807">
        <v>0.14622519860016969</v>
      </c>
      <c r="J807">
        <v>8.5977404772677728E-4</v>
      </c>
      <c r="K807">
        <v>1.6340983833228049E-2</v>
      </c>
      <c r="L807">
        <v>0.71127617543338595</v>
      </c>
      <c r="M807">
        <v>1.6471337882578159E-2</v>
      </c>
      <c r="N807">
        <v>0.52664777983716926</v>
      </c>
      <c r="O807">
        <v>0.21441419982204649</v>
      </c>
      <c r="P807">
        <v>0.70569756110449056</v>
      </c>
      <c r="Q807">
        <v>0.26682236977503992</v>
      </c>
      <c r="R807">
        <v>8.6216812252983138E-2</v>
      </c>
      <c r="S807">
        <v>0.19330914039464739</v>
      </c>
      <c r="T807">
        <v>0.29459880651274412</v>
      </c>
      <c r="U807">
        <v>5.2120025563989038E-3</v>
      </c>
      <c r="V807">
        <v>9.5150454610455747E-3</v>
      </c>
      <c r="W807">
        <v>0.3776613952448285</v>
      </c>
      <c r="X807">
        <v>9.6464617990418153E-2</v>
      </c>
      <c r="Y807">
        <v>0.17686729610894919</v>
      </c>
      <c r="Z807">
        <v>0.40559169555868102</v>
      </c>
      <c r="AA807">
        <v>0.35686127585631938</v>
      </c>
      <c r="AB807">
        <v>0.2599682713353158</v>
      </c>
      <c r="AC807">
        <v>0.12818507147160249</v>
      </c>
      <c r="AD807">
        <v>0.245778673006527</v>
      </c>
      <c r="AE807">
        <v>0.10588231035149109</v>
      </c>
      <c r="AF807">
        <v>0.48626852364277551</v>
      </c>
      <c r="AG807">
        <v>0.48728724063989048</v>
      </c>
      <c r="AH807" s="9" t="s">
        <v>207</v>
      </c>
      <c r="AI807" s="1">
        <v>44287</v>
      </c>
      <c r="AJ807" s="9" t="s">
        <v>40</v>
      </c>
      <c r="AK807">
        <v>20</v>
      </c>
    </row>
    <row r="808" spans="1:37" x14ac:dyDescent="0.25">
      <c r="A808">
        <v>44305</v>
      </c>
      <c r="B808">
        <v>1.2286744891821859</v>
      </c>
      <c r="C808">
        <v>1.2761565083070781</v>
      </c>
      <c r="D808">
        <v>0.20414739572221549</v>
      </c>
      <c r="E808">
        <v>0.92791089216091749</v>
      </c>
      <c r="F808">
        <v>0.13459475043849919</v>
      </c>
      <c r="G808">
        <v>0.60547473385907846</v>
      </c>
      <c r="H808">
        <v>0.30485954638519508</v>
      </c>
      <c r="I808">
        <v>1.401539567475836</v>
      </c>
      <c r="J808">
        <v>0.10396931331693569</v>
      </c>
      <c r="K808">
        <v>0.76469347245138641</v>
      </c>
      <c r="L808">
        <v>6.7362973500223369E-2</v>
      </c>
      <c r="M808">
        <v>0.12362785191020061</v>
      </c>
      <c r="N808">
        <v>0.58952908568073759</v>
      </c>
      <c r="O808">
        <v>2.586593661622214</v>
      </c>
      <c r="P808">
        <v>1.5134009211181949</v>
      </c>
      <c r="Q808">
        <v>0.93553468366134407</v>
      </c>
      <c r="R808">
        <v>4.0083444326137987E-2</v>
      </c>
      <c r="S808">
        <v>10.813565842368259</v>
      </c>
      <c r="T808">
        <v>0.47659559471834823</v>
      </c>
      <c r="U808">
        <v>5.2614752070896068E-2</v>
      </c>
      <c r="V808">
        <v>2.1947969415798689</v>
      </c>
      <c r="W808">
        <v>0.14639137748184161</v>
      </c>
      <c r="X808">
        <v>0.54997544990744285</v>
      </c>
      <c r="Y808">
        <v>0.17301459966360891</v>
      </c>
      <c r="Z808">
        <v>1.32486090669458</v>
      </c>
      <c r="AA808">
        <v>0.78598196698290101</v>
      </c>
      <c r="AB808">
        <v>1.0680259797423211</v>
      </c>
      <c r="AC808">
        <v>0.23807487214462739</v>
      </c>
      <c r="AD808">
        <v>1.491714844349131</v>
      </c>
      <c r="AE808">
        <v>0.85624285327631933</v>
      </c>
      <c r="AF808">
        <v>1.498313425702589</v>
      </c>
      <c r="AG808">
        <v>0.56331833595429648</v>
      </c>
      <c r="AH808" s="9" t="s">
        <v>207</v>
      </c>
      <c r="AI808" s="1">
        <v>44287</v>
      </c>
      <c r="AJ808" s="9" t="s">
        <v>41</v>
      </c>
      <c r="AK808">
        <v>19</v>
      </c>
    </row>
    <row r="809" spans="1:37" x14ac:dyDescent="0.25">
      <c r="A809">
        <v>44302</v>
      </c>
      <c r="B809">
        <v>0.26902412550172361</v>
      </c>
      <c r="C809">
        <v>1.7626806329397731E-3</v>
      </c>
      <c r="D809">
        <v>3.8409399419949328E-3</v>
      </c>
      <c r="E809">
        <v>0.18519939851203279</v>
      </c>
      <c r="F809">
        <v>0.48664191894123587</v>
      </c>
      <c r="G809">
        <v>0.20164553162437129</v>
      </c>
      <c r="H809">
        <v>2.9057248098892721E-2</v>
      </c>
      <c r="I809">
        <v>0.4202335963782739</v>
      </c>
      <c r="J809">
        <v>3.3983692589065098E-2</v>
      </c>
      <c r="K809">
        <v>4.4820272443765852E-2</v>
      </c>
      <c r="L809">
        <v>7.6925890789270501E-4</v>
      </c>
      <c r="M809">
        <v>8.1245956780191322E-2</v>
      </c>
      <c r="N809">
        <v>0.13729355112033079</v>
      </c>
      <c r="O809">
        <v>2.181735851951732E-2</v>
      </c>
      <c r="P809">
        <v>0.13788176308450609</v>
      </c>
      <c r="Q809">
        <v>4.7775439190569147E-2</v>
      </c>
      <c r="R809">
        <v>2.4583243076996282</v>
      </c>
      <c r="S809">
        <v>0.37404129188796292</v>
      </c>
      <c r="T809">
        <v>0.1113074999498592</v>
      </c>
      <c r="U809">
        <v>0</v>
      </c>
      <c r="V809">
        <v>4.6848981867153904E-3</v>
      </c>
      <c r="W809">
        <v>3.9504899796787653E-2</v>
      </c>
      <c r="X809">
        <v>0.17511594537506481</v>
      </c>
      <c r="Y809">
        <v>7.1608190808118935E-2</v>
      </c>
      <c r="Z809">
        <v>0.36403353843351011</v>
      </c>
      <c r="AA809">
        <v>0.17338118659900459</v>
      </c>
      <c r="AB809">
        <v>0.12097301505494371</v>
      </c>
      <c r="AC809">
        <v>4.4124766264770479E-2</v>
      </c>
      <c r="AD809">
        <v>8.9660525334176996E-2</v>
      </c>
      <c r="AE809">
        <v>9.4557305592432375E-2</v>
      </c>
      <c r="AF809">
        <v>0.31575173084166619</v>
      </c>
      <c r="AG809">
        <v>0.24843129522066479</v>
      </c>
      <c r="AH809" s="9" t="s">
        <v>208</v>
      </c>
      <c r="AI809" s="1">
        <v>44287</v>
      </c>
      <c r="AJ809" s="9" t="s">
        <v>43</v>
      </c>
      <c r="AK809">
        <v>16</v>
      </c>
    </row>
    <row r="810" spans="1:37" x14ac:dyDescent="0.25">
      <c r="A810">
        <v>44301</v>
      </c>
      <c r="B810">
        <v>0.22266884329394149</v>
      </c>
      <c r="C810">
        <v>2.8769779868861949E-3</v>
      </c>
      <c r="D810">
        <v>0.12837217048177099</v>
      </c>
      <c r="E810">
        <v>0.19017285935186251</v>
      </c>
      <c r="F810">
        <v>3.9734229603223488E-2</v>
      </c>
      <c r="G810">
        <v>9.2820669416955187E-2</v>
      </c>
      <c r="H810">
        <v>4.6399305659211368E-2</v>
      </c>
      <c r="I810">
        <v>8.3384876592417764E-2</v>
      </c>
      <c r="J810">
        <v>1.182769947681953E-4</v>
      </c>
      <c r="K810">
        <v>1.2535526960708841E-2</v>
      </c>
      <c r="L810">
        <v>5.1714416903988281E-3</v>
      </c>
      <c r="M810">
        <v>5.7668214423867133E-3</v>
      </c>
      <c r="N810">
        <v>0.13585702166591149</v>
      </c>
      <c r="O810">
        <v>0.21380826546515319</v>
      </c>
      <c r="P810">
        <v>0.13904076014748781</v>
      </c>
      <c r="Q810">
        <v>4.0361041406610947E-2</v>
      </c>
      <c r="R810">
        <v>1.483735963576339</v>
      </c>
      <c r="S810">
        <v>2.06634854244873</v>
      </c>
      <c r="T810">
        <v>3.9143381433819811E-2</v>
      </c>
      <c r="U810">
        <v>0.26577829074531367</v>
      </c>
      <c r="V810">
        <v>0.13338915325372269</v>
      </c>
      <c r="W810">
        <v>1.2016984393665121E-3</v>
      </c>
      <c r="X810">
        <v>0.16523293195764541</v>
      </c>
      <c r="Y810">
        <v>1.500509838605554E-2</v>
      </c>
      <c r="Z810">
        <v>0.30963141792403132</v>
      </c>
      <c r="AA810">
        <v>0.14024035926206249</v>
      </c>
      <c r="AB810">
        <v>8.1562100816609209E-2</v>
      </c>
      <c r="AC810">
        <v>4.8526047223437639E-2</v>
      </c>
      <c r="AD810">
        <v>6.31765013044365E-3</v>
      </c>
      <c r="AE810">
        <v>0.1140903218579085</v>
      </c>
      <c r="AF810">
        <v>0.21927759229526159</v>
      </c>
      <c r="AG810">
        <v>0.38633508349333012</v>
      </c>
      <c r="AH810" s="9" t="s">
        <v>208</v>
      </c>
      <c r="AI810" s="1">
        <v>44287</v>
      </c>
      <c r="AJ810" s="9" t="s">
        <v>38</v>
      </c>
      <c r="AK810">
        <v>15</v>
      </c>
    </row>
    <row r="811" spans="1:37" x14ac:dyDescent="0.25">
      <c r="A811">
        <v>44300</v>
      </c>
      <c r="B811">
        <v>1.236506230441065</v>
      </c>
      <c r="C811">
        <v>0.49942893346417377</v>
      </c>
      <c r="D811">
        <v>3.3387065091265919E-2</v>
      </c>
      <c r="E811">
        <v>1.2476591539169271</v>
      </c>
      <c r="F811">
        <v>0.53922800298217854</v>
      </c>
      <c r="G811">
        <v>1.168463200635208</v>
      </c>
      <c r="H811">
        <v>0.53852438488774668</v>
      </c>
      <c r="I811">
        <v>0.58640948254697711</v>
      </c>
      <c r="J811">
        <v>2.4111277268839348</v>
      </c>
      <c r="K811">
        <v>0.8536906555110112</v>
      </c>
      <c r="L811">
        <v>1.1822162874577491</v>
      </c>
      <c r="M811">
        <v>0.76552916810278182</v>
      </c>
      <c r="N811">
        <v>1.2718212714871531</v>
      </c>
      <c r="O811">
        <v>1.0657188031329421</v>
      </c>
      <c r="P811">
        <v>1.1305432057357301</v>
      </c>
      <c r="Q811">
        <v>0.37833889185001163</v>
      </c>
      <c r="R811">
        <v>6.1154663889533729E-2</v>
      </c>
      <c r="S811">
        <v>4.2867735467938024</v>
      </c>
      <c r="T811">
        <v>0.23336103683890899</v>
      </c>
      <c r="U811">
        <v>0.20004410520679139</v>
      </c>
      <c r="V811">
        <v>1.2206444792538851</v>
      </c>
      <c r="W811">
        <v>0.22474964210312229</v>
      </c>
      <c r="X811">
        <v>0.94620354035739318</v>
      </c>
      <c r="Y811">
        <v>0.28233226734507361</v>
      </c>
      <c r="Z811">
        <v>1.4438588165412869</v>
      </c>
      <c r="AA811">
        <v>1.2189369349364929</v>
      </c>
      <c r="AB811">
        <v>0.78127034178633825</v>
      </c>
      <c r="AC811">
        <v>0.58227456056284266</v>
      </c>
      <c r="AD811">
        <v>0.92351932900369016</v>
      </c>
      <c r="AE811">
        <v>0.63681327416395084</v>
      </c>
      <c r="AF811">
        <v>1.240997620699827</v>
      </c>
      <c r="AG811">
        <v>1.6733904738709211</v>
      </c>
      <c r="AH811" s="9" t="s">
        <v>208</v>
      </c>
      <c r="AI811" s="1">
        <v>44287</v>
      </c>
      <c r="AJ811" s="9" t="s">
        <v>39</v>
      </c>
      <c r="AK811">
        <v>14</v>
      </c>
    </row>
    <row r="812" spans="1:37" x14ac:dyDescent="0.25">
      <c r="A812">
        <v>44299</v>
      </c>
      <c r="B812">
        <v>0.18588334115768301</v>
      </c>
      <c r="C812">
        <v>5.7641028857924965E-4</v>
      </c>
      <c r="D812">
        <v>9.4344997481154332E-3</v>
      </c>
      <c r="E812">
        <v>8.8572521482927255E-2</v>
      </c>
      <c r="F812">
        <v>3.4511166170601043E-2</v>
      </c>
      <c r="G812">
        <v>8.0879800767541879E-2</v>
      </c>
      <c r="H812">
        <v>0.36287668019671793</v>
      </c>
      <c r="I812">
        <v>7.1359344821913806E-2</v>
      </c>
      <c r="J812">
        <v>6.3521121919665469E-2</v>
      </c>
      <c r="K812">
        <v>7.5851501611616046E-3</v>
      </c>
      <c r="L812">
        <v>8.3826627463428509E-4</v>
      </c>
      <c r="M812">
        <v>3.7657002118969622E-4</v>
      </c>
      <c r="N812">
        <v>2.5457009139895091E-2</v>
      </c>
      <c r="O812">
        <v>0.51565235071993987</v>
      </c>
      <c r="P812">
        <v>0.1081756618883548</v>
      </c>
      <c r="Q812">
        <v>3.1315075151168478E-2</v>
      </c>
      <c r="R812">
        <v>0.2037657785959435</v>
      </c>
      <c r="S812">
        <v>0.32363743569878689</v>
      </c>
      <c r="T812">
        <v>0.127892194989565</v>
      </c>
      <c r="U812">
        <v>0</v>
      </c>
      <c r="V812">
        <v>6.7743839121862298E-2</v>
      </c>
      <c r="W812">
        <v>0.65549113708869966</v>
      </c>
      <c r="X812">
        <v>4.1966066421417668E-2</v>
      </c>
      <c r="Y812">
        <v>6.6786016972738692E-4</v>
      </c>
      <c r="Z812">
        <v>0.17975327042766659</v>
      </c>
      <c r="AA812">
        <v>8.1141142478987974E-2</v>
      </c>
      <c r="AB812">
        <v>0.18936150490737191</v>
      </c>
      <c r="AC812">
        <v>1.8761804179062739E-3</v>
      </c>
      <c r="AD812">
        <v>0.1128057463904782</v>
      </c>
      <c r="AE812">
        <v>1.3920368882468091E-2</v>
      </c>
      <c r="AF812">
        <v>0.18777581746168409</v>
      </c>
      <c r="AG812">
        <v>0.31837043647769531</v>
      </c>
      <c r="AH812" s="9" t="s">
        <v>208</v>
      </c>
      <c r="AI812" s="1">
        <v>44287</v>
      </c>
      <c r="AJ812" s="9" t="s">
        <v>40</v>
      </c>
      <c r="AK812">
        <v>13</v>
      </c>
    </row>
    <row r="813" spans="1:37" x14ac:dyDescent="0.25">
      <c r="A813">
        <v>44298</v>
      </c>
      <c r="B813">
        <v>1.7057558900097769</v>
      </c>
      <c r="C813">
        <v>0.80933698558310363</v>
      </c>
      <c r="D813">
        <v>0.11854312793299</v>
      </c>
      <c r="E813">
        <v>2.6972309442629179</v>
      </c>
      <c r="F813">
        <v>0.12832426386530141</v>
      </c>
      <c r="G813">
        <v>3.6053182058376141</v>
      </c>
      <c r="H813">
        <v>1.4761409851726011</v>
      </c>
      <c r="I813">
        <v>2.551553223838134</v>
      </c>
      <c r="J813">
        <v>0.18244552061437011</v>
      </c>
      <c r="K813">
        <v>6.4124486528114047E-2</v>
      </c>
      <c r="L813">
        <v>0.44225133371142172</v>
      </c>
      <c r="M813">
        <v>0.3380072027857064</v>
      </c>
      <c r="N813">
        <v>0.51425886411336974</v>
      </c>
      <c r="O813">
        <v>0.69113551951975272</v>
      </c>
      <c r="P813">
        <v>0.4575660759792809</v>
      </c>
      <c r="Q813">
        <v>2.8301218169951401</v>
      </c>
      <c r="R813">
        <v>4.3723964022496089</v>
      </c>
      <c r="S813">
        <v>0.25781373285818843</v>
      </c>
      <c r="T813">
        <v>1.102952321834205</v>
      </c>
      <c r="U813">
        <v>0.19074652175591331</v>
      </c>
      <c r="V813">
        <v>1.1280789244681551</v>
      </c>
      <c r="W813">
        <v>0.40502243884318129</v>
      </c>
      <c r="X813">
        <v>0.73699593672311281</v>
      </c>
      <c r="Y813">
        <v>0.662766975111723</v>
      </c>
      <c r="Z813">
        <v>2.3601503736096432</v>
      </c>
      <c r="AA813">
        <v>0.62399606218644532</v>
      </c>
      <c r="AB813">
        <v>1.6890469931827949</v>
      </c>
      <c r="AC813">
        <v>0.42819110049348269</v>
      </c>
      <c r="AD813">
        <v>1.109579664112035</v>
      </c>
      <c r="AE813">
        <v>1.0069927074096581</v>
      </c>
      <c r="AF813">
        <v>1.546458907579993</v>
      </c>
      <c r="AG813">
        <v>2.591810130198887</v>
      </c>
      <c r="AH813" s="9" t="s">
        <v>208</v>
      </c>
      <c r="AI813" s="1">
        <v>44287</v>
      </c>
      <c r="AJ813" s="9" t="s">
        <v>41</v>
      </c>
      <c r="AK813">
        <v>12</v>
      </c>
    </row>
    <row r="814" spans="1:37" x14ac:dyDescent="0.25">
      <c r="A814">
        <v>44295</v>
      </c>
      <c r="B814">
        <v>0.78845703808589285</v>
      </c>
      <c r="C814">
        <v>0.57131046657281936</v>
      </c>
      <c r="D814">
        <v>4.6923846045825189E-2</v>
      </c>
      <c r="E814">
        <v>1.1970947192599379</v>
      </c>
      <c r="F814">
        <v>0.1039769521928995</v>
      </c>
      <c r="G814">
        <v>0.34866491314158082</v>
      </c>
      <c r="H814">
        <v>0.39726115591714539</v>
      </c>
      <c r="I814">
        <v>0.52259654152985635</v>
      </c>
      <c r="J814">
        <v>0.22074034496357839</v>
      </c>
      <c r="K814">
        <v>0.14633066504009071</v>
      </c>
      <c r="L814">
        <v>0.2440233243272838</v>
      </c>
      <c r="M814">
        <v>0.50580270321901233</v>
      </c>
      <c r="N814">
        <v>0.24343561408981701</v>
      </c>
      <c r="O814">
        <v>0.48751584468001191</v>
      </c>
      <c r="P814">
        <v>0.447353719705329</v>
      </c>
      <c r="Q814">
        <v>0.38006619897888672</v>
      </c>
      <c r="R814">
        <v>1.715161814072355</v>
      </c>
      <c r="S814">
        <v>1.93465775276103</v>
      </c>
      <c r="T814">
        <v>0.11907923857794241</v>
      </c>
      <c r="U814">
        <v>9.921155415617415E-2</v>
      </c>
      <c r="V814">
        <v>1.4660891295145131</v>
      </c>
      <c r="W814">
        <v>0.25581700174242011</v>
      </c>
      <c r="X814">
        <v>0.52481388148478614</v>
      </c>
      <c r="Y814">
        <v>0.66761736411489225</v>
      </c>
      <c r="Z814">
        <v>1.1411342300290781</v>
      </c>
      <c r="AA814">
        <v>0.38233914295298388</v>
      </c>
      <c r="AB814">
        <v>0.43327460742530949</v>
      </c>
      <c r="AC814">
        <v>0.4450735526746743</v>
      </c>
      <c r="AD814">
        <v>0.14675202584171201</v>
      </c>
      <c r="AE814">
        <v>0.39183137187920392</v>
      </c>
      <c r="AF814">
        <v>0.73075821005123098</v>
      </c>
      <c r="AG814">
        <v>1.1654640502467479</v>
      </c>
      <c r="AH814" s="9" t="s">
        <v>209</v>
      </c>
      <c r="AI814" s="1">
        <v>44287</v>
      </c>
      <c r="AJ814" s="9" t="s">
        <v>43</v>
      </c>
      <c r="AK814">
        <v>9</v>
      </c>
    </row>
    <row r="815" spans="1:37" x14ac:dyDescent="0.25">
      <c r="A815">
        <v>44294</v>
      </c>
      <c r="B815">
        <v>0.62475417041957548</v>
      </c>
      <c r="C815">
        <v>6.1343178790119709E-4</v>
      </c>
      <c r="D815">
        <v>1.8729325970169471E-2</v>
      </c>
      <c r="E815">
        <v>0.68327873289775143</v>
      </c>
      <c r="F815">
        <v>0.51106020515288897</v>
      </c>
      <c r="G815">
        <v>0.12767217878332399</v>
      </c>
      <c r="H815">
        <v>3.1362548786751723E-2</v>
      </c>
      <c r="I815">
        <v>0.35164722069136461</v>
      </c>
      <c r="J815">
        <v>0.10537955392448969</v>
      </c>
      <c r="K815">
        <v>6.9933820327686275E-2</v>
      </c>
      <c r="L815">
        <v>6.9351780880004934E-3</v>
      </c>
      <c r="M815">
        <v>0.1300631456335212</v>
      </c>
      <c r="N815">
        <v>0.1647243366337339</v>
      </c>
      <c r="O815">
        <v>0.50656322807368415</v>
      </c>
      <c r="P815">
        <v>0.12582251953002921</v>
      </c>
      <c r="Q815">
        <v>8.8685316222843424E-2</v>
      </c>
      <c r="R815">
        <v>6.9558332072797088E-2</v>
      </c>
      <c r="S815">
        <v>3.4528594910487487E-2</v>
      </c>
      <c r="T815">
        <v>0.12790485087634099</v>
      </c>
      <c r="U815">
        <v>0.1414229369977211</v>
      </c>
      <c r="V815">
        <v>7.3903124326662004E-2</v>
      </c>
      <c r="W815">
        <v>0.18885027933899429</v>
      </c>
      <c r="X815">
        <v>0.97116756539644011</v>
      </c>
      <c r="Y815">
        <v>0.97843656376949661</v>
      </c>
      <c r="Z815">
        <v>0.72133867392262774</v>
      </c>
      <c r="AA815">
        <v>0.30941118693988451</v>
      </c>
      <c r="AB815">
        <v>0.23827704599952171</v>
      </c>
      <c r="AC815">
        <v>0.25376998323769318</v>
      </c>
      <c r="AD815">
        <v>1.5534083292313089E-2</v>
      </c>
      <c r="AE815">
        <v>0.14494659786372729</v>
      </c>
      <c r="AF815">
        <v>0.62803521601519907</v>
      </c>
      <c r="AG815">
        <v>0.84109442983407023</v>
      </c>
      <c r="AH815" s="9" t="s">
        <v>209</v>
      </c>
      <c r="AI815" s="1">
        <v>44287</v>
      </c>
      <c r="AJ815" s="9" t="s">
        <v>38</v>
      </c>
      <c r="AK815">
        <v>8</v>
      </c>
    </row>
    <row r="816" spans="1:37" x14ac:dyDescent="0.25">
      <c r="A816">
        <v>44293</v>
      </c>
      <c r="B816">
        <v>1.85995487710977</v>
      </c>
      <c r="C816">
        <v>4.2292462312423593</v>
      </c>
      <c r="D816">
        <v>0.42425882623992389</v>
      </c>
      <c r="E816">
        <v>1.7139855455782129</v>
      </c>
      <c r="F816">
        <v>1.3586448325499809</v>
      </c>
      <c r="G816">
        <v>1.2314196414590231</v>
      </c>
      <c r="H816">
        <v>3.0809857624733952</v>
      </c>
      <c r="I816">
        <v>3.2152774922916958</v>
      </c>
      <c r="J816">
        <v>2.196109807102237E-2</v>
      </c>
      <c r="K816">
        <v>0.26975861637649029</v>
      </c>
      <c r="L816">
        <v>0.36413920911194753</v>
      </c>
      <c r="M816">
        <v>0.42360774225611131</v>
      </c>
      <c r="N816">
        <v>0.87213946922492758</v>
      </c>
      <c r="O816">
        <v>4.2938795626116049</v>
      </c>
      <c r="P816">
        <v>1.448913979479463</v>
      </c>
      <c r="Q816">
        <v>0.2515294647616152</v>
      </c>
      <c r="R816">
        <v>0.16125177751571099</v>
      </c>
      <c r="S816">
        <v>2.7694369409498978</v>
      </c>
      <c r="T816">
        <v>0.43499944978482602</v>
      </c>
      <c r="U816">
        <v>0.15901121513341429</v>
      </c>
      <c r="V816">
        <v>2.6758623706177809</v>
      </c>
      <c r="W816">
        <v>1.0600338862186831</v>
      </c>
      <c r="X816">
        <v>1.002229891233744</v>
      </c>
      <c r="Y816">
        <v>0.79777798113918363</v>
      </c>
      <c r="Z816">
        <v>2.156430314664608</v>
      </c>
      <c r="AA816">
        <v>1.184353720851677</v>
      </c>
      <c r="AB816">
        <v>1.733091246569852</v>
      </c>
      <c r="AC816">
        <v>0.63355917119924321</v>
      </c>
      <c r="AD816">
        <v>0.12570215584874531</v>
      </c>
      <c r="AE816">
        <v>0.89342932142050224</v>
      </c>
      <c r="AF816">
        <v>1.716436942076542</v>
      </c>
      <c r="AG816">
        <v>2.973768098104153</v>
      </c>
      <c r="AH816" s="9" t="s">
        <v>209</v>
      </c>
      <c r="AI816" s="1">
        <v>44287</v>
      </c>
      <c r="AJ816" s="9" t="s">
        <v>39</v>
      </c>
      <c r="AK816">
        <v>7</v>
      </c>
    </row>
    <row r="817" spans="1:37" x14ac:dyDescent="0.25">
      <c r="A817">
        <v>44292</v>
      </c>
      <c r="B817">
        <v>1.2425365090615801</v>
      </c>
      <c r="C817">
        <v>0.51661286507757631</v>
      </c>
      <c r="D817">
        <v>0.3077030789809394</v>
      </c>
      <c r="E817">
        <v>0.95815931565718004</v>
      </c>
      <c r="F817">
        <v>0.40061659716018472</v>
      </c>
      <c r="G817">
        <v>0.43506609765679799</v>
      </c>
      <c r="H817">
        <v>8.3767174642111822E-2</v>
      </c>
      <c r="I817">
        <v>3.682467058039113</v>
      </c>
      <c r="J817">
        <v>3.0230608361511502</v>
      </c>
      <c r="K817">
        <v>1.529711956101233E-2</v>
      </c>
      <c r="L817">
        <v>0.86054514261648818</v>
      </c>
      <c r="M817">
        <v>0.2047185044468261</v>
      </c>
      <c r="N817">
        <v>0.43511478661056668</v>
      </c>
      <c r="O817">
        <v>0.30975638051300902</v>
      </c>
      <c r="P817">
        <v>0.5307517009890893</v>
      </c>
      <c r="Q817">
        <v>0.45068917603296321</v>
      </c>
      <c r="R817">
        <v>0.45051246838743708</v>
      </c>
      <c r="S817">
        <v>8.993934080300621E-2</v>
      </c>
      <c r="T817">
        <v>9.7223394386000667E-2</v>
      </c>
      <c r="U817">
        <v>0.40080843712299552</v>
      </c>
      <c r="V817">
        <v>1.0232050501147201</v>
      </c>
      <c r="W817">
        <v>0.19339649528746711</v>
      </c>
      <c r="X817">
        <v>1.0656135037133181</v>
      </c>
      <c r="Y817">
        <v>0.2078754212225149</v>
      </c>
      <c r="Z817">
        <v>1.5497325057898019</v>
      </c>
      <c r="AA817">
        <v>1.1481709224764001</v>
      </c>
      <c r="AB817">
        <v>0.47043631169199518</v>
      </c>
      <c r="AC817">
        <v>0.43828513491040999</v>
      </c>
      <c r="AD817">
        <v>0.2155859488193668</v>
      </c>
      <c r="AE817">
        <v>0.41678737517423647</v>
      </c>
      <c r="AF817">
        <v>0.86120076074132379</v>
      </c>
      <c r="AG817">
        <v>2.3406958231702721</v>
      </c>
      <c r="AH817" s="9" t="s">
        <v>209</v>
      </c>
      <c r="AI817" s="1">
        <v>44287</v>
      </c>
      <c r="AJ817" s="9" t="s">
        <v>40</v>
      </c>
      <c r="AK817">
        <v>6</v>
      </c>
    </row>
    <row r="818" spans="1:37" x14ac:dyDescent="0.25">
      <c r="A818">
        <v>44291</v>
      </c>
      <c r="B818">
        <v>0.87963913258769022</v>
      </c>
      <c r="C818">
        <v>3.0985845699167638E-2</v>
      </c>
      <c r="D818">
        <v>6.0651373289456668E-2</v>
      </c>
      <c r="E818">
        <v>0.34182140852940152</v>
      </c>
      <c r="F818">
        <v>8.1691124326087369E-2</v>
      </c>
      <c r="G818">
        <v>0.41482823529927609</v>
      </c>
      <c r="H818">
        <v>1.567651934920643</v>
      </c>
      <c r="I818">
        <v>3.7057654051145561</v>
      </c>
      <c r="J818">
        <v>0.1042156573807341</v>
      </c>
      <c r="K818">
        <v>0.15417889732434761</v>
      </c>
      <c r="L818">
        <v>0.72999394800889805</v>
      </c>
      <c r="M818">
        <v>0.1636810429742788</v>
      </c>
      <c r="N818">
        <v>0.35808557311311662</v>
      </c>
      <c r="O818">
        <v>0.15564310064220199</v>
      </c>
      <c r="P818">
        <v>0.9651139751276917</v>
      </c>
      <c r="Q818">
        <v>2.3608350387302379</v>
      </c>
      <c r="R818">
        <v>7.1511373046354326E-2</v>
      </c>
      <c r="S818">
        <v>5.0438519923766828E-2</v>
      </c>
      <c r="T818">
        <v>3.6376963144315697E-2</v>
      </c>
      <c r="U818">
        <v>1.5520017933781671E-2</v>
      </c>
      <c r="V818">
        <v>0.23003411091060641</v>
      </c>
      <c r="W818">
        <v>2.4413415159921392</v>
      </c>
      <c r="X818">
        <v>1.190274999627432</v>
      </c>
      <c r="Y818">
        <v>5.0193143605058048E-2</v>
      </c>
      <c r="Z818">
        <v>0.87864781647306889</v>
      </c>
      <c r="AA818">
        <v>0.70798076044737257</v>
      </c>
      <c r="AB818">
        <v>0.78669680161698841</v>
      </c>
      <c r="AC818">
        <v>0.29763730613865941</v>
      </c>
      <c r="AD818">
        <v>0.19778741177428169</v>
      </c>
      <c r="AE818">
        <v>0.35071592494108639</v>
      </c>
      <c r="AF818">
        <v>0.36289906999727001</v>
      </c>
      <c r="AG818">
        <v>3.154839401502683</v>
      </c>
      <c r="AH818" s="9" t="s">
        <v>209</v>
      </c>
      <c r="AI818" s="1">
        <v>44287</v>
      </c>
      <c r="AJ818" s="9" t="s">
        <v>41</v>
      </c>
      <c r="AK818">
        <v>5</v>
      </c>
    </row>
    <row r="819" spans="1:37" x14ac:dyDescent="0.25">
      <c r="A819">
        <v>44288</v>
      </c>
      <c r="B819">
        <v>0.52663260836471426</v>
      </c>
      <c r="C819">
        <v>0.2150802603568488</v>
      </c>
      <c r="D819">
        <v>9.394861593142817E-3</v>
      </c>
      <c r="E819">
        <v>0.3954429118426967</v>
      </c>
      <c r="F819">
        <v>0.1064866285607399</v>
      </c>
      <c r="G819">
        <v>0.33732875092654158</v>
      </c>
      <c r="H819">
        <v>6.2783079442235282E-2</v>
      </c>
      <c r="I819">
        <v>0.62274989156601013</v>
      </c>
      <c r="J819">
        <v>0.1145938121075341</v>
      </c>
      <c r="K819">
        <v>0.18963432227560209</v>
      </c>
      <c r="L819">
        <v>0.16659805639248959</v>
      </c>
      <c r="M819">
        <v>0.1014075693270101</v>
      </c>
      <c r="N819">
        <v>0.31487944188401679</v>
      </c>
      <c r="O819">
        <v>0.26849691873884279</v>
      </c>
      <c r="P819">
        <v>0.1667266726072755</v>
      </c>
      <c r="Q819">
        <v>1.337785251237152</v>
      </c>
      <c r="R819">
        <v>4.033841428909725E-4</v>
      </c>
      <c r="S819">
        <v>6.8268992873020892E-2</v>
      </c>
      <c r="T819">
        <v>0.11044126532824219</v>
      </c>
      <c r="U819">
        <v>0</v>
      </c>
      <c r="V819">
        <v>3.8792060470789362E-2</v>
      </c>
      <c r="W819">
        <v>0.26951098026048842</v>
      </c>
      <c r="X819">
        <v>0.15654824088655431</v>
      </c>
      <c r="Y819">
        <v>0.45645914369821189</v>
      </c>
      <c r="Z819">
        <v>0.47932245917033389</v>
      </c>
      <c r="AA819">
        <v>0.38663035063025142</v>
      </c>
      <c r="AB819">
        <v>0.33139583924631377</v>
      </c>
      <c r="AC819">
        <v>0.21695881921312921</v>
      </c>
      <c r="AD819">
        <v>0.13421512077844391</v>
      </c>
      <c r="AE819">
        <v>0.1156627286260314</v>
      </c>
      <c r="AF819">
        <v>0.40840475260411879</v>
      </c>
      <c r="AG819">
        <v>1.0348895715099711</v>
      </c>
      <c r="AH819" s="9" t="s">
        <v>210</v>
      </c>
      <c r="AI819" s="1">
        <v>44287</v>
      </c>
      <c r="AJ819" s="9" t="s">
        <v>43</v>
      </c>
      <c r="AK819">
        <v>2</v>
      </c>
    </row>
    <row r="820" spans="1:37" x14ac:dyDescent="0.25">
      <c r="A820">
        <v>44287</v>
      </c>
      <c r="B820">
        <v>2.6820129099686749</v>
      </c>
      <c r="C820">
        <v>1.244150525173257</v>
      </c>
      <c r="D820">
        <v>0.98131163988971382</v>
      </c>
      <c r="E820">
        <v>1.622640503522691</v>
      </c>
      <c r="F820">
        <v>1.084512531393371</v>
      </c>
      <c r="G820">
        <v>15.807402852420971</v>
      </c>
      <c r="H820">
        <v>0.63736227666706824</v>
      </c>
      <c r="I820">
        <v>0.28401257331705582</v>
      </c>
      <c r="J820">
        <v>1.759664067419483</v>
      </c>
      <c r="K820">
        <v>0.27840654865622849</v>
      </c>
      <c r="L820">
        <v>2.6653691817754179</v>
      </c>
      <c r="M820">
        <v>1.475732288545023</v>
      </c>
      <c r="N820">
        <v>0.9171605182003838</v>
      </c>
      <c r="O820">
        <v>0.55552588738635056</v>
      </c>
      <c r="P820">
        <v>2.159804674214556</v>
      </c>
      <c r="Q820">
        <v>1.624201017068138</v>
      </c>
      <c r="R820">
        <v>0.16008232185620391</v>
      </c>
      <c r="S820">
        <v>0.84946956228315607</v>
      </c>
      <c r="T820">
        <v>0.83526395264713804</v>
      </c>
      <c r="U820">
        <v>1.9218185095129221</v>
      </c>
      <c r="V820">
        <v>0.78559105507322524</v>
      </c>
      <c r="W820">
        <v>1.4349726403031819</v>
      </c>
      <c r="X820">
        <v>0.66769067131415305</v>
      </c>
      <c r="Y820">
        <v>0.2112785449191551</v>
      </c>
      <c r="Z820">
        <v>3.8830359212889549</v>
      </c>
      <c r="AA820">
        <v>1.2336547739778461</v>
      </c>
      <c r="AB820">
        <v>1.101310138252859</v>
      </c>
      <c r="AC820">
        <v>1.238581125332433</v>
      </c>
      <c r="AD820">
        <v>2.15878961088502</v>
      </c>
      <c r="AE820">
        <v>2.415866068037491</v>
      </c>
      <c r="AF820">
        <v>1.994098221092943</v>
      </c>
      <c r="AG820">
        <v>2.4027598022214711</v>
      </c>
      <c r="AH820" s="9" t="s">
        <v>210</v>
      </c>
      <c r="AI820" s="1">
        <v>44287</v>
      </c>
      <c r="AJ820" s="9" t="s">
        <v>38</v>
      </c>
      <c r="AK820">
        <v>1</v>
      </c>
    </row>
    <row r="821" spans="1:37" x14ac:dyDescent="0.25">
      <c r="A821">
        <v>44286</v>
      </c>
      <c r="B821">
        <v>0.89246277937198959</v>
      </c>
      <c r="C821">
        <v>0.1092229830583611</v>
      </c>
      <c r="D821">
        <v>6.8305742929295324E-2</v>
      </c>
      <c r="E821">
        <v>0.40790832379522213</v>
      </c>
      <c r="F821">
        <v>9.8260447476382975E-2</v>
      </c>
      <c r="G821">
        <v>1.226322495563174</v>
      </c>
      <c r="H821">
        <v>0.17724174693933309</v>
      </c>
      <c r="I821">
        <v>9.4936189295747347E-2</v>
      </c>
      <c r="J821">
        <v>0.88885642145638988</v>
      </c>
      <c r="K821">
        <v>0.30460949591475073</v>
      </c>
      <c r="L821">
        <v>7.8175263137565208E-3</v>
      </c>
      <c r="M821">
        <v>0.28103936804231477</v>
      </c>
      <c r="N821">
        <v>0.39788838828496409</v>
      </c>
      <c r="O821">
        <v>0.57003398824082863</v>
      </c>
      <c r="P821">
        <v>0.83896790075665062</v>
      </c>
      <c r="Q821">
        <v>0.5080194262585237</v>
      </c>
      <c r="R821">
        <v>1.562077191259155E-2</v>
      </c>
      <c r="S821">
        <v>3.1816788529360269</v>
      </c>
      <c r="T821">
        <v>0.92751082184567502</v>
      </c>
      <c r="U821">
        <v>2.3491441659106171E-2</v>
      </c>
      <c r="V821">
        <v>6.3104065714467653E-2</v>
      </c>
      <c r="W821">
        <v>0.63017570946445056</v>
      </c>
      <c r="X821">
        <v>0.2243988159227637</v>
      </c>
      <c r="Y821">
        <v>8.5757481186521049E-3</v>
      </c>
      <c r="Z821">
        <v>1.104042447964011</v>
      </c>
      <c r="AA821">
        <v>0.47550535959049528</v>
      </c>
      <c r="AB821">
        <v>0.56689726820755115</v>
      </c>
      <c r="AC821">
        <v>7.5026242266105519E-2</v>
      </c>
      <c r="AD821">
        <v>0.37464694067081777</v>
      </c>
      <c r="AE821">
        <v>0.22389267880866759</v>
      </c>
      <c r="AF821">
        <v>1.18261273284886</v>
      </c>
      <c r="AG821">
        <v>0.54609689582062393</v>
      </c>
      <c r="AH821" s="9" t="s">
        <v>210</v>
      </c>
      <c r="AI821" s="1">
        <v>44256</v>
      </c>
      <c r="AJ821" s="9" t="s">
        <v>39</v>
      </c>
      <c r="AK821">
        <v>31</v>
      </c>
    </row>
    <row r="822" spans="1:37" x14ac:dyDescent="0.25">
      <c r="A822">
        <v>44285</v>
      </c>
      <c r="B822">
        <v>1.5133201083460821</v>
      </c>
      <c r="C822">
        <v>4.001952686822554E-2</v>
      </c>
      <c r="D822">
        <v>1.931945745092508E-2</v>
      </c>
      <c r="E822">
        <v>0.45642875088614959</v>
      </c>
      <c r="F822">
        <v>0.53606667116243167</v>
      </c>
      <c r="G822">
        <v>5.9862211457116814</v>
      </c>
      <c r="H822">
        <v>0.13030212504957181</v>
      </c>
      <c r="I822">
        <v>0.28270538576063409</v>
      </c>
      <c r="J822">
        <v>0.35835054044541248</v>
      </c>
      <c r="K822">
        <v>1.595197786669502</v>
      </c>
      <c r="L822">
        <v>8.6897045997082492E-2</v>
      </c>
      <c r="M822">
        <v>0.30861335497167891</v>
      </c>
      <c r="N822">
        <v>0.43200865274076578</v>
      </c>
      <c r="O822">
        <v>0.61735047489551043</v>
      </c>
      <c r="P822">
        <v>3.358460258883849</v>
      </c>
      <c r="Q822">
        <v>3.015655322115538</v>
      </c>
      <c r="R822">
        <v>0.82969453391497916</v>
      </c>
      <c r="S822">
        <v>0.56287908361751771</v>
      </c>
      <c r="T822">
        <v>0.15616357794724331</v>
      </c>
      <c r="U822">
        <v>2.2890619914117411E-2</v>
      </c>
      <c r="V822">
        <v>0.37387316112513352</v>
      </c>
      <c r="W822">
        <v>0.55570635287434278</v>
      </c>
      <c r="X822">
        <v>0.6130562599671765</v>
      </c>
      <c r="Y822">
        <v>0.1082416708937496</v>
      </c>
      <c r="Z822">
        <v>1.7386989684641101</v>
      </c>
      <c r="AA822">
        <v>0.8941778654253103</v>
      </c>
      <c r="AB822">
        <v>0.89056934182636638</v>
      </c>
      <c r="AC822">
        <v>0.14487731415552799</v>
      </c>
      <c r="AD822">
        <v>0.36872200829291918</v>
      </c>
      <c r="AE822">
        <v>0.52295619701914964</v>
      </c>
      <c r="AF822">
        <v>1.358162219760586</v>
      </c>
      <c r="AG822">
        <v>1.970890520453946</v>
      </c>
      <c r="AH822" s="9" t="s">
        <v>210</v>
      </c>
      <c r="AI822" s="1">
        <v>44256</v>
      </c>
      <c r="AJ822" s="9" t="s">
        <v>40</v>
      </c>
      <c r="AK822">
        <v>30</v>
      </c>
    </row>
    <row r="823" spans="1:37" x14ac:dyDescent="0.25">
      <c r="A823">
        <v>44284</v>
      </c>
      <c r="B823">
        <v>1.87488858388584</v>
      </c>
      <c r="C823">
        <v>0.34965682516274588</v>
      </c>
      <c r="D823">
        <v>0.6412362216433487</v>
      </c>
      <c r="E823">
        <v>1.523016090084202</v>
      </c>
      <c r="F823">
        <v>0.38777101364721989</v>
      </c>
      <c r="G823">
        <v>1.023904628855282</v>
      </c>
      <c r="H823">
        <v>0.40628644918929269</v>
      </c>
      <c r="I823">
        <v>2.151260647206271</v>
      </c>
      <c r="J823">
        <v>0.2111699585643495</v>
      </c>
      <c r="K823">
        <v>3.2295916112679381</v>
      </c>
      <c r="L823">
        <v>0.96233960447930222</v>
      </c>
      <c r="M823">
        <v>0.48108958128628582</v>
      </c>
      <c r="N823">
        <v>1.659035609111019</v>
      </c>
      <c r="O823">
        <v>2.4746605476643131</v>
      </c>
      <c r="P823">
        <v>2.8170376293188299</v>
      </c>
      <c r="Q823">
        <v>1.131203429837462</v>
      </c>
      <c r="R823">
        <v>0.74380390878194935</v>
      </c>
      <c r="S823">
        <v>1.056265189313579</v>
      </c>
      <c r="T823">
        <v>1.187332769098131</v>
      </c>
      <c r="U823">
        <v>0.63347840961242363</v>
      </c>
      <c r="V823">
        <v>1.0457498942142121</v>
      </c>
      <c r="W823">
        <v>0.65643026145271854</v>
      </c>
      <c r="X823">
        <v>3.5375245711102461</v>
      </c>
      <c r="Y823">
        <v>9.3438658815087672E-2</v>
      </c>
      <c r="Z823">
        <v>2.20100465030758</v>
      </c>
      <c r="AA823">
        <v>1.785291821601096</v>
      </c>
      <c r="AB823">
        <v>1.343252812296071</v>
      </c>
      <c r="AC823">
        <v>0.66924661081842829</v>
      </c>
      <c r="AD823">
        <v>0.43062898728129823</v>
      </c>
      <c r="AE823">
        <v>1.062614710731806</v>
      </c>
      <c r="AF823">
        <v>1.8509666937517359</v>
      </c>
      <c r="AG823">
        <v>2.7987045773493451</v>
      </c>
      <c r="AH823" s="9" t="s">
        <v>210</v>
      </c>
      <c r="AI823" s="1">
        <v>44256</v>
      </c>
      <c r="AJ823" s="9" t="s">
        <v>41</v>
      </c>
      <c r="AK823">
        <v>29</v>
      </c>
    </row>
    <row r="824" spans="1:37" x14ac:dyDescent="0.25">
      <c r="A824">
        <v>44281</v>
      </c>
      <c r="B824">
        <v>1.0174503808367801</v>
      </c>
      <c r="C824">
        <v>0.75733423704938474</v>
      </c>
      <c r="D824">
        <v>0.16856416041351599</v>
      </c>
      <c r="E824">
        <v>0.42848541581478877</v>
      </c>
      <c r="F824">
        <v>0.7654332664123441</v>
      </c>
      <c r="G824">
        <v>1.856544289843858</v>
      </c>
      <c r="H824">
        <v>0.30425211875882302</v>
      </c>
      <c r="I824">
        <v>0.44024500062833383</v>
      </c>
      <c r="J824">
        <v>0.65901003054276108</v>
      </c>
      <c r="K824">
        <v>1.427641621454</v>
      </c>
      <c r="L824">
        <v>0.36565707288209809</v>
      </c>
      <c r="M824">
        <v>0.30484828698645489</v>
      </c>
      <c r="N824">
        <v>0.52990025925072159</v>
      </c>
      <c r="O824">
        <v>0.75701419440245921</v>
      </c>
      <c r="P824">
        <v>0.91736242851273964</v>
      </c>
      <c r="Q824">
        <v>0.19108536006025009</v>
      </c>
      <c r="R824">
        <v>0.5899459637393869</v>
      </c>
      <c r="S824">
        <v>1.3580765765054099</v>
      </c>
      <c r="T824">
        <v>0.2157154761529379</v>
      </c>
      <c r="U824">
        <v>0.37716608523422568</v>
      </c>
      <c r="V824">
        <v>0.23095674918397799</v>
      </c>
      <c r="W824">
        <v>1.3568504595576061</v>
      </c>
      <c r="X824">
        <v>1.0491462203766391</v>
      </c>
      <c r="Y824">
        <v>0.19016848510305459</v>
      </c>
      <c r="Z824">
        <v>1.382461061551171</v>
      </c>
      <c r="AA824">
        <v>0.88566957142367886</v>
      </c>
      <c r="AB824">
        <v>0.3858901852735469</v>
      </c>
      <c r="AC824">
        <v>0.26813661899897978</v>
      </c>
      <c r="AD824">
        <v>0.62659287935747787</v>
      </c>
      <c r="AE824">
        <v>0.5378050364815764</v>
      </c>
      <c r="AF824">
        <v>0.95088277886701955</v>
      </c>
      <c r="AG824">
        <v>1.210779707054862</v>
      </c>
      <c r="AH824" s="9" t="s">
        <v>211</v>
      </c>
      <c r="AI824" s="1">
        <v>44256</v>
      </c>
      <c r="AJ824" s="9" t="s">
        <v>43</v>
      </c>
      <c r="AK824">
        <v>26</v>
      </c>
    </row>
    <row r="825" spans="1:37" x14ac:dyDescent="0.25">
      <c r="A825">
        <v>44280</v>
      </c>
      <c r="B825">
        <v>0.42359918231584481</v>
      </c>
      <c r="C825">
        <v>0.1038626553998587</v>
      </c>
      <c r="D825">
        <v>1.5737112336208281E-2</v>
      </c>
      <c r="E825">
        <v>0.26775358296457891</v>
      </c>
      <c r="F825">
        <v>5.4217361831861988E-2</v>
      </c>
      <c r="G825">
        <v>0.23585384546091279</v>
      </c>
      <c r="H825">
        <v>0.1171113869583508</v>
      </c>
      <c r="I825">
        <v>0.26526744920921691</v>
      </c>
      <c r="J825">
        <v>9.0047767741249535E-4</v>
      </c>
      <c r="K825">
        <v>0.2072343779763374</v>
      </c>
      <c r="L825">
        <v>9.752411362055095E-3</v>
      </c>
      <c r="M825">
        <v>0.14173557055223221</v>
      </c>
      <c r="N825">
        <v>0.17445701439748601</v>
      </c>
      <c r="O825">
        <v>0.4668553041500399</v>
      </c>
      <c r="P825">
        <v>2.0287112992147178</v>
      </c>
      <c r="Q825">
        <v>1.6839270798143222E-2</v>
      </c>
      <c r="R825">
        <v>2.8826642484367309E-3</v>
      </c>
      <c r="S825">
        <v>3.3810828613985871E-3</v>
      </c>
      <c r="T825">
        <v>5.3332117670273869E-2</v>
      </c>
      <c r="U825">
        <v>1.993459944228821E-2</v>
      </c>
      <c r="V825">
        <v>6.7562276062886104E-2</v>
      </c>
      <c r="W825">
        <v>0.27638903390226832</v>
      </c>
      <c r="X825">
        <v>0.44307481621311212</v>
      </c>
      <c r="Y825">
        <v>0.18099230476465569</v>
      </c>
      <c r="Z825">
        <v>0.48066262855446068</v>
      </c>
      <c r="AA825">
        <v>0.37265285134169962</v>
      </c>
      <c r="AB825">
        <v>9.9163437829929535E-2</v>
      </c>
      <c r="AC825">
        <v>0.10994321708028509</v>
      </c>
      <c r="AD825">
        <v>4.4211916801953029E-2</v>
      </c>
      <c r="AE825">
        <v>7.5891587665411098E-2</v>
      </c>
      <c r="AF825">
        <v>0.376006726631814</v>
      </c>
      <c r="AG825">
        <v>0.80240181849497283</v>
      </c>
      <c r="AH825" s="9" t="s">
        <v>211</v>
      </c>
      <c r="AI825" s="1">
        <v>44256</v>
      </c>
      <c r="AJ825" s="9" t="s">
        <v>38</v>
      </c>
      <c r="AK825">
        <v>25</v>
      </c>
    </row>
    <row r="826" spans="1:37" x14ac:dyDescent="0.25">
      <c r="A826">
        <v>44279</v>
      </c>
      <c r="B826">
        <v>0.33546202921091839</v>
      </c>
      <c r="C826">
        <v>0.73645764665938829</v>
      </c>
      <c r="D826">
        <v>0</v>
      </c>
      <c r="E826">
        <v>0.14601094394525499</v>
      </c>
      <c r="F826">
        <v>2.2015220042590052E-2</v>
      </c>
      <c r="G826">
        <v>0.23962486069609881</v>
      </c>
      <c r="H826">
        <v>7.1812045707518382E-2</v>
      </c>
      <c r="I826">
        <v>9.7946748310038606E-2</v>
      </c>
      <c r="J826">
        <v>0.59422013661995177</v>
      </c>
      <c r="K826">
        <v>0.52435937067436789</v>
      </c>
      <c r="L826">
        <v>3.9498523024141211E-2</v>
      </c>
      <c r="M826">
        <v>3.3401219446222208E-2</v>
      </c>
      <c r="N826">
        <v>0.1891643338864325</v>
      </c>
      <c r="O826">
        <v>6.4246730852549463E-2</v>
      </c>
      <c r="P826">
        <v>0.27893688856073151</v>
      </c>
      <c r="Q826">
        <v>7.1124119445511655E-2</v>
      </c>
      <c r="R826">
        <v>0.14828377747879601</v>
      </c>
      <c r="S826">
        <v>2.0955764776187311E-2</v>
      </c>
      <c r="T826">
        <v>0.1346539192378835</v>
      </c>
      <c r="U826">
        <v>0</v>
      </c>
      <c r="V826">
        <v>2.9015458160785559E-2</v>
      </c>
      <c r="W826">
        <v>0.35672569048898201</v>
      </c>
      <c r="X826">
        <v>1.5199431406623489</v>
      </c>
      <c r="Y826">
        <v>2.077332285131037E-2</v>
      </c>
      <c r="Z826">
        <v>0.57427615775486052</v>
      </c>
      <c r="AA826">
        <v>0.28407395668075208</v>
      </c>
      <c r="AB826">
        <v>6.7994213183952518E-2</v>
      </c>
      <c r="AC826">
        <v>2.513397121175337E-2</v>
      </c>
      <c r="AD826">
        <v>0.1073568399810183</v>
      </c>
      <c r="AE826">
        <v>0.1123718988883049</v>
      </c>
      <c r="AF826">
        <v>0.14921671752813351</v>
      </c>
      <c r="AG826">
        <v>1.057772959642364</v>
      </c>
      <c r="AH826" s="9" t="s">
        <v>211</v>
      </c>
      <c r="AI826" s="1">
        <v>44256</v>
      </c>
      <c r="AJ826" s="9" t="s">
        <v>39</v>
      </c>
      <c r="AK826">
        <v>24</v>
      </c>
    </row>
    <row r="827" spans="1:37" x14ac:dyDescent="0.25">
      <c r="A827">
        <v>44278</v>
      </c>
      <c r="B827">
        <v>0.60661810967793928</v>
      </c>
      <c r="C827">
        <v>3.0293703502013558E-4</v>
      </c>
      <c r="D827">
        <v>2.7642957851146871E-2</v>
      </c>
      <c r="E827">
        <v>8.8340138318661568E-2</v>
      </c>
      <c r="F827">
        <v>0.51022975611483057</v>
      </c>
      <c r="G827">
        <v>0.15489959879834081</v>
      </c>
      <c r="H827">
        <v>8.6837279189700092E-2</v>
      </c>
      <c r="I827">
        <v>3.815196505548344E-2</v>
      </c>
      <c r="J827">
        <v>0.1593557495309387</v>
      </c>
      <c r="K827">
        <v>0.35979154844304462</v>
      </c>
      <c r="L827">
        <v>2.443292828783183</v>
      </c>
      <c r="M827">
        <v>0.2251258769199862</v>
      </c>
      <c r="N827">
        <v>0.31379937863806739</v>
      </c>
      <c r="O827">
        <v>2.7213263642136361</v>
      </c>
      <c r="P827">
        <v>2.4078608015568181</v>
      </c>
      <c r="Q827">
        <v>2.103448297226854E-2</v>
      </c>
      <c r="R827">
        <v>0.129889946797732</v>
      </c>
      <c r="S827">
        <v>0.15745885071767801</v>
      </c>
      <c r="T827">
        <v>6.1318164365447528E-2</v>
      </c>
      <c r="U827">
        <v>4.6366713729128024E-3</v>
      </c>
      <c r="V827">
        <v>0.25331033700051581</v>
      </c>
      <c r="W827">
        <v>0.1564109648403656</v>
      </c>
      <c r="X827">
        <v>0.56429158197896367</v>
      </c>
      <c r="Y827">
        <v>1.9337179320509879E-2</v>
      </c>
      <c r="Z827">
        <v>0.36048431253987517</v>
      </c>
      <c r="AA827">
        <v>0.68252487892537383</v>
      </c>
      <c r="AB827">
        <v>0.27177896073659891</v>
      </c>
      <c r="AC827">
        <v>0.31143058422852538</v>
      </c>
      <c r="AD827">
        <v>3.7965195342935437E-2</v>
      </c>
      <c r="AE827">
        <v>0.12440041141400569</v>
      </c>
      <c r="AF827">
        <v>0.27613221425464501</v>
      </c>
      <c r="AG827">
        <v>1.951738066712269</v>
      </c>
      <c r="AH827" s="9" t="s">
        <v>211</v>
      </c>
      <c r="AI827" s="1">
        <v>44256</v>
      </c>
      <c r="AJ827" s="9" t="s">
        <v>40</v>
      </c>
      <c r="AK827">
        <v>23</v>
      </c>
    </row>
    <row r="828" spans="1:37" x14ac:dyDescent="0.25">
      <c r="A828">
        <v>44277</v>
      </c>
      <c r="B828">
        <v>0.91138338619640025</v>
      </c>
      <c r="C828">
        <v>1.5301876094798379</v>
      </c>
      <c r="D828">
        <v>2.8239141536449269E-4</v>
      </c>
      <c r="E828">
        <v>0.41746247678670961</v>
      </c>
      <c r="F828">
        <v>0.2266916396156346</v>
      </c>
      <c r="G828">
        <v>0.15787040105732469</v>
      </c>
      <c r="H828">
        <v>5.5103143502369639E-2</v>
      </c>
      <c r="I828">
        <v>3.4482074239252421E-3</v>
      </c>
      <c r="J828">
        <v>1.670627674728482E-2</v>
      </c>
      <c r="K828">
        <v>2.911923880308644E-2</v>
      </c>
      <c r="L828">
        <v>1.059858651018337</v>
      </c>
      <c r="M828">
        <v>4.8158911492553309E-2</v>
      </c>
      <c r="N828">
        <v>0.48855188863357368</v>
      </c>
      <c r="O828">
        <v>2.3058185719424622</v>
      </c>
      <c r="P828">
        <v>3.211989154624201</v>
      </c>
      <c r="Q828">
        <v>0.1120113636578797</v>
      </c>
      <c r="R828">
        <v>3.8599421108787182E-2</v>
      </c>
      <c r="S828">
        <v>0.39654060887293852</v>
      </c>
      <c r="T828">
        <v>0.25970189397887478</v>
      </c>
      <c r="U828">
        <v>0</v>
      </c>
      <c r="V828">
        <v>0.95903141421653748</v>
      </c>
      <c r="W828">
        <v>1.3485175057773781E-2</v>
      </c>
      <c r="X828">
        <v>1.375905972751944</v>
      </c>
      <c r="Y828">
        <v>3.3549251505064062E-2</v>
      </c>
      <c r="Z828">
        <v>0.94338370974737151</v>
      </c>
      <c r="AA828">
        <v>0.50784084539825258</v>
      </c>
      <c r="AB828">
        <v>0.43235135702691291</v>
      </c>
      <c r="AC828">
        <v>0.30472656811204779</v>
      </c>
      <c r="AD828">
        <v>6.3107661754291403E-2</v>
      </c>
      <c r="AE828">
        <v>0.10226585184056571</v>
      </c>
      <c r="AF828">
        <v>0.69576104037219988</v>
      </c>
      <c r="AG828">
        <v>2.5525087313472601</v>
      </c>
      <c r="AH828" s="9" t="s">
        <v>211</v>
      </c>
      <c r="AI828" s="1">
        <v>44256</v>
      </c>
      <c r="AJ828" s="9" t="s">
        <v>41</v>
      </c>
      <c r="AK828">
        <v>22</v>
      </c>
    </row>
    <row r="829" spans="1:37" x14ac:dyDescent="0.25">
      <c r="A829">
        <v>44274</v>
      </c>
      <c r="B829">
        <v>0.82658323636563036</v>
      </c>
      <c r="C829">
        <v>0.15746028584001631</v>
      </c>
      <c r="D829">
        <v>0.19481204079736411</v>
      </c>
      <c r="E829">
        <v>0.35420453884610681</v>
      </c>
      <c r="F829">
        <v>0.80814332496822239</v>
      </c>
      <c r="G829">
        <v>0.44918814067303592</v>
      </c>
      <c r="H829">
        <v>0.55156509988792479</v>
      </c>
      <c r="I829">
        <v>0.46877901052219462</v>
      </c>
      <c r="J829">
        <v>0.92825901555542834</v>
      </c>
      <c r="K829">
        <v>0.12734818371572029</v>
      </c>
      <c r="L829">
        <v>1.6378132145338351</v>
      </c>
      <c r="M829">
        <v>0.35820804341235529</v>
      </c>
      <c r="N829">
        <v>0.36857575985001062</v>
      </c>
      <c r="O829">
        <v>2.1652743660787821</v>
      </c>
      <c r="P829">
        <v>0.7177401214010094</v>
      </c>
      <c r="Q829">
        <v>0.15850916887646549</v>
      </c>
      <c r="R829">
        <v>2.299668985656788E-2</v>
      </c>
      <c r="S829">
        <v>0.20502531000311039</v>
      </c>
      <c r="T829">
        <v>0.31973071598780561</v>
      </c>
      <c r="U829">
        <v>2.846041872580463E-4</v>
      </c>
      <c r="V829">
        <v>0.2235658745595028</v>
      </c>
      <c r="W829">
        <v>1.125174459134564</v>
      </c>
      <c r="X829">
        <v>1.4425082794641471</v>
      </c>
      <c r="Y829">
        <v>6.0854068631257752E-2</v>
      </c>
      <c r="Z829">
        <v>0.79381169803599971</v>
      </c>
      <c r="AA829">
        <v>0.50871102269862933</v>
      </c>
      <c r="AB829">
        <v>0.69127535039435106</v>
      </c>
      <c r="AC829">
        <v>0.38323173111305331</v>
      </c>
      <c r="AD829">
        <v>0.30423200212242218</v>
      </c>
      <c r="AE829">
        <v>0.51711829902448092</v>
      </c>
      <c r="AF829">
        <v>0.60333740719102258</v>
      </c>
      <c r="AG829">
        <v>1.099083146990719</v>
      </c>
      <c r="AH829" s="9" t="s">
        <v>212</v>
      </c>
      <c r="AI829" s="1">
        <v>44256</v>
      </c>
      <c r="AJ829" s="9" t="s">
        <v>43</v>
      </c>
      <c r="AK829">
        <v>19</v>
      </c>
    </row>
    <row r="830" spans="1:37" x14ac:dyDescent="0.25">
      <c r="A830">
        <v>44273</v>
      </c>
      <c r="B830">
        <v>0.84954369633119076</v>
      </c>
      <c r="C830">
        <v>5.3370985446710852E-2</v>
      </c>
      <c r="D830">
        <v>4.6574940645494389E-2</v>
      </c>
      <c r="E830">
        <v>0.25958857393467222</v>
      </c>
      <c r="F830">
        <v>0.14920813398538951</v>
      </c>
      <c r="G830">
        <v>0.55466844413843086</v>
      </c>
      <c r="H830">
        <v>0.18551015814059341</v>
      </c>
      <c r="I830">
        <v>0.72112913563549386</v>
      </c>
      <c r="J830">
        <v>4.1579988011664626E-3</v>
      </c>
      <c r="K830">
        <v>0.26761048309202368</v>
      </c>
      <c r="L830">
        <v>0.47954785384207438</v>
      </c>
      <c r="M830">
        <v>8.2926356570047308E-2</v>
      </c>
      <c r="N830">
        <v>0.38891037034428372</v>
      </c>
      <c r="O830">
        <v>1.9433846617688579</v>
      </c>
      <c r="P830">
        <v>0.62651132676730792</v>
      </c>
      <c r="Q830">
        <v>0.92019691782508772</v>
      </c>
      <c r="R830">
        <v>0.12758812966100891</v>
      </c>
      <c r="S830">
        <v>5.1447967922837769E-2</v>
      </c>
      <c r="T830">
        <v>0.57201243752750663</v>
      </c>
      <c r="U830">
        <v>2.9969288597080672E-3</v>
      </c>
      <c r="V830">
        <v>3.8178398942189502E-2</v>
      </c>
      <c r="W830">
        <v>0.25670998727285621</v>
      </c>
      <c r="X830">
        <v>0.70836170571258916</v>
      </c>
      <c r="Y830">
        <v>1.893470756843512E-2</v>
      </c>
      <c r="Z830">
        <v>0.55869347942893788</v>
      </c>
      <c r="AA830">
        <v>0.49646874606081193</v>
      </c>
      <c r="AB830">
        <v>0.9202976580278629</v>
      </c>
      <c r="AC830">
        <v>0.34727931742595208</v>
      </c>
      <c r="AD830">
        <v>1.3527749729313581</v>
      </c>
      <c r="AE830">
        <v>0.30216632065774629</v>
      </c>
      <c r="AF830">
        <v>0.58450542103523406</v>
      </c>
      <c r="AG830">
        <v>1.1472046208625071</v>
      </c>
      <c r="AH830" s="9" t="s">
        <v>212</v>
      </c>
      <c r="AI830" s="1">
        <v>44256</v>
      </c>
      <c r="AJ830" s="9" t="s">
        <v>38</v>
      </c>
      <c r="AK830">
        <v>18</v>
      </c>
    </row>
    <row r="831" spans="1:37" x14ac:dyDescent="0.25">
      <c r="A831">
        <v>44272</v>
      </c>
      <c r="B831">
        <v>1.647955881298337</v>
      </c>
      <c r="C831">
        <v>4.2468333469043644</v>
      </c>
      <c r="D831">
        <v>6.0466118066737767E-2</v>
      </c>
      <c r="E831">
        <v>0.61202633286830843</v>
      </c>
      <c r="F831">
        <v>0.58161257418793155</v>
      </c>
      <c r="G831">
        <v>0.25702840073897509</v>
      </c>
      <c r="H831">
        <v>3.0020587872718751</v>
      </c>
      <c r="I831">
        <v>5.5328416561871752</v>
      </c>
      <c r="J831">
        <v>1.395740000717365</v>
      </c>
      <c r="K831">
        <v>0.38858036174592009</v>
      </c>
      <c r="L831">
        <v>0.20440820826383899</v>
      </c>
      <c r="M831">
        <v>0.16668088279254381</v>
      </c>
      <c r="N831">
        <v>3.054382323142653</v>
      </c>
      <c r="O831">
        <v>0.3368253393936082</v>
      </c>
      <c r="P831">
        <v>0.30695974129712877</v>
      </c>
      <c r="Q831">
        <v>1.576794872077983</v>
      </c>
      <c r="R831">
        <v>2.6821956742597739E-3</v>
      </c>
      <c r="S831">
        <v>0.2357045989584344</v>
      </c>
      <c r="T831">
        <v>0.1013409496283455</v>
      </c>
      <c r="U831">
        <v>0.15263348982001609</v>
      </c>
      <c r="V831">
        <v>2.2482442917622421</v>
      </c>
      <c r="W831">
        <v>0.40059743273904852</v>
      </c>
      <c r="X831">
        <v>1.404540725942822</v>
      </c>
      <c r="Y831">
        <v>2.4158774305823069E-2</v>
      </c>
      <c r="Z831">
        <v>1.1883941559146221</v>
      </c>
      <c r="AA831">
        <v>2.050948909105303</v>
      </c>
      <c r="AB831">
        <v>1.4857460089153041</v>
      </c>
      <c r="AC831">
        <v>0.1235704234928863</v>
      </c>
      <c r="AD831">
        <v>0.67028831459499749</v>
      </c>
      <c r="AE831">
        <v>1.100128962022896</v>
      </c>
      <c r="AF831">
        <v>1.0133588053206859</v>
      </c>
      <c r="AG831">
        <v>2.271070585625917</v>
      </c>
      <c r="AH831" s="9" t="s">
        <v>212</v>
      </c>
      <c r="AI831" s="1">
        <v>44256</v>
      </c>
      <c r="AJ831" s="9" t="s">
        <v>39</v>
      </c>
      <c r="AK831">
        <v>17</v>
      </c>
    </row>
    <row r="832" spans="1:37" x14ac:dyDescent="0.25">
      <c r="A832">
        <v>44271</v>
      </c>
      <c r="B832">
        <v>1.0258822684648219</v>
      </c>
      <c r="C832">
        <v>3.1726049176412912</v>
      </c>
      <c r="D832">
        <v>1.2509103729374291E-4</v>
      </c>
      <c r="E832">
        <v>0.36748013173552613</v>
      </c>
      <c r="F832">
        <v>4.6243901010502693E-2</v>
      </c>
      <c r="G832">
        <v>0.40102313866192679</v>
      </c>
      <c r="H832">
        <v>1.1419454321932601</v>
      </c>
      <c r="I832">
        <v>0.45420045777787271</v>
      </c>
      <c r="J832">
        <v>0.1147284393440558</v>
      </c>
      <c r="K832">
        <v>0.28089112367832653</v>
      </c>
      <c r="L832">
        <v>2.8006968624030761E-2</v>
      </c>
      <c r="M832">
        <v>0.26721318321803222</v>
      </c>
      <c r="N832">
        <v>0.30297168363345861</v>
      </c>
      <c r="O832">
        <v>0.33905092922073432</v>
      </c>
      <c r="P832">
        <v>0.2363893867443263</v>
      </c>
      <c r="Q832">
        <v>0.54504825161913084</v>
      </c>
      <c r="R832">
        <v>0.1988523368756995</v>
      </c>
      <c r="S832">
        <v>0.38093680862804652</v>
      </c>
      <c r="T832">
        <v>0.69066776144792741</v>
      </c>
      <c r="U832">
        <v>6.3528421640378779E-2</v>
      </c>
      <c r="V832">
        <v>0.27587402638173519</v>
      </c>
      <c r="W832">
        <v>0.34007210844839608</v>
      </c>
      <c r="X832">
        <v>0.9821515523337857</v>
      </c>
      <c r="Y832">
        <v>8.4106215311182619E-2</v>
      </c>
      <c r="Z832">
        <v>1.260917694313529</v>
      </c>
      <c r="AA832">
        <v>0.37924939016352233</v>
      </c>
      <c r="AB832">
        <v>0.67373430024629544</v>
      </c>
      <c r="AC832">
        <v>0.10711537081757901</v>
      </c>
      <c r="AD832">
        <v>0.10599864299806371</v>
      </c>
      <c r="AE832">
        <v>0.46724840234078091</v>
      </c>
      <c r="AF832">
        <v>0.68111856152655692</v>
      </c>
      <c r="AG832">
        <v>1.7209783292851459</v>
      </c>
      <c r="AH832" s="9" t="s">
        <v>212</v>
      </c>
      <c r="AI832" s="1">
        <v>44256</v>
      </c>
      <c r="AJ832" s="9" t="s">
        <v>40</v>
      </c>
      <c r="AK832">
        <v>16</v>
      </c>
    </row>
    <row r="833" spans="1:37" x14ac:dyDescent="0.25">
      <c r="A833">
        <v>44270</v>
      </c>
      <c r="B833">
        <v>1.2218731780529271</v>
      </c>
      <c r="C833">
        <v>1.8840736299316641</v>
      </c>
      <c r="D833">
        <v>0.1398911554270359</v>
      </c>
      <c r="E833">
        <v>0.80137113504670932</v>
      </c>
      <c r="F833">
        <v>0.13301967402376699</v>
      </c>
      <c r="G833">
        <v>0.79796361887461598</v>
      </c>
      <c r="H833">
        <v>0.13105148837240571</v>
      </c>
      <c r="I833">
        <v>0.85119997113994506</v>
      </c>
      <c r="J833">
        <v>6.28150085818307E-2</v>
      </c>
      <c r="K833">
        <v>8.0341981065680367E-3</v>
      </c>
      <c r="L833">
        <v>2.228981843898926</v>
      </c>
      <c r="M833">
        <v>0.1388325801961442</v>
      </c>
      <c r="N833">
        <v>0.88633125888159836</v>
      </c>
      <c r="O833">
        <v>2.1896968403121599</v>
      </c>
      <c r="P833">
        <v>1.314199494934865</v>
      </c>
      <c r="Q833">
        <v>0.74796382546557116</v>
      </c>
      <c r="R833">
        <v>0.34367838671834561</v>
      </c>
      <c r="S833">
        <v>0.12763263540765679</v>
      </c>
      <c r="T833">
        <v>0.38032974892174259</v>
      </c>
      <c r="U833">
        <v>0.32260949889514701</v>
      </c>
      <c r="V833">
        <v>0.52630938647478775</v>
      </c>
      <c r="W833">
        <v>0.22490875446227601</v>
      </c>
      <c r="X833">
        <v>1.148163558312042</v>
      </c>
      <c r="Y833">
        <v>1.6609182285346931</v>
      </c>
      <c r="Z833">
        <v>1.429413965408632</v>
      </c>
      <c r="AA833">
        <v>0.69911495594850315</v>
      </c>
      <c r="AB833">
        <v>0.70459632340014255</v>
      </c>
      <c r="AC833">
        <v>0.87638516696455326</v>
      </c>
      <c r="AD833">
        <v>0.11710640431008459</v>
      </c>
      <c r="AE833">
        <v>0.29106100974741173</v>
      </c>
      <c r="AF833">
        <v>1.1817166584730789</v>
      </c>
      <c r="AG833">
        <v>2.071038373798626</v>
      </c>
      <c r="AH833" s="9" t="s">
        <v>212</v>
      </c>
      <c r="AI833" s="1">
        <v>44256</v>
      </c>
      <c r="AJ833" s="9" t="s">
        <v>41</v>
      </c>
      <c r="AK833">
        <v>15</v>
      </c>
    </row>
    <row r="834" spans="1:37" x14ac:dyDescent="0.25">
      <c r="A834">
        <v>44267</v>
      </c>
      <c r="B834">
        <v>0.43633798896584192</v>
      </c>
      <c r="C834">
        <v>0.107018176014144</v>
      </c>
      <c r="D834">
        <v>0.17227939878662521</v>
      </c>
      <c r="E834">
        <v>0.40779662416798129</v>
      </c>
      <c r="F834">
        <v>2.636087677101831E-2</v>
      </c>
      <c r="G834">
        <v>0.1187391745599507</v>
      </c>
      <c r="H834">
        <v>1.564233225620075E-2</v>
      </c>
      <c r="I834">
        <v>1.591188254400205E-2</v>
      </c>
      <c r="J834">
        <v>2.6049494414742379E-2</v>
      </c>
      <c r="K834">
        <v>1.248356885547496E-2</v>
      </c>
      <c r="L834">
        <v>0.2125775295454817</v>
      </c>
      <c r="M834">
        <v>2.1405283396264529E-2</v>
      </c>
      <c r="N834">
        <v>0.15900933027303241</v>
      </c>
      <c r="O834">
        <v>0.24423023237699051</v>
      </c>
      <c r="P834">
        <v>0.34601112789384431</v>
      </c>
      <c r="Q834">
        <v>0.1297152287551929</v>
      </c>
      <c r="R834">
        <v>0.47870991072939773</v>
      </c>
      <c r="S834">
        <v>0.44699990383919302</v>
      </c>
      <c r="T834">
        <v>1.261578414465375</v>
      </c>
      <c r="U834">
        <v>0</v>
      </c>
      <c r="V834">
        <v>1.000040526182256</v>
      </c>
      <c r="W834">
        <v>0.31309608127471822</v>
      </c>
      <c r="X834">
        <v>0.26192618948791768</v>
      </c>
      <c r="Y834">
        <v>4.0226376477614498E-2</v>
      </c>
      <c r="Z834">
        <v>0.52326089088026262</v>
      </c>
      <c r="AA834">
        <v>0.12015781230595329</v>
      </c>
      <c r="AB834">
        <v>0.43995030366243199</v>
      </c>
      <c r="AC834">
        <v>7.2275884986353928E-2</v>
      </c>
      <c r="AD834">
        <v>0.14139523692597139</v>
      </c>
      <c r="AE834">
        <v>0.12761900050737229</v>
      </c>
      <c r="AF834">
        <v>0.42078995812790537</v>
      </c>
      <c r="AG834">
        <v>0.70547897721567276</v>
      </c>
      <c r="AH834" s="9" t="s">
        <v>213</v>
      </c>
      <c r="AI834" s="1">
        <v>44256</v>
      </c>
      <c r="AJ834" s="9" t="s">
        <v>43</v>
      </c>
      <c r="AK834">
        <v>12</v>
      </c>
    </row>
    <row r="835" spans="1:37" x14ac:dyDescent="0.25">
      <c r="A835">
        <v>44266</v>
      </c>
      <c r="B835">
        <v>0.80862254156546065</v>
      </c>
      <c r="C835">
        <v>0.24940364185218841</v>
      </c>
      <c r="D835">
        <v>3.910027990760305E-2</v>
      </c>
      <c r="E835">
        <v>0.24623144189941601</v>
      </c>
      <c r="F835">
        <v>0.82906059114616293</v>
      </c>
      <c r="G835">
        <v>2.1317194261411929</v>
      </c>
      <c r="H835">
        <v>0.56030891591920828</v>
      </c>
      <c r="I835">
        <v>0.41000848528270423</v>
      </c>
      <c r="J835">
        <v>0.1393893530592237</v>
      </c>
      <c r="K835">
        <v>1.7125197424895009</v>
      </c>
      <c r="L835">
        <v>0.59569160275827426</v>
      </c>
      <c r="M835">
        <v>5.6416296676180283E-2</v>
      </c>
      <c r="N835">
        <v>0.2875577484278527</v>
      </c>
      <c r="O835">
        <v>4.4462559833373147E-2</v>
      </c>
      <c r="P835">
        <v>1.365634438014669</v>
      </c>
      <c r="Q835">
        <v>0.40513476038897711</v>
      </c>
      <c r="R835">
        <v>2.9344994818903238E-4</v>
      </c>
      <c r="S835">
        <v>1.732336532827786</v>
      </c>
      <c r="T835">
        <v>0.12719219268858609</v>
      </c>
      <c r="U835">
        <v>0.48254559516254641</v>
      </c>
      <c r="V835">
        <v>0.27594565768829388</v>
      </c>
      <c r="W835">
        <v>0.28403622216604629</v>
      </c>
      <c r="X835">
        <v>0.41749296087043292</v>
      </c>
      <c r="Y835">
        <v>0.1197100612374795</v>
      </c>
      <c r="Z835">
        <v>0.83706264449281853</v>
      </c>
      <c r="AA835">
        <v>0.77214054059831283</v>
      </c>
      <c r="AB835">
        <v>0.44473858672643701</v>
      </c>
      <c r="AC835">
        <v>0.14938513190371569</v>
      </c>
      <c r="AD835">
        <v>0.35878600892621182</v>
      </c>
      <c r="AE835">
        <v>0.41279660271741547</v>
      </c>
      <c r="AF835">
        <v>0.79967100807400349</v>
      </c>
      <c r="AG835">
        <v>0.74221796810319973</v>
      </c>
      <c r="AH835" s="9" t="s">
        <v>213</v>
      </c>
      <c r="AI835" s="1">
        <v>44256</v>
      </c>
      <c r="AJ835" s="9" t="s">
        <v>38</v>
      </c>
      <c r="AK835">
        <v>11</v>
      </c>
    </row>
    <row r="836" spans="1:37" x14ac:dyDescent="0.25">
      <c r="A836">
        <v>44265</v>
      </c>
      <c r="B836">
        <v>1.8626870399728059</v>
      </c>
      <c r="C836">
        <v>0.26986050174427811</v>
      </c>
      <c r="D836">
        <v>9.6908193586610132</v>
      </c>
      <c r="E836">
        <v>0.79813045118919279</v>
      </c>
      <c r="F836">
        <v>0.73685954029496148</v>
      </c>
      <c r="G836">
        <v>2.0538074840821809</v>
      </c>
      <c r="H836">
        <v>0.58578753355933666</v>
      </c>
      <c r="I836">
        <v>0.78254786388755304</v>
      </c>
      <c r="J836">
        <v>0.26271420269503648</v>
      </c>
      <c r="K836">
        <v>0.47122183545564378</v>
      </c>
      <c r="L836">
        <v>1.0490566434043589</v>
      </c>
      <c r="M836">
        <v>0.38592446654139101</v>
      </c>
      <c r="N836">
        <v>1.9048701668249921</v>
      </c>
      <c r="O836">
        <v>0.21635831380595011</v>
      </c>
      <c r="P836">
        <v>0.54119766567607697</v>
      </c>
      <c r="Q836">
        <v>0.35630575247660279</v>
      </c>
      <c r="R836">
        <v>7.6287747611838097E-2</v>
      </c>
      <c r="S836">
        <v>0.78583079714360804</v>
      </c>
      <c r="T836">
        <v>0.87809615736726321</v>
      </c>
      <c r="U836">
        <v>0.16721309259802761</v>
      </c>
      <c r="V836">
        <v>0.59320900254661335</v>
      </c>
      <c r="W836">
        <v>1.4151346743805091</v>
      </c>
      <c r="X836">
        <v>0.69111718268955846</v>
      </c>
      <c r="Y836">
        <v>3.6348068594785378E-2</v>
      </c>
      <c r="Z836">
        <v>1.6269244214040399</v>
      </c>
      <c r="AA836">
        <v>1.0778254754160581</v>
      </c>
      <c r="AB836">
        <v>1.087503455621837</v>
      </c>
      <c r="AC836">
        <v>2.031341673112939</v>
      </c>
      <c r="AD836">
        <v>0.39769886283357381</v>
      </c>
      <c r="AE836">
        <v>0.58142041889039642</v>
      </c>
      <c r="AF836">
        <v>2.0063872341489781</v>
      </c>
      <c r="AG836">
        <v>1.80637335762228</v>
      </c>
      <c r="AH836" s="9" t="s">
        <v>213</v>
      </c>
      <c r="AI836" s="1">
        <v>44256</v>
      </c>
      <c r="AJ836" s="9" t="s">
        <v>39</v>
      </c>
      <c r="AK836">
        <v>10</v>
      </c>
    </row>
    <row r="837" spans="1:37" x14ac:dyDescent="0.25">
      <c r="A837">
        <v>44264</v>
      </c>
      <c r="B837">
        <v>1.4765624732009359</v>
      </c>
      <c r="C837">
        <v>9.1965277206605984E-3</v>
      </c>
      <c r="D837">
        <v>0.3816024990821863</v>
      </c>
      <c r="E837">
        <v>1.59021303134619</v>
      </c>
      <c r="F837">
        <v>0.80828232910318254</v>
      </c>
      <c r="G837">
        <v>0.61328837913871503</v>
      </c>
      <c r="H837">
        <v>0.32994205685576911</v>
      </c>
      <c r="I837">
        <v>1.385596775261571</v>
      </c>
      <c r="J837">
        <v>0.68769980234930728</v>
      </c>
      <c r="K837">
        <v>0.98617186338108986</v>
      </c>
      <c r="L837">
        <v>2.0379954471116122</v>
      </c>
      <c r="M837">
        <v>0.28161789699078921</v>
      </c>
      <c r="N837">
        <v>8.780516989924679E-2</v>
      </c>
      <c r="O837">
        <v>0.44860215651505542</v>
      </c>
      <c r="P837">
        <v>2.7794096868863241</v>
      </c>
      <c r="Q837">
        <v>1.1224821771312921</v>
      </c>
      <c r="R837">
        <v>0.21283036752656179</v>
      </c>
      <c r="S837">
        <v>0.15152071374631629</v>
      </c>
      <c r="T837">
        <v>0.30201798805801799</v>
      </c>
      <c r="U837">
        <v>1.8173199606723221E-2</v>
      </c>
      <c r="V837">
        <v>2.0481220716831192</v>
      </c>
      <c r="W837">
        <v>4.9469937861665727</v>
      </c>
      <c r="X837">
        <v>1.7748643412193299</v>
      </c>
      <c r="Y837">
        <v>2.2819103770350419E-2</v>
      </c>
      <c r="Z837">
        <v>1.733069116381001</v>
      </c>
      <c r="AA837">
        <v>1.013238987321152</v>
      </c>
      <c r="AB837">
        <v>1.1633577037612819</v>
      </c>
      <c r="AC837">
        <v>0.54004674098491012</v>
      </c>
      <c r="AD837">
        <v>7.881722269420248E-2</v>
      </c>
      <c r="AE837">
        <v>1.2698452663127811</v>
      </c>
      <c r="AF837">
        <v>1.4607721573895049</v>
      </c>
      <c r="AG837">
        <v>1.491573448202387</v>
      </c>
      <c r="AH837" s="9" t="s">
        <v>213</v>
      </c>
      <c r="AI837" s="1">
        <v>44256</v>
      </c>
      <c r="AJ837" s="9" t="s">
        <v>40</v>
      </c>
      <c r="AK837">
        <v>9</v>
      </c>
    </row>
    <row r="838" spans="1:37" x14ac:dyDescent="0.25">
      <c r="A838">
        <v>44263</v>
      </c>
      <c r="B838">
        <v>1.6467086131334281</v>
      </c>
      <c r="C838">
        <v>0.19686478321914411</v>
      </c>
      <c r="D838">
        <v>3.0355718398653E-2</v>
      </c>
      <c r="E838">
        <v>1.6003349058303711</v>
      </c>
      <c r="F838">
        <v>2.0688207611690141</v>
      </c>
      <c r="G838">
        <v>0.85947138236297838</v>
      </c>
      <c r="H838">
        <v>1.017665948396874</v>
      </c>
      <c r="I838">
        <v>1.056314257766797</v>
      </c>
      <c r="J838">
        <v>0.8834345578281988</v>
      </c>
      <c r="K838">
        <v>1.5960391964400169</v>
      </c>
      <c r="L838">
        <v>0.81692195358797559</v>
      </c>
      <c r="M838">
        <v>2.7729576429928651</v>
      </c>
      <c r="N838">
        <v>0.57951778737408788</v>
      </c>
      <c r="O838">
        <v>1.333819064205414</v>
      </c>
      <c r="P838">
        <v>1.2402236010093459</v>
      </c>
      <c r="Q838">
        <v>6.2880836354947331E-2</v>
      </c>
      <c r="R838">
        <v>0.69567666655835847</v>
      </c>
      <c r="S838">
        <v>3.4063379518725672</v>
      </c>
      <c r="T838">
        <v>0.33834404405980179</v>
      </c>
      <c r="U838">
        <v>0.5518852485996627</v>
      </c>
      <c r="V838">
        <v>1.260150560850158</v>
      </c>
      <c r="W838">
        <v>1.0905333550805281</v>
      </c>
      <c r="X838">
        <v>2.6951008389170701</v>
      </c>
      <c r="Y838">
        <v>1.752489200788051</v>
      </c>
      <c r="Z838">
        <v>2.0052756704664021</v>
      </c>
      <c r="AA838">
        <v>1.199345189382671</v>
      </c>
      <c r="AB838">
        <v>0.86279621947091667</v>
      </c>
      <c r="AC838">
        <v>1.509103023060419</v>
      </c>
      <c r="AD838">
        <v>5.4594395974487649E-3</v>
      </c>
      <c r="AE838">
        <v>0.3144744904475531</v>
      </c>
      <c r="AF838">
        <v>2.016855980616695</v>
      </c>
      <c r="AG838">
        <v>3.3792613720152458</v>
      </c>
      <c r="AH838" s="9" t="s">
        <v>213</v>
      </c>
      <c r="AI838" s="1">
        <v>44256</v>
      </c>
      <c r="AJ838" s="9" t="s">
        <v>41</v>
      </c>
      <c r="AK838">
        <v>8</v>
      </c>
    </row>
    <row r="839" spans="1:37" x14ac:dyDescent="0.25">
      <c r="A839">
        <v>44260</v>
      </c>
      <c r="B839">
        <v>1.960705698071586</v>
      </c>
      <c r="C839">
        <v>6.7469027365822676</v>
      </c>
      <c r="D839">
        <v>4.1918454426015772E-2</v>
      </c>
      <c r="E839">
        <v>1.247252687106948</v>
      </c>
      <c r="F839">
        <v>0.2091425345729897</v>
      </c>
      <c r="G839">
        <v>2.49877397882458</v>
      </c>
      <c r="H839">
        <v>1.0886799270697891</v>
      </c>
      <c r="I839">
        <v>2.4444584630363551</v>
      </c>
      <c r="J839">
        <v>2.2798586779021699</v>
      </c>
      <c r="K839">
        <v>1.3375791227710669</v>
      </c>
      <c r="L839">
        <v>0.74200961066697202</v>
      </c>
      <c r="M839">
        <v>2.469326380967277</v>
      </c>
      <c r="N839">
        <v>1.8640565216283</v>
      </c>
      <c r="O839">
        <v>1.874067256825702</v>
      </c>
      <c r="P839">
        <v>3.0179435622311548</v>
      </c>
      <c r="Q839">
        <v>0.288361137122702</v>
      </c>
      <c r="R839">
        <v>0.73172820308516395</v>
      </c>
      <c r="S839">
        <v>1.3987083793060791</v>
      </c>
      <c r="T839">
        <v>0.33160294099239701</v>
      </c>
      <c r="U839">
        <v>0.24706461997342599</v>
      </c>
      <c r="V839">
        <v>0.44191021130116359</v>
      </c>
      <c r="W839">
        <v>0.62840824931839578</v>
      </c>
      <c r="X839">
        <v>1.522207222675287</v>
      </c>
      <c r="Y839">
        <v>3.4092494879264551E-2</v>
      </c>
      <c r="Z839">
        <v>2.410731218879703</v>
      </c>
      <c r="AA839">
        <v>2.240267107979188</v>
      </c>
      <c r="AB839">
        <v>0.63163867941710083</v>
      </c>
      <c r="AC839">
        <v>1.3383514151334881</v>
      </c>
      <c r="AD839">
        <v>0.28385499199912573</v>
      </c>
      <c r="AE839">
        <v>1.767533758039761</v>
      </c>
      <c r="AF839">
        <v>1.722120207203401</v>
      </c>
      <c r="AG839">
        <v>2.3423481881340531</v>
      </c>
      <c r="AH839" s="9" t="s">
        <v>214</v>
      </c>
      <c r="AI839" s="1">
        <v>44256</v>
      </c>
      <c r="AJ839" s="9" t="s">
        <v>43</v>
      </c>
      <c r="AK839">
        <v>5</v>
      </c>
    </row>
    <row r="840" spans="1:37" x14ac:dyDescent="0.25">
      <c r="A840">
        <v>44259</v>
      </c>
      <c r="B840">
        <v>1.0162490741682539</v>
      </c>
      <c r="C840">
        <v>0.1930421783287356</v>
      </c>
      <c r="D840">
        <v>1.26159289722599E-2</v>
      </c>
      <c r="E840">
        <v>0.38656413349061669</v>
      </c>
      <c r="F840">
        <v>1.7203271916631908E-2</v>
      </c>
      <c r="G840">
        <v>0.96036512099863358</v>
      </c>
      <c r="H840">
        <v>9.6303292622324718E-2</v>
      </c>
      <c r="I840">
        <v>5.5502457189030461E-3</v>
      </c>
      <c r="J840">
        <v>23.407246973359818</v>
      </c>
      <c r="K840">
        <v>7.8001447735304749E-2</v>
      </c>
      <c r="L840">
        <v>3.0725410810799061E-2</v>
      </c>
      <c r="M840">
        <v>1.5683948981106258E-2</v>
      </c>
      <c r="N840">
        <v>0.84935725952363694</v>
      </c>
      <c r="O840">
        <v>0.66351086585805896</v>
      </c>
      <c r="P840">
        <v>1.2429296104691501</v>
      </c>
      <c r="Q840">
        <v>4.7013601153717298E-2</v>
      </c>
      <c r="R840">
        <v>0.35839003034844152</v>
      </c>
      <c r="S840">
        <v>0.27380841231001468</v>
      </c>
      <c r="T840">
        <v>0.34574220135948081</v>
      </c>
      <c r="U840">
        <v>6.4230078918857486E-2</v>
      </c>
      <c r="V840">
        <v>9.7231076102475035E-3</v>
      </c>
      <c r="W840">
        <v>0.58181576789649492</v>
      </c>
      <c r="X840">
        <v>0.1563413283409249</v>
      </c>
      <c r="Y840">
        <v>5.760341485125621E-2</v>
      </c>
      <c r="Z840">
        <v>0.65643869196031612</v>
      </c>
      <c r="AA840">
        <v>1.621553688588359</v>
      </c>
      <c r="AB840">
        <v>0.25449011403478278</v>
      </c>
      <c r="AC840">
        <v>2.918330061723266E-2</v>
      </c>
      <c r="AD840">
        <v>0.31584542691422413</v>
      </c>
      <c r="AE840">
        <v>0.2078132910048629</v>
      </c>
      <c r="AF840">
        <v>0.6762503969973227</v>
      </c>
      <c r="AG840">
        <v>1.0822749868922881</v>
      </c>
      <c r="AH840" s="9" t="s">
        <v>214</v>
      </c>
      <c r="AI840" s="1">
        <v>44256</v>
      </c>
      <c r="AJ840" s="9" t="s">
        <v>38</v>
      </c>
      <c r="AK840">
        <v>4</v>
      </c>
    </row>
    <row r="841" spans="1:37" x14ac:dyDescent="0.25">
      <c r="A841">
        <v>44258</v>
      </c>
      <c r="B841">
        <v>2.6313040388535209</v>
      </c>
      <c r="C841">
        <v>0.67116799968188101</v>
      </c>
      <c r="D841">
        <v>3.5368964865985892E-4</v>
      </c>
      <c r="E841">
        <v>2.4742005268563889</v>
      </c>
      <c r="F841">
        <v>1.409689954264564</v>
      </c>
      <c r="G841">
        <v>2.6329724201718401</v>
      </c>
      <c r="H841">
        <v>0.44667368663393608</v>
      </c>
      <c r="I841">
        <v>2.8187007940153221</v>
      </c>
      <c r="J841">
        <v>8.7304977212402352E-2</v>
      </c>
      <c r="K841">
        <v>0.20939282819778321</v>
      </c>
      <c r="L841">
        <v>0.52360433272193763</v>
      </c>
      <c r="M841">
        <v>0.49554294146051142</v>
      </c>
      <c r="N841">
        <v>4.2244503912688636</v>
      </c>
      <c r="O841">
        <v>2.396025576093904</v>
      </c>
      <c r="P841">
        <v>2.0774027340104322</v>
      </c>
      <c r="Q841">
        <v>0.28929130295725458</v>
      </c>
      <c r="R841">
        <v>0.24972273867435649</v>
      </c>
      <c r="S841">
        <v>2.5086539969664461</v>
      </c>
      <c r="T841">
        <v>0.79747056078306322</v>
      </c>
      <c r="U841">
        <v>14.402642813743631</v>
      </c>
      <c r="V841">
        <v>1.2928007082433639</v>
      </c>
      <c r="W841">
        <v>1.6389676380433049</v>
      </c>
      <c r="X841">
        <v>1.3698160014164631</v>
      </c>
      <c r="Y841">
        <v>4.3444647410403512</v>
      </c>
      <c r="Z841">
        <v>2.286874164765603</v>
      </c>
      <c r="AA841">
        <v>3.2880528048525912</v>
      </c>
      <c r="AB841">
        <v>1.2770009770740589</v>
      </c>
      <c r="AC841">
        <v>1.661359964857257</v>
      </c>
      <c r="AD841">
        <v>0.1409099816919874</v>
      </c>
      <c r="AE841">
        <v>1.040393556527222</v>
      </c>
      <c r="AF841">
        <v>3.019355906873832</v>
      </c>
      <c r="AG841">
        <v>3.4542055041306079</v>
      </c>
      <c r="AH841" s="9" t="s">
        <v>214</v>
      </c>
      <c r="AI841" s="1">
        <v>44256</v>
      </c>
      <c r="AJ841" s="9" t="s">
        <v>39</v>
      </c>
      <c r="AK841">
        <v>3</v>
      </c>
    </row>
    <row r="842" spans="1:37" x14ac:dyDescent="0.25">
      <c r="A842">
        <v>44257</v>
      </c>
      <c r="B842">
        <v>1.4559259028049341</v>
      </c>
      <c r="C842">
        <v>1.3339649248604679</v>
      </c>
      <c r="D842">
        <v>6.9774419184734759E-2</v>
      </c>
      <c r="E842">
        <v>0.66700018156101437</v>
      </c>
      <c r="F842">
        <v>0.72061805421467373</v>
      </c>
      <c r="G842">
        <v>0.45193907972156278</v>
      </c>
      <c r="H842">
        <v>0.71318397620924268</v>
      </c>
      <c r="I842">
        <v>1.311169226466693E-2</v>
      </c>
      <c r="J842">
        <v>5.8018784194561598E-3</v>
      </c>
      <c r="K842">
        <v>0.58565533825828398</v>
      </c>
      <c r="L842">
        <v>3.4067880813331002E-2</v>
      </c>
      <c r="M842">
        <v>5.808363096312865E-2</v>
      </c>
      <c r="N842">
        <v>3.909244538964217</v>
      </c>
      <c r="O842">
        <v>0.7492457792654319</v>
      </c>
      <c r="P842">
        <v>0.55007135508847682</v>
      </c>
      <c r="Q842">
        <v>0.21428931919255409</v>
      </c>
      <c r="R842">
        <v>7.3481983736033693E-2</v>
      </c>
      <c r="S842">
        <v>0.87766266015721517</v>
      </c>
      <c r="T842">
        <v>2.06821115802444</v>
      </c>
      <c r="U842">
        <v>0.61583139402082865</v>
      </c>
      <c r="V842">
        <v>0.87376008511159364</v>
      </c>
      <c r="W842">
        <v>1.366172928034739</v>
      </c>
      <c r="X842">
        <v>0.32621458582968282</v>
      </c>
      <c r="Y842">
        <v>4.8730537164342509E-3</v>
      </c>
      <c r="Z842">
        <v>1.1235302573311861</v>
      </c>
      <c r="AA842">
        <v>1.588075313384119</v>
      </c>
      <c r="AB842">
        <v>1.2020240294127951</v>
      </c>
      <c r="AC842">
        <v>5.8086748432188882E-2</v>
      </c>
      <c r="AD842">
        <v>4.0504304358452682E-2</v>
      </c>
      <c r="AE842">
        <v>0.33049346316594069</v>
      </c>
      <c r="AF842">
        <v>1.435949348446276</v>
      </c>
      <c r="AG842">
        <v>2.1361512957237969</v>
      </c>
      <c r="AH842" s="9" t="s">
        <v>214</v>
      </c>
      <c r="AI842" s="1">
        <v>44256</v>
      </c>
      <c r="AJ842" s="9" t="s">
        <v>40</v>
      </c>
      <c r="AK842">
        <v>2</v>
      </c>
    </row>
    <row r="843" spans="1:37" x14ac:dyDescent="0.25">
      <c r="A843">
        <v>44256</v>
      </c>
      <c r="B843">
        <v>2.1911878196623129</v>
      </c>
      <c r="C843">
        <v>1.5404614519418349</v>
      </c>
      <c r="D843">
        <v>0.93864994171716776</v>
      </c>
      <c r="E843">
        <v>0.92969791947896074</v>
      </c>
      <c r="F843">
        <v>0.99984792116940713</v>
      </c>
      <c r="G843">
        <v>2.4286168072642589</v>
      </c>
      <c r="H843">
        <v>1.914100575188135</v>
      </c>
      <c r="I843">
        <v>1.8490428267389529</v>
      </c>
      <c r="J843">
        <v>8.4673702852644919</v>
      </c>
      <c r="K843">
        <v>0.47846111762515731</v>
      </c>
      <c r="L843">
        <v>1.11151162023101</v>
      </c>
      <c r="M843">
        <v>1.5314117181862541</v>
      </c>
      <c r="N843">
        <v>3.0184698756219248</v>
      </c>
      <c r="O843">
        <v>0.64273288911236315</v>
      </c>
      <c r="P843">
        <v>0.52356531131491835</v>
      </c>
      <c r="Q843">
        <v>1.504071717820445</v>
      </c>
      <c r="R843">
        <v>2.7898483148362341</v>
      </c>
      <c r="S843">
        <v>1.0179735773191561</v>
      </c>
      <c r="T843">
        <v>1.1411404542083159</v>
      </c>
      <c r="U843">
        <v>0.18676265161510219</v>
      </c>
      <c r="V843">
        <v>1.282289913364967</v>
      </c>
      <c r="W843">
        <v>2.0917318903873419</v>
      </c>
      <c r="X843">
        <v>1.870073033653159</v>
      </c>
      <c r="Y843">
        <v>0.223398260310533</v>
      </c>
      <c r="Z843">
        <v>1.713846544436316</v>
      </c>
      <c r="AA843">
        <v>2.6844088783367779</v>
      </c>
      <c r="AB843">
        <v>1.643492511816061</v>
      </c>
      <c r="AC843">
        <v>1.134865330657872</v>
      </c>
      <c r="AD843">
        <v>2.2347498318200878</v>
      </c>
      <c r="AE843">
        <v>1.972725948495156</v>
      </c>
      <c r="AF843">
        <v>2.0134507621952169</v>
      </c>
      <c r="AG843">
        <v>1.4604931138000921</v>
      </c>
      <c r="AH843" s="9" t="s">
        <v>214</v>
      </c>
      <c r="AI843" s="1">
        <v>44256</v>
      </c>
      <c r="AJ843" s="9" t="s">
        <v>41</v>
      </c>
      <c r="AK843">
        <v>1</v>
      </c>
    </row>
    <row r="844" spans="1:37" x14ac:dyDescent="0.25">
      <c r="A844">
        <v>44253</v>
      </c>
      <c r="C844">
        <v>0.1233963390577746</v>
      </c>
      <c r="D844">
        <v>0.25143058174309302</v>
      </c>
      <c r="E844">
        <v>1.176825434196783</v>
      </c>
      <c r="F844">
        <v>0.45920919270507321</v>
      </c>
      <c r="G844">
        <v>0.60391045959315992</v>
      </c>
      <c r="H844">
        <v>0.29565960084234688</v>
      </c>
      <c r="J844">
        <v>0.17696226263691209</v>
      </c>
      <c r="K844">
        <v>7.4882351745788913</v>
      </c>
      <c r="L844">
        <v>0.30140053204488032</v>
      </c>
      <c r="M844">
        <v>0.36508308245378052</v>
      </c>
      <c r="N844">
        <v>0.39707857267728153</v>
      </c>
      <c r="O844">
        <v>1.1074621788063499</v>
      </c>
      <c r="P844">
        <v>0.39368270688963591</v>
      </c>
      <c r="Q844">
        <v>0.41133648907785009</v>
      </c>
      <c r="R844">
        <v>0.58763751182573798</v>
      </c>
      <c r="S844">
        <v>7.1105460959069831</v>
      </c>
      <c r="T844">
        <v>0.39782977877951342</v>
      </c>
      <c r="U844">
        <v>0.1128103054801317</v>
      </c>
      <c r="V844">
        <v>0.42081890853201481</v>
      </c>
      <c r="W844">
        <v>0.53587684967117899</v>
      </c>
      <c r="X844">
        <v>2.2248755897797392</v>
      </c>
      <c r="Y844">
        <v>0.1681089311424441</v>
      </c>
      <c r="Z844">
        <v>2.1624905836471759</v>
      </c>
      <c r="AB844">
        <v>0.60484022920846525</v>
      </c>
      <c r="AC844">
        <v>0.33066513577000911</v>
      </c>
      <c r="AD844">
        <v>0.5008277301656282</v>
      </c>
      <c r="AE844">
        <v>0.83722706349514331</v>
      </c>
      <c r="AF844">
        <v>1.4805295186326191</v>
      </c>
      <c r="AH844" s="9" t="s">
        <v>215</v>
      </c>
      <c r="AI844" s="1">
        <v>44228</v>
      </c>
      <c r="AJ844" s="9" t="s">
        <v>43</v>
      </c>
      <c r="AK844">
        <v>26</v>
      </c>
    </row>
    <row r="845" spans="1:37" x14ac:dyDescent="0.25">
      <c r="A845">
        <v>44252</v>
      </c>
      <c r="B845">
        <v>0.91448005606417437</v>
      </c>
      <c r="C845">
        <v>5.1903836457830588E-2</v>
      </c>
      <c r="D845">
        <v>0.1013419068389837</v>
      </c>
      <c r="E845">
        <v>0.16196367702739381</v>
      </c>
      <c r="F845">
        <v>0.1615162804428727</v>
      </c>
      <c r="G845">
        <v>0.70872252012064441</v>
      </c>
      <c r="H845">
        <v>0.27927792296458542</v>
      </c>
      <c r="I845">
        <v>0.15019986308509001</v>
      </c>
      <c r="J845">
        <v>0.19161741841108701</v>
      </c>
      <c r="K845">
        <v>0.16105894731581591</v>
      </c>
      <c r="L845">
        <v>0.2151407193101528</v>
      </c>
      <c r="M845">
        <v>0.14304963639602841</v>
      </c>
      <c r="N845">
        <v>0.54937970834705085</v>
      </c>
      <c r="O845">
        <v>1.718787065707748</v>
      </c>
      <c r="P845">
        <v>1.124866628926926</v>
      </c>
      <c r="Q845">
        <v>0.21880016972642691</v>
      </c>
      <c r="R845">
        <v>8.8835445263660023E-2</v>
      </c>
      <c r="S845">
        <v>4.1461266126790477</v>
      </c>
      <c r="T845">
        <v>0.1090594988893106</v>
      </c>
      <c r="U845">
        <v>1.6235454389124691E-2</v>
      </c>
      <c r="V845">
        <v>1.4640147713897891</v>
      </c>
      <c r="W845">
        <v>0.16742406538870941</v>
      </c>
      <c r="X845">
        <v>0.7959811615505219</v>
      </c>
      <c r="Y845">
        <v>5.6470787848644219E-2</v>
      </c>
      <c r="Z845">
        <v>0.91761757912471542</v>
      </c>
      <c r="AA845">
        <v>0.55688193388968277</v>
      </c>
      <c r="AB845">
        <v>0.53960800891309624</v>
      </c>
      <c r="AC845">
        <v>0.20321661345264949</v>
      </c>
      <c r="AD845">
        <v>0.25294310916395779</v>
      </c>
      <c r="AE845">
        <v>0.33854343646967872</v>
      </c>
      <c r="AF845">
        <v>0.77261639211758881</v>
      </c>
      <c r="AG845">
        <v>1.4594083394645909</v>
      </c>
      <c r="AH845" s="9" t="s">
        <v>215</v>
      </c>
      <c r="AI845" s="1">
        <v>44228</v>
      </c>
      <c r="AJ845" s="9" t="s">
        <v>38</v>
      </c>
      <c r="AK845">
        <v>25</v>
      </c>
    </row>
    <row r="846" spans="1:37" x14ac:dyDescent="0.25">
      <c r="A846">
        <v>44251</v>
      </c>
      <c r="B846">
        <v>0.68589818721768192</v>
      </c>
      <c r="C846">
        <v>4.9522502269336667E-2</v>
      </c>
      <c r="D846">
        <v>8.1594883327764137E-4</v>
      </c>
      <c r="E846">
        <v>4.4027802949525192E-2</v>
      </c>
      <c r="F846">
        <v>3.9484185481343213E-2</v>
      </c>
      <c r="G846">
        <v>1.1688500581100061</v>
      </c>
      <c r="H846">
        <v>0.18995749871230619</v>
      </c>
      <c r="I846">
        <v>0.17458753774659991</v>
      </c>
      <c r="J846">
        <v>5.6478160796470571E-3</v>
      </c>
      <c r="K846">
        <v>0.20376950488033799</v>
      </c>
      <c r="L846">
        <v>0.1345161068728718</v>
      </c>
      <c r="M846">
        <v>0.98151368071530198</v>
      </c>
      <c r="N846">
        <v>2.5541486808066258E-2</v>
      </c>
      <c r="O846">
        <v>0.63146970494630039</v>
      </c>
      <c r="P846">
        <v>0.39567504079961308</v>
      </c>
      <c r="Q846">
        <v>1.3009293329369179E-2</v>
      </c>
      <c r="R846">
        <v>1.461198417854177E-3</v>
      </c>
      <c r="S846">
        <v>1.9025097189895951E-2</v>
      </c>
      <c r="T846">
        <v>0.30401103744947722</v>
      </c>
      <c r="U846">
        <v>9.8675533902903928E-2</v>
      </c>
      <c r="V846">
        <v>9.1869761118268459E-3</v>
      </c>
      <c r="W846">
        <v>3.1631370465814962E-2</v>
      </c>
      <c r="X846">
        <v>1.3619351326936799</v>
      </c>
      <c r="Y846">
        <v>0.1784328286193069</v>
      </c>
      <c r="Z846">
        <v>0.75593945208038227</v>
      </c>
      <c r="AA846">
        <v>0.1194201042690277</v>
      </c>
      <c r="AB846">
        <v>0.1617984638778254</v>
      </c>
      <c r="AC846">
        <v>0.32619571039114259</v>
      </c>
      <c r="AD846">
        <v>3.3474066880283059E-4</v>
      </c>
      <c r="AE846">
        <v>0.1897232771615886</v>
      </c>
      <c r="AF846">
        <v>0.36933065399686332</v>
      </c>
      <c r="AG846">
        <v>1.32517269583622</v>
      </c>
      <c r="AH846" s="9" t="s">
        <v>215</v>
      </c>
      <c r="AI846" s="1">
        <v>44228</v>
      </c>
      <c r="AJ846" s="9" t="s">
        <v>39</v>
      </c>
      <c r="AK846">
        <v>24</v>
      </c>
    </row>
    <row r="847" spans="1:37" x14ac:dyDescent="0.25">
      <c r="A847">
        <v>44250</v>
      </c>
      <c r="B847">
        <v>1.196048882040091</v>
      </c>
      <c r="C847">
        <v>0.1169452330776502</v>
      </c>
      <c r="D847">
        <v>0.19732948146997689</v>
      </c>
      <c r="E847">
        <v>0.30542182682723318</v>
      </c>
      <c r="F847">
        <v>1.020023079025812</v>
      </c>
      <c r="G847">
        <v>1.1379252911834481</v>
      </c>
      <c r="H847">
        <v>0.1738380345249636</v>
      </c>
      <c r="I847">
        <v>0.28503969888999409</v>
      </c>
      <c r="J847">
        <v>0.25179042578012573</v>
      </c>
      <c r="K847">
        <v>0.15804016738089069</v>
      </c>
      <c r="L847">
        <v>8.6054324647565394</v>
      </c>
      <c r="M847">
        <v>0.27643106398639272</v>
      </c>
      <c r="N847">
        <v>0.77286598235770954</v>
      </c>
      <c r="O847">
        <v>2.172341971843041</v>
      </c>
      <c r="P847">
        <v>2.3117932832955082</v>
      </c>
      <c r="Q847">
        <v>0.35180685855500721</v>
      </c>
      <c r="R847">
        <v>2.127691139361227</v>
      </c>
      <c r="S847">
        <v>0.1044782859380768</v>
      </c>
      <c r="T847">
        <v>0.4066406309216668</v>
      </c>
      <c r="U847">
        <v>0.1097134469704429</v>
      </c>
      <c r="V847">
        <v>0.25211218702273469</v>
      </c>
      <c r="W847">
        <v>7.0489110025272347E-2</v>
      </c>
      <c r="X847">
        <v>0.68188994513629464</v>
      </c>
      <c r="Y847">
        <v>0.19163016954219289</v>
      </c>
      <c r="Z847">
        <v>0.70108090097445319</v>
      </c>
      <c r="AA847">
        <v>0.77822319390896355</v>
      </c>
      <c r="AB847">
        <v>0.77550193341749296</v>
      </c>
      <c r="AC847">
        <v>1.7395908071310171</v>
      </c>
      <c r="AD847">
        <v>0.34112680637369341</v>
      </c>
      <c r="AE847">
        <v>0.2170352474526005</v>
      </c>
      <c r="AF847">
        <v>1.173833241636274</v>
      </c>
      <c r="AG847">
        <v>1.7607126911254141</v>
      </c>
      <c r="AH847" s="9" t="s">
        <v>215</v>
      </c>
      <c r="AI847" s="1">
        <v>44228</v>
      </c>
      <c r="AJ847" s="9" t="s">
        <v>40</v>
      </c>
      <c r="AK847">
        <v>23</v>
      </c>
    </row>
    <row r="848" spans="1:37" x14ac:dyDescent="0.25">
      <c r="A848">
        <v>44249</v>
      </c>
      <c r="B848">
        <v>0.68969205508956166</v>
      </c>
      <c r="C848">
        <v>7.854028173014832E-2</v>
      </c>
      <c r="D848">
        <v>0.1260920596747262</v>
      </c>
      <c r="E848">
        <v>0.45294594914001812</v>
      </c>
      <c r="F848">
        <v>1.8325452979767749E-2</v>
      </c>
      <c r="G848">
        <v>0.47899439041627928</v>
      </c>
      <c r="H848">
        <v>0.47663298412101501</v>
      </c>
      <c r="I848">
        <v>1.626945238277553E-2</v>
      </c>
      <c r="J848">
        <v>0.38263549052463741</v>
      </c>
      <c r="K848">
        <v>0.26041598279786637</v>
      </c>
      <c r="L848">
        <v>1.5402202979713411</v>
      </c>
      <c r="M848">
        <v>5.4554065425635657E-2</v>
      </c>
      <c r="N848">
        <v>0.32326324145386842</v>
      </c>
      <c r="O848">
        <v>6.2722801548963503</v>
      </c>
      <c r="P848">
        <v>7.0812766249898379E-2</v>
      </c>
      <c r="Q848">
        <v>7.2781224312550449E-2</v>
      </c>
      <c r="R848">
        <v>0.65127985864053772</v>
      </c>
      <c r="S848">
        <v>0.13664964652030179</v>
      </c>
      <c r="T848">
        <v>0.32502272590739928</v>
      </c>
      <c r="U848">
        <v>0</v>
      </c>
      <c r="V848">
        <v>0.40781206118484659</v>
      </c>
      <c r="W848">
        <v>1.017482646685792</v>
      </c>
      <c r="X848">
        <v>0.84488682980013918</v>
      </c>
      <c r="Y848">
        <v>0.65726139080662727</v>
      </c>
      <c r="Z848">
        <v>0.65722244740213065</v>
      </c>
      <c r="AA848">
        <v>0.19958854225605749</v>
      </c>
      <c r="AB848">
        <v>0.62940640349616173</v>
      </c>
      <c r="AC848">
        <v>0.41626098737686651</v>
      </c>
      <c r="AD848">
        <v>0.15868114789784299</v>
      </c>
      <c r="AE848">
        <v>0.27474147891897632</v>
      </c>
      <c r="AF848">
        <v>0.52791602063801324</v>
      </c>
      <c r="AG848">
        <v>1.2153667201048739</v>
      </c>
      <c r="AH848" s="9" t="s">
        <v>215</v>
      </c>
      <c r="AI848" s="1">
        <v>44228</v>
      </c>
      <c r="AJ848" s="9" t="s">
        <v>41</v>
      </c>
      <c r="AK848">
        <v>22</v>
      </c>
    </row>
    <row r="849" spans="1:37" x14ac:dyDescent="0.25">
      <c r="A849">
        <v>44246</v>
      </c>
      <c r="B849">
        <v>1.2860862372099551</v>
      </c>
      <c r="C849">
        <v>0.26097178767821722</v>
      </c>
      <c r="D849">
        <v>0.47711559949725818</v>
      </c>
      <c r="E849">
        <v>1.00111414577372</v>
      </c>
      <c r="F849">
        <v>0.6007243349233139</v>
      </c>
      <c r="G849">
        <v>1.579705344191874</v>
      </c>
      <c r="H849">
        <v>0.17270750201909491</v>
      </c>
      <c r="I849">
        <v>0.22471676680078301</v>
      </c>
      <c r="J849">
        <v>1.476830281155863E-2</v>
      </c>
      <c r="K849">
        <v>0.22202528394805199</v>
      </c>
      <c r="L849">
        <v>0.31295416946392413</v>
      </c>
      <c r="M849">
        <v>0.29570906672193981</v>
      </c>
      <c r="N849">
        <v>0.66608592540412781</v>
      </c>
      <c r="O849">
        <v>0.30600776163091709</v>
      </c>
      <c r="P849">
        <v>4.99558339610768E-2</v>
      </c>
      <c r="Q849">
        <v>0.98390665480113171</v>
      </c>
      <c r="R849">
        <v>0.68809594439291988</v>
      </c>
      <c r="S849">
        <v>6.3067791674973446</v>
      </c>
      <c r="T849">
        <v>1.635235242107923</v>
      </c>
      <c r="U849">
        <v>0.74646881427488176</v>
      </c>
      <c r="V849">
        <v>0.57998636476211762</v>
      </c>
      <c r="W849">
        <v>1.429389121817068</v>
      </c>
      <c r="X849">
        <v>0.83752417425440029</v>
      </c>
      <c r="Y849">
        <v>0.1066824360611502</v>
      </c>
      <c r="Z849">
        <v>1.9294466416476079</v>
      </c>
      <c r="AA849">
        <v>0.34648378146447312</v>
      </c>
      <c r="AB849">
        <v>0.95090758971895706</v>
      </c>
      <c r="AC849">
        <v>0.29204970354400661</v>
      </c>
      <c r="AD849">
        <v>0.25248084022178968</v>
      </c>
      <c r="AE849">
        <v>0.6072401421833411</v>
      </c>
      <c r="AF849">
        <v>1.408866737691099</v>
      </c>
      <c r="AG849">
        <v>1.268245699333242</v>
      </c>
      <c r="AH849" s="9" t="s">
        <v>216</v>
      </c>
      <c r="AI849" s="1">
        <v>44228</v>
      </c>
      <c r="AJ849" s="9" t="s">
        <v>43</v>
      </c>
      <c r="AK849">
        <v>19</v>
      </c>
    </row>
    <row r="850" spans="1:37" x14ac:dyDescent="0.25">
      <c r="A850">
        <v>44245</v>
      </c>
      <c r="B850">
        <v>1.5025894225626619</v>
      </c>
      <c r="C850">
        <v>0.61107531446588004</v>
      </c>
      <c r="D850">
        <v>0.26779855948585202</v>
      </c>
      <c r="E850">
        <v>1.532809420203572</v>
      </c>
      <c r="F850">
        <v>2.6953725491869052</v>
      </c>
      <c r="G850">
        <v>1.231757389637083</v>
      </c>
      <c r="H850">
        <v>1.6897184037718149</v>
      </c>
      <c r="I850">
        <v>0.5449144259558687</v>
      </c>
      <c r="J850">
        <v>0.71265630187292495</v>
      </c>
      <c r="K850">
        <v>0.61660110349807951</v>
      </c>
      <c r="L850">
        <v>1.2487117297353081</v>
      </c>
      <c r="M850">
        <v>0.5300508534842191</v>
      </c>
      <c r="N850">
        <v>2.1611875146990882</v>
      </c>
      <c r="O850">
        <v>0.86509054263140184</v>
      </c>
      <c r="P850">
        <v>0.86489553519449425</v>
      </c>
      <c r="Q850">
        <v>0.45428508969540687</v>
      </c>
      <c r="R850">
        <v>6.1176029142565883E-2</v>
      </c>
      <c r="S850">
        <v>0.17894728768314391</v>
      </c>
      <c r="T850">
        <v>1.509664473037903</v>
      </c>
      <c r="U850">
        <v>0.89220139725660241</v>
      </c>
      <c r="V850">
        <v>0.16589522495004499</v>
      </c>
      <c r="W850">
        <v>0.46478376216502082</v>
      </c>
      <c r="X850">
        <v>1.0395716677979761</v>
      </c>
      <c r="Y850">
        <v>0.5564694099322427</v>
      </c>
      <c r="Z850">
        <v>1.464039830388745</v>
      </c>
      <c r="AA850">
        <v>1.539454788559079</v>
      </c>
      <c r="AB850">
        <v>1.134796261883132</v>
      </c>
      <c r="AC850">
        <v>0.94628674391750123</v>
      </c>
      <c r="AD850">
        <v>1.3797832750616561</v>
      </c>
      <c r="AE850">
        <v>1.5019417588115671</v>
      </c>
      <c r="AF850">
        <v>1.347723565506014</v>
      </c>
      <c r="AG850">
        <v>1.119377850843521</v>
      </c>
      <c r="AH850" s="9" t="s">
        <v>216</v>
      </c>
      <c r="AI850" s="1">
        <v>44228</v>
      </c>
      <c r="AJ850" s="9" t="s">
        <v>38</v>
      </c>
      <c r="AK850">
        <v>18</v>
      </c>
    </row>
    <row r="851" spans="1:37" x14ac:dyDescent="0.25">
      <c r="A851">
        <v>44244</v>
      </c>
      <c r="B851">
        <v>3.680127750729913</v>
      </c>
      <c r="C851">
        <v>12.880640950849941</v>
      </c>
      <c r="D851">
        <v>1.799803717093263</v>
      </c>
      <c r="E851">
        <v>4.0086610601953723</v>
      </c>
      <c r="F851">
        <v>2.853041781681604</v>
      </c>
      <c r="G851">
        <v>1.846124133085643</v>
      </c>
      <c r="H851">
        <v>2.78112462813628</v>
      </c>
      <c r="I851">
        <v>1.5252365966989669</v>
      </c>
      <c r="J851">
        <v>13.00596737861423</v>
      </c>
      <c r="K851">
        <v>2.7186323699123709</v>
      </c>
      <c r="L851">
        <v>0.92795206230844185</v>
      </c>
      <c r="M851">
        <v>4.8290976329571844</v>
      </c>
      <c r="N851">
        <v>3.1506704050625092</v>
      </c>
      <c r="O851">
        <v>1.852886040369355</v>
      </c>
      <c r="P851">
        <v>5.3383753013563906</v>
      </c>
      <c r="Q851">
        <v>2.3390306486808239</v>
      </c>
      <c r="R851">
        <v>0.98512701455035201</v>
      </c>
      <c r="S851">
        <v>1.685547228121651</v>
      </c>
      <c r="T851">
        <v>3.0174933798422781</v>
      </c>
      <c r="U851">
        <v>7.8937044487391521</v>
      </c>
      <c r="V851">
        <v>4.3682907482603621</v>
      </c>
      <c r="W851">
        <v>1.8635637594912799</v>
      </c>
      <c r="X851">
        <v>3.041573580787591</v>
      </c>
      <c r="Y851">
        <v>0.37887673313346037</v>
      </c>
      <c r="Z851">
        <v>3.3287344151431721</v>
      </c>
      <c r="AA851">
        <v>5.1346077318994263</v>
      </c>
      <c r="AB851">
        <v>2.806538105153463</v>
      </c>
      <c r="AC851">
        <v>2.1263056384607228</v>
      </c>
      <c r="AD851">
        <v>4.0452533054244464</v>
      </c>
      <c r="AE851">
        <v>3.990946843704779</v>
      </c>
      <c r="AF851">
        <v>3.556647816837001</v>
      </c>
      <c r="AG851">
        <v>2.2629353930428411</v>
      </c>
      <c r="AH851" s="9" t="s">
        <v>216</v>
      </c>
      <c r="AI851" s="1">
        <v>44228</v>
      </c>
      <c r="AJ851" s="9" t="s">
        <v>39</v>
      </c>
      <c r="AK851">
        <v>17</v>
      </c>
    </row>
    <row r="852" spans="1:37" x14ac:dyDescent="0.25">
      <c r="A852">
        <v>44236</v>
      </c>
      <c r="B852">
        <v>1.670841474702488</v>
      </c>
      <c r="C852">
        <v>1.0176795047390439</v>
      </c>
      <c r="D852">
        <v>1.461650879326271</v>
      </c>
      <c r="E852">
        <v>1.9662094923349329</v>
      </c>
      <c r="F852">
        <v>2.056428388196474</v>
      </c>
      <c r="G852">
        <v>1.3746122892806101</v>
      </c>
      <c r="H852">
        <v>0.87500535945304991</v>
      </c>
      <c r="I852">
        <v>1.511812547270845</v>
      </c>
      <c r="J852">
        <v>2.0845375849403012</v>
      </c>
      <c r="K852">
        <v>3.0060717008056148</v>
      </c>
      <c r="L852">
        <v>2.196520761714627</v>
      </c>
      <c r="M852">
        <v>0.99257379340952967</v>
      </c>
      <c r="N852">
        <v>1.862818639903828</v>
      </c>
      <c r="O852">
        <v>1.1730863605781821</v>
      </c>
      <c r="P852">
        <v>1.0657027700735711</v>
      </c>
      <c r="Q852">
        <v>2.00014315426766</v>
      </c>
      <c r="R852">
        <v>0.39010415493743777</v>
      </c>
      <c r="S852">
        <v>0.83962758118022662</v>
      </c>
      <c r="T852">
        <v>1.925761884027033</v>
      </c>
      <c r="U852">
        <v>1.0449638809905439</v>
      </c>
      <c r="V852">
        <v>1.3525195386339139</v>
      </c>
      <c r="W852">
        <v>3.6397379394420351</v>
      </c>
      <c r="X852">
        <v>0.54745419405088147</v>
      </c>
      <c r="Y852">
        <v>0.20237198257045699</v>
      </c>
      <c r="Z852">
        <v>1.576371821374329</v>
      </c>
      <c r="AA852">
        <v>1.8203529844649771</v>
      </c>
      <c r="AB852">
        <v>1.7704443074634799</v>
      </c>
      <c r="AC852">
        <v>1.0110904026774641</v>
      </c>
      <c r="AD852">
        <v>2.8836183379919391</v>
      </c>
      <c r="AE852">
        <v>1.6000541943443489</v>
      </c>
      <c r="AF852">
        <v>1.722794323809349</v>
      </c>
      <c r="AG852">
        <v>1.116453854283735</v>
      </c>
      <c r="AH852" s="9" t="s">
        <v>217</v>
      </c>
      <c r="AI852" s="1">
        <v>44228</v>
      </c>
      <c r="AJ852" s="9" t="s">
        <v>40</v>
      </c>
      <c r="AK852">
        <v>9</v>
      </c>
    </row>
    <row r="853" spans="1:37" x14ac:dyDescent="0.25">
      <c r="A853">
        <v>44235</v>
      </c>
      <c r="B853">
        <v>0.21559692953771201</v>
      </c>
      <c r="C853">
        <v>0.24203594144094909</v>
      </c>
      <c r="D853">
        <v>0</v>
      </c>
      <c r="E853">
        <v>6.5173368451710428E-2</v>
      </c>
      <c r="F853">
        <v>0.12481433542251109</v>
      </c>
      <c r="G853">
        <v>8.575804297947158E-2</v>
      </c>
      <c r="H853">
        <v>1.4448823043469941E-2</v>
      </c>
      <c r="I853">
        <v>4.3212766019227111E-3</v>
      </c>
      <c r="J853">
        <v>2.073061797892695E-2</v>
      </c>
      <c r="K853">
        <v>1.243210448566533</v>
      </c>
      <c r="L853">
        <v>0.18408081204039889</v>
      </c>
      <c r="M853">
        <v>2.28404836656434E-3</v>
      </c>
      <c r="N853">
        <v>0.22586803484807741</v>
      </c>
      <c r="O853">
        <v>2.2182641590072681E-2</v>
      </c>
      <c r="P853">
        <v>2.0273707439674962E-2</v>
      </c>
      <c r="Q853">
        <v>7.1480229339633897E-2</v>
      </c>
      <c r="R853">
        <v>0</v>
      </c>
      <c r="S853">
        <v>0.15541894428561101</v>
      </c>
      <c r="T853">
        <v>0.1430829469216999</v>
      </c>
      <c r="U853">
        <v>4.5716037046921128E-2</v>
      </c>
      <c r="V853">
        <v>9.125519331611677E-2</v>
      </c>
      <c r="W853">
        <v>9.0675074440801542E-2</v>
      </c>
      <c r="X853">
        <v>0.26090175072911809</v>
      </c>
      <c r="Y853">
        <v>0.21928086109783401</v>
      </c>
      <c r="Z853">
        <v>0.16946980797482891</v>
      </c>
      <c r="AA853">
        <v>0.21984277813597469</v>
      </c>
      <c r="AB853">
        <v>8.2437599211230894E-2</v>
      </c>
      <c r="AC853">
        <v>7.241473226708256E-2</v>
      </c>
      <c r="AD853">
        <v>2.3729759727184479E-2</v>
      </c>
      <c r="AE853">
        <v>5.7324064677985759E-2</v>
      </c>
      <c r="AF853">
        <v>0.25565467147934873</v>
      </c>
      <c r="AG853">
        <v>0.17384143821528419</v>
      </c>
      <c r="AH853" s="9" t="s">
        <v>217</v>
      </c>
      <c r="AI853" s="1">
        <v>44228</v>
      </c>
      <c r="AJ853" s="9" t="s">
        <v>41</v>
      </c>
      <c r="AK853">
        <v>8</v>
      </c>
    </row>
    <row r="854" spans="1:37" x14ac:dyDescent="0.25">
      <c r="A854">
        <v>44232</v>
      </c>
      <c r="B854">
        <v>1.6216577311150739</v>
      </c>
      <c r="C854">
        <v>1.474718437366586</v>
      </c>
      <c r="D854">
        <v>0.89530725549671808</v>
      </c>
      <c r="E854">
        <v>1.000604087977452</v>
      </c>
      <c r="F854">
        <v>1.64027573320439</v>
      </c>
      <c r="G854">
        <v>1.288640838985005</v>
      </c>
      <c r="H854">
        <v>0.20275742865066021</v>
      </c>
      <c r="I854">
        <v>0.4162383906480171</v>
      </c>
      <c r="J854">
        <v>0.27420425049793512</v>
      </c>
      <c r="K854">
        <v>0.1980073300895297</v>
      </c>
      <c r="L854">
        <v>0.39446554462187489</v>
      </c>
      <c r="M854">
        <v>0.2054671130544132</v>
      </c>
      <c r="N854">
        <v>0.91521641503355788</v>
      </c>
      <c r="O854">
        <v>0.36020213237683579</v>
      </c>
      <c r="P854">
        <v>1.084604562732721</v>
      </c>
      <c r="Q854">
        <v>2.1817438805425109</v>
      </c>
      <c r="R854">
        <v>8.6964755038001565E-3</v>
      </c>
      <c r="S854">
        <v>0.10399605344448939</v>
      </c>
      <c r="T854">
        <v>1.916886885340322</v>
      </c>
      <c r="U854">
        <v>5.4117138559351876E-3</v>
      </c>
      <c r="V854">
        <v>0.20466311693205999</v>
      </c>
      <c r="W854">
        <v>3.620979702218968</v>
      </c>
      <c r="X854">
        <v>1.900838494339264</v>
      </c>
      <c r="Y854">
        <v>4.0990442966603639E-2</v>
      </c>
      <c r="Z854">
        <v>1.713535304844678</v>
      </c>
      <c r="AA854">
        <v>0.78744615366310688</v>
      </c>
      <c r="AB854">
        <v>1.3028472128648521</v>
      </c>
      <c r="AC854">
        <v>0.33040313704652557</v>
      </c>
      <c r="AD854">
        <v>1.1290505172835119</v>
      </c>
      <c r="AE854">
        <v>1.2360809832360991</v>
      </c>
      <c r="AF854">
        <v>1.277539501338705</v>
      </c>
      <c r="AG854">
        <v>1.3437936978188441</v>
      </c>
      <c r="AH854" s="9" t="s">
        <v>218</v>
      </c>
      <c r="AI854" s="1">
        <v>44228</v>
      </c>
      <c r="AJ854" s="9" t="s">
        <v>43</v>
      </c>
      <c r="AK854">
        <v>5</v>
      </c>
    </row>
    <row r="855" spans="1:37" x14ac:dyDescent="0.25">
      <c r="A855">
        <v>44231</v>
      </c>
      <c r="B855">
        <v>0.76878689257301025</v>
      </c>
      <c r="C855">
        <v>0.22822585793474809</v>
      </c>
      <c r="D855">
        <v>8.1531928746125424E-4</v>
      </c>
      <c r="E855">
        <v>0.45887492049781747</v>
      </c>
      <c r="F855">
        <v>0.20408785932406431</v>
      </c>
      <c r="G855">
        <v>1.294067508804591</v>
      </c>
      <c r="H855">
        <v>0.47416961088405229</v>
      </c>
      <c r="I855">
        <v>1.4478391884987349</v>
      </c>
      <c r="J855">
        <v>0.73173934761699877</v>
      </c>
      <c r="K855">
        <v>0.1137522473694558</v>
      </c>
      <c r="L855">
        <v>0.16867124990309379</v>
      </c>
      <c r="M855">
        <v>9.5970558973229189E-2</v>
      </c>
      <c r="N855">
        <v>0.348530793782165</v>
      </c>
      <c r="O855">
        <v>8.9452033290865818E-2</v>
      </c>
      <c r="P855">
        <v>1.0622619124355219</v>
      </c>
      <c r="Q855">
        <v>0.1094882697996164</v>
      </c>
      <c r="R855">
        <v>8.504631808473781E-2</v>
      </c>
      <c r="S855">
        <v>1.004750100609306</v>
      </c>
      <c r="T855">
        <v>0.39516668307355218</v>
      </c>
      <c r="U855">
        <v>0.1577338670005429</v>
      </c>
      <c r="V855">
        <v>0.64563380162648976</v>
      </c>
      <c r="W855">
        <v>1.090156959272528</v>
      </c>
      <c r="X855">
        <v>0.26207245639217841</v>
      </c>
      <c r="Y855">
        <v>1.10474265722604E-2</v>
      </c>
      <c r="Z855">
        <v>0.82348610152321156</v>
      </c>
      <c r="AA855">
        <v>0.86634226998892372</v>
      </c>
      <c r="AB855">
        <v>0.41029391324473558</v>
      </c>
      <c r="AC855">
        <v>6.9457023628400422E-2</v>
      </c>
      <c r="AD855">
        <v>0.24030776606871929</v>
      </c>
      <c r="AE855">
        <v>0.1982537713190872</v>
      </c>
      <c r="AF855">
        <v>0.96159364032513461</v>
      </c>
      <c r="AG855">
        <v>0.77173839727433324</v>
      </c>
      <c r="AH855" s="9" t="s">
        <v>218</v>
      </c>
      <c r="AI855" s="1">
        <v>44228</v>
      </c>
      <c r="AJ855" s="9" t="s">
        <v>38</v>
      </c>
      <c r="AK855">
        <v>4</v>
      </c>
    </row>
    <row r="856" spans="1:37" x14ac:dyDescent="0.25">
      <c r="A856">
        <v>44230</v>
      </c>
      <c r="B856">
        <v>2.5866290791116988</v>
      </c>
      <c r="C856">
        <v>3.900614701999793</v>
      </c>
      <c r="D856">
        <v>2.8980159334073998</v>
      </c>
      <c r="E856">
        <v>2.357470059435717</v>
      </c>
      <c r="F856">
        <v>2.1994227777133948</v>
      </c>
      <c r="G856">
        <v>4.5652515680989474</v>
      </c>
      <c r="H856">
        <v>2.271231353070478</v>
      </c>
      <c r="I856">
        <v>1.7244867062994329</v>
      </c>
      <c r="J856">
        <v>8.0740957431561053</v>
      </c>
      <c r="K856">
        <v>2.3038857013556608</v>
      </c>
      <c r="L856">
        <v>1.087916514737082</v>
      </c>
      <c r="M856">
        <v>2.7126708556726729</v>
      </c>
      <c r="N856">
        <v>2.3315641884775951</v>
      </c>
      <c r="O856">
        <v>1.249968058648844</v>
      </c>
      <c r="P856">
        <v>2.1491609863439751</v>
      </c>
      <c r="Q856">
        <v>2.7621436718794352</v>
      </c>
      <c r="R856">
        <v>0.83321959050330863</v>
      </c>
      <c r="S856">
        <v>1.4323574827186281</v>
      </c>
      <c r="T856">
        <v>2.2003165450232349</v>
      </c>
      <c r="U856">
        <v>2.2702552837400809</v>
      </c>
      <c r="V856">
        <v>1.7758698083823901</v>
      </c>
      <c r="W856">
        <v>1.353926494216843</v>
      </c>
      <c r="X856">
        <v>1.3931158879716261</v>
      </c>
      <c r="Y856">
        <v>1.720833986252815</v>
      </c>
      <c r="Z856">
        <v>2.6087367941044359</v>
      </c>
      <c r="AA856">
        <v>3.080236137842769</v>
      </c>
      <c r="AB856">
        <v>2.290454696147072</v>
      </c>
      <c r="AC856">
        <v>2.2209452673095211</v>
      </c>
      <c r="AD856">
        <v>3.4384250597347079</v>
      </c>
      <c r="AE856">
        <v>3.1338773443516388</v>
      </c>
      <c r="AF856">
        <v>2.346525508355747</v>
      </c>
      <c r="AG856">
        <v>2.1609157843045321</v>
      </c>
      <c r="AH856" s="9" t="s">
        <v>218</v>
      </c>
      <c r="AI856" s="1">
        <v>44228</v>
      </c>
      <c r="AJ856" s="9" t="s">
        <v>39</v>
      </c>
      <c r="AK856">
        <v>3</v>
      </c>
    </row>
    <row r="857" spans="1:37" x14ac:dyDescent="0.25">
      <c r="A857">
        <v>44229</v>
      </c>
      <c r="B857">
        <v>1.2604645240549139</v>
      </c>
      <c r="C857">
        <v>1.1594087460390241</v>
      </c>
      <c r="D857">
        <v>0.46088219088821603</v>
      </c>
      <c r="E857">
        <v>1.2916670346360091</v>
      </c>
      <c r="F857">
        <v>1.7519500744840319</v>
      </c>
      <c r="G857">
        <v>0.98651659838437833</v>
      </c>
      <c r="H857">
        <v>1.006667394743878</v>
      </c>
      <c r="I857">
        <v>1.78543874281026</v>
      </c>
      <c r="J857">
        <v>2.3049086918802422</v>
      </c>
      <c r="K857">
        <v>1.062806725162986</v>
      </c>
      <c r="L857">
        <v>0.40363147247280101</v>
      </c>
      <c r="M857">
        <v>0.5467945387374723</v>
      </c>
      <c r="N857">
        <v>1.307165705454544</v>
      </c>
      <c r="O857">
        <v>0.99472980765908214</v>
      </c>
      <c r="P857">
        <v>0.5576486608259259</v>
      </c>
      <c r="Q857">
        <v>1.39263627455366</v>
      </c>
      <c r="R857">
        <v>0.66889177146555356</v>
      </c>
      <c r="S857">
        <v>0.43709658316969358</v>
      </c>
      <c r="T857">
        <v>1.0554996730127419</v>
      </c>
      <c r="U857">
        <v>0.59493645328556766</v>
      </c>
      <c r="V857">
        <v>0.45127732812603483</v>
      </c>
      <c r="W857">
        <v>0.5734115785359456</v>
      </c>
      <c r="X857">
        <v>1.33210679913195</v>
      </c>
      <c r="Y857">
        <v>0.1781857190506162</v>
      </c>
      <c r="Z857">
        <v>1.3136767061738639</v>
      </c>
      <c r="AA857">
        <v>1.3039224910877489</v>
      </c>
      <c r="AB857">
        <v>1.128204396925691</v>
      </c>
      <c r="AC857">
        <v>0.41774770377083531</v>
      </c>
      <c r="AD857">
        <v>2.7529653057773751</v>
      </c>
      <c r="AE857">
        <v>1.6201146813196221</v>
      </c>
      <c r="AF857">
        <v>0.8366604934615316</v>
      </c>
      <c r="AG857">
        <v>0.83018492291894075</v>
      </c>
      <c r="AH857" s="9" t="s">
        <v>218</v>
      </c>
      <c r="AI857" s="1">
        <v>44228</v>
      </c>
      <c r="AJ857" s="9" t="s">
        <v>40</v>
      </c>
      <c r="AK857">
        <v>2</v>
      </c>
    </row>
    <row r="858" spans="1:37" x14ac:dyDescent="0.25">
      <c r="A858">
        <v>44228</v>
      </c>
      <c r="C858">
        <v>1.284610565741864E-4</v>
      </c>
      <c r="D858">
        <v>6.2249418928390668E-5</v>
      </c>
      <c r="E858">
        <v>1.900527721472238E-2</v>
      </c>
      <c r="F858">
        <v>5.4611892669852212E-4</v>
      </c>
      <c r="G858">
        <v>2.3324839158665449E-2</v>
      </c>
      <c r="H858">
        <v>3.4182100379371333E-2</v>
      </c>
      <c r="I858">
        <v>8.6133411302261764E-2</v>
      </c>
      <c r="J858">
        <v>0</v>
      </c>
      <c r="K858">
        <v>3.4330912959935893E-2</v>
      </c>
      <c r="L858">
        <v>3.5070469153875511E-3</v>
      </c>
      <c r="M858">
        <v>6.78236116573213E-2</v>
      </c>
      <c r="N858">
        <v>0.10578659694339899</v>
      </c>
      <c r="O858">
        <v>7.2451066617642473E-2</v>
      </c>
      <c r="P858">
        <v>2.5462740918476258E-5</v>
      </c>
      <c r="Q858">
        <v>6.1459347058648577E-2</v>
      </c>
      <c r="R858">
        <v>0.46553449338127079</v>
      </c>
      <c r="S858">
        <v>0</v>
      </c>
      <c r="T858">
        <v>4.6949663978690707E-2</v>
      </c>
      <c r="U858">
        <v>0</v>
      </c>
      <c r="V858">
        <v>2.232581317575295E-2</v>
      </c>
      <c r="W858">
        <v>0.1437641714330232</v>
      </c>
      <c r="Y858">
        <v>1.44599311246869E-2</v>
      </c>
      <c r="AA858">
        <v>4.6155927555010523E-2</v>
      </c>
      <c r="AB858">
        <v>4.8375920638878189E-2</v>
      </c>
      <c r="AC858">
        <v>3.2793381880688179E-2</v>
      </c>
      <c r="AD858">
        <v>2.8431087120805889E-3</v>
      </c>
      <c r="AE858">
        <v>1.089555103745047E-2</v>
      </c>
      <c r="AF858">
        <v>5.7943810218930733E-2</v>
      </c>
      <c r="AH858" s="9" t="s">
        <v>218</v>
      </c>
      <c r="AI858" s="1">
        <v>44228</v>
      </c>
      <c r="AJ858" s="9" t="s">
        <v>41</v>
      </c>
      <c r="AK858">
        <v>1</v>
      </c>
    </row>
    <row r="859" spans="1:37" x14ac:dyDescent="0.25">
      <c r="A859">
        <v>44225</v>
      </c>
      <c r="B859">
        <v>1.9289342526927109</v>
      </c>
      <c r="C859">
        <v>3.6107649203539882</v>
      </c>
      <c r="D859">
        <v>1.1943104366410049</v>
      </c>
      <c r="E859">
        <v>1.341567129166152</v>
      </c>
      <c r="F859">
        <v>2.7012404656555349</v>
      </c>
      <c r="G859">
        <v>3.137560789112539</v>
      </c>
      <c r="H859">
        <v>2.5855072273321258</v>
      </c>
      <c r="I859">
        <v>2.2770069948524729</v>
      </c>
      <c r="J859">
        <v>3.2165869259001072</v>
      </c>
      <c r="K859">
        <v>0.80818600592501333</v>
      </c>
      <c r="L859">
        <v>0.76199165431003257</v>
      </c>
      <c r="M859">
        <v>1.2256965897924921</v>
      </c>
      <c r="N859">
        <v>1.425554912815767</v>
      </c>
      <c r="O859">
        <v>1.5346060610748891</v>
      </c>
      <c r="P859">
        <v>1.332421615025936</v>
      </c>
      <c r="Q859">
        <v>1.3728405193947431</v>
      </c>
      <c r="R859">
        <v>1.353623219131062</v>
      </c>
      <c r="S859">
        <v>3.5255781779517248</v>
      </c>
      <c r="T859">
        <v>2.3522061505545659</v>
      </c>
      <c r="U859">
        <v>0.56664686817992582</v>
      </c>
      <c r="V859">
        <v>1.168122409898638</v>
      </c>
      <c r="W859">
        <v>0.63945664908675415</v>
      </c>
      <c r="X859">
        <v>1.504741646114252</v>
      </c>
      <c r="Y859">
        <v>1.073239996067942</v>
      </c>
      <c r="Z859">
        <v>2.1830246094183732</v>
      </c>
      <c r="AA859">
        <v>1.7239131422416281</v>
      </c>
      <c r="AB859">
        <v>1.8831773181186839</v>
      </c>
      <c r="AC859">
        <v>1.1328691515524569</v>
      </c>
      <c r="AD859">
        <v>2.8004366217009742</v>
      </c>
      <c r="AE859">
        <v>2.3684344119768732</v>
      </c>
      <c r="AF859">
        <v>1.790625746800077</v>
      </c>
      <c r="AG859">
        <v>1.369696807544672</v>
      </c>
      <c r="AH859" s="9" t="s">
        <v>219</v>
      </c>
      <c r="AI859" s="1">
        <v>44197</v>
      </c>
      <c r="AJ859" s="9" t="s">
        <v>43</v>
      </c>
      <c r="AK859">
        <v>29</v>
      </c>
    </row>
    <row r="860" spans="1:37" x14ac:dyDescent="0.25">
      <c r="A860">
        <v>44224</v>
      </c>
      <c r="B860">
        <v>6.4485625468946692E-2</v>
      </c>
      <c r="C860">
        <v>5.6811212217645603E-2</v>
      </c>
      <c r="D860">
        <v>2.773171337615158E-2</v>
      </c>
      <c r="E860">
        <v>4.137981296178965E-2</v>
      </c>
      <c r="F860">
        <v>9.107409703584193E-3</v>
      </c>
      <c r="G860">
        <v>8.518493873579721E-3</v>
      </c>
      <c r="H860">
        <v>8.4526452837246552E-2</v>
      </c>
      <c r="I860">
        <v>9.9354967152058653E-3</v>
      </c>
      <c r="J860">
        <v>0</v>
      </c>
      <c r="K860">
        <v>0</v>
      </c>
      <c r="L860">
        <v>0</v>
      </c>
      <c r="M860">
        <v>4.0137176016418596E-3</v>
      </c>
      <c r="N860">
        <v>5.2364042682840192E-3</v>
      </c>
      <c r="O860">
        <v>4.6097617888158427E-5</v>
      </c>
      <c r="P860">
        <v>4.0276284554602713E-2</v>
      </c>
      <c r="Q860">
        <v>0.43588258714923828</v>
      </c>
      <c r="R860">
        <v>0.12189607931098249</v>
      </c>
      <c r="S860">
        <v>0.35839687309041718</v>
      </c>
      <c r="T860">
        <v>1.236353429944017E-3</v>
      </c>
      <c r="U860">
        <v>0.24775929984793421</v>
      </c>
      <c r="V860">
        <v>4.2418806601543903E-3</v>
      </c>
      <c r="W860">
        <v>2.8382206324933362E-2</v>
      </c>
      <c r="X860">
        <v>0.115666153361995</v>
      </c>
      <c r="Y860">
        <v>1.122607268640278E-2</v>
      </c>
      <c r="Z860">
        <v>7.5035430404294695E-2</v>
      </c>
      <c r="AA860">
        <v>1.867560386366025E-2</v>
      </c>
      <c r="AB860">
        <v>0.1039025135577028</v>
      </c>
      <c r="AC860">
        <v>6.3884181346841084E-3</v>
      </c>
      <c r="AD860">
        <v>0</v>
      </c>
      <c r="AE860">
        <v>5.73491232916769E-2</v>
      </c>
      <c r="AF860">
        <v>5.9306008496880093E-2</v>
      </c>
      <c r="AG860">
        <v>0.13126022457205311</v>
      </c>
      <c r="AH860" s="9" t="s">
        <v>219</v>
      </c>
      <c r="AI860" s="1">
        <v>44197</v>
      </c>
      <c r="AJ860" s="9" t="s">
        <v>38</v>
      </c>
      <c r="AK860">
        <v>28</v>
      </c>
    </row>
    <row r="861" spans="1:37" x14ac:dyDescent="0.25">
      <c r="A861">
        <v>44223</v>
      </c>
      <c r="B861">
        <v>0.16814707045133359</v>
      </c>
      <c r="C861">
        <v>4.9128644699112739E-2</v>
      </c>
      <c r="D861">
        <v>9.5878578544725569E-3</v>
      </c>
      <c r="E861">
        <v>4.2358548379691101E-2</v>
      </c>
      <c r="F861">
        <v>2.101373221548414</v>
      </c>
      <c r="G861">
        <v>6.0147226192030272E-2</v>
      </c>
      <c r="H861">
        <v>0.55612039374794675</v>
      </c>
      <c r="I861">
        <v>0.36238926397687882</v>
      </c>
      <c r="J861">
        <v>0</v>
      </c>
      <c r="K861">
        <v>1.2488696130024001E-2</v>
      </c>
      <c r="L861">
        <v>3.6524797844160991E-3</v>
      </c>
      <c r="M861">
        <v>5.5916171737062652E-5</v>
      </c>
      <c r="N861">
        <v>0.20381894350850729</v>
      </c>
      <c r="O861">
        <v>9.615082669106971E-2</v>
      </c>
      <c r="P861">
        <v>7.4599443817493782E-3</v>
      </c>
      <c r="Q861">
        <v>2.630561674790366E-2</v>
      </c>
      <c r="R861">
        <v>1.316341326490756E-3</v>
      </c>
      <c r="S861">
        <v>0.35407325075145701</v>
      </c>
      <c r="T861">
        <v>1.0227411130605119E-2</v>
      </c>
      <c r="U861">
        <v>0</v>
      </c>
      <c r="V861">
        <v>7.2726300741606277E-3</v>
      </c>
      <c r="W861">
        <v>4.6733881016610152E-3</v>
      </c>
      <c r="X861">
        <v>0.69815890426981408</v>
      </c>
      <c r="Y861">
        <v>2.8506310577339902E-2</v>
      </c>
      <c r="Z861">
        <v>0.20191661210004819</v>
      </c>
      <c r="AA861">
        <v>0.1064658950480214</v>
      </c>
      <c r="AB861">
        <v>0.2327754706967442</v>
      </c>
      <c r="AC861">
        <v>6.538508843412544E-3</v>
      </c>
      <c r="AD861">
        <v>1.0151786068246099E-2</v>
      </c>
      <c r="AE861">
        <v>0.13914564541523489</v>
      </c>
      <c r="AF861">
        <v>0.21320044672506</v>
      </c>
      <c r="AG861">
        <v>0.17355843086261241</v>
      </c>
      <c r="AH861" s="9" t="s">
        <v>219</v>
      </c>
      <c r="AI861" s="1">
        <v>44197</v>
      </c>
      <c r="AJ861" s="9" t="s">
        <v>39</v>
      </c>
      <c r="AK861">
        <v>27</v>
      </c>
    </row>
    <row r="862" spans="1:37" x14ac:dyDescent="0.25">
      <c r="A862">
        <v>44222</v>
      </c>
      <c r="B862">
        <v>0.34830850815463671</v>
      </c>
      <c r="C862">
        <v>1.8845083323351451E-3</v>
      </c>
      <c r="D862">
        <v>0</v>
      </c>
      <c r="E862">
        <v>6.1327269974317103E-2</v>
      </c>
      <c r="F862">
        <v>0.44162165364780143</v>
      </c>
      <c r="G862">
        <v>3.510132627801415E-3</v>
      </c>
      <c r="H862">
        <v>0.4257236458578092</v>
      </c>
      <c r="I862">
        <v>0.71201185648649501</v>
      </c>
      <c r="J862">
        <v>1.491712099254334E-3</v>
      </c>
      <c r="K862">
        <v>1.6041866309058599</v>
      </c>
      <c r="L862">
        <v>0</v>
      </c>
      <c r="M862">
        <v>1.3610830817854641E-2</v>
      </c>
      <c r="N862">
        <v>0.1467195327807205</v>
      </c>
      <c r="O862">
        <v>8.3649548335245558E-2</v>
      </c>
      <c r="P862">
        <v>0.20488190702812639</v>
      </c>
      <c r="Q862">
        <v>0.1077012185405653</v>
      </c>
      <c r="R862">
        <v>1.4359578772809809</v>
      </c>
      <c r="S862">
        <v>0.20278220046644099</v>
      </c>
      <c r="T862">
        <v>0.13528407940902701</v>
      </c>
      <c r="U862">
        <v>0</v>
      </c>
      <c r="V862">
        <v>9.896487405659743E-4</v>
      </c>
      <c r="W862">
        <v>0.2608718594598296</v>
      </c>
      <c r="X862">
        <v>1.066973538161206</v>
      </c>
      <c r="Y862">
        <v>4.4087891136955347E-2</v>
      </c>
      <c r="Z862">
        <v>0.42300143834652909</v>
      </c>
      <c r="AA862">
        <v>0.38014472441608771</v>
      </c>
      <c r="AB862">
        <v>0.19856443433103599</v>
      </c>
      <c r="AC862">
        <v>1.333329785443042E-2</v>
      </c>
      <c r="AD862">
        <v>6.7880702765434328E-2</v>
      </c>
      <c r="AE862">
        <v>0.10676942488341019</v>
      </c>
      <c r="AF862">
        <v>0.43390097780201059</v>
      </c>
      <c r="AG862">
        <v>0.38337893558622971</v>
      </c>
      <c r="AH862" s="9" t="s">
        <v>219</v>
      </c>
      <c r="AI862" s="1">
        <v>44197</v>
      </c>
      <c r="AJ862" s="9" t="s">
        <v>40</v>
      </c>
      <c r="AK862">
        <v>26</v>
      </c>
    </row>
    <row r="863" spans="1:37" x14ac:dyDescent="0.25">
      <c r="A863">
        <v>44221</v>
      </c>
      <c r="B863">
        <v>1.2454479446258651</v>
      </c>
      <c r="C863">
        <v>0.16078075368326661</v>
      </c>
      <c r="D863">
        <v>0.12299236662391611</v>
      </c>
      <c r="E863">
        <v>2.0961389280737621</v>
      </c>
      <c r="F863">
        <v>2.6771448295194391</v>
      </c>
      <c r="G863">
        <v>5.7704213016509763E-2</v>
      </c>
      <c r="H863">
        <v>0.25020886890495081</v>
      </c>
      <c r="I863">
        <v>0.2217488040463933</v>
      </c>
      <c r="J863">
        <v>1.5482124731781699E-2</v>
      </c>
      <c r="K863">
        <v>11.69261633053191</v>
      </c>
      <c r="L863">
        <v>0.31056435626004009</v>
      </c>
      <c r="M863">
        <v>0.18333040819502461</v>
      </c>
      <c r="N863">
        <v>1.9978412979861659</v>
      </c>
      <c r="O863">
        <v>1.7735284341902271</v>
      </c>
      <c r="P863">
        <v>0.1589833471719993</v>
      </c>
      <c r="Q863">
        <v>7.8973370907333557E-2</v>
      </c>
      <c r="R863">
        <v>0.54574060186537598</v>
      </c>
      <c r="S863">
        <v>0.41743128248428962</v>
      </c>
      <c r="T863">
        <v>0.122063923532767</v>
      </c>
      <c r="U863">
        <v>0.17700684734264829</v>
      </c>
      <c r="V863">
        <v>0.31890472952533311</v>
      </c>
      <c r="W863">
        <v>2.5653261191756739E-2</v>
      </c>
      <c r="X863">
        <v>1.1559485637593301</v>
      </c>
      <c r="Y863">
        <v>4.2946505675428937E-5</v>
      </c>
      <c r="Z863">
        <v>1.3699087304041391</v>
      </c>
      <c r="AA863">
        <v>1.9363403965886039</v>
      </c>
      <c r="AB863">
        <v>0.60479032064905947</v>
      </c>
      <c r="AC863">
        <v>0.16773135916698029</v>
      </c>
      <c r="AD863">
        <v>9.7231258062353484E-2</v>
      </c>
      <c r="AE863">
        <v>0.81998480815287955</v>
      </c>
      <c r="AF863">
        <v>1.6024285518675421</v>
      </c>
      <c r="AG863">
        <v>0.62421436598274505</v>
      </c>
      <c r="AH863" s="9" t="s">
        <v>219</v>
      </c>
      <c r="AI863" s="1">
        <v>44197</v>
      </c>
      <c r="AJ863" s="9" t="s">
        <v>41</v>
      </c>
      <c r="AK863">
        <v>25</v>
      </c>
    </row>
    <row r="864" spans="1:37" x14ac:dyDescent="0.25">
      <c r="A864">
        <v>44218</v>
      </c>
      <c r="B864">
        <v>0.82970859555249388</v>
      </c>
      <c r="C864">
        <v>3.4301673200834958E-2</v>
      </c>
      <c r="D864">
        <v>1.4145450628276541E-2</v>
      </c>
      <c r="E864">
        <v>0.86785089931105641</v>
      </c>
      <c r="F864">
        <v>2.5887377770570561</v>
      </c>
      <c r="G864">
        <v>0.58494746280183296</v>
      </c>
      <c r="H864">
        <v>0.26014825892997878</v>
      </c>
      <c r="I864">
        <v>0.15541149724747191</v>
      </c>
      <c r="J864">
        <v>0.1825118031934069</v>
      </c>
      <c r="K864">
        <v>4.0365739595252759</v>
      </c>
      <c r="L864">
        <v>0.31041734441631158</v>
      </c>
      <c r="M864">
        <v>0.21272668974978781</v>
      </c>
      <c r="N864">
        <v>0.52613896726522957</v>
      </c>
      <c r="O864">
        <v>0.67805939169339524</v>
      </c>
      <c r="P864">
        <v>0.1627309261485356</v>
      </c>
      <c r="Q864">
        <v>5.402183595175776E-2</v>
      </c>
      <c r="R864">
        <v>2.4317718153128629</v>
      </c>
      <c r="S864">
        <v>9.3215872724355053E-2</v>
      </c>
      <c r="T864">
        <v>0.25702240409012223</v>
      </c>
      <c r="U864">
        <v>0</v>
      </c>
      <c r="V864">
        <v>1.2766003183010679</v>
      </c>
      <c r="W864">
        <v>0.12833589451069971</v>
      </c>
      <c r="X864">
        <v>0.37021333731372008</v>
      </c>
      <c r="Y864">
        <v>1.0425316346375131</v>
      </c>
      <c r="Z864">
        <v>0.7930146301105101</v>
      </c>
      <c r="AA864">
        <v>0.50660494357782038</v>
      </c>
      <c r="AB864">
        <v>0.68280457580220111</v>
      </c>
      <c r="AC864">
        <v>0.50782492962966741</v>
      </c>
      <c r="AD864">
        <v>0.1229330897112533</v>
      </c>
      <c r="AE864">
        <v>0.50129922530633619</v>
      </c>
      <c r="AF864">
        <v>0.88070709165889527</v>
      </c>
      <c r="AG864">
        <v>0.90293269248846419</v>
      </c>
      <c r="AH864" s="9" t="s">
        <v>220</v>
      </c>
      <c r="AI864" s="1">
        <v>44197</v>
      </c>
      <c r="AJ864" s="9" t="s">
        <v>43</v>
      </c>
      <c r="AK864">
        <v>22</v>
      </c>
    </row>
    <row r="865" spans="1:37" x14ac:dyDescent="0.25">
      <c r="A865">
        <v>44217</v>
      </c>
      <c r="B865">
        <v>2.1410495350073582</v>
      </c>
      <c r="C865">
        <v>2.8529298249264539</v>
      </c>
      <c r="D865">
        <v>3.3698776601922469</v>
      </c>
      <c r="E865">
        <v>2.8738436458941639</v>
      </c>
      <c r="F865">
        <v>3.663648788151916</v>
      </c>
      <c r="G865">
        <v>1.44721235684683</v>
      </c>
      <c r="H865">
        <v>1.3150736736490829</v>
      </c>
      <c r="I865">
        <v>2.4175841047353561</v>
      </c>
      <c r="J865">
        <v>1.909299246759623</v>
      </c>
      <c r="K865">
        <v>3.771509701132072</v>
      </c>
      <c r="L865">
        <v>0.91212325140585115</v>
      </c>
      <c r="M865">
        <v>3.0209241599954422</v>
      </c>
      <c r="N865">
        <v>1.2467501447268601</v>
      </c>
      <c r="O865">
        <v>2.376965839302041</v>
      </c>
      <c r="P865">
        <v>1.687188148271088</v>
      </c>
      <c r="Q865">
        <v>1.2487817532514669</v>
      </c>
      <c r="R865">
        <v>0.66364246030552276</v>
      </c>
      <c r="S865">
        <v>3.1825258680548312</v>
      </c>
      <c r="T865">
        <v>1.5492292429913239</v>
      </c>
      <c r="U865">
        <v>0.20071380360418781</v>
      </c>
      <c r="V865">
        <v>2.090261691389828</v>
      </c>
      <c r="W865">
        <v>1.2498953469139871</v>
      </c>
      <c r="X865">
        <v>1.7520338167767691</v>
      </c>
      <c r="Y865">
        <v>0.22372904960484491</v>
      </c>
      <c r="Z865">
        <v>2.348355695769222</v>
      </c>
      <c r="AA865">
        <v>1.8186708891745329</v>
      </c>
      <c r="AB865">
        <v>2.0165347906819848</v>
      </c>
      <c r="AC865">
        <v>1.547970006687335</v>
      </c>
      <c r="AD865">
        <v>1.733131573599749</v>
      </c>
      <c r="AE865">
        <v>1.880788711822005</v>
      </c>
      <c r="AF865">
        <v>2.0198899643084771</v>
      </c>
      <c r="AG865">
        <v>2.6353079798817332</v>
      </c>
      <c r="AH865" s="9" t="s">
        <v>220</v>
      </c>
      <c r="AI865" s="1">
        <v>44197</v>
      </c>
      <c r="AJ865" s="9" t="s">
        <v>38</v>
      </c>
      <c r="AK865">
        <v>21</v>
      </c>
    </row>
    <row r="866" spans="1:37" x14ac:dyDescent="0.25">
      <c r="A866">
        <v>44216</v>
      </c>
      <c r="B866">
        <v>0.86798244733482033</v>
      </c>
      <c r="C866">
        <v>0.63300530370089392</v>
      </c>
      <c r="D866">
        <v>0.65464352091885913</v>
      </c>
      <c r="E866">
        <v>0.51330264099314438</v>
      </c>
      <c r="F866">
        <v>0.1240285940666343</v>
      </c>
      <c r="G866">
        <v>1.173188267557526</v>
      </c>
      <c r="H866">
        <v>1.1069465322906269</v>
      </c>
      <c r="I866">
        <v>0.44078081128598823</v>
      </c>
      <c r="J866">
        <v>0.76826180933746846</v>
      </c>
      <c r="K866">
        <v>0.82365827318765328</v>
      </c>
      <c r="L866">
        <v>0.45048095103972358</v>
      </c>
      <c r="M866">
        <v>0.7052707273407135</v>
      </c>
      <c r="N866">
        <v>0.46792109990608299</v>
      </c>
      <c r="O866">
        <v>0.89546996692164982</v>
      </c>
      <c r="P866">
        <v>1.192001708014814</v>
      </c>
      <c r="Q866">
        <v>0.35387441131538799</v>
      </c>
      <c r="R866">
        <v>1.350549593039686</v>
      </c>
      <c r="S866">
        <v>1.481304052634284</v>
      </c>
      <c r="T866">
        <v>0.30625919095943582</v>
      </c>
      <c r="U866">
        <v>0.19413952274403881</v>
      </c>
      <c r="V866">
        <v>0.38677673599203038</v>
      </c>
      <c r="W866">
        <v>1.918060528360525</v>
      </c>
      <c r="X866">
        <v>1.045438473035784</v>
      </c>
      <c r="Y866">
        <v>0.17526905177545041</v>
      </c>
      <c r="Z866">
        <v>1.1306124433981739</v>
      </c>
      <c r="AA866">
        <v>0.74539041782973214</v>
      </c>
      <c r="AB866">
        <v>0.49564026477797912</v>
      </c>
      <c r="AC866">
        <v>0.52111095115065686</v>
      </c>
      <c r="AD866">
        <v>0.77669712021621207</v>
      </c>
      <c r="AE866">
        <v>0.61684839487580656</v>
      </c>
      <c r="AF866">
        <v>0.79066535177442809</v>
      </c>
      <c r="AG866">
        <v>1.058475464745503</v>
      </c>
      <c r="AH866" s="9" t="s">
        <v>220</v>
      </c>
      <c r="AI866" s="1">
        <v>44197</v>
      </c>
      <c r="AJ866" s="9" t="s">
        <v>39</v>
      </c>
      <c r="AK866">
        <v>20</v>
      </c>
    </row>
    <row r="867" spans="1:37" x14ac:dyDescent="0.25">
      <c r="A867">
        <v>44215</v>
      </c>
      <c r="B867">
        <v>0.16562770745614341</v>
      </c>
      <c r="C867">
        <v>0</v>
      </c>
      <c r="D867">
        <v>0</v>
      </c>
      <c r="E867">
        <v>0.2348198394538758</v>
      </c>
      <c r="F867">
        <v>8.6235465364247352E-2</v>
      </c>
      <c r="G867">
        <v>0.32982858166332718</v>
      </c>
      <c r="H867">
        <v>0.10283463611150551</v>
      </c>
      <c r="I867">
        <v>0.14711277455363861</v>
      </c>
      <c r="J867">
        <v>0</v>
      </c>
      <c r="K867">
        <v>0.1407125316096883</v>
      </c>
      <c r="L867">
        <v>6.0106802231434629E-2</v>
      </c>
      <c r="M867">
        <v>7.3350901960262879E-3</v>
      </c>
      <c r="N867">
        <v>3.5335773943115482E-2</v>
      </c>
      <c r="O867">
        <v>2.6292407370282602E-3</v>
      </c>
      <c r="P867">
        <v>0.13041155985600711</v>
      </c>
      <c r="Q867">
        <v>1.581906171729297E-2</v>
      </c>
      <c r="R867">
        <v>0</v>
      </c>
      <c r="S867">
        <v>0.14369744578244631</v>
      </c>
      <c r="T867">
        <v>3.5035297311632949E-2</v>
      </c>
      <c r="U867">
        <v>5.7111730085180853E-4</v>
      </c>
      <c r="V867">
        <v>2.139882202258267E-2</v>
      </c>
      <c r="W867">
        <v>3.416294342786981E-2</v>
      </c>
      <c r="X867">
        <v>0.19818419988671199</v>
      </c>
      <c r="Y867">
        <v>0.1380433902938342</v>
      </c>
      <c r="Z867">
        <v>0.29899531017733633</v>
      </c>
      <c r="AA867">
        <v>5.8372452969073153E-2</v>
      </c>
      <c r="AB867">
        <v>3.7297970003147461E-2</v>
      </c>
      <c r="AC867">
        <v>3.7612165502221073E-2</v>
      </c>
      <c r="AD867">
        <v>7.5634547256528363E-3</v>
      </c>
      <c r="AE867">
        <v>7.1320783877756366E-2</v>
      </c>
      <c r="AF867">
        <v>0.1799806986353128</v>
      </c>
      <c r="AG867">
        <v>0.20361455076756441</v>
      </c>
      <c r="AH867" s="9" t="s">
        <v>220</v>
      </c>
      <c r="AI867" s="1">
        <v>44197</v>
      </c>
      <c r="AJ867" s="9" t="s">
        <v>40</v>
      </c>
      <c r="AK867">
        <v>19</v>
      </c>
    </row>
    <row r="868" spans="1:37" x14ac:dyDescent="0.25">
      <c r="A868">
        <v>44214</v>
      </c>
      <c r="B868">
        <v>1.5764788191892121</v>
      </c>
      <c r="C868">
        <v>8.9108859050845576E-2</v>
      </c>
      <c r="D868">
        <v>0.15465120132626209</v>
      </c>
      <c r="E868">
        <v>1.0388698078275549</v>
      </c>
      <c r="F868">
        <v>0.16423809112069451</v>
      </c>
      <c r="G868">
        <v>3.9352281203549588</v>
      </c>
      <c r="H868">
        <v>0.93948897663266995</v>
      </c>
      <c r="I868">
        <v>1.688788372016113</v>
      </c>
      <c r="J868">
        <v>0.31453723526543131</v>
      </c>
      <c r="K868">
        <v>3.476258176643737</v>
      </c>
      <c r="L868">
        <v>0.16012163002553481</v>
      </c>
      <c r="M868">
        <v>9.0161229621076186E-2</v>
      </c>
      <c r="N868">
        <v>1.529746823887669</v>
      </c>
      <c r="O868">
        <v>1.806003369116336</v>
      </c>
      <c r="P868">
        <v>0.732521529713134</v>
      </c>
      <c r="Q868">
        <v>5.3097674167383847E-2</v>
      </c>
      <c r="R868">
        <v>4.8975581561143483E-2</v>
      </c>
      <c r="S868">
        <v>3.4103946253283199</v>
      </c>
      <c r="T868">
        <v>0.62017768164417753</v>
      </c>
      <c r="U868">
        <v>0.23936696847244371</v>
      </c>
      <c r="V868">
        <v>4.0187647841678666</v>
      </c>
      <c r="W868">
        <v>1.212379614443589</v>
      </c>
      <c r="X868">
        <v>0.77394264940841295</v>
      </c>
      <c r="Y868">
        <v>0.40986187217565079</v>
      </c>
      <c r="Z868">
        <v>1.8692763426422629</v>
      </c>
      <c r="AA868">
        <v>1.3886958704860011</v>
      </c>
      <c r="AB868">
        <v>0.97640789164190867</v>
      </c>
      <c r="AC868">
        <v>0.30123726885789159</v>
      </c>
      <c r="AD868">
        <v>4.754867708090299E-2</v>
      </c>
      <c r="AE868">
        <v>0.34503658436312551</v>
      </c>
      <c r="AF868">
        <v>2.0393293094428961</v>
      </c>
      <c r="AG868">
        <v>2.6080991609978201</v>
      </c>
      <c r="AH868" s="9" t="s">
        <v>220</v>
      </c>
      <c r="AI868" s="1">
        <v>44197</v>
      </c>
      <c r="AJ868" s="9" t="s">
        <v>41</v>
      </c>
      <c r="AK868">
        <v>18</v>
      </c>
    </row>
    <row r="869" spans="1:37" x14ac:dyDescent="0.25">
      <c r="A869">
        <v>44211</v>
      </c>
      <c r="B869">
        <v>1.373072776920814</v>
      </c>
      <c r="C869">
        <v>1.063824689292155</v>
      </c>
      <c r="D869">
        <v>1.3047589896093901E-2</v>
      </c>
      <c r="E869">
        <v>0.54276309038922332</v>
      </c>
      <c r="F869">
        <v>1.981698832831656</v>
      </c>
      <c r="G869">
        <v>5.1414002885148369</v>
      </c>
      <c r="H869">
        <v>0.53514658795939929</v>
      </c>
      <c r="I869">
        <v>6.2498737670365269E-2</v>
      </c>
      <c r="J869">
        <v>2.3755447904785911</v>
      </c>
      <c r="K869">
        <v>4.6584430851455148</v>
      </c>
      <c r="L869">
        <v>0.20077432411896731</v>
      </c>
      <c r="M869">
        <v>0.1693337924338856</v>
      </c>
      <c r="N869">
        <v>0.37440302066558828</v>
      </c>
      <c r="O869">
        <v>0.37322193493628819</v>
      </c>
      <c r="P869">
        <v>2.159499820614514</v>
      </c>
      <c r="Q869">
        <v>0.7396000351037999</v>
      </c>
      <c r="R869">
        <v>0.26059581312763691</v>
      </c>
      <c r="S869">
        <v>1.098783564070446</v>
      </c>
      <c r="T869">
        <v>0.8080826683811726</v>
      </c>
      <c r="U869">
        <v>0</v>
      </c>
      <c r="V869">
        <v>2.721469005788459</v>
      </c>
      <c r="W869">
        <v>1.9806855195574631</v>
      </c>
      <c r="X869">
        <v>1.087806886370992</v>
      </c>
      <c r="Y869">
        <v>7.5638758303083947E-2</v>
      </c>
      <c r="Z869">
        <v>1.826131806325662</v>
      </c>
      <c r="AA869">
        <v>1.1630281407888401</v>
      </c>
      <c r="AB869">
        <v>1.1817839006670741</v>
      </c>
      <c r="AC869">
        <v>0.1504479696534437</v>
      </c>
      <c r="AD869">
        <v>0.14418746766969451</v>
      </c>
      <c r="AE869">
        <v>1.053546909838635</v>
      </c>
      <c r="AF869">
        <v>1.37709031760668</v>
      </c>
      <c r="AG869">
        <v>1.9161231863486581</v>
      </c>
      <c r="AH869" s="9" t="s">
        <v>221</v>
      </c>
      <c r="AI869" s="1">
        <v>44197</v>
      </c>
      <c r="AJ869" s="9" t="s">
        <v>43</v>
      </c>
      <c r="AK869">
        <v>15</v>
      </c>
    </row>
    <row r="870" spans="1:37" x14ac:dyDescent="0.25">
      <c r="A870">
        <v>44210</v>
      </c>
      <c r="B870">
        <v>1.1071932629846719</v>
      </c>
      <c r="C870">
        <v>1.82217823761299</v>
      </c>
      <c r="D870">
        <v>1.145150100174235</v>
      </c>
      <c r="E870">
        <v>1.548099034672177</v>
      </c>
      <c r="F870">
        <v>0.98038985191673467</v>
      </c>
      <c r="G870">
        <v>5.6872709229249159</v>
      </c>
      <c r="H870">
        <v>0.6494878584057926</v>
      </c>
      <c r="I870">
        <v>0.25238036877700742</v>
      </c>
      <c r="J870">
        <v>0.15817615954086611</v>
      </c>
      <c r="K870">
        <v>3.0556983087176999</v>
      </c>
      <c r="L870">
        <v>6.5724722348942971E-2</v>
      </c>
      <c r="M870">
        <v>0.44891058419808738</v>
      </c>
      <c r="N870">
        <v>0.12644844606008121</v>
      </c>
      <c r="O870">
        <v>0.1520748985144813</v>
      </c>
      <c r="P870">
        <v>5.3192497703480737E-2</v>
      </c>
      <c r="Q870">
        <v>0.42861455130053422</v>
      </c>
      <c r="R870">
        <v>2.7596790673992162</v>
      </c>
      <c r="S870">
        <v>1.8042275625215879E-2</v>
      </c>
      <c r="T870">
        <v>0.28115547558749421</v>
      </c>
      <c r="U870">
        <v>4.7958191875594622E-2</v>
      </c>
      <c r="V870">
        <v>1.3180041767581749</v>
      </c>
      <c r="W870">
        <v>0.59538548303501626</v>
      </c>
      <c r="X870">
        <v>0.6732442922828864</v>
      </c>
      <c r="Y870">
        <v>3.817998248610011E-3</v>
      </c>
      <c r="Z870">
        <v>1.937970742004294</v>
      </c>
      <c r="AA870">
        <v>0.24035677027369831</v>
      </c>
      <c r="AB870">
        <v>0.57132843381424969</v>
      </c>
      <c r="AC870">
        <v>0.2490166470479698</v>
      </c>
      <c r="AD870">
        <v>0.29232625183329319</v>
      </c>
      <c r="AE870">
        <v>1.500858050362837</v>
      </c>
      <c r="AF870">
        <v>1.202836028453405</v>
      </c>
      <c r="AG870">
        <v>0.74476988798697319</v>
      </c>
      <c r="AH870" s="9" t="s">
        <v>221</v>
      </c>
      <c r="AI870" s="1">
        <v>44197</v>
      </c>
      <c r="AJ870" s="9" t="s">
        <v>38</v>
      </c>
      <c r="AK870">
        <v>14</v>
      </c>
    </row>
    <row r="871" spans="1:37" x14ac:dyDescent="0.25">
      <c r="A871">
        <v>44209</v>
      </c>
      <c r="B871">
        <v>0.90379182027815053</v>
      </c>
      <c r="C871">
        <v>1.3073335928706411E-2</v>
      </c>
      <c r="D871">
        <v>0.25196699947144929</v>
      </c>
      <c r="E871">
        <v>0.58940092815168432</v>
      </c>
      <c r="F871">
        <v>0.1226309741901865</v>
      </c>
      <c r="G871">
        <v>0.74109396432164854</v>
      </c>
      <c r="H871">
        <v>0.91327938176929502</v>
      </c>
      <c r="I871">
        <v>0.33544465262413281</v>
      </c>
      <c r="J871">
        <v>0.3336665287954661</v>
      </c>
      <c r="K871">
        <v>0.37734721698405871</v>
      </c>
      <c r="L871">
        <v>0</v>
      </c>
      <c r="M871">
        <v>0.18627175379501459</v>
      </c>
      <c r="N871">
        <v>1.4862246294393171</v>
      </c>
      <c r="O871">
        <v>0.20174337909572351</v>
      </c>
      <c r="P871">
        <v>1.686554621731327</v>
      </c>
      <c r="Q871">
        <v>0.13051951890384489</v>
      </c>
      <c r="R871">
        <v>1.6637076817706119E-2</v>
      </c>
      <c r="S871">
        <v>0.26844666696291858</v>
      </c>
      <c r="T871">
        <v>2.4197891681899699E-2</v>
      </c>
      <c r="U871">
        <v>5.7155235193590552E-2</v>
      </c>
      <c r="V871">
        <v>0.16806743850624239</v>
      </c>
      <c r="W871">
        <v>0.34227312940757448</v>
      </c>
      <c r="X871">
        <v>0.63239404321045511</v>
      </c>
      <c r="Y871">
        <v>0.5756138856867461</v>
      </c>
      <c r="Z871">
        <v>0.85067987583796267</v>
      </c>
      <c r="AA871">
        <v>1.1595636116411621</v>
      </c>
      <c r="AB871">
        <v>0.2246657592892829</v>
      </c>
      <c r="AC871">
        <v>0.2072735863055398</v>
      </c>
      <c r="AD871">
        <v>3.215296294711379E-2</v>
      </c>
      <c r="AE871">
        <v>0.2643977847119296</v>
      </c>
      <c r="AF871">
        <v>0.82291466694866222</v>
      </c>
      <c r="AG871">
        <v>1.212351926871245</v>
      </c>
      <c r="AH871" s="9" t="s">
        <v>221</v>
      </c>
      <c r="AI871" s="1">
        <v>44197</v>
      </c>
      <c r="AJ871" s="9" t="s">
        <v>39</v>
      </c>
      <c r="AK871">
        <v>13</v>
      </c>
    </row>
    <row r="872" spans="1:37" x14ac:dyDescent="0.25">
      <c r="A872">
        <v>44208</v>
      </c>
      <c r="B872">
        <v>1.872134319563848</v>
      </c>
      <c r="C872">
        <v>9.5521790766887146E-2</v>
      </c>
      <c r="D872">
        <v>0.1591474720750726</v>
      </c>
      <c r="E872">
        <v>0.81334762125495741</v>
      </c>
      <c r="F872">
        <v>0.33367194510572101</v>
      </c>
      <c r="G872">
        <v>0.85449517909442796</v>
      </c>
      <c r="H872">
        <v>0.35584533218139208</v>
      </c>
      <c r="I872">
        <v>0.41634625817973347</v>
      </c>
      <c r="J872">
        <v>0.60831922309433573</v>
      </c>
      <c r="K872">
        <v>3.3215278893071458</v>
      </c>
      <c r="L872">
        <v>0.50657138732855433</v>
      </c>
      <c r="M872">
        <v>0.47657095503645341</v>
      </c>
      <c r="N872">
        <v>1.9030436497881991</v>
      </c>
      <c r="O872">
        <v>2.837574870512463</v>
      </c>
      <c r="P872">
        <v>1.3362192970796329</v>
      </c>
      <c r="Q872">
        <v>8.8624360792423154E-2</v>
      </c>
      <c r="R872">
        <v>9.1449309737067219E-2</v>
      </c>
      <c r="S872">
        <v>9.4434472792352366</v>
      </c>
      <c r="T872">
        <v>0.97476247478035893</v>
      </c>
      <c r="U872">
        <v>0.43344659039373318</v>
      </c>
      <c r="V872">
        <v>5.0548358238782969</v>
      </c>
      <c r="W872">
        <v>3.1892798811158611</v>
      </c>
      <c r="X872">
        <v>0.91337972116360444</v>
      </c>
      <c r="Y872">
        <v>0.49274396973615397</v>
      </c>
      <c r="Z872">
        <v>2.0666986077358378</v>
      </c>
      <c r="AA872">
        <v>1.734265885255396</v>
      </c>
      <c r="AB872">
        <v>1.474131510800827</v>
      </c>
      <c r="AC872">
        <v>0.61458781700942167</v>
      </c>
      <c r="AD872">
        <v>0.43391188992129548</v>
      </c>
      <c r="AE872">
        <v>1.4725297372857169</v>
      </c>
      <c r="AF872">
        <v>1.6793804368665539</v>
      </c>
      <c r="AG872">
        <v>2.2923851208591079</v>
      </c>
      <c r="AH872" s="9" t="s">
        <v>221</v>
      </c>
      <c r="AI872" s="1">
        <v>44197</v>
      </c>
      <c r="AJ872" s="9" t="s">
        <v>40</v>
      </c>
      <c r="AK872">
        <v>12</v>
      </c>
    </row>
    <row r="873" spans="1:37" x14ac:dyDescent="0.25">
      <c r="A873">
        <v>44207</v>
      </c>
      <c r="B873">
        <v>2.0294409189692022</v>
      </c>
      <c r="C873">
        <v>2.030923416955456</v>
      </c>
      <c r="D873">
        <v>1.217453801043605E-2</v>
      </c>
      <c r="E873">
        <v>2.090244706056045</v>
      </c>
      <c r="F873">
        <v>1.3524196341420069</v>
      </c>
      <c r="G873">
        <v>2.079757894757138</v>
      </c>
      <c r="H873">
        <v>3.647543683027795</v>
      </c>
      <c r="I873">
        <v>2.6539543405526862</v>
      </c>
      <c r="J873">
        <v>4.8531472759947807</v>
      </c>
      <c r="K873">
        <v>6.739045969389112</v>
      </c>
      <c r="L873">
        <v>1.8112610090369301</v>
      </c>
      <c r="M873">
        <v>0.95947043306063673</v>
      </c>
      <c r="N873">
        <v>1.7153363899338649</v>
      </c>
      <c r="O873">
        <v>1.527255337508693</v>
      </c>
      <c r="P873">
        <v>8.170707012507078E-2</v>
      </c>
      <c r="Q873">
        <v>5.0986013172677966E-3</v>
      </c>
      <c r="R873">
        <v>1.4309807007734059</v>
      </c>
      <c r="S873">
        <v>0.33858949074291572</v>
      </c>
      <c r="T873">
        <v>1.421120453641822</v>
      </c>
      <c r="U873">
        <v>0.19181429291469759</v>
      </c>
      <c r="V873">
        <v>1.989350059793823</v>
      </c>
      <c r="W873">
        <v>6.8783096743552177</v>
      </c>
      <c r="X873">
        <v>1.255561071081746</v>
      </c>
      <c r="Y873">
        <v>0.53769161945991217</v>
      </c>
      <c r="Z873">
        <v>2.3168122239315112</v>
      </c>
      <c r="AA873">
        <v>2.1296072661545411</v>
      </c>
      <c r="AB873">
        <v>1.310710821474578</v>
      </c>
      <c r="AC873">
        <v>0.87255995255364072</v>
      </c>
      <c r="AD873">
        <v>1.4745498297816391</v>
      </c>
      <c r="AE873">
        <v>1.207583341390069</v>
      </c>
      <c r="AF873">
        <v>1.556004750550988</v>
      </c>
      <c r="AG873">
        <v>3.4075002721686678</v>
      </c>
      <c r="AH873" s="9" t="s">
        <v>221</v>
      </c>
      <c r="AI873" s="1">
        <v>44197</v>
      </c>
      <c r="AJ873" s="9" t="s">
        <v>41</v>
      </c>
      <c r="AK873">
        <v>11</v>
      </c>
    </row>
    <row r="874" spans="1:37" x14ac:dyDescent="0.25">
      <c r="A874">
        <v>44204</v>
      </c>
      <c r="B874">
        <v>1.2044216532625109</v>
      </c>
      <c r="C874">
        <v>0.22670130477452771</v>
      </c>
      <c r="D874">
        <v>5.5808263115402511E-2</v>
      </c>
      <c r="E874">
        <v>0.73648449380724923</v>
      </c>
      <c r="F874">
        <v>1.2332899099128349</v>
      </c>
      <c r="G874">
        <v>2.285140671000645</v>
      </c>
      <c r="H874">
        <v>1.472331550067502</v>
      </c>
      <c r="I874">
        <v>0.929160573491561</v>
      </c>
      <c r="J874">
        <v>1.928792802800062</v>
      </c>
      <c r="K874">
        <v>1.7733607106766569</v>
      </c>
      <c r="L874">
        <v>0.66907580200322692</v>
      </c>
      <c r="M874">
        <v>1.0258588426211179</v>
      </c>
      <c r="N874">
        <v>0.17454436121338171</v>
      </c>
      <c r="O874">
        <v>0.27610855989539179</v>
      </c>
      <c r="P874">
        <v>0.24634154316879001</v>
      </c>
      <c r="Q874">
        <v>0.40316176481105842</v>
      </c>
      <c r="R874">
        <v>2.9268255250075499</v>
      </c>
      <c r="S874">
        <v>0.54001236229544169</v>
      </c>
      <c r="T874">
        <v>1.394069792223996</v>
      </c>
      <c r="U874">
        <v>0</v>
      </c>
      <c r="V874">
        <v>0.81622105254996757</v>
      </c>
      <c r="W874">
        <v>1.118064342813551</v>
      </c>
      <c r="X874">
        <v>0.530153514418507</v>
      </c>
      <c r="Y874">
        <v>1.546226818352499E-3</v>
      </c>
      <c r="Z874">
        <v>1.324291512669566</v>
      </c>
      <c r="AA874">
        <v>0.61620826275120333</v>
      </c>
      <c r="AB874">
        <v>1.2779746355499131</v>
      </c>
      <c r="AC874">
        <v>0.3313794220521854</v>
      </c>
      <c r="AD874">
        <v>0.65779194149637166</v>
      </c>
      <c r="AE874">
        <v>0.58757695437875257</v>
      </c>
      <c r="AF874">
        <v>0.82694322751958937</v>
      </c>
      <c r="AG874">
        <v>2.080651549568953</v>
      </c>
      <c r="AH874" s="9" t="s">
        <v>222</v>
      </c>
      <c r="AI874" s="1">
        <v>44197</v>
      </c>
      <c r="AJ874" s="9" t="s">
        <v>43</v>
      </c>
      <c r="AK874">
        <v>8</v>
      </c>
    </row>
    <row r="875" spans="1:37" x14ac:dyDescent="0.25">
      <c r="A875">
        <v>44203</v>
      </c>
      <c r="B875">
        <v>2.249273346038998</v>
      </c>
      <c r="C875">
        <v>0.35944557743509459</v>
      </c>
      <c r="D875">
        <v>9.2061065198268857E-2</v>
      </c>
      <c r="E875">
        <v>1.90612136290939</v>
      </c>
      <c r="F875">
        <v>0.82577816933291714</v>
      </c>
      <c r="G875">
        <v>4.0477957507081319</v>
      </c>
      <c r="H875">
        <v>3.061099445389269</v>
      </c>
      <c r="I875">
        <v>0.82117128882488255</v>
      </c>
      <c r="J875">
        <v>2.5807579479311742</v>
      </c>
      <c r="K875">
        <v>1.0871093157676139</v>
      </c>
      <c r="L875">
        <v>6.4313740934818633E-2</v>
      </c>
      <c r="M875">
        <v>0.52487442152735564</v>
      </c>
      <c r="N875">
        <v>1.2062444645936941</v>
      </c>
      <c r="O875">
        <v>7.9384731149645829</v>
      </c>
      <c r="P875">
        <v>3.1190045418531231</v>
      </c>
      <c r="Q875">
        <v>0.83969379204690386</v>
      </c>
      <c r="R875">
        <v>2.3266583058119919E-2</v>
      </c>
      <c r="S875">
        <v>4.8181255370908178E-2</v>
      </c>
      <c r="T875">
        <v>2.7887942075812768</v>
      </c>
      <c r="U875">
        <v>2.941688921096413</v>
      </c>
      <c r="V875">
        <v>1.8426404369339131</v>
      </c>
      <c r="W875">
        <v>2.906506743050147</v>
      </c>
      <c r="X875">
        <v>0.77831356943189312</v>
      </c>
      <c r="Y875">
        <v>0.271611615133452</v>
      </c>
      <c r="Z875">
        <v>2.009413988195667</v>
      </c>
      <c r="AA875">
        <v>2.1308062487351398</v>
      </c>
      <c r="AB875">
        <v>2.7017005796886071</v>
      </c>
      <c r="AC875">
        <v>0.29450369520162772</v>
      </c>
      <c r="AD875">
        <v>0.94381078978511612</v>
      </c>
      <c r="AE875">
        <v>1.1645548168499791</v>
      </c>
      <c r="AF875">
        <v>2.3938947144865059</v>
      </c>
      <c r="AG875">
        <v>2.4826517161999551</v>
      </c>
      <c r="AH875" s="9" t="s">
        <v>222</v>
      </c>
      <c r="AI875" s="1">
        <v>44197</v>
      </c>
      <c r="AJ875" s="9" t="s">
        <v>38</v>
      </c>
      <c r="AK875">
        <v>7</v>
      </c>
    </row>
    <row r="876" spans="1:37" x14ac:dyDescent="0.25">
      <c r="A876">
        <v>44202</v>
      </c>
      <c r="B876">
        <v>1.449714592642017</v>
      </c>
      <c r="C876">
        <v>8.9674750949926881E-3</v>
      </c>
      <c r="D876">
        <v>1.7158732667154401E-2</v>
      </c>
      <c r="E876">
        <v>0.77930767587522676</v>
      </c>
      <c r="F876">
        <v>0.65561459712954451</v>
      </c>
      <c r="G876">
        <v>4.3704501898094046</v>
      </c>
      <c r="H876">
        <v>2.48763397712781</v>
      </c>
      <c r="I876">
        <v>4.0371938474602871</v>
      </c>
      <c r="J876">
        <v>0.1128810387308502</v>
      </c>
      <c r="K876">
        <v>0.10197744231949631</v>
      </c>
      <c r="L876">
        <v>8.9171718563670163E-2</v>
      </c>
      <c r="M876">
        <v>0.1054535193206981</v>
      </c>
      <c r="N876">
        <v>0.15734435769252489</v>
      </c>
      <c r="O876">
        <v>0.24442433261891891</v>
      </c>
      <c r="P876">
        <v>0.69602258143725615</v>
      </c>
      <c r="Q876">
        <v>0.81414511938479273</v>
      </c>
      <c r="R876">
        <v>0.15082011770387549</v>
      </c>
      <c r="S876">
        <v>5.9373948937524637E-2</v>
      </c>
      <c r="T876">
        <v>2.2782680569283031</v>
      </c>
      <c r="U876">
        <v>0.1108337363958445</v>
      </c>
      <c r="V876">
        <v>0.31952293740674248</v>
      </c>
      <c r="W876">
        <v>0.29581089282670597</v>
      </c>
      <c r="X876">
        <v>0.87279779429871507</v>
      </c>
      <c r="Y876">
        <v>5.8886813758490396E-4</v>
      </c>
      <c r="Z876">
        <v>1.9696924798882589</v>
      </c>
      <c r="AA876">
        <v>0.74193327998513336</v>
      </c>
      <c r="AB876">
        <v>1.193086260652537</v>
      </c>
      <c r="AC876">
        <v>7.3585406724188646E-2</v>
      </c>
      <c r="AD876">
        <v>0.52783223231003651</v>
      </c>
      <c r="AE876">
        <v>0.19642274109522459</v>
      </c>
      <c r="AF876">
        <v>1.829153330099432</v>
      </c>
      <c r="AG876">
        <v>2.0985829872428319</v>
      </c>
      <c r="AH876" s="9" t="s">
        <v>222</v>
      </c>
      <c r="AI876" s="1">
        <v>44197</v>
      </c>
      <c r="AJ876" s="9" t="s">
        <v>39</v>
      </c>
      <c r="AK876">
        <v>6</v>
      </c>
    </row>
    <row r="877" spans="1:37" x14ac:dyDescent="0.25">
      <c r="A877">
        <v>44201</v>
      </c>
      <c r="B877">
        <v>1.3912915578456411</v>
      </c>
      <c r="C877">
        <v>2.3025507242927818</v>
      </c>
      <c r="D877">
        <v>0.1714715052520884</v>
      </c>
      <c r="E877">
        <v>1.610963951142965</v>
      </c>
      <c r="F877">
        <v>1.9802061269228839</v>
      </c>
      <c r="G877">
        <v>1.005785196892605</v>
      </c>
      <c r="H877">
        <v>3.7637653314155162</v>
      </c>
      <c r="I877">
        <v>2.2351829247614821</v>
      </c>
      <c r="J877">
        <v>7.4445643390545144E-3</v>
      </c>
      <c r="K877">
        <v>1.6895884704531621</v>
      </c>
      <c r="L877">
        <v>0.27453309269639831</v>
      </c>
      <c r="M877">
        <v>0.1794997761153061</v>
      </c>
      <c r="N877">
        <v>0.3808764649139017</v>
      </c>
      <c r="O877">
        <v>1.5778701891862801</v>
      </c>
      <c r="P877">
        <v>0.44643828553634712</v>
      </c>
      <c r="Q877">
        <v>1.1870317385540909</v>
      </c>
      <c r="R877">
        <v>0.14930681128146109</v>
      </c>
      <c r="S877">
        <v>5.4954109334713327E-2</v>
      </c>
      <c r="T877">
        <v>0.86193052385498892</v>
      </c>
      <c r="U877">
        <v>0.15386553808036041</v>
      </c>
      <c r="V877">
        <v>2.403751424121817</v>
      </c>
      <c r="W877">
        <v>1.5462500221482409</v>
      </c>
      <c r="X877">
        <v>0.2663854141330802</v>
      </c>
      <c r="Y877">
        <v>5.4744421474002471E-4</v>
      </c>
      <c r="Z877">
        <v>1.4208098718992861</v>
      </c>
      <c r="AA877">
        <v>0.92066382674943914</v>
      </c>
      <c r="AB877">
        <v>2.0067502145970728</v>
      </c>
      <c r="AC877">
        <v>0.13046422476284289</v>
      </c>
      <c r="AD877">
        <v>1.2609520440689119</v>
      </c>
      <c r="AE877">
        <v>0.64084037092878332</v>
      </c>
      <c r="AF877">
        <v>1.2919702885933599</v>
      </c>
      <c r="AG877">
        <v>1.9382392367953021</v>
      </c>
      <c r="AH877" s="9" t="s">
        <v>222</v>
      </c>
      <c r="AI877" s="1">
        <v>44197</v>
      </c>
      <c r="AJ877" s="9" t="s">
        <v>40</v>
      </c>
      <c r="AK877">
        <v>5</v>
      </c>
    </row>
    <row r="878" spans="1:37" x14ac:dyDescent="0.25">
      <c r="A878">
        <v>44200</v>
      </c>
      <c r="B878">
        <v>1.2812323990602259</v>
      </c>
      <c r="C878">
        <v>0.62038917933232718</v>
      </c>
      <c r="D878">
        <v>0.66655635404477942</v>
      </c>
      <c r="E878">
        <v>0.96331722599209046</v>
      </c>
      <c r="F878">
        <v>1.6220145901298779</v>
      </c>
      <c r="G878">
        <v>1.10155945988754</v>
      </c>
      <c r="H878">
        <v>2.1702605011381668</v>
      </c>
      <c r="I878">
        <v>0.96587362730879756</v>
      </c>
      <c r="J878">
        <v>0.95845505008149323</v>
      </c>
      <c r="K878">
        <v>0.4824588344165579</v>
      </c>
      <c r="L878">
        <v>1.1557169870491819</v>
      </c>
      <c r="M878">
        <v>0.9787032877234304</v>
      </c>
      <c r="N878">
        <v>0.54261230194983667</v>
      </c>
      <c r="O878">
        <v>0.93911459444801226</v>
      </c>
      <c r="P878">
        <v>0.35362153917951578</v>
      </c>
      <c r="Q878">
        <v>1.138631788290748</v>
      </c>
      <c r="R878">
        <v>0.62856710107557423</v>
      </c>
      <c r="S878">
        <v>1.35417741141609</v>
      </c>
      <c r="T878">
        <v>0.45308949366455947</v>
      </c>
      <c r="U878">
        <v>0.38194040479785002</v>
      </c>
      <c r="V878">
        <v>0.54963484340000834</v>
      </c>
      <c r="W878">
        <v>1.720509207811953</v>
      </c>
      <c r="X878">
        <v>1.528376026488399</v>
      </c>
      <c r="Y878">
        <v>1.1749919155398841E-2</v>
      </c>
      <c r="Z878">
        <v>1.444290043469953</v>
      </c>
      <c r="AA878">
        <v>0.8224370880212144</v>
      </c>
      <c r="AB878">
        <v>1.179190350433311</v>
      </c>
      <c r="AC878">
        <v>0.65387121098160594</v>
      </c>
      <c r="AD878">
        <v>1.3034722227938329</v>
      </c>
      <c r="AE878">
        <v>1.1833875701040359</v>
      </c>
      <c r="AF878">
        <v>0.6481911185230137</v>
      </c>
      <c r="AG878">
        <v>2.737797579074241</v>
      </c>
      <c r="AH878" s="9" t="s">
        <v>222</v>
      </c>
      <c r="AI878" s="1">
        <v>44197</v>
      </c>
      <c r="AJ878" s="9" t="s">
        <v>41</v>
      </c>
      <c r="AK878">
        <v>4</v>
      </c>
    </row>
    <row r="879" spans="1:37" x14ac:dyDescent="0.25">
      <c r="A879">
        <v>44196</v>
      </c>
      <c r="B879">
        <v>1.0872143542852239</v>
      </c>
      <c r="C879">
        <v>0.118815277630061</v>
      </c>
      <c r="D879">
        <v>5.9568876869731127E-2</v>
      </c>
      <c r="E879">
        <v>0.73322859102361793</v>
      </c>
      <c r="F879">
        <v>1.075421481639266</v>
      </c>
      <c r="G879">
        <v>1.4030921146506661</v>
      </c>
      <c r="H879">
        <v>0.66427056185041478</v>
      </c>
      <c r="I879">
        <v>2.3580418698444281</v>
      </c>
      <c r="J879">
        <v>0.64959042703786551</v>
      </c>
      <c r="K879">
        <v>0.37925725814289601</v>
      </c>
      <c r="L879">
        <v>0.56163364136845995</v>
      </c>
      <c r="M879">
        <v>0.249458103126287</v>
      </c>
      <c r="N879">
        <v>0.50577134800053869</v>
      </c>
      <c r="O879">
        <v>0.47410645677794289</v>
      </c>
      <c r="P879">
        <v>1.5053767694942071</v>
      </c>
      <c r="Q879">
        <v>0.3520925030021807</v>
      </c>
      <c r="R879">
        <v>9.4699178841759473E-3</v>
      </c>
      <c r="S879">
        <v>0.90807128448025987</v>
      </c>
      <c r="T879">
        <v>0.28378845537355829</v>
      </c>
      <c r="U879">
        <v>6.6113761757860301</v>
      </c>
      <c r="V879">
        <v>0.29591021831797681</v>
      </c>
      <c r="W879">
        <v>2.5002097318866401</v>
      </c>
      <c r="X879">
        <v>0.26345462794945068</v>
      </c>
      <c r="Y879">
        <v>0.1142188204333635</v>
      </c>
      <c r="Z879">
        <v>0.8956382327268021</v>
      </c>
      <c r="AA879">
        <v>1.5018884391792511</v>
      </c>
      <c r="AB879">
        <v>0.68911587781954475</v>
      </c>
      <c r="AC879">
        <v>0.31011905788060079</v>
      </c>
      <c r="AD879">
        <v>1.0859808891223219</v>
      </c>
      <c r="AE879">
        <v>0.55025858064670963</v>
      </c>
      <c r="AF879">
        <v>0.96820137499027525</v>
      </c>
      <c r="AG879">
        <v>1.4126335494028659</v>
      </c>
      <c r="AH879" s="9" t="s">
        <v>223</v>
      </c>
      <c r="AI879" s="1">
        <v>44166</v>
      </c>
      <c r="AJ879" s="9" t="s">
        <v>38</v>
      </c>
      <c r="AK879">
        <v>31</v>
      </c>
    </row>
    <row r="880" spans="1:37" x14ac:dyDescent="0.25">
      <c r="A880">
        <v>44195</v>
      </c>
      <c r="B880">
        <v>0.56428244395144245</v>
      </c>
      <c r="C880">
        <v>0.57155603747029926</v>
      </c>
      <c r="D880">
        <v>2.5300418424446299E-2</v>
      </c>
      <c r="E880">
        <v>0.44087887764275518</v>
      </c>
      <c r="F880">
        <v>6.1704141607653293E-2</v>
      </c>
      <c r="G880">
        <v>0.97847584826365908</v>
      </c>
      <c r="H880">
        <v>7.0494937887485468E-2</v>
      </c>
      <c r="I880">
        <v>7.7533519287353414E-2</v>
      </c>
      <c r="J880">
        <v>5.2361668993888156E-3</v>
      </c>
      <c r="K880">
        <v>1.6571684580848341E-2</v>
      </c>
      <c r="L880">
        <v>2.6963636926559561E-2</v>
      </c>
      <c r="M880">
        <v>0.38711008678774139</v>
      </c>
      <c r="N880">
        <v>0.36920892449129222</v>
      </c>
      <c r="O880">
        <v>0.47717135402006228</v>
      </c>
      <c r="P880">
        <v>6.8656227455844557E-2</v>
      </c>
      <c r="Q880">
        <v>9.1263887527571586E-2</v>
      </c>
      <c r="R880">
        <v>2.0165663346733139E-4</v>
      </c>
      <c r="S880">
        <v>4.9821922108193243E-4</v>
      </c>
      <c r="T880">
        <v>4.6204574431435948E-2</v>
      </c>
      <c r="U880">
        <v>0.115206734188117</v>
      </c>
      <c r="V880">
        <v>5.5343894657918823E-3</v>
      </c>
      <c r="W880">
        <v>2.646580190756878</v>
      </c>
      <c r="X880">
        <v>0.59106300531791334</v>
      </c>
      <c r="Y880">
        <v>7.0836383580732923E-2</v>
      </c>
      <c r="Z880">
        <v>0.89824227430775549</v>
      </c>
      <c r="AA880">
        <v>0.22290231976023159</v>
      </c>
      <c r="AB880">
        <v>0.14984060692978371</v>
      </c>
      <c r="AC880">
        <v>0.1023850274984185</v>
      </c>
      <c r="AD880">
        <v>2.12156205483095E-2</v>
      </c>
      <c r="AE880">
        <v>0.19730452947742949</v>
      </c>
      <c r="AF880">
        <v>0.42871486162451999</v>
      </c>
      <c r="AG880">
        <v>1.512110707343137</v>
      </c>
      <c r="AH880" s="9" t="s">
        <v>223</v>
      </c>
      <c r="AI880" s="1">
        <v>44166</v>
      </c>
      <c r="AJ880" s="9" t="s">
        <v>39</v>
      </c>
      <c r="AK880">
        <v>30</v>
      </c>
    </row>
    <row r="881" spans="1:37" x14ac:dyDescent="0.25">
      <c r="A881">
        <v>44194</v>
      </c>
      <c r="B881">
        <v>1.397114717500368</v>
      </c>
      <c r="C881">
        <v>3.9400006979450116E-3</v>
      </c>
      <c r="D881">
        <v>5.7607261062003516</v>
      </c>
      <c r="E881">
        <v>1.165839391251428</v>
      </c>
      <c r="F881">
        <v>0.33489114511059798</v>
      </c>
      <c r="G881">
        <v>2.0031364786839831</v>
      </c>
      <c r="H881">
        <v>0.34157718143095173</v>
      </c>
      <c r="I881">
        <v>1.6555462103832219</v>
      </c>
      <c r="J881">
        <v>0.1319342690039369</v>
      </c>
      <c r="K881">
        <v>1.7411485131938409</v>
      </c>
      <c r="L881">
        <v>0.45305076259004862</v>
      </c>
      <c r="M881">
        <v>0.61212896744083622</v>
      </c>
      <c r="N881">
        <v>0.74024101542359155</v>
      </c>
      <c r="O881">
        <v>0.5622583535850515</v>
      </c>
      <c r="P881">
        <v>0.26387785779364092</v>
      </c>
      <c r="Q881">
        <v>8.5584204255001503E-2</v>
      </c>
      <c r="R881">
        <v>2.0412539893249911E-3</v>
      </c>
      <c r="S881">
        <v>1.076461588075743E-3</v>
      </c>
      <c r="T881">
        <v>0.32596506748708209</v>
      </c>
      <c r="U881">
        <v>8.6785593758952007E-2</v>
      </c>
      <c r="V881">
        <v>0.30094939811910448</v>
      </c>
      <c r="W881">
        <v>3.1415528857246882</v>
      </c>
      <c r="X881">
        <v>1.0887821947580001</v>
      </c>
      <c r="Y881">
        <v>8.2704917964766853E-2</v>
      </c>
      <c r="Z881">
        <v>1.323823848451315</v>
      </c>
      <c r="AA881">
        <v>0.97148722278613131</v>
      </c>
      <c r="AB881">
        <v>0.59339085542190917</v>
      </c>
      <c r="AC881">
        <v>1.1245148474944431</v>
      </c>
      <c r="AD881">
        <v>0.22950839574883139</v>
      </c>
      <c r="AE881">
        <v>0.98803577337892812</v>
      </c>
      <c r="AF881">
        <v>1.174489305205568</v>
      </c>
      <c r="AG881">
        <v>1.771732261276896</v>
      </c>
      <c r="AH881" s="9" t="s">
        <v>223</v>
      </c>
      <c r="AI881" s="1">
        <v>44166</v>
      </c>
      <c r="AJ881" s="9" t="s">
        <v>40</v>
      </c>
      <c r="AK881">
        <v>29</v>
      </c>
    </row>
    <row r="882" spans="1:37" x14ac:dyDescent="0.25">
      <c r="A882">
        <v>44193</v>
      </c>
      <c r="B882">
        <v>1.61776714049509</v>
      </c>
      <c r="C882">
        <v>0.4928202457304931</v>
      </c>
      <c r="D882">
        <v>0.91210813433333127</v>
      </c>
      <c r="E882">
        <v>1.5699292102530811</v>
      </c>
      <c r="F882">
        <v>0.99637600001814941</v>
      </c>
      <c r="G882">
        <v>2.184913641820355</v>
      </c>
      <c r="H882">
        <v>1.592332467100954</v>
      </c>
      <c r="I882">
        <v>2.7263661571943509</v>
      </c>
      <c r="J882">
        <v>8.9813940615607937</v>
      </c>
      <c r="K882">
        <v>0.24793644678795071</v>
      </c>
      <c r="L882">
        <v>1.8873542162890989E-2</v>
      </c>
      <c r="M882">
        <v>0.50814315946852018</v>
      </c>
      <c r="N882">
        <v>0.229597437533237</v>
      </c>
      <c r="O882">
        <v>3.2992621818816993E-2</v>
      </c>
      <c r="P882">
        <v>2.7263264722272502E-3</v>
      </c>
      <c r="Q882">
        <v>2.3969430537571959E-2</v>
      </c>
      <c r="R882">
        <v>0.71171291014298022</v>
      </c>
      <c r="S882">
        <v>5.3256497276319434E-3</v>
      </c>
      <c r="T882">
        <v>5.3871780874571812E-2</v>
      </c>
      <c r="U882">
        <v>1.692649879812674E-2</v>
      </c>
      <c r="V882">
        <v>2.1568810815828292</v>
      </c>
      <c r="W882">
        <v>3.5236257083288129</v>
      </c>
      <c r="X882">
        <v>0.42792988826668382</v>
      </c>
      <c r="Y882">
        <v>3.022111484836242</v>
      </c>
      <c r="Z882">
        <v>1.4571847791893859</v>
      </c>
      <c r="AA882">
        <v>1.5735908889939401</v>
      </c>
      <c r="AB882">
        <v>0.47926030951039539</v>
      </c>
      <c r="AC882">
        <v>1.594772134439312</v>
      </c>
      <c r="AD882">
        <v>0.12601269202903559</v>
      </c>
      <c r="AE882">
        <v>1.0962694620246709</v>
      </c>
      <c r="AF882">
        <v>1.430436520837179</v>
      </c>
      <c r="AG882">
        <v>1.4757701700091961</v>
      </c>
      <c r="AH882" s="9" t="s">
        <v>223</v>
      </c>
      <c r="AI882" s="1">
        <v>44166</v>
      </c>
      <c r="AJ882" s="9" t="s">
        <v>41</v>
      </c>
      <c r="AK882">
        <v>28</v>
      </c>
    </row>
    <row r="883" spans="1:37" x14ac:dyDescent="0.25">
      <c r="A883">
        <v>44190</v>
      </c>
      <c r="C883">
        <v>0.30479348231365427</v>
      </c>
      <c r="D883">
        <v>0.77529325322117926</v>
      </c>
      <c r="E883">
        <v>1.7747181527097931</v>
      </c>
      <c r="F883">
        <v>2.7484912522259668</v>
      </c>
      <c r="G883">
        <v>5.9126514285016487</v>
      </c>
      <c r="H883">
        <v>0.5552702024368531</v>
      </c>
      <c r="I883">
        <v>0.89120729768928153</v>
      </c>
      <c r="J883">
        <v>0.47607555444597383</v>
      </c>
      <c r="K883">
        <v>0.97589294848617902</v>
      </c>
      <c r="L883">
        <v>0.96290703861281812</v>
      </c>
      <c r="M883">
        <v>0.49542704231733081</v>
      </c>
      <c r="N883">
        <v>0.98690604675227389</v>
      </c>
      <c r="O883">
        <v>0.56747141125002587</v>
      </c>
      <c r="P883">
        <v>0.55613137608607399</v>
      </c>
      <c r="Q883">
        <v>1.132874780921961</v>
      </c>
      <c r="R883">
        <v>0.40723587069095218</v>
      </c>
      <c r="S883">
        <v>1.688593606726045</v>
      </c>
      <c r="T883">
        <v>1.4497790499650109</v>
      </c>
      <c r="U883">
        <v>4.6362659130733093</v>
      </c>
      <c r="W883">
        <v>1.376220783437015</v>
      </c>
      <c r="X883">
        <v>1.5051393447764729</v>
      </c>
      <c r="Y883">
        <v>1.0062197157992661</v>
      </c>
      <c r="Z883">
        <v>3.0385520661316172</v>
      </c>
      <c r="AA883">
        <v>1.2629223677290069</v>
      </c>
      <c r="AC883">
        <v>0.85162928080136457</v>
      </c>
      <c r="AD883">
        <v>1.321850354741664</v>
      </c>
      <c r="AE883">
        <v>1.757791961261187</v>
      </c>
      <c r="AF883">
        <v>2.3086972093840461</v>
      </c>
      <c r="AH883" s="9" t="s">
        <v>224</v>
      </c>
      <c r="AI883" s="1">
        <v>44166</v>
      </c>
      <c r="AJ883" s="9" t="s">
        <v>43</v>
      </c>
      <c r="AK883">
        <v>25</v>
      </c>
    </row>
    <row r="884" spans="1:37" x14ac:dyDescent="0.25">
      <c r="A884">
        <v>44189</v>
      </c>
      <c r="B884">
        <v>0.74954861751473878</v>
      </c>
      <c r="C884">
        <v>0.17756584786132851</v>
      </c>
      <c r="D884">
        <v>1.7220323119242681E-2</v>
      </c>
      <c r="E884">
        <v>0.49823066840793018</v>
      </c>
      <c r="F884">
        <v>0.55352598369648687</v>
      </c>
      <c r="G884">
        <v>0.4239979731055018</v>
      </c>
      <c r="H884">
        <v>0.17582605619901079</v>
      </c>
      <c r="I884">
        <v>6.2457123603081803E-2</v>
      </c>
      <c r="J884">
        <v>0.17245239484976169</v>
      </c>
      <c r="K884">
        <v>0.88458670848444965</v>
      </c>
      <c r="L884">
        <v>7.5060569932433804E-2</v>
      </c>
      <c r="M884">
        <v>9.3920409444173E-2</v>
      </c>
      <c r="N884">
        <v>0.22410919415285591</v>
      </c>
      <c r="O884">
        <v>0.25979772412789542</v>
      </c>
      <c r="P884">
        <v>7.6396802940782965E-2</v>
      </c>
      <c r="Q884">
        <v>0.33138467381447012</v>
      </c>
      <c r="R884">
        <v>0.65335020556343126</v>
      </c>
      <c r="S884">
        <v>8.7804118328577152E-2</v>
      </c>
      <c r="T884">
        <v>4.8499718934451763E-2</v>
      </c>
      <c r="U884">
        <v>4.5140792520835617E-2</v>
      </c>
      <c r="V884">
        <v>0.23120983526438621</v>
      </c>
      <c r="W884">
        <v>0.29314109671046462</v>
      </c>
      <c r="X884">
        <v>0.38626791991485498</v>
      </c>
      <c r="Y884">
        <v>0.33699499457255871</v>
      </c>
      <c r="Z884">
        <v>0.70892701474949871</v>
      </c>
      <c r="AA884">
        <v>0.24171352697989801</v>
      </c>
      <c r="AB884">
        <v>0.34611411630550498</v>
      </c>
      <c r="AC884">
        <v>0.14564191005721649</v>
      </c>
      <c r="AD884">
        <v>9.8420076933960876E-2</v>
      </c>
      <c r="AE884">
        <v>0.47609155734944109</v>
      </c>
      <c r="AF884">
        <v>0.85279944520316997</v>
      </c>
      <c r="AG884">
        <v>0.212836166171055</v>
      </c>
      <c r="AH884" s="9" t="s">
        <v>224</v>
      </c>
      <c r="AI884" s="1">
        <v>44166</v>
      </c>
      <c r="AJ884" s="9" t="s">
        <v>38</v>
      </c>
      <c r="AK884">
        <v>24</v>
      </c>
    </row>
    <row r="885" spans="1:37" x14ac:dyDescent="0.25">
      <c r="A885">
        <v>44188</v>
      </c>
      <c r="B885">
        <v>1.1938916450492101</v>
      </c>
      <c r="C885">
        <v>0.69718086497530385</v>
      </c>
      <c r="D885">
        <v>4.3502632217159727E-2</v>
      </c>
      <c r="E885">
        <v>1.4586921485777089</v>
      </c>
      <c r="F885">
        <v>0.29492185610719329</v>
      </c>
      <c r="G885">
        <v>0.8755746472003062</v>
      </c>
      <c r="H885">
        <v>0.91679567310141319</v>
      </c>
      <c r="I885">
        <v>3.6021988739874189</v>
      </c>
      <c r="J885">
        <v>4.6823158178897007E-3</v>
      </c>
      <c r="K885">
        <v>9.4823551738563591E-2</v>
      </c>
      <c r="L885">
        <v>1.2100389143115149</v>
      </c>
      <c r="M885">
        <v>0.13553517353700531</v>
      </c>
      <c r="N885">
        <v>2.0302956540507049E-2</v>
      </c>
      <c r="O885">
        <v>2.647097372542401</v>
      </c>
      <c r="P885">
        <v>0.2254657603270098</v>
      </c>
      <c r="Q885">
        <v>4.5347609413054067E-2</v>
      </c>
      <c r="R885">
        <v>1.9528420189668849</v>
      </c>
      <c r="S885">
        <v>0.2170901262082475</v>
      </c>
      <c r="T885">
        <v>5.335021191723701E-2</v>
      </c>
      <c r="U885">
        <v>2.6609513641255331E-3</v>
      </c>
      <c r="V885">
        <v>1.007700011577263</v>
      </c>
      <c r="W885">
        <v>0.72245133520059657</v>
      </c>
      <c r="X885">
        <v>1.391121115010244</v>
      </c>
      <c r="Y885">
        <v>7.2298649261026693E-2</v>
      </c>
      <c r="Z885">
        <v>1.4914901169660271</v>
      </c>
      <c r="AA885">
        <v>0.26990556469968779</v>
      </c>
      <c r="AB885">
        <v>0.55419440695986788</v>
      </c>
      <c r="AC885">
        <v>0.33629804780537093</v>
      </c>
      <c r="AD885">
        <v>4.4218006580816642E-2</v>
      </c>
      <c r="AE885">
        <v>0.23691136972308749</v>
      </c>
      <c r="AF885">
        <v>1.087013667147628</v>
      </c>
      <c r="AG885">
        <v>1.9858889090667491</v>
      </c>
      <c r="AH885" s="9" t="s">
        <v>224</v>
      </c>
      <c r="AI885" s="1">
        <v>44166</v>
      </c>
      <c r="AJ885" s="9" t="s">
        <v>39</v>
      </c>
      <c r="AK885">
        <v>23</v>
      </c>
    </row>
    <row r="886" spans="1:37" x14ac:dyDescent="0.25">
      <c r="A886">
        <v>44187</v>
      </c>
      <c r="C886">
        <v>1.4429033679378089</v>
      </c>
      <c r="D886">
        <v>0.26368042995623392</v>
      </c>
      <c r="E886">
        <v>3.1999261589551238</v>
      </c>
      <c r="F886">
        <v>6.1256244167114637</v>
      </c>
      <c r="G886">
        <v>4.1275827651474257</v>
      </c>
      <c r="H886">
        <v>0.62945063624600972</v>
      </c>
      <c r="I886">
        <v>2.803125365853401</v>
      </c>
      <c r="J886">
        <v>2.8921064088648878</v>
      </c>
      <c r="K886">
        <v>0.1920500578404776</v>
      </c>
      <c r="L886">
        <v>9.2428483175721835E-3</v>
      </c>
      <c r="M886">
        <v>0.84009818553252114</v>
      </c>
      <c r="N886">
        <v>3.1854558924322851</v>
      </c>
      <c r="O886">
        <v>0.92877485275737148</v>
      </c>
      <c r="P886">
        <v>0.48027555281949819</v>
      </c>
      <c r="Q886">
        <v>1.3332646459989379</v>
      </c>
      <c r="R886">
        <v>1.671054657304629</v>
      </c>
      <c r="S886">
        <v>1.050653854003327</v>
      </c>
      <c r="T886">
        <v>1.205022204770664</v>
      </c>
      <c r="U886">
        <v>0.23276438321992821</v>
      </c>
      <c r="W886">
        <v>3.6894536537293021</v>
      </c>
      <c r="X886">
        <v>2.1479937121501238</v>
      </c>
      <c r="Y886">
        <v>0.1199872584703443</v>
      </c>
      <c r="Z886">
        <v>3.4233880449747018</v>
      </c>
      <c r="AA886">
        <v>1.9852316760174651</v>
      </c>
      <c r="AC886">
        <v>0.47063198617125479</v>
      </c>
      <c r="AD886">
        <v>0.50966422875567452</v>
      </c>
      <c r="AE886">
        <v>1.819388376361033</v>
      </c>
      <c r="AG886">
        <v>2.9105587729855888</v>
      </c>
      <c r="AH886" s="9" t="s">
        <v>224</v>
      </c>
      <c r="AI886" s="1">
        <v>44166</v>
      </c>
      <c r="AJ886" s="9" t="s">
        <v>40</v>
      </c>
      <c r="AK886">
        <v>22</v>
      </c>
    </row>
    <row r="887" spans="1:37" x14ac:dyDescent="0.25">
      <c r="A887">
        <v>44186</v>
      </c>
      <c r="B887">
        <v>2.2934734984861058</v>
      </c>
      <c r="C887">
        <v>0.16363698642216851</v>
      </c>
      <c r="D887">
        <v>5.3332840967640863E-2</v>
      </c>
      <c r="E887">
        <v>2.013234855744046</v>
      </c>
      <c r="F887">
        <v>4.2224916536394304</v>
      </c>
      <c r="G887">
        <v>6.790214606703783</v>
      </c>
      <c r="H887">
        <v>2.6086425467113452</v>
      </c>
      <c r="I887">
        <v>0.31309991525328018</v>
      </c>
      <c r="J887">
        <v>1.8798483061206499</v>
      </c>
      <c r="K887">
        <v>0.63339953614418665</v>
      </c>
      <c r="L887">
        <v>0.45496203689745141</v>
      </c>
      <c r="M887">
        <v>3.4459949493296009</v>
      </c>
      <c r="N887">
        <v>1.7492355934459349</v>
      </c>
      <c r="O887">
        <v>1.04511330652948</v>
      </c>
      <c r="P887">
        <v>1.2788481729912451</v>
      </c>
      <c r="Q887">
        <v>0.98433284113029618</v>
      </c>
      <c r="R887">
        <v>2.2088557772613801E-2</v>
      </c>
      <c r="S887">
        <v>2.699499541526491E-2</v>
      </c>
      <c r="T887">
        <v>0.30736828461626609</v>
      </c>
      <c r="U887">
        <v>0.27618724406089828</v>
      </c>
      <c r="V887">
        <v>0.38192304407357319</v>
      </c>
      <c r="W887">
        <v>0.2159113309666528</v>
      </c>
      <c r="X887">
        <v>0.78623604842054828</v>
      </c>
      <c r="Y887">
        <v>0.78775404874711907</v>
      </c>
      <c r="Z887">
        <v>2.3267133181652251</v>
      </c>
      <c r="AA887">
        <v>1.7042824177032461</v>
      </c>
      <c r="AB887">
        <v>1.5309434452862869</v>
      </c>
      <c r="AC887">
        <v>1.350575449790087</v>
      </c>
      <c r="AD887">
        <v>0.77773852377598107</v>
      </c>
      <c r="AE887">
        <v>2.4407954816162691</v>
      </c>
      <c r="AF887">
        <v>2.040581960798971</v>
      </c>
      <c r="AG887">
        <v>1.7840832544255549</v>
      </c>
      <c r="AH887" s="9" t="s">
        <v>224</v>
      </c>
      <c r="AI887" s="1">
        <v>44166</v>
      </c>
      <c r="AJ887" s="9" t="s">
        <v>41</v>
      </c>
      <c r="AK887">
        <v>21</v>
      </c>
    </row>
    <row r="888" spans="1:37" x14ac:dyDescent="0.25">
      <c r="A888">
        <v>44183</v>
      </c>
      <c r="C888">
        <v>1.5406039256406729</v>
      </c>
      <c r="D888">
        <v>2.7860846957811061E-2</v>
      </c>
      <c r="E888">
        <v>1.203506054154134</v>
      </c>
      <c r="F888">
        <v>1.708511572343377</v>
      </c>
      <c r="G888">
        <v>3.0081648888134112</v>
      </c>
      <c r="H888">
        <v>0.65926426152191719</v>
      </c>
      <c r="J888">
        <v>1.3266294957883831</v>
      </c>
      <c r="K888">
        <v>0.19448194629649501</v>
      </c>
      <c r="L888">
        <v>3.1481849004129391E-2</v>
      </c>
      <c r="M888">
        <v>0.9745840412490635</v>
      </c>
      <c r="N888">
        <v>0.35161409101292651</v>
      </c>
      <c r="O888">
        <v>0.5108841213159333</v>
      </c>
      <c r="P888">
        <v>2.982719854119023</v>
      </c>
      <c r="Q888">
        <v>1.7118902382767791</v>
      </c>
      <c r="R888">
        <v>0.31830023554531511</v>
      </c>
      <c r="S888">
        <v>1.404527637077629</v>
      </c>
      <c r="T888">
        <v>0.3941474224501853</v>
      </c>
      <c r="U888">
        <v>0.41860719745605651</v>
      </c>
      <c r="V888">
        <v>0.13772096397377009</v>
      </c>
      <c r="W888">
        <v>2.2566211277566079</v>
      </c>
      <c r="X888">
        <v>2.100513673379262</v>
      </c>
      <c r="Y888">
        <v>7.8406698074692163E-3</v>
      </c>
      <c r="Z888">
        <v>2.3638080357042339</v>
      </c>
      <c r="AB888">
        <v>0.90130717858877862</v>
      </c>
      <c r="AC888">
        <v>0.37503908265436509</v>
      </c>
      <c r="AD888">
        <v>1.5950371274795681</v>
      </c>
      <c r="AE888">
        <v>1.440107947820247</v>
      </c>
      <c r="AF888">
        <v>1.3012805541503321</v>
      </c>
      <c r="AH888" s="9" t="s">
        <v>225</v>
      </c>
      <c r="AI888" s="1">
        <v>44166</v>
      </c>
      <c r="AJ888" s="9" t="s">
        <v>43</v>
      </c>
      <c r="AK888">
        <v>18</v>
      </c>
    </row>
    <row r="889" spans="1:37" x14ac:dyDescent="0.25">
      <c r="A889">
        <v>44182</v>
      </c>
      <c r="B889">
        <v>0.77725894744864954</v>
      </c>
      <c r="C889">
        <v>0.34653777385074258</v>
      </c>
      <c r="D889">
        <v>0</v>
      </c>
      <c r="E889">
        <v>0.49874290653170228</v>
      </c>
      <c r="F889">
        <v>1.3685597734577</v>
      </c>
      <c r="G889">
        <v>1.059260213079191</v>
      </c>
      <c r="H889">
        <v>0.1059325951736374</v>
      </c>
      <c r="I889">
        <v>0.2058202608241145</v>
      </c>
      <c r="J889">
        <v>0.46848931653905151</v>
      </c>
      <c r="K889">
        <v>0.44606049611069759</v>
      </c>
      <c r="L889">
        <v>7.7340828581603368E-3</v>
      </c>
      <c r="M889">
        <v>2.0123531057772492E-2</v>
      </c>
      <c r="N889">
        <v>3.4391001378364587E-2</v>
      </c>
      <c r="O889">
        <v>2.0008592829083321E-2</v>
      </c>
      <c r="P889">
        <v>1.571837300671058</v>
      </c>
      <c r="Q889">
        <v>0.36837786226909941</v>
      </c>
      <c r="R889">
        <v>0.1816633323211797</v>
      </c>
      <c r="S889">
        <v>0.52301213258003787</v>
      </c>
      <c r="T889">
        <v>0.1065502259543573</v>
      </c>
      <c r="U889">
        <v>0.14381531791239241</v>
      </c>
      <c r="V889">
        <v>1.2567453989936261E-2</v>
      </c>
      <c r="W889">
        <v>2.7528961853651719</v>
      </c>
      <c r="X889">
        <v>0.48159315315901358</v>
      </c>
      <c r="Y889">
        <v>1.0305318219062729E-4</v>
      </c>
      <c r="Z889">
        <v>1.2984227421272829</v>
      </c>
      <c r="AA889">
        <v>0.42288764106822763</v>
      </c>
      <c r="AB889">
        <v>0.4055756076731129</v>
      </c>
      <c r="AC889">
        <v>5.960991622059526E-3</v>
      </c>
      <c r="AD889">
        <v>5.0711508098925377E-2</v>
      </c>
      <c r="AE889">
        <v>0.51321406567294814</v>
      </c>
      <c r="AF889">
        <v>0.56436449778931463</v>
      </c>
      <c r="AG889">
        <v>1.3777031362202841</v>
      </c>
      <c r="AH889" s="9" t="s">
        <v>225</v>
      </c>
      <c r="AI889" s="1">
        <v>44166</v>
      </c>
      <c r="AJ889" s="9" t="s">
        <v>38</v>
      </c>
      <c r="AK889">
        <v>17</v>
      </c>
    </row>
    <row r="890" spans="1:37" x14ac:dyDescent="0.25">
      <c r="A890">
        <v>44181</v>
      </c>
      <c r="B890">
        <v>1.268194568836619</v>
      </c>
      <c r="C890">
        <v>2.1927799374681659E-2</v>
      </c>
      <c r="D890">
        <v>0.29500815753919463</v>
      </c>
      <c r="E890">
        <v>0.99692795398729672</v>
      </c>
      <c r="F890">
        <v>0.2299803256492032</v>
      </c>
      <c r="G890">
        <v>0.99004461721936754</v>
      </c>
      <c r="H890">
        <v>0.13477347094772149</v>
      </c>
      <c r="I890">
        <v>3.068311295350586E-2</v>
      </c>
      <c r="J890">
        <v>0.86124403993844612</v>
      </c>
      <c r="K890">
        <v>1.277943881580614E-2</v>
      </c>
      <c r="L890">
        <v>1.373420181203679</v>
      </c>
      <c r="M890">
        <v>1.07974324725997E-2</v>
      </c>
      <c r="N890">
        <v>8.8972726063979865E-2</v>
      </c>
      <c r="O890">
        <v>0.51334703121523073</v>
      </c>
      <c r="P890">
        <v>0.94644340007454564</v>
      </c>
      <c r="Q890">
        <v>1.148732698327861</v>
      </c>
      <c r="R890">
        <v>0.1218581802413424</v>
      </c>
      <c r="S890">
        <v>1.259453563631892</v>
      </c>
      <c r="T890">
        <v>1.078704259371374</v>
      </c>
      <c r="U890">
        <v>3.1422647297284813E-2</v>
      </c>
      <c r="V890">
        <v>2.0172154983805721</v>
      </c>
      <c r="W890">
        <v>2.631742820992387</v>
      </c>
      <c r="X890">
        <v>1.515845057111916</v>
      </c>
      <c r="Y890">
        <v>0.16015320980642461</v>
      </c>
      <c r="Z890">
        <v>1.7534539958057791</v>
      </c>
      <c r="AA890">
        <v>0.29452662311865152</v>
      </c>
      <c r="AB890">
        <v>0.96943731701893643</v>
      </c>
      <c r="AC890">
        <v>0.44221423240746088</v>
      </c>
      <c r="AD890">
        <v>0.70392715710424392</v>
      </c>
      <c r="AE890">
        <v>0.49406086745372602</v>
      </c>
      <c r="AF890">
        <v>1.068462398446677</v>
      </c>
      <c r="AG890">
        <v>2.025096910827084</v>
      </c>
      <c r="AH890" s="9" t="s">
        <v>225</v>
      </c>
      <c r="AI890" s="1">
        <v>44166</v>
      </c>
      <c r="AJ890" s="9" t="s">
        <v>39</v>
      </c>
      <c r="AK890">
        <v>16</v>
      </c>
    </row>
    <row r="891" spans="1:37" x14ac:dyDescent="0.25">
      <c r="A891">
        <v>44180</v>
      </c>
      <c r="B891">
        <v>0.83070406216967174</v>
      </c>
      <c r="C891">
        <v>0.52566301726367204</v>
      </c>
      <c r="D891">
        <v>1.230666416507868E-2</v>
      </c>
      <c r="E891">
        <v>0.4537964428559107</v>
      </c>
      <c r="F891">
        <v>1.569829364296417</v>
      </c>
      <c r="G891">
        <v>1.2609748689547891</v>
      </c>
      <c r="H891">
        <v>0.33701292238661468</v>
      </c>
      <c r="I891">
        <v>3.1127543895110521E-2</v>
      </c>
      <c r="J891">
        <v>0.1318270872934216</v>
      </c>
      <c r="K891">
        <v>0.96844604208919471</v>
      </c>
      <c r="L891">
        <v>2.758118856416426E-2</v>
      </c>
      <c r="M891">
        <v>0.13841851886747261</v>
      </c>
      <c r="N891">
        <v>0.39095964413420881</v>
      </c>
      <c r="O891">
        <v>4.4596124905900397E-2</v>
      </c>
      <c r="P891">
        <v>3.018056184439661E-2</v>
      </c>
      <c r="Q891">
        <v>3.2596854642722349E-2</v>
      </c>
      <c r="R891">
        <v>0.36446622302984111</v>
      </c>
      <c r="S891">
        <v>3.370765853780172E-3</v>
      </c>
      <c r="T891">
        <v>0.26398898207938282</v>
      </c>
      <c r="U891">
        <v>0.42340750410231448</v>
      </c>
      <c r="V891">
        <v>1.632638928658066</v>
      </c>
      <c r="W891">
        <v>0.30073061641959942</v>
      </c>
      <c r="X891">
        <v>1.0559873614780171</v>
      </c>
      <c r="Y891">
        <v>5.5311437849491787E-2</v>
      </c>
      <c r="Z891">
        <v>1.13017705025712</v>
      </c>
      <c r="AA891">
        <v>0.38568845064972762</v>
      </c>
      <c r="AB891">
        <v>0.63584949557047643</v>
      </c>
      <c r="AC891">
        <v>0.1057814353223516</v>
      </c>
      <c r="AD891">
        <v>2.1141108047002491E-2</v>
      </c>
      <c r="AE891">
        <v>0.51039255882252588</v>
      </c>
      <c r="AF891">
        <v>1.0109448258221641</v>
      </c>
      <c r="AG891">
        <v>0.6427297292455747</v>
      </c>
      <c r="AH891" s="9" t="s">
        <v>225</v>
      </c>
      <c r="AI891" s="1">
        <v>44166</v>
      </c>
      <c r="AJ891" s="9" t="s">
        <v>40</v>
      </c>
      <c r="AK891">
        <v>15</v>
      </c>
    </row>
    <row r="892" spans="1:37" x14ac:dyDescent="0.25">
      <c r="A892">
        <v>44179</v>
      </c>
      <c r="B892">
        <v>2.411151057154306</v>
      </c>
      <c r="C892">
        <v>3.7472149735746489</v>
      </c>
      <c r="D892">
        <v>0.72848347047034112</v>
      </c>
      <c r="E892">
        <v>1.346280252874039</v>
      </c>
      <c r="F892">
        <v>0.65713086870934945</v>
      </c>
      <c r="G892">
        <v>6.9905091161935307</v>
      </c>
      <c r="H892">
        <v>0.2291794365123532</v>
      </c>
      <c r="I892">
        <v>1.584494583060541E-2</v>
      </c>
      <c r="J892">
        <v>2.2117361608011339</v>
      </c>
      <c r="K892">
        <v>3.3375245245632721</v>
      </c>
      <c r="L892">
        <v>1.033613523898254</v>
      </c>
      <c r="M892">
        <v>1.20287999300141</v>
      </c>
      <c r="N892">
        <v>0.42400031445553332</v>
      </c>
      <c r="O892">
        <v>0.40897090848559592</v>
      </c>
      <c r="P892">
        <v>0.63784255084932384</v>
      </c>
      <c r="Q892">
        <v>0.25602381525368828</v>
      </c>
      <c r="R892">
        <v>0.1134866128918345</v>
      </c>
      <c r="S892">
        <v>0.1199141355332973</v>
      </c>
      <c r="T892">
        <v>0.5601702664237499</v>
      </c>
      <c r="U892">
        <v>3.6629591326162621E-2</v>
      </c>
      <c r="V892">
        <v>7.3387720749935562E-2</v>
      </c>
      <c r="W892">
        <v>1.468188530132954</v>
      </c>
      <c r="X892">
        <v>0.41346718573908448</v>
      </c>
      <c r="Y892">
        <v>5.6842907330733929</v>
      </c>
      <c r="Z892">
        <v>2.503635315394658</v>
      </c>
      <c r="AA892">
        <v>1.027798050282136</v>
      </c>
      <c r="AB892">
        <v>0.38101912423983558</v>
      </c>
      <c r="AC892">
        <v>2.4430171832038439</v>
      </c>
      <c r="AD892">
        <v>1.3099978485725119</v>
      </c>
      <c r="AE892">
        <v>1.220738396413741</v>
      </c>
      <c r="AF892">
        <v>1.977794829085989</v>
      </c>
      <c r="AG892">
        <v>1.8135842550259</v>
      </c>
      <c r="AH892" s="9" t="s">
        <v>225</v>
      </c>
      <c r="AI892" s="1">
        <v>44166</v>
      </c>
      <c r="AJ892" s="9" t="s">
        <v>41</v>
      </c>
      <c r="AK892">
        <v>14</v>
      </c>
    </row>
    <row r="893" spans="1:37" x14ac:dyDescent="0.25">
      <c r="A893">
        <v>44176</v>
      </c>
      <c r="B893">
        <v>1.213463294935694</v>
      </c>
      <c r="C893">
        <v>0.48291161227493218</v>
      </c>
      <c r="D893">
        <v>0.20854955548889451</v>
      </c>
      <c r="E893">
        <v>0.32557114950267829</v>
      </c>
      <c r="F893">
        <v>0.1917073627532826</v>
      </c>
      <c r="G893">
        <v>2.3619725163096432</v>
      </c>
      <c r="H893">
        <v>0.24875089084529159</v>
      </c>
      <c r="I893">
        <v>0.72932002909851734</v>
      </c>
      <c r="J893">
        <v>1.049881319654804</v>
      </c>
      <c r="K893">
        <v>1.006656212178852</v>
      </c>
      <c r="L893">
        <v>1.704301547943027</v>
      </c>
      <c r="M893">
        <v>1.620507072795726</v>
      </c>
      <c r="N893">
        <v>0.61412819336436431</v>
      </c>
      <c r="O893">
        <v>0.4236424293881122</v>
      </c>
      <c r="P893">
        <v>0.54967858443671047</v>
      </c>
      <c r="Q893">
        <v>0.41764801839972282</v>
      </c>
      <c r="R893">
        <v>3.571174958258426</v>
      </c>
      <c r="S893">
        <v>0.94009477813591158</v>
      </c>
      <c r="T893">
        <v>0.70517723428034629</v>
      </c>
      <c r="U893">
        <v>3.3027562064602688E-2</v>
      </c>
      <c r="V893">
        <v>0.79363963401408333</v>
      </c>
      <c r="W893">
        <v>1.3926522961107299</v>
      </c>
      <c r="X893">
        <v>0.70893449237362238</v>
      </c>
      <c r="Y893">
        <v>0.1118316898340682</v>
      </c>
      <c r="Z893">
        <v>1.409566923185769</v>
      </c>
      <c r="AA893">
        <v>0.77014933281112286</v>
      </c>
      <c r="AB893">
        <v>0.52804687114708404</v>
      </c>
      <c r="AC893">
        <v>0.95196476189471957</v>
      </c>
      <c r="AD893">
        <v>1.574577697416351</v>
      </c>
      <c r="AE893">
        <v>1.0317911424997359</v>
      </c>
      <c r="AF893">
        <v>0.87643298304069173</v>
      </c>
      <c r="AG893">
        <v>0.67026970526149343</v>
      </c>
      <c r="AH893" s="9" t="s">
        <v>226</v>
      </c>
      <c r="AI893" s="1">
        <v>44166</v>
      </c>
      <c r="AJ893" s="9" t="s">
        <v>43</v>
      </c>
      <c r="AK893">
        <v>11</v>
      </c>
    </row>
    <row r="894" spans="1:37" x14ac:dyDescent="0.25">
      <c r="A894">
        <v>44175</v>
      </c>
      <c r="B894">
        <v>0.43888296646049008</v>
      </c>
      <c r="C894">
        <v>0.425705544609075</v>
      </c>
      <c r="D894">
        <v>1.0443315192606561E-2</v>
      </c>
      <c r="E894">
        <v>4.666420624508455E-2</v>
      </c>
      <c r="F894">
        <v>2.7009149138389092E-2</v>
      </c>
      <c r="G894">
        <v>1.131161210606801</v>
      </c>
      <c r="H894">
        <v>2.7612818705824611E-2</v>
      </c>
      <c r="I894">
        <v>0.1313823445669684</v>
      </c>
      <c r="J894">
        <v>4.1011083416958398E-4</v>
      </c>
      <c r="K894">
        <v>1.3409385112307379</v>
      </c>
      <c r="L894">
        <v>2.4748328902568579E-2</v>
      </c>
      <c r="M894">
        <v>3.9267271246932967E-2</v>
      </c>
      <c r="N894">
        <v>8.7662885407572E-3</v>
      </c>
      <c r="O894">
        <v>4.0311141924089123E-3</v>
      </c>
      <c r="P894">
        <v>5.4266052100946174E-4</v>
      </c>
      <c r="Q894">
        <v>1.428527265667179E-2</v>
      </c>
      <c r="R894">
        <v>1.565558621047924</v>
      </c>
      <c r="S894">
        <v>2.2521153291357211E-3</v>
      </c>
      <c r="T894">
        <v>7.1017274098187547E-2</v>
      </c>
      <c r="U894">
        <v>0</v>
      </c>
      <c r="V894">
        <v>0.35736953563475382</v>
      </c>
      <c r="W894">
        <v>0.58854509313252057</v>
      </c>
      <c r="X894">
        <v>0.25676136530238958</v>
      </c>
      <c r="Y894">
        <v>3.500054596767278E-4</v>
      </c>
      <c r="Z894">
        <v>0.82754710300951029</v>
      </c>
      <c r="AA894">
        <v>8.080705081587837E-2</v>
      </c>
      <c r="AB894">
        <v>8.7930071630769033E-2</v>
      </c>
      <c r="AC894">
        <v>2.4524540975059819E-2</v>
      </c>
      <c r="AD894">
        <v>1.1332180073759159E-2</v>
      </c>
      <c r="AE894">
        <v>5.6611909867446283E-2</v>
      </c>
      <c r="AF894">
        <v>0.31571485643797292</v>
      </c>
      <c r="AG894">
        <v>0.67295368302696035</v>
      </c>
      <c r="AH894" s="9" t="s">
        <v>226</v>
      </c>
      <c r="AI894" s="1">
        <v>44166</v>
      </c>
      <c r="AJ894" s="9" t="s">
        <v>38</v>
      </c>
      <c r="AK894">
        <v>10</v>
      </c>
    </row>
    <row r="895" spans="1:37" x14ac:dyDescent="0.25">
      <c r="A895">
        <v>44174</v>
      </c>
      <c r="B895">
        <v>1.261464637981218</v>
      </c>
      <c r="C895">
        <v>5.0001819031028303</v>
      </c>
      <c r="D895">
        <v>0.44723929615588182</v>
      </c>
      <c r="E895">
        <v>0.5671397741889036</v>
      </c>
      <c r="F895">
        <v>0.12916434223494491</v>
      </c>
      <c r="G895">
        <v>4.5945730166350867</v>
      </c>
      <c r="H895">
        <v>0.27956208025404589</v>
      </c>
      <c r="I895">
        <v>0.17991240887556931</v>
      </c>
      <c r="J895">
        <v>1.685772086272165</v>
      </c>
      <c r="K895">
        <v>1.4710891392485419</v>
      </c>
      <c r="L895">
        <v>0.38443951015327338</v>
      </c>
      <c r="M895">
        <v>5.2970496013933832E-2</v>
      </c>
      <c r="N895">
        <v>0.18681162182980571</v>
      </c>
      <c r="O895">
        <v>9.8113248805485262E-2</v>
      </c>
      <c r="P895">
        <v>0.1157077872670049</v>
      </c>
      <c r="Q895">
        <v>0.4738113998564234</v>
      </c>
      <c r="R895">
        <v>1.6065470531648929E-3</v>
      </c>
      <c r="S895">
        <v>8.4701200893765472E-3</v>
      </c>
      <c r="T895">
        <v>0.137753298227241</v>
      </c>
      <c r="U895">
        <v>3.1976067967694761</v>
      </c>
      <c r="V895">
        <v>1.005512559831071</v>
      </c>
      <c r="W895">
        <v>0.79715013865970885</v>
      </c>
      <c r="X895">
        <v>1.283113603391723</v>
      </c>
      <c r="Y895">
        <v>3.7072540148379507E-4</v>
      </c>
      <c r="Z895">
        <v>2.3279039227848961</v>
      </c>
      <c r="AA895">
        <v>0.61941574403048949</v>
      </c>
      <c r="AB895">
        <v>0.40890574315498279</v>
      </c>
      <c r="AC895">
        <v>0.14208042765324591</v>
      </c>
      <c r="AD895">
        <v>0.85777866828135918</v>
      </c>
      <c r="AE895">
        <v>0.70371912104002154</v>
      </c>
      <c r="AF895">
        <v>0.90584003640356725</v>
      </c>
      <c r="AG895">
        <v>1.7352074225412719</v>
      </c>
      <c r="AH895" s="9" t="s">
        <v>226</v>
      </c>
      <c r="AI895" s="1">
        <v>44166</v>
      </c>
      <c r="AJ895" s="9" t="s">
        <v>39</v>
      </c>
      <c r="AK895">
        <v>9</v>
      </c>
    </row>
    <row r="896" spans="1:37" x14ac:dyDescent="0.25">
      <c r="A896">
        <v>44173</v>
      </c>
      <c r="B896">
        <v>1.081018397013342</v>
      </c>
      <c r="C896">
        <v>0.1117896598972067</v>
      </c>
      <c r="D896">
        <v>0.7499068213832607</v>
      </c>
      <c r="E896">
        <v>0.23621573235696991</v>
      </c>
      <c r="F896">
        <v>0.23307828099534869</v>
      </c>
      <c r="G896">
        <v>4.0193145609047756</v>
      </c>
      <c r="H896">
        <v>1.1434686268683181</v>
      </c>
      <c r="I896">
        <v>9.0300863794061978E-2</v>
      </c>
      <c r="J896">
        <v>2.7828901153394169E-2</v>
      </c>
      <c r="K896">
        <v>0.68197483953361326</v>
      </c>
      <c r="L896">
        <v>8.3105484256908294E-2</v>
      </c>
      <c r="M896">
        <v>3.0429365181322571E-2</v>
      </c>
      <c r="N896">
        <v>0.59139187250950664</v>
      </c>
      <c r="O896">
        <v>1.0707328267616789</v>
      </c>
      <c r="P896">
        <v>2.9292480327515639E-2</v>
      </c>
      <c r="Q896">
        <v>8.6376615284030886E-2</v>
      </c>
      <c r="R896">
        <v>0.3797623394083226</v>
      </c>
      <c r="S896">
        <v>4.3670146394157693E-2</v>
      </c>
      <c r="T896">
        <v>0.19009260788242269</v>
      </c>
      <c r="U896">
        <v>9.1701053513039782E-2</v>
      </c>
      <c r="V896">
        <v>0.5110399414017921</v>
      </c>
      <c r="W896">
        <v>0.23931074810639269</v>
      </c>
      <c r="X896">
        <v>0.93583711062877273</v>
      </c>
      <c r="Y896">
        <v>0.42055671751124751</v>
      </c>
      <c r="Z896">
        <v>1.3993575646947001</v>
      </c>
      <c r="AA896">
        <v>0.4514273526439343</v>
      </c>
      <c r="AB896">
        <v>0.52752725306250259</v>
      </c>
      <c r="AC896">
        <v>0.24913096340325999</v>
      </c>
      <c r="AD896">
        <v>5.7191535928073502E-2</v>
      </c>
      <c r="AE896">
        <v>0.8619427305243863</v>
      </c>
      <c r="AF896">
        <v>0.61473359623905977</v>
      </c>
      <c r="AG896">
        <v>1.568367467881645</v>
      </c>
      <c r="AH896" s="9" t="s">
        <v>226</v>
      </c>
      <c r="AI896" s="1">
        <v>44166</v>
      </c>
      <c r="AJ896" s="9" t="s">
        <v>40</v>
      </c>
      <c r="AK896">
        <v>8</v>
      </c>
    </row>
    <row r="897" spans="1:37" x14ac:dyDescent="0.25">
      <c r="A897">
        <v>44172</v>
      </c>
      <c r="B897">
        <v>1.498624024649686</v>
      </c>
      <c r="C897">
        <v>7.276341454646354E-2</v>
      </c>
      <c r="D897">
        <v>7.9842408542931176E-2</v>
      </c>
      <c r="E897">
        <v>1.4608808262352151</v>
      </c>
      <c r="F897">
        <v>7.5895243071134516E-2</v>
      </c>
      <c r="G897">
        <v>1.068435109761344</v>
      </c>
      <c r="H897">
        <v>0.87084891803283415</v>
      </c>
      <c r="I897">
        <v>0.18279360553418961</v>
      </c>
      <c r="J897">
        <v>2.7734692210484959</v>
      </c>
      <c r="K897">
        <v>0.55789498764885903</v>
      </c>
      <c r="L897">
        <v>4.6845392936949393E-2</v>
      </c>
      <c r="M897">
        <v>3.5456033339705019E-2</v>
      </c>
      <c r="N897">
        <v>0.47765806911724262</v>
      </c>
      <c r="O897">
        <v>0.1322438157340089</v>
      </c>
      <c r="P897">
        <v>0.80487080968046887</v>
      </c>
      <c r="Q897">
        <v>0.12641482208738139</v>
      </c>
      <c r="R897">
        <v>6.5064613720422928</v>
      </c>
      <c r="S897">
        <v>3.252525769542526</v>
      </c>
      <c r="T897">
        <v>0.2255046674327304</v>
      </c>
      <c r="U897">
        <v>0.17259931867890921</v>
      </c>
      <c r="V897">
        <v>6.7068806721917312E-2</v>
      </c>
      <c r="W897">
        <v>6.6855995412156952</v>
      </c>
      <c r="X897">
        <v>1.492820753975024</v>
      </c>
      <c r="Y897">
        <v>0.5991558314479446</v>
      </c>
      <c r="Z897">
        <v>2.6700938954294129</v>
      </c>
      <c r="AA897">
        <v>0.76350812826351255</v>
      </c>
      <c r="AB897">
        <v>0.23732359656922139</v>
      </c>
      <c r="AC897">
        <v>0.19870907295006579</v>
      </c>
      <c r="AD897">
        <v>0.50070512793087463</v>
      </c>
      <c r="AE897">
        <v>0.23097802414926341</v>
      </c>
      <c r="AF897">
        <v>1.9738678193263239</v>
      </c>
      <c r="AG897">
        <v>1.4515119060111989</v>
      </c>
      <c r="AH897" s="9" t="s">
        <v>226</v>
      </c>
      <c r="AI897" s="1">
        <v>44166</v>
      </c>
      <c r="AJ897" s="9" t="s">
        <v>41</v>
      </c>
      <c r="AK897">
        <v>7</v>
      </c>
    </row>
    <row r="898" spans="1:37" x14ac:dyDescent="0.25">
      <c r="A898">
        <v>44169</v>
      </c>
      <c r="B898">
        <v>1.7565921618568019</v>
      </c>
      <c r="C898">
        <v>0.58351551941231339</v>
      </c>
      <c r="D898">
        <v>0.42086040465008051</v>
      </c>
      <c r="E898">
        <v>1.149082657751332</v>
      </c>
      <c r="F898">
        <v>0.13552364177286139</v>
      </c>
      <c r="G898">
        <v>0.32120028819540908</v>
      </c>
      <c r="H898">
        <v>0.57710241277507079</v>
      </c>
      <c r="I898">
        <v>1.192769394619924E-2</v>
      </c>
      <c r="J898">
        <v>0.71001881245457232</v>
      </c>
      <c r="K898">
        <v>5.6917983873638722E-2</v>
      </c>
      <c r="L898">
        <v>0.33532230132145158</v>
      </c>
      <c r="M898">
        <v>0.27883007957986111</v>
      </c>
      <c r="N898">
        <v>0.33435233399441339</v>
      </c>
      <c r="O898">
        <v>9.0874869025349955E-2</v>
      </c>
      <c r="P898">
        <v>0.42962288841653629</v>
      </c>
      <c r="Q898">
        <v>0.10287607502570401</v>
      </c>
      <c r="R898">
        <v>1.834136454374844</v>
      </c>
      <c r="S898">
        <v>1.466335376243427</v>
      </c>
      <c r="T898">
        <v>0.66696737315226162</v>
      </c>
      <c r="U898">
        <v>1.4849845270298941E-3</v>
      </c>
      <c r="V898">
        <v>0.43505053277789552</v>
      </c>
      <c r="W898">
        <v>0.30898979950654831</v>
      </c>
      <c r="X898">
        <v>0.18735391989153011</v>
      </c>
      <c r="Y898">
        <v>1.8512985021015959E-3</v>
      </c>
      <c r="Z898">
        <v>1.6497005847353341</v>
      </c>
      <c r="AA898">
        <v>0.33516843687712933</v>
      </c>
      <c r="AB898">
        <v>0.36820781899428068</v>
      </c>
      <c r="AC898">
        <v>0.28352149757001421</v>
      </c>
      <c r="AD898">
        <v>0.43811837836828021</v>
      </c>
      <c r="AE898">
        <v>0.23415735324914011</v>
      </c>
      <c r="AF898">
        <v>0.98690833924936938</v>
      </c>
      <c r="AG898">
        <v>1.3356432368429121</v>
      </c>
      <c r="AH898" s="9" t="s">
        <v>227</v>
      </c>
      <c r="AI898" s="1">
        <v>44166</v>
      </c>
      <c r="AJ898" s="9" t="s">
        <v>43</v>
      </c>
      <c r="AK898">
        <v>4</v>
      </c>
    </row>
    <row r="899" spans="1:37" x14ac:dyDescent="0.25">
      <c r="A899">
        <v>44168</v>
      </c>
      <c r="B899">
        <v>1.3623304245611301</v>
      </c>
      <c r="C899">
        <v>0.8567587648137307</v>
      </c>
      <c r="D899">
        <v>1.636092465091522E-3</v>
      </c>
      <c r="E899">
        <v>1.585170765548082</v>
      </c>
      <c r="F899">
        <v>0.87290772973215847</v>
      </c>
      <c r="G899">
        <v>0.50396257396420607</v>
      </c>
      <c r="H899">
        <v>0.31759723460856798</v>
      </c>
      <c r="I899">
        <v>2.063588126906828E-2</v>
      </c>
      <c r="J899">
        <v>0.95465901186745628</v>
      </c>
      <c r="K899">
        <v>3.077707992021482</v>
      </c>
      <c r="L899">
        <v>3.9437546097239526E-3</v>
      </c>
      <c r="M899">
        <v>2.1252892012496249</v>
      </c>
      <c r="N899">
        <v>0.73502353220028016</v>
      </c>
      <c r="O899">
        <v>0.17421466920549211</v>
      </c>
      <c r="P899">
        <v>0.15609727391161959</v>
      </c>
      <c r="Q899">
        <v>0.1254227560847275</v>
      </c>
      <c r="R899">
        <v>2.6420568893898551E-2</v>
      </c>
      <c r="S899">
        <v>1.2935386281515191</v>
      </c>
      <c r="T899">
        <v>0.16387758915385131</v>
      </c>
      <c r="U899">
        <v>0.89514548287628415</v>
      </c>
      <c r="V899">
        <v>0.64357049054601212</v>
      </c>
      <c r="W899">
        <v>1.454101381958364E-3</v>
      </c>
      <c r="X899">
        <v>1.3733398649283299</v>
      </c>
      <c r="Y899">
        <v>0.13077318011166969</v>
      </c>
      <c r="Z899">
        <v>1.498645300604285</v>
      </c>
      <c r="AA899">
        <v>0.93991885802495567</v>
      </c>
      <c r="AB899">
        <v>0.4765951562017321</v>
      </c>
      <c r="AC899">
        <v>0.50286260525771886</v>
      </c>
      <c r="AD899">
        <v>0.23322559408315219</v>
      </c>
      <c r="AE899">
        <v>0.81902291020472606</v>
      </c>
      <c r="AF899">
        <v>1.669811008395347</v>
      </c>
      <c r="AG899">
        <v>0.62838319945534293</v>
      </c>
      <c r="AH899" s="9" t="s">
        <v>227</v>
      </c>
      <c r="AI899" s="1">
        <v>44166</v>
      </c>
      <c r="AJ899" s="9" t="s">
        <v>38</v>
      </c>
      <c r="AK899">
        <v>3</v>
      </c>
    </row>
    <row r="900" spans="1:37" x14ac:dyDescent="0.25">
      <c r="A900">
        <v>44167</v>
      </c>
      <c r="B900">
        <v>0.89965435623181012</v>
      </c>
      <c r="C900">
        <v>0.1568965376997439</v>
      </c>
      <c r="D900">
        <v>0.33051106396878638</v>
      </c>
      <c r="E900">
        <v>0.24089485913520589</v>
      </c>
      <c r="F900">
        <v>0.38272142687613298</v>
      </c>
      <c r="G900">
        <v>2.2501449667984108</v>
      </c>
      <c r="H900">
        <v>0.4932977406203482</v>
      </c>
      <c r="I900">
        <v>0.98113467153011014</v>
      </c>
      <c r="J900">
        <v>0.45228439021167149</v>
      </c>
      <c r="K900">
        <v>10.12167033021038</v>
      </c>
      <c r="L900">
        <v>0.20247500948481789</v>
      </c>
      <c r="M900">
        <v>0.54483544269476292</v>
      </c>
      <c r="N900">
        <v>0.90629096642110263</v>
      </c>
      <c r="O900">
        <v>0.68316280749819203</v>
      </c>
      <c r="P900">
        <v>0.15613432275015629</v>
      </c>
      <c r="Q900">
        <v>0.28710993410986302</v>
      </c>
      <c r="R900">
        <v>0.20711662530974551</v>
      </c>
      <c r="S900">
        <v>6.8794984926288374E-3</v>
      </c>
      <c r="T900">
        <v>0.26441159108778262</v>
      </c>
      <c r="U900">
        <v>6.2698641219611537E-2</v>
      </c>
      <c r="V900">
        <v>0.30700656180896679</v>
      </c>
      <c r="W900">
        <v>0.102745778780682</v>
      </c>
      <c r="X900">
        <v>0.2133601456772832</v>
      </c>
      <c r="Y900">
        <v>0.13032875685047271</v>
      </c>
      <c r="Z900">
        <v>0.69132051933289196</v>
      </c>
      <c r="AA900">
        <v>1.14953869931007</v>
      </c>
      <c r="AB900">
        <v>0.48209022970239901</v>
      </c>
      <c r="AC900">
        <v>0.30031946319271619</v>
      </c>
      <c r="AD900">
        <v>0.39692222478735117</v>
      </c>
      <c r="AE900">
        <v>1.1002855231764701</v>
      </c>
      <c r="AF900">
        <v>0.48947354804823928</v>
      </c>
      <c r="AG900">
        <v>0.81832068455785489</v>
      </c>
      <c r="AH900" s="9" t="s">
        <v>227</v>
      </c>
      <c r="AI900" s="1">
        <v>44166</v>
      </c>
      <c r="AJ900" s="9" t="s">
        <v>39</v>
      </c>
      <c r="AK900">
        <v>2</v>
      </c>
    </row>
    <row r="901" spans="1:37" x14ac:dyDescent="0.25">
      <c r="A901">
        <v>44166</v>
      </c>
      <c r="B901">
        <v>1.407690435373155</v>
      </c>
      <c r="C901">
        <v>1.0761729414109409E-2</v>
      </c>
      <c r="D901">
        <v>0.89959725230381959</v>
      </c>
      <c r="E901">
        <v>0.54007870479944875</v>
      </c>
      <c r="F901">
        <v>1.9883644713543041</v>
      </c>
      <c r="G901">
        <v>1.16268636494678</v>
      </c>
      <c r="H901">
        <v>1.139070008367012</v>
      </c>
      <c r="I901">
        <v>0.37235472983902018</v>
      </c>
      <c r="J901">
        <v>0.63566564117573487</v>
      </c>
      <c r="K901">
        <v>1.521250472312913</v>
      </c>
      <c r="L901">
        <v>0.73434325968180225</v>
      </c>
      <c r="M901">
        <v>0.14110924258449931</v>
      </c>
      <c r="N901">
        <v>0.38375319228484089</v>
      </c>
      <c r="O901">
        <v>0.23717632936425681</v>
      </c>
      <c r="P901">
        <v>0.23714756500958831</v>
      </c>
      <c r="Q901">
        <v>1.152444049983449</v>
      </c>
      <c r="R901">
        <v>0.26923859689488627</v>
      </c>
      <c r="S901">
        <v>0.5650800250760204</v>
      </c>
      <c r="T901">
        <v>0.96674884676442174</v>
      </c>
      <c r="U901">
        <v>0.33229462970884421</v>
      </c>
      <c r="V901">
        <v>5.0102951421074318</v>
      </c>
      <c r="W901">
        <v>0.96850784807527068</v>
      </c>
      <c r="X901">
        <v>1.249544544943642</v>
      </c>
      <c r="Y901">
        <v>0.23674196010114409</v>
      </c>
      <c r="Z901">
        <v>1.050514812719433</v>
      </c>
      <c r="AA901">
        <v>0.52074959450146352</v>
      </c>
      <c r="AB901">
        <v>1.9001005244932501</v>
      </c>
      <c r="AC901">
        <v>0.66239270747213652</v>
      </c>
      <c r="AD901">
        <v>1.120823888225529</v>
      </c>
      <c r="AE901">
        <v>1.254629003215028</v>
      </c>
      <c r="AF901">
        <v>1.2541824624329141</v>
      </c>
      <c r="AG901">
        <v>0.7337070763262783</v>
      </c>
      <c r="AH901" s="9" t="s">
        <v>227</v>
      </c>
      <c r="AI901" s="1">
        <v>44166</v>
      </c>
      <c r="AJ901" s="9" t="s">
        <v>40</v>
      </c>
      <c r="AK901">
        <v>1</v>
      </c>
    </row>
    <row r="902" spans="1:37" x14ac:dyDescent="0.25">
      <c r="A902">
        <v>44165</v>
      </c>
      <c r="B902">
        <v>0.46211473180669971</v>
      </c>
      <c r="C902">
        <v>1.1102983947171869</v>
      </c>
      <c r="D902">
        <v>3.8249425595309729E-2</v>
      </c>
      <c r="E902">
        <v>0.27680857683867199</v>
      </c>
      <c r="F902">
        <v>6.8752554295940405E-2</v>
      </c>
      <c r="G902">
        <v>0.37844090160484228</v>
      </c>
      <c r="H902">
        <v>0.16041572719724709</v>
      </c>
      <c r="I902">
        <v>1.2798406704309781E-2</v>
      </c>
      <c r="J902">
        <v>0</v>
      </c>
      <c r="K902">
        <v>0.19896497186600279</v>
      </c>
      <c r="L902">
        <v>0.15574651341885601</v>
      </c>
      <c r="M902">
        <v>0.51884170962369913</v>
      </c>
      <c r="N902">
        <v>0.1794452556625214</v>
      </c>
      <c r="O902">
        <v>5.3761093515699188E-2</v>
      </c>
      <c r="P902">
        <v>8.5224115511016871E-2</v>
      </c>
      <c r="Q902">
        <v>0.1139936086556028</v>
      </c>
      <c r="R902">
        <v>5.3423882513454306E-3</v>
      </c>
      <c r="S902">
        <v>1.6067903998938481E-5</v>
      </c>
      <c r="T902">
        <v>9.9842572470065075E-2</v>
      </c>
      <c r="U902">
        <v>0</v>
      </c>
      <c r="V902">
        <v>0.76837915615340313</v>
      </c>
      <c r="W902">
        <v>0.1108434912506391</v>
      </c>
      <c r="X902">
        <v>0.27070389625777619</v>
      </c>
      <c r="Y902">
        <v>2.9366588645006991E-2</v>
      </c>
      <c r="Z902">
        <v>0.49705135790626442</v>
      </c>
      <c r="AA902">
        <v>0.111056524889006</v>
      </c>
      <c r="AB902">
        <v>0.223696042038625</v>
      </c>
      <c r="AC902">
        <v>0.1571837499433108</v>
      </c>
      <c r="AD902">
        <v>1.9334574396662741E-2</v>
      </c>
      <c r="AE902">
        <v>0.21248657333069271</v>
      </c>
      <c r="AF902">
        <v>0.47409914288629829</v>
      </c>
      <c r="AG902">
        <v>0.26133203878519762</v>
      </c>
      <c r="AH902" s="9" t="s">
        <v>227</v>
      </c>
      <c r="AI902" s="1">
        <v>44136</v>
      </c>
      <c r="AJ902" s="9" t="s">
        <v>41</v>
      </c>
      <c r="AK902">
        <v>30</v>
      </c>
    </row>
    <row r="903" spans="1:37" x14ac:dyDescent="0.25">
      <c r="A903">
        <v>44162</v>
      </c>
      <c r="B903">
        <v>0.80842134078841932</v>
      </c>
      <c r="C903">
        <v>0.6049142960259084</v>
      </c>
      <c r="D903">
        <v>0.26256858786961929</v>
      </c>
      <c r="E903">
        <v>0.26195903916931662</v>
      </c>
      <c r="F903">
        <v>0.72059999840492628</v>
      </c>
      <c r="G903">
        <v>1.1480252660167101</v>
      </c>
      <c r="H903">
        <v>1.063404805967892</v>
      </c>
      <c r="I903">
        <v>0.71114789390425182</v>
      </c>
      <c r="J903">
        <v>6.3170450545191659E-2</v>
      </c>
      <c r="K903">
        <v>0.18202467218618301</v>
      </c>
      <c r="L903">
        <v>4.610743461193347E-3</v>
      </c>
      <c r="M903">
        <v>0.20401817353430399</v>
      </c>
      <c r="N903">
        <v>0.51815911604251852</v>
      </c>
      <c r="O903">
        <v>0.5647184949071925</v>
      </c>
      <c r="P903">
        <v>0.30193795292074188</v>
      </c>
      <c r="Q903">
        <v>0.4126411352093825</v>
      </c>
      <c r="R903">
        <v>6.7604915616017183E-2</v>
      </c>
      <c r="S903">
        <v>0.62166420635383968</v>
      </c>
      <c r="T903">
        <v>0.54099831331614379</v>
      </c>
      <c r="U903">
        <v>8.7888437815153791E-2</v>
      </c>
      <c r="V903">
        <v>4.8089120374444558</v>
      </c>
      <c r="W903">
        <v>4.1586014395424163E-2</v>
      </c>
      <c r="X903">
        <v>0.40879936174502429</v>
      </c>
      <c r="Y903">
        <v>7.5171836838699808E-3</v>
      </c>
      <c r="Z903">
        <v>0.57665760089968376</v>
      </c>
      <c r="AA903">
        <v>0.42570725134865123</v>
      </c>
      <c r="AB903">
        <v>1.2874604228011171</v>
      </c>
      <c r="AC903">
        <v>0.1277433994416157</v>
      </c>
      <c r="AD903">
        <v>1.04659397645228</v>
      </c>
      <c r="AE903">
        <v>0.78616909382648736</v>
      </c>
      <c r="AF903">
        <v>0.71376641613215419</v>
      </c>
      <c r="AG903">
        <v>0.3672755386570899</v>
      </c>
      <c r="AH903" s="9" t="s">
        <v>228</v>
      </c>
      <c r="AI903" s="1">
        <v>44136</v>
      </c>
      <c r="AJ903" s="9" t="s">
        <v>43</v>
      </c>
      <c r="AK903">
        <v>27</v>
      </c>
    </row>
    <row r="904" spans="1:37" x14ac:dyDescent="0.25">
      <c r="A904">
        <v>44161</v>
      </c>
      <c r="C904">
        <v>1.144396723055026</v>
      </c>
      <c r="D904">
        <v>8.3039429577280235E-3</v>
      </c>
      <c r="E904">
        <v>0.38912908280095138</v>
      </c>
      <c r="F904">
        <v>1.8985190909847749</v>
      </c>
      <c r="G904">
        <v>0.73687188852362551</v>
      </c>
      <c r="H904">
        <v>0.17119613335106931</v>
      </c>
      <c r="I904">
        <v>0.50555191520104792</v>
      </c>
      <c r="J904">
        <v>0.18500438840171299</v>
      </c>
      <c r="K904">
        <v>0.14856463329223341</v>
      </c>
      <c r="L904">
        <v>6.3392570166240697E-2</v>
      </c>
      <c r="M904">
        <v>0.11451242123145181</v>
      </c>
      <c r="N904">
        <v>0.50128157697439735</v>
      </c>
      <c r="O904">
        <v>9.2777642055553458E-2</v>
      </c>
      <c r="P904">
        <v>0.61418366865393648</v>
      </c>
      <c r="Q904">
        <v>0.29975412853179018</v>
      </c>
      <c r="R904">
        <v>2.869733138539781E-3</v>
      </c>
      <c r="S904">
        <v>1.0895313048140891</v>
      </c>
      <c r="T904">
        <v>0.97944132265711625</v>
      </c>
      <c r="U904">
        <v>0.64032412120669591</v>
      </c>
      <c r="V904">
        <v>0.50122594239851515</v>
      </c>
      <c r="W904">
        <v>1.0131294900365599</v>
      </c>
      <c r="Y904">
        <v>0.1223562769676463</v>
      </c>
      <c r="AA904">
        <v>1.1796049567638009</v>
      </c>
      <c r="AB904">
        <v>0.99439921287199273</v>
      </c>
      <c r="AC904">
        <v>8.8469038821865825E-2</v>
      </c>
      <c r="AD904">
        <v>0.82439452990154993</v>
      </c>
      <c r="AE904">
        <v>0.46246243676746102</v>
      </c>
      <c r="AF904">
        <v>1.023253809962404</v>
      </c>
      <c r="AH904" s="9" t="s">
        <v>228</v>
      </c>
      <c r="AI904" s="1">
        <v>44136</v>
      </c>
      <c r="AJ904" s="9" t="s">
        <v>38</v>
      </c>
      <c r="AK904">
        <v>26</v>
      </c>
    </row>
    <row r="905" spans="1:37" x14ac:dyDescent="0.25">
      <c r="A905">
        <v>44160</v>
      </c>
      <c r="B905">
        <v>0.83403874171489512</v>
      </c>
      <c r="C905">
        <v>0.50654445724172659</v>
      </c>
      <c r="D905">
        <v>1.43428751180296E-2</v>
      </c>
      <c r="E905">
        <v>8.4339556266486287E-2</v>
      </c>
      <c r="F905">
        <v>2.4256452176135399</v>
      </c>
      <c r="G905">
        <v>0.55503342628201646</v>
      </c>
      <c r="H905">
        <v>0.1313532116983096</v>
      </c>
      <c r="I905">
        <v>0.1552236238687377</v>
      </c>
      <c r="J905">
        <v>0.1444893797263721</v>
      </c>
      <c r="K905">
        <v>0.230712781993681</v>
      </c>
      <c r="L905">
        <v>9.8776775201206188E-2</v>
      </c>
      <c r="M905">
        <v>0.1531524751320992</v>
      </c>
      <c r="N905">
        <v>0.1663337495716605</v>
      </c>
      <c r="O905">
        <v>0.105821472610647</v>
      </c>
      <c r="P905">
        <v>1.9553207992663979</v>
      </c>
      <c r="Q905">
        <v>0.29139932882103198</v>
      </c>
      <c r="R905">
        <v>0.11437139166275589</v>
      </c>
      <c r="S905">
        <v>7.6283102898909189E-2</v>
      </c>
      <c r="T905">
        <v>1.4877945671484001</v>
      </c>
      <c r="U905">
        <v>0</v>
      </c>
      <c r="V905">
        <v>0.68316002705096668</v>
      </c>
      <c r="W905">
        <v>3.737159544643168</v>
      </c>
      <c r="X905">
        <v>0.30935412463338502</v>
      </c>
      <c r="Y905">
        <v>0.29778965752695452</v>
      </c>
      <c r="Z905">
        <v>0.61058908989291039</v>
      </c>
      <c r="AA905">
        <v>0.4409409747240543</v>
      </c>
      <c r="AB905">
        <v>0.89536842295215446</v>
      </c>
      <c r="AC905">
        <v>0.201267423460327</v>
      </c>
      <c r="AD905">
        <v>0.30666260906359599</v>
      </c>
      <c r="AE905">
        <v>0.14820354651156439</v>
      </c>
      <c r="AF905">
        <v>0.57657618888592499</v>
      </c>
      <c r="AG905">
        <v>1.6574486149782179</v>
      </c>
      <c r="AH905" s="9" t="s">
        <v>228</v>
      </c>
      <c r="AI905" s="1">
        <v>44136</v>
      </c>
      <c r="AJ905" s="9" t="s">
        <v>39</v>
      </c>
      <c r="AK905">
        <v>25</v>
      </c>
    </row>
    <row r="906" spans="1:37" x14ac:dyDescent="0.25">
      <c r="A906">
        <v>44159</v>
      </c>
      <c r="C906">
        <v>0.18865645257474201</v>
      </c>
      <c r="D906">
        <v>0.37453664122681979</v>
      </c>
      <c r="E906">
        <v>0.45221300049508228</v>
      </c>
      <c r="F906">
        <v>8.6923109668794796E-2</v>
      </c>
      <c r="G906">
        <v>0.79958683029347366</v>
      </c>
      <c r="H906">
        <v>0.1879647836775471</v>
      </c>
      <c r="I906">
        <v>0.27044016580231839</v>
      </c>
      <c r="J906">
        <v>0.3357970034779531</v>
      </c>
      <c r="K906">
        <v>0.47168065875483101</v>
      </c>
      <c r="L906">
        <v>1.8169344159261001E-2</v>
      </c>
      <c r="M906">
        <v>4.0260682551614746</v>
      </c>
      <c r="N906">
        <v>0.39654364024656141</v>
      </c>
      <c r="O906">
        <v>1.643856705802363</v>
      </c>
      <c r="P906">
        <v>5.3808498392942583E-3</v>
      </c>
      <c r="Q906">
        <v>0.21909640990725959</v>
      </c>
      <c r="R906">
        <v>0.52716706516414069</v>
      </c>
      <c r="S906">
        <v>0.63901588564763756</v>
      </c>
      <c r="T906">
        <v>0.40601189114232511</v>
      </c>
      <c r="U906">
        <v>3.7134820258469738E-2</v>
      </c>
      <c r="V906">
        <v>1.022203721018033</v>
      </c>
      <c r="X906">
        <v>0.1918446843306196</v>
      </c>
      <c r="Y906">
        <v>0.11042696263859279</v>
      </c>
      <c r="AA906">
        <v>0.36361529047812963</v>
      </c>
      <c r="AB906">
        <v>0.6797884483696508</v>
      </c>
      <c r="AC906">
        <v>1.0743714405642291</v>
      </c>
      <c r="AD906">
        <v>0.1852091305095282</v>
      </c>
      <c r="AE906">
        <v>0.57123484901290267</v>
      </c>
      <c r="AF906">
        <v>0.68926269645313631</v>
      </c>
      <c r="AH906" s="9" t="s">
        <v>228</v>
      </c>
      <c r="AI906" s="1">
        <v>44136</v>
      </c>
      <c r="AJ906" s="9" t="s">
        <v>40</v>
      </c>
      <c r="AK906">
        <v>24</v>
      </c>
    </row>
    <row r="907" spans="1:37" x14ac:dyDescent="0.25">
      <c r="A907">
        <v>44158</v>
      </c>
      <c r="B907">
        <v>0.92264827464608812</v>
      </c>
      <c r="C907">
        <v>1.731366662114872</v>
      </c>
      <c r="D907">
        <v>2.7276567465356529E-3</v>
      </c>
      <c r="E907">
        <v>0.51421352537998755</v>
      </c>
      <c r="F907">
        <v>1.614656539974562</v>
      </c>
      <c r="G907">
        <v>0.2348665557054174</v>
      </c>
      <c r="H907">
        <v>0.47074053597351578</v>
      </c>
      <c r="I907">
        <v>2.5474117318494161</v>
      </c>
      <c r="J907">
        <v>0.35217731721719142</v>
      </c>
      <c r="K907">
        <v>0.46637176314917772</v>
      </c>
      <c r="L907">
        <v>0.1112467297127287</v>
      </c>
      <c r="M907">
        <v>0.28140559753619482</v>
      </c>
      <c r="N907">
        <v>0.15558029962827169</v>
      </c>
      <c r="O907">
        <v>2.2539250467945111</v>
      </c>
      <c r="P907">
        <v>0.24773864949535179</v>
      </c>
      <c r="Q907">
        <v>5.0541594109898481E-2</v>
      </c>
      <c r="R907">
        <v>0.96209279029326156</v>
      </c>
      <c r="S907">
        <v>0.24184109342797561</v>
      </c>
      <c r="T907">
        <v>0.2052572926113003</v>
      </c>
      <c r="U907">
        <v>0.39511142887927908</v>
      </c>
      <c r="V907">
        <v>0.31349540361995359</v>
      </c>
      <c r="W907">
        <v>1.1529803439017381</v>
      </c>
      <c r="X907">
        <v>0.6793759381069121</v>
      </c>
      <c r="Y907">
        <v>1.3033507634819259</v>
      </c>
      <c r="Z907">
        <v>0.72901608541992213</v>
      </c>
      <c r="AA907">
        <v>0.5645743216812027</v>
      </c>
      <c r="AB907">
        <v>0.86214646893947355</v>
      </c>
      <c r="AC907">
        <v>0.58468945314248666</v>
      </c>
      <c r="AD907">
        <v>0.67692002081920721</v>
      </c>
      <c r="AE907">
        <v>0.56733299203786025</v>
      </c>
      <c r="AF907">
        <v>0.8371619082448587</v>
      </c>
      <c r="AG907">
        <v>0.87854314029909553</v>
      </c>
      <c r="AH907" s="9" t="s">
        <v>228</v>
      </c>
      <c r="AI907" s="1">
        <v>44136</v>
      </c>
      <c r="AJ907" s="9" t="s">
        <v>41</v>
      </c>
      <c r="AK907">
        <v>23</v>
      </c>
    </row>
    <row r="908" spans="1:37" x14ac:dyDescent="0.25">
      <c r="A908">
        <v>44155</v>
      </c>
      <c r="B908">
        <v>1.2633856551753631</v>
      </c>
      <c r="C908">
        <v>2.2559299696511288</v>
      </c>
      <c r="D908">
        <v>5.5314056139924198E-2</v>
      </c>
      <c r="E908">
        <v>1.8525531284546399</v>
      </c>
      <c r="F908">
        <v>1.601211837263637</v>
      </c>
      <c r="G908">
        <v>0.15725582403346849</v>
      </c>
      <c r="H908">
        <v>7.821416516252361</v>
      </c>
      <c r="I908">
        <v>0.66943769070885273</v>
      </c>
      <c r="J908">
        <v>0.16806827408063649</v>
      </c>
      <c r="K908">
        <v>1.604435764426972</v>
      </c>
      <c r="L908">
        <v>1.0068550447053921</v>
      </c>
      <c r="M908">
        <v>5.8861903575099232E-2</v>
      </c>
      <c r="N908">
        <v>0.39537459340728293</v>
      </c>
      <c r="O908">
        <v>0.69856865063224838</v>
      </c>
      <c r="P908">
        <v>0.29580135399787388</v>
      </c>
      <c r="Q908">
        <v>0.29194201382276758</v>
      </c>
      <c r="R908">
        <v>0.27757896148007188</v>
      </c>
      <c r="S908">
        <v>0.21868309080002971</v>
      </c>
      <c r="T908">
        <v>1.426404302360704</v>
      </c>
      <c r="U908">
        <v>0.2046497744019361</v>
      </c>
      <c r="V908">
        <v>0.77821051743438963</v>
      </c>
      <c r="W908">
        <v>5.250838265248714E-2</v>
      </c>
      <c r="X908">
        <v>0.44106974351558592</v>
      </c>
      <c r="Y908">
        <v>0.3984316114943201</v>
      </c>
      <c r="Z908">
        <v>1.0413088406240709</v>
      </c>
      <c r="AA908">
        <v>0.50635969401887249</v>
      </c>
      <c r="AB908">
        <v>2.3966771412679559</v>
      </c>
      <c r="AC908">
        <v>0.28582729820439801</v>
      </c>
      <c r="AD908">
        <v>0.53238710469599682</v>
      </c>
      <c r="AE908">
        <v>1.2043448508678709</v>
      </c>
      <c r="AF908">
        <v>1.040283324980561</v>
      </c>
      <c r="AG908">
        <v>0.93133935958204406</v>
      </c>
      <c r="AH908" s="9" t="s">
        <v>229</v>
      </c>
      <c r="AI908" s="1">
        <v>44136</v>
      </c>
      <c r="AJ908" s="9" t="s">
        <v>43</v>
      </c>
      <c r="AK908">
        <v>20</v>
      </c>
    </row>
    <row r="909" spans="1:37" x14ac:dyDescent="0.25">
      <c r="A909">
        <v>44154</v>
      </c>
      <c r="B909">
        <v>1.1648442497352069</v>
      </c>
      <c r="C909">
        <v>0.49102704609423931</v>
      </c>
      <c r="D909">
        <v>0.32335892342647488</v>
      </c>
      <c r="E909">
        <v>0.31233934888509968</v>
      </c>
      <c r="F909">
        <v>0.1158681468131802</v>
      </c>
      <c r="G909">
        <v>0.30802119877290612</v>
      </c>
      <c r="H909">
        <v>9.2543164111766387</v>
      </c>
      <c r="I909">
        <v>8.2827819161734165E-2</v>
      </c>
      <c r="J909">
        <v>1.113498078587088</v>
      </c>
      <c r="K909">
        <v>1.072087239196456</v>
      </c>
      <c r="L909">
        <v>2.5879896998105889E-2</v>
      </c>
      <c r="M909">
        <v>0.42685200073711882</v>
      </c>
      <c r="N909">
        <v>4.1339275430351714</v>
      </c>
      <c r="O909">
        <v>0.12971333106881891</v>
      </c>
      <c r="P909">
        <v>0.25716029171353749</v>
      </c>
      <c r="Q909">
        <v>0.36184309342579851</v>
      </c>
      <c r="R909">
        <v>2.0650238332674108E-2</v>
      </c>
      <c r="S909">
        <v>0.49834227359469407</v>
      </c>
      <c r="T909">
        <v>0.6253042774166726</v>
      </c>
      <c r="U909">
        <v>7.6543803795464355E-2</v>
      </c>
      <c r="V909">
        <v>1.491345741304813</v>
      </c>
      <c r="W909">
        <v>0.30856792571191849</v>
      </c>
      <c r="X909">
        <v>1.1230520556989081</v>
      </c>
      <c r="Y909">
        <v>5.373681046794597E-2</v>
      </c>
      <c r="Z909">
        <v>0.78351918769134621</v>
      </c>
      <c r="AA909">
        <v>1.4713380900188759</v>
      </c>
      <c r="AB909">
        <v>1.0001322819978571</v>
      </c>
      <c r="AC909">
        <v>0.24139671974183111</v>
      </c>
      <c r="AD909">
        <v>1.354174532278257</v>
      </c>
      <c r="AE909">
        <v>0.70521375754584825</v>
      </c>
      <c r="AF909">
        <v>1.142131178109415</v>
      </c>
      <c r="AG909">
        <v>0.7028054600793544</v>
      </c>
      <c r="AH909" s="9" t="s">
        <v>229</v>
      </c>
      <c r="AI909" s="1">
        <v>44136</v>
      </c>
      <c r="AJ909" s="9" t="s">
        <v>38</v>
      </c>
      <c r="AK909">
        <v>19</v>
      </c>
    </row>
    <row r="910" spans="1:37" x14ac:dyDescent="0.25">
      <c r="A910">
        <v>44153</v>
      </c>
      <c r="B910">
        <v>1.586368798126861</v>
      </c>
      <c r="C910">
        <v>0</v>
      </c>
      <c r="D910">
        <v>0.89421397225833554</v>
      </c>
      <c r="E910">
        <v>0.53134535505830094</v>
      </c>
      <c r="F910">
        <v>4.5489556072461621</v>
      </c>
      <c r="G910">
        <v>3.5868993566953962</v>
      </c>
      <c r="H910">
        <v>1.4951354650471061E-2</v>
      </c>
      <c r="I910">
        <v>0.18685520244765441</v>
      </c>
      <c r="J910">
        <v>0.51630523507571968</v>
      </c>
      <c r="K910">
        <v>4.6973774006960429</v>
      </c>
      <c r="L910">
        <v>0.2036590033254978</v>
      </c>
      <c r="M910">
        <v>0.52648790945469004</v>
      </c>
      <c r="N910">
        <v>0.61071676142877174</v>
      </c>
      <c r="O910">
        <v>0.1617459168513663</v>
      </c>
      <c r="P910">
        <v>0.32804564102943162</v>
      </c>
      <c r="Q910">
        <v>0.15033387958725691</v>
      </c>
      <c r="R910">
        <v>0.56000298884986732</v>
      </c>
      <c r="S910">
        <v>6.2242150227259554</v>
      </c>
      <c r="T910">
        <v>0.25445506949945962</v>
      </c>
      <c r="U910">
        <v>0.72456874546208372</v>
      </c>
      <c r="V910">
        <v>0.1917538449508136</v>
      </c>
      <c r="W910">
        <v>1.681312904589946</v>
      </c>
      <c r="X910">
        <v>0.55616218723915001</v>
      </c>
      <c r="Y910">
        <v>0.20798046779191709</v>
      </c>
      <c r="Z910">
        <v>2.0499870859140801</v>
      </c>
      <c r="AA910">
        <v>0.79971224498346971</v>
      </c>
      <c r="AB910">
        <v>0.74194355796185329</v>
      </c>
      <c r="AC910">
        <v>0.57179218102739349</v>
      </c>
      <c r="AD910">
        <v>0.59731714881912235</v>
      </c>
      <c r="AE910">
        <v>1.3245577106229831</v>
      </c>
      <c r="AF910">
        <v>1.9486486109589589</v>
      </c>
      <c r="AG910">
        <v>0.45733819002583698</v>
      </c>
      <c r="AH910" s="9" t="s">
        <v>229</v>
      </c>
      <c r="AI910" s="1">
        <v>44136</v>
      </c>
      <c r="AJ910" s="9" t="s">
        <v>39</v>
      </c>
      <c r="AK910">
        <v>18</v>
      </c>
    </row>
    <row r="911" spans="1:37" x14ac:dyDescent="0.25">
      <c r="A911">
        <v>44152</v>
      </c>
      <c r="B911">
        <v>2.395884400779805</v>
      </c>
      <c r="C911">
        <v>0.98479113492888237</v>
      </c>
      <c r="D911">
        <v>0.21308754486985829</v>
      </c>
      <c r="E911">
        <v>1.54820544704077</v>
      </c>
      <c r="F911">
        <v>1.031061899327129</v>
      </c>
      <c r="G911">
        <v>1.1909320456324299</v>
      </c>
      <c r="H911">
        <v>0.5947434376192795</v>
      </c>
      <c r="I911">
        <v>0.49336992981682498</v>
      </c>
      <c r="J911">
        <v>4.1373347155936449</v>
      </c>
      <c r="K911">
        <v>6.9188179959066796</v>
      </c>
      <c r="L911">
        <v>0.40996636219285543</v>
      </c>
      <c r="M911">
        <v>0.49053967480182742</v>
      </c>
      <c r="N911">
        <v>1.725326729304439</v>
      </c>
      <c r="O911">
        <v>0.67264362989066029</v>
      </c>
      <c r="P911">
        <v>0.27930577683038521</v>
      </c>
      <c r="Q911">
        <v>0.56972421526269879</v>
      </c>
      <c r="R911">
        <v>0.67111102973061576</v>
      </c>
      <c r="S911">
        <v>13.0620150373157</v>
      </c>
      <c r="T911">
        <v>0.16151332351390441</v>
      </c>
      <c r="U911">
        <v>0.48475418086206351</v>
      </c>
      <c r="V911">
        <v>1.011580792394607</v>
      </c>
      <c r="W911">
        <v>0.4277530902184441</v>
      </c>
      <c r="X911">
        <v>1.8286941618005921</v>
      </c>
      <c r="Y911">
        <v>0.15678291350024051</v>
      </c>
      <c r="Z911">
        <v>2.6343894314229832</v>
      </c>
      <c r="AA911">
        <v>2.1521804039965682</v>
      </c>
      <c r="AB911">
        <v>0.9034383623876483</v>
      </c>
      <c r="AC911">
        <v>0.52029499143007807</v>
      </c>
      <c r="AD911">
        <v>1.9735342913196841</v>
      </c>
      <c r="AE911">
        <v>1.443696893298904</v>
      </c>
      <c r="AF911">
        <v>2.5547984579053828</v>
      </c>
      <c r="AG911">
        <v>1.395113299392353</v>
      </c>
      <c r="AH911" s="9" t="s">
        <v>229</v>
      </c>
      <c r="AI911" s="1">
        <v>44136</v>
      </c>
      <c r="AJ911" s="9" t="s">
        <v>40</v>
      </c>
      <c r="AK911">
        <v>17</v>
      </c>
    </row>
    <row r="912" spans="1:37" x14ac:dyDescent="0.25">
      <c r="A912">
        <v>44151</v>
      </c>
      <c r="B912">
        <v>0.40834633061366699</v>
      </c>
      <c r="C912">
        <v>0.17118145312581839</v>
      </c>
      <c r="D912">
        <v>0.18320216701340411</v>
      </c>
      <c r="E912">
        <v>9.5022020037250479E-2</v>
      </c>
      <c r="F912">
        <v>2.8463078810665041E-2</v>
      </c>
      <c r="G912">
        <v>0.73694777507701048</v>
      </c>
      <c r="H912">
        <v>2.2312210135941441E-2</v>
      </c>
      <c r="I912">
        <v>0.15740457740212349</v>
      </c>
      <c r="J912">
        <v>4.7859790606801983E-2</v>
      </c>
      <c r="K912">
        <v>0.11037854391086779</v>
      </c>
      <c r="L912">
        <v>3.0407137956576829E-2</v>
      </c>
      <c r="M912">
        <v>1.9905574543765611E-2</v>
      </c>
      <c r="N912">
        <v>3.9949246178104213E-3</v>
      </c>
      <c r="O912">
        <v>0.35807289377907597</v>
      </c>
      <c r="P912">
        <v>8.0528003449612987E-2</v>
      </c>
      <c r="Q912">
        <v>1.146426751232983E-2</v>
      </c>
      <c r="R912">
        <v>0.43482077217235121</v>
      </c>
      <c r="S912">
        <v>0.49107555162596372</v>
      </c>
      <c r="T912">
        <v>3.2918233739946602E-2</v>
      </c>
      <c r="U912">
        <v>1.1666912202243031E-3</v>
      </c>
      <c r="V912">
        <v>0.25856720088985707</v>
      </c>
      <c r="W912">
        <v>0.4698415117947668</v>
      </c>
      <c r="X912">
        <v>0.55703619834915585</v>
      </c>
      <c r="Y912">
        <v>1.6829133070323101E-4</v>
      </c>
      <c r="Z912">
        <v>0.68685667228002012</v>
      </c>
      <c r="AA912">
        <v>4.318437445952749E-2</v>
      </c>
      <c r="AB912">
        <v>9.2016230135847643E-2</v>
      </c>
      <c r="AC912">
        <v>3.3440114409505332E-2</v>
      </c>
      <c r="AD912">
        <v>4.6596799629350814E-3</v>
      </c>
      <c r="AE912">
        <v>6.4652854074183586E-2</v>
      </c>
      <c r="AF912">
        <v>0.72332844122672435</v>
      </c>
      <c r="AG912">
        <v>0.1052151083315178</v>
      </c>
      <c r="AH912" s="9" t="s">
        <v>229</v>
      </c>
      <c r="AI912" s="1">
        <v>44136</v>
      </c>
      <c r="AJ912" s="9" t="s">
        <v>41</v>
      </c>
      <c r="AK912">
        <v>16</v>
      </c>
    </row>
    <row r="913" spans="1:37" x14ac:dyDescent="0.25">
      <c r="A913">
        <v>44148</v>
      </c>
      <c r="C913">
        <v>0.22558983513901429</v>
      </c>
      <c r="D913">
        <v>5.4202264157560819E-2</v>
      </c>
      <c r="E913">
        <v>0.80250255073002175</v>
      </c>
      <c r="F913">
        <v>0.92188520494924164</v>
      </c>
      <c r="G913">
        <v>0.18734420019829071</v>
      </c>
      <c r="H913">
        <v>0.2021641142654779</v>
      </c>
      <c r="I913">
        <v>0.27710628365873868</v>
      </c>
      <c r="J913">
        <v>0.29327144259627108</v>
      </c>
      <c r="K913">
        <v>0.5631289244483183</v>
      </c>
      <c r="L913">
        <v>0.40143425959537588</v>
      </c>
      <c r="M913">
        <v>0.40879341783817008</v>
      </c>
      <c r="N913">
        <v>0.13768818129234309</v>
      </c>
      <c r="O913">
        <v>0.46756568816673599</v>
      </c>
      <c r="P913">
        <v>1.0031026999289261</v>
      </c>
      <c r="Q913">
        <v>0.96879179872805987</v>
      </c>
      <c r="R913">
        <v>0.18107531855442999</v>
      </c>
      <c r="S913">
        <v>0.2385153983546284</v>
      </c>
      <c r="T913">
        <v>0.2936218309835662</v>
      </c>
      <c r="U913">
        <v>0.67046462840603804</v>
      </c>
      <c r="W913">
        <v>1.6932214942471939</v>
      </c>
      <c r="X913">
        <v>0.55523075133726385</v>
      </c>
      <c r="Y913">
        <v>4.7776585418002428E-2</v>
      </c>
      <c r="Z913">
        <v>0.80491101263849396</v>
      </c>
      <c r="AA913">
        <v>0.72889714746075807</v>
      </c>
      <c r="AC913">
        <v>0.25866298663865178</v>
      </c>
      <c r="AD913">
        <v>1.248043755710402</v>
      </c>
      <c r="AE913">
        <v>0.22386900505183119</v>
      </c>
      <c r="AG913">
        <v>0.43733831778860249</v>
      </c>
      <c r="AH913" s="9" t="s">
        <v>230</v>
      </c>
      <c r="AI913" s="1">
        <v>44136</v>
      </c>
      <c r="AJ913" s="9" t="s">
        <v>43</v>
      </c>
      <c r="AK913">
        <v>13</v>
      </c>
    </row>
    <row r="914" spans="1:37" x14ac:dyDescent="0.25">
      <c r="A914">
        <v>44147</v>
      </c>
      <c r="B914">
        <v>0.8045176800095134</v>
      </c>
      <c r="C914">
        <v>2.4580537557961462</v>
      </c>
      <c r="D914">
        <v>0.38238834226960161</v>
      </c>
      <c r="E914">
        <v>0.29756440838706999</v>
      </c>
      <c r="F914">
        <v>0.17511268694681131</v>
      </c>
      <c r="G914">
        <v>0.2007495036504634</v>
      </c>
      <c r="H914">
        <v>0.13903748963027601</v>
      </c>
      <c r="I914">
        <v>1.4054809641587169</v>
      </c>
      <c r="J914">
        <v>0.20820590801901659</v>
      </c>
      <c r="K914">
        <v>4.9280470160839897E-2</v>
      </c>
      <c r="L914">
        <v>6.4064583804725489E-2</v>
      </c>
      <c r="M914">
        <v>0.27087691069146519</v>
      </c>
      <c r="N914">
        <v>0.62383738079296513</v>
      </c>
      <c r="O914">
        <v>0.12847905706956819</v>
      </c>
      <c r="P914">
        <v>0.1896536411585947</v>
      </c>
      <c r="Q914">
        <v>0.34278570561200411</v>
      </c>
      <c r="R914">
        <v>0.22499830882560429</v>
      </c>
      <c r="S914">
        <v>2.9343751548265868</v>
      </c>
      <c r="T914">
        <v>0.18959199554992939</v>
      </c>
      <c r="U914">
        <v>2.610874534455037</v>
      </c>
      <c r="V914">
        <v>2.3571004645294451</v>
      </c>
      <c r="W914">
        <v>0.18978633791144001</v>
      </c>
      <c r="X914">
        <v>0.52603313899132442</v>
      </c>
      <c r="Y914">
        <v>4.3959717986792241E-2</v>
      </c>
      <c r="Z914">
        <v>0.735285956220745</v>
      </c>
      <c r="AA914">
        <v>0.74150184126090313</v>
      </c>
      <c r="AB914">
        <v>0.57417990361551885</v>
      </c>
      <c r="AC914">
        <v>0.2199039415633704</v>
      </c>
      <c r="AD914">
        <v>0.61896520127083154</v>
      </c>
      <c r="AE914">
        <v>0.91045338040474022</v>
      </c>
      <c r="AF914">
        <v>0.84778691137168649</v>
      </c>
      <c r="AG914">
        <v>0.25416183705388901</v>
      </c>
      <c r="AH914" s="9" t="s">
        <v>230</v>
      </c>
      <c r="AI914" s="1">
        <v>44136</v>
      </c>
      <c r="AJ914" s="9" t="s">
        <v>38</v>
      </c>
      <c r="AK914">
        <v>12</v>
      </c>
    </row>
    <row r="915" spans="1:37" x14ac:dyDescent="0.25">
      <c r="A915">
        <v>44146</v>
      </c>
      <c r="B915">
        <v>0.49160313627288288</v>
      </c>
      <c r="C915">
        <v>1.2778007043388331</v>
      </c>
      <c r="D915">
        <v>1.7088909177104421E-2</v>
      </c>
      <c r="E915">
        <v>0.1173359563037296</v>
      </c>
      <c r="F915">
        <v>0.40160230654602652</v>
      </c>
      <c r="G915">
        <v>5.0084927448299142E-2</v>
      </c>
      <c r="H915">
        <v>1.2167533966261759E-2</v>
      </c>
      <c r="I915">
        <v>0.1390414337158741</v>
      </c>
      <c r="J915">
        <v>2.4721468189460518</v>
      </c>
      <c r="K915">
        <v>0.80955733327335333</v>
      </c>
      <c r="L915">
        <v>0.14223550007795921</v>
      </c>
      <c r="M915">
        <v>1.449095099246233E-3</v>
      </c>
      <c r="N915">
        <v>0.36187123978976299</v>
      </c>
      <c r="O915">
        <v>0.19650443213014171</v>
      </c>
      <c r="P915">
        <v>1.1394178359929501</v>
      </c>
      <c r="Q915">
        <v>0.1569521122000532</v>
      </c>
      <c r="R915">
        <v>2.0464918108374988E-3</v>
      </c>
      <c r="S915">
        <v>7.0805082671951389</v>
      </c>
      <c r="T915">
        <v>0.26718428029883717</v>
      </c>
      <c r="U915">
        <v>1.8544121606733702E-2</v>
      </c>
      <c r="V915">
        <v>0.21613976249166789</v>
      </c>
      <c r="W915">
        <v>0.22100439831977811</v>
      </c>
      <c r="X915">
        <v>0.2890350463301507</v>
      </c>
      <c r="Y915">
        <v>1.3230887619957389E-2</v>
      </c>
      <c r="Z915">
        <v>0.46380579028752422</v>
      </c>
      <c r="AA915">
        <v>0.74635543096902268</v>
      </c>
      <c r="AB915">
        <v>0.24589090548337891</v>
      </c>
      <c r="AC915">
        <v>4.843135868984888E-2</v>
      </c>
      <c r="AD915">
        <v>0.23436057611923239</v>
      </c>
      <c r="AE915">
        <v>0.39738896499113951</v>
      </c>
      <c r="AF915">
        <v>0.40491745412212993</v>
      </c>
      <c r="AG915">
        <v>0.41514434544292328</v>
      </c>
      <c r="AH915" s="9" t="s">
        <v>230</v>
      </c>
      <c r="AI915" s="1">
        <v>44136</v>
      </c>
      <c r="AJ915" s="9" t="s">
        <v>39</v>
      </c>
      <c r="AK915">
        <v>11</v>
      </c>
    </row>
    <row r="916" spans="1:37" x14ac:dyDescent="0.25">
      <c r="A916">
        <v>44145</v>
      </c>
      <c r="C916">
        <v>0.63742210332884863</v>
      </c>
      <c r="D916">
        <v>4.3296923054783443E-2</v>
      </c>
      <c r="E916">
        <v>7.9249050212300803E-2</v>
      </c>
      <c r="F916">
        <v>2.096586602884868E-2</v>
      </c>
      <c r="H916">
        <v>0.16043296897793571</v>
      </c>
      <c r="I916">
        <v>1.997155396084873E-2</v>
      </c>
      <c r="J916">
        <v>0.52778455256938939</v>
      </c>
      <c r="K916">
        <v>1.0109792174146219E-2</v>
      </c>
      <c r="L916">
        <v>1.8740201135052801</v>
      </c>
      <c r="M916">
        <v>0.19559511710179001</v>
      </c>
      <c r="N916">
        <v>0.58829494877470923</v>
      </c>
      <c r="O916">
        <v>0.17428927217184911</v>
      </c>
      <c r="P916">
        <v>4.0807932730535262E-2</v>
      </c>
      <c r="Q916">
        <v>8.0187240106833098E-3</v>
      </c>
      <c r="R916">
        <v>5.9107745201378077E-2</v>
      </c>
      <c r="S916">
        <v>2.528260186888539E-3</v>
      </c>
      <c r="T916">
        <v>0.26567436419442281</v>
      </c>
      <c r="U916">
        <v>5.1788540672609144E-4</v>
      </c>
      <c r="V916">
        <v>0.1540185216951572</v>
      </c>
      <c r="W916">
        <v>5.3792197312609528E-2</v>
      </c>
      <c r="X916">
        <v>0.136483397758519</v>
      </c>
      <c r="Y916">
        <v>0.34916529888436387</v>
      </c>
      <c r="AA916">
        <v>0.28301529453996488</v>
      </c>
      <c r="AB916">
        <v>0.14789961244237451</v>
      </c>
      <c r="AC916">
        <v>0.48853970122327439</v>
      </c>
      <c r="AD916">
        <v>8.1832502613965755E-2</v>
      </c>
      <c r="AE916">
        <v>0.56683171941465749</v>
      </c>
      <c r="AG916">
        <v>0.25654761995409991</v>
      </c>
      <c r="AH916" s="9" t="s">
        <v>230</v>
      </c>
      <c r="AI916" s="1">
        <v>44136</v>
      </c>
      <c r="AJ916" s="9" t="s">
        <v>40</v>
      </c>
      <c r="AK916">
        <v>10</v>
      </c>
    </row>
    <row r="917" spans="1:37" x14ac:dyDescent="0.25">
      <c r="A917">
        <v>44144</v>
      </c>
      <c r="B917">
        <v>1.928640114902803</v>
      </c>
      <c r="C917">
        <v>5.1590012781027834</v>
      </c>
      <c r="D917">
        <v>1.1765744938068889</v>
      </c>
      <c r="E917">
        <v>0.81715311412818425</v>
      </c>
      <c r="F917">
        <v>0.40629607980306431</v>
      </c>
      <c r="G917">
        <v>0.48940940278877593</v>
      </c>
      <c r="H917">
        <v>1.5563268448534049</v>
      </c>
      <c r="I917">
        <v>4.785212382580867</v>
      </c>
      <c r="J917">
        <v>1.3627974688453031</v>
      </c>
      <c r="K917">
        <v>15.841777695890791</v>
      </c>
      <c r="L917">
        <v>0.26239364936874782</v>
      </c>
      <c r="M917">
        <v>1.3160562538057501</v>
      </c>
      <c r="N917">
        <v>1.5791636971652609</v>
      </c>
      <c r="O917">
        <v>1.6487587167033071</v>
      </c>
      <c r="P917">
        <v>1.621102510498728</v>
      </c>
      <c r="Q917">
        <v>0.52495472448911795</v>
      </c>
      <c r="R917">
        <v>2.6374885688833509E-3</v>
      </c>
      <c r="S917">
        <v>1.779982308250164</v>
      </c>
      <c r="T917">
        <v>0.68774585441155733</v>
      </c>
      <c r="U917">
        <v>3.9242293975464571</v>
      </c>
      <c r="V917">
        <v>1.585341284846955</v>
      </c>
      <c r="W917">
        <v>0.79813447383993441</v>
      </c>
      <c r="X917">
        <v>0.83168047621110297</v>
      </c>
      <c r="Y917">
        <v>2.867190423451765E-2</v>
      </c>
      <c r="Z917">
        <v>1.2910674050336299</v>
      </c>
      <c r="AA917">
        <v>4.1544047916074964</v>
      </c>
      <c r="AB917">
        <v>1.1530989473547359</v>
      </c>
      <c r="AC917">
        <v>0.72205392650189215</v>
      </c>
      <c r="AD917">
        <v>1.695895419368799</v>
      </c>
      <c r="AE917">
        <v>3.0175693629055278</v>
      </c>
      <c r="AF917">
        <v>1.4516526584417131</v>
      </c>
      <c r="AG917">
        <v>1.3233416561854541</v>
      </c>
      <c r="AH917" s="9" t="s">
        <v>230</v>
      </c>
      <c r="AI917" s="1">
        <v>44136</v>
      </c>
      <c r="AJ917" s="9" t="s">
        <v>41</v>
      </c>
      <c r="AK917">
        <v>9</v>
      </c>
    </row>
    <row r="918" spans="1:37" x14ac:dyDescent="0.25">
      <c r="A918">
        <v>44141</v>
      </c>
      <c r="B918">
        <v>0.49453453583952328</v>
      </c>
      <c r="C918">
        <v>3.3926657994482592</v>
      </c>
      <c r="D918">
        <v>0.1619956749448643</v>
      </c>
      <c r="E918">
        <v>0.22001089457376691</v>
      </c>
      <c r="F918">
        <v>8.4687681521277425E-2</v>
      </c>
      <c r="G918">
        <v>0.43884613283485657</v>
      </c>
      <c r="H918">
        <v>1.4728098777981201E-2</v>
      </c>
      <c r="I918">
        <v>0.16951307683943609</v>
      </c>
      <c r="J918">
        <v>0.12924529844628341</v>
      </c>
      <c r="K918">
        <v>5.0544382634181044</v>
      </c>
      <c r="L918">
        <v>0.46869709315861591</v>
      </c>
      <c r="M918">
        <v>0.13602985925571021</v>
      </c>
      <c r="N918">
        <v>0.23723093562681771</v>
      </c>
      <c r="O918">
        <v>0.14485642277286101</v>
      </c>
      <c r="P918">
        <v>0.1032699653380147</v>
      </c>
      <c r="Q918">
        <v>6.0216068158811337E-2</v>
      </c>
      <c r="R918">
        <v>0.49597774424258362</v>
      </c>
      <c r="S918">
        <v>1.3427398109648321</v>
      </c>
      <c r="T918">
        <v>0.48150617680767488</v>
      </c>
      <c r="U918">
        <v>5.3888661383708673E-2</v>
      </c>
      <c r="V918">
        <v>0.30964417525174198</v>
      </c>
      <c r="W918">
        <v>1.6258748874751681E-2</v>
      </c>
      <c r="X918">
        <v>0.30007625498349988</v>
      </c>
      <c r="Y918">
        <v>6.0043691739461993E-3</v>
      </c>
      <c r="Z918">
        <v>0.59717996528117734</v>
      </c>
      <c r="AA918">
        <v>0.37443626103445998</v>
      </c>
      <c r="AB918">
        <v>0.17355113633015451</v>
      </c>
      <c r="AC918">
        <v>0.15619869092797939</v>
      </c>
      <c r="AD918">
        <v>4.7333039798400998E-2</v>
      </c>
      <c r="AE918">
        <v>0.32494290410353688</v>
      </c>
      <c r="AF918">
        <v>0.47255091439936731</v>
      </c>
      <c r="AG918">
        <v>0.46414776245239753</v>
      </c>
      <c r="AH918" s="9" t="s">
        <v>231</v>
      </c>
      <c r="AI918" s="1">
        <v>44136</v>
      </c>
      <c r="AJ918" s="9" t="s">
        <v>43</v>
      </c>
      <c r="AK918">
        <v>6</v>
      </c>
    </row>
    <row r="919" spans="1:37" x14ac:dyDescent="0.25">
      <c r="A919">
        <v>44140</v>
      </c>
      <c r="C919">
        <v>3.6075691362235658E-2</v>
      </c>
      <c r="D919">
        <v>0.16162215498009019</v>
      </c>
      <c r="E919">
        <v>0.48269100267984372</v>
      </c>
      <c r="F919">
        <v>1.190432737705753E-2</v>
      </c>
      <c r="G919">
        <v>4.9320042457408751E-2</v>
      </c>
      <c r="H919">
        <v>3.7341772114099758E-4</v>
      </c>
      <c r="I919">
        <v>8.5177302839710856E-3</v>
      </c>
      <c r="J919">
        <v>2.0378170115992228E-3</v>
      </c>
      <c r="K919">
        <v>0.18897959993783389</v>
      </c>
      <c r="L919">
        <v>8.9389254581230849E-3</v>
      </c>
      <c r="M919">
        <v>9.9066091140110724E-2</v>
      </c>
      <c r="N919">
        <v>3.4928386719809877E-2</v>
      </c>
      <c r="O919">
        <v>0.24394928240516681</v>
      </c>
      <c r="P919">
        <v>0.221920062152616</v>
      </c>
      <c r="Q919">
        <v>2.1992695595614571E-2</v>
      </c>
      <c r="R919">
        <v>0.26176430433553699</v>
      </c>
      <c r="S919">
        <v>8.7811064787712851E-3</v>
      </c>
      <c r="T919">
        <v>0.31491445711494143</v>
      </c>
      <c r="U919">
        <v>5.4902610237564438E-2</v>
      </c>
      <c r="W919">
        <v>0.45033007425141341</v>
      </c>
      <c r="X919">
        <v>0.1783570087664775</v>
      </c>
      <c r="Y919">
        <v>8.2402838555702476E-2</v>
      </c>
      <c r="Z919">
        <v>0.34558030907624587</v>
      </c>
      <c r="AA919">
        <v>7.1876703069083822E-2</v>
      </c>
      <c r="AC919">
        <v>9.7572816754665156E-2</v>
      </c>
      <c r="AD919">
        <v>3.2827187489864289E-2</v>
      </c>
      <c r="AE919">
        <v>7.1682885263641846E-2</v>
      </c>
      <c r="AG919">
        <v>0.33869199540061068</v>
      </c>
      <c r="AH919" s="9" t="s">
        <v>231</v>
      </c>
      <c r="AI919" s="1">
        <v>44136</v>
      </c>
      <c r="AJ919" s="9" t="s">
        <v>38</v>
      </c>
      <c r="AK919">
        <v>5</v>
      </c>
    </row>
    <row r="920" spans="1:37" x14ac:dyDescent="0.25">
      <c r="A920">
        <v>44139</v>
      </c>
      <c r="B920">
        <v>1.4524103971025339</v>
      </c>
      <c r="C920">
        <v>0.23087833967925389</v>
      </c>
      <c r="D920">
        <v>0.36044403291904742</v>
      </c>
      <c r="E920">
        <v>0.89398790693911712</v>
      </c>
      <c r="F920">
        <v>3.3420320479631371</v>
      </c>
      <c r="G920">
        <v>0.51126361723273139</v>
      </c>
      <c r="H920">
        <v>1.1101130796177481</v>
      </c>
      <c r="I920">
        <v>1.726760939552626</v>
      </c>
      <c r="J920">
        <v>0.63734931184512733</v>
      </c>
      <c r="K920">
        <v>0.36216032374886531</v>
      </c>
      <c r="L920">
        <v>0.40142306659565907</v>
      </c>
      <c r="M920">
        <v>0.112190707132424</v>
      </c>
      <c r="N920">
        <v>0.5107502844655486</v>
      </c>
      <c r="O920">
        <v>0.82724836294943194</v>
      </c>
      <c r="P920">
        <v>0.19504109708930251</v>
      </c>
      <c r="Q920">
        <v>6.1662890240910741E-2</v>
      </c>
      <c r="R920">
        <v>1.067528715269787</v>
      </c>
      <c r="S920">
        <v>5.6756620555102437E-2</v>
      </c>
      <c r="T920">
        <v>0.7281254891395994</v>
      </c>
      <c r="U920">
        <v>2.553515582458874</v>
      </c>
      <c r="V920">
        <v>0.81886928356101996</v>
      </c>
      <c r="W920">
        <v>1.2502908988260431</v>
      </c>
      <c r="X920">
        <v>0.66174877403093701</v>
      </c>
      <c r="Y920">
        <v>0.12631194112708749</v>
      </c>
      <c r="Z920">
        <v>0.97601536943865985</v>
      </c>
      <c r="AA920">
        <v>1.032014264609638</v>
      </c>
      <c r="AB920">
        <v>1.0478191917051149</v>
      </c>
      <c r="AC920">
        <v>0.22262941900285049</v>
      </c>
      <c r="AD920">
        <v>9.3743788168754671E-2</v>
      </c>
      <c r="AE920">
        <v>0.67845572911476415</v>
      </c>
      <c r="AF920">
        <v>1.425407501029107</v>
      </c>
      <c r="AG920">
        <v>0.95115680234482436</v>
      </c>
      <c r="AH920" s="9" t="s">
        <v>231</v>
      </c>
      <c r="AI920" s="1">
        <v>44136</v>
      </c>
      <c r="AJ920" s="9" t="s">
        <v>39</v>
      </c>
      <c r="AK920">
        <v>4</v>
      </c>
    </row>
    <row r="921" spans="1:37" x14ac:dyDescent="0.25">
      <c r="A921">
        <v>44138</v>
      </c>
      <c r="B921">
        <v>0.70458929922617486</v>
      </c>
      <c r="C921">
        <v>2.301317596144882</v>
      </c>
      <c r="D921">
        <v>0.40044589998380581</v>
      </c>
      <c r="E921">
        <v>0.60521950798736324</v>
      </c>
      <c r="F921">
        <v>0.1715214126955609</v>
      </c>
      <c r="G921">
        <v>0.29210346145560317</v>
      </c>
      <c r="H921">
        <v>0.30273360872327482</v>
      </c>
      <c r="I921">
        <v>0.50615014254675184</v>
      </c>
      <c r="J921">
        <v>0.18398726309832239</v>
      </c>
      <c r="K921">
        <v>0.37247921370948478</v>
      </c>
      <c r="L921">
        <v>0.40456953819785052</v>
      </c>
      <c r="M921">
        <v>0.17167920769169809</v>
      </c>
      <c r="N921">
        <v>0.31649637724966773</v>
      </c>
      <c r="O921">
        <v>4.6455537247324201E-2</v>
      </c>
      <c r="P921">
        <v>0.3989079837003201</v>
      </c>
      <c r="Q921">
        <v>0.12058302972469551</v>
      </c>
      <c r="R921">
        <v>0.2428694808334102</v>
      </c>
      <c r="S921">
        <v>0.1649644761009568</v>
      </c>
      <c r="T921">
        <v>0.69261092485584974</v>
      </c>
      <c r="U921">
        <v>1.6611656143463349</v>
      </c>
      <c r="V921">
        <v>0.25782150305195689</v>
      </c>
      <c r="W921">
        <v>1.0302001763306701E-2</v>
      </c>
      <c r="X921">
        <v>0.18579177533886959</v>
      </c>
      <c r="Y921">
        <v>3.7143390531736049E-2</v>
      </c>
      <c r="Z921">
        <v>0.80930657645443882</v>
      </c>
      <c r="AA921">
        <v>0.53791226042852158</v>
      </c>
      <c r="AB921">
        <v>0.3112650333564338</v>
      </c>
      <c r="AC921">
        <v>0.2036559134825319</v>
      </c>
      <c r="AD921">
        <v>0.15798661469809019</v>
      </c>
      <c r="AE921">
        <v>0.42617400298616009</v>
      </c>
      <c r="AF921">
        <v>0.60363375501885141</v>
      </c>
      <c r="AG921">
        <v>0.41194715448751928</v>
      </c>
      <c r="AH921" s="9" t="s">
        <v>231</v>
      </c>
      <c r="AI921" s="1">
        <v>44136</v>
      </c>
      <c r="AJ921" s="9" t="s">
        <v>40</v>
      </c>
      <c r="AK921">
        <v>3</v>
      </c>
    </row>
    <row r="922" spans="1:37" x14ac:dyDescent="0.25">
      <c r="A922">
        <v>44137</v>
      </c>
      <c r="C922">
        <v>0.78870229625294386</v>
      </c>
      <c r="D922">
        <v>5.2649554298737793E-2</v>
      </c>
      <c r="E922">
        <v>0.47254696242596872</v>
      </c>
      <c r="F922">
        <v>0.45928600916141987</v>
      </c>
      <c r="G922">
        <v>0.17010901086373101</v>
      </c>
      <c r="H922">
        <v>7.4072809024162953E-2</v>
      </c>
      <c r="I922">
        <v>0.2770357218911218</v>
      </c>
      <c r="J922">
        <v>0.30239977003767421</v>
      </c>
      <c r="K922">
        <v>0.33893060267107289</v>
      </c>
      <c r="L922">
        <v>5.2325449980828408E-2</v>
      </c>
      <c r="M922">
        <v>5.94248503650198E-2</v>
      </c>
      <c r="N922">
        <v>2.4067373284823228</v>
      </c>
      <c r="O922">
        <v>0.30537984745578489</v>
      </c>
      <c r="P922">
        <v>0.99506723572625855</v>
      </c>
      <c r="Q922">
        <v>0.2201826592187742</v>
      </c>
      <c r="S922">
        <v>0.17161504383771131</v>
      </c>
      <c r="T922">
        <v>0.27074511624326408</v>
      </c>
      <c r="U922">
        <v>9.2048567779345142E-2</v>
      </c>
      <c r="V922">
        <v>0.28171586655326353</v>
      </c>
      <c r="W922">
        <v>0.2835416256249082</v>
      </c>
      <c r="X922">
        <v>0.66338468097769254</v>
      </c>
      <c r="Y922">
        <v>7.7601171535752134E-2</v>
      </c>
      <c r="AA922">
        <v>1.2794069176286871</v>
      </c>
      <c r="AB922">
        <v>0.36639926014445268</v>
      </c>
      <c r="AC922">
        <v>9.1513676346946043E-2</v>
      </c>
      <c r="AD922">
        <v>0.36079632851624338</v>
      </c>
      <c r="AE922">
        <v>0.44690032514205991</v>
      </c>
      <c r="AG922">
        <v>0.72287501617329386</v>
      </c>
      <c r="AH922" s="9" t="s">
        <v>231</v>
      </c>
      <c r="AI922" s="1">
        <v>44136</v>
      </c>
      <c r="AJ922" s="9" t="s">
        <v>41</v>
      </c>
      <c r="AK922">
        <v>2</v>
      </c>
    </row>
    <row r="923" spans="1:37" x14ac:dyDescent="0.25">
      <c r="A923">
        <v>44134</v>
      </c>
      <c r="B923">
        <v>0.37645336635552268</v>
      </c>
      <c r="C923">
        <v>6.4408765335385545E-2</v>
      </c>
      <c r="D923">
        <v>1.4803348540650969E-2</v>
      </c>
      <c r="E923">
        <v>0.38918435752106401</v>
      </c>
      <c r="F923">
        <v>7.6238409403561538E-2</v>
      </c>
      <c r="G923">
        <v>0.9473060565785778</v>
      </c>
      <c r="H923">
        <v>0.23176352610657391</v>
      </c>
      <c r="I923">
        <v>9.4805701014120738E-2</v>
      </c>
      <c r="J923">
        <v>0.56271725666881922</v>
      </c>
      <c r="K923">
        <v>0.55621814198497288</v>
      </c>
      <c r="L923">
        <v>0.245778781173218</v>
      </c>
      <c r="M923">
        <v>6.9974580345452106E-2</v>
      </c>
      <c r="N923">
        <v>0.4789693026263851</v>
      </c>
      <c r="O923">
        <v>0.17518419035548211</v>
      </c>
      <c r="P923">
        <v>4.6027447837249671E-2</v>
      </c>
      <c r="Q923">
        <v>0.1029204200145106</v>
      </c>
      <c r="R923">
        <v>0.32578948818796288</v>
      </c>
      <c r="S923">
        <v>0.25992777250620719</v>
      </c>
      <c r="T923">
        <v>0.1603854472675868</v>
      </c>
      <c r="U923">
        <v>1.0954495671675869E-2</v>
      </c>
      <c r="V923">
        <v>0.16764250103255379</v>
      </c>
      <c r="W923">
        <v>2.9892397174642919E-2</v>
      </c>
      <c r="X923">
        <v>0.1228325381694155</v>
      </c>
      <c r="Y923">
        <v>2.891193966479238E-3</v>
      </c>
      <c r="Z923">
        <v>0.50032552308033018</v>
      </c>
      <c r="AA923">
        <v>0.35562783885384552</v>
      </c>
      <c r="AB923">
        <v>0.16923361285599209</v>
      </c>
      <c r="AC923">
        <v>6.1391928258842612E-2</v>
      </c>
      <c r="AD923">
        <v>0.3586242286948817</v>
      </c>
      <c r="AE923">
        <v>0.26644204717168601</v>
      </c>
      <c r="AF923">
        <v>0.36845655073481359</v>
      </c>
      <c r="AG923">
        <v>0.2248353947771522</v>
      </c>
      <c r="AH923" s="9" t="s">
        <v>232</v>
      </c>
      <c r="AI923" s="1">
        <v>44105</v>
      </c>
      <c r="AJ923" s="9" t="s">
        <v>43</v>
      </c>
      <c r="AK923">
        <v>30</v>
      </c>
    </row>
    <row r="924" spans="1:37" x14ac:dyDescent="0.25">
      <c r="A924">
        <v>44133</v>
      </c>
      <c r="B924">
        <v>0.77851679607783364</v>
      </c>
      <c r="C924">
        <v>1.0262539796248289</v>
      </c>
      <c r="D924">
        <v>0.25645292924204133</v>
      </c>
      <c r="E924">
        <v>0.18768813907207069</v>
      </c>
      <c r="F924">
        <v>0.59195179129931297</v>
      </c>
      <c r="G924">
        <v>0.168796941289163</v>
      </c>
      <c r="H924">
        <v>0.14217279989663581</v>
      </c>
      <c r="I924">
        <v>0.4618416211990487</v>
      </c>
      <c r="J924">
        <v>0.1269054618531765</v>
      </c>
      <c r="K924">
        <v>0.91002233998989612</v>
      </c>
      <c r="L924">
        <v>9.8872333070375615E-2</v>
      </c>
      <c r="M924">
        <v>0.13495905010115089</v>
      </c>
      <c r="N924">
        <v>0.48788139683220733</v>
      </c>
      <c r="O924">
        <v>1.3732009689884921</v>
      </c>
      <c r="P924">
        <v>7.7343033616329576E-2</v>
      </c>
      <c r="Q924">
        <v>0.35038923899574631</v>
      </c>
      <c r="R924">
        <v>4.6797371402668507E-2</v>
      </c>
      <c r="S924">
        <v>0.27692270695176308</v>
      </c>
      <c r="T924">
        <v>0.22381827272784549</v>
      </c>
      <c r="U924">
        <v>0.49053919416701058</v>
      </c>
      <c r="V924">
        <v>0.16232930572245849</v>
      </c>
      <c r="W924">
        <v>0.40390466060148972</v>
      </c>
      <c r="X924">
        <v>0.72058646194251419</v>
      </c>
      <c r="Y924">
        <v>0.21102666584659341</v>
      </c>
      <c r="Z924">
        <v>0.57890672207397742</v>
      </c>
      <c r="AA924">
        <v>0.83470844499785257</v>
      </c>
      <c r="AB924">
        <v>0.48031540183460758</v>
      </c>
      <c r="AC924">
        <v>0.22341419369222479</v>
      </c>
      <c r="AD924">
        <v>0.27761257759847308</v>
      </c>
      <c r="AE924">
        <v>0.358206192016987</v>
      </c>
      <c r="AF924">
        <v>0.60517590919495434</v>
      </c>
      <c r="AG924">
        <v>0.73256365634708742</v>
      </c>
      <c r="AH924" s="9" t="s">
        <v>232</v>
      </c>
      <c r="AI924" s="1">
        <v>44105</v>
      </c>
      <c r="AJ924" s="9" t="s">
        <v>38</v>
      </c>
      <c r="AK924">
        <v>29</v>
      </c>
    </row>
    <row r="925" spans="1:37" x14ac:dyDescent="0.25">
      <c r="A925">
        <v>44132</v>
      </c>
      <c r="B925">
        <v>0.1202906930892601</v>
      </c>
      <c r="C925">
        <v>2.3909211547883829E-5</v>
      </c>
      <c r="D925">
        <v>0</v>
      </c>
      <c r="E925">
        <v>3.0549574781465989E-2</v>
      </c>
      <c r="F925">
        <v>3.4796045559526999E-2</v>
      </c>
      <c r="G925">
        <v>0.20942663134830369</v>
      </c>
      <c r="H925">
        <v>2.1369250118279028E-3</v>
      </c>
      <c r="I925">
        <v>1.060358001408189E-2</v>
      </c>
      <c r="J925">
        <v>4.9029976427084315E-4</v>
      </c>
      <c r="K925">
        <v>1.4430641288488521E-2</v>
      </c>
      <c r="L925">
        <v>7.220693682058181E-3</v>
      </c>
      <c r="M925">
        <v>1.142358157855539E-3</v>
      </c>
      <c r="N925">
        <v>2.5057806930680101E-2</v>
      </c>
      <c r="O925">
        <v>2.937269449077326E-2</v>
      </c>
      <c r="P925">
        <v>0.34836087239366531</v>
      </c>
      <c r="Q925">
        <v>9.0698645278499246E-2</v>
      </c>
      <c r="R925">
        <v>2.238626521154528E-4</v>
      </c>
      <c r="S925">
        <v>7.8331721777333871E-2</v>
      </c>
      <c r="T925">
        <v>2.842467099061434E-2</v>
      </c>
      <c r="U925">
        <v>2.3490270362084911E-4</v>
      </c>
      <c r="V925">
        <v>0.23867467871045481</v>
      </c>
      <c r="W925">
        <v>9.7495591000275952E-3</v>
      </c>
      <c r="X925">
        <v>6.2784998267724879E-2</v>
      </c>
      <c r="Y925">
        <v>8.1431770751128204E-5</v>
      </c>
      <c r="Z925">
        <v>0.11568722332216159</v>
      </c>
      <c r="AA925">
        <v>6.0693575809561397E-2</v>
      </c>
      <c r="AB925">
        <v>9.3253991235983907E-2</v>
      </c>
      <c r="AC925">
        <v>1.0684484720385129E-3</v>
      </c>
      <c r="AD925">
        <v>2.5393890517073359E-2</v>
      </c>
      <c r="AE925">
        <v>1.3764787934814081E-2</v>
      </c>
      <c r="AF925">
        <v>0.12658970212041221</v>
      </c>
      <c r="AG925">
        <v>9.9463496001992585E-2</v>
      </c>
      <c r="AH925" s="9" t="s">
        <v>232</v>
      </c>
      <c r="AI925" s="1">
        <v>44105</v>
      </c>
      <c r="AJ925" s="9" t="s">
        <v>39</v>
      </c>
      <c r="AK925">
        <v>28</v>
      </c>
    </row>
    <row r="926" spans="1:37" x14ac:dyDescent="0.25">
      <c r="A926">
        <v>44131</v>
      </c>
      <c r="B926">
        <v>0.30681422235898931</v>
      </c>
      <c r="C926">
        <v>8.5896471422396703E-3</v>
      </c>
      <c r="D926">
        <v>0.17001421060566771</v>
      </c>
      <c r="E926">
        <v>0.1020809484766862</v>
      </c>
      <c r="F926">
        <v>5.85894997273455E-2</v>
      </c>
      <c r="G926">
        <v>0.37716660185993989</v>
      </c>
      <c r="H926">
        <v>1.8355871364756211E-2</v>
      </c>
      <c r="I926">
        <v>0.2037546223888661</v>
      </c>
      <c r="J926">
        <v>5.1140279291824062E-2</v>
      </c>
      <c r="K926">
        <v>1.8577023781462859E-4</v>
      </c>
      <c r="L926">
        <v>5.6019420952225889E-2</v>
      </c>
      <c r="M926">
        <v>1.920252694729091E-2</v>
      </c>
      <c r="N926">
        <v>9.8551065240189625E-3</v>
      </c>
      <c r="O926">
        <v>1.8134964742545188E-2</v>
      </c>
      <c r="P926">
        <v>0.44794129639626279</v>
      </c>
      <c r="Q926">
        <v>5.3649804176678639E-2</v>
      </c>
      <c r="R926">
        <v>0.1120849914117862</v>
      </c>
      <c r="S926">
        <v>1.6107301559371949</v>
      </c>
      <c r="T926">
        <v>3.1590196495269778E-2</v>
      </c>
      <c r="U926">
        <v>6.0083767829915129E-3</v>
      </c>
      <c r="V926">
        <v>8.4744181764982232E-2</v>
      </c>
      <c r="W926">
        <v>1.5134893937239531E-2</v>
      </c>
      <c r="X926">
        <v>8.2145373959916182E-2</v>
      </c>
      <c r="Y926">
        <v>1.754958608673566E-3</v>
      </c>
      <c r="Z926">
        <v>0.33753818281343262</v>
      </c>
      <c r="AA926">
        <v>8.9733680203804372E-2</v>
      </c>
      <c r="AB926">
        <v>4.695274991390861E-2</v>
      </c>
      <c r="AC926">
        <v>3.8991507426163093E-2</v>
      </c>
      <c r="AD926">
        <v>4.9145415884551583E-2</v>
      </c>
      <c r="AE926">
        <v>0.14138447930370671</v>
      </c>
      <c r="AF926">
        <v>0.1101536341884045</v>
      </c>
      <c r="AG926">
        <v>0.27570591330443878</v>
      </c>
      <c r="AH926" s="9" t="s">
        <v>232</v>
      </c>
      <c r="AI926" s="1">
        <v>44105</v>
      </c>
      <c r="AJ926" s="9" t="s">
        <v>40</v>
      </c>
      <c r="AK926">
        <v>27</v>
      </c>
    </row>
    <row r="927" spans="1:37" x14ac:dyDescent="0.25">
      <c r="A927">
        <v>44130</v>
      </c>
      <c r="B927">
        <v>0.22479938523433229</v>
      </c>
      <c r="C927">
        <v>0.41306192203598879</v>
      </c>
      <c r="D927">
        <v>0</v>
      </c>
      <c r="E927">
        <v>1.5678160442909671E-2</v>
      </c>
      <c r="F927">
        <v>6.4679100515426344E-2</v>
      </c>
      <c r="G927">
        <v>0.31784816329871252</v>
      </c>
      <c r="H927">
        <v>9.5336778791648591E-2</v>
      </c>
      <c r="I927">
        <v>0.5102671935389993</v>
      </c>
      <c r="J927">
        <v>7.4713136468086999E-2</v>
      </c>
      <c r="K927">
        <v>0.4391837280540733</v>
      </c>
      <c r="L927">
        <v>1.354163881831698E-3</v>
      </c>
      <c r="M927">
        <v>4.0447803770309954E-3</v>
      </c>
      <c r="N927">
        <v>0.17807148348247531</v>
      </c>
      <c r="O927">
        <v>5.0980949069509476E-3</v>
      </c>
      <c r="P927">
        <v>0.136327111830883</v>
      </c>
      <c r="Q927">
        <v>1.386605263441786E-2</v>
      </c>
      <c r="R927">
        <v>6.4323308143518683E-4</v>
      </c>
      <c r="S927">
        <v>7.6564222939229251E-2</v>
      </c>
      <c r="T927">
        <v>6.9021966250144465E-2</v>
      </c>
      <c r="U927">
        <v>2.301519044110913E-2</v>
      </c>
      <c r="V927">
        <v>0.10985753884325949</v>
      </c>
      <c r="W927">
        <v>0.52942071499263577</v>
      </c>
      <c r="X927">
        <v>0.14827067345461969</v>
      </c>
      <c r="Y927">
        <v>2.8355722937334019E-2</v>
      </c>
      <c r="Z927">
        <v>0.2389215754867339</v>
      </c>
      <c r="AA927">
        <v>0.37667441890281111</v>
      </c>
      <c r="AB927">
        <v>5.2241888932828162E-2</v>
      </c>
      <c r="AC927">
        <v>9.1790834042652283E-3</v>
      </c>
      <c r="AD927">
        <v>2.1344937239018359E-2</v>
      </c>
      <c r="AE927">
        <v>4.8257112562594379E-2</v>
      </c>
      <c r="AF927">
        <v>0.12093476194711129</v>
      </c>
      <c r="AG927">
        <v>0.71797670298141414</v>
      </c>
      <c r="AH927" s="9" t="s">
        <v>232</v>
      </c>
      <c r="AI927" s="1">
        <v>44105</v>
      </c>
      <c r="AJ927" s="9" t="s">
        <v>41</v>
      </c>
      <c r="AK927">
        <v>26</v>
      </c>
    </row>
    <row r="928" spans="1:37" x14ac:dyDescent="0.25">
      <c r="A928">
        <v>44127</v>
      </c>
      <c r="B928">
        <v>0.84450809230508028</v>
      </c>
      <c r="C928">
        <v>0.19326478860110979</v>
      </c>
      <c r="D928">
        <v>4.422632754349403E-2</v>
      </c>
      <c r="E928">
        <v>0.34418772721979418</v>
      </c>
      <c r="F928">
        <v>0.33095549459531498</v>
      </c>
      <c r="G928">
        <v>0.39856282568567419</v>
      </c>
      <c r="H928">
        <v>0.4327899810913387</v>
      </c>
      <c r="I928">
        <v>0.12658556335429211</v>
      </c>
      <c r="J928">
        <v>0.4252984968229368</v>
      </c>
      <c r="K928">
        <v>0.1135080383754844</v>
      </c>
      <c r="L928">
        <v>0.1949226731971955</v>
      </c>
      <c r="M928">
        <v>4.6042914324127557E-3</v>
      </c>
      <c r="N928">
        <v>1.519602330012809</v>
      </c>
      <c r="O928">
        <v>1.090858704039843</v>
      </c>
      <c r="P928">
        <v>1.5939527543840311</v>
      </c>
      <c r="Q928">
        <v>0.15951436507249581</v>
      </c>
      <c r="R928">
        <v>1.157501083610131E-3</v>
      </c>
      <c r="S928">
        <v>0.68854084032772433</v>
      </c>
      <c r="T928">
        <v>0.6417944293612069</v>
      </c>
      <c r="U928">
        <v>0.24039901314923681</v>
      </c>
      <c r="V928">
        <v>0.313801302101472</v>
      </c>
      <c r="W928">
        <v>0.33420847987258728</v>
      </c>
      <c r="X928">
        <v>0.55769063610936309</v>
      </c>
      <c r="Y928">
        <v>0.16041892136124461</v>
      </c>
      <c r="Z928">
        <v>0.56037805295426268</v>
      </c>
      <c r="AA928">
        <v>1.0678778183514781</v>
      </c>
      <c r="AB928">
        <v>0.5730636641198994</v>
      </c>
      <c r="AC928">
        <v>0.11334604082360659</v>
      </c>
      <c r="AD928">
        <v>1.2801635060673009</v>
      </c>
      <c r="AE928">
        <v>0.26432243155680851</v>
      </c>
      <c r="AF928">
        <v>0.63876227315882328</v>
      </c>
      <c r="AG928">
        <v>0.92642903193546422</v>
      </c>
      <c r="AH928" s="9" t="s">
        <v>233</v>
      </c>
      <c r="AI928" s="1">
        <v>44105</v>
      </c>
      <c r="AJ928" s="9" t="s">
        <v>43</v>
      </c>
      <c r="AK928">
        <v>23</v>
      </c>
    </row>
    <row r="929" spans="1:37" x14ac:dyDescent="0.25">
      <c r="A929">
        <v>44126</v>
      </c>
      <c r="B929">
        <v>0.80874262251631757</v>
      </c>
      <c r="C929">
        <v>0.98201993716948266</v>
      </c>
      <c r="D929">
        <v>0.73737237692522406</v>
      </c>
      <c r="E929">
        <v>0.5697950858468297</v>
      </c>
      <c r="F929">
        <v>7.1035167750797198E-2</v>
      </c>
      <c r="G929">
        <v>1.073368898375211</v>
      </c>
      <c r="H929">
        <v>1.5774070925349131</v>
      </c>
      <c r="I929">
        <v>0.1600513755246018</v>
      </c>
      <c r="J929">
        <v>0.25772414696727702</v>
      </c>
      <c r="K929">
        <v>3.9953365303243768E-2</v>
      </c>
      <c r="L929">
        <v>0.39144156666294139</v>
      </c>
      <c r="M929">
        <v>0.13984976735462551</v>
      </c>
      <c r="N929">
        <v>1.76548603886196</v>
      </c>
      <c r="O929">
        <v>0.4514013572581978</v>
      </c>
      <c r="P929">
        <v>0.2140390224092657</v>
      </c>
      <c r="Q929">
        <v>0.4251742213687873</v>
      </c>
      <c r="R929">
        <v>3.2103422878531022E-3</v>
      </c>
      <c r="S929">
        <v>0.2038312175602113</v>
      </c>
      <c r="T929">
        <v>0.34636901464585401</v>
      </c>
      <c r="U929">
        <v>0.78695260556127111</v>
      </c>
      <c r="V929">
        <v>8.2235822227562816E-2</v>
      </c>
      <c r="W929">
        <v>0.20518614619641479</v>
      </c>
      <c r="X929">
        <v>0.40899147811286007</v>
      </c>
      <c r="Y929">
        <v>0.1116544874767571</v>
      </c>
      <c r="Z929">
        <v>0.97775615024598517</v>
      </c>
      <c r="AA929">
        <v>0.78770962177770243</v>
      </c>
      <c r="AB929">
        <v>0.54055276471347835</v>
      </c>
      <c r="AC929">
        <v>0.28365628074222482</v>
      </c>
      <c r="AD929">
        <v>1.1167153854406739</v>
      </c>
      <c r="AE929">
        <v>0.34779884187242238</v>
      </c>
      <c r="AF929">
        <v>0.73479300642756984</v>
      </c>
      <c r="AG929">
        <v>0.87335303269027598</v>
      </c>
      <c r="AH929" s="9" t="s">
        <v>233</v>
      </c>
      <c r="AI929" s="1">
        <v>44105</v>
      </c>
      <c r="AJ929" s="9" t="s">
        <v>38</v>
      </c>
      <c r="AK929">
        <v>22</v>
      </c>
    </row>
    <row r="930" spans="1:37" x14ac:dyDescent="0.25">
      <c r="A930">
        <v>44125</v>
      </c>
      <c r="C930">
        <v>1.2233776313522161E-4</v>
      </c>
      <c r="D930">
        <v>2.1447045048897238E-2</v>
      </c>
      <c r="E930">
        <v>0.164031579111661</v>
      </c>
      <c r="F930">
        <v>0.38668026773759823</v>
      </c>
      <c r="G930">
        <v>0.18768759502892909</v>
      </c>
      <c r="I930">
        <v>0.38516893712047651</v>
      </c>
      <c r="J930">
        <v>0.2735599219114534</v>
      </c>
      <c r="K930">
        <v>5.1994108107439513E-2</v>
      </c>
      <c r="L930">
        <v>0.1212757601726448</v>
      </c>
      <c r="M930">
        <v>0</v>
      </c>
      <c r="N930">
        <v>0.68179926678238567</v>
      </c>
      <c r="O930">
        <v>4.3662428568810932E-2</v>
      </c>
      <c r="P930">
        <v>6.2376812877878322E-2</v>
      </c>
      <c r="Q930">
        <v>6.7288155218730383E-2</v>
      </c>
      <c r="R930">
        <v>0.50907589226404704</v>
      </c>
      <c r="S930">
        <v>4.3160502163668749E-2</v>
      </c>
      <c r="T930">
        <v>8.453719114703491E-2</v>
      </c>
      <c r="U930">
        <v>0</v>
      </c>
      <c r="V930">
        <v>9.8204095448612447E-4</v>
      </c>
      <c r="W930">
        <v>0.69232389965560259</v>
      </c>
      <c r="X930">
        <v>5.4619703985663418E-2</v>
      </c>
      <c r="Y930">
        <v>0.14242338800930421</v>
      </c>
      <c r="Z930">
        <v>0.26117028811386872</v>
      </c>
      <c r="AA930">
        <v>0.36639807001744867</v>
      </c>
      <c r="AC930">
        <v>4.9036422365755339E-2</v>
      </c>
      <c r="AD930">
        <v>3.0948460261744859E-2</v>
      </c>
      <c r="AE930">
        <v>2.7425624722456628E-2</v>
      </c>
      <c r="AF930">
        <v>0.52835231609121169</v>
      </c>
      <c r="AH930" s="9" t="s">
        <v>233</v>
      </c>
      <c r="AI930" s="1">
        <v>44105</v>
      </c>
      <c r="AJ930" s="9" t="s">
        <v>39</v>
      </c>
      <c r="AK930">
        <v>21</v>
      </c>
    </row>
    <row r="931" spans="1:37" x14ac:dyDescent="0.25">
      <c r="A931">
        <v>44124</v>
      </c>
      <c r="B931">
        <v>0.70811028881590599</v>
      </c>
      <c r="C931">
        <v>4.5617548788887347E-3</v>
      </c>
      <c r="D931">
        <v>9.8292546848684458E-3</v>
      </c>
      <c r="E931">
        <v>0.36900049346614472</v>
      </c>
      <c r="F931">
        <v>0.16975069397349879</v>
      </c>
      <c r="G931">
        <v>0.72152764977490103</v>
      </c>
      <c r="H931">
        <v>0.15546419987173379</v>
      </c>
      <c r="I931">
        <v>3.345473831360918</v>
      </c>
      <c r="J931">
        <v>0.54492105542629021</v>
      </c>
      <c r="K931">
        <v>1.9867235893040069</v>
      </c>
      <c r="L931">
        <v>3.2144557721453578E-4</v>
      </c>
      <c r="M931">
        <v>0.29997411660009587</v>
      </c>
      <c r="N931">
        <v>0.24188438894557779</v>
      </c>
      <c r="O931">
        <v>0.37057688501313751</v>
      </c>
      <c r="P931">
        <v>0.35351862687916219</v>
      </c>
      <c r="Q931">
        <v>0.4601574142985268</v>
      </c>
      <c r="R931">
        <v>1.6611168613053021E-3</v>
      </c>
      <c r="S931">
        <v>0.3464051282205311</v>
      </c>
      <c r="T931">
        <v>0.10542402697125559</v>
      </c>
      <c r="U931">
        <v>0.14650381460642189</v>
      </c>
      <c r="V931">
        <v>0.20880464856331671</v>
      </c>
      <c r="W931">
        <v>0.33262237983342591</v>
      </c>
      <c r="X931">
        <v>0.22397613409393849</v>
      </c>
      <c r="Y931">
        <v>3.004106361532171E-2</v>
      </c>
      <c r="Z931">
        <v>0.66559745796327319</v>
      </c>
      <c r="AA931">
        <v>0.98743958694656941</v>
      </c>
      <c r="AB931">
        <v>0.28371655813888308</v>
      </c>
      <c r="AC931">
        <v>9.6600606325195557E-2</v>
      </c>
      <c r="AD931">
        <v>0.54043694160279276</v>
      </c>
      <c r="AE931">
        <v>0.41367807858982031</v>
      </c>
      <c r="AF931">
        <v>0.50727950907449326</v>
      </c>
      <c r="AG931">
        <v>0.72844683432322088</v>
      </c>
      <c r="AH931" s="9" t="s">
        <v>233</v>
      </c>
      <c r="AI931" s="1">
        <v>44105</v>
      </c>
      <c r="AJ931" s="9" t="s">
        <v>40</v>
      </c>
      <c r="AK931">
        <v>20</v>
      </c>
    </row>
    <row r="932" spans="1:37" x14ac:dyDescent="0.25">
      <c r="A932">
        <v>44123</v>
      </c>
      <c r="B932">
        <v>0.54346204277278731</v>
      </c>
      <c r="C932">
        <v>3.8545041686340411E-3</v>
      </c>
      <c r="D932">
        <v>1.396914086247891E-3</v>
      </c>
      <c r="E932">
        <v>0.25151942480529188</v>
      </c>
      <c r="F932">
        <v>4.4264038169702258E-2</v>
      </c>
      <c r="G932">
        <v>0.52710421706680544</v>
      </c>
      <c r="H932">
        <v>1.1800815504255311</v>
      </c>
      <c r="I932">
        <v>1.3947899897040299</v>
      </c>
      <c r="J932">
        <v>1.7814740435477571E-3</v>
      </c>
      <c r="K932">
        <v>0.32520308813036802</v>
      </c>
      <c r="L932">
        <v>4.6426227112720394E-3</v>
      </c>
      <c r="M932">
        <v>3.787562799979164E-2</v>
      </c>
      <c r="N932">
        <v>0.42383750667775882</v>
      </c>
      <c r="O932">
        <v>0.57845727758971011</v>
      </c>
      <c r="P932">
        <v>4.6552963376649652E-2</v>
      </c>
      <c r="Q932">
        <v>0.1130292365183566</v>
      </c>
      <c r="R932">
        <v>1.7764749538334779E-2</v>
      </c>
      <c r="S932">
        <v>5.1638494004927878E-2</v>
      </c>
      <c r="T932">
        <v>0.39832151083660289</v>
      </c>
      <c r="U932">
        <v>8.2464199051924369E-2</v>
      </c>
      <c r="V932">
        <v>0.20867967140734511</v>
      </c>
      <c r="W932">
        <v>0.70571330108502472</v>
      </c>
      <c r="X932">
        <v>0.1865339803514266</v>
      </c>
      <c r="Y932">
        <v>1.3849854042659929E-2</v>
      </c>
      <c r="Z932">
        <v>0.33100392877931523</v>
      </c>
      <c r="AA932">
        <v>0.45861030500897121</v>
      </c>
      <c r="AB932">
        <v>0.40580490925157542</v>
      </c>
      <c r="AC932">
        <v>2.019755494410503E-2</v>
      </c>
      <c r="AD932">
        <v>0.1058305187600764</v>
      </c>
      <c r="AE932">
        <v>0.30423006274637832</v>
      </c>
      <c r="AF932">
        <v>0.57272344885039927</v>
      </c>
      <c r="AG932">
        <v>0.36867853657310867</v>
      </c>
      <c r="AH932" s="9" t="s">
        <v>233</v>
      </c>
      <c r="AI932" s="1">
        <v>44105</v>
      </c>
      <c r="AJ932" s="9" t="s">
        <v>41</v>
      </c>
      <c r="AK932">
        <v>19</v>
      </c>
    </row>
    <row r="933" spans="1:37" x14ac:dyDescent="0.25">
      <c r="A933">
        <v>44120</v>
      </c>
      <c r="B933">
        <v>0.39717156176327528</v>
      </c>
      <c r="C933">
        <v>0.21259213659365411</v>
      </c>
      <c r="D933">
        <v>1.365077001668369E-2</v>
      </c>
      <c r="E933">
        <v>0.18622378125369621</v>
      </c>
      <c r="F933">
        <v>0.32907813238423472</v>
      </c>
      <c r="G933">
        <v>2.2631345360387401E-2</v>
      </c>
      <c r="H933">
        <v>0.18916925872814411</v>
      </c>
      <c r="I933">
        <v>0.41300919574371969</v>
      </c>
      <c r="J933">
        <v>0.29440982287634831</v>
      </c>
      <c r="K933">
        <v>0.5732024792392344</v>
      </c>
      <c r="L933">
        <v>4.7530245211584263E-2</v>
      </c>
      <c r="M933">
        <v>4.6532902832513448E-2</v>
      </c>
      <c r="N933">
        <v>0.41808526831759119</v>
      </c>
      <c r="O933">
        <v>1.1017437217551911</v>
      </c>
      <c r="P933">
        <v>5.3809265122827583E-2</v>
      </c>
      <c r="Q933">
        <v>0.17829214009526351</v>
      </c>
      <c r="R933">
        <v>9.130152718895089E-2</v>
      </c>
      <c r="S933">
        <v>0.13385512035632979</v>
      </c>
      <c r="T933">
        <v>7.9848960250292797E-2</v>
      </c>
      <c r="U933">
        <v>0.55701517249287402</v>
      </c>
      <c r="V933">
        <v>0.89273569814910358</v>
      </c>
      <c r="W933">
        <v>7.5826883060703149E-2</v>
      </c>
      <c r="X933">
        <v>0.22429838372836119</v>
      </c>
      <c r="Y933">
        <v>1.084850393331166E-4</v>
      </c>
      <c r="Z933">
        <v>0.32203701268835072</v>
      </c>
      <c r="AA933">
        <v>0.37328914279832809</v>
      </c>
      <c r="AB933">
        <v>0.4342832565578707</v>
      </c>
      <c r="AC933">
        <v>2.1671319195370711E-2</v>
      </c>
      <c r="AD933">
        <v>0.44423419634596001</v>
      </c>
      <c r="AE933">
        <v>0.26541083369707508</v>
      </c>
      <c r="AF933">
        <v>0.46103521467360598</v>
      </c>
      <c r="AG933">
        <v>7.5557585612601036E-2</v>
      </c>
      <c r="AH933" s="9" t="s">
        <v>234</v>
      </c>
      <c r="AI933" s="1">
        <v>44105</v>
      </c>
      <c r="AJ933" s="9" t="s">
        <v>43</v>
      </c>
      <c r="AK933">
        <v>16</v>
      </c>
    </row>
    <row r="934" spans="1:37" x14ac:dyDescent="0.25">
      <c r="A934">
        <v>44119</v>
      </c>
      <c r="B934">
        <v>0.53704405442354097</v>
      </c>
      <c r="C934">
        <v>1.0028163682014261E-2</v>
      </c>
      <c r="D934">
        <v>2.0367158526580381E-3</v>
      </c>
      <c r="E934">
        <v>8.4484827530134879E-2</v>
      </c>
      <c r="F934">
        <v>0.43066138276604921</v>
      </c>
      <c r="G934">
        <v>0.25831129422987792</v>
      </c>
      <c r="H934">
        <v>0.32697369858572178</v>
      </c>
      <c r="I934">
        <v>0.1467769480457774</v>
      </c>
      <c r="J934">
        <v>6.1862035722484168E-4</v>
      </c>
      <c r="K934">
        <v>4.219244505758799E-3</v>
      </c>
      <c r="L934">
        <v>0.37209341329338491</v>
      </c>
      <c r="M934">
        <v>3.8664786512236628E-2</v>
      </c>
      <c r="N934">
        <v>3.4710626600339807E-2</v>
      </c>
      <c r="O934">
        <v>0.24707718414616259</v>
      </c>
      <c r="P934">
        <v>0.46832979061843732</v>
      </c>
      <c r="Q934">
        <v>0.58464339731568027</v>
      </c>
      <c r="R934">
        <v>4.458280793303427E-2</v>
      </c>
      <c r="S934">
        <v>5.0136609596508528</v>
      </c>
      <c r="T934">
        <v>0.45143897615391099</v>
      </c>
      <c r="U934">
        <v>1.8089296356747379E-2</v>
      </c>
      <c r="V934">
        <v>1.26847038839407E-2</v>
      </c>
      <c r="W934">
        <v>6.6102519285782734E-5</v>
      </c>
      <c r="X934">
        <v>0.14397037483679659</v>
      </c>
      <c r="Y934">
        <v>0.10868910812995849</v>
      </c>
      <c r="Z934">
        <v>0.31770796680111751</v>
      </c>
      <c r="AA934">
        <v>0.1041113059469897</v>
      </c>
      <c r="AB934">
        <v>0.47959141205469957</v>
      </c>
      <c r="AC934">
        <v>0.10180605618146719</v>
      </c>
      <c r="AD934">
        <v>0.3541370982443241</v>
      </c>
      <c r="AE934">
        <v>0.85524375202035907</v>
      </c>
      <c r="AF934">
        <v>0.22673730097838679</v>
      </c>
      <c r="AG934">
        <v>0.12712179377931479</v>
      </c>
      <c r="AH934" s="9" t="s">
        <v>234</v>
      </c>
      <c r="AI934" s="1">
        <v>44105</v>
      </c>
      <c r="AJ934" s="9" t="s">
        <v>38</v>
      </c>
      <c r="AK934">
        <v>15</v>
      </c>
    </row>
    <row r="935" spans="1:37" x14ac:dyDescent="0.25">
      <c r="A935">
        <v>44118</v>
      </c>
      <c r="B935">
        <v>0.32303877094596711</v>
      </c>
      <c r="C935">
        <v>4.0853059394229417E-2</v>
      </c>
      <c r="D935">
        <v>0.1087578445753869</v>
      </c>
      <c r="E935">
        <v>0.15798186435487219</v>
      </c>
      <c r="F935">
        <v>0.1432537171194834</v>
      </c>
      <c r="G935">
        <v>0.632391468055159</v>
      </c>
      <c r="H935">
        <v>3.5373206065644591E-2</v>
      </c>
      <c r="I935">
        <v>0.2413992146561566</v>
      </c>
      <c r="J935">
        <v>6.1912645311546492E-2</v>
      </c>
      <c r="K935">
        <v>0.40070443367667052</v>
      </c>
      <c r="L935">
        <v>7.6032241355323507E-2</v>
      </c>
      <c r="M935">
        <v>5.7554520812750087E-2</v>
      </c>
      <c r="N935">
        <v>8.3597466198233508E-2</v>
      </c>
      <c r="O935">
        <v>0.22324355301902921</v>
      </c>
      <c r="P935">
        <v>0.1236694536592637</v>
      </c>
      <c r="Q935">
        <v>0.66032845056675038</v>
      </c>
      <c r="R935">
        <v>1.6612947432676231E-2</v>
      </c>
      <c r="S935">
        <v>9.2555875840383703E-2</v>
      </c>
      <c r="T935">
        <v>0.13500833147568569</v>
      </c>
      <c r="U935">
        <v>4.8037137417250429E-4</v>
      </c>
      <c r="V935">
        <v>2.6364698679190779E-2</v>
      </c>
      <c r="W935">
        <v>0.98676806962188401</v>
      </c>
      <c r="X935">
        <v>0.23376870480313641</v>
      </c>
      <c r="Y935">
        <v>4.0908852897185322E-2</v>
      </c>
      <c r="Z935">
        <v>0.41178650873818179</v>
      </c>
      <c r="AA935">
        <v>0.15930020385676291</v>
      </c>
      <c r="AB935">
        <v>0.24555073510355041</v>
      </c>
      <c r="AC935">
        <v>8.6072021791263303E-2</v>
      </c>
      <c r="AD935">
        <v>1.490345761829089</v>
      </c>
      <c r="AE935">
        <v>0.23451298400260029</v>
      </c>
      <c r="AF935">
        <v>0.20119422418112101</v>
      </c>
      <c r="AG935">
        <v>0.26414269119183209</v>
      </c>
      <c r="AH935" s="9" t="s">
        <v>234</v>
      </c>
      <c r="AI935" s="1">
        <v>44105</v>
      </c>
      <c r="AJ935" s="9" t="s">
        <v>39</v>
      </c>
      <c r="AK935">
        <v>14</v>
      </c>
    </row>
    <row r="936" spans="1:37" x14ac:dyDescent="0.25">
      <c r="A936">
        <v>44117</v>
      </c>
      <c r="B936">
        <v>0.3749505776151113</v>
      </c>
      <c r="C936">
        <v>0.1059943143557415</v>
      </c>
      <c r="D936">
        <v>0.34286744217901022</v>
      </c>
      <c r="E936">
        <v>0.145767747686355</v>
      </c>
      <c r="F936">
        <v>3.9810531917397363E-2</v>
      </c>
      <c r="G936">
        <v>0.33204196102192812</v>
      </c>
      <c r="H936">
        <v>4.6057315285256271E-2</v>
      </c>
      <c r="I936">
        <v>0.1901263913523463</v>
      </c>
      <c r="J936">
        <v>5.1735809195772843E-2</v>
      </c>
      <c r="K936">
        <v>0.31415377456410759</v>
      </c>
      <c r="L936">
        <v>0.26245962821489949</v>
      </c>
      <c r="M936">
        <v>2.3702091860007761E-2</v>
      </c>
      <c r="N936">
        <v>0.20366487959629831</v>
      </c>
      <c r="O936">
        <v>0.44957139266872631</v>
      </c>
      <c r="P936">
        <v>4.0360585999233657E-3</v>
      </c>
      <c r="Q936">
        <v>0.23835031705857571</v>
      </c>
      <c r="R936">
        <v>0.1163131226321558</v>
      </c>
      <c r="S936">
        <v>9.4152673845566224E-3</v>
      </c>
      <c r="T936">
        <v>0.19300538243012241</v>
      </c>
      <c r="U936">
        <v>0.1116082637641473</v>
      </c>
      <c r="V936">
        <v>0.21457435578084591</v>
      </c>
      <c r="W936">
        <v>0.60658143596823422</v>
      </c>
      <c r="X936">
        <v>0.45196322920600612</v>
      </c>
      <c r="Y936">
        <v>2.6937308281556618E-2</v>
      </c>
      <c r="Z936">
        <v>0.35726564425569851</v>
      </c>
      <c r="AA936">
        <v>0.15822091434003061</v>
      </c>
      <c r="AB936">
        <v>0.21826521829688031</v>
      </c>
      <c r="AC936">
        <v>0.24069647671176209</v>
      </c>
      <c r="AD936">
        <v>0.27611607126257959</v>
      </c>
      <c r="AE936">
        <v>0.12748162773179569</v>
      </c>
      <c r="AF936">
        <v>0.44447792141612791</v>
      </c>
      <c r="AG936">
        <v>0.26704945691044962</v>
      </c>
      <c r="AH936" s="9" t="s">
        <v>234</v>
      </c>
      <c r="AI936" s="1">
        <v>44105</v>
      </c>
      <c r="AJ936" s="9" t="s">
        <v>40</v>
      </c>
      <c r="AK936">
        <v>13</v>
      </c>
    </row>
    <row r="937" spans="1:37" x14ac:dyDescent="0.25">
      <c r="A937">
        <v>44116</v>
      </c>
      <c r="B937">
        <v>0.28852131464969821</v>
      </c>
      <c r="C937">
        <v>4.1884680925436378E-4</v>
      </c>
      <c r="D937">
        <v>1.0030097285177411</v>
      </c>
      <c r="E937">
        <v>9.1888784652304017E-2</v>
      </c>
      <c r="F937">
        <v>1.8087175382119371E-2</v>
      </c>
      <c r="G937">
        <v>0.1978368881196377</v>
      </c>
      <c r="H937">
        <v>7.8661024411814093E-2</v>
      </c>
      <c r="I937">
        <v>0.1516704538113019</v>
      </c>
      <c r="J937">
        <v>9.2723445821624563E-4</v>
      </c>
      <c r="K937">
        <v>1.120199088375682E-2</v>
      </c>
      <c r="L937">
        <v>0.32093740133782461</v>
      </c>
      <c r="M937">
        <v>8.064097746202456E-2</v>
      </c>
      <c r="N937">
        <v>1.8735635025752252E-2</v>
      </c>
      <c r="O937">
        <v>0.34697586834381111</v>
      </c>
      <c r="P937">
        <v>7.3344449367654038E-2</v>
      </c>
      <c r="Q937">
        <v>0.320928736713602</v>
      </c>
      <c r="R937">
        <v>3.8541276038970762E-3</v>
      </c>
      <c r="S937">
        <v>3.2688154894161908E-2</v>
      </c>
      <c r="T937">
        <v>5.8238202372860128E-2</v>
      </c>
      <c r="U937">
        <v>3.8327453701823173E-2</v>
      </c>
      <c r="V937">
        <v>1.1643000117312339E-2</v>
      </c>
      <c r="W937">
        <v>1.036875395361525E-3</v>
      </c>
      <c r="X937">
        <v>0.22819330717032349</v>
      </c>
      <c r="Y937">
        <v>5.5192008721915379E-3</v>
      </c>
      <c r="Z937">
        <v>0.2183499277503331</v>
      </c>
      <c r="AA937">
        <v>0.12115189636931931</v>
      </c>
      <c r="AB937">
        <v>0.17710644871691089</v>
      </c>
      <c r="AC937">
        <v>0.38436705806861687</v>
      </c>
      <c r="AD937">
        <v>0.19572497381028769</v>
      </c>
      <c r="AE937">
        <v>0.19634042328445531</v>
      </c>
      <c r="AF937">
        <v>0.103236981300721</v>
      </c>
      <c r="AG937">
        <v>0.45423327327127611</v>
      </c>
      <c r="AH937" s="9" t="s">
        <v>234</v>
      </c>
      <c r="AI937" s="1">
        <v>44105</v>
      </c>
      <c r="AJ937" s="9" t="s">
        <v>41</v>
      </c>
      <c r="AK937">
        <v>12</v>
      </c>
    </row>
    <row r="938" spans="1:37" x14ac:dyDescent="0.25">
      <c r="A938">
        <v>44113</v>
      </c>
      <c r="B938">
        <v>1.016696829361186</v>
      </c>
      <c r="C938">
        <v>0.1226072578299726</v>
      </c>
      <c r="D938">
        <v>0.12785716561997279</v>
      </c>
      <c r="E938">
        <v>0.45158566712063258</v>
      </c>
      <c r="F938">
        <v>0.15969559890592369</v>
      </c>
      <c r="G938">
        <v>0.78567547527886783</v>
      </c>
      <c r="H938">
        <v>0.1323989081712115</v>
      </c>
      <c r="I938">
        <v>2.0414304855260732</v>
      </c>
      <c r="J938">
        <v>0.24242567602927911</v>
      </c>
      <c r="K938">
        <v>0.22229549558246839</v>
      </c>
      <c r="L938">
        <v>8.3317006683967673E-2</v>
      </c>
      <c r="M938">
        <v>2.050525017948009E-2</v>
      </c>
      <c r="N938">
        <v>0.40175108523781111</v>
      </c>
      <c r="O938">
        <v>2.7319708627400701</v>
      </c>
      <c r="P938">
        <v>0.24856151720540309</v>
      </c>
      <c r="Q938">
        <v>0.27077908437844728</v>
      </c>
      <c r="R938">
        <v>0.71849059808420734</v>
      </c>
      <c r="S938">
        <v>0.99624804213928375</v>
      </c>
      <c r="T938">
        <v>0.53076755811727738</v>
      </c>
      <c r="U938">
        <v>0.1091063724868791</v>
      </c>
      <c r="V938">
        <v>5.1934652706994234E-4</v>
      </c>
      <c r="W938">
        <v>0.33527651296077199</v>
      </c>
      <c r="X938">
        <v>0.13024917500879771</v>
      </c>
      <c r="Y938">
        <v>5.1197910767845439E-2</v>
      </c>
      <c r="Z938">
        <v>0.83051414860927719</v>
      </c>
      <c r="AA938">
        <v>0.64721730798240251</v>
      </c>
      <c r="AB938">
        <v>0.7540340636135483</v>
      </c>
      <c r="AC938">
        <v>5.9628919733976757E-2</v>
      </c>
      <c r="AD938">
        <v>0.65263583312537943</v>
      </c>
      <c r="AE938">
        <v>0.38097150621506209</v>
      </c>
      <c r="AF938">
        <v>1.380266334964364</v>
      </c>
      <c r="AG938">
        <v>0.449211823348179</v>
      </c>
      <c r="AH938" s="9" t="s">
        <v>235</v>
      </c>
      <c r="AI938" s="1">
        <v>44105</v>
      </c>
      <c r="AJ938" s="9" t="s">
        <v>43</v>
      </c>
      <c r="AK938">
        <v>9</v>
      </c>
    </row>
    <row r="939" spans="1:37" x14ac:dyDescent="0.25">
      <c r="A939">
        <v>44112</v>
      </c>
      <c r="B939">
        <v>0.27099521372721053</v>
      </c>
      <c r="C939">
        <v>0.48925587497327783</v>
      </c>
      <c r="D939">
        <v>0.24874216820101391</v>
      </c>
      <c r="E939">
        <v>7.6307863133276949E-2</v>
      </c>
      <c r="F939">
        <v>4.5209941945659499E-2</v>
      </c>
      <c r="G939">
        <v>7.0561451867852065E-2</v>
      </c>
      <c r="H939">
        <v>6.8715786455513947E-2</v>
      </c>
      <c r="I939">
        <v>0.20642804774462839</v>
      </c>
      <c r="J939">
        <v>2.3771593807205161E-2</v>
      </c>
      <c r="K939">
        <v>7.1891236381302112E-2</v>
      </c>
      <c r="L939">
        <v>1.1025883196256119E-2</v>
      </c>
      <c r="M939">
        <v>8.4971547142449373E-3</v>
      </c>
      <c r="N939">
        <v>0.51714420344818646</v>
      </c>
      <c r="O939">
        <v>1.6038527779789209</v>
      </c>
      <c r="P939">
        <v>0.2429757992905828</v>
      </c>
      <c r="Q939">
        <v>1.7412965874903631E-2</v>
      </c>
      <c r="R939">
        <v>6.7166077872765406E-2</v>
      </c>
      <c r="S939">
        <v>8.8966667087770956E-2</v>
      </c>
      <c r="T939">
        <v>3.9435690791836037E-2</v>
      </c>
      <c r="U939">
        <v>2.8684590792471082E-4</v>
      </c>
      <c r="V939">
        <v>7.0281768453184998E-2</v>
      </c>
      <c r="W939">
        <v>5.2425726132940692E-2</v>
      </c>
      <c r="X939">
        <v>0.25618276089485481</v>
      </c>
      <c r="Y939">
        <v>2.3054628941162489E-2</v>
      </c>
      <c r="Z939">
        <v>0.20869390506163621</v>
      </c>
      <c r="AA939">
        <v>0.31793079640589039</v>
      </c>
      <c r="AB939">
        <v>0.1681655592594101</v>
      </c>
      <c r="AC939">
        <v>4.3010841799491037E-2</v>
      </c>
      <c r="AD939">
        <v>0.34543476875452228</v>
      </c>
      <c r="AE939">
        <v>0.1784959201650268</v>
      </c>
      <c r="AF939">
        <v>0.31459065605471798</v>
      </c>
      <c r="AG939">
        <v>8.5505381017272092E-2</v>
      </c>
      <c r="AH939" s="9" t="s">
        <v>235</v>
      </c>
      <c r="AI939" s="1">
        <v>44105</v>
      </c>
      <c r="AJ939" s="9" t="s">
        <v>38</v>
      </c>
      <c r="AK939">
        <v>8</v>
      </c>
    </row>
    <row r="940" spans="1:37" x14ac:dyDescent="0.25">
      <c r="A940">
        <v>44111</v>
      </c>
      <c r="B940">
        <v>0.43856060114712508</v>
      </c>
      <c r="C940">
        <v>1.47641796661131</v>
      </c>
      <c r="D940">
        <v>7.9855262347505243E-2</v>
      </c>
      <c r="E940">
        <v>0.50983483069185309</v>
      </c>
      <c r="F940">
        <v>6.077693249092278E-2</v>
      </c>
      <c r="G940">
        <v>5.8852809160854343E-2</v>
      </c>
      <c r="H940">
        <v>2.2079747535911669E-2</v>
      </c>
      <c r="I940">
        <v>0.1519021716558715</v>
      </c>
      <c r="J940">
        <v>4.8880131806844588E-3</v>
      </c>
      <c r="K940">
        <v>0.2669201621718032</v>
      </c>
      <c r="L940">
        <v>0.23802619801998881</v>
      </c>
      <c r="M940">
        <v>0.154967378992345</v>
      </c>
      <c r="N940">
        <v>3.3842096342563813E-2</v>
      </c>
      <c r="O940">
        <v>1.1211014373777799</v>
      </c>
      <c r="P940">
        <v>0.2154059378375715</v>
      </c>
      <c r="Q940">
        <v>0.13586674223397111</v>
      </c>
      <c r="R940">
        <v>3.3576636183501132E-4</v>
      </c>
      <c r="S940">
        <v>0.1194348000232474</v>
      </c>
      <c r="T940">
        <v>0.3990692206595487</v>
      </c>
      <c r="U940">
        <v>0</v>
      </c>
      <c r="V940">
        <v>7.7292040900350287E-2</v>
      </c>
      <c r="W940">
        <v>0.205927304639593</v>
      </c>
      <c r="X940">
        <v>0.26645719117643418</v>
      </c>
      <c r="Y940">
        <v>0.84767765540362217</v>
      </c>
      <c r="Z940">
        <v>0.51679356403898447</v>
      </c>
      <c r="AA940">
        <v>0.11878249609031589</v>
      </c>
      <c r="AB940">
        <v>0.26564974152938381</v>
      </c>
      <c r="AC940">
        <v>0.38261918646823462</v>
      </c>
      <c r="AD940">
        <v>0.40456694511972008</v>
      </c>
      <c r="AE940">
        <v>0.15121094678316921</v>
      </c>
      <c r="AF940">
        <v>0.5130509280014518</v>
      </c>
      <c r="AG940">
        <v>0.35068138619477868</v>
      </c>
      <c r="AH940" s="9" t="s">
        <v>235</v>
      </c>
      <c r="AI940" s="1">
        <v>44105</v>
      </c>
      <c r="AJ940" s="9" t="s">
        <v>39</v>
      </c>
      <c r="AK940">
        <v>7</v>
      </c>
    </row>
    <row r="941" spans="1:37" x14ac:dyDescent="0.25">
      <c r="A941">
        <v>44110</v>
      </c>
      <c r="B941">
        <v>0.64583013754541407</v>
      </c>
      <c r="C941">
        <v>1.4991278584204351</v>
      </c>
      <c r="D941">
        <v>4.589770878307993E-2</v>
      </c>
      <c r="E941">
        <v>0.76551984317189181</v>
      </c>
      <c r="F941">
        <v>1.552750682000446</v>
      </c>
      <c r="G941">
        <v>0.40557728988894121</v>
      </c>
      <c r="H941">
        <v>8.1036801529948313E-2</v>
      </c>
      <c r="I941">
        <v>0.71888428644909341</v>
      </c>
      <c r="J941">
        <v>0.47607680427524812</v>
      </c>
      <c r="K941">
        <v>0.65233118907070253</v>
      </c>
      <c r="L941">
        <v>1.061649206792741E-2</v>
      </c>
      <c r="M941">
        <v>6.8188683585371099E-2</v>
      </c>
      <c r="N941">
        <v>0.667687488934403</v>
      </c>
      <c r="O941">
        <v>0.26643629206153963</v>
      </c>
      <c r="P941">
        <v>0.14547039445022089</v>
      </c>
      <c r="Q941">
        <v>0.11226637861132641</v>
      </c>
      <c r="R941">
        <v>2.8974160755521172</v>
      </c>
      <c r="S941">
        <v>0.12534182311966999</v>
      </c>
      <c r="T941">
        <v>0.12314029978758489</v>
      </c>
      <c r="U941">
        <v>4.8046282817761323</v>
      </c>
      <c r="V941">
        <v>0.2132390098995626</v>
      </c>
      <c r="W941">
        <v>3.6328468515259681E-3</v>
      </c>
      <c r="X941">
        <v>0.22450984299624821</v>
      </c>
      <c r="Y941">
        <v>3.3139743709506191E-3</v>
      </c>
      <c r="Z941">
        <v>0.79372016569713622</v>
      </c>
      <c r="AA941">
        <v>0.86604411177592389</v>
      </c>
      <c r="AB941">
        <v>0.3863330960336171</v>
      </c>
      <c r="AC941">
        <v>3.5371758665729162E-2</v>
      </c>
      <c r="AD941">
        <v>0.16618086709676691</v>
      </c>
      <c r="AE941">
        <v>0.38490087110159832</v>
      </c>
      <c r="AF941">
        <v>0.98507023786693593</v>
      </c>
      <c r="AG941">
        <v>0.25625216543830459</v>
      </c>
      <c r="AH941" s="9" t="s">
        <v>235</v>
      </c>
      <c r="AI941" s="1">
        <v>44105</v>
      </c>
      <c r="AJ941" s="9" t="s">
        <v>40</v>
      </c>
      <c r="AK941">
        <v>6</v>
      </c>
    </row>
    <row r="942" spans="1:37" x14ac:dyDescent="0.25">
      <c r="A942">
        <v>44109</v>
      </c>
      <c r="B942">
        <v>1.515912575082929</v>
      </c>
      <c r="C942">
        <v>0.42904809328735372</v>
      </c>
      <c r="D942">
        <v>0.31049130724908652</v>
      </c>
      <c r="E942">
        <v>1.313384213990894</v>
      </c>
      <c r="F942">
        <v>6.7501196048517098</v>
      </c>
      <c r="G942">
        <v>0.75907344841423818</v>
      </c>
      <c r="H942">
        <v>0.36423339635965168</v>
      </c>
      <c r="I942">
        <v>0.1007520503689522</v>
      </c>
      <c r="J942">
        <v>2.5471558418354872</v>
      </c>
      <c r="K942">
        <v>0.98302148612528939</v>
      </c>
      <c r="L942">
        <v>3.4785714979651092E-2</v>
      </c>
      <c r="M942">
        <v>0.34043403286539259</v>
      </c>
      <c r="N942">
        <v>0.62244804317579672</v>
      </c>
      <c r="O942">
        <v>0.65831957606928071</v>
      </c>
      <c r="P942">
        <v>0.74216819157279379</v>
      </c>
      <c r="Q942">
        <v>0.30844678974755391</v>
      </c>
      <c r="R942">
        <v>1.4673286818730129E-2</v>
      </c>
      <c r="S942">
        <v>0.165531972200539</v>
      </c>
      <c r="T942">
        <v>1.4010849688435441</v>
      </c>
      <c r="U942">
        <v>3.9950166472665791</v>
      </c>
      <c r="V942">
        <v>0.2184443629572673</v>
      </c>
      <c r="W942">
        <v>1.040084309804713</v>
      </c>
      <c r="X942">
        <v>1.8129818722251549</v>
      </c>
      <c r="Y942">
        <v>1.2875146557171251E-2</v>
      </c>
      <c r="Z942">
        <v>1.5250068075900129</v>
      </c>
      <c r="AA942">
        <v>1.3149449768640571</v>
      </c>
      <c r="AB942">
        <v>1.2741736433504149</v>
      </c>
      <c r="AC942">
        <v>0.25626643205641492</v>
      </c>
      <c r="AD942">
        <v>0.87749277205207044</v>
      </c>
      <c r="AE942">
        <v>1.152411118768238</v>
      </c>
      <c r="AF942">
        <v>1.334185114144377</v>
      </c>
      <c r="AG942">
        <v>1.287866176161925</v>
      </c>
      <c r="AH942" s="9" t="s">
        <v>235</v>
      </c>
      <c r="AI942" s="1">
        <v>44105</v>
      </c>
      <c r="AJ942" s="9" t="s">
        <v>41</v>
      </c>
      <c r="AK942">
        <v>5</v>
      </c>
    </row>
    <row r="943" spans="1:37" x14ac:dyDescent="0.25">
      <c r="A943">
        <v>44106</v>
      </c>
      <c r="B943">
        <v>1.0728871970190501</v>
      </c>
      <c r="C943">
        <v>0.21580053589247081</v>
      </c>
      <c r="D943">
        <v>3.9076338892630021E-2</v>
      </c>
      <c r="E943">
        <v>1.3211175264320461</v>
      </c>
      <c r="F943">
        <v>0.26657519763174559</v>
      </c>
      <c r="G943">
        <v>0.47090645895412009</v>
      </c>
      <c r="H943">
        <v>0.1201365306440221</v>
      </c>
      <c r="I943">
        <v>8.547986606494079E-2</v>
      </c>
      <c r="J943">
        <v>9.6207877440601164E-2</v>
      </c>
      <c r="K943">
        <v>0.25751128317932698</v>
      </c>
      <c r="L943">
        <v>0.11026414052493</v>
      </c>
      <c r="M943">
        <v>0.22384814453966859</v>
      </c>
      <c r="N943">
        <v>0.34587797338009629</v>
      </c>
      <c r="O943">
        <v>0.72122947833055306</v>
      </c>
      <c r="P943">
        <v>8.570403660306998E-2</v>
      </c>
      <c r="Q943">
        <v>0.25548649574150373</v>
      </c>
      <c r="R943">
        <v>6.6761510905749688</v>
      </c>
      <c r="S943">
        <v>0.38777536568772208</v>
      </c>
      <c r="T943">
        <v>0.61347373500141411</v>
      </c>
      <c r="U943">
        <v>4.2348346175526963E-2</v>
      </c>
      <c r="V943">
        <v>1.196071152958361</v>
      </c>
      <c r="W943">
        <v>0.1187365875490468</v>
      </c>
      <c r="X943">
        <v>0.84835453079323364</v>
      </c>
      <c r="Y943">
        <v>2.7461867289324919E-3</v>
      </c>
      <c r="Z943">
        <v>1.5462622519392639</v>
      </c>
      <c r="AA943">
        <v>0.25726590545002609</v>
      </c>
      <c r="AB943">
        <v>0.60447063159855752</v>
      </c>
      <c r="AC943">
        <v>0.11072282959463781</v>
      </c>
      <c r="AD943">
        <v>0.2570990810579859</v>
      </c>
      <c r="AE943">
        <v>0.38671172058854247</v>
      </c>
      <c r="AF943">
        <v>0.80766058883638348</v>
      </c>
      <c r="AG943">
        <v>1.4029612789173129</v>
      </c>
      <c r="AH943" s="9" t="s">
        <v>236</v>
      </c>
      <c r="AI943" s="1">
        <v>44105</v>
      </c>
      <c r="AJ943" s="9" t="s">
        <v>43</v>
      </c>
      <c r="AK943">
        <v>2</v>
      </c>
    </row>
    <row r="944" spans="1:37" x14ac:dyDescent="0.25">
      <c r="A944">
        <v>44105</v>
      </c>
      <c r="B944">
        <v>0.95094412353378044</v>
      </c>
      <c r="C944">
        <v>0.13347571645921921</v>
      </c>
      <c r="D944">
        <v>0.145154351374089</v>
      </c>
      <c r="E944">
        <v>1.352785670803424</v>
      </c>
      <c r="F944">
        <v>0.30687393605768548</v>
      </c>
      <c r="G944">
        <v>2.562906264004595</v>
      </c>
      <c r="H944">
        <v>1.711785601382293</v>
      </c>
      <c r="I944">
        <v>0.53145724667532013</v>
      </c>
      <c r="J944">
        <v>0.1665733224618397</v>
      </c>
      <c r="K944">
        <v>1.902668372991376</v>
      </c>
      <c r="L944">
        <v>1.795336693032562</v>
      </c>
      <c r="M944">
        <v>0.53105593099875648</v>
      </c>
      <c r="N944">
        <v>0.22422582356915119</v>
      </c>
      <c r="O944">
        <v>0.35309630293321059</v>
      </c>
      <c r="P944">
        <v>0.1891629994506108</v>
      </c>
      <c r="Q944">
        <v>0.1022068025027706</v>
      </c>
      <c r="R944">
        <v>0.51896244155776328</v>
      </c>
      <c r="S944">
        <v>0.1614748732827134</v>
      </c>
      <c r="T944">
        <v>0.18736508496208301</v>
      </c>
      <c r="U944">
        <v>3.4634944506644033E-2</v>
      </c>
      <c r="V944">
        <v>0.14088440864119339</v>
      </c>
      <c r="W944">
        <v>0.66152404223041772</v>
      </c>
      <c r="X944">
        <v>1.108125856471792</v>
      </c>
      <c r="Y944">
        <v>0.12263067285553191</v>
      </c>
      <c r="Z944">
        <v>1.4227402697474241</v>
      </c>
      <c r="AA944">
        <v>0.39417712326849469</v>
      </c>
      <c r="AB944">
        <v>0.44642303351471319</v>
      </c>
      <c r="AC944">
        <v>0.55582270367756825</v>
      </c>
      <c r="AD944">
        <v>0.52902422033522034</v>
      </c>
      <c r="AE944">
        <v>1.2523490425884249</v>
      </c>
      <c r="AF944">
        <v>0.76961668022863072</v>
      </c>
      <c r="AG944">
        <v>0.85709451488162058</v>
      </c>
      <c r="AH944" s="9" t="s">
        <v>236</v>
      </c>
      <c r="AI944" s="1">
        <v>44105</v>
      </c>
      <c r="AJ944" s="9" t="s">
        <v>38</v>
      </c>
      <c r="AK944">
        <v>1</v>
      </c>
    </row>
    <row r="945" spans="1:37" x14ac:dyDescent="0.25">
      <c r="A945">
        <v>44104</v>
      </c>
      <c r="B945">
        <v>0.8233974912948735</v>
      </c>
      <c r="C945">
        <v>0.14974508292362551</v>
      </c>
      <c r="D945">
        <v>9.117477574603064E-2</v>
      </c>
      <c r="E945">
        <v>0.75458009027796669</v>
      </c>
      <c r="F945">
        <v>0.84692843715564126</v>
      </c>
      <c r="G945">
        <v>0.33838517642219418</v>
      </c>
      <c r="H945">
        <v>5.7872297946762158E-2</v>
      </c>
      <c r="I945">
        <v>0.28568417061093659</v>
      </c>
      <c r="J945">
        <v>0.10974423736225911</v>
      </c>
      <c r="K945">
        <v>0.97168475216575911</v>
      </c>
      <c r="L945">
        <v>0.15241504375825601</v>
      </c>
      <c r="M945">
        <v>7.8612591917183408E-2</v>
      </c>
      <c r="N945">
        <v>1.2956038255208591</v>
      </c>
      <c r="O945">
        <v>0.32681703955487479</v>
      </c>
      <c r="P945">
        <v>0.39519769327837612</v>
      </c>
      <c r="Q945">
        <v>0.1023298022856262</v>
      </c>
      <c r="R945">
        <v>2.9411220834987942E-2</v>
      </c>
      <c r="S945">
        <v>0.30738456645089318</v>
      </c>
      <c r="T945">
        <v>0.19709323701814979</v>
      </c>
      <c r="U945">
        <v>1.215848801302722</v>
      </c>
      <c r="V945">
        <v>0.51311616404447069</v>
      </c>
      <c r="W945">
        <v>0.31484458706927643</v>
      </c>
      <c r="X945">
        <v>1.100993545146941</v>
      </c>
      <c r="Y945">
        <v>1.428906277232476E-2</v>
      </c>
      <c r="Z945">
        <v>0.8429828341096649</v>
      </c>
      <c r="AA945">
        <v>0.92198659353926804</v>
      </c>
      <c r="AB945">
        <v>0.36693828678039869</v>
      </c>
      <c r="AC945">
        <v>7.8568529386907504E-2</v>
      </c>
      <c r="AD945">
        <v>0.18654818968366679</v>
      </c>
      <c r="AE945">
        <v>0.51596444752134718</v>
      </c>
      <c r="AF945">
        <v>0.83794079609898142</v>
      </c>
      <c r="AG945">
        <v>0.50318247326287935</v>
      </c>
      <c r="AH945" s="9" t="s">
        <v>236</v>
      </c>
      <c r="AI945" s="1">
        <v>44075</v>
      </c>
      <c r="AJ945" s="9" t="s">
        <v>39</v>
      </c>
      <c r="AK945">
        <v>30</v>
      </c>
    </row>
    <row r="946" spans="1:37" x14ac:dyDescent="0.25">
      <c r="A946">
        <v>44103</v>
      </c>
      <c r="B946">
        <v>0.23589463454277521</v>
      </c>
      <c r="C946">
        <v>8.9238166838956237E-4</v>
      </c>
      <c r="D946">
        <v>0.34117429579176672</v>
      </c>
      <c r="E946">
        <v>0.110260997320933</v>
      </c>
      <c r="F946">
        <v>4.9788279332114273E-3</v>
      </c>
      <c r="G946">
        <v>0.1296734079858918</v>
      </c>
      <c r="H946">
        <v>4.7918727228203541E-2</v>
      </c>
      <c r="I946">
        <v>0.29922839567188969</v>
      </c>
      <c r="J946">
        <v>0.13885068411246229</v>
      </c>
      <c r="K946">
        <v>2.065268473932774E-3</v>
      </c>
      <c r="L946">
        <v>7.4505353498407881E-2</v>
      </c>
      <c r="M946">
        <v>0.24524022689653011</v>
      </c>
      <c r="N946">
        <v>0.1238104632792255</v>
      </c>
      <c r="O946">
        <v>0.1155754051327057</v>
      </c>
      <c r="P946">
        <v>5.8194141207037288E-2</v>
      </c>
      <c r="Q946">
        <v>4.0131107830904053E-2</v>
      </c>
      <c r="R946">
        <v>6.2392495083940221E-4</v>
      </c>
      <c r="S946">
        <v>4.0124723777682398E-4</v>
      </c>
      <c r="T946">
        <v>2.2514072345479648E-3</v>
      </c>
      <c r="U946">
        <v>1.965639524489465E-2</v>
      </c>
      <c r="V946">
        <v>0.14957801561315301</v>
      </c>
      <c r="W946">
        <v>1.6824301250394191E-2</v>
      </c>
      <c r="X946">
        <v>0.112234705235618</v>
      </c>
      <c r="Y946">
        <v>3.053002729304603E-2</v>
      </c>
      <c r="Z946">
        <v>0.14801593447953629</v>
      </c>
      <c r="AA946">
        <v>0.1371585499588964</v>
      </c>
      <c r="AB946">
        <v>0.12982893017518121</v>
      </c>
      <c r="AC946">
        <v>0.1435388785067464</v>
      </c>
      <c r="AD946">
        <v>2.962619875896845E-2</v>
      </c>
      <c r="AE946">
        <v>0.1348287634246344</v>
      </c>
      <c r="AF946">
        <v>0.16569783379739531</v>
      </c>
      <c r="AG946">
        <v>0.13478162049476261</v>
      </c>
      <c r="AH946" s="9" t="s">
        <v>236</v>
      </c>
      <c r="AI946" s="1">
        <v>44075</v>
      </c>
      <c r="AJ946" s="9" t="s">
        <v>40</v>
      </c>
      <c r="AK946">
        <v>29</v>
      </c>
    </row>
    <row r="947" spans="1:37" x14ac:dyDescent="0.25">
      <c r="A947">
        <v>44102</v>
      </c>
      <c r="B947">
        <v>1.1489385915087531</v>
      </c>
      <c r="C947">
        <v>0.47359641259125262</v>
      </c>
      <c r="D947">
        <v>3.4132924513101237E-2</v>
      </c>
      <c r="E947">
        <v>0.63615396058467488</v>
      </c>
      <c r="F947">
        <v>0.21661210939285269</v>
      </c>
      <c r="G947">
        <v>1.169672303434794</v>
      </c>
      <c r="H947">
        <v>0.37511228894782578</v>
      </c>
      <c r="I947">
        <v>0.13793085156910609</v>
      </c>
      <c r="J947">
        <v>2.7665927655882432</v>
      </c>
      <c r="K947">
        <v>0.26919076755479898</v>
      </c>
      <c r="L947">
        <v>6.6722185358169692E-2</v>
      </c>
      <c r="M947">
        <v>6.350926608787541E-2</v>
      </c>
      <c r="N947">
        <v>0.94544816758697559</v>
      </c>
      <c r="O947">
        <v>0.71612257021715531</v>
      </c>
      <c r="P947">
        <v>7.6731086799548334E-2</v>
      </c>
      <c r="Q947">
        <v>0.57522742105466396</v>
      </c>
      <c r="R947">
        <v>0.30501938391596412</v>
      </c>
      <c r="S947">
        <v>3.5504039511365471</v>
      </c>
      <c r="T947">
        <v>0.14675495969462071</v>
      </c>
      <c r="U947">
        <v>2.131919940874619E-2</v>
      </c>
      <c r="V947">
        <v>1.1475657712186349</v>
      </c>
      <c r="W947">
        <v>0.61586038506111818</v>
      </c>
      <c r="X947">
        <v>0.30081366837367213</v>
      </c>
      <c r="Y947">
        <v>3.0809274502927812E-4</v>
      </c>
      <c r="Z947">
        <v>1.5168532000710819</v>
      </c>
      <c r="AA947">
        <v>0.70866649634225598</v>
      </c>
      <c r="AB947">
        <v>0.59700690293676362</v>
      </c>
      <c r="AC947">
        <v>6.1081862356575978E-2</v>
      </c>
      <c r="AD947">
        <v>1.7401552361899211</v>
      </c>
      <c r="AE947">
        <v>0.58904952784582165</v>
      </c>
      <c r="AF947">
        <v>0.73238287855084827</v>
      </c>
      <c r="AG947">
        <v>1.2031751191377149</v>
      </c>
      <c r="AH947" s="9" t="s">
        <v>236</v>
      </c>
      <c r="AI947" s="1">
        <v>44075</v>
      </c>
      <c r="AJ947" s="9" t="s">
        <v>41</v>
      </c>
      <c r="AK947">
        <v>28</v>
      </c>
    </row>
    <row r="948" spans="1:37" x14ac:dyDescent="0.25">
      <c r="A948">
        <v>44099</v>
      </c>
      <c r="B948">
        <v>0.46952014637059469</v>
      </c>
      <c r="C948">
        <v>7.2204791965183493E-2</v>
      </c>
      <c r="D948">
        <v>0.10329790024239099</v>
      </c>
      <c r="E948">
        <v>6.7823508555824835E-2</v>
      </c>
      <c r="F948">
        <v>0.1213934174184744</v>
      </c>
      <c r="G948">
        <v>0.12322575067189891</v>
      </c>
      <c r="H948">
        <v>0.1336592317823104</v>
      </c>
      <c r="I948">
        <v>0.19839895297220159</v>
      </c>
      <c r="J948">
        <v>0.1203259309556987</v>
      </c>
      <c r="K948">
        <v>0.18549965098510041</v>
      </c>
      <c r="L948">
        <v>1.446814508602751E-2</v>
      </c>
      <c r="M948">
        <v>6.9402100470938977E-2</v>
      </c>
      <c r="N948">
        <v>0.2203872710080316</v>
      </c>
      <c r="O948">
        <v>0.33623923639071651</v>
      </c>
      <c r="P948">
        <v>0.1384471466922105</v>
      </c>
      <c r="Q948">
        <v>0.15419277931615941</v>
      </c>
      <c r="R948">
        <v>8.0359418254429091E-2</v>
      </c>
      <c r="S948">
        <v>0.47981359093696319</v>
      </c>
      <c r="T948">
        <v>9.844581575191684E-2</v>
      </c>
      <c r="U948">
        <v>1.22987846275463E-2</v>
      </c>
      <c r="V948">
        <v>1.665994181554405</v>
      </c>
      <c r="W948">
        <v>0.13995514787879251</v>
      </c>
      <c r="X948">
        <v>6.749065788384398E-2</v>
      </c>
      <c r="Y948">
        <v>3.247691840946147E-3</v>
      </c>
      <c r="Z948">
        <v>0.17866813975747109</v>
      </c>
      <c r="AA948">
        <v>0.38878447560464741</v>
      </c>
      <c r="AB948">
        <v>0.41691828141612591</v>
      </c>
      <c r="AC948">
        <v>0.2457150549912954</v>
      </c>
      <c r="AD948">
        <v>0.13882132594580271</v>
      </c>
      <c r="AE948">
        <v>0.2095692929363217</v>
      </c>
      <c r="AF948">
        <v>0.41798410733286923</v>
      </c>
      <c r="AG948">
        <v>0.18942667010831341</v>
      </c>
      <c r="AH948" s="9" t="s">
        <v>237</v>
      </c>
      <c r="AI948" s="1">
        <v>44075</v>
      </c>
      <c r="AJ948" s="9" t="s">
        <v>43</v>
      </c>
      <c r="AK948">
        <v>25</v>
      </c>
    </row>
    <row r="949" spans="1:37" x14ac:dyDescent="0.25">
      <c r="A949">
        <v>44098</v>
      </c>
      <c r="B949">
        <v>0.4100676210306235</v>
      </c>
      <c r="C949">
        <v>0.1043512647722153</v>
      </c>
      <c r="D949">
        <v>0.15759372144812281</v>
      </c>
      <c r="E949">
        <v>0.20020136152687579</v>
      </c>
      <c r="F949">
        <v>8.9100024866419714E-2</v>
      </c>
      <c r="G949">
        <v>8.4208396769915692E-2</v>
      </c>
      <c r="H949">
        <v>3.0844001999073601E-2</v>
      </c>
      <c r="I949">
        <v>0.14733365872576809</v>
      </c>
      <c r="J949">
        <v>4.768978250796539E-3</v>
      </c>
      <c r="K949">
        <v>0.1265011780125872</v>
      </c>
      <c r="L949">
        <v>2.8643844501396641E-2</v>
      </c>
      <c r="M949">
        <v>3.164467013651328E-2</v>
      </c>
      <c r="N949">
        <v>1.9567589056625222E-2</v>
      </c>
      <c r="O949">
        <v>0.14127001584758869</v>
      </c>
      <c r="P949">
        <v>1.0436128051097889E-2</v>
      </c>
      <c r="Q949">
        <v>0.22610135024494191</v>
      </c>
      <c r="R949">
        <v>5.1182972261934077E-3</v>
      </c>
      <c r="S949">
        <v>1.222654887066482</v>
      </c>
      <c r="T949">
        <v>2.64861507425149E-2</v>
      </c>
      <c r="U949">
        <v>0</v>
      </c>
      <c r="V949">
        <v>0.16764588024918681</v>
      </c>
      <c r="W949">
        <v>4.7233668883238669E-2</v>
      </c>
      <c r="X949">
        <v>0.1232352493684907</v>
      </c>
      <c r="Y949">
        <v>4.5846058247918778E-2</v>
      </c>
      <c r="Z949">
        <v>0.49058362244474729</v>
      </c>
      <c r="AA949">
        <v>3.5867238330111677E-2</v>
      </c>
      <c r="AB949">
        <v>0.1578462773554147</v>
      </c>
      <c r="AC949">
        <v>0.1138331377588447</v>
      </c>
      <c r="AD949">
        <v>0.11317338888264269</v>
      </c>
      <c r="AE949">
        <v>0.199418824044892</v>
      </c>
      <c r="AF949">
        <v>0.23023024923276089</v>
      </c>
      <c r="AG949">
        <v>0.39966784306395742</v>
      </c>
      <c r="AH949" s="9" t="s">
        <v>237</v>
      </c>
      <c r="AI949" s="1">
        <v>44075</v>
      </c>
      <c r="AJ949" s="9" t="s">
        <v>38</v>
      </c>
      <c r="AK949">
        <v>24</v>
      </c>
    </row>
    <row r="950" spans="1:37" x14ac:dyDescent="0.25">
      <c r="A950">
        <v>44097</v>
      </c>
      <c r="B950">
        <v>0.39934241129733161</v>
      </c>
      <c r="C950">
        <v>0.29489929629567702</v>
      </c>
      <c r="D950">
        <v>6.7693007794998608E-2</v>
      </c>
      <c r="E950">
        <v>0.1316893859417298</v>
      </c>
      <c r="F950">
        <v>0.79737876506730099</v>
      </c>
      <c r="G950">
        <v>0.19356905414099321</v>
      </c>
      <c r="H950">
        <v>0.93295129526844212</v>
      </c>
      <c r="I950">
        <v>3.822235840289627E-2</v>
      </c>
      <c r="J950">
        <v>0.78938152481846902</v>
      </c>
      <c r="K950">
        <v>0.42697031627823268</v>
      </c>
      <c r="L950">
        <v>3.9266001426986392E-2</v>
      </c>
      <c r="M950">
        <v>0.13317161815287579</v>
      </c>
      <c r="N950">
        <v>0.29126212081298403</v>
      </c>
      <c r="O950">
        <v>0.64696870258660188</v>
      </c>
      <c r="P950">
        <v>0.59625583473648114</v>
      </c>
      <c r="Q950">
        <v>0.11375375423561571</v>
      </c>
      <c r="R950">
        <v>3.367247997940919E-3</v>
      </c>
      <c r="S950">
        <v>2.5903436351896209E-2</v>
      </c>
      <c r="T950">
        <v>0.36503004125748317</v>
      </c>
      <c r="U950">
        <v>0</v>
      </c>
      <c r="V950">
        <v>0.41918325201950579</v>
      </c>
      <c r="W950">
        <v>0.12502332100891009</v>
      </c>
      <c r="X950">
        <v>0.1689181691668655</v>
      </c>
      <c r="Y950">
        <v>4.2102772768442778E-2</v>
      </c>
      <c r="Z950">
        <v>0.25728511204442772</v>
      </c>
      <c r="AA950">
        <v>0.41208769258643357</v>
      </c>
      <c r="AB950">
        <v>0.49924712628341877</v>
      </c>
      <c r="AC950">
        <v>0.13713476412904621</v>
      </c>
      <c r="AD950">
        <v>0.40603130284334232</v>
      </c>
      <c r="AE950">
        <v>0.26620771051643261</v>
      </c>
      <c r="AF950">
        <v>0.31489970572084541</v>
      </c>
      <c r="AG950">
        <v>0.5045691133587118</v>
      </c>
      <c r="AH950" s="9" t="s">
        <v>237</v>
      </c>
      <c r="AI950" s="1">
        <v>44075</v>
      </c>
      <c r="AJ950" s="9" t="s">
        <v>39</v>
      </c>
      <c r="AK950">
        <v>23</v>
      </c>
    </row>
    <row r="951" spans="1:37" x14ac:dyDescent="0.25">
      <c r="A951">
        <v>44096</v>
      </c>
      <c r="B951">
        <v>0.44706514114391172</v>
      </c>
      <c r="C951">
        <v>0.3157146309457331</v>
      </c>
      <c r="D951">
        <v>0.48769350910388998</v>
      </c>
      <c r="E951">
        <v>0.2165162133768882</v>
      </c>
      <c r="F951">
        <v>7.8907549352396286E-2</v>
      </c>
      <c r="G951">
        <v>0.56782759703400398</v>
      </c>
      <c r="H951">
        <v>7.2198095751838637E-2</v>
      </c>
      <c r="I951">
        <v>5.1760563821487048E-2</v>
      </c>
      <c r="J951">
        <v>1.2071961895436301</v>
      </c>
      <c r="K951">
        <v>0.15454211816602109</v>
      </c>
      <c r="L951">
        <v>3.7923710925609727E-2</v>
      </c>
      <c r="M951">
        <v>4.1300761507991682E-2</v>
      </c>
      <c r="N951">
        <v>9.9687629159922617E-2</v>
      </c>
      <c r="O951">
        <v>0.1219812418518344</v>
      </c>
      <c r="P951">
        <v>0.4891042344153918</v>
      </c>
      <c r="Q951">
        <v>0.29539037010235658</v>
      </c>
      <c r="R951">
        <v>0.45242009804094402</v>
      </c>
      <c r="S951">
        <v>0.1031296033865092</v>
      </c>
      <c r="T951">
        <v>3.692354193796861E-2</v>
      </c>
      <c r="U951">
        <v>0.53243225446685083</v>
      </c>
      <c r="V951">
        <v>0.24784385496070011</v>
      </c>
      <c r="W951">
        <v>9.1961002056270613E-2</v>
      </c>
      <c r="X951">
        <v>0.48633359504638968</v>
      </c>
      <c r="Y951">
        <v>1.458178479581324E-3</v>
      </c>
      <c r="Z951">
        <v>0.47820447233644242</v>
      </c>
      <c r="AA951">
        <v>0.28462177459660182</v>
      </c>
      <c r="AB951">
        <v>0.18424464378601749</v>
      </c>
      <c r="AC951">
        <v>0.41770206458420422</v>
      </c>
      <c r="AD951">
        <v>0.22104620777909159</v>
      </c>
      <c r="AE951">
        <v>0.38104889441265599</v>
      </c>
      <c r="AF951">
        <v>0.33974849941559232</v>
      </c>
      <c r="AG951">
        <v>0.23633112423327021</v>
      </c>
      <c r="AH951" s="9" t="s">
        <v>237</v>
      </c>
      <c r="AI951" s="1">
        <v>44075</v>
      </c>
      <c r="AJ951" s="9" t="s">
        <v>40</v>
      </c>
      <c r="AK951">
        <v>22</v>
      </c>
    </row>
    <row r="952" spans="1:37" x14ac:dyDescent="0.25">
      <c r="A952">
        <v>44095</v>
      </c>
      <c r="B952">
        <v>0.56499483811134166</v>
      </c>
      <c r="C952">
        <v>0.46822663066413378</v>
      </c>
      <c r="D952">
        <v>3.5939684431187877E-2</v>
      </c>
      <c r="E952">
        <v>0.16594381679789341</v>
      </c>
      <c r="F952">
        <v>4.7503842538357599E-2</v>
      </c>
      <c r="G952">
        <v>0.57609374800331303</v>
      </c>
      <c r="H952">
        <v>0.37433095711378023</v>
      </c>
      <c r="I952">
        <v>0.23048194126869551</v>
      </c>
      <c r="J952">
        <v>0.1898648257674028</v>
      </c>
      <c r="K952">
        <v>0.36661671555001962</v>
      </c>
      <c r="L952">
        <v>0.21366465592780379</v>
      </c>
      <c r="M952">
        <v>6.9209524536742881E-2</v>
      </c>
      <c r="N952">
        <v>0.4198863126900389</v>
      </c>
      <c r="O952">
        <v>1.473269101057594</v>
      </c>
      <c r="P952">
        <v>0.1362262384920126</v>
      </c>
      <c r="Q952">
        <v>9.7620889967230159E-2</v>
      </c>
      <c r="R952">
        <v>0.1107823221849782</v>
      </c>
      <c r="S952">
        <v>0.23218270120731491</v>
      </c>
      <c r="T952">
        <v>0.26849623762124453</v>
      </c>
      <c r="U952">
        <v>3.5963358026773571E-4</v>
      </c>
      <c r="V952">
        <v>0.1895927750537173</v>
      </c>
      <c r="W952">
        <v>0.5975290090676193</v>
      </c>
      <c r="X952">
        <v>0.50092488624325926</v>
      </c>
      <c r="Y952">
        <v>8.9885241947692297E-3</v>
      </c>
      <c r="Z952">
        <v>0.71894056430438635</v>
      </c>
      <c r="AA952">
        <v>0.32985422227973432</v>
      </c>
      <c r="AB952">
        <v>0.33813255479729731</v>
      </c>
      <c r="AC952">
        <v>6.4495213708644139E-2</v>
      </c>
      <c r="AD952">
        <v>0.64688626580735809</v>
      </c>
      <c r="AE952">
        <v>0.1242568244952923</v>
      </c>
      <c r="AF952">
        <v>0.39187773613724403</v>
      </c>
      <c r="AG952">
        <v>0.81882376596566553</v>
      </c>
      <c r="AH952" s="9" t="s">
        <v>237</v>
      </c>
      <c r="AI952" s="1">
        <v>44075</v>
      </c>
      <c r="AJ952" s="9" t="s">
        <v>41</v>
      </c>
      <c r="AK952">
        <v>21</v>
      </c>
    </row>
    <row r="953" spans="1:37" x14ac:dyDescent="0.25">
      <c r="A953">
        <v>44092</v>
      </c>
      <c r="B953">
        <v>0.79562087962010475</v>
      </c>
      <c r="C953">
        <v>9.2410703386821738E-2</v>
      </c>
      <c r="D953">
        <v>1.0180928437798669E-3</v>
      </c>
      <c r="E953">
        <v>0.28406719324472401</v>
      </c>
      <c r="F953">
        <v>9.5579263279020207E-2</v>
      </c>
      <c r="G953">
        <v>0.56715414543424925</v>
      </c>
      <c r="H953">
        <v>0.11691391466564161</v>
      </c>
      <c r="I953">
        <v>0.86988532679916331</v>
      </c>
      <c r="J953">
        <v>0.48955969293818569</v>
      </c>
      <c r="K953">
        <v>0.15515650276408879</v>
      </c>
      <c r="L953">
        <v>6.0657841486990972E-2</v>
      </c>
      <c r="M953">
        <v>0.10554611897967971</v>
      </c>
      <c r="N953">
        <v>0.10771302652573</v>
      </c>
      <c r="O953">
        <v>0.1654613869708999</v>
      </c>
      <c r="P953">
        <v>0.28506303864742172</v>
      </c>
      <c r="Q953">
        <v>0.89175700269406533</v>
      </c>
      <c r="R953">
        <v>0.38397239617421008</v>
      </c>
      <c r="S953">
        <v>0.66497280129641678</v>
      </c>
      <c r="T953">
        <v>0.35095229404173939</v>
      </c>
      <c r="U953">
        <v>0.39267025737007949</v>
      </c>
      <c r="V953">
        <v>0.7077897968997453</v>
      </c>
      <c r="W953">
        <v>0.54405952922808432</v>
      </c>
      <c r="X953">
        <v>0.55629135249838424</v>
      </c>
      <c r="Y953">
        <v>6.2583413154779832E-2</v>
      </c>
      <c r="Z953">
        <v>0.74653160449555789</v>
      </c>
      <c r="AA953">
        <v>0.53425180382592152</v>
      </c>
      <c r="AB953">
        <v>0.52260816168152135</v>
      </c>
      <c r="AC953">
        <v>0.15395433378543821</v>
      </c>
      <c r="AD953">
        <v>0.87529106637709087</v>
      </c>
      <c r="AE953">
        <v>0.57825534997243544</v>
      </c>
      <c r="AF953">
        <v>0.69666420308306221</v>
      </c>
      <c r="AG953">
        <v>0.5169710352414858</v>
      </c>
      <c r="AH953" s="9" t="s">
        <v>238</v>
      </c>
      <c r="AI953" s="1">
        <v>44075</v>
      </c>
      <c r="AJ953" s="9" t="s">
        <v>43</v>
      </c>
      <c r="AK953">
        <v>18</v>
      </c>
    </row>
    <row r="954" spans="1:37" x14ac:dyDescent="0.25">
      <c r="A954">
        <v>44091</v>
      </c>
      <c r="B954">
        <v>0.61430773451100085</v>
      </c>
      <c r="C954">
        <v>0.16388833591997881</v>
      </c>
      <c r="D954">
        <v>1.09742411818212</v>
      </c>
      <c r="E954">
        <v>0.20412694459183731</v>
      </c>
      <c r="F954">
        <v>2.9236862350932709E-2</v>
      </c>
      <c r="G954">
        <v>0.39002021829157962</v>
      </c>
      <c r="H954">
        <v>8.3524204358087658E-4</v>
      </c>
      <c r="I954">
        <v>5.0958056578789913E-2</v>
      </c>
      <c r="J954">
        <v>0.1112255749482885</v>
      </c>
      <c r="K954">
        <v>0.78890763693854982</v>
      </c>
      <c r="L954">
        <v>2.629645574233427E-2</v>
      </c>
      <c r="M954">
        <v>3.566287085524518E-3</v>
      </c>
      <c r="N954">
        <v>0.15698810117436829</v>
      </c>
      <c r="O954">
        <v>0.2093902642130783</v>
      </c>
      <c r="P954">
        <v>0.27168178372649199</v>
      </c>
      <c r="Q954">
        <v>2.7981024367968711E-2</v>
      </c>
      <c r="R954">
        <v>0.27863283580247789</v>
      </c>
      <c r="S954">
        <v>0.14449685182575639</v>
      </c>
      <c r="T954">
        <v>2.4189441640564282</v>
      </c>
      <c r="U954">
        <v>0.36813443860104528</v>
      </c>
      <c r="V954">
        <v>7.1545888785539399E-2</v>
      </c>
      <c r="W954">
        <v>0.28945161176496298</v>
      </c>
      <c r="X954">
        <v>1.025554320185295</v>
      </c>
      <c r="Y954">
        <v>2.8092788266712771E-3</v>
      </c>
      <c r="Z954">
        <v>0.63834997181185638</v>
      </c>
      <c r="AA954">
        <v>0.26626520190473929</v>
      </c>
      <c r="AB954">
        <v>0.26850059418018241</v>
      </c>
      <c r="AC954">
        <v>6.400290141942741E-2</v>
      </c>
      <c r="AD954">
        <v>5.7733362660908581E-2</v>
      </c>
      <c r="AE954">
        <v>0.1045826885156062</v>
      </c>
      <c r="AF954">
        <v>0.80143256772131843</v>
      </c>
      <c r="AG954">
        <v>0.33647498844773083</v>
      </c>
      <c r="AH954" s="9" t="s">
        <v>238</v>
      </c>
      <c r="AI954" s="1">
        <v>44075</v>
      </c>
      <c r="AJ954" s="9" t="s">
        <v>38</v>
      </c>
      <c r="AK954">
        <v>17</v>
      </c>
    </row>
    <row r="955" spans="1:37" x14ac:dyDescent="0.25">
      <c r="A955">
        <v>44090</v>
      </c>
      <c r="B955">
        <v>0.59401280234008469</v>
      </c>
      <c r="C955">
        <v>1.4724014860986741</v>
      </c>
      <c r="D955">
        <v>7.471854237127476E-2</v>
      </c>
      <c r="E955">
        <v>0.32578624019543723</v>
      </c>
      <c r="F955">
        <v>0.2556537148489485</v>
      </c>
      <c r="G955">
        <v>0.1748407321767341</v>
      </c>
      <c r="H955">
        <v>0.23996972421889101</v>
      </c>
      <c r="I955">
        <v>0.36729260845761091</v>
      </c>
      <c r="J955">
        <v>3.9176750095921449</v>
      </c>
      <c r="K955">
        <v>1.041455049190174E-4</v>
      </c>
      <c r="L955">
        <v>2.6150202770160971E-4</v>
      </c>
      <c r="M955">
        <v>2.4903132920657739E-2</v>
      </c>
      <c r="N955">
        <v>0.1197892324933537</v>
      </c>
      <c r="O955">
        <v>6.4606306763067209E-2</v>
      </c>
      <c r="P955">
        <v>7.991393000590373E-2</v>
      </c>
      <c r="Q955">
        <v>0.1474873755675416</v>
      </c>
      <c r="R955">
        <v>0.7042168920324815</v>
      </c>
      <c r="S955">
        <v>0.26199546271682123</v>
      </c>
      <c r="T955">
        <v>3.8434256574977628E-2</v>
      </c>
      <c r="U955">
        <v>7.7210617726841888E-2</v>
      </c>
      <c r="V955">
        <v>0.1960260877267655</v>
      </c>
      <c r="W955">
        <v>1.526194225404964E-3</v>
      </c>
      <c r="X955">
        <v>0.85948576652442166</v>
      </c>
      <c r="Y955">
        <v>1.291899862464531E-2</v>
      </c>
      <c r="Z955">
        <v>0.79256138706018708</v>
      </c>
      <c r="AA955">
        <v>0.46756164917104009</v>
      </c>
      <c r="AB955">
        <v>0.19315671464611489</v>
      </c>
      <c r="AC955">
        <v>2.005796564212551E-2</v>
      </c>
      <c r="AD955">
        <v>9.3136028274381846E-2</v>
      </c>
      <c r="AE955">
        <v>0.49947531087769581</v>
      </c>
      <c r="AF955">
        <v>0.74812493621327136</v>
      </c>
      <c r="AG955">
        <v>6.2520041293819689E-2</v>
      </c>
      <c r="AH955" s="9" t="s">
        <v>238</v>
      </c>
      <c r="AI955" s="1">
        <v>44075</v>
      </c>
      <c r="AJ955" s="9" t="s">
        <v>39</v>
      </c>
      <c r="AK955">
        <v>16</v>
      </c>
    </row>
    <row r="956" spans="1:37" x14ac:dyDescent="0.25">
      <c r="A956">
        <v>44089</v>
      </c>
      <c r="B956">
        <v>0.48551735707214488</v>
      </c>
      <c r="C956">
        <v>0.472979358645153</v>
      </c>
      <c r="D956">
        <v>2.7908729858209789E-3</v>
      </c>
      <c r="E956">
        <v>0.22819264813057269</v>
      </c>
      <c r="F956">
        <v>8.1602104843226914E-2</v>
      </c>
      <c r="G956">
        <v>1.0595553273756091</v>
      </c>
      <c r="H956">
        <v>0.31054717410614852</v>
      </c>
      <c r="I956">
        <v>0.680613013912308</v>
      </c>
      <c r="J956">
        <v>0.1278577902961574</v>
      </c>
      <c r="K956">
        <v>0.15434957461186</v>
      </c>
      <c r="L956">
        <v>0.48208750275122092</v>
      </c>
      <c r="M956">
        <v>0.22933172251746051</v>
      </c>
      <c r="N956">
        <v>4.0688718296922582E-2</v>
      </c>
      <c r="O956">
        <v>0.31861979553072928</v>
      </c>
      <c r="P956">
        <v>5.3650383084577853E-3</v>
      </c>
      <c r="Q956">
        <v>2.7949912378764388E-2</v>
      </c>
      <c r="R956">
        <v>7.7752667557044654E-4</v>
      </c>
      <c r="S956">
        <v>0.2434682169671491</v>
      </c>
      <c r="T956">
        <v>1.387522747467337E-2</v>
      </c>
      <c r="U956">
        <v>5.3104277074128581E-4</v>
      </c>
      <c r="V956">
        <v>0.21918466115477089</v>
      </c>
      <c r="W956">
        <v>0.41812283996203092</v>
      </c>
      <c r="X956">
        <v>0.75003069633645469</v>
      </c>
      <c r="Y956">
        <v>9.0146897014859742E-2</v>
      </c>
      <c r="Z956">
        <v>0.75950686162385417</v>
      </c>
      <c r="AA956">
        <v>0.18438041588298501</v>
      </c>
      <c r="AB956">
        <v>0.13447419140918121</v>
      </c>
      <c r="AC956">
        <v>0.2032619564650891</v>
      </c>
      <c r="AD956">
        <v>0.14859956831032761</v>
      </c>
      <c r="AE956">
        <v>0.27593147757817671</v>
      </c>
      <c r="AF956">
        <v>0.11764583496417851</v>
      </c>
      <c r="AG956">
        <v>1.5789528606077909</v>
      </c>
      <c r="AH956" s="9" t="s">
        <v>238</v>
      </c>
      <c r="AI956" s="1">
        <v>44075</v>
      </c>
      <c r="AJ956" s="9" t="s">
        <v>40</v>
      </c>
      <c r="AK956">
        <v>15</v>
      </c>
    </row>
    <row r="957" spans="1:37" x14ac:dyDescent="0.25">
      <c r="A957">
        <v>44088</v>
      </c>
      <c r="B957">
        <v>1.9723516592709309</v>
      </c>
      <c r="C957">
        <v>1.157675197168514</v>
      </c>
      <c r="D957">
        <v>8.1615868605476566E-2</v>
      </c>
      <c r="E957">
        <v>0.62263585974724311</v>
      </c>
      <c r="F957">
        <v>0.77415146931160872</v>
      </c>
      <c r="G957">
        <v>2.5947562195235032</v>
      </c>
      <c r="H957">
        <v>8.5356214850127843E-2</v>
      </c>
      <c r="I957">
        <v>2.456009367753222</v>
      </c>
      <c r="J957">
        <v>1.107888011736748</v>
      </c>
      <c r="K957">
        <v>0.10532601374682141</v>
      </c>
      <c r="L957">
        <v>7.4422625071042594</v>
      </c>
      <c r="M957">
        <v>1.099307518930845</v>
      </c>
      <c r="N957">
        <v>1.608115703952544</v>
      </c>
      <c r="O957">
        <v>0.22176446041964851</v>
      </c>
      <c r="P957">
        <v>0.19032682093187961</v>
      </c>
      <c r="Q957">
        <v>0.24622499836747269</v>
      </c>
      <c r="R957">
        <v>6.2547145926430967E-3</v>
      </c>
      <c r="S957">
        <v>3.2030046645622701</v>
      </c>
      <c r="T957">
        <v>0.14350018485714691</v>
      </c>
      <c r="U957">
        <v>3.447854079390456</v>
      </c>
      <c r="V957">
        <v>1.0934335152403589</v>
      </c>
      <c r="W957">
        <v>0.62105044334277104</v>
      </c>
      <c r="X957">
        <v>1.6575160571035901</v>
      </c>
      <c r="Y957">
        <v>9.4567666895223806E-2</v>
      </c>
      <c r="Z957">
        <v>2.4624210802418078</v>
      </c>
      <c r="AA957">
        <v>1.2951857529090749</v>
      </c>
      <c r="AB957">
        <v>0.44469035787284422</v>
      </c>
      <c r="AC957">
        <v>1.264491654819917</v>
      </c>
      <c r="AD957">
        <v>0.305402059216282</v>
      </c>
      <c r="AE957">
        <v>0.89153248318653311</v>
      </c>
      <c r="AF957">
        <v>1.5211266269206289</v>
      </c>
      <c r="AG957">
        <v>1.8779982659842549</v>
      </c>
      <c r="AH957" s="9" t="s">
        <v>238</v>
      </c>
      <c r="AI957" s="1">
        <v>44075</v>
      </c>
      <c r="AJ957" s="9" t="s">
        <v>41</v>
      </c>
      <c r="AK957">
        <v>14</v>
      </c>
    </row>
    <row r="958" spans="1:37" x14ac:dyDescent="0.25">
      <c r="A958">
        <v>44085</v>
      </c>
      <c r="C958">
        <v>8.2865950804647037E-2</v>
      </c>
      <c r="D958">
        <v>9.9014003471615177E-3</v>
      </c>
      <c r="E958">
        <v>1.728219365830991</v>
      </c>
      <c r="F958">
        <v>0.15370989819781439</v>
      </c>
      <c r="G958">
        <v>1.582172938349615</v>
      </c>
      <c r="H958">
        <v>0.26637451937443252</v>
      </c>
      <c r="I958">
        <v>0.2523533451607744</v>
      </c>
      <c r="J958">
        <v>0.123377665563892</v>
      </c>
      <c r="K958">
        <v>0.209609988570958</v>
      </c>
      <c r="L958">
        <v>0.43348728342715093</v>
      </c>
      <c r="M958">
        <v>0.75461697754907775</v>
      </c>
      <c r="N958">
        <v>0.28743428425200762</v>
      </c>
      <c r="O958">
        <v>6.0827227475446083E-2</v>
      </c>
      <c r="P958">
        <v>1.502445984015518E-2</v>
      </c>
      <c r="Q958">
        <v>0.12472541147491401</v>
      </c>
      <c r="R958">
        <v>0</v>
      </c>
      <c r="S958">
        <v>2.6615281310573332E-3</v>
      </c>
      <c r="T958">
        <v>0.59342835598042276</v>
      </c>
      <c r="U958">
        <v>0.50448979967405294</v>
      </c>
      <c r="V958">
        <v>0.50578533037877371</v>
      </c>
      <c r="W958">
        <v>3.3551974042785787E-2</v>
      </c>
      <c r="Y958">
        <v>3.2546824271604748E-2</v>
      </c>
      <c r="AA958">
        <v>0.39432000061034073</v>
      </c>
      <c r="AB958">
        <v>0.42169736983789619</v>
      </c>
      <c r="AC958">
        <v>0.38059371012065568</v>
      </c>
      <c r="AD958">
        <v>8.9441387397743946E-2</v>
      </c>
      <c r="AE958">
        <v>0.26976417836072147</v>
      </c>
      <c r="AG958">
        <v>0.73584153504020089</v>
      </c>
      <c r="AH958" s="9" t="s">
        <v>239</v>
      </c>
      <c r="AI958" s="1">
        <v>44075</v>
      </c>
      <c r="AJ958" s="9" t="s">
        <v>43</v>
      </c>
      <c r="AK958">
        <v>11</v>
      </c>
    </row>
    <row r="959" spans="1:37" x14ac:dyDescent="0.25">
      <c r="A959">
        <v>44084</v>
      </c>
      <c r="B959">
        <v>1.1676246719596639</v>
      </c>
      <c r="C959">
        <v>1.5717287592460529</v>
      </c>
      <c r="D959">
        <v>0.25239899790531589</v>
      </c>
      <c r="E959">
        <v>1.3659689231555621</v>
      </c>
      <c r="F959">
        <v>1.106012181186669</v>
      </c>
      <c r="G959">
        <v>0.35698735496436051</v>
      </c>
      <c r="H959">
        <v>4.4838719966287631E-5</v>
      </c>
      <c r="I959">
        <v>0.26899759474780849</v>
      </c>
      <c r="J959">
        <v>0.13271188950628801</v>
      </c>
      <c r="K959">
        <v>7.681815960033124E-2</v>
      </c>
      <c r="L959">
        <v>0.61967741565578793</v>
      </c>
      <c r="M959">
        <v>0.30049864658803482</v>
      </c>
      <c r="N959">
        <v>0.19804512227212831</v>
      </c>
      <c r="O959">
        <v>0.20729341702556611</v>
      </c>
      <c r="P959">
        <v>1.030777975531467</v>
      </c>
      <c r="Q959">
        <v>2.0946955025164929E-2</v>
      </c>
      <c r="R959">
        <v>1.1895972671933821</v>
      </c>
      <c r="S959">
        <v>3.7731603374878608E-3</v>
      </c>
      <c r="T959">
        <v>5.3836920555239177E-2</v>
      </c>
      <c r="U959">
        <v>0.17017253545114261</v>
      </c>
      <c r="V959">
        <v>0.38353686769791068</v>
      </c>
      <c r="W959">
        <v>0.19455427547765389</v>
      </c>
      <c r="X959">
        <v>0.7730868686181237</v>
      </c>
      <c r="Y959">
        <v>1.0378810996322711E-2</v>
      </c>
      <c r="Z959">
        <v>1.655381523372901</v>
      </c>
      <c r="AA959">
        <v>0.59053577072455377</v>
      </c>
      <c r="AB959">
        <v>0.21644691339918931</v>
      </c>
      <c r="AC959">
        <v>0.45079890422742908</v>
      </c>
      <c r="AD959">
        <v>0.16090791979416649</v>
      </c>
      <c r="AE959">
        <v>0.28294476988397999</v>
      </c>
      <c r="AF959">
        <v>1.406445418177789</v>
      </c>
      <c r="AG959">
        <v>0.87612726160993493</v>
      </c>
      <c r="AH959" s="9" t="s">
        <v>239</v>
      </c>
      <c r="AI959" s="1">
        <v>44075</v>
      </c>
      <c r="AJ959" s="9" t="s">
        <v>38</v>
      </c>
      <c r="AK959">
        <v>10</v>
      </c>
    </row>
    <row r="960" spans="1:37" x14ac:dyDescent="0.25">
      <c r="A960">
        <v>44083</v>
      </c>
      <c r="B960">
        <v>1.016563079092071</v>
      </c>
      <c r="C960">
        <v>0.91756364668541102</v>
      </c>
      <c r="D960">
        <v>4.685564415189028E-2</v>
      </c>
      <c r="E960">
        <v>0.66673264655888065</v>
      </c>
      <c r="F960">
        <v>0.28712139028839467</v>
      </c>
      <c r="G960">
        <v>0.24316217238189211</v>
      </c>
      <c r="H960">
        <v>0.22133326084135219</v>
      </c>
      <c r="I960">
        <v>0.73979765679117726</v>
      </c>
      <c r="J960">
        <v>0.36024158159750569</v>
      </c>
      <c r="K960">
        <v>0.61871291847664256</v>
      </c>
      <c r="L960">
        <v>0.20320408975299939</v>
      </c>
      <c r="M960">
        <v>1.073952434150593</v>
      </c>
      <c r="N960">
        <v>2.6130154592108279</v>
      </c>
      <c r="O960">
        <v>0.46094858333026217</v>
      </c>
      <c r="P960">
        <v>1.1867443483033959</v>
      </c>
      <c r="Q960">
        <v>5.3240757218349352E-2</v>
      </c>
      <c r="R960">
        <v>0.4068950399859389</v>
      </c>
      <c r="S960">
        <v>0.34526228557542421</v>
      </c>
      <c r="T960">
        <v>0.58117725090518002</v>
      </c>
      <c r="U960">
        <v>0.26477341615937439</v>
      </c>
      <c r="V960">
        <v>0.64583556942224118</v>
      </c>
      <c r="W960">
        <v>1.425806103154335</v>
      </c>
      <c r="X960">
        <v>0.97495015150060005</v>
      </c>
      <c r="Y960">
        <v>3.2815806364801199E-2</v>
      </c>
      <c r="Z960">
        <v>0.97913297850959757</v>
      </c>
      <c r="AA960">
        <v>1.755922487013849</v>
      </c>
      <c r="AB960">
        <v>0.36051568576409287</v>
      </c>
      <c r="AC960">
        <v>0.32494096969095182</v>
      </c>
      <c r="AD960">
        <v>0.13560642338543369</v>
      </c>
      <c r="AE960">
        <v>0.75497502429196051</v>
      </c>
      <c r="AF960">
        <v>1.2111623947726169</v>
      </c>
      <c r="AG960">
        <v>0.59665938882082092</v>
      </c>
      <c r="AH960" s="9" t="s">
        <v>239</v>
      </c>
      <c r="AI960" s="1">
        <v>44075</v>
      </c>
      <c r="AJ960" s="9" t="s">
        <v>39</v>
      </c>
      <c r="AK960">
        <v>9</v>
      </c>
    </row>
    <row r="961" spans="1:37" x14ac:dyDescent="0.25">
      <c r="A961">
        <v>44082</v>
      </c>
      <c r="B961">
        <v>0.61005331123080453</v>
      </c>
      <c r="C961">
        <v>1.1114760943648561</v>
      </c>
      <c r="D961">
        <v>8.6344350795488495E-2</v>
      </c>
      <c r="E961">
        <v>0.455990302575774</v>
      </c>
      <c r="F961">
        <v>0.2404401692233834</v>
      </c>
      <c r="G961">
        <v>1.056100618558695</v>
      </c>
      <c r="H961">
        <v>0.89700244767481574</v>
      </c>
      <c r="I961">
        <v>0.97828742125344437</v>
      </c>
      <c r="J961">
        <v>0.2163452721869461</v>
      </c>
      <c r="K961">
        <v>0.19152409698837031</v>
      </c>
      <c r="L961">
        <v>2.8383384010538242E-2</v>
      </c>
      <c r="M961">
        <v>0.1809529559553919</v>
      </c>
      <c r="N961">
        <v>0.22070264331867651</v>
      </c>
      <c r="O961">
        <v>0.64354131362367728</v>
      </c>
      <c r="P961">
        <v>0.30038895507622693</v>
      </c>
      <c r="Q961">
        <v>0.27677235523295229</v>
      </c>
      <c r="R961">
        <v>0.88209365804861894</v>
      </c>
      <c r="S961">
        <v>8.8012150839382908E-2</v>
      </c>
      <c r="T961">
        <v>7.2288665411211539E-2</v>
      </c>
      <c r="U961">
        <v>0.36026584545911872</v>
      </c>
      <c r="V961">
        <v>0.38245111697654421</v>
      </c>
      <c r="W961">
        <v>0.65242904056819073</v>
      </c>
      <c r="X961">
        <v>0.39052779140236388</v>
      </c>
      <c r="Y961">
        <v>2.6002326618528578E-2</v>
      </c>
      <c r="Z961">
        <v>0.77013770317031738</v>
      </c>
      <c r="AA961">
        <v>0.43403015203822393</v>
      </c>
      <c r="AB961">
        <v>0.37128736501222259</v>
      </c>
      <c r="AC961">
        <v>8.8295349168888704E-2</v>
      </c>
      <c r="AD961">
        <v>0.28335999494500469</v>
      </c>
      <c r="AE961">
        <v>0.37375238930157501</v>
      </c>
      <c r="AF961">
        <v>0.57254463996084237</v>
      </c>
      <c r="AG961">
        <v>0.5177139514205048</v>
      </c>
      <c r="AH961" s="9" t="s">
        <v>239</v>
      </c>
      <c r="AI961" s="1">
        <v>44075</v>
      </c>
      <c r="AJ961" s="9" t="s">
        <v>40</v>
      </c>
      <c r="AK961">
        <v>8</v>
      </c>
    </row>
    <row r="962" spans="1:37" x14ac:dyDescent="0.25">
      <c r="A962">
        <v>44081</v>
      </c>
      <c r="B962">
        <v>0.33684645513621708</v>
      </c>
      <c r="C962">
        <v>0</v>
      </c>
      <c r="D962">
        <v>2.7672634896823748E-3</v>
      </c>
      <c r="E962">
        <v>5.0749385517332643E-2</v>
      </c>
      <c r="F962">
        <v>0.27410181888802088</v>
      </c>
      <c r="G962">
        <v>0.1044685623992779</v>
      </c>
      <c r="H962">
        <v>5.6493509786952811E-3</v>
      </c>
      <c r="I962">
        <v>1.376932727226452</v>
      </c>
      <c r="J962">
        <v>7.8774579902292294E-3</v>
      </c>
      <c r="K962">
        <v>1.235519613649905E-3</v>
      </c>
      <c r="L962">
        <v>5.298284706178929E-3</v>
      </c>
      <c r="M962">
        <v>2.01673001825268E-4</v>
      </c>
      <c r="N962">
        <v>2.406478282336593E-3</v>
      </c>
      <c r="O962">
        <v>0.1566493289985815</v>
      </c>
      <c r="P962">
        <v>0.50723342366520074</v>
      </c>
      <c r="Q962">
        <v>4.8092137843811888E-2</v>
      </c>
      <c r="R962">
        <v>0.33434530040261079</v>
      </c>
      <c r="S962">
        <v>5.1342995199989757E-5</v>
      </c>
      <c r="T962">
        <v>1.80044002360416</v>
      </c>
      <c r="U962">
        <v>13.08878874321257</v>
      </c>
      <c r="V962">
        <v>8.1146734513427368E-2</v>
      </c>
      <c r="W962">
        <v>1.0292767997651979</v>
      </c>
      <c r="X962">
        <v>0.10895156861916321</v>
      </c>
      <c r="Y962">
        <v>1.051435418938799E-2</v>
      </c>
      <c r="Z962">
        <v>0.1490658264174729</v>
      </c>
      <c r="AA962">
        <v>0.44822757519100398</v>
      </c>
      <c r="AB962">
        <v>0.38642900151481768</v>
      </c>
      <c r="AC962">
        <v>6.8095717252233219E-3</v>
      </c>
      <c r="AD962">
        <v>7.9856388790876712E-2</v>
      </c>
      <c r="AE962">
        <v>7.7800349893813237E-2</v>
      </c>
      <c r="AF962">
        <v>0.24805135705870909</v>
      </c>
      <c r="AG962">
        <v>0.69791840610198053</v>
      </c>
      <c r="AH962" s="9" t="s">
        <v>239</v>
      </c>
      <c r="AI962" s="1">
        <v>44075</v>
      </c>
      <c r="AJ962" s="9" t="s">
        <v>41</v>
      </c>
      <c r="AK962">
        <v>7</v>
      </c>
    </row>
    <row r="963" spans="1:37" x14ac:dyDescent="0.25">
      <c r="A963">
        <v>44078</v>
      </c>
      <c r="B963">
        <v>1.0745571381665719</v>
      </c>
      <c r="C963">
        <v>0.90841220842870529</v>
      </c>
      <c r="D963">
        <v>0.63042225837048493</v>
      </c>
      <c r="E963">
        <v>1.1073075675706601</v>
      </c>
      <c r="F963">
        <v>0.58503879051272478</v>
      </c>
      <c r="G963">
        <v>0.8896869563602533</v>
      </c>
      <c r="H963">
        <v>0.31225291015222822</v>
      </c>
      <c r="I963">
        <v>0.2294668700704621</v>
      </c>
      <c r="J963">
        <v>0.15537574148199501</v>
      </c>
      <c r="K963">
        <v>0.59029463889870937</v>
      </c>
      <c r="L963">
        <v>0.21437064757575</v>
      </c>
      <c r="M963">
        <v>2.7252726335250551E-2</v>
      </c>
      <c r="N963">
        <v>0.2281344980597943</v>
      </c>
      <c r="O963">
        <v>0.412683472272386</v>
      </c>
      <c r="P963">
        <v>1.07469340483672</v>
      </c>
      <c r="Q963">
        <v>7.9210818404482658E-2</v>
      </c>
      <c r="R963">
        <v>0.20339142301556651</v>
      </c>
      <c r="S963">
        <v>0.1184665143347594</v>
      </c>
      <c r="T963">
        <v>0.28229524740099821</v>
      </c>
      <c r="U963">
        <v>0.57866539115332283</v>
      </c>
      <c r="V963">
        <v>5.5859650229226919E-2</v>
      </c>
      <c r="W963">
        <v>0.33830468863616731</v>
      </c>
      <c r="X963">
        <v>0.30663785078760009</v>
      </c>
      <c r="Y963">
        <v>9.4668273437382336E-2</v>
      </c>
      <c r="Z963">
        <v>1.205336173950873</v>
      </c>
      <c r="AA963">
        <v>0.60401196424303438</v>
      </c>
      <c r="AB963">
        <v>0.27929800260739091</v>
      </c>
      <c r="AC963">
        <v>0.22185364217903999</v>
      </c>
      <c r="AD963">
        <v>0.3420073839846034</v>
      </c>
      <c r="AE963">
        <v>1.1016879121762171</v>
      </c>
      <c r="AF963">
        <v>0.44048353919887301</v>
      </c>
      <c r="AG963">
        <v>0.70012968354256233</v>
      </c>
      <c r="AH963" s="9" t="s">
        <v>240</v>
      </c>
      <c r="AI963" s="1">
        <v>44075</v>
      </c>
      <c r="AJ963" s="9" t="s">
        <v>43</v>
      </c>
      <c r="AK963">
        <v>4</v>
      </c>
    </row>
    <row r="964" spans="1:37" x14ac:dyDescent="0.25">
      <c r="A964">
        <v>44077</v>
      </c>
      <c r="B964">
        <v>0.52886917413398205</v>
      </c>
      <c r="C964">
        <v>0.21019022227482989</v>
      </c>
      <c r="D964">
        <v>2.2513669872516902</v>
      </c>
      <c r="E964">
        <v>0.16732818608444591</v>
      </c>
      <c r="F964">
        <v>0.32955013999774863</v>
      </c>
      <c r="G964">
        <v>0.3285585442474982</v>
      </c>
      <c r="H964">
        <v>2.039360124742875</v>
      </c>
      <c r="I964">
        <v>1.616231365606867</v>
      </c>
      <c r="J964">
        <v>0.20446049479686579</v>
      </c>
      <c r="K964">
        <v>3.4896328870599969</v>
      </c>
      <c r="L964">
        <v>0.16828157487385401</v>
      </c>
      <c r="M964">
        <v>0.30117314103415382</v>
      </c>
      <c r="N964">
        <v>0.22532429234406329</v>
      </c>
      <c r="O964">
        <v>0.49537227032912678</v>
      </c>
      <c r="P964">
        <v>0.26860718735132699</v>
      </c>
      <c r="Q964">
        <v>0.50934314251184198</v>
      </c>
      <c r="R964">
        <v>2.7936700070305462E-4</v>
      </c>
      <c r="S964">
        <v>7.1937901719932608E-4</v>
      </c>
      <c r="T964">
        <v>0.37529831073913478</v>
      </c>
      <c r="U964">
        <v>0.1285007043958086</v>
      </c>
      <c r="V964">
        <v>0.28659995646451542</v>
      </c>
      <c r="W964">
        <v>0.1023766968066175</v>
      </c>
      <c r="X964">
        <v>0.15554148989605099</v>
      </c>
      <c r="Y964">
        <v>5.7516715345037689E-2</v>
      </c>
      <c r="Z964">
        <v>0.26496062429246747</v>
      </c>
      <c r="AA964">
        <v>0.65850215160025338</v>
      </c>
      <c r="AB964">
        <v>0.67375528412799601</v>
      </c>
      <c r="AC964">
        <v>0.41184273900102158</v>
      </c>
      <c r="AD964">
        <v>0.68884871261362435</v>
      </c>
      <c r="AE964">
        <v>0.67405475958191974</v>
      </c>
      <c r="AF964">
        <v>0.32464192012150439</v>
      </c>
      <c r="AG964">
        <v>0.44811936394349983</v>
      </c>
      <c r="AH964" s="9" t="s">
        <v>240</v>
      </c>
      <c r="AI964" s="1">
        <v>44075</v>
      </c>
      <c r="AJ964" s="9" t="s">
        <v>38</v>
      </c>
      <c r="AK964">
        <v>3</v>
      </c>
    </row>
    <row r="965" spans="1:37" x14ac:dyDescent="0.25">
      <c r="A965">
        <v>44075</v>
      </c>
      <c r="B965">
        <v>0.87111075578142094</v>
      </c>
      <c r="C965">
        <v>2.259610846014751</v>
      </c>
      <c r="D965">
        <v>0.18517371643649719</v>
      </c>
      <c r="E965">
        <v>0.34137864676553498</v>
      </c>
      <c r="F965">
        <v>0.12320679643903271</v>
      </c>
      <c r="G965">
        <v>0.7795084246469185</v>
      </c>
      <c r="H965">
        <v>0.224226902761956</v>
      </c>
      <c r="I965">
        <v>1.3179035472480021</v>
      </c>
      <c r="J965">
        <v>0.88424042586750451</v>
      </c>
      <c r="K965">
        <v>0.18001903956548149</v>
      </c>
      <c r="L965">
        <v>0.9302739389427046</v>
      </c>
      <c r="M965">
        <v>0.52391782490798389</v>
      </c>
      <c r="N965">
        <v>0.68845054735478695</v>
      </c>
      <c r="O965">
        <v>0.2081631611681983</v>
      </c>
      <c r="P965">
        <v>0.52036608474926249</v>
      </c>
      <c r="Q965">
        <v>0.41569464016052138</v>
      </c>
      <c r="R965">
        <v>2.1340430529035892</v>
      </c>
      <c r="S965">
        <v>0.1138081327123803</v>
      </c>
      <c r="T965">
        <v>0.15790227921170891</v>
      </c>
      <c r="U965">
        <v>0.38535541649905891</v>
      </c>
      <c r="V965">
        <v>0.213778254720071</v>
      </c>
      <c r="W965">
        <v>4.4194673219264731</v>
      </c>
      <c r="X965">
        <v>0.40273303488754858</v>
      </c>
      <c r="Y965">
        <v>7.4173110674319989E-2</v>
      </c>
      <c r="Z965">
        <v>1.064714204570854</v>
      </c>
      <c r="AA965">
        <v>0.77965753367757762</v>
      </c>
      <c r="AB965">
        <v>0.25504270796410761</v>
      </c>
      <c r="AC965">
        <v>0.59847085090282526</v>
      </c>
      <c r="AD965">
        <v>0.71051526594214831</v>
      </c>
      <c r="AE965">
        <v>0.7608885834164153</v>
      </c>
      <c r="AF965">
        <v>0.54560586796087585</v>
      </c>
      <c r="AG965">
        <v>1.049057560623412</v>
      </c>
      <c r="AH965" s="9" t="s">
        <v>240</v>
      </c>
      <c r="AI965" s="1">
        <v>44075</v>
      </c>
      <c r="AJ965" s="9" t="s">
        <v>40</v>
      </c>
      <c r="AK965">
        <v>1</v>
      </c>
    </row>
    <row r="966" spans="1:37" x14ac:dyDescent="0.25">
      <c r="A966">
        <v>44074</v>
      </c>
      <c r="B966">
        <v>0.95518667218130149</v>
      </c>
      <c r="C966">
        <v>6.3513956078196836E-3</v>
      </c>
      <c r="D966">
        <v>0.19637056624952959</v>
      </c>
      <c r="E966">
        <v>0.14615556536754329</v>
      </c>
      <c r="F966">
        <v>2.5526725844416068E-2</v>
      </c>
      <c r="G966">
        <v>8.8308693151476436E-2</v>
      </c>
      <c r="H966">
        <v>0.4316720662994919</v>
      </c>
      <c r="I966">
        <v>0.1462416947419749</v>
      </c>
      <c r="J966">
        <v>0.18161605766177599</v>
      </c>
      <c r="K966">
        <v>1.6857058916247919E-2</v>
      </c>
      <c r="L966">
        <v>1.484404334625721</v>
      </c>
      <c r="M966">
        <v>7.5628523981104395E-4</v>
      </c>
      <c r="N966">
        <v>0.83488272091050064</v>
      </c>
      <c r="O966">
        <v>2.0214877103600908</v>
      </c>
      <c r="P966">
        <v>0.57596225956501634</v>
      </c>
      <c r="Q966">
        <v>4.5984649115384392E-2</v>
      </c>
      <c r="R966">
        <v>3.4979031732904979</v>
      </c>
      <c r="S966">
        <v>4.0972201952310328E-2</v>
      </c>
      <c r="T966">
        <v>0.17309715881915019</v>
      </c>
      <c r="U966">
        <v>0</v>
      </c>
      <c r="V966">
        <v>0.51230373682315955</v>
      </c>
      <c r="W966">
        <v>0.32071609441099153</v>
      </c>
      <c r="X966">
        <v>1.209854848193102</v>
      </c>
      <c r="Y966">
        <v>0.14917237474781439</v>
      </c>
      <c r="Z966">
        <v>0.62544778829153402</v>
      </c>
      <c r="AA966">
        <v>0.46286944573320921</v>
      </c>
      <c r="AB966">
        <v>0.77324802354507982</v>
      </c>
      <c r="AC966">
        <v>0.3715620383854934</v>
      </c>
      <c r="AD966">
        <v>0.45963897667086751</v>
      </c>
      <c r="AE966">
        <v>5.4362415231275669E-2</v>
      </c>
      <c r="AF966">
        <v>0.98897159131389922</v>
      </c>
      <c r="AG966">
        <v>1.613309449423256</v>
      </c>
      <c r="AH966" s="9" t="s">
        <v>240</v>
      </c>
      <c r="AI966" s="1">
        <v>44044</v>
      </c>
      <c r="AJ966" s="9" t="s">
        <v>41</v>
      </c>
      <c r="AK966">
        <v>31</v>
      </c>
    </row>
    <row r="967" spans="1:37" x14ac:dyDescent="0.25">
      <c r="A967">
        <v>44071</v>
      </c>
      <c r="B967">
        <v>1.2605159076707699</v>
      </c>
      <c r="C967">
        <v>2.7544284566754378</v>
      </c>
      <c r="D967">
        <v>0.41399186736619098</v>
      </c>
      <c r="E967">
        <v>0.5156254489355161</v>
      </c>
      <c r="F967">
        <v>8.1379607547500915E-4</v>
      </c>
      <c r="G967">
        <v>1.8208297884415401</v>
      </c>
      <c r="H967">
        <v>2.1903110784710269</v>
      </c>
      <c r="I967">
        <v>0.93730314784831392</v>
      </c>
      <c r="J967">
        <v>2.3611938121789891E-3</v>
      </c>
      <c r="K967">
        <v>4.5125492941892872E-2</v>
      </c>
      <c r="L967">
        <v>0.43620994347609199</v>
      </c>
      <c r="M967">
        <v>5.1336060932902529E-2</v>
      </c>
      <c r="N967">
        <v>0.33496139070363912</v>
      </c>
      <c r="O967">
        <v>0.1738250135341449</v>
      </c>
      <c r="P967">
        <v>0.2311566261455264</v>
      </c>
      <c r="Q967">
        <v>0.1874272914650032</v>
      </c>
      <c r="R967">
        <v>4.8376464798466828E-4</v>
      </c>
      <c r="S967">
        <v>9.2980634802833251E-2</v>
      </c>
      <c r="T967">
        <v>0.1666561649456719</v>
      </c>
      <c r="U967">
        <v>2.725260901775187E-4</v>
      </c>
      <c r="V967">
        <v>2.072043915285076</v>
      </c>
      <c r="W967">
        <v>1.789739745590915</v>
      </c>
      <c r="X967">
        <v>0.83630040091103341</v>
      </c>
      <c r="Y967">
        <v>0.1607430778668987</v>
      </c>
      <c r="Z967">
        <v>1.6618143489612061</v>
      </c>
      <c r="AA967">
        <v>0.31718821681872478</v>
      </c>
      <c r="AB967">
        <v>0.6998562635321286</v>
      </c>
      <c r="AC967">
        <v>0.2514452275048577</v>
      </c>
      <c r="AD967">
        <v>0.27995275818606241</v>
      </c>
      <c r="AE967">
        <v>0.16427665406866121</v>
      </c>
      <c r="AF967">
        <v>0.61182720233100063</v>
      </c>
      <c r="AG967">
        <v>3.8906162718101722</v>
      </c>
      <c r="AH967" s="9" t="s">
        <v>241</v>
      </c>
      <c r="AI967" s="1">
        <v>44044</v>
      </c>
      <c r="AJ967" s="9" t="s">
        <v>43</v>
      </c>
      <c r="AK967">
        <v>28</v>
      </c>
    </row>
    <row r="968" spans="1:37" x14ac:dyDescent="0.25">
      <c r="A968">
        <v>44070</v>
      </c>
      <c r="C968">
        <v>0.4848836087144997</v>
      </c>
      <c r="D968">
        <v>0.30762352387528569</v>
      </c>
      <c r="E968">
        <v>0.72698882178911683</v>
      </c>
      <c r="F968">
        <v>1.768073380047795</v>
      </c>
      <c r="G968">
        <v>1.745226169815882</v>
      </c>
      <c r="H968">
        <v>6.6389560803534584</v>
      </c>
      <c r="I968">
        <v>0.77994251135561399</v>
      </c>
      <c r="J968">
        <v>0.27889937630892359</v>
      </c>
      <c r="K968">
        <v>0.45760292090115978</v>
      </c>
      <c r="L968">
        <v>1.103808283006181E-2</v>
      </c>
      <c r="M968">
        <v>8.79608488223763E-2</v>
      </c>
      <c r="N968">
        <v>1.0510389603960739</v>
      </c>
      <c r="O968">
        <v>0.2282571806532965</v>
      </c>
      <c r="P968">
        <v>1.211701482671409E-2</v>
      </c>
      <c r="Q968">
        <v>7.5324977334295676E-2</v>
      </c>
      <c r="S968">
        <v>3.7114149955265609E-2</v>
      </c>
      <c r="T968">
        <v>0.31237516083540728</v>
      </c>
      <c r="U968">
        <v>4.6370453320247841E-2</v>
      </c>
      <c r="V968">
        <v>1.58344354065564</v>
      </c>
      <c r="W968">
        <v>2.1663631202778419</v>
      </c>
      <c r="X968">
        <v>5.8987206108576453</v>
      </c>
      <c r="Y968">
        <v>4.7453153643454444E-3</v>
      </c>
      <c r="AA968">
        <v>0.54342413042388615</v>
      </c>
      <c r="AB968">
        <v>1.141665222779283</v>
      </c>
      <c r="AC968">
        <v>9.1394750994555254E-2</v>
      </c>
      <c r="AD968">
        <v>0.37392945651635429</v>
      </c>
      <c r="AE968">
        <v>0.48672306421409778</v>
      </c>
      <c r="AG968">
        <v>2.6939545596086472</v>
      </c>
      <c r="AH968" s="9" t="s">
        <v>241</v>
      </c>
      <c r="AI968" s="1">
        <v>44044</v>
      </c>
      <c r="AJ968" s="9" t="s">
        <v>38</v>
      </c>
      <c r="AK968">
        <v>27</v>
      </c>
    </row>
    <row r="969" spans="1:37" x14ac:dyDescent="0.25">
      <c r="A969">
        <v>44069</v>
      </c>
      <c r="C969">
        <v>0.21306018351060699</v>
      </c>
      <c r="D969">
        <v>1.5755058887335419E-2</v>
      </c>
      <c r="E969">
        <v>0.72159049445673051</v>
      </c>
      <c r="F969">
        <v>2.4069814965044718</v>
      </c>
      <c r="G969">
        <v>0.51754442762180364</v>
      </c>
      <c r="H969">
        <v>0.58174008789323117</v>
      </c>
      <c r="I969">
        <v>0.21537391513263041</v>
      </c>
      <c r="J969">
        <v>8.9197385066786499</v>
      </c>
      <c r="K969">
        <v>0.41866737884091249</v>
      </c>
      <c r="L969">
        <v>0.78647470984724877</v>
      </c>
      <c r="M969">
        <v>0.23087854528370061</v>
      </c>
      <c r="N969">
        <v>0.35647420272032598</v>
      </c>
      <c r="O969">
        <v>0.25479642374435979</v>
      </c>
      <c r="P969">
        <v>5.8257884393421597E-2</v>
      </c>
      <c r="Q969">
        <v>2.9477053509256661E-2</v>
      </c>
      <c r="R969">
        <v>0.27506428763035518</v>
      </c>
      <c r="S969">
        <v>1.441404441006408</v>
      </c>
      <c r="T969">
        <v>5.4716002482494433E-2</v>
      </c>
      <c r="U969">
        <v>9.2299948371897228E-2</v>
      </c>
      <c r="V969">
        <v>0.7868915664757784</v>
      </c>
      <c r="X969">
        <v>0.5193085645681238</v>
      </c>
      <c r="Y969">
        <v>0.10597184665136961</v>
      </c>
      <c r="AA969">
        <v>0.93091572248942744</v>
      </c>
      <c r="AB969">
        <v>0.44067586772269463</v>
      </c>
      <c r="AC969">
        <v>0.67607300137227178</v>
      </c>
      <c r="AD969">
        <v>3.1870931982021823E-2</v>
      </c>
      <c r="AE969">
        <v>1.1969295422695649</v>
      </c>
      <c r="AG969">
        <v>0.77894135493369121</v>
      </c>
      <c r="AH969" s="9" t="s">
        <v>241</v>
      </c>
      <c r="AI969" s="1">
        <v>44044</v>
      </c>
      <c r="AJ969" s="9" t="s">
        <v>39</v>
      </c>
      <c r="AK969">
        <v>26</v>
      </c>
    </row>
    <row r="970" spans="1:37" x14ac:dyDescent="0.25">
      <c r="A970">
        <v>44068</v>
      </c>
      <c r="B970">
        <v>1.0059970524479129</v>
      </c>
      <c r="C970">
        <v>0.79443401350230303</v>
      </c>
      <c r="D970">
        <v>0.77549627486911876</v>
      </c>
      <c r="E970">
        <v>0.57012838555878387</v>
      </c>
      <c r="F970">
        <v>0.24197287988507471</v>
      </c>
      <c r="G970">
        <v>0.28835112849717309</v>
      </c>
      <c r="H970">
        <v>4.5404497338379091E-2</v>
      </c>
      <c r="I970">
        <v>1.9055661964327399</v>
      </c>
      <c r="J970">
        <v>1.952850669461665</v>
      </c>
      <c r="K970">
        <v>2.0862523027726438</v>
      </c>
      <c r="L970">
        <v>0.66504632732996505</v>
      </c>
      <c r="M970">
        <v>1.0599670820662399E-2</v>
      </c>
      <c r="N970">
        <v>1.2177571082162271</v>
      </c>
      <c r="O970">
        <v>2.0365770250872171</v>
      </c>
      <c r="P970">
        <v>9.1761322598048187E-2</v>
      </c>
      <c r="Q970">
        <v>7.6748364377221753E-2</v>
      </c>
      <c r="R970">
        <v>5.3474199628676857E-3</v>
      </c>
      <c r="S970">
        <v>2.8338806620791921</v>
      </c>
      <c r="T970">
        <v>0.7271066609927711</v>
      </c>
      <c r="U970">
        <v>0.18170266265810711</v>
      </c>
      <c r="V970">
        <v>0.18848199878919561</v>
      </c>
      <c r="W970">
        <v>0.23161899659692289</v>
      </c>
      <c r="X970">
        <v>0.71604387757117527</v>
      </c>
      <c r="Y970">
        <v>3.6167219882912069E-3</v>
      </c>
      <c r="Z970">
        <v>1.0878842733687699</v>
      </c>
      <c r="AA970">
        <v>1.229045959447123</v>
      </c>
      <c r="AB970">
        <v>0.40793389835165778</v>
      </c>
      <c r="AC970">
        <v>0.31373242136561202</v>
      </c>
      <c r="AD970">
        <v>0.26991303386035781</v>
      </c>
      <c r="AE970">
        <v>0.61227543908787296</v>
      </c>
      <c r="AF970">
        <v>0.61193156066900267</v>
      </c>
      <c r="AG970">
        <v>2.221538521914975</v>
      </c>
      <c r="AH970" s="9" t="s">
        <v>241</v>
      </c>
      <c r="AI970" s="1">
        <v>44044</v>
      </c>
      <c r="AJ970" s="9" t="s">
        <v>40</v>
      </c>
      <c r="AK970">
        <v>25</v>
      </c>
    </row>
    <row r="971" spans="1:37" x14ac:dyDescent="0.25">
      <c r="A971">
        <v>44067</v>
      </c>
      <c r="B971">
        <v>1.95615213843027</v>
      </c>
      <c r="C971">
        <v>4.1236692207083969</v>
      </c>
      <c r="D971">
        <v>1.0400425745366579</v>
      </c>
      <c r="E971">
        <v>1.3220255897925739</v>
      </c>
      <c r="F971">
        <v>0.33020101088223941</v>
      </c>
      <c r="G971">
        <v>0.99526810466349358</v>
      </c>
      <c r="H971">
        <v>1.392058677154945</v>
      </c>
      <c r="I971">
        <v>0.63710100039050499</v>
      </c>
      <c r="J971">
        <v>2.562412482820013</v>
      </c>
      <c r="K971">
        <v>1.8878342464572619</v>
      </c>
      <c r="L971">
        <v>6.5322181415135183E-2</v>
      </c>
      <c r="M971">
        <v>0.1252108865945156</v>
      </c>
      <c r="N971">
        <v>2.3780900719525451</v>
      </c>
      <c r="O971">
        <v>1.1406042366756499</v>
      </c>
      <c r="P971">
        <v>1.848078593040118</v>
      </c>
      <c r="Q971">
        <v>1.134686131711512</v>
      </c>
      <c r="R971">
        <v>6.3535703605765454E-3</v>
      </c>
      <c r="S971">
        <v>5.7057444188561783E-2</v>
      </c>
      <c r="T971">
        <v>0.94916555937506153</v>
      </c>
      <c r="U971">
        <v>0.17682749391909611</v>
      </c>
      <c r="V971">
        <v>0.93475121166745245</v>
      </c>
      <c r="W971">
        <v>0.56217883270686331</v>
      </c>
      <c r="X971">
        <v>1.3967843175080279</v>
      </c>
      <c r="Y971">
        <v>2.033033538868662E-3</v>
      </c>
      <c r="Z971">
        <v>1.848647909906</v>
      </c>
      <c r="AA971">
        <v>2.327169513813439</v>
      </c>
      <c r="AB971">
        <v>1.539821662628889</v>
      </c>
      <c r="AC971">
        <v>0.18544229484712049</v>
      </c>
      <c r="AD971">
        <v>1.533901633349072</v>
      </c>
      <c r="AE971">
        <v>1.529738697919218</v>
      </c>
      <c r="AF971">
        <v>1.0783761001210259</v>
      </c>
      <c r="AG971">
        <v>2.9004841786521092</v>
      </c>
      <c r="AH971" s="9" t="s">
        <v>241</v>
      </c>
      <c r="AI971" s="1">
        <v>44044</v>
      </c>
      <c r="AJ971" s="9" t="s">
        <v>41</v>
      </c>
      <c r="AK971">
        <v>24</v>
      </c>
    </row>
    <row r="972" spans="1:37" x14ac:dyDescent="0.25">
      <c r="A972">
        <v>44064</v>
      </c>
      <c r="B972">
        <v>1.1768501142860099</v>
      </c>
      <c r="C972">
        <v>6.5912794263039462E-2</v>
      </c>
      <c r="D972">
        <v>1.1693233342612619</v>
      </c>
      <c r="E972">
        <v>0.87249565833364306</v>
      </c>
      <c r="F972">
        <v>0.29978579357355262</v>
      </c>
      <c r="G972">
        <v>0.71363801123096016</v>
      </c>
      <c r="H972">
        <v>0.52291978995318444</v>
      </c>
      <c r="I972">
        <v>1.399621333424532</v>
      </c>
      <c r="J972">
        <v>1.027348078486451</v>
      </c>
      <c r="K972">
        <v>1.65634278907298</v>
      </c>
      <c r="L972">
        <v>0.20712711418870461</v>
      </c>
      <c r="M972">
        <v>0.66148776937097431</v>
      </c>
      <c r="N972">
        <v>1.915189401313085</v>
      </c>
      <c r="O972">
        <v>0.55876920014769593</v>
      </c>
      <c r="P972">
        <v>0.62871955027787685</v>
      </c>
      <c r="Q972">
        <v>1.0590540190015101</v>
      </c>
      <c r="R972">
        <v>0.2015969473517166</v>
      </c>
      <c r="S972">
        <v>0.42598770975195988</v>
      </c>
      <c r="T972">
        <v>0.54280034077488226</v>
      </c>
      <c r="U972">
        <v>1.395279106210183</v>
      </c>
      <c r="V972">
        <v>0.64941972559131311</v>
      </c>
      <c r="W972">
        <v>0.39173783134157553</v>
      </c>
      <c r="X972">
        <v>1.4419477930900171</v>
      </c>
      <c r="Y972">
        <v>0.1384170751112159</v>
      </c>
      <c r="Z972">
        <v>1.013845018684052</v>
      </c>
      <c r="AA972">
        <v>1.645090867764291</v>
      </c>
      <c r="AB972">
        <v>0.74572866654813896</v>
      </c>
      <c r="AC972">
        <v>0.57598561674257553</v>
      </c>
      <c r="AD972">
        <v>0.72589127707313172</v>
      </c>
      <c r="AE972">
        <v>2.0913660190233729</v>
      </c>
      <c r="AF972">
        <v>0.50326706184880909</v>
      </c>
      <c r="AG972">
        <v>1.2798296528343991</v>
      </c>
      <c r="AH972" s="9" t="s">
        <v>242</v>
      </c>
      <c r="AI972" s="1">
        <v>44044</v>
      </c>
      <c r="AJ972" s="9" t="s">
        <v>43</v>
      </c>
      <c r="AK972">
        <v>21</v>
      </c>
    </row>
    <row r="973" spans="1:37" x14ac:dyDescent="0.25">
      <c r="A973">
        <v>44063</v>
      </c>
      <c r="C973">
        <v>2.186779603200165E-3</v>
      </c>
      <c r="D973">
        <v>8.1521037535461874E-2</v>
      </c>
      <c r="E973">
        <v>0.51807238063843275</v>
      </c>
      <c r="F973">
        <v>3.8277882376572159E-3</v>
      </c>
      <c r="G973">
        <v>1.55018272870431E-2</v>
      </c>
      <c r="H973">
        <v>0.58262829022266904</v>
      </c>
      <c r="I973">
        <v>0.23524806855231381</v>
      </c>
      <c r="J973">
        <v>0.24990313211014031</v>
      </c>
      <c r="K973">
        <v>2.397289535567853</v>
      </c>
      <c r="L973">
        <v>1.998251004880764E-2</v>
      </c>
      <c r="M973">
        <v>5.2351972282470183E-2</v>
      </c>
      <c r="N973">
        <v>0.12828392960439791</v>
      </c>
      <c r="O973">
        <v>0.7791231463745355</v>
      </c>
      <c r="P973">
        <v>0.75625927090242306</v>
      </c>
      <c r="Q973">
        <v>0.20636906535260691</v>
      </c>
      <c r="R973">
        <v>3.8909493754690949E-3</v>
      </c>
      <c r="S973">
        <v>6.7580576055925462E-2</v>
      </c>
      <c r="T973">
        <v>0.68527585071802766</v>
      </c>
      <c r="U973">
        <v>7.022094722011667E-3</v>
      </c>
      <c r="W973">
        <v>4.4030658431831599E-2</v>
      </c>
      <c r="X973">
        <v>0.67614871656107156</v>
      </c>
      <c r="Y973">
        <v>4.1380673861401561E-4</v>
      </c>
      <c r="Z973">
        <v>0.79609722465199706</v>
      </c>
      <c r="AA973">
        <v>0.48508327608597412</v>
      </c>
      <c r="AC973">
        <v>4.8114137650244942E-2</v>
      </c>
      <c r="AD973">
        <v>2.8254614766238591E-2</v>
      </c>
      <c r="AE973">
        <v>0.37178541166383428</v>
      </c>
      <c r="AF973">
        <v>0.38226829297890869</v>
      </c>
      <c r="AH973" s="9" t="s">
        <v>242</v>
      </c>
      <c r="AI973" s="1">
        <v>44044</v>
      </c>
      <c r="AJ973" s="9" t="s">
        <v>38</v>
      </c>
      <c r="AK973">
        <v>20</v>
      </c>
    </row>
    <row r="974" spans="1:37" x14ac:dyDescent="0.25">
      <c r="A974">
        <v>44062</v>
      </c>
      <c r="B974">
        <v>1.426033451890993</v>
      </c>
      <c r="C974">
        <v>1.2500197006473761</v>
      </c>
      <c r="D974">
        <v>0.28783249605073907</v>
      </c>
      <c r="E974">
        <v>0.25425219919092268</v>
      </c>
      <c r="F974">
        <v>0.63187777077450502</v>
      </c>
      <c r="G974">
        <v>2.0495363063158871</v>
      </c>
      <c r="H974">
        <v>6.089941596108952</v>
      </c>
      <c r="I974">
        <v>0.60079776755906422</v>
      </c>
      <c r="J974">
        <v>0.24061146133346631</v>
      </c>
      <c r="K974">
        <v>0.36594654569613111</v>
      </c>
      <c r="L974">
        <v>0.1122745744285797</v>
      </c>
      <c r="M974">
        <v>0.80884247585325519</v>
      </c>
      <c r="N974">
        <v>1.0112293858614469</v>
      </c>
      <c r="O974">
        <v>0.18247965948361369</v>
      </c>
      <c r="P974">
        <v>0.76662967485110189</v>
      </c>
      <c r="Q974">
        <v>5.7334942643622662E-2</v>
      </c>
      <c r="R974">
        <v>1.3085576310222871</v>
      </c>
      <c r="S974">
        <v>2.1559611961154089E-4</v>
      </c>
      <c r="T974">
        <v>0.82510463935472966</v>
      </c>
      <c r="U974">
        <v>0.34080551923080032</v>
      </c>
      <c r="V974">
        <v>8.827893544280635E-2</v>
      </c>
      <c r="W974">
        <v>0.18662933240005999</v>
      </c>
      <c r="X974">
        <v>1.0391895874136889</v>
      </c>
      <c r="Y974">
        <v>8.8675874998492193E-2</v>
      </c>
      <c r="Z974">
        <v>1.182698683607653</v>
      </c>
      <c r="AA974">
        <v>1.004860673476855</v>
      </c>
      <c r="AB974">
        <v>1.045323158256968</v>
      </c>
      <c r="AC974">
        <v>0.55872933910596267</v>
      </c>
      <c r="AD974">
        <v>0.26031648265786161</v>
      </c>
      <c r="AE974">
        <v>1.070612721177755</v>
      </c>
      <c r="AF974">
        <v>0.93395609154691783</v>
      </c>
      <c r="AG974">
        <v>2.3539687311862258</v>
      </c>
      <c r="AH974" s="9" t="s">
        <v>242</v>
      </c>
      <c r="AI974" s="1">
        <v>44044</v>
      </c>
      <c r="AJ974" s="9" t="s">
        <v>39</v>
      </c>
      <c r="AK974">
        <v>19</v>
      </c>
    </row>
    <row r="975" spans="1:37" x14ac:dyDescent="0.25">
      <c r="A975">
        <v>44061</v>
      </c>
      <c r="B975">
        <v>1.538836068530125</v>
      </c>
      <c r="C975">
        <v>0.20097314327940519</v>
      </c>
      <c r="D975">
        <v>0.17391648823905539</v>
      </c>
      <c r="E975">
        <v>0.25865718080066602</v>
      </c>
      <c r="F975">
        <v>0.54029629204045637</v>
      </c>
      <c r="G975">
        <v>0.17826331674083259</v>
      </c>
      <c r="H975">
        <v>0.8598337548371956</v>
      </c>
      <c r="I975">
        <v>1.4220431016986901</v>
      </c>
      <c r="J975">
        <v>7.5169941347421679E-2</v>
      </c>
      <c r="K975">
        <v>8.7983336320930139E-2</v>
      </c>
      <c r="L975">
        <v>7.7869740957422096E-3</v>
      </c>
      <c r="M975">
        <v>0.64689297042019334</v>
      </c>
      <c r="N975">
        <v>0.33822666343648827</v>
      </c>
      <c r="O975">
        <v>0.47008337684710683</v>
      </c>
      <c r="P975">
        <v>9.0132749750941599E-4</v>
      </c>
      <c r="Q975">
        <v>0.11071519354064301</v>
      </c>
      <c r="R975">
        <v>0.52784318646269612</v>
      </c>
      <c r="S975">
        <v>0.162680713101263</v>
      </c>
      <c r="T975">
        <v>5.1900414311171678E-2</v>
      </c>
      <c r="U975">
        <v>0.35235734607354702</v>
      </c>
      <c r="V975">
        <v>0.79382218721298348</v>
      </c>
      <c r="W975">
        <v>0.72883648555598568</v>
      </c>
      <c r="X975">
        <v>1.241978528835386</v>
      </c>
      <c r="Y975">
        <v>1.5786372327846021</v>
      </c>
      <c r="Z975">
        <v>0.73760763324838385</v>
      </c>
      <c r="AA975">
        <v>0.31834177478573339</v>
      </c>
      <c r="AB975">
        <v>0.75125310446616489</v>
      </c>
      <c r="AC975">
        <v>1.068349947499766</v>
      </c>
      <c r="AD975">
        <v>6.4204371888711462E-2</v>
      </c>
      <c r="AE975">
        <v>0.23302538481290841</v>
      </c>
      <c r="AF975">
        <v>0.90157227452557864</v>
      </c>
      <c r="AG975">
        <v>1.707829150300731</v>
      </c>
      <c r="AH975" s="9" t="s">
        <v>242</v>
      </c>
      <c r="AI975" s="1">
        <v>44044</v>
      </c>
      <c r="AJ975" s="9" t="s">
        <v>40</v>
      </c>
      <c r="AK975">
        <v>18</v>
      </c>
    </row>
    <row r="976" spans="1:37" x14ac:dyDescent="0.25">
      <c r="A976">
        <v>44060</v>
      </c>
      <c r="B976">
        <v>1.000996577934935</v>
      </c>
      <c r="C976">
        <v>0.88101111922224751</v>
      </c>
      <c r="D976">
        <v>6.6941174649983804E-4</v>
      </c>
      <c r="E976">
        <v>0.49145245678627181</v>
      </c>
      <c r="F976">
        <v>1.515117510374691</v>
      </c>
      <c r="G976">
        <v>8.3411108767218994E-2</v>
      </c>
      <c r="H976">
        <v>0.17570865560748261</v>
      </c>
      <c r="I976">
        <v>0.143916922989829</v>
      </c>
      <c r="J976">
        <v>0.43123190737068989</v>
      </c>
      <c r="K976">
        <v>5.1813749102725223E-2</v>
      </c>
      <c r="L976">
        <v>0.104858842972676</v>
      </c>
      <c r="M976">
        <v>2.333515179715771E-2</v>
      </c>
      <c r="N976">
        <v>0.69929748769219691</v>
      </c>
      <c r="O976">
        <v>0.66426183384463577</v>
      </c>
      <c r="P976">
        <v>0.82625654402842463</v>
      </c>
      <c r="Q976">
        <v>7.8633432027904904E-2</v>
      </c>
      <c r="R976">
        <v>1.2752493969969671E-2</v>
      </c>
      <c r="S976">
        <v>0.53359524390885782</v>
      </c>
      <c r="T976">
        <v>0.1682574421431654</v>
      </c>
      <c r="U976">
        <v>8.3904294114967054E-2</v>
      </c>
      <c r="V976">
        <v>1.42770211410271</v>
      </c>
      <c r="W976">
        <v>0.69581039461565963</v>
      </c>
      <c r="X976">
        <v>0.86723032607851069</v>
      </c>
      <c r="Y976">
        <v>3.9375125974509322</v>
      </c>
      <c r="Z976">
        <v>1.018866492144499</v>
      </c>
      <c r="AA976">
        <v>0.60469825645074438</v>
      </c>
      <c r="AB976">
        <v>0.60973973242837665</v>
      </c>
      <c r="AC976">
        <v>0.55015453340514664</v>
      </c>
      <c r="AD976">
        <v>0.198093254984054</v>
      </c>
      <c r="AE976">
        <v>0.41802307479099982</v>
      </c>
      <c r="AF976">
        <v>0.80631299028864134</v>
      </c>
      <c r="AG976">
        <v>0.9775703543578631</v>
      </c>
      <c r="AH976" s="9" t="s">
        <v>242</v>
      </c>
      <c r="AI976" s="1">
        <v>44044</v>
      </c>
      <c r="AJ976" s="9" t="s">
        <v>41</v>
      </c>
      <c r="AK976">
        <v>17</v>
      </c>
    </row>
    <row r="977" spans="1:37" x14ac:dyDescent="0.25">
      <c r="A977">
        <v>44057</v>
      </c>
      <c r="B977">
        <v>0.37861426057865333</v>
      </c>
      <c r="C977">
        <v>2.0078861028504251E-2</v>
      </c>
      <c r="D977">
        <v>0.4115861539644971</v>
      </c>
      <c r="E977">
        <v>6.939140693613817E-2</v>
      </c>
      <c r="F977">
        <v>0.14308651976681949</v>
      </c>
      <c r="G977">
        <v>0.1349291344604108</v>
      </c>
      <c r="H977">
        <v>0.75195229434907074</v>
      </c>
      <c r="I977">
        <v>0.23946761340603651</v>
      </c>
      <c r="J977">
        <v>6.878400460542204E-3</v>
      </c>
      <c r="K977">
        <v>0.52330932696992838</v>
      </c>
      <c r="L977">
        <v>7.0628862145894191E-3</v>
      </c>
      <c r="M977">
        <v>2.1742980935443228E-2</v>
      </c>
      <c r="N977">
        <v>0.12527402541876939</v>
      </c>
      <c r="O977">
        <v>0.1212872261362886</v>
      </c>
      <c r="P977">
        <v>0.39614631858776461</v>
      </c>
      <c r="Q977">
        <v>9.1128525371596186E-2</v>
      </c>
      <c r="R977">
        <v>7.0034405360377944E-2</v>
      </c>
      <c r="S977">
        <v>0.42927947799801353</v>
      </c>
      <c r="T977">
        <v>7.4492282945130481E-2</v>
      </c>
      <c r="U977">
        <v>1.539631033043978E-3</v>
      </c>
      <c r="V977">
        <v>9.9647907060433458E-2</v>
      </c>
      <c r="W977">
        <v>0.247597730925774</v>
      </c>
      <c r="X977">
        <v>0.28741507385264969</v>
      </c>
      <c r="Y977">
        <v>3.8237902759882182E-2</v>
      </c>
      <c r="Z977">
        <v>0.25422995452421687</v>
      </c>
      <c r="AA977">
        <v>0.38323269406341981</v>
      </c>
      <c r="AB977">
        <v>0.22563321571724901</v>
      </c>
      <c r="AC977">
        <v>0.121989562072645</v>
      </c>
      <c r="AD977">
        <v>2.2881895199545772E-2</v>
      </c>
      <c r="AE977">
        <v>0.117516004969136</v>
      </c>
      <c r="AF977">
        <v>0.35412547848693909</v>
      </c>
      <c r="AG977">
        <v>0.412099628003189</v>
      </c>
      <c r="AH977" s="9" t="s">
        <v>243</v>
      </c>
      <c r="AI977" s="1">
        <v>44044</v>
      </c>
      <c r="AJ977" s="9" t="s">
        <v>43</v>
      </c>
      <c r="AK977">
        <v>14</v>
      </c>
    </row>
    <row r="978" spans="1:37" x14ac:dyDescent="0.25">
      <c r="A978">
        <v>44056</v>
      </c>
      <c r="B978">
        <v>2.1396720953002011</v>
      </c>
      <c r="C978">
        <v>0.15861093540427729</v>
      </c>
      <c r="D978">
        <v>0.69244903815305126</v>
      </c>
      <c r="E978">
        <v>3.629705635570208</v>
      </c>
      <c r="F978">
        <v>4.5618018833178802</v>
      </c>
      <c r="G978">
        <v>0.75449961040800773</v>
      </c>
      <c r="H978">
        <v>0.25771066758330458</v>
      </c>
      <c r="I978">
        <v>1.0373246702954499</v>
      </c>
      <c r="J978">
        <v>8.4550992597521385E-2</v>
      </c>
      <c r="K978">
        <v>0.44188789528054212</v>
      </c>
      <c r="L978">
        <v>0.60520102446321689</v>
      </c>
      <c r="M978">
        <v>0.45333470910370371</v>
      </c>
      <c r="N978">
        <v>0.93753119528447015</v>
      </c>
      <c r="O978">
        <v>0.49352259374128771</v>
      </c>
      <c r="P978">
        <v>1.910939605471756</v>
      </c>
      <c r="Q978">
        <v>7.9868025889227062E-2</v>
      </c>
      <c r="R978">
        <v>5.4728626581383743E-4</v>
      </c>
      <c r="S978">
        <v>4.5590568222192103E-2</v>
      </c>
      <c r="T978">
        <v>1.0910219572365389</v>
      </c>
      <c r="U978">
        <v>0.19446648594403901</v>
      </c>
      <c r="V978">
        <v>2.4005411387115139</v>
      </c>
      <c r="W978">
        <v>1.562824782508198</v>
      </c>
      <c r="X978">
        <v>0.83573402230295224</v>
      </c>
      <c r="Y978">
        <v>1.217319601485942</v>
      </c>
      <c r="Z978">
        <v>2.4895711366313038</v>
      </c>
      <c r="AA978">
        <v>1.181719966279581</v>
      </c>
      <c r="AB978">
        <v>1.2227807207323409</v>
      </c>
      <c r="AC978">
        <v>0.74266713386814343</v>
      </c>
      <c r="AD978">
        <v>0.69448237471067964</v>
      </c>
      <c r="AE978">
        <v>0.48874765558754357</v>
      </c>
      <c r="AF978">
        <v>2.5722692283043709</v>
      </c>
      <c r="AG978">
        <v>1.3811450387569819</v>
      </c>
      <c r="AH978" s="9" t="s">
        <v>243</v>
      </c>
      <c r="AI978" s="1">
        <v>44044</v>
      </c>
      <c r="AJ978" s="9" t="s">
        <v>38</v>
      </c>
      <c r="AK978">
        <v>13</v>
      </c>
    </row>
    <row r="979" spans="1:37" x14ac:dyDescent="0.25">
      <c r="A979">
        <v>44055</v>
      </c>
      <c r="C979">
        <v>4.1858463219582642E-2</v>
      </c>
      <c r="D979">
        <v>7.4941083655560528E-2</v>
      </c>
      <c r="E979">
        <v>0.34952320997496023</v>
      </c>
      <c r="F979">
        <v>0.2448904545336599</v>
      </c>
      <c r="G979">
        <v>8.5264632510995059E-2</v>
      </c>
      <c r="H979">
        <v>0.2457385284594619</v>
      </c>
      <c r="I979">
        <v>0.9021359816040605</v>
      </c>
      <c r="J979">
        <v>2.671190478538108</v>
      </c>
      <c r="K979">
        <v>0.16750209962201229</v>
      </c>
      <c r="L979">
        <v>0.86098864696515687</v>
      </c>
      <c r="N979">
        <v>0.39784171267131557</v>
      </c>
      <c r="O979">
        <v>1.1628400216945329</v>
      </c>
      <c r="P979">
        <v>3.7236027724442372E-2</v>
      </c>
      <c r="Q979">
        <v>0.45165432471034939</v>
      </c>
      <c r="R979">
        <v>0.2161724855452315</v>
      </c>
      <c r="S979">
        <v>9.7813152490285396E-2</v>
      </c>
      <c r="T979">
        <v>0.12366374408120361</v>
      </c>
      <c r="U979">
        <v>4.509142004965572E-4</v>
      </c>
      <c r="V979">
        <v>0.54804019374444535</v>
      </c>
      <c r="W979">
        <v>3.6474622269886998</v>
      </c>
      <c r="X979">
        <v>0.32352042323412322</v>
      </c>
      <c r="Y979">
        <v>6.8088937212311906E-2</v>
      </c>
      <c r="Z979">
        <v>0.51525037552767328</v>
      </c>
      <c r="AA979">
        <v>0.55675626729194883</v>
      </c>
      <c r="AB979">
        <v>0.5653985018314166</v>
      </c>
      <c r="AD979">
        <v>0.42924642908367527</v>
      </c>
      <c r="AE979">
        <v>0.46089592851588401</v>
      </c>
      <c r="AF979">
        <v>0.4821937744578777</v>
      </c>
      <c r="AH979" s="9" t="s">
        <v>243</v>
      </c>
      <c r="AI979" s="1">
        <v>44044</v>
      </c>
      <c r="AJ979" s="9" t="s">
        <v>39</v>
      </c>
      <c r="AK979">
        <v>12</v>
      </c>
    </row>
    <row r="980" spans="1:37" x14ac:dyDescent="0.25">
      <c r="A980">
        <v>44054</v>
      </c>
      <c r="B980">
        <v>0.43101038783674178</v>
      </c>
      <c r="C980">
        <v>4.3318861452016537E-3</v>
      </c>
      <c r="D980">
        <v>4.6782592749256932E-2</v>
      </c>
      <c r="E980">
        <v>0.60870458424633711</v>
      </c>
      <c r="F980">
        <v>1.79280058661534</v>
      </c>
      <c r="G980">
        <v>0.30360805808196167</v>
      </c>
      <c r="H980">
        <v>2.262033242044912E-3</v>
      </c>
      <c r="I980">
        <v>0.49890274991597111</v>
      </c>
      <c r="J980">
        <v>0.37442915534858429</v>
      </c>
      <c r="K980">
        <v>0.21307602328583011</v>
      </c>
      <c r="L980">
        <v>1.4913732612656791E-2</v>
      </c>
      <c r="M980">
        <v>1.5632525997719401E-4</v>
      </c>
      <c r="N980">
        <v>0.1523783450008098</v>
      </c>
      <c r="O980">
        <v>0.54091477433233026</v>
      </c>
      <c r="P980">
        <v>0.26435872161097079</v>
      </c>
      <c r="Q980">
        <v>0.23142880402378391</v>
      </c>
      <c r="R980">
        <v>0.58484891741950062</v>
      </c>
      <c r="S980">
        <v>8.7455638997984957E-3</v>
      </c>
      <c r="T980">
        <v>6.4835104986927516E-2</v>
      </c>
      <c r="U980">
        <v>0.15901969416353401</v>
      </c>
      <c r="V980">
        <v>0.35372324957235168</v>
      </c>
      <c r="W980">
        <v>0.95892664431109453</v>
      </c>
      <c r="X980">
        <v>6.3953338657618236E-2</v>
      </c>
      <c r="Y980">
        <v>9.2620233041514663E-2</v>
      </c>
      <c r="Z980">
        <v>0.45299184010055088</v>
      </c>
      <c r="AA980">
        <v>0.30997382508681981</v>
      </c>
      <c r="AB980">
        <v>0.38679492074218552</v>
      </c>
      <c r="AC980">
        <v>3.3995788954881583E-2</v>
      </c>
      <c r="AD980">
        <v>0.11971921997132411</v>
      </c>
      <c r="AE980">
        <v>0.19982492654775821</v>
      </c>
      <c r="AF980">
        <v>0.52359721166829376</v>
      </c>
      <c r="AG980">
        <v>0.40051494646143881</v>
      </c>
      <c r="AH980" s="9" t="s">
        <v>243</v>
      </c>
      <c r="AI980" s="1">
        <v>44044</v>
      </c>
      <c r="AJ980" s="9" t="s">
        <v>40</v>
      </c>
      <c r="AK980">
        <v>11</v>
      </c>
    </row>
    <row r="981" spans="1:37" x14ac:dyDescent="0.25">
      <c r="A981">
        <v>44053</v>
      </c>
      <c r="B981">
        <v>0.78501189162125828</v>
      </c>
      <c r="C981">
        <v>5.7837734572619759E-2</v>
      </c>
      <c r="D981">
        <v>8.0923023000515903E-3</v>
      </c>
      <c r="E981">
        <v>0.96625293536757417</v>
      </c>
      <c r="F981">
        <v>1.4851633426387081</v>
      </c>
      <c r="G981">
        <v>0.15587362048711401</v>
      </c>
      <c r="H981">
        <v>0.54954386696571167</v>
      </c>
      <c r="I981">
        <v>0.26459506616227529</v>
      </c>
      <c r="J981">
        <v>0.47561150370931088</v>
      </c>
      <c r="K981">
        <v>0.13834287790683569</v>
      </c>
      <c r="L981">
        <v>0.68853662464205012</v>
      </c>
      <c r="M981">
        <v>0.37968204104445658</v>
      </c>
      <c r="N981">
        <v>1.1256138063543271</v>
      </c>
      <c r="O981">
        <v>0.93568710362419683</v>
      </c>
      <c r="P981">
        <v>0.2135102806974272</v>
      </c>
      <c r="Q981">
        <v>0.14311912095908419</v>
      </c>
      <c r="R981">
        <v>0.23053882947815391</v>
      </c>
      <c r="S981">
        <v>0.19186431521053171</v>
      </c>
      <c r="T981">
        <v>0.88286024416195263</v>
      </c>
      <c r="U981">
        <v>0.27455492205536841</v>
      </c>
      <c r="V981">
        <v>6.9113035986731311E-2</v>
      </c>
      <c r="W981">
        <v>5.9372136691027998E-2</v>
      </c>
      <c r="X981">
        <v>0.51796392336552699</v>
      </c>
      <c r="Y981">
        <v>5.6501164877520452E-2</v>
      </c>
      <c r="Z981">
        <v>0.6648099710826213</v>
      </c>
      <c r="AA981">
        <v>0.59903278124779324</v>
      </c>
      <c r="AB981">
        <v>0.72242827278440991</v>
      </c>
      <c r="AC981">
        <v>0.30429250307886879</v>
      </c>
      <c r="AD981">
        <v>0.24231962207300731</v>
      </c>
      <c r="AE981">
        <v>0.21788954879768929</v>
      </c>
      <c r="AF981">
        <v>0.86890575114096968</v>
      </c>
      <c r="AG981">
        <v>0.95820834232509122</v>
      </c>
      <c r="AH981" s="9" t="s">
        <v>243</v>
      </c>
      <c r="AI981" s="1">
        <v>44044</v>
      </c>
      <c r="AJ981" s="9" t="s">
        <v>41</v>
      </c>
      <c r="AK981">
        <v>10</v>
      </c>
    </row>
    <row r="982" spans="1:37" x14ac:dyDescent="0.25">
      <c r="A982">
        <v>44050</v>
      </c>
      <c r="B982">
        <v>0.61775554185707549</v>
      </c>
      <c r="C982">
        <v>1.859934367459859E-2</v>
      </c>
      <c r="D982">
        <v>4.3456519186218692E-2</v>
      </c>
      <c r="E982">
        <v>0.2006161003341102</v>
      </c>
      <c r="F982">
        <v>0.28611203178578698</v>
      </c>
      <c r="G982">
        <v>0.1469125506020322</v>
      </c>
      <c r="H982">
        <v>0.80248679001720302</v>
      </c>
      <c r="I982">
        <v>1.039904132189128</v>
      </c>
      <c r="J982">
        <v>9.6609117852543669E-2</v>
      </c>
      <c r="K982">
        <v>0.1831567538345239</v>
      </c>
      <c r="L982">
        <v>7.2905658266293027E-2</v>
      </c>
      <c r="M982">
        <v>5.1595950023353487E-2</v>
      </c>
      <c r="N982">
        <v>0.37761529049994169</v>
      </c>
      <c r="O982">
        <v>0.19547899859850279</v>
      </c>
      <c r="P982">
        <v>0.90793368176664757</v>
      </c>
      <c r="Q982">
        <v>7.9672569295489132E-2</v>
      </c>
      <c r="R982">
        <v>3.0571173733191549E-2</v>
      </c>
      <c r="S982">
        <v>0.78610456055311129</v>
      </c>
      <c r="T982">
        <v>6.1463600515433071E-2</v>
      </c>
      <c r="U982">
        <v>0.1282062261263015</v>
      </c>
      <c r="V982">
        <v>0.41117655715631002</v>
      </c>
      <c r="W982">
        <v>0.80818468609558125</v>
      </c>
      <c r="X982">
        <v>0.30689933583869372</v>
      </c>
      <c r="Y982">
        <v>2.5082636203712861E-2</v>
      </c>
      <c r="Z982">
        <v>0.4100130968749594</v>
      </c>
      <c r="AA982">
        <v>0.57204795404502495</v>
      </c>
      <c r="AB982">
        <v>0.43874570744883862</v>
      </c>
      <c r="AC982">
        <v>4.6619706365715233E-2</v>
      </c>
      <c r="AD982">
        <v>7.8523760309764851E-2</v>
      </c>
      <c r="AE982">
        <v>0.41454846869727829</v>
      </c>
      <c r="AF982">
        <v>0.39887658650313562</v>
      </c>
      <c r="AG982">
        <v>0.53625999325431495</v>
      </c>
      <c r="AH982" s="9" t="s">
        <v>244</v>
      </c>
      <c r="AI982" s="1">
        <v>44044</v>
      </c>
      <c r="AJ982" s="9" t="s">
        <v>43</v>
      </c>
      <c r="AK982">
        <v>7</v>
      </c>
    </row>
    <row r="983" spans="1:37" x14ac:dyDescent="0.25">
      <c r="A983">
        <v>44049</v>
      </c>
      <c r="B983">
        <v>0.73553915771945766</v>
      </c>
      <c r="C983">
        <v>0.19472669855165889</v>
      </c>
      <c r="D983">
        <v>2.0578000107142018</v>
      </c>
      <c r="E983">
        <v>0.18076622554892921</v>
      </c>
      <c r="F983">
        <v>0.68919759580088413</v>
      </c>
      <c r="G983">
        <v>0.95733340817527113</v>
      </c>
      <c r="H983">
        <v>0.22123867867154881</v>
      </c>
      <c r="I983">
        <v>0.68513344154859612</v>
      </c>
      <c r="J983">
        <v>1.3310957206071441</v>
      </c>
      <c r="K983">
        <v>7.5718348632063254E-2</v>
      </c>
      <c r="L983">
        <v>6.6609232067485313E-2</v>
      </c>
      <c r="M983">
        <v>0.194569142975245</v>
      </c>
      <c r="N983">
        <v>0.43165659714676319</v>
      </c>
      <c r="O983">
        <v>0.12966492152449091</v>
      </c>
      <c r="P983">
        <v>4.4693556019462531E-2</v>
      </c>
      <c r="Q983">
        <v>0.1818769568373059</v>
      </c>
      <c r="R983">
        <v>0.36675970529915519</v>
      </c>
      <c r="S983">
        <v>0.11909463309221729</v>
      </c>
      <c r="T983">
        <v>0.60791857636919666</v>
      </c>
      <c r="U983">
        <v>3.0966066916584791E-2</v>
      </c>
      <c r="V983">
        <v>0.28146362213746212</v>
      </c>
      <c r="W983">
        <v>0.70710051179252353</v>
      </c>
      <c r="X983">
        <v>0.12623975296538539</v>
      </c>
      <c r="Y983">
        <v>3.5600713723577648E-2</v>
      </c>
      <c r="Z983">
        <v>0.67022683904605385</v>
      </c>
      <c r="AA983">
        <v>0.53655529612792263</v>
      </c>
      <c r="AB983">
        <v>0.43635133443778512</v>
      </c>
      <c r="AC983">
        <v>0.28526918595792999</v>
      </c>
      <c r="AD983">
        <v>0.27311366172977358</v>
      </c>
      <c r="AE983">
        <v>0.25997261179656822</v>
      </c>
      <c r="AF983">
        <v>0.60614952711004466</v>
      </c>
      <c r="AG983">
        <v>0.8833441935577292</v>
      </c>
      <c r="AH983" s="9" t="s">
        <v>244</v>
      </c>
      <c r="AI983" s="1">
        <v>44044</v>
      </c>
      <c r="AJ983" s="9" t="s">
        <v>38</v>
      </c>
      <c r="AK983">
        <v>6</v>
      </c>
    </row>
    <row r="984" spans="1:37" x14ac:dyDescent="0.25">
      <c r="A984">
        <v>44048</v>
      </c>
      <c r="B984">
        <v>1.490562797351757</v>
      </c>
      <c r="C984">
        <v>1.159995603383142</v>
      </c>
      <c r="D984">
        <v>0.28220894681783298</v>
      </c>
      <c r="E984">
        <v>0.86556476671880933</v>
      </c>
      <c r="F984">
        <v>0.47335781074290367</v>
      </c>
      <c r="G984">
        <v>1.63401981075376</v>
      </c>
      <c r="H984">
        <v>0.19989686870922119</v>
      </c>
      <c r="I984">
        <v>2.3330090173556002</v>
      </c>
      <c r="J984">
        <v>1.847116736762884</v>
      </c>
      <c r="K984">
        <v>2.111966128184954</v>
      </c>
      <c r="L984">
        <v>1.2684711548456671</v>
      </c>
      <c r="M984">
        <v>2.0748857956955322</v>
      </c>
      <c r="N984">
        <v>1.847186002247053</v>
      </c>
      <c r="O984">
        <v>1.0148883582879249</v>
      </c>
      <c r="P984">
        <v>0.85406505975835023</v>
      </c>
      <c r="Q984">
        <v>0.79574725377152045</v>
      </c>
      <c r="R984">
        <v>6.7890789766687248E-2</v>
      </c>
      <c r="S984">
        <v>1.1776881540895821</v>
      </c>
      <c r="T984">
        <v>0.23440756187870601</v>
      </c>
      <c r="U984">
        <v>1.628312890146056E-2</v>
      </c>
      <c r="V984">
        <v>2.1226295028876749</v>
      </c>
      <c r="W984">
        <v>0.6425823626240672</v>
      </c>
      <c r="X984">
        <v>1.442804405116404</v>
      </c>
      <c r="Y984">
        <v>1.5745792377194031E-2</v>
      </c>
      <c r="Z984">
        <v>1.486074895639437</v>
      </c>
      <c r="AA984">
        <v>1.7865042766567869</v>
      </c>
      <c r="AB984">
        <v>0.78165509073282635</v>
      </c>
      <c r="AC984">
        <v>0.91357766573726051</v>
      </c>
      <c r="AD984">
        <v>1.64912411648127</v>
      </c>
      <c r="AE984">
        <v>1.0724341428729951</v>
      </c>
      <c r="AF984">
        <v>1.4818361700679561</v>
      </c>
      <c r="AG984">
        <v>0.99993560859244857</v>
      </c>
      <c r="AH984" s="9" t="s">
        <v>244</v>
      </c>
      <c r="AI984" s="1">
        <v>44044</v>
      </c>
      <c r="AJ984" s="9" t="s">
        <v>39</v>
      </c>
      <c r="AK984">
        <v>5</v>
      </c>
    </row>
    <row r="985" spans="1:37" x14ac:dyDescent="0.25">
      <c r="A985">
        <v>44047</v>
      </c>
      <c r="B985">
        <v>1.108369604104616</v>
      </c>
      <c r="C985">
        <v>0.44990664814973041</v>
      </c>
      <c r="D985">
        <v>0.96307083635865709</v>
      </c>
      <c r="E985">
        <v>0.7388990866838574</v>
      </c>
      <c r="F985">
        <v>6.7208185987513824E-2</v>
      </c>
      <c r="G985">
        <v>1.1692459384959071</v>
      </c>
      <c r="H985">
        <v>0.97179351490683097</v>
      </c>
      <c r="I985">
        <v>3.5080528826553978</v>
      </c>
      <c r="J985">
        <v>0.29868175549178239</v>
      </c>
      <c r="K985">
        <v>3.7170244697263319</v>
      </c>
      <c r="L985">
        <v>0.39402457200791252</v>
      </c>
      <c r="M985">
        <v>0.24710833076932659</v>
      </c>
      <c r="N985">
        <v>0.97572950731829744</v>
      </c>
      <c r="O985">
        <v>0.42655179739867127</v>
      </c>
      <c r="P985">
        <v>1.0192658945995869</v>
      </c>
      <c r="Q985">
        <v>0.23824448463403861</v>
      </c>
      <c r="R985">
        <v>2.4880208098589258</v>
      </c>
      <c r="S985">
        <v>2.7116834951192029E-4</v>
      </c>
      <c r="T985">
        <v>0.39129092563557583</v>
      </c>
      <c r="U985">
        <v>0.54427742303626248</v>
      </c>
      <c r="V985">
        <v>0.44538700397252012</v>
      </c>
      <c r="W985">
        <v>0.69000862394715012</v>
      </c>
      <c r="X985">
        <v>0.88050550025113661</v>
      </c>
      <c r="Y985">
        <v>2.724794384983005E-2</v>
      </c>
      <c r="Z985">
        <v>1.211778648330172</v>
      </c>
      <c r="AA985">
        <v>1.5736658186241961</v>
      </c>
      <c r="AB985">
        <v>0.40581223004537209</v>
      </c>
      <c r="AC985">
        <v>0.30979865800150153</v>
      </c>
      <c r="AD985">
        <v>0.47224748114738702</v>
      </c>
      <c r="AE985">
        <v>0.60334087299761985</v>
      </c>
      <c r="AF985">
        <v>1.1180769645464621</v>
      </c>
      <c r="AG985">
        <v>1.06410499743649</v>
      </c>
      <c r="AH985" s="9" t="s">
        <v>244</v>
      </c>
      <c r="AI985" s="1">
        <v>44044</v>
      </c>
      <c r="AJ985" s="9" t="s">
        <v>40</v>
      </c>
      <c r="AK985">
        <v>4</v>
      </c>
    </row>
    <row r="986" spans="1:37" x14ac:dyDescent="0.25">
      <c r="A986">
        <v>44046</v>
      </c>
      <c r="B986">
        <v>1.792917047643644</v>
      </c>
      <c r="C986">
        <v>1.157973638890111</v>
      </c>
      <c r="D986">
        <v>1.432211700515543</v>
      </c>
      <c r="E986">
        <v>1.953942126474314</v>
      </c>
      <c r="F986">
        <v>4.189464334264934</v>
      </c>
      <c r="G986">
        <v>1.857935869593601</v>
      </c>
      <c r="H986">
        <v>0.8223333540137362</v>
      </c>
      <c r="I986">
        <v>2.181579840431779</v>
      </c>
      <c r="J986">
        <v>2.259161873698754</v>
      </c>
      <c r="K986">
        <v>2.0344966689757018</v>
      </c>
      <c r="L986">
        <v>0.45746189583030988</v>
      </c>
      <c r="M986">
        <v>0.56590193639673581</v>
      </c>
      <c r="N986">
        <v>1.725542877966721</v>
      </c>
      <c r="O986">
        <v>0.87578618115239404</v>
      </c>
      <c r="P986">
        <v>0.11049530550375999</v>
      </c>
      <c r="Q986">
        <v>0.47642219686661808</v>
      </c>
      <c r="R986">
        <v>3.6618055589656242</v>
      </c>
      <c r="S986">
        <v>3.244216957515595</v>
      </c>
      <c r="T986">
        <v>1.257364759979533</v>
      </c>
      <c r="U986">
        <v>0.55941959478788905</v>
      </c>
      <c r="V986">
        <v>0.43150031453150312</v>
      </c>
      <c r="W986">
        <v>1.0303940720734981</v>
      </c>
      <c r="X986">
        <v>1.3746653032634211</v>
      </c>
      <c r="Y986">
        <v>0.17328712833823109</v>
      </c>
      <c r="Z986">
        <v>2.4509634570115488</v>
      </c>
      <c r="AA986">
        <v>1.4381080640317769</v>
      </c>
      <c r="AB986">
        <v>1.069176635814528</v>
      </c>
      <c r="AC986">
        <v>0.51573602844308286</v>
      </c>
      <c r="AD986">
        <v>1.2984125733027601</v>
      </c>
      <c r="AE986">
        <v>2.110662073556985</v>
      </c>
      <c r="AF986">
        <v>1.3036674687006431</v>
      </c>
      <c r="AG986">
        <v>1.2927010332571831</v>
      </c>
      <c r="AH986" s="9" t="s">
        <v>244</v>
      </c>
      <c r="AI986" s="1">
        <v>44044</v>
      </c>
      <c r="AJ986" s="9" t="s">
        <v>41</v>
      </c>
      <c r="AK986">
        <v>3</v>
      </c>
    </row>
    <row r="987" spans="1:37" x14ac:dyDescent="0.25">
      <c r="A987">
        <v>44043</v>
      </c>
      <c r="C987">
        <v>6.6928190348643866E-3</v>
      </c>
      <c r="D987">
        <v>0.19974139584398701</v>
      </c>
      <c r="E987">
        <v>0.57454724119304867</v>
      </c>
      <c r="F987">
        <v>2.4418468877928919E-2</v>
      </c>
      <c r="G987">
        <v>0.64601025024923819</v>
      </c>
      <c r="H987">
        <v>0.58828531488964164</v>
      </c>
      <c r="I987">
        <v>0.30410614479556292</v>
      </c>
      <c r="J987">
        <v>0.1115256905558413</v>
      </c>
      <c r="K987">
        <v>0.31203234087761661</v>
      </c>
      <c r="L987">
        <v>4.5132161920121178E-2</v>
      </c>
      <c r="M987">
        <v>5.4527357840321318E-2</v>
      </c>
      <c r="N987">
        <v>0.22780510339214469</v>
      </c>
      <c r="O987">
        <v>0.18168121995230471</v>
      </c>
      <c r="P987">
        <v>8.2912974279053614E-2</v>
      </c>
      <c r="Q987">
        <v>0.2842213074334306</v>
      </c>
      <c r="S987">
        <v>0.1394781153312307</v>
      </c>
      <c r="T987">
        <v>0.18193124043911441</v>
      </c>
      <c r="U987">
        <v>0.1395493846538543</v>
      </c>
      <c r="V987">
        <v>0.28628129232824562</v>
      </c>
      <c r="W987">
        <v>5.3382351991232938E-2</v>
      </c>
      <c r="X987">
        <v>9.9094149583015545E-2</v>
      </c>
      <c r="Y987">
        <v>0.11321947154100211</v>
      </c>
      <c r="AA987">
        <v>0.2789048756799406</v>
      </c>
      <c r="AB987">
        <v>0.34938507136636088</v>
      </c>
      <c r="AC987">
        <v>9.9616164961853923E-2</v>
      </c>
      <c r="AD987">
        <v>0.16610103416243141</v>
      </c>
      <c r="AE987">
        <v>0.27633884717550361</v>
      </c>
      <c r="AG987">
        <v>0.38252214610276242</v>
      </c>
      <c r="AH987" s="9" t="s">
        <v>245</v>
      </c>
      <c r="AI987" s="1">
        <v>44013</v>
      </c>
      <c r="AJ987" s="9" t="s">
        <v>43</v>
      </c>
      <c r="AK987">
        <v>31</v>
      </c>
    </row>
    <row r="988" spans="1:37" x14ac:dyDescent="0.25">
      <c r="A988">
        <v>44042</v>
      </c>
      <c r="B988">
        <v>0.33001478947787549</v>
      </c>
      <c r="C988">
        <v>0.1182424399255487</v>
      </c>
      <c r="D988">
        <v>1.7072148768291939E-2</v>
      </c>
      <c r="E988">
        <v>0.30057705975028659</v>
      </c>
      <c r="F988">
        <v>5.2750228436406532E-2</v>
      </c>
      <c r="G988">
        <v>0.1038811973675676</v>
      </c>
      <c r="H988">
        <v>0.90470810935721202</v>
      </c>
      <c r="I988">
        <v>0.32479671320803649</v>
      </c>
      <c r="J988">
        <v>0.27414435482511312</v>
      </c>
      <c r="K988">
        <v>0.39928598768420059</v>
      </c>
      <c r="L988">
        <v>0.1233171214871303</v>
      </c>
      <c r="M988">
        <v>6.8244985842944139E-2</v>
      </c>
      <c r="N988">
        <v>0.42021983517259792</v>
      </c>
      <c r="O988">
        <v>0.51861001289310404</v>
      </c>
      <c r="P988">
        <v>0.11443898412157209</v>
      </c>
      <c r="Q988">
        <v>0.1575662632449171</v>
      </c>
      <c r="R988">
        <v>4.7373564367520209E-4</v>
      </c>
      <c r="S988">
        <v>1.9502797860368948E-2</v>
      </c>
      <c r="T988">
        <v>0.20617885954925741</v>
      </c>
      <c r="U988">
        <v>2.567752504493534E-2</v>
      </c>
      <c r="V988">
        <v>0.47964670281600252</v>
      </c>
      <c r="W988">
        <v>0.25178290624108918</v>
      </c>
      <c r="X988">
        <v>9.8118238853529396E-2</v>
      </c>
      <c r="Y988">
        <v>0.46094167813538972</v>
      </c>
      <c r="Z988">
        <v>0.22176293916996309</v>
      </c>
      <c r="AA988">
        <v>0.36640316563090802</v>
      </c>
      <c r="AB988">
        <v>0.39689592865202428</v>
      </c>
      <c r="AC988">
        <v>0.15731701731865069</v>
      </c>
      <c r="AD988">
        <v>0.19604910403349651</v>
      </c>
      <c r="AE988">
        <v>0.17393657726583661</v>
      </c>
      <c r="AF988">
        <v>0.30222994816845578</v>
      </c>
      <c r="AG988">
        <v>0.53844421109443696</v>
      </c>
      <c r="AH988" s="9" t="s">
        <v>245</v>
      </c>
      <c r="AI988" s="1">
        <v>44013</v>
      </c>
      <c r="AJ988" s="9" t="s">
        <v>38</v>
      </c>
      <c r="AK988">
        <v>30</v>
      </c>
    </row>
    <row r="989" spans="1:37" x14ac:dyDescent="0.25">
      <c r="A989">
        <v>44041</v>
      </c>
      <c r="B989">
        <v>0.52580760381418412</v>
      </c>
      <c r="C989">
        <v>0.12121607170742001</v>
      </c>
      <c r="D989">
        <v>0.11750772799598549</v>
      </c>
      <c r="E989">
        <v>0.2446285782705987</v>
      </c>
      <c r="F989">
        <v>2.651480182413501</v>
      </c>
      <c r="G989">
        <v>0.42480790248343142</v>
      </c>
      <c r="H989">
        <v>0.4481315449028454</v>
      </c>
      <c r="I989">
        <v>0.14797410107770259</v>
      </c>
      <c r="J989">
        <v>8.4428369332093592E-2</v>
      </c>
      <c r="K989">
        <v>0.25275572413677377</v>
      </c>
      <c r="L989">
        <v>3.0221353267729508E-4</v>
      </c>
      <c r="M989">
        <v>0.52291840420255287</v>
      </c>
      <c r="N989">
        <v>9.5232202093967266E-2</v>
      </c>
      <c r="O989">
        <v>0.1139942796019235</v>
      </c>
      <c r="P989">
        <v>0.1207422878719351</v>
      </c>
      <c r="Q989">
        <v>0.3029412700457163</v>
      </c>
      <c r="R989">
        <v>0.15158368905725031</v>
      </c>
      <c r="S989">
        <v>5.8743412372460772E-2</v>
      </c>
      <c r="T989">
        <v>0.1130854039680091</v>
      </c>
      <c r="U989">
        <v>0.38874393616139641</v>
      </c>
      <c r="V989">
        <v>0.7443370203460109</v>
      </c>
      <c r="W989">
        <v>1.688572700015645</v>
      </c>
      <c r="X989">
        <v>0.19368618729031981</v>
      </c>
      <c r="Y989">
        <v>0.2192954423080361</v>
      </c>
      <c r="Z989">
        <v>0.4092615923627872</v>
      </c>
      <c r="AA989">
        <v>0.13960274013481841</v>
      </c>
      <c r="AB989">
        <v>0.6940028598831256</v>
      </c>
      <c r="AC989">
        <v>0.21648618954792281</v>
      </c>
      <c r="AD989">
        <v>0.16151828764715201</v>
      </c>
      <c r="AE989">
        <v>0.44141860859951199</v>
      </c>
      <c r="AF989">
        <v>0.34758516256157801</v>
      </c>
      <c r="AG989">
        <v>0.56731414242182832</v>
      </c>
      <c r="AH989" s="9" t="s">
        <v>245</v>
      </c>
      <c r="AI989" s="1">
        <v>44013</v>
      </c>
      <c r="AJ989" s="9" t="s">
        <v>39</v>
      </c>
      <c r="AK989">
        <v>29</v>
      </c>
    </row>
    <row r="990" spans="1:37" x14ac:dyDescent="0.25">
      <c r="A990">
        <v>44040</v>
      </c>
      <c r="B990">
        <v>2.1708175111125838</v>
      </c>
      <c r="C990">
        <v>3.587788360172357</v>
      </c>
      <c r="D990">
        <v>0.7025737338717245</v>
      </c>
      <c r="E990">
        <v>1.8772305981322031</v>
      </c>
      <c r="F990">
        <v>3.0232317742963049</v>
      </c>
      <c r="G990">
        <v>2.2395836956607438</v>
      </c>
      <c r="H990">
        <v>3.3921205759065769</v>
      </c>
      <c r="I990">
        <v>2.430354274458614</v>
      </c>
      <c r="J990">
        <v>3.4419004121656669</v>
      </c>
      <c r="K990">
        <v>1.5827167827535309</v>
      </c>
      <c r="L990">
        <v>0.96237092602046126</v>
      </c>
      <c r="M990">
        <v>1.594281826799687</v>
      </c>
      <c r="N990">
        <v>3.0470106526587082</v>
      </c>
      <c r="O990">
        <v>5.1106827533049666</v>
      </c>
      <c r="P990">
        <v>1.657989819435181</v>
      </c>
      <c r="Q990">
        <v>1.7870702220067629</v>
      </c>
      <c r="R990">
        <v>0.15775392511762859</v>
      </c>
      <c r="S990">
        <v>1.445862662198242</v>
      </c>
      <c r="T990">
        <v>1.329942891527675</v>
      </c>
      <c r="U990">
        <v>3.569566986345825</v>
      </c>
      <c r="V990">
        <v>2.079110562138287</v>
      </c>
      <c r="W990">
        <v>1.268293531871775</v>
      </c>
      <c r="X990">
        <v>1.6867211088943681</v>
      </c>
      <c r="Y990">
        <v>1.4877922291223811</v>
      </c>
      <c r="Z990">
        <v>1.923577936879509</v>
      </c>
      <c r="AA990">
        <v>2.744303583245034</v>
      </c>
      <c r="AB990">
        <v>2.5143655339488902</v>
      </c>
      <c r="AC990">
        <v>1.2928284917222059</v>
      </c>
      <c r="AD990">
        <v>3.5656602810967102</v>
      </c>
      <c r="AE990">
        <v>2.5890874119630838</v>
      </c>
      <c r="AF990">
        <v>1.711581930443784</v>
      </c>
      <c r="AG990">
        <v>2.3314104779983951</v>
      </c>
      <c r="AH990" s="9" t="s">
        <v>245</v>
      </c>
      <c r="AI990" s="1">
        <v>44013</v>
      </c>
      <c r="AJ990" s="9" t="s">
        <v>40</v>
      </c>
      <c r="AK990">
        <v>28</v>
      </c>
    </row>
    <row r="991" spans="1:37" x14ac:dyDescent="0.25">
      <c r="A991">
        <v>44039</v>
      </c>
      <c r="B991">
        <v>0.38080688157418358</v>
      </c>
      <c r="C991">
        <v>0</v>
      </c>
      <c r="D991">
        <v>5.2619843924191743E-4</v>
      </c>
      <c r="E991">
        <v>5.4998097581614579E-2</v>
      </c>
      <c r="F991">
        <v>1.9672791049961259E-2</v>
      </c>
      <c r="G991">
        <v>0.95694442681520653</v>
      </c>
      <c r="H991">
        <v>3.9209679463948039</v>
      </c>
      <c r="I991">
        <v>2.9510959374767508E-2</v>
      </c>
      <c r="J991">
        <v>0</v>
      </c>
      <c r="K991">
        <v>1.3342257874165659</v>
      </c>
      <c r="L991">
        <v>0</v>
      </c>
      <c r="M991">
        <v>2.4763051786620371E-2</v>
      </c>
      <c r="N991">
        <v>5.4086551469190357E-2</v>
      </c>
      <c r="O991">
        <v>4.9412232597446433E-2</v>
      </c>
      <c r="P991">
        <v>1.3796079209098431</v>
      </c>
      <c r="Q991">
        <v>1.5768304877868209E-2</v>
      </c>
      <c r="R991">
        <v>5.3234523712101872E-4</v>
      </c>
      <c r="S991">
        <v>0.62235233674119483</v>
      </c>
      <c r="T991">
        <v>0.2015060122124008</v>
      </c>
      <c r="U991">
        <v>0</v>
      </c>
      <c r="V991">
        <v>2.1227986891881381E-4</v>
      </c>
      <c r="W991">
        <v>9.7302624440965879E-2</v>
      </c>
      <c r="X991">
        <v>0.13869064565353389</v>
      </c>
      <c r="Y991">
        <v>4.2744065170791212E-2</v>
      </c>
      <c r="Z991">
        <v>0.30444530732061548</v>
      </c>
      <c r="AA991">
        <v>0.25407741432493541</v>
      </c>
      <c r="AB991">
        <v>0.25128172366509288</v>
      </c>
      <c r="AC991">
        <v>1.7222799458177531E-2</v>
      </c>
      <c r="AD991">
        <v>2.4072273880756671E-2</v>
      </c>
      <c r="AE991">
        <v>8.0046930410069467E-2</v>
      </c>
      <c r="AF991">
        <v>0.22690724889405811</v>
      </c>
      <c r="AG991">
        <v>0.58519768312072473</v>
      </c>
      <c r="AH991" s="9" t="s">
        <v>245</v>
      </c>
      <c r="AI991" s="1">
        <v>44013</v>
      </c>
      <c r="AJ991" s="9" t="s">
        <v>41</v>
      </c>
      <c r="AK991">
        <v>27</v>
      </c>
    </row>
    <row r="992" spans="1:37" x14ac:dyDescent="0.25">
      <c r="A992">
        <v>44036</v>
      </c>
      <c r="B992">
        <v>0.42572039067418649</v>
      </c>
      <c r="C992">
        <v>0</v>
      </c>
      <c r="D992">
        <v>3.8711601695912129E-4</v>
      </c>
      <c r="E992">
        <v>0.24440712185034</v>
      </c>
      <c r="F992">
        <v>0.61193845249858125</v>
      </c>
      <c r="G992">
        <v>0.38040671081770677</v>
      </c>
      <c r="H992">
        <v>4.3777565548865091E-3</v>
      </c>
      <c r="I992">
        <v>2.12593216210211E-2</v>
      </c>
      <c r="J992">
        <v>5.2834569107885768E-2</v>
      </c>
      <c r="K992">
        <v>2.5434465079434022E-2</v>
      </c>
      <c r="L992">
        <v>0.12594455058886861</v>
      </c>
      <c r="M992">
        <v>4.0935493499568508E-2</v>
      </c>
      <c r="N992">
        <v>9.7394878184338292E-3</v>
      </c>
      <c r="O992">
        <v>0.39806209044344909</v>
      </c>
      <c r="P992">
        <v>0.1207204214464008</v>
      </c>
      <c r="Q992">
        <v>0.20062351050859339</v>
      </c>
      <c r="R992">
        <v>8.9822981643600502E-4</v>
      </c>
      <c r="S992">
        <v>7.4660084793063519E-2</v>
      </c>
      <c r="T992">
        <v>2.853922395047457E-2</v>
      </c>
      <c r="U992">
        <v>0</v>
      </c>
      <c r="V992">
        <v>1.112618702362798</v>
      </c>
      <c r="W992">
        <v>2.7924683405556469E-2</v>
      </c>
      <c r="X992">
        <v>0.19331518050168769</v>
      </c>
      <c r="Y992">
        <v>1.270867880883087E-2</v>
      </c>
      <c r="Z992">
        <v>0.30874263818793107</v>
      </c>
      <c r="AA992">
        <v>3.0062235005113042E-2</v>
      </c>
      <c r="AB992">
        <v>0.29065317038566002</v>
      </c>
      <c r="AC992">
        <v>3.8772690581726922E-2</v>
      </c>
      <c r="AD992">
        <v>0.16836861522163341</v>
      </c>
      <c r="AE992">
        <v>7.5641823605044387E-2</v>
      </c>
      <c r="AF992">
        <v>0.1767558043682966</v>
      </c>
      <c r="AG992">
        <v>0.52077671022052063</v>
      </c>
      <c r="AH992" s="9" t="s">
        <v>246</v>
      </c>
      <c r="AI992" s="1">
        <v>44013</v>
      </c>
      <c r="AJ992" s="9" t="s">
        <v>43</v>
      </c>
      <c r="AK992">
        <v>24</v>
      </c>
    </row>
    <row r="993" spans="1:37" x14ac:dyDescent="0.25">
      <c r="A993">
        <v>44035</v>
      </c>
      <c r="B993">
        <v>0.46626175970266021</v>
      </c>
      <c r="C993">
        <v>3.5675011211219208E-2</v>
      </c>
      <c r="D993">
        <v>4.6163731421733703E-2</v>
      </c>
      <c r="E993">
        <v>1.172911531173606</v>
      </c>
      <c r="F993">
        <v>0.99507183226862272</v>
      </c>
      <c r="G993">
        <v>0.17580604149620241</v>
      </c>
      <c r="H993">
        <v>9.4704006736693727E-2</v>
      </c>
      <c r="I993">
        <v>0.8274766216934023</v>
      </c>
      <c r="J993">
        <v>0.55780159384427752</v>
      </c>
      <c r="K993">
        <v>4.8475346302265182E-3</v>
      </c>
      <c r="L993">
        <v>0.12925813923324611</v>
      </c>
      <c r="M993">
        <v>8.2982137928701502E-2</v>
      </c>
      <c r="N993">
        <v>1.9358392060922529E-2</v>
      </c>
      <c r="O993">
        <v>0.29726074874615599</v>
      </c>
      <c r="P993">
        <v>0.59614454765461766</v>
      </c>
      <c r="Q993">
        <v>7.620175888640289E-2</v>
      </c>
      <c r="R993">
        <v>3.8989839587380268E-2</v>
      </c>
      <c r="S993">
        <v>6.6666477261477688E-2</v>
      </c>
      <c r="T993">
        <v>7.4680783622106062E-2</v>
      </c>
      <c r="U993">
        <v>0.35248279518007858</v>
      </c>
      <c r="V993">
        <v>0.24571505915448741</v>
      </c>
      <c r="W993">
        <v>0.23844541819938189</v>
      </c>
      <c r="X993">
        <v>0.24035062159491821</v>
      </c>
      <c r="Y993">
        <v>3.7990116640498499E-2</v>
      </c>
      <c r="Z993">
        <v>0.54863165314806883</v>
      </c>
      <c r="AA993">
        <v>0.32476356345531782</v>
      </c>
      <c r="AB993">
        <v>0.29441316180860361</v>
      </c>
      <c r="AC993">
        <v>0.12597727575887149</v>
      </c>
      <c r="AD993">
        <v>0.2202257035131186</v>
      </c>
      <c r="AE993">
        <v>0.24276074270029829</v>
      </c>
      <c r="AF993">
        <v>0.47025017513276052</v>
      </c>
      <c r="AG993">
        <v>0.29568776107244238</v>
      </c>
      <c r="AH993" s="9" t="s">
        <v>246</v>
      </c>
      <c r="AI993" s="1">
        <v>44013</v>
      </c>
      <c r="AJ993" s="9" t="s">
        <v>38</v>
      </c>
      <c r="AK993">
        <v>23</v>
      </c>
    </row>
    <row r="994" spans="1:37" x14ac:dyDescent="0.25">
      <c r="A994">
        <v>44034</v>
      </c>
      <c r="B994">
        <v>0.3031249484748752</v>
      </c>
      <c r="C994">
        <v>8.4025495415676697E-4</v>
      </c>
      <c r="D994">
        <v>2.4014300470748991E-2</v>
      </c>
      <c r="E994">
        <v>5.4468537619211617E-2</v>
      </c>
      <c r="F994">
        <v>0.13880938807479851</v>
      </c>
      <c r="G994">
        <v>0.40492510997305348</v>
      </c>
      <c r="H994">
        <v>0.30043479652230948</v>
      </c>
      <c r="I994">
        <v>0.35063370701193919</v>
      </c>
      <c r="J994">
        <v>5.2459574363900439E-2</v>
      </c>
      <c r="K994">
        <v>4.8281540662812872E-3</v>
      </c>
      <c r="L994">
        <v>6.6561649830005107E-2</v>
      </c>
      <c r="M994">
        <v>0.12312146980911751</v>
      </c>
      <c r="N994">
        <v>9.1392409427159139E-3</v>
      </c>
      <c r="O994">
        <v>7.8855685847767268E-2</v>
      </c>
      <c r="P994">
        <v>3.9470115144972902E-2</v>
      </c>
      <c r="Q994">
        <v>0.17249170868138899</v>
      </c>
      <c r="R994">
        <v>1.5043782980775021E-2</v>
      </c>
      <c r="S994">
        <v>1.2669052894735439E-3</v>
      </c>
      <c r="T994">
        <v>0.16563520457150671</v>
      </c>
      <c r="U994">
        <v>6.23582931976478E-4</v>
      </c>
      <c r="V994">
        <v>0.2595773459133805</v>
      </c>
      <c r="W994">
        <v>4.5976762401093871E-2</v>
      </c>
      <c r="X994">
        <v>0.38636031627085921</v>
      </c>
      <c r="Y994">
        <v>3.5007671411632107E-2</v>
      </c>
      <c r="Z994">
        <v>0.31013019825153543</v>
      </c>
      <c r="AA994">
        <v>7.7916917924036683E-2</v>
      </c>
      <c r="AB994">
        <v>0.29185793696679729</v>
      </c>
      <c r="AC994">
        <v>9.2416321955831271E-2</v>
      </c>
      <c r="AD994">
        <v>2.1199643427912531E-3</v>
      </c>
      <c r="AE994">
        <v>6.5874574976703307E-2</v>
      </c>
      <c r="AF994">
        <v>0.34839703178648079</v>
      </c>
      <c r="AG994">
        <v>0.31874931563012809</v>
      </c>
      <c r="AH994" s="9" t="s">
        <v>246</v>
      </c>
      <c r="AI994" s="1">
        <v>44013</v>
      </c>
      <c r="AJ994" s="9" t="s">
        <v>39</v>
      </c>
      <c r="AK994">
        <v>22</v>
      </c>
    </row>
    <row r="995" spans="1:37" x14ac:dyDescent="0.25">
      <c r="A995">
        <v>44033</v>
      </c>
      <c r="B995">
        <v>0.39192439245841981</v>
      </c>
      <c r="C995">
        <v>0.41814273360635179</v>
      </c>
      <c r="D995">
        <v>3.3565632054943929E-2</v>
      </c>
      <c r="E995">
        <v>0.24853456823671419</v>
      </c>
      <c r="F995">
        <v>0.3930364106345241</v>
      </c>
      <c r="G995">
        <v>5.916167574274326E-2</v>
      </c>
      <c r="H995">
        <v>5.1792385771606608E-2</v>
      </c>
      <c r="I995">
        <v>0.25111419206850349</v>
      </c>
      <c r="J995">
        <v>2.9127643113883082E-2</v>
      </c>
      <c r="K995">
        <v>0.18175077673014209</v>
      </c>
      <c r="L995">
        <v>0.32944099799807142</v>
      </c>
      <c r="M995">
        <v>6.5529695373597249E-2</v>
      </c>
      <c r="N995">
        <v>0.55120873881473398</v>
      </c>
      <c r="O995">
        <v>0.78873735463942551</v>
      </c>
      <c r="P995">
        <v>4.694088147224236E-2</v>
      </c>
      <c r="Q995">
        <v>3.8454328765127242E-2</v>
      </c>
      <c r="R995">
        <v>3.2228566061589001E-3</v>
      </c>
      <c r="S995">
        <v>4.4612181546053217E-2</v>
      </c>
      <c r="T995">
        <v>0.1805344189897207</v>
      </c>
      <c r="U995">
        <v>2.608182903444865E-2</v>
      </c>
      <c r="V995">
        <v>0.328638026319785</v>
      </c>
      <c r="W995">
        <v>2.3355046537112369E-2</v>
      </c>
      <c r="X995">
        <v>0.30166053341108312</v>
      </c>
      <c r="Y995">
        <v>9.659641539122998E-3</v>
      </c>
      <c r="Z995">
        <v>0.26449381552103618</v>
      </c>
      <c r="AA995">
        <v>0.28343266055493721</v>
      </c>
      <c r="AB995">
        <v>0.36996326102789517</v>
      </c>
      <c r="AC995">
        <v>0.11261520171985891</v>
      </c>
      <c r="AD995">
        <v>6.2819346905425996E-2</v>
      </c>
      <c r="AE995">
        <v>0.35127467872036883</v>
      </c>
      <c r="AF995">
        <v>0.25690862911751577</v>
      </c>
      <c r="AG995">
        <v>0.39086997505788962</v>
      </c>
      <c r="AH995" s="9" t="s">
        <v>246</v>
      </c>
      <c r="AI995" s="1">
        <v>44013</v>
      </c>
      <c r="AJ995" s="9" t="s">
        <v>40</v>
      </c>
      <c r="AK995">
        <v>21</v>
      </c>
    </row>
    <row r="996" spans="1:37" x14ac:dyDescent="0.25">
      <c r="A996">
        <v>44032</v>
      </c>
      <c r="B996">
        <v>0.23213134655474471</v>
      </c>
      <c r="C996">
        <v>2.4392938633518979E-4</v>
      </c>
      <c r="D996">
        <v>0</v>
      </c>
      <c r="E996">
        <v>6.6099267428875813E-2</v>
      </c>
      <c r="F996">
        <v>1.5837045409314101</v>
      </c>
      <c r="G996">
        <v>0.54480324300907135</v>
      </c>
      <c r="H996">
        <v>0.11135827341708041</v>
      </c>
      <c r="I996">
        <v>5.7217742528871109E-2</v>
      </c>
      <c r="J996">
        <v>3.288682095043662E-3</v>
      </c>
      <c r="K996">
        <v>6.026327619311018E-3</v>
      </c>
      <c r="L996">
        <v>0.1652803475196315</v>
      </c>
      <c r="M996">
        <v>0.12118499951239579</v>
      </c>
      <c r="N996">
        <v>0.1294433562808453</v>
      </c>
      <c r="O996">
        <v>0.15790525420769469</v>
      </c>
      <c r="P996">
        <v>2.148928774272774E-2</v>
      </c>
      <c r="Q996">
        <v>0.1542547970393415</v>
      </c>
      <c r="R996">
        <v>8.9063849596918154E-3</v>
      </c>
      <c r="S996">
        <v>3.9563539274857637E-3</v>
      </c>
      <c r="T996">
        <v>5.3389821779661277E-2</v>
      </c>
      <c r="U996">
        <v>3.4810246256689249E-2</v>
      </c>
      <c r="V996">
        <v>0.4177034117669034</v>
      </c>
      <c r="W996">
        <v>0.40680632013379769</v>
      </c>
      <c r="X996">
        <v>0.31141833007040892</v>
      </c>
      <c r="Y996">
        <v>3.5749387110259573E-2</v>
      </c>
      <c r="Z996">
        <v>0.25664570400597031</v>
      </c>
      <c r="AA996">
        <v>6.2108360742817538E-2</v>
      </c>
      <c r="AB996">
        <v>0.31309363308803773</v>
      </c>
      <c r="AC996">
        <v>8.3669574565243696E-2</v>
      </c>
      <c r="AD996">
        <v>3.9470649785089018E-2</v>
      </c>
      <c r="AE996">
        <v>7.9066856860592505E-2</v>
      </c>
      <c r="AF996">
        <v>0.39463024635288357</v>
      </c>
      <c r="AG996">
        <v>0.17484544011922831</v>
      </c>
      <c r="AH996" s="9" t="s">
        <v>246</v>
      </c>
      <c r="AI996" s="1">
        <v>44013</v>
      </c>
      <c r="AJ996" s="9" t="s">
        <v>41</v>
      </c>
      <c r="AK996">
        <v>20</v>
      </c>
    </row>
    <row r="997" spans="1:37" x14ac:dyDescent="0.25">
      <c r="A997">
        <v>44029</v>
      </c>
      <c r="B997">
        <v>0.75016059577889871</v>
      </c>
      <c r="C997">
        <v>1.6555620303143389E-2</v>
      </c>
      <c r="D997">
        <v>0.60281579428844334</v>
      </c>
      <c r="E997">
        <v>8.2882346899888049E-2</v>
      </c>
      <c r="F997">
        <v>1.4201209094788081</v>
      </c>
      <c r="G997">
        <v>0.69813159111329459</v>
      </c>
      <c r="H997">
        <v>0.24290255325296359</v>
      </c>
      <c r="I997">
        <v>0.33161760524796952</v>
      </c>
      <c r="J997">
        <v>6.5805034456637573E-2</v>
      </c>
      <c r="K997">
        <v>0.5075192914660539</v>
      </c>
      <c r="L997">
        <v>0.69577801173603193</v>
      </c>
      <c r="M997">
        <v>0.28278899459470203</v>
      </c>
      <c r="N997">
        <v>0.5948366295059514</v>
      </c>
      <c r="O997">
        <v>0.1178563721936324</v>
      </c>
      <c r="P997">
        <v>0.40582026018974288</v>
      </c>
      <c r="Q997">
        <v>0.20318204016178201</v>
      </c>
      <c r="R997">
        <v>0.6545847668887026</v>
      </c>
      <c r="S997">
        <v>2.521372633854695E-2</v>
      </c>
      <c r="T997">
        <v>0.14545548751637</v>
      </c>
      <c r="U997">
        <v>0.5891198848203032</v>
      </c>
      <c r="V997">
        <v>0.17529665149856161</v>
      </c>
      <c r="W997">
        <v>4.2953448360462971</v>
      </c>
      <c r="X997">
        <v>6.9575883568171057E-2</v>
      </c>
      <c r="Y997">
        <v>1.491812087093744E-2</v>
      </c>
      <c r="Z997">
        <v>0.68009500714640281</v>
      </c>
      <c r="AA997">
        <v>0.52940260892510682</v>
      </c>
      <c r="AB997">
        <v>0.36703539843026428</v>
      </c>
      <c r="AC997">
        <v>0.34525761069924982</v>
      </c>
      <c r="AD997">
        <v>6.8351442946621002E-2</v>
      </c>
      <c r="AE997">
        <v>0.30594713533627532</v>
      </c>
      <c r="AF997">
        <v>0.991448638315376</v>
      </c>
      <c r="AG997">
        <v>0.32608227410057311</v>
      </c>
      <c r="AH997" s="9" t="s">
        <v>247</v>
      </c>
      <c r="AI997" s="1">
        <v>44013</v>
      </c>
      <c r="AJ997" s="9" t="s">
        <v>43</v>
      </c>
      <c r="AK997">
        <v>17</v>
      </c>
    </row>
    <row r="998" spans="1:37" x14ac:dyDescent="0.25">
      <c r="A998">
        <v>44028</v>
      </c>
      <c r="B998">
        <v>0.51092709304136597</v>
      </c>
      <c r="C998">
        <v>0.20721567509743949</v>
      </c>
      <c r="D998">
        <v>0.15771631788783891</v>
      </c>
      <c r="E998">
        <v>0.51260434086338025</v>
      </c>
      <c r="F998">
        <v>3.5066739973323442E-2</v>
      </c>
      <c r="G998">
        <v>7.9873531889864721E-2</v>
      </c>
      <c r="H998">
        <v>7.1662131227657536E-2</v>
      </c>
      <c r="I998">
        <v>0.23113181894877699</v>
      </c>
      <c r="J998">
        <v>2.8543794588989001E-2</v>
      </c>
      <c r="K998">
        <v>6.4884785114943702</v>
      </c>
      <c r="L998">
        <v>9.3858137922961229E-2</v>
      </c>
      <c r="M998">
        <v>0.11014495104026049</v>
      </c>
      <c r="N998">
        <v>0.20686581661150641</v>
      </c>
      <c r="O998">
        <v>0.2164557509443874</v>
      </c>
      <c r="P998">
        <v>0.24575405810448761</v>
      </c>
      <c r="Q998">
        <v>0.28744428390624538</v>
      </c>
      <c r="R998">
        <v>3.601079154154196E-3</v>
      </c>
      <c r="S998">
        <v>0.1226240539444369</v>
      </c>
      <c r="T998">
        <v>0.79597872925169422</v>
      </c>
      <c r="U998">
        <v>8.6564068474162537E-2</v>
      </c>
      <c r="V998">
        <v>0.11699325584718021</v>
      </c>
      <c r="W998">
        <v>1.435177593347587E-2</v>
      </c>
      <c r="X998">
        <v>0.17359584736497691</v>
      </c>
      <c r="Y998">
        <v>3.3808527175784808E-2</v>
      </c>
      <c r="Z998">
        <v>0.3734318348002959</v>
      </c>
      <c r="AA998">
        <v>0.63906327551825304</v>
      </c>
      <c r="AB998">
        <v>0.34523994598913249</v>
      </c>
      <c r="AC998">
        <v>0.1065902780114399</v>
      </c>
      <c r="AD998">
        <v>0.52274547511800185</v>
      </c>
      <c r="AE998">
        <v>0.34317166132678822</v>
      </c>
      <c r="AF998">
        <v>0.56843723918748268</v>
      </c>
      <c r="AG998">
        <v>0.18452996168391969</v>
      </c>
      <c r="AH998" s="9" t="s">
        <v>247</v>
      </c>
      <c r="AI998" s="1">
        <v>44013</v>
      </c>
      <c r="AJ998" s="9" t="s">
        <v>38</v>
      </c>
      <c r="AK998">
        <v>16</v>
      </c>
    </row>
    <row r="999" spans="1:37" x14ac:dyDescent="0.25">
      <c r="A999">
        <v>44027</v>
      </c>
      <c r="B999">
        <v>0.69298398686937457</v>
      </c>
      <c r="C999">
        <v>3.1570403517811538</v>
      </c>
      <c r="D999">
        <v>3.6560689011343002E-3</v>
      </c>
      <c r="E999">
        <v>0.2071456830283403</v>
      </c>
      <c r="F999">
        <v>5.4176823013028397E-2</v>
      </c>
      <c r="G999">
        <v>4.3701004527824071E-3</v>
      </c>
      <c r="H999">
        <v>0.69830446666917789</v>
      </c>
      <c r="I999">
        <v>3.718150978155816E-2</v>
      </c>
      <c r="J999">
        <v>6.2522884897544539E-2</v>
      </c>
      <c r="K999">
        <v>1.7940028861488919</v>
      </c>
      <c r="L999">
        <v>2.0596251669185989E-4</v>
      </c>
      <c r="M999">
        <v>3.5331664396391377E-2</v>
      </c>
      <c r="N999">
        <v>0.40885695850569648</v>
      </c>
      <c r="O999">
        <v>0.1029839493900232</v>
      </c>
      <c r="P999">
        <v>5.3577625995518E-3</v>
      </c>
      <c r="Q999">
        <v>7.6910864044187108E-2</v>
      </c>
      <c r="R999">
        <v>3.9592446286519368E-4</v>
      </c>
      <c r="S999">
        <v>0.14721051525284631</v>
      </c>
      <c r="T999">
        <v>3.1352150937862318E-2</v>
      </c>
      <c r="U999">
        <v>0.2461011401821564</v>
      </c>
      <c r="V999">
        <v>0.78321627751534961</v>
      </c>
      <c r="W999">
        <v>0.13480109570060059</v>
      </c>
      <c r="X999">
        <v>1.0617542788503209</v>
      </c>
      <c r="Y999">
        <v>0.10801089711417269</v>
      </c>
      <c r="Z999">
        <v>0.53684295063692966</v>
      </c>
      <c r="AA999">
        <v>0.37517353791813168</v>
      </c>
      <c r="AB999">
        <v>0.25858195745566492</v>
      </c>
      <c r="AC999">
        <v>5.0908226058207537E-2</v>
      </c>
      <c r="AD999">
        <v>0.1143119599380828</v>
      </c>
      <c r="AE999">
        <v>0.21075626176688639</v>
      </c>
      <c r="AF999">
        <v>0.61796707229053716</v>
      </c>
      <c r="AG999">
        <v>0.59240585796064738</v>
      </c>
      <c r="AH999" s="9" t="s">
        <v>247</v>
      </c>
      <c r="AI999" s="1">
        <v>44013</v>
      </c>
      <c r="AJ999" s="9" t="s">
        <v>39</v>
      </c>
      <c r="AK999">
        <v>15</v>
      </c>
    </row>
    <row r="1000" spans="1:37" x14ac:dyDescent="0.25">
      <c r="A1000">
        <v>44026</v>
      </c>
      <c r="B1000">
        <v>0.61339695953826234</v>
      </c>
      <c r="C1000">
        <v>4.4526988860671891E-2</v>
      </c>
      <c r="D1000">
        <v>5.3706531878438282E-2</v>
      </c>
      <c r="E1000">
        <v>0.31476540249853829</v>
      </c>
      <c r="F1000">
        <v>0.34988424000772511</v>
      </c>
      <c r="G1000">
        <v>0.42961721943195602</v>
      </c>
      <c r="H1000">
        <v>8.7342518681171426E-3</v>
      </c>
      <c r="I1000">
        <v>0.25579148573968358</v>
      </c>
      <c r="J1000">
        <v>0.24391083583650691</v>
      </c>
      <c r="K1000">
        <v>0.1610880675937775</v>
      </c>
      <c r="L1000">
        <v>0.43598997047066779</v>
      </c>
      <c r="M1000">
        <v>0.6648091679532212</v>
      </c>
      <c r="N1000">
        <v>0.37335592574678139</v>
      </c>
      <c r="O1000">
        <v>0.68138103140208861</v>
      </c>
      <c r="P1000">
        <v>0.55528322458236168</v>
      </c>
      <c r="Q1000">
        <v>8.6696407200742232E-2</v>
      </c>
      <c r="R1000">
        <v>0</v>
      </c>
      <c r="S1000">
        <v>0.64336755911597132</v>
      </c>
      <c r="T1000">
        <v>8.3680691929677573E-2</v>
      </c>
      <c r="U1000">
        <v>0.14212829476837699</v>
      </c>
      <c r="V1000">
        <v>0.27683763794490263</v>
      </c>
      <c r="W1000">
        <v>0.91309625422715734</v>
      </c>
      <c r="X1000">
        <v>0.23712067512279239</v>
      </c>
      <c r="Y1000">
        <v>1.2868529393808421</v>
      </c>
      <c r="Z1000">
        <v>0.57284948381735257</v>
      </c>
      <c r="AA1000">
        <v>0.41578808603592882</v>
      </c>
      <c r="AB1000">
        <v>0.20596069626875491</v>
      </c>
      <c r="AC1000">
        <v>0.97134498431966054</v>
      </c>
      <c r="AD1000">
        <v>7.7096163267440315E-2</v>
      </c>
      <c r="AE1000">
        <v>0.40474989345649781</v>
      </c>
      <c r="AF1000">
        <v>0.65306520619097741</v>
      </c>
      <c r="AG1000">
        <v>0.38661474986587191</v>
      </c>
      <c r="AH1000" s="9" t="s">
        <v>247</v>
      </c>
      <c r="AI1000" s="1">
        <v>44013</v>
      </c>
      <c r="AJ1000" s="9" t="s">
        <v>40</v>
      </c>
      <c r="AK1000">
        <v>14</v>
      </c>
    </row>
    <row r="1001" spans="1:37" x14ac:dyDescent="0.25">
      <c r="A1001">
        <v>44025</v>
      </c>
      <c r="B1001">
        <v>0.27979805677816422</v>
      </c>
      <c r="C1001">
        <v>4.7934393162150797E-5</v>
      </c>
      <c r="D1001">
        <v>0.1923160629715342</v>
      </c>
      <c r="E1001">
        <v>5.9034205285904313E-2</v>
      </c>
      <c r="F1001">
        <v>0.11134184279405331</v>
      </c>
      <c r="G1001">
        <v>0.33748054778472292</v>
      </c>
      <c r="H1001">
        <v>0.14202239002396161</v>
      </c>
      <c r="I1001">
        <v>0.57686077724937901</v>
      </c>
      <c r="J1001">
        <v>4.6622486888641514E-3</v>
      </c>
      <c r="K1001">
        <v>6.1193935031405917E-2</v>
      </c>
      <c r="L1001">
        <v>0.38266201594355159</v>
      </c>
      <c r="M1001">
        <v>2.392843918048904E-2</v>
      </c>
      <c r="N1001">
        <v>0.13315743940162139</v>
      </c>
      <c r="O1001">
        <v>0.31100402311620801</v>
      </c>
      <c r="P1001">
        <v>0.12579244772391829</v>
      </c>
      <c r="Q1001">
        <v>2.5012711253500752E-2</v>
      </c>
      <c r="R1001">
        <v>7.5477290872261835E-2</v>
      </c>
      <c r="S1001">
        <v>7.6796328651876106E-2</v>
      </c>
      <c r="T1001">
        <v>0.17880088651871681</v>
      </c>
      <c r="U1001">
        <v>1.4326373440813909E-4</v>
      </c>
      <c r="V1001">
        <v>4.8658971066799367E-2</v>
      </c>
      <c r="W1001">
        <v>1.8040007416001329E-3</v>
      </c>
      <c r="X1001">
        <v>0.55675264496466881</v>
      </c>
      <c r="Y1001">
        <v>1.230612801862788E-2</v>
      </c>
      <c r="Z1001">
        <v>0.35057301049808592</v>
      </c>
      <c r="AA1001">
        <v>0.16499903548567521</v>
      </c>
      <c r="AB1001">
        <v>0.1482505210302251</v>
      </c>
      <c r="AC1001">
        <v>8.0551892016515095E-2</v>
      </c>
      <c r="AD1001">
        <v>0.1013046707010587</v>
      </c>
      <c r="AE1001">
        <v>0.14054909860173331</v>
      </c>
      <c r="AF1001">
        <v>0.26298262920468002</v>
      </c>
      <c r="AG1001">
        <v>0.28590673915938369</v>
      </c>
      <c r="AH1001" s="9" t="s">
        <v>247</v>
      </c>
      <c r="AI1001" s="1">
        <v>44013</v>
      </c>
      <c r="AJ1001" s="9" t="s">
        <v>41</v>
      </c>
      <c r="AK1001">
        <v>13</v>
      </c>
    </row>
    <row r="1002" spans="1:37" x14ac:dyDescent="0.25">
      <c r="A1002">
        <v>44022</v>
      </c>
      <c r="B1002">
        <v>0.31633826653411939</v>
      </c>
      <c r="C1002">
        <v>0.12015652269694679</v>
      </c>
      <c r="D1002">
        <v>4.0637755974881742E-2</v>
      </c>
      <c r="E1002">
        <v>0.29004644700088411</v>
      </c>
      <c r="F1002">
        <v>0.19624614170927371</v>
      </c>
      <c r="G1002">
        <v>0.14996208375422421</v>
      </c>
      <c r="H1002">
        <v>0.16214671406733491</v>
      </c>
      <c r="I1002">
        <v>0.9704870206093118</v>
      </c>
      <c r="J1002">
        <v>4.6520794195486779E-3</v>
      </c>
      <c r="K1002">
        <v>0.15492941873241239</v>
      </c>
      <c r="L1002">
        <v>1.978449828567198E-2</v>
      </c>
      <c r="M1002">
        <v>0.14678916458809621</v>
      </c>
      <c r="N1002">
        <v>4.8640543462570962E-2</v>
      </c>
      <c r="O1002">
        <v>6.5914967754450438E-2</v>
      </c>
      <c r="P1002">
        <v>0.14290482933714119</v>
      </c>
      <c r="Q1002">
        <v>7.204213404901437E-2</v>
      </c>
      <c r="R1002">
        <v>0.1469382104251917</v>
      </c>
      <c r="S1002">
        <v>3.1822544567148059E-2</v>
      </c>
      <c r="T1002">
        <v>0.1157237301517146</v>
      </c>
      <c r="U1002">
        <v>4.4076299253899429E-2</v>
      </c>
      <c r="V1002">
        <v>3.1381015689024898E-2</v>
      </c>
      <c r="W1002">
        <v>0.17025607383942309</v>
      </c>
      <c r="X1002">
        <v>0.143578672611715</v>
      </c>
      <c r="Y1002">
        <v>9.4078862819345892E-3</v>
      </c>
      <c r="Z1002">
        <v>0.3104628859883945</v>
      </c>
      <c r="AA1002">
        <v>0.25573425132396282</v>
      </c>
      <c r="AB1002">
        <v>0.1021816530414428</v>
      </c>
      <c r="AC1002">
        <v>0.43081830004331639</v>
      </c>
      <c r="AD1002">
        <v>8.8332814024269912E-3</v>
      </c>
      <c r="AE1002">
        <v>0.1659321569422495</v>
      </c>
      <c r="AF1002">
        <v>0.26405290023170591</v>
      </c>
      <c r="AG1002">
        <v>0.54543823061564722</v>
      </c>
      <c r="AH1002" s="9" t="s">
        <v>248</v>
      </c>
      <c r="AI1002" s="1">
        <v>44013</v>
      </c>
      <c r="AJ1002" s="9" t="s">
        <v>43</v>
      </c>
      <c r="AK1002">
        <v>10</v>
      </c>
    </row>
    <row r="1003" spans="1:37" x14ac:dyDescent="0.25">
      <c r="A1003">
        <v>44021</v>
      </c>
      <c r="B1003">
        <v>1.215962870396575</v>
      </c>
      <c r="C1003">
        <v>0.55148265936247209</v>
      </c>
      <c r="D1003">
        <v>0.1032116948365621</v>
      </c>
      <c r="E1003">
        <v>2.3859740227489459</v>
      </c>
      <c r="F1003">
        <v>0.68813194351974483</v>
      </c>
      <c r="G1003">
        <v>0.2490995719912581</v>
      </c>
      <c r="H1003">
        <v>0.1499671513210985</v>
      </c>
      <c r="I1003">
        <v>0.23888780517464681</v>
      </c>
      <c r="J1003">
        <v>0.96670690401503601</v>
      </c>
      <c r="K1003">
        <v>0.50044737905137493</v>
      </c>
      <c r="L1003">
        <v>0.17177572134012731</v>
      </c>
      <c r="M1003">
        <v>0.54160247966639896</v>
      </c>
      <c r="N1003">
        <v>1.616020922549301</v>
      </c>
      <c r="O1003">
        <v>0.63817465662475115</v>
      </c>
      <c r="P1003">
        <v>1.178019807590251</v>
      </c>
      <c r="Q1003">
        <v>1.0921687079259019</v>
      </c>
      <c r="R1003">
        <v>0</v>
      </c>
      <c r="S1003">
        <v>0.24027101717342969</v>
      </c>
      <c r="T1003">
        <v>0.96211946426619754</v>
      </c>
      <c r="U1003">
        <v>3.4476548966753708</v>
      </c>
      <c r="V1003">
        <v>0.28419216547127912</v>
      </c>
      <c r="W1003">
        <v>0.14513467415117071</v>
      </c>
      <c r="X1003">
        <v>1.319479165733485</v>
      </c>
      <c r="Y1003">
        <v>0.2106794150014592</v>
      </c>
      <c r="Z1003">
        <v>1.2605358646822331</v>
      </c>
      <c r="AA1003">
        <v>1.5766962498149559</v>
      </c>
      <c r="AB1003">
        <v>0.8183509174003557</v>
      </c>
      <c r="AC1003">
        <v>0.40394074999665291</v>
      </c>
      <c r="AD1003">
        <v>1.999035002148418</v>
      </c>
      <c r="AE1003">
        <v>1.718171931251375</v>
      </c>
      <c r="AF1003">
        <v>0.96105990806266617</v>
      </c>
      <c r="AG1003">
        <v>0.71262001334025593</v>
      </c>
      <c r="AH1003" s="9" t="s">
        <v>248</v>
      </c>
      <c r="AI1003" s="1">
        <v>44013</v>
      </c>
      <c r="AJ1003" s="9" t="s">
        <v>38</v>
      </c>
      <c r="AK1003">
        <v>9</v>
      </c>
    </row>
    <row r="1004" spans="1:37" x14ac:dyDescent="0.25">
      <c r="A1004">
        <v>44020</v>
      </c>
      <c r="B1004">
        <v>0.78473762127229074</v>
      </c>
      <c r="C1004">
        <v>7.1601962942310735E-2</v>
      </c>
      <c r="D1004">
        <v>8.2138180535043362E-2</v>
      </c>
      <c r="E1004">
        <v>0.36184570174987318</v>
      </c>
      <c r="F1004">
        <v>0.85084108092723376</v>
      </c>
      <c r="G1004">
        <v>0.34981161923286502</v>
      </c>
      <c r="H1004">
        <v>0.34154787888031451</v>
      </c>
      <c r="I1004">
        <v>0.47331999540151631</v>
      </c>
      <c r="J1004">
        <v>0.43919806498490349</v>
      </c>
      <c r="K1004">
        <v>0.25413329806566259</v>
      </c>
      <c r="L1004">
        <v>3.498333500275886E-2</v>
      </c>
      <c r="M1004">
        <v>3.4597991945927047E-2</v>
      </c>
      <c r="N1004">
        <v>1.1505058692551251</v>
      </c>
      <c r="O1004">
        <v>0.16218929467987669</v>
      </c>
      <c r="P1004">
        <v>0.91722415204898722</v>
      </c>
      <c r="Q1004">
        <v>0.15106459310238149</v>
      </c>
      <c r="R1004">
        <v>6.5536253795711154E-3</v>
      </c>
      <c r="S1004">
        <v>0.1431294565237787</v>
      </c>
      <c r="T1004">
        <v>0.23112122258724629</v>
      </c>
      <c r="U1004">
        <v>0.12416720199406341</v>
      </c>
      <c r="V1004">
        <v>0.68460912231984272</v>
      </c>
      <c r="W1004">
        <v>0.96704108636030128</v>
      </c>
      <c r="X1004">
        <v>0.65818189292526075</v>
      </c>
      <c r="Y1004">
        <v>0.21875930148480691</v>
      </c>
      <c r="Z1004">
        <v>0.7142154875523139</v>
      </c>
      <c r="AA1004">
        <v>0.96378780246982332</v>
      </c>
      <c r="AB1004">
        <v>0.38813039628971391</v>
      </c>
      <c r="AC1004">
        <v>0.1504068152635715</v>
      </c>
      <c r="AD1004">
        <v>0.32179309494668862</v>
      </c>
      <c r="AE1004">
        <v>0.33181429270799417</v>
      </c>
      <c r="AF1004">
        <v>0.72361188189517633</v>
      </c>
      <c r="AG1004">
        <v>0.77385742004270952</v>
      </c>
      <c r="AH1004" s="9" t="s">
        <v>248</v>
      </c>
      <c r="AI1004" s="1">
        <v>44013</v>
      </c>
      <c r="AJ1004" s="9" t="s">
        <v>39</v>
      </c>
      <c r="AK1004">
        <v>8</v>
      </c>
    </row>
    <row r="1005" spans="1:37" x14ac:dyDescent="0.25">
      <c r="A1005">
        <v>44019</v>
      </c>
      <c r="B1005">
        <v>0.32931667000010778</v>
      </c>
      <c r="C1005">
        <v>9.5842397710281454E-2</v>
      </c>
      <c r="D1005">
        <v>0.60225976113391932</v>
      </c>
      <c r="E1005">
        <v>0.10786404793816549</v>
      </c>
      <c r="F1005">
        <v>0.21342815210160501</v>
      </c>
      <c r="G1005">
        <v>5.4067349601985649E-2</v>
      </c>
      <c r="H1005">
        <v>0.2787789446632844</v>
      </c>
      <c r="I1005">
        <v>0.62142909405534819</v>
      </c>
      <c r="J1005">
        <v>5.3413870845398096E-3</v>
      </c>
      <c r="K1005">
        <v>0.1364316891970033</v>
      </c>
      <c r="L1005">
        <v>8.5702659239118417E-3</v>
      </c>
      <c r="M1005">
        <v>0.142741217420051</v>
      </c>
      <c r="N1005">
        <v>1.1812388382765521E-2</v>
      </c>
      <c r="O1005">
        <v>0.20997828115949241</v>
      </c>
      <c r="P1005">
        <v>1.5050669191559391E-2</v>
      </c>
      <c r="Q1005">
        <v>2.7887225227049041E-2</v>
      </c>
      <c r="R1005">
        <v>4.046251372460685E-4</v>
      </c>
      <c r="S1005">
        <v>0.37761308357524348</v>
      </c>
      <c r="T1005">
        <v>0.35846491867772368</v>
      </c>
      <c r="U1005">
        <v>6.1962246110274011E-2</v>
      </c>
      <c r="V1005">
        <v>0.2139212411436025</v>
      </c>
      <c r="W1005">
        <v>0.1494875984534354</v>
      </c>
      <c r="X1005">
        <v>0.60823616187650442</v>
      </c>
      <c r="Y1005">
        <v>8.9473504308931301E-5</v>
      </c>
      <c r="Z1005">
        <v>0.39236274028956841</v>
      </c>
      <c r="AA1005">
        <v>7.8448681617817415E-2</v>
      </c>
      <c r="AB1005">
        <v>0.24901983552664789</v>
      </c>
      <c r="AC1005">
        <v>8.2277772769608681E-2</v>
      </c>
      <c r="AD1005">
        <v>2.920924471060456E-2</v>
      </c>
      <c r="AE1005">
        <v>0.12043657471096431</v>
      </c>
      <c r="AF1005">
        <v>0.20599785648132299</v>
      </c>
      <c r="AG1005">
        <v>0.58897827496323651</v>
      </c>
      <c r="AH1005" s="9" t="s">
        <v>248</v>
      </c>
      <c r="AI1005" s="1">
        <v>44013</v>
      </c>
      <c r="AJ1005" s="9" t="s">
        <v>40</v>
      </c>
      <c r="AK1005">
        <v>7</v>
      </c>
    </row>
    <row r="1006" spans="1:37" x14ac:dyDescent="0.25">
      <c r="A1006">
        <v>44018</v>
      </c>
      <c r="B1006">
        <v>0.60352133180343004</v>
      </c>
      <c r="C1006">
        <v>0.45965831873198792</v>
      </c>
      <c r="D1006">
        <v>0.13382492904567311</v>
      </c>
      <c r="E1006">
        <v>0.25469480182104048</v>
      </c>
      <c r="F1006">
        <v>0.1280191333234251</v>
      </c>
      <c r="G1006">
        <v>0.55201930181613912</v>
      </c>
      <c r="H1006">
        <v>0.80039292069147983</v>
      </c>
      <c r="I1006">
        <v>1.128383360370163</v>
      </c>
      <c r="J1006">
        <v>0.57436727983014457</v>
      </c>
      <c r="K1006">
        <v>0.27810567308594908</v>
      </c>
      <c r="L1006">
        <v>0.16891902381268081</v>
      </c>
      <c r="M1006">
        <v>0.38143832231756442</v>
      </c>
      <c r="N1006">
        <v>9.3955722769117303E-2</v>
      </c>
      <c r="O1006">
        <v>0.25235669573770853</v>
      </c>
      <c r="P1006">
        <v>0.1002088127575271</v>
      </c>
      <c r="Q1006">
        <v>0.67787496409453385</v>
      </c>
      <c r="R1006">
        <v>6.3350105357688679E-3</v>
      </c>
      <c r="S1006">
        <v>0.37561781896721957</v>
      </c>
      <c r="T1006">
        <v>0.26012737383363332</v>
      </c>
      <c r="U1006">
        <v>4.0986067039455919E-2</v>
      </c>
      <c r="V1006">
        <v>0.21953848024210651</v>
      </c>
      <c r="W1006">
        <v>5.6832785972275347E-2</v>
      </c>
      <c r="X1006">
        <v>0.89849877155273183</v>
      </c>
      <c r="Y1006">
        <v>8.7566160822207972E-2</v>
      </c>
      <c r="Z1006">
        <v>0.81499242138991479</v>
      </c>
      <c r="AA1006">
        <v>0.28512229843597559</v>
      </c>
      <c r="AB1006">
        <v>0.53405227265418731</v>
      </c>
      <c r="AC1006">
        <v>0.25762013126560629</v>
      </c>
      <c r="AD1006">
        <v>1.2782762401996191</v>
      </c>
      <c r="AE1006">
        <v>0.48136877514681858</v>
      </c>
      <c r="AF1006">
        <v>0.41214933014123062</v>
      </c>
      <c r="AG1006">
        <v>0.57213073816909421</v>
      </c>
      <c r="AH1006" s="9" t="s">
        <v>248</v>
      </c>
      <c r="AI1006" s="1">
        <v>44013</v>
      </c>
      <c r="AJ1006" s="9" t="s">
        <v>41</v>
      </c>
      <c r="AK1006">
        <v>6</v>
      </c>
    </row>
    <row r="1007" spans="1:37" x14ac:dyDescent="0.25">
      <c r="A1007">
        <v>44015</v>
      </c>
      <c r="B1007">
        <v>0.71311725515440039</v>
      </c>
      <c r="C1007">
        <v>0.27746247544164659</v>
      </c>
      <c r="D1007">
        <v>0.1855903711145318</v>
      </c>
      <c r="E1007">
        <v>0.22928621291227699</v>
      </c>
      <c r="F1007">
        <v>0.52328694850684643</v>
      </c>
      <c r="G1007">
        <v>0.36529151289804201</v>
      </c>
      <c r="H1007">
        <v>2.8743412810508899E-2</v>
      </c>
      <c r="I1007">
        <v>3.9284581024324021</v>
      </c>
      <c r="J1007">
        <v>0.2371482199693386</v>
      </c>
      <c r="K1007">
        <v>9.6551229081509732E-2</v>
      </c>
      <c r="L1007">
        <v>2.129575914247497E-2</v>
      </c>
      <c r="M1007">
        <v>3.0285542062992291E-2</v>
      </c>
      <c r="N1007">
        <v>0.184830776589374</v>
      </c>
      <c r="O1007">
        <v>0.36464628994352721</v>
      </c>
      <c r="P1007">
        <v>0.26951779252691122</v>
      </c>
      <c r="Q1007">
        <v>0.10612488546690919</v>
      </c>
      <c r="R1007">
        <v>1.4103114120665851E-3</v>
      </c>
      <c r="S1007">
        <v>0.1163627024749332</v>
      </c>
      <c r="T1007">
        <v>0.20986127773685251</v>
      </c>
      <c r="U1007">
        <v>2.3137883640992791E-4</v>
      </c>
      <c r="V1007">
        <v>0.14863710031436739</v>
      </c>
      <c r="W1007">
        <v>6.1851345157675749E-2</v>
      </c>
      <c r="X1007">
        <v>0.37781782329625557</v>
      </c>
      <c r="Y1007">
        <v>0.35580850684206278</v>
      </c>
      <c r="Z1007">
        <v>0.51679403253400968</v>
      </c>
      <c r="AA1007">
        <v>0.59312027287155777</v>
      </c>
      <c r="AB1007">
        <v>0.35001263456547749</v>
      </c>
      <c r="AC1007">
        <v>8.7593894376310016E-2</v>
      </c>
      <c r="AD1007">
        <v>0.2322187259630302</v>
      </c>
      <c r="AE1007">
        <v>0.28005108370970838</v>
      </c>
      <c r="AF1007">
        <v>0.48893566449553499</v>
      </c>
      <c r="AG1007">
        <v>0.60262620898859853</v>
      </c>
      <c r="AH1007" s="9" t="s">
        <v>249</v>
      </c>
      <c r="AI1007" s="1">
        <v>44013</v>
      </c>
      <c r="AJ1007" s="9" t="s">
        <v>43</v>
      </c>
      <c r="AK1007">
        <v>3</v>
      </c>
    </row>
    <row r="1008" spans="1:37" x14ac:dyDescent="0.25">
      <c r="A1008">
        <v>44014</v>
      </c>
      <c r="B1008">
        <v>0.67366824888635235</v>
      </c>
      <c r="C1008">
        <v>3.9155332849117222E-2</v>
      </c>
      <c r="D1008">
        <v>0.1954267554201147</v>
      </c>
      <c r="E1008">
        <v>0.1898460951779683</v>
      </c>
      <c r="F1008">
        <v>2.1523400425948158</v>
      </c>
      <c r="G1008">
        <v>0.83252992870669662</v>
      </c>
      <c r="H1008">
        <v>0.14642270552043779</v>
      </c>
      <c r="I1008">
        <v>0.93283879738210917</v>
      </c>
      <c r="J1008">
        <v>3.7505311383316968E-2</v>
      </c>
      <c r="K1008">
        <v>4.9199789752705286E-3</v>
      </c>
      <c r="L1008">
        <v>0.20078453029460941</v>
      </c>
      <c r="M1008">
        <v>3.4060212414392339E-2</v>
      </c>
      <c r="N1008">
        <v>0.12799446167185641</v>
      </c>
      <c r="O1008">
        <v>6.7898368250507657E-2</v>
      </c>
      <c r="P1008">
        <v>0.1693407825379574</v>
      </c>
      <c r="Q1008">
        <v>1.385093893173265E-2</v>
      </c>
      <c r="R1008">
        <v>0.16693450181931141</v>
      </c>
      <c r="S1008">
        <v>0.1104504882327762</v>
      </c>
      <c r="T1008">
        <v>7.6967494363436348E-2</v>
      </c>
      <c r="U1008">
        <v>0.14563156770498381</v>
      </c>
      <c r="V1008">
        <v>2.3400467745521781E-2</v>
      </c>
      <c r="W1008">
        <v>0.31771650865770917</v>
      </c>
      <c r="X1008">
        <v>0.13467032224410661</v>
      </c>
      <c r="Y1008">
        <v>3.7331752043781322E-2</v>
      </c>
      <c r="Z1008">
        <v>0.48760461021694079</v>
      </c>
      <c r="AA1008">
        <v>0.22674885944295639</v>
      </c>
      <c r="AB1008">
        <v>0.34331571262331351</v>
      </c>
      <c r="AC1008">
        <v>0.13496769984323109</v>
      </c>
      <c r="AD1008">
        <v>0.16910396972477759</v>
      </c>
      <c r="AE1008">
        <v>0.68504913216467955</v>
      </c>
      <c r="AF1008">
        <v>0.2584198453331652</v>
      </c>
      <c r="AG1008">
        <v>0.32365303850949029</v>
      </c>
      <c r="AH1008" s="9" t="s">
        <v>249</v>
      </c>
      <c r="AI1008" s="1">
        <v>44013</v>
      </c>
      <c r="AJ1008" s="9" t="s">
        <v>38</v>
      </c>
      <c r="AK1008">
        <v>2</v>
      </c>
    </row>
    <row r="1009" spans="1:37" x14ac:dyDescent="0.25">
      <c r="A1009">
        <v>44013</v>
      </c>
      <c r="B1009">
        <v>1.518306555896797</v>
      </c>
      <c r="C1009">
        <v>3.248484101032667</v>
      </c>
      <c r="D1009">
        <v>0.44394438572830919</v>
      </c>
      <c r="E1009">
        <v>1.446482467711161</v>
      </c>
      <c r="F1009">
        <v>2.0522209848990061</v>
      </c>
      <c r="G1009">
        <v>1.0014012330638209</v>
      </c>
      <c r="H1009">
        <v>0.53463300328918661</v>
      </c>
      <c r="I1009">
        <v>0.97671564371322173</v>
      </c>
      <c r="J1009">
        <v>0.58647637540025266</v>
      </c>
      <c r="K1009">
        <v>0.44547275850057322</v>
      </c>
      <c r="L1009">
        <v>1.0102850203281519</v>
      </c>
      <c r="M1009">
        <v>0.60395714244423027</v>
      </c>
      <c r="N1009">
        <v>1.1476753231085639</v>
      </c>
      <c r="O1009">
        <v>0.99384301551826404</v>
      </c>
      <c r="P1009">
        <v>0.47346302995952633</v>
      </c>
      <c r="Q1009">
        <v>0.58149553791879616</v>
      </c>
      <c r="R1009">
        <v>2.831897883074094</v>
      </c>
      <c r="S1009">
        <v>0.18781160812279171</v>
      </c>
      <c r="T1009">
        <v>1.2945674670644529</v>
      </c>
      <c r="U1009">
        <v>1.1899089829966509</v>
      </c>
      <c r="V1009">
        <v>0.18094591824101189</v>
      </c>
      <c r="W1009">
        <v>0.86820983041087585</v>
      </c>
      <c r="X1009">
        <v>1.016478757267028</v>
      </c>
      <c r="Y1009">
        <v>0.63362647384065285</v>
      </c>
      <c r="Z1009">
        <v>1.7371109643585601</v>
      </c>
      <c r="AA1009">
        <v>0.94799636291778022</v>
      </c>
      <c r="AB1009">
        <v>1.0128143948522861</v>
      </c>
      <c r="AC1009">
        <v>0.78794349756136173</v>
      </c>
      <c r="AD1009">
        <v>1.102217224128192</v>
      </c>
      <c r="AE1009">
        <v>1.270051539183582</v>
      </c>
      <c r="AF1009">
        <v>1.5559036069538741</v>
      </c>
      <c r="AG1009">
        <v>0.71479898365651107</v>
      </c>
      <c r="AH1009" s="9" t="s">
        <v>249</v>
      </c>
      <c r="AI1009" s="1">
        <v>44013</v>
      </c>
      <c r="AJ1009" s="9" t="s">
        <v>39</v>
      </c>
      <c r="AK1009">
        <v>1</v>
      </c>
    </row>
    <row r="1010" spans="1:37" x14ac:dyDescent="0.25">
      <c r="A1010">
        <v>44012</v>
      </c>
      <c r="B1010">
        <v>0.46528659456033139</v>
      </c>
      <c r="C1010">
        <v>0.1148351669061929</v>
      </c>
      <c r="D1010">
        <v>1.9484356236963929E-2</v>
      </c>
      <c r="E1010">
        <v>8.4446256640877765E-2</v>
      </c>
      <c r="F1010">
        <v>2.596630878249585E-2</v>
      </c>
      <c r="G1010">
        <v>0.2046716409078643</v>
      </c>
      <c r="H1010">
        <v>0.1470891483278042</v>
      </c>
      <c r="I1010">
        <v>0.21290915061254889</v>
      </c>
      <c r="J1010">
        <v>7.5326436831362795E-2</v>
      </c>
      <c r="K1010">
        <v>0.44147840463726912</v>
      </c>
      <c r="L1010">
        <v>0.30177072427753421</v>
      </c>
      <c r="M1010">
        <v>5.3643549385246167E-2</v>
      </c>
      <c r="N1010">
        <v>0.17681389020329891</v>
      </c>
      <c r="O1010">
        <v>0.82094865709282505</v>
      </c>
      <c r="P1010">
        <v>0.10584081167431771</v>
      </c>
      <c r="Q1010">
        <v>8.4172782490943718E-2</v>
      </c>
      <c r="R1010">
        <v>2.0886861430650599E-4</v>
      </c>
      <c r="S1010">
        <v>0.45169709845152789</v>
      </c>
      <c r="T1010">
        <v>3.4494124924995498E-2</v>
      </c>
      <c r="U1010">
        <v>7.1881102449849604E-3</v>
      </c>
      <c r="V1010">
        <v>4.7885052690782193E-2</v>
      </c>
      <c r="W1010">
        <v>0.75505158537740635</v>
      </c>
      <c r="X1010">
        <v>8.3295104564540742E-2</v>
      </c>
      <c r="Y1010">
        <v>0.6410077008040137</v>
      </c>
      <c r="Z1010">
        <v>0.27093024908796592</v>
      </c>
      <c r="AA1010">
        <v>0.2128722823849955</v>
      </c>
      <c r="AB1010">
        <v>0.21149041021312009</v>
      </c>
      <c r="AC1010">
        <v>0.82500716581843037</v>
      </c>
      <c r="AD1010">
        <v>9.9819366953572894E-3</v>
      </c>
      <c r="AE1010">
        <v>8.7305887653612066E-2</v>
      </c>
      <c r="AF1010">
        <v>0.52859397545270015</v>
      </c>
      <c r="AG1010">
        <v>0.52115013379275177</v>
      </c>
      <c r="AH1010" s="9" t="s">
        <v>249</v>
      </c>
      <c r="AI1010" s="1">
        <v>43983</v>
      </c>
      <c r="AJ1010" s="9" t="s">
        <v>40</v>
      </c>
      <c r="AK1010">
        <v>30</v>
      </c>
    </row>
    <row r="1011" spans="1:37" x14ac:dyDescent="0.25">
      <c r="A1011">
        <v>44011</v>
      </c>
      <c r="B1011">
        <v>0.27116841421127408</v>
      </c>
      <c r="C1011">
        <v>9.6879516268198607E-5</v>
      </c>
      <c r="D1011">
        <v>0.34108838325638863</v>
      </c>
      <c r="E1011">
        <v>3.4246235073694543E-2</v>
      </c>
      <c r="F1011">
        <v>0.15685464921858</v>
      </c>
      <c r="G1011">
        <v>0.18817151236272511</v>
      </c>
      <c r="H1011">
        <v>8.4087124354758194E-2</v>
      </c>
      <c r="I1011">
        <v>0.17796643923226929</v>
      </c>
      <c r="J1011">
        <v>2.5241951001450541E-3</v>
      </c>
      <c r="K1011">
        <v>4.6127197537474768E-2</v>
      </c>
      <c r="L1011">
        <v>9.7632253346915096E-2</v>
      </c>
      <c r="M1011">
        <v>8.4436114697213002E-2</v>
      </c>
      <c r="N1011">
        <v>0.1292881583749709</v>
      </c>
      <c r="O1011">
        <v>9.6771153057404382E-3</v>
      </c>
      <c r="P1011">
        <v>7.0315526628325032E-3</v>
      </c>
      <c r="Q1011">
        <v>5.1273591499890421E-2</v>
      </c>
      <c r="R1011">
        <v>0.1615606938389722</v>
      </c>
      <c r="S1011">
        <v>5.3714779876500057E-2</v>
      </c>
      <c r="T1011">
        <v>6.9356167351101214E-2</v>
      </c>
      <c r="U1011">
        <v>0</v>
      </c>
      <c r="V1011">
        <v>1.1869153809327091</v>
      </c>
      <c r="W1011">
        <v>4.1412567471913646E-3</v>
      </c>
      <c r="X1011">
        <v>0.12319087534548161</v>
      </c>
      <c r="Y1011">
        <v>6.6396415094934866E-2</v>
      </c>
      <c r="Z1011">
        <v>0.19105789908342069</v>
      </c>
      <c r="AA1011">
        <v>9.1845516046183337E-2</v>
      </c>
      <c r="AB1011">
        <v>0.15417088246146529</v>
      </c>
      <c r="AC1011">
        <v>0.11075949287948041</v>
      </c>
      <c r="AD1011">
        <v>3.0474479670621349E-2</v>
      </c>
      <c r="AE1011">
        <v>0.11354249534710931</v>
      </c>
      <c r="AF1011">
        <v>0.20961775357685</v>
      </c>
      <c r="AG1011">
        <v>0.30123411743502648</v>
      </c>
      <c r="AH1011" s="9" t="s">
        <v>249</v>
      </c>
      <c r="AI1011" s="1">
        <v>43983</v>
      </c>
      <c r="AJ1011" s="9" t="s">
        <v>41</v>
      </c>
      <c r="AK1011">
        <v>29</v>
      </c>
    </row>
    <row r="1012" spans="1:37" x14ac:dyDescent="0.25">
      <c r="A1012">
        <v>44008</v>
      </c>
      <c r="B1012">
        <v>0.1073463169505135</v>
      </c>
      <c r="C1012">
        <v>2.2211430859221181E-2</v>
      </c>
      <c r="D1012">
        <v>1.1913345931283979E-2</v>
      </c>
      <c r="E1012">
        <v>5.8867463667492563E-2</v>
      </c>
      <c r="F1012">
        <v>3.793683738151539E-2</v>
      </c>
      <c r="G1012">
        <v>0.10016347305156</v>
      </c>
      <c r="H1012">
        <v>0.2439711283322136</v>
      </c>
      <c r="I1012">
        <v>9.0119151075405815E-2</v>
      </c>
      <c r="J1012">
        <v>3.2960623214335709E-3</v>
      </c>
      <c r="K1012">
        <v>3.9503647528631586E-3</v>
      </c>
      <c r="L1012">
        <v>0.2347264561163063</v>
      </c>
      <c r="M1012">
        <v>6.8025411888232426E-2</v>
      </c>
      <c r="N1012">
        <v>4.8535783604547807E-2</v>
      </c>
      <c r="O1012">
        <v>2.6797264148072351E-2</v>
      </c>
      <c r="P1012">
        <v>4.2107065407434537E-2</v>
      </c>
      <c r="Q1012">
        <v>4.4131032452433883E-2</v>
      </c>
      <c r="R1012">
        <v>4.1764228265504057E-2</v>
      </c>
      <c r="S1012">
        <v>1.09290894804431E-3</v>
      </c>
      <c r="T1012">
        <v>9.1551843798585192E-2</v>
      </c>
      <c r="U1012">
        <v>1.027575911576102E-4</v>
      </c>
      <c r="V1012">
        <v>1.3032875762881559E-2</v>
      </c>
      <c r="W1012">
        <v>6.4628376210670066E-2</v>
      </c>
      <c r="X1012">
        <v>0.1042484686581605</v>
      </c>
      <c r="Y1012">
        <v>1.202290069910057E-2</v>
      </c>
      <c r="Z1012">
        <v>0.1127312765827872</v>
      </c>
      <c r="AA1012">
        <v>4.5575561509558327E-2</v>
      </c>
      <c r="AB1012">
        <v>0.1081305002523705</v>
      </c>
      <c r="AC1012">
        <v>5.7731073296158328E-2</v>
      </c>
      <c r="AD1012">
        <v>8.8723468979885686E-2</v>
      </c>
      <c r="AE1012">
        <v>7.7338223309441262E-2</v>
      </c>
      <c r="AF1012">
        <v>0.1224638946901425</v>
      </c>
      <c r="AG1012">
        <v>4.0247092707665931E-2</v>
      </c>
      <c r="AH1012" s="9" t="s">
        <v>250</v>
      </c>
      <c r="AI1012" s="1">
        <v>43983</v>
      </c>
      <c r="AJ1012" s="9" t="s">
        <v>43</v>
      </c>
      <c r="AK1012">
        <v>26</v>
      </c>
    </row>
    <row r="1013" spans="1:37" x14ac:dyDescent="0.25">
      <c r="A1013">
        <v>44007</v>
      </c>
      <c r="B1013">
        <v>0.66522578534058929</v>
      </c>
      <c r="C1013">
        <v>2.0801579775705729E-2</v>
      </c>
      <c r="D1013">
        <v>3.4786621264663857E-2</v>
      </c>
      <c r="E1013">
        <v>0.4103917278967949</v>
      </c>
      <c r="F1013">
        <v>0.34912550423507988</v>
      </c>
      <c r="G1013">
        <v>0.71303331228283395</v>
      </c>
      <c r="H1013">
        <v>9.0920740880312975E-2</v>
      </c>
      <c r="I1013">
        <v>0.46066543676826749</v>
      </c>
      <c r="J1013">
        <v>0.32214609959597401</v>
      </c>
      <c r="K1013">
        <v>0.1315289818081567</v>
      </c>
      <c r="L1013">
        <v>3.9389231618482998E-2</v>
      </c>
      <c r="M1013">
        <v>2.2162398577998781</v>
      </c>
      <c r="N1013">
        <v>0.33299152783460201</v>
      </c>
      <c r="O1013">
        <v>0.10986093643759649</v>
      </c>
      <c r="P1013">
        <v>6.2195767755277971E-2</v>
      </c>
      <c r="Q1013">
        <v>3.8022930325753233E-2</v>
      </c>
      <c r="R1013">
        <v>1.2490115905100071E-2</v>
      </c>
      <c r="S1013">
        <v>1.8251329180374281</v>
      </c>
      <c r="T1013">
        <v>0.17875055126953901</v>
      </c>
      <c r="U1013">
        <v>0.36415368841534712</v>
      </c>
      <c r="V1013">
        <v>0.1104969170802456</v>
      </c>
      <c r="W1013">
        <v>7.326366191041971E-5</v>
      </c>
      <c r="X1013">
        <v>0.1728264144015268</v>
      </c>
      <c r="Y1013">
        <v>6.2404401213482973E-2</v>
      </c>
      <c r="Z1013">
        <v>0.62858087535581664</v>
      </c>
      <c r="AA1013">
        <v>0.3075295459136666</v>
      </c>
      <c r="AB1013">
        <v>0.25734996740024968</v>
      </c>
      <c r="AC1013">
        <v>0.54449234450958761</v>
      </c>
      <c r="AD1013">
        <v>0.13817196459353981</v>
      </c>
      <c r="AE1013">
        <v>0.37834764673830229</v>
      </c>
      <c r="AF1013">
        <v>0.37000751005015331</v>
      </c>
      <c r="AG1013">
        <v>0.84383773610124857</v>
      </c>
      <c r="AH1013" s="9" t="s">
        <v>250</v>
      </c>
      <c r="AI1013" s="1">
        <v>43983</v>
      </c>
      <c r="AJ1013" s="9" t="s">
        <v>38</v>
      </c>
      <c r="AK1013">
        <v>25</v>
      </c>
    </row>
    <row r="1014" spans="1:37" x14ac:dyDescent="0.25">
      <c r="A1014">
        <v>44006</v>
      </c>
      <c r="B1014">
        <v>0.16907027752013551</v>
      </c>
      <c r="C1014">
        <v>0.70920790864761107</v>
      </c>
      <c r="D1014">
        <v>3.4672463514219112E-2</v>
      </c>
      <c r="E1014">
        <v>1.1864971171759711E-2</v>
      </c>
      <c r="F1014">
        <v>1.566501458048861E-2</v>
      </c>
      <c r="G1014">
        <v>4.4745516473574602E-2</v>
      </c>
      <c r="H1014">
        <v>0.71065083600537438</v>
      </c>
      <c r="I1014">
        <v>2.5708194762978751E-3</v>
      </c>
      <c r="J1014">
        <v>0.46173088434621928</v>
      </c>
      <c r="K1014">
        <v>0.36643850957812157</v>
      </c>
      <c r="L1014">
        <v>7.122209107125195E-2</v>
      </c>
      <c r="M1014">
        <v>0.124807217767774</v>
      </c>
      <c r="N1014">
        <v>0.14627292829416519</v>
      </c>
      <c r="O1014">
        <v>1.8942422392196009E-2</v>
      </c>
      <c r="P1014">
        <v>8.4966695075736176E-2</v>
      </c>
      <c r="Q1014">
        <v>2.2461598908160851E-2</v>
      </c>
      <c r="R1014">
        <v>4.7039895785334893E-2</v>
      </c>
      <c r="S1014">
        <v>1.141916311713535E-3</v>
      </c>
      <c r="T1014">
        <v>7.2676604793555366E-3</v>
      </c>
      <c r="U1014">
        <v>0</v>
      </c>
      <c r="V1014">
        <v>4.2978697518321278E-2</v>
      </c>
      <c r="W1014">
        <v>0.40123584197267792</v>
      </c>
      <c r="X1014">
        <v>0.12982078179700091</v>
      </c>
      <c r="Y1014">
        <v>9.9181837646472402E-3</v>
      </c>
      <c r="Z1014">
        <v>9.3008268733085098E-2</v>
      </c>
      <c r="AA1014">
        <v>0.18140807819048591</v>
      </c>
      <c r="AB1014">
        <v>4.9260631645553173E-2</v>
      </c>
      <c r="AC1014">
        <v>6.4117491709677232E-2</v>
      </c>
      <c r="AD1014">
        <v>3.5863014406506058E-4</v>
      </c>
      <c r="AE1014">
        <v>6.6224925362401224E-2</v>
      </c>
      <c r="AF1014">
        <v>9.9407154732313305E-2</v>
      </c>
      <c r="AG1014">
        <v>0.25408066314801259</v>
      </c>
      <c r="AH1014" s="9" t="s">
        <v>250</v>
      </c>
      <c r="AI1014" s="1">
        <v>43983</v>
      </c>
      <c r="AJ1014" s="9" t="s">
        <v>39</v>
      </c>
      <c r="AK1014">
        <v>24</v>
      </c>
    </row>
    <row r="1015" spans="1:37" x14ac:dyDescent="0.25">
      <c r="A1015">
        <v>44005</v>
      </c>
      <c r="B1015">
        <v>0.65094034123986988</v>
      </c>
      <c r="C1015">
        <v>0.1536991632716056</v>
      </c>
      <c r="D1015">
        <v>0.25115767712171377</v>
      </c>
      <c r="E1015">
        <v>0.64804831393709084</v>
      </c>
      <c r="F1015">
        <v>2.858240585704102E-2</v>
      </c>
      <c r="G1015">
        <v>2.1547520355508341</v>
      </c>
      <c r="H1015">
        <v>0.31046119940106748</v>
      </c>
      <c r="I1015">
        <v>0.71047511776405159</v>
      </c>
      <c r="J1015">
        <v>0.18835286970212489</v>
      </c>
      <c r="K1015">
        <v>0.1146669339853839</v>
      </c>
      <c r="L1015">
        <v>0.13322553953492491</v>
      </c>
      <c r="M1015">
        <v>3.8058918373830443E-2</v>
      </c>
      <c r="N1015">
        <v>0.48723862758401248</v>
      </c>
      <c r="O1015">
        <v>2.7138751714938059E-2</v>
      </c>
      <c r="P1015">
        <v>5.7703946991158661E-2</v>
      </c>
      <c r="Q1015">
        <v>5.199082508246488E-2</v>
      </c>
      <c r="R1015">
        <v>0.33613030666962168</v>
      </c>
      <c r="S1015">
        <v>1.4152541537139159E-4</v>
      </c>
      <c r="T1015">
        <v>0.41885285772264153</v>
      </c>
      <c r="U1015">
        <v>1.9692397787906778E-2</v>
      </c>
      <c r="V1015">
        <v>1.2642014610905489E-2</v>
      </c>
      <c r="W1015">
        <v>0.53891143201032699</v>
      </c>
      <c r="X1015">
        <v>0.62083020671244471</v>
      </c>
      <c r="Y1015">
        <v>6.086019210914885E-2</v>
      </c>
      <c r="Z1015">
        <v>1.2157960966680219</v>
      </c>
      <c r="AA1015">
        <v>0.30002748078341529</v>
      </c>
      <c r="AB1015">
        <v>0.1244614479049533</v>
      </c>
      <c r="AC1015">
        <v>0.1105186211191956</v>
      </c>
      <c r="AD1015">
        <v>1.555598718023876E-2</v>
      </c>
      <c r="AE1015">
        <v>0.79633787425565661</v>
      </c>
      <c r="AF1015">
        <v>0.58962579642139124</v>
      </c>
      <c r="AG1015">
        <v>0.3593399752420281</v>
      </c>
      <c r="AH1015" s="9" t="s">
        <v>250</v>
      </c>
      <c r="AI1015" s="1">
        <v>43983</v>
      </c>
      <c r="AJ1015" s="9" t="s">
        <v>40</v>
      </c>
      <c r="AK1015">
        <v>23</v>
      </c>
    </row>
    <row r="1016" spans="1:37" x14ac:dyDescent="0.25">
      <c r="A1016">
        <v>44004</v>
      </c>
      <c r="B1016">
        <v>1.0481803432059551</v>
      </c>
      <c r="C1016">
        <v>2.9691363062935232</v>
      </c>
      <c r="D1016">
        <v>9.3570757217206868E-2</v>
      </c>
      <c r="E1016">
        <v>0.39589159242903299</v>
      </c>
      <c r="F1016">
        <v>1.4196557128378169E-3</v>
      </c>
      <c r="G1016">
        <v>4.5440930032319887E-2</v>
      </c>
      <c r="H1016">
        <v>0.38851339181069772</v>
      </c>
      <c r="I1016">
        <v>1.2054942969255289</v>
      </c>
      <c r="J1016">
        <v>7.889650887904201E-2</v>
      </c>
      <c r="K1016">
        <v>2.174613694926452E-3</v>
      </c>
      <c r="L1016">
        <v>5.6358846717563908E-2</v>
      </c>
      <c r="M1016">
        <v>0.83833595731087884</v>
      </c>
      <c r="N1016">
        <v>2.749126681733395</v>
      </c>
      <c r="O1016">
        <v>0.46939582856670431</v>
      </c>
      <c r="P1016">
        <v>0.58863789848640369</v>
      </c>
      <c r="Q1016">
        <v>6.591410323763329E-2</v>
      </c>
      <c r="R1016">
        <v>0.54746542193922987</v>
      </c>
      <c r="S1016">
        <v>6.8920368829382669E-2</v>
      </c>
      <c r="T1016">
        <v>0.69590184192751114</v>
      </c>
      <c r="U1016">
        <v>1.095581596238073E-2</v>
      </c>
      <c r="V1016">
        <v>0.71060400383467848</v>
      </c>
      <c r="W1016">
        <v>0.24855812038783931</v>
      </c>
      <c r="X1016">
        <v>2.8955686019155382</v>
      </c>
      <c r="Y1016">
        <v>5.8066306378027052E-2</v>
      </c>
      <c r="Z1016">
        <v>1.1771694354516</v>
      </c>
      <c r="AA1016">
        <v>1.227600953262908</v>
      </c>
      <c r="AB1016">
        <v>0.54798867947245622</v>
      </c>
      <c r="AC1016">
        <v>0.23195840421466671</v>
      </c>
      <c r="AD1016">
        <v>0.22618484313678899</v>
      </c>
      <c r="AE1016">
        <v>0.99918971025778858</v>
      </c>
      <c r="AF1016">
        <v>0.67301233285317541</v>
      </c>
      <c r="AG1016">
        <v>1.6983301339406081</v>
      </c>
      <c r="AH1016" s="9" t="s">
        <v>250</v>
      </c>
      <c r="AI1016" s="1">
        <v>43983</v>
      </c>
      <c r="AJ1016" s="9" t="s">
        <v>41</v>
      </c>
      <c r="AK1016">
        <v>22</v>
      </c>
    </row>
    <row r="1017" spans="1:37" x14ac:dyDescent="0.25">
      <c r="A1017">
        <v>44001</v>
      </c>
      <c r="B1017">
        <v>1.802669008646351</v>
      </c>
      <c r="C1017">
        <v>3.1481415509637212</v>
      </c>
      <c r="D1017">
        <v>1.962870326486396</v>
      </c>
      <c r="E1017">
        <v>2.1599132948216351</v>
      </c>
      <c r="F1017">
        <v>1.081536023261106</v>
      </c>
      <c r="G1017">
        <v>1.0365179520380989</v>
      </c>
      <c r="H1017">
        <v>5.4149745189168987</v>
      </c>
      <c r="I1017">
        <v>3.716132640710526</v>
      </c>
      <c r="J1017">
        <v>1.5603551630094319</v>
      </c>
      <c r="K1017">
        <v>0.1787572875178898</v>
      </c>
      <c r="L1017">
        <v>9.1735658418494306E-2</v>
      </c>
      <c r="M1017">
        <v>0.15439896716837229</v>
      </c>
      <c r="N1017">
        <v>1.5912495530438651</v>
      </c>
      <c r="O1017">
        <v>0.62669587478190358</v>
      </c>
      <c r="P1017">
        <v>0.13026602779599389</v>
      </c>
      <c r="Q1017">
        <v>0.31405104031806741</v>
      </c>
      <c r="R1017">
        <v>0</v>
      </c>
      <c r="S1017">
        <v>4.2713041018130928</v>
      </c>
      <c r="T1017">
        <v>0.590599015248367</v>
      </c>
      <c r="U1017">
        <v>2.1938909791824961</v>
      </c>
      <c r="V1017">
        <v>0.78895735006211787</v>
      </c>
      <c r="W1017">
        <v>0.79827880612058177</v>
      </c>
      <c r="X1017">
        <v>1.9782570933619481</v>
      </c>
      <c r="Y1017">
        <v>0.42444572939739628</v>
      </c>
      <c r="Z1017">
        <v>1.9705794714977549</v>
      </c>
      <c r="AA1017">
        <v>1.4759602488035859</v>
      </c>
      <c r="AB1017">
        <v>1.17947640986354</v>
      </c>
      <c r="AC1017">
        <v>0.40997550248777193</v>
      </c>
      <c r="AD1017">
        <v>0.65655327117670625</v>
      </c>
      <c r="AE1017">
        <v>1.477881446302693</v>
      </c>
      <c r="AF1017">
        <v>1.7870015773434611</v>
      </c>
      <c r="AG1017">
        <v>1.8116811140175439</v>
      </c>
      <c r="AH1017" s="9" t="s">
        <v>251</v>
      </c>
      <c r="AI1017" s="1">
        <v>43983</v>
      </c>
      <c r="AJ1017" s="9" t="s">
        <v>43</v>
      </c>
      <c r="AK1017">
        <v>19</v>
      </c>
    </row>
    <row r="1018" spans="1:37" x14ac:dyDescent="0.25">
      <c r="A1018">
        <v>44000</v>
      </c>
      <c r="B1018">
        <v>0.55683229184145366</v>
      </c>
      <c r="C1018">
        <v>0.37968830485548588</v>
      </c>
      <c r="D1018">
        <v>9.8089954839850307E-2</v>
      </c>
      <c r="E1018">
        <v>0.44545619400598768</v>
      </c>
      <c r="F1018">
        <v>0.60736763552036988</v>
      </c>
      <c r="G1018">
        <v>0.17228928835585211</v>
      </c>
      <c r="H1018">
        <v>0.8531962229611284</v>
      </c>
      <c r="I1018">
        <v>0.30773197624482151</v>
      </c>
      <c r="J1018">
        <v>4.658095804023573E-2</v>
      </c>
      <c r="K1018">
        <v>6.4753596363589752E-2</v>
      </c>
      <c r="L1018">
        <v>0.1331398912532637</v>
      </c>
      <c r="M1018">
        <v>0.1103188724869055</v>
      </c>
      <c r="N1018">
        <v>0.21160662268896119</v>
      </c>
      <c r="O1018">
        <v>0.30490803862319071</v>
      </c>
      <c r="P1018">
        <v>8.495756520557704E-2</v>
      </c>
      <c r="Q1018">
        <v>3.6110596003565379E-2</v>
      </c>
      <c r="R1018">
        <v>0.32368053413951808</v>
      </c>
      <c r="S1018">
        <v>0.139357508431635</v>
      </c>
      <c r="T1018">
        <v>8.887237799075634E-2</v>
      </c>
      <c r="U1018">
        <v>0.28430812700999941</v>
      </c>
      <c r="V1018">
        <v>0.70706144708338881</v>
      </c>
      <c r="W1018">
        <v>0.49680639808359528</v>
      </c>
      <c r="X1018">
        <v>7.3321425831627082E-2</v>
      </c>
      <c r="Y1018">
        <v>3.5288343051162498E-2</v>
      </c>
      <c r="Z1018">
        <v>0.47509477148222651</v>
      </c>
      <c r="AA1018">
        <v>0.2469688866259005</v>
      </c>
      <c r="AB1018">
        <v>0.34958389338872442</v>
      </c>
      <c r="AC1018">
        <v>9.0730192718712674E-2</v>
      </c>
      <c r="AD1018">
        <v>4.2629985810313173E-2</v>
      </c>
      <c r="AE1018">
        <v>0.4138781793923243</v>
      </c>
      <c r="AF1018">
        <v>0.29524656873231581</v>
      </c>
      <c r="AG1018">
        <v>0.63925514681045348</v>
      </c>
      <c r="AH1018" s="9" t="s">
        <v>251</v>
      </c>
      <c r="AI1018" s="1">
        <v>43983</v>
      </c>
      <c r="AJ1018" s="9" t="s">
        <v>38</v>
      </c>
      <c r="AK1018">
        <v>18</v>
      </c>
    </row>
    <row r="1019" spans="1:37" x14ac:dyDescent="0.25">
      <c r="A1019">
        <v>43999</v>
      </c>
      <c r="B1019">
        <v>0.45999254744256129</v>
      </c>
      <c r="C1019">
        <v>7.1884550825597401E-2</v>
      </c>
      <c r="D1019">
        <v>8.7869969820604354E-2</v>
      </c>
      <c r="E1019">
        <v>0.16021429600808301</v>
      </c>
      <c r="F1019">
        <v>9.3778814279729519E-2</v>
      </c>
      <c r="G1019">
        <v>0.41569820002932828</v>
      </c>
      <c r="H1019">
        <v>1.7532470157407151E-2</v>
      </c>
      <c r="I1019">
        <v>0.40125039707066162</v>
      </c>
      <c r="J1019">
        <v>1.4750998831618369</v>
      </c>
      <c r="K1019">
        <v>0.47536138504813807</v>
      </c>
      <c r="L1019">
        <v>4.0661083281972162E-2</v>
      </c>
      <c r="M1019">
        <v>3.7333535183762923E-2</v>
      </c>
      <c r="N1019">
        <v>3.6948258166422818E-2</v>
      </c>
      <c r="O1019">
        <v>0.1160026086027723</v>
      </c>
      <c r="P1019">
        <v>0.45946198327590149</v>
      </c>
      <c r="Q1019">
        <v>5.6264120639377073E-2</v>
      </c>
      <c r="R1019">
        <v>1.782030212492822E-2</v>
      </c>
      <c r="S1019">
        <v>0.3837052842503148</v>
      </c>
      <c r="T1019">
        <v>2.874895112290627E-2</v>
      </c>
      <c r="U1019">
        <v>1.058478580468638E-4</v>
      </c>
      <c r="V1019">
        <v>7.8256131656098127E-2</v>
      </c>
      <c r="W1019">
        <v>0.49140845485843337</v>
      </c>
      <c r="X1019">
        <v>0.4209300176552413</v>
      </c>
      <c r="Y1019">
        <v>1.189040992328726E-2</v>
      </c>
      <c r="Z1019">
        <v>0.64539292820402927</v>
      </c>
      <c r="AA1019">
        <v>0.38531421219604151</v>
      </c>
      <c r="AB1019">
        <v>8.4064819238264379E-2</v>
      </c>
      <c r="AC1019">
        <v>5.0347817569460843E-2</v>
      </c>
      <c r="AD1019">
        <v>2.431203538163292E-3</v>
      </c>
      <c r="AE1019">
        <v>0.2513796489349166</v>
      </c>
      <c r="AF1019">
        <v>0.28420171074630041</v>
      </c>
      <c r="AG1019">
        <v>0.88392562615708825</v>
      </c>
      <c r="AH1019" s="9" t="s">
        <v>251</v>
      </c>
      <c r="AI1019" s="1">
        <v>43983</v>
      </c>
      <c r="AJ1019" s="9" t="s">
        <v>39</v>
      </c>
      <c r="AK1019">
        <v>17</v>
      </c>
    </row>
    <row r="1020" spans="1:37" x14ac:dyDescent="0.25">
      <c r="A1020">
        <v>43998</v>
      </c>
      <c r="B1020">
        <v>1.038975437325953</v>
      </c>
      <c r="C1020">
        <v>0.57782553503049439</v>
      </c>
      <c r="D1020">
        <v>0.42561197586480659</v>
      </c>
      <c r="E1020">
        <v>1.082193365992113</v>
      </c>
      <c r="F1020">
        <v>0.52733979068243464</v>
      </c>
      <c r="G1020">
        <v>0.4045108148797818</v>
      </c>
      <c r="H1020">
        <v>0.52501221233936612</v>
      </c>
      <c r="I1020">
        <v>0.87895594504577279</v>
      </c>
      <c r="J1020">
        <v>0.59958902004941628</v>
      </c>
      <c r="K1020">
        <v>8.2953392554864475E-2</v>
      </c>
      <c r="L1020">
        <v>0.29559455366579079</v>
      </c>
      <c r="M1020">
        <v>0.11683845612947311</v>
      </c>
      <c r="N1020">
        <v>0.35466180954109489</v>
      </c>
      <c r="O1020">
        <v>0.76505673886028136</v>
      </c>
      <c r="P1020">
        <v>1.0595183041797029</v>
      </c>
      <c r="Q1020">
        <v>0.25679032704045562</v>
      </c>
      <c r="R1020">
        <v>1.3460160855288401E-3</v>
      </c>
      <c r="S1020">
        <v>1.9566666189947211</v>
      </c>
      <c r="T1020">
        <v>0.35978282380770971</v>
      </c>
      <c r="U1020">
        <v>0.48915023714502492</v>
      </c>
      <c r="V1020">
        <v>0.96984629453436533</v>
      </c>
      <c r="W1020">
        <v>0.56375464976653122</v>
      </c>
      <c r="X1020">
        <v>0.62555898944583732</v>
      </c>
      <c r="Y1020">
        <v>0.2970233488476009</v>
      </c>
      <c r="Z1020">
        <v>1.032196993380039</v>
      </c>
      <c r="AA1020">
        <v>0.7002742307101717</v>
      </c>
      <c r="AB1020">
        <v>0.63986042744534866</v>
      </c>
      <c r="AC1020">
        <v>0.24539471580208139</v>
      </c>
      <c r="AD1020">
        <v>0.97443288667704842</v>
      </c>
      <c r="AE1020">
        <v>0.69010473955916052</v>
      </c>
      <c r="AF1020">
        <v>0.60670629193063486</v>
      </c>
      <c r="AG1020">
        <v>1.1284273333504149</v>
      </c>
      <c r="AH1020" s="9" t="s">
        <v>251</v>
      </c>
      <c r="AI1020" s="1">
        <v>43983</v>
      </c>
      <c r="AJ1020" s="9" t="s">
        <v>40</v>
      </c>
      <c r="AK1020">
        <v>16</v>
      </c>
    </row>
    <row r="1021" spans="1:37" x14ac:dyDescent="0.25">
      <c r="A1021">
        <v>43997</v>
      </c>
      <c r="B1021">
        <v>0.24952006346011671</v>
      </c>
      <c r="C1021">
        <v>0</v>
      </c>
      <c r="D1021">
        <v>0.24765712767820219</v>
      </c>
      <c r="E1021">
        <v>0.1853034593687895</v>
      </c>
      <c r="F1021">
        <v>1.649253425091224E-3</v>
      </c>
      <c r="G1021">
        <v>7.1458789827571437E-2</v>
      </c>
      <c r="H1021">
        <v>0.15855182814033031</v>
      </c>
      <c r="I1021">
        <v>0.16241011841565459</v>
      </c>
      <c r="J1021">
        <v>6.377216464717484E-5</v>
      </c>
      <c r="K1021">
        <v>6.8324357710562514E-2</v>
      </c>
      <c r="L1021">
        <v>0.32664029746754197</v>
      </c>
      <c r="M1021">
        <v>1.707622754256663E-3</v>
      </c>
      <c r="N1021">
        <v>0.21100665769252719</v>
      </c>
      <c r="O1021">
        <v>0.12599682215448679</v>
      </c>
      <c r="P1021">
        <v>1.395776835285586E-3</v>
      </c>
      <c r="Q1021">
        <v>1.8846510292737841E-2</v>
      </c>
      <c r="R1021">
        <v>7.7325468965452476E-2</v>
      </c>
      <c r="S1021">
        <v>0.1407189715529811</v>
      </c>
      <c r="T1021">
        <v>1.84894217109106E-2</v>
      </c>
      <c r="U1021">
        <v>1.5884418493617461E-4</v>
      </c>
      <c r="V1021">
        <v>6.6057734478177114E-3</v>
      </c>
      <c r="W1021">
        <v>1.1661801597171439</v>
      </c>
      <c r="X1021">
        <v>0.51620447223102683</v>
      </c>
      <c r="Y1021">
        <v>0.50691960084845589</v>
      </c>
      <c r="Z1021">
        <v>0.33496332212164609</v>
      </c>
      <c r="AA1021">
        <v>0.1076102939433172</v>
      </c>
      <c r="AB1021">
        <v>7.2474943195314653E-2</v>
      </c>
      <c r="AC1021">
        <v>0.19406963879742981</v>
      </c>
      <c r="AD1021">
        <v>5.1766218133378434E-3</v>
      </c>
      <c r="AE1021">
        <v>3.7049284645683182E-2</v>
      </c>
      <c r="AF1021">
        <v>0.1687100346251553</v>
      </c>
      <c r="AG1021">
        <v>0.70307452010456439</v>
      </c>
      <c r="AH1021" s="9" t="s">
        <v>251</v>
      </c>
      <c r="AI1021" s="1">
        <v>43983</v>
      </c>
      <c r="AJ1021" s="9" t="s">
        <v>41</v>
      </c>
      <c r="AK1021">
        <v>15</v>
      </c>
    </row>
    <row r="1022" spans="1:37" x14ac:dyDescent="0.25">
      <c r="A1022">
        <v>43994</v>
      </c>
      <c r="B1022">
        <v>0.86866735364097425</v>
      </c>
      <c r="C1022">
        <v>0.46993095060914908</v>
      </c>
      <c r="D1022">
        <v>0.93142591313773193</v>
      </c>
      <c r="E1022">
        <v>1.099668261945786</v>
      </c>
      <c r="F1022">
        <v>0.57400592930661609</v>
      </c>
      <c r="G1022">
        <v>0.80910161708747796</v>
      </c>
      <c r="H1022">
        <v>1.077202250000187</v>
      </c>
      <c r="I1022">
        <v>0.51472320039755992</v>
      </c>
      <c r="J1022">
        <v>1.071871845470721</v>
      </c>
      <c r="K1022">
        <v>0.56410386731227435</v>
      </c>
      <c r="L1022">
        <v>0.92146664094421782</v>
      </c>
      <c r="M1022">
        <v>0.38837497317120412</v>
      </c>
      <c r="N1022">
        <v>1.032654087077107</v>
      </c>
      <c r="O1022">
        <v>0.56845457641725183</v>
      </c>
      <c r="P1022">
        <v>5.9077491982722233E-2</v>
      </c>
      <c r="Q1022">
        <v>0.86587542656636995</v>
      </c>
      <c r="R1022">
        <v>1.604513163749189E-2</v>
      </c>
      <c r="S1022">
        <v>0.77651683373614988</v>
      </c>
      <c r="T1022">
        <v>0.42391321722369452</v>
      </c>
      <c r="U1022">
        <v>0.37777371011678562</v>
      </c>
      <c r="V1022">
        <v>0.39596280280705698</v>
      </c>
      <c r="W1022">
        <v>0.63250173613263161</v>
      </c>
      <c r="X1022">
        <v>0.80924074954322922</v>
      </c>
      <c r="Y1022">
        <v>0.30315307665751029</v>
      </c>
      <c r="Z1022">
        <v>1.1070113724257831</v>
      </c>
      <c r="AA1022">
        <v>0.64654713895591931</v>
      </c>
      <c r="AB1022">
        <v>0.70031692019809366</v>
      </c>
      <c r="AC1022">
        <v>0.53640670003156155</v>
      </c>
      <c r="AD1022">
        <v>1.365870244930941</v>
      </c>
      <c r="AE1022">
        <v>1.2679668318233941</v>
      </c>
      <c r="AF1022">
        <v>0.90799316075679581</v>
      </c>
      <c r="AG1022">
        <v>0.30722965977661032</v>
      </c>
      <c r="AH1022" s="9" t="s">
        <v>252</v>
      </c>
      <c r="AI1022" s="1">
        <v>43983</v>
      </c>
      <c r="AJ1022" s="9" t="s">
        <v>43</v>
      </c>
      <c r="AK1022">
        <v>12</v>
      </c>
    </row>
    <row r="1023" spans="1:37" x14ac:dyDescent="0.25">
      <c r="A1023">
        <v>43993</v>
      </c>
      <c r="B1023">
        <v>0.18203481602306301</v>
      </c>
      <c r="C1023">
        <v>9.0316492150821286E-4</v>
      </c>
      <c r="D1023">
        <v>0.4241400774493761</v>
      </c>
      <c r="E1023">
        <v>0.1201684675616536</v>
      </c>
      <c r="F1023">
        <v>9.8743239364603719E-3</v>
      </c>
      <c r="G1023">
        <v>0.2264220925050506</v>
      </c>
      <c r="H1023">
        <v>7.2802148069670035E-5</v>
      </c>
      <c r="I1023">
        <v>0.86872911875208192</v>
      </c>
      <c r="J1023">
        <v>2.4801204461729758E-4</v>
      </c>
      <c r="K1023">
        <v>2.2378572267706329E-3</v>
      </c>
      <c r="L1023">
        <v>0.53834778518757975</v>
      </c>
      <c r="M1023">
        <v>4.5538416007120057E-4</v>
      </c>
      <c r="N1023">
        <v>3.1297889543238991E-3</v>
      </c>
      <c r="O1023">
        <v>2.2612736937658941E-2</v>
      </c>
      <c r="P1023">
        <v>0.39430217806446749</v>
      </c>
      <c r="Q1023">
        <v>1.11410663183994E-2</v>
      </c>
      <c r="R1023">
        <v>1.119487696149024E-3</v>
      </c>
      <c r="S1023">
        <v>0.85051288168145323</v>
      </c>
      <c r="T1023">
        <v>5.0617630550635973E-3</v>
      </c>
      <c r="U1023">
        <v>0</v>
      </c>
      <c r="V1023">
        <v>4.8604876073755137E-5</v>
      </c>
      <c r="W1023">
        <v>2.7707834593393679E-3</v>
      </c>
      <c r="X1023">
        <v>0.43611933678371778</v>
      </c>
      <c r="Y1023">
        <v>0</v>
      </c>
      <c r="Z1023">
        <v>0.38174951555332198</v>
      </c>
      <c r="AA1023">
        <v>0.10520195742759721</v>
      </c>
      <c r="AB1023">
        <v>1.031976481070143E-2</v>
      </c>
      <c r="AC1023">
        <v>0.11725316352543901</v>
      </c>
      <c r="AD1023">
        <v>3.2975796927459111E-4</v>
      </c>
      <c r="AE1023">
        <v>2.2845910412059911E-2</v>
      </c>
      <c r="AF1023">
        <v>0.1378603541138021</v>
      </c>
      <c r="AG1023">
        <v>0.70197623898211581</v>
      </c>
      <c r="AH1023" s="9" t="s">
        <v>252</v>
      </c>
      <c r="AI1023" s="1">
        <v>43983</v>
      </c>
      <c r="AJ1023" s="9" t="s">
        <v>38</v>
      </c>
      <c r="AK1023">
        <v>11</v>
      </c>
    </row>
    <row r="1024" spans="1:37" x14ac:dyDescent="0.25">
      <c r="A1024">
        <v>43992</v>
      </c>
      <c r="B1024">
        <v>1.6752187455416561</v>
      </c>
      <c r="C1024">
        <v>1.146320761759817</v>
      </c>
      <c r="D1024">
        <v>0.58782928654716327</v>
      </c>
      <c r="E1024">
        <v>3.2100461714343989</v>
      </c>
      <c r="F1024">
        <v>0.59053810229705572</v>
      </c>
      <c r="G1024">
        <v>1.058633982749233</v>
      </c>
      <c r="H1024">
        <v>5.7672267629895531E-2</v>
      </c>
      <c r="I1024">
        <v>0.1789236841522393</v>
      </c>
      <c r="J1024">
        <v>2.7323317167285182</v>
      </c>
      <c r="K1024">
        <v>0.34158654033982322</v>
      </c>
      <c r="L1024">
        <v>0.9814042553235246</v>
      </c>
      <c r="M1024">
        <v>0.28725606182612662</v>
      </c>
      <c r="N1024">
        <v>0.38306190321929118</v>
      </c>
      <c r="O1024">
        <v>0.55472985903162753</v>
      </c>
      <c r="P1024">
        <v>4.4979238716825893</v>
      </c>
      <c r="Q1024">
        <v>0.69448013096314121</v>
      </c>
      <c r="R1024">
        <v>5.5569880449399048E-3</v>
      </c>
      <c r="S1024">
        <v>3.8108552192492588E-2</v>
      </c>
      <c r="T1024">
        <v>0.56830430188055703</v>
      </c>
      <c r="U1024">
        <v>8.5159289827100346E-2</v>
      </c>
      <c r="V1024">
        <v>2.8214221584658592</v>
      </c>
      <c r="W1024">
        <v>1.7162098990346231</v>
      </c>
      <c r="X1024">
        <v>2.1578190245821238</v>
      </c>
      <c r="Y1024">
        <v>0.41037659674297872</v>
      </c>
      <c r="Z1024">
        <v>2.3343605712182902</v>
      </c>
      <c r="AA1024">
        <v>1.1468172975253541</v>
      </c>
      <c r="AB1024">
        <v>0.89441866769328049</v>
      </c>
      <c r="AC1024">
        <v>0.65893634502951826</v>
      </c>
      <c r="AD1024">
        <v>0.16555959767630921</v>
      </c>
      <c r="AE1024">
        <v>1.447462929707759</v>
      </c>
      <c r="AF1024">
        <v>1.3903642291473419</v>
      </c>
      <c r="AG1024">
        <v>2.588825636826205</v>
      </c>
      <c r="AH1024" s="9" t="s">
        <v>252</v>
      </c>
      <c r="AI1024" s="1">
        <v>43983</v>
      </c>
      <c r="AJ1024" s="9" t="s">
        <v>39</v>
      </c>
      <c r="AK1024">
        <v>10</v>
      </c>
    </row>
    <row r="1025" spans="1:37" x14ac:dyDescent="0.25">
      <c r="A1025">
        <v>43991</v>
      </c>
      <c r="B1025">
        <v>1.356705491639326</v>
      </c>
      <c r="C1025">
        <v>6.9488312037475702E-4</v>
      </c>
      <c r="D1025">
        <v>1.6787212349461389</v>
      </c>
      <c r="E1025">
        <v>1.023233670062468</v>
      </c>
      <c r="F1025">
        <v>0.14722152936579139</v>
      </c>
      <c r="G1025">
        <v>2.390839191242065</v>
      </c>
      <c r="H1025">
        <v>2.13168072577851</v>
      </c>
      <c r="I1025">
        <v>2.5720551591280811</v>
      </c>
      <c r="J1025">
        <v>9.7629734224463888E-2</v>
      </c>
      <c r="K1025">
        <v>0.51031190503842683</v>
      </c>
      <c r="L1025">
        <v>0.65103433413329848</v>
      </c>
      <c r="M1025">
        <v>7.5673745418192898E-2</v>
      </c>
      <c r="N1025">
        <v>0.80931205681479912</v>
      </c>
      <c r="O1025">
        <v>0.95662373561511149</v>
      </c>
      <c r="P1025">
        <v>1.3153840457503481</v>
      </c>
      <c r="Q1025">
        <v>7.0665126289176525E-2</v>
      </c>
      <c r="R1025">
        <v>4.189231600929693E-2</v>
      </c>
      <c r="S1025">
        <v>1.337841755212398</v>
      </c>
      <c r="T1025">
        <v>0.43298647963834391</v>
      </c>
      <c r="U1025">
        <v>0</v>
      </c>
      <c r="V1025">
        <v>0.15669856834634241</v>
      </c>
      <c r="W1025">
        <v>0.92748232281734078</v>
      </c>
      <c r="X1025">
        <v>0.85621113230085844</v>
      </c>
      <c r="Y1025">
        <v>0.12649057494716301</v>
      </c>
      <c r="Z1025">
        <v>1.5144610578889099</v>
      </c>
      <c r="AA1025">
        <v>1.026195755083122</v>
      </c>
      <c r="AB1025">
        <v>0.55586371321856087</v>
      </c>
      <c r="AC1025">
        <v>0.55608505904546912</v>
      </c>
      <c r="AD1025">
        <v>0.18166454989225181</v>
      </c>
      <c r="AE1025">
        <v>0.38028709500866481</v>
      </c>
      <c r="AF1025">
        <v>1.272035061290625</v>
      </c>
      <c r="AG1025">
        <v>2.3960442107324171</v>
      </c>
      <c r="AH1025" s="9" t="s">
        <v>252</v>
      </c>
      <c r="AI1025" s="1">
        <v>43983</v>
      </c>
      <c r="AJ1025" s="9" t="s">
        <v>40</v>
      </c>
      <c r="AK1025">
        <v>9</v>
      </c>
    </row>
    <row r="1026" spans="1:37" x14ac:dyDescent="0.25">
      <c r="A1026">
        <v>43990</v>
      </c>
      <c r="B1026">
        <v>2.4355361054264262</v>
      </c>
      <c r="C1026">
        <v>0.75604399208020145</v>
      </c>
      <c r="D1026">
        <v>0.66432265858688855</v>
      </c>
      <c r="E1026">
        <v>3.199903316773093</v>
      </c>
      <c r="F1026">
        <v>0.26500134546111082</v>
      </c>
      <c r="G1026">
        <v>1.4361555031489599</v>
      </c>
      <c r="H1026">
        <v>5.9836944932388354</v>
      </c>
      <c r="I1026">
        <v>0.20048775476018429</v>
      </c>
      <c r="J1026">
        <v>4.6914699409012304</v>
      </c>
      <c r="K1026">
        <v>0.34693432635682703</v>
      </c>
      <c r="L1026">
        <v>2.1367118061932162</v>
      </c>
      <c r="M1026">
        <v>0.40228434490721382</v>
      </c>
      <c r="N1026">
        <v>0.80064026783359554</v>
      </c>
      <c r="O1026">
        <v>3.408060990014151</v>
      </c>
      <c r="P1026">
        <v>0.32518105928578528</v>
      </c>
      <c r="Q1026">
        <v>0.46075470315441608</v>
      </c>
      <c r="R1026">
        <v>0.23751654031041111</v>
      </c>
      <c r="S1026">
        <v>1.0274928286653819</v>
      </c>
      <c r="T1026">
        <v>6.2665617736035228</v>
      </c>
      <c r="U1026">
        <v>11.521866559447011</v>
      </c>
      <c r="V1026">
        <v>0.12548228213377091</v>
      </c>
      <c r="W1026">
        <v>4.0323451821073668</v>
      </c>
      <c r="X1026">
        <v>3.146517871631378</v>
      </c>
      <c r="Y1026">
        <v>0.19044992620416171</v>
      </c>
      <c r="Z1026">
        <v>3.0947760492164438</v>
      </c>
      <c r="AA1026">
        <v>1.61700699591723</v>
      </c>
      <c r="AB1026">
        <v>2.3386153275989612</v>
      </c>
      <c r="AC1026">
        <v>0.7358229480981282</v>
      </c>
      <c r="AD1026">
        <v>1.0653043383819829</v>
      </c>
      <c r="AE1026">
        <v>2.2746895955498072</v>
      </c>
      <c r="AF1026">
        <v>2.3463706283710062</v>
      </c>
      <c r="AG1026">
        <v>2.6740737826714081</v>
      </c>
      <c r="AH1026" s="9" t="s">
        <v>252</v>
      </c>
      <c r="AI1026" s="1">
        <v>43983</v>
      </c>
      <c r="AJ1026" s="9" t="s">
        <v>41</v>
      </c>
      <c r="AK1026">
        <v>8</v>
      </c>
    </row>
    <row r="1027" spans="1:37" x14ac:dyDescent="0.25">
      <c r="A1027">
        <v>43987</v>
      </c>
      <c r="B1027">
        <v>3.226190447796192</v>
      </c>
      <c r="C1027">
        <v>5.7445346381621718</v>
      </c>
      <c r="D1027">
        <v>0.82400936677082515</v>
      </c>
      <c r="E1027">
        <v>3.6468999156828641</v>
      </c>
      <c r="F1027">
        <v>0.72953083444138389</v>
      </c>
      <c r="G1027">
        <v>1.600617673394225</v>
      </c>
      <c r="H1027">
        <v>2.7948039900704442</v>
      </c>
      <c r="I1027">
        <v>0.98477323140727568</v>
      </c>
      <c r="J1027">
        <v>1.188732117857414</v>
      </c>
      <c r="K1027">
        <v>2.3951465635937539</v>
      </c>
      <c r="L1027">
        <v>0.96503686848413694</v>
      </c>
      <c r="M1027">
        <v>0.50098631260886672</v>
      </c>
      <c r="N1027">
        <v>1.536695173672352</v>
      </c>
      <c r="O1027">
        <v>0.49422374125091578</v>
      </c>
      <c r="P1027">
        <v>0.290149118607819</v>
      </c>
      <c r="Q1027">
        <v>8.9941941016999788E-2</v>
      </c>
      <c r="R1027">
        <v>0.19445464429686651</v>
      </c>
      <c r="S1027">
        <v>1.9507390263570159</v>
      </c>
      <c r="T1027">
        <v>2.5879517154147029</v>
      </c>
      <c r="U1027">
        <v>11.76520415353132</v>
      </c>
      <c r="V1027">
        <v>3.3427068090554179</v>
      </c>
      <c r="W1027">
        <v>1.4552082419324059</v>
      </c>
      <c r="X1027">
        <v>1.222761356814996</v>
      </c>
      <c r="Y1027">
        <v>0.40398127787595478</v>
      </c>
      <c r="Z1027">
        <v>3.5155884354852471</v>
      </c>
      <c r="AA1027">
        <v>2.1262273200384909</v>
      </c>
      <c r="AB1027">
        <v>1.4390722030125911</v>
      </c>
      <c r="AC1027">
        <v>1.867038736076879</v>
      </c>
      <c r="AD1027">
        <v>0.44072133714427242</v>
      </c>
      <c r="AE1027">
        <v>1.811662249936826</v>
      </c>
      <c r="AF1027">
        <v>2.79247231286993</v>
      </c>
      <c r="AG1027">
        <v>3.054553407501539</v>
      </c>
      <c r="AH1027" s="9" t="s">
        <v>253</v>
      </c>
      <c r="AI1027" s="1">
        <v>43983</v>
      </c>
      <c r="AJ1027" s="9" t="s">
        <v>43</v>
      </c>
      <c r="AK1027">
        <v>5</v>
      </c>
    </row>
    <row r="1028" spans="1:37" x14ac:dyDescent="0.25">
      <c r="A1028">
        <v>43986</v>
      </c>
      <c r="B1028">
        <v>1.3085251254943779</v>
      </c>
      <c r="C1028">
        <v>1.2487040544835359</v>
      </c>
      <c r="D1028">
        <v>0.2428826859661635</v>
      </c>
      <c r="E1028">
        <v>1.2599217956213411</v>
      </c>
      <c r="F1028">
        <v>0.37199508460082847</v>
      </c>
      <c r="G1028">
        <v>4.400320952067851</v>
      </c>
      <c r="H1028">
        <v>0.4879355805111707</v>
      </c>
      <c r="I1028">
        <v>0.1102919267622561</v>
      </c>
      <c r="J1028">
        <v>0.37049699866692698</v>
      </c>
      <c r="K1028">
        <v>0.10469827110551951</v>
      </c>
      <c r="L1028">
        <v>0.36699481308867488</v>
      </c>
      <c r="M1028">
        <v>9.94439046275431E-2</v>
      </c>
      <c r="N1028">
        <v>0.87168652703505722</v>
      </c>
      <c r="O1028">
        <v>0.5668125280298697</v>
      </c>
      <c r="P1028">
        <v>0.46144878664097999</v>
      </c>
      <c r="Q1028">
        <v>7.5811758116671221E-2</v>
      </c>
      <c r="R1028">
        <v>5.2526413166866501E-2</v>
      </c>
      <c r="S1028">
        <v>0.16815421248483611</v>
      </c>
      <c r="T1028">
        <v>1.2006582568764139</v>
      </c>
      <c r="U1028">
        <v>7.2737207765312631E-2</v>
      </c>
      <c r="V1028">
        <v>0.26646366677449479</v>
      </c>
      <c r="W1028">
        <v>0.34729944245097932</v>
      </c>
      <c r="X1028">
        <v>0.53402930277451222</v>
      </c>
      <c r="Y1028">
        <v>2.7772576929705622E-2</v>
      </c>
      <c r="Z1028">
        <v>2.0534794664958218</v>
      </c>
      <c r="AA1028">
        <v>0.66603151772499769</v>
      </c>
      <c r="AB1028">
        <v>0.46942374511424051</v>
      </c>
      <c r="AC1028">
        <v>0.17117744515607131</v>
      </c>
      <c r="AD1028">
        <v>0.39611368589506329</v>
      </c>
      <c r="AE1028">
        <v>1.108626543605193</v>
      </c>
      <c r="AF1028">
        <v>1.3267627473540391</v>
      </c>
      <c r="AG1028">
        <v>0.78625853531710588</v>
      </c>
      <c r="AH1028" s="9" t="s">
        <v>253</v>
      </c>
      <c r="AI1028" s="1">
        <v>43983</v>
      </c>
      <c r="AJ1028" s="9" t="s">
        <v>38</v>
      </c>
      <c r="AK1028">
        <v>4</v>
      </c>
    </row>
    <row r="1029" spans="1:37" x14ac:dyDescent="0.25">
      <c r="A1029">
        <v>43985</v>
      </c>
      <c r="B1029">
        <v>0.95469790457404935</v>
      </c>
      <c r="C1029">
        <v>1.316409694623953</v>
      </c>
      <c r="D1029">
        <v>0.147468339287496</v>
      </c>
      <c r="E1029">
        <v>1.2430909323320489</v>
      </c>
      <c r="F1029">
        <v>0.4959028369337341</v>
      </c>
      <c r="G1029">
        <v>0.52238336234756877</v>
      </c>
      <c r="H1029">
        <v>0.35081033306839421</v>
      </c>
      <c r="I1029">
        <v>0.21230627740723079</v>
      </c>
      <c r="J1029">
        <v>0.36753018880864402</v>
      </c>
      <c r="K1029">
        <v>0.12163341047257061</v>
      </c>
      <c r="L1029">
        <v>0.14726780003421339</v>
      </c>
      <c r="M1029">
        <v>0.37149480953868302</v>
      </c>
      <c r="N1029">
        <v>0.41838573457370443</v>
      </c>
      <c r="O1029">
        <v>0.16099485339978589</v>
      </c>
      <c r="P1029">
        <v>0.16106344402951789</v>
      </c>
      <c r="Q1029">
        <v>0.58144717517959155</v>
      </c>
      <c r="R1029">
        <v>2.2121702458934299E-4</v>
      </c>
      <c r="S1029">
        <v>7.6757604189227391E-2</v>
      </c>
      <c r="T1029">
        <v>0.47103985042821611</v>
      </c>
      <c r="U1029">
        <v>7.1478110884905008E-2</v>
      </c>
      <c r="V1029">
        <v>0.31627533031663119</v>
      </c>
      <c r="W1029">
        <v>0.2353540187106854</v>
      </c>
      <c r="X1029">
        <v>0.31317765510779649</v>
      </c>
      <c r="Y1029">
        <v>0.15048628602849409</v>
      </c>
      <c r="Z1029">
        <v>0.86232154858498555</v>
      </c>
      <c r="AA1029">
        <v>0.42167831099678738</v>
      </c>
      <c r="AB1029">
        <v>0.74481700384469884</v>
      </c>
      <c r="AC1029">
        <v>0.28781553284237898</v>
      </c>
      <c r="AD1029">
        <v>1.6707868803554611</v>
      </c>
      <c r="AE1029">
        <v>1.037873263211694</v>
      </c>
      <c r="AF1029">
        <v>0.38742656615131388</v>
      </c>
      <c r="AG1029">
        <v>0.55450761552429728</v>
      </c>
      <c r="AH1029" s="9" t="s">
        <v>253</v>
      </c>
      <c r="AI1029" s="1">
        <v>43983</v>
      </c>
      <c r="AJ1029" s="9" t="s">
        <v>39</v>
      </c>
      <c r="AK1029">
        <v>3</v>
      </c>
    </row>
    <row r="1030" spans="1:37" x14ac:dyDescent="0.25">
      <c r="A1030">
        <v>43984</v>
      </c>
      <c r="B1030">
        <v>0.2195879306813753</v>
      </c>
      <c r="C1030">
        <v>0.33861791474813557</v>
      </c>
      <c r="D1030">
        <v>0.87300275758703272</v>
      </c>
      <c r="E1030">
        <v>4.3773985696466199E-2</v>
      </c>
      <c r="F1030">
        <v>0.38531135930874821</v>
      </c>
      <c r="G1030">
        <v>0.28137418736895548</v>
      </c>
      <c r="H1030">
        <v>6.9219077921548869E-2</v>
      </c>
      <c r="I1030">
        <v>0.229873438857644</v>
      </c>
      <c r="J1030">
        <v>7.8683656356791608E-3</v>
      </c>
      <c r="K1030">
        <v>0.28875260942515479</v>
      </c>
      <c r="L1030">
        <v>9.0538593379094381E-2</v>
      </c>
      <c r="M1030">
        <v>6.7935664596415141E-3</v>
      </c>
      <c r="N1030">
        <v>1.185604501101504E-2</v>
      </c>
      <c r="O1030">
        <v>0.64988806363014584</v>
      </c>
      <c r="P1030">
        <v>0.24375192334795159</v>
      </c>
      <c r="Q1030">
        <v>0.25707298145581448</v>
      </c>
      <c r="R1030">
        <v>0</v>
      </c>
      <c r="S1030">
        <v>7.9540360842878389E-4</v>
      </c>
      <c r="T1030">
        <v>2.9504113934720522E-2</v>
      </c>
      <c r="U1030">
        <v>1.5116378416912601E-4</v>
      </c>
      <c r="V1030">
        <v>6.4774001428527753E-2</v>
      </c>
      <c r="W1030">
        <v>2.9489910575591659E-2</v>
      </c>
      <c r="X1030">
        <v>0.24909639505594761</v>
      </c>
      <c r="Y1030">
        <v>9.6670996175849677E-2</v>
      </c>
      <c r="Z1030">
        <v>0.21535978506821329</v>
      </c>
      <c r="AA1030">
        <v>9.9914255928567577E-2</v>
      </c>
      <c r="AB1030">
        <v>0.31993234205225551</v>
      </c>
      <c r="AC1030">
        <v>0.14872385155243251</v>
      </c>
      <c r="AD1030">
        <v>0.19247390391903749</v>
      </c>
      <c r="AE1030">
        <v>0.15466758238699449</v>
      </c>
      <c r="AF1030">
        <v>0.125169230868131</v>
      </c>
      <c r="AG1030">
        <v>0.38347179067466181</v>
      </c>
      <c r="AH1030" s="9" t="s">
        <v>253</v>
      </c>
      <c r="AI1030" s="1">
        <v>43983</v>
      </c>
      <c r="AJ1030" s="9" t="s">
        <v>40</v>
      </c>
      <c r="AK1030">
        <v>2</v>
      </c>
    </row>
    <row r="1031" spans="1:37" x14ac:dyDescent="0.25">
      <c r="A1031">
        <v>43983</v>
      </c>
      <c r="B1031">
        <v>1.426698998236438</v>
      </c>
      <c r="C1031">
        <v>0.29631756063572062</v>
      </c>
      <c r="D1031">
        <v>3.1901243081446658E-2</v>
      </c>
      <c r="E1031">
        <v>0.95369163443408056</v>
      </c>
      <c r="F1031">
        <v>2.561921270633829</v>
      </c>
      <c r="G1031">
        <v>1.0792565112774859</v>
      </c>
      <c r="H1031">
        <v>1.704103625868608</v>
      </c>
      <c r="I1031">
        <v>0.88084862872426661</v>
      </c>
      <c r="J1031">
        <v>0.21092601979385639</v>
      </c>
      <c r="K1031">
        <v>0.45343747787886302</v>
      </c>
      <c r="L1031">
        <v>5.4609706911271982E-2</v>
      </c>
      <c r="M1031">
        <v>0.13516182839422661</v>
      </c>
      <c r="N1031">
        <v>1.209176703753801</v>
      </c>
      <c r="O1031">
        <v>1.3796229357330581</v>
      </c>
      <c r="P1031">
        <v>0.93062091663105773</v>
      </c>
      <c r="Q1031">
        <v>0.97352213928480968</v>
      </c>
      <c r="R1031">
        <v>6.1137718812147666E-3</v>
      </c>
      <c r="S1031">
        <v>0.28897671822171578</v>
      </c>
      <c r="T1031">
        <v>0.56864343946756579</v>
      </c>
      <c r="U1031">
        <v>0.74943341217376813</v>
      </c>
      <c r="V1031">
        <v>0.41422455985437567</v>
      </c>
      <c r="W1031">
        <v>4.371688914997761E-3</v>
      </c>
      <c r="X1031">
        <v>3.295388012244989</v>
      </c>
      <c r="Y1031">
        <v>1.439075157448229</v>
      </c>
      <c r="Z1031">
        <v>1.536209651342392</v>
      </c>
      <c r="AA1031">
        <v>1.1271594061232211</v>
      </c>
      <c r="AB1031">
        <v>1.2084885437157951</v>
      </c>
      <c r="AC1031">
        <v>0.33407037878484491</v>
      </c>
      <c r="AD1031">
        <v>1.117181598814079</v>
      </c>
      <c r="AE1031">
        <v>0.96614388225981762</v>
      </c>
      <c r="AF1031">
        <v>1.112039038703277</v>
      </c>
      <c r="AG1031">
        <v>1.778184226456291</v>
      </c>
      <c r="AH1031" s="9" t="s">
        <v>253</v>
      </c>
      <c r="AI1031" s="1">
        <v>43983</v>
      </c>
      <c r="AJ1031" s="9" t="s">
        <v>41</v>
      </c>
      <c r="AK1031">
        <v>1</v>
      </c>
    </row>
    <row r="1032" spans="1:37" x14ac:dyDescent="0.25">
      <c r="A1032">
        <v>43980</v>
      </c>
      <c r="B1032">
        <v>1.377065476443627</v>
      </c>
      <c r="C1032">
        <v>0.81735009481012277</v>
      </c>
      <c r="D1032">
        <v>8.7300170630385879E-3</v>
      </c>
      <c r="E1032">
        <v>0.78625821581972122</v>
      </c>
      <c r="F1032">
        <v>0.2765748440987561</v>
      </c>
      <c r="G1032">
        <v>0.62614515805064896</v>
      </c>
      <c r="H1032">
        <v>1.417661380828123E-2</v>
      </c>
      <c r="I1032">
        <v>1.009250692318473</v>
      </c>
      <c r="J1032">
        <v>0.23595326327635449</v>
      </c>
      <c r="K1032">
        <v>5.5915672916645461E-2</v>
      </c>
      <c r="L1032">
        <v>4.4952165891909229E-2</v>
      </c>
      <c r="M1032">
        <v>0.123559117628127</v>
      </c>
      <c r="N1032">
        <v>0.30217268016461152</v>
      </c>
      <c r="O1032">
        <v>0.59524124935546163</v>
      </c>
      <c r="P1032">
        <v>1.7241424573782911</v>
      </c>
      <c r="Q1032">
        <v>7.188007259187007E-2</v>
      </c>
      <c r="R1032">
        <v>5.4989373286605057</v>
      </c>
      <c r="S1032">
        <v>4.2733299883084351E-2</v>
      </c>
      <c r="T1032">
        <v>1.423040785998497</v>
      </c>
      <c r="U1032">
        <v>2.3500867754784011E-2</v>
      </c>
      <c r="V1032">
        <v>0.7811014922860271</v>
      </c>
      <c r="W1032">
        <v>1.4736147093365639</v>
      </c>
      <c r="X1032">
        <v>0.58430581417934513</v>
      </c>
      <c r="Y1032">
        <v>0.1225331531808074</v>
      </c>
      <c r="Z1032">
        <v>1.4000044754781309</v>
      </c>
      <c r="AA1032">
        <v>0.874798058426978</v>
      </c>
      <c r="AB1032">
        <v>0.51601279161056091</v>
      </c>
      <c r="AC1032">
        <v>0.10027931198992</v>
      </c>
      <c r="AD1032">
        <v>0.1048082991424633</v>
      </c>
      <c r="AE1032">
        <v>0.61723433585326481</v>
      </c>
      <c r="AF1032">
        <v>0.86675937004671222</v>
      </c>
      <c r="AG1032">
        <v>1.759829431290546</v>
      </c>
      <c r="AH1032" s="9" t="s">
        <v>254</v>
      </c>
      <c r="AI1032" s="1">
        <v>43952</v>
      </c>
      <c r="AJ1032" s="9" t="s">
        <v>43</v>
      </c>
      <c r="AK1032">
        <v>29</v>
      </c>
    </row>
    <row r="1033" spans="1:37" x14ac:dyDescent="0.25">
      <c r="A1033">
        <v>43979</v>
      </c>
      <c r="B1033">
        <v>0.87009790568307299</v>
      </c>
      <c r="C1033">
        <v>0.2543434541625042</v>
      </c>
      <c r="D1033">
        <v>2.5702673511602999E-4</v>
      </c>
      <c r="E1033">
        <v>1.081684644771256</v>
      </c>
      <c r="F1033">
        <v>0.58109689117812646</v>
      </c>
      <c r="G1033">
        <v>2.0292580344174409</v>
      </c>
      <c r="H1033">
        <v>0.20490884448333591</v>
      </c>
      <c r="I1033">
        <v>0.30650114937140438</v>
      </c>
      <c r="J1033">
        <v>1.010226228548251E-2</v>
      </c>
      <c r="K1033">
        <v>0.14281722397114971</v>
      </c>
      <c r="L1033">
        <v>3.3121897102687901E-3</v>
      </c>
      <c r="M1033">
        <v>2.9272928950073229E-2</v>
      </c>
      <c r="N1033">
        <v>0.25889794653195902</v>
      </c>
      <c r="O1033">
        <v>9.6020885206045584E-2</v>
      </c>
      <c r="P1033">
        <v>0.1727289547788726</v>
      </c>
      <c r="Q1033">
        <v>8.9535140511686762E-2</v>
      </c>
      <c r="R1033">
        <v>1.6387970402805881E-2</v>
      </c>
      <c r="S1033">
        <v>2.8480362331174611E-2</v>
      </c>
      <c r="T1033">
        <v>0.29417424019720517</v>
      </c>
      <c r="U1033">
        <v>6.5123829304266828E-2</v>
      </c>
      <c r="V1033">
        <v>0.99079355954988213</v>
      </c>
      <c r="W1033">
        <v>0.30488032542998811</v>
      </c>
      <c r="X1033">
        <v>0.1443562535432511</v>
      </c>
      <c r="Y1033">
        <v>8.4092363458255657E-4</v>
      </c>
      <c r="Z1033">
        <v>1.110624678829073</v>
      </c>
      <c r="AA1033">
        <v>0.29994897987909902</v>
      </c>
      <c r="AB1033">
        <v>0.34147465783515268</v>
      </c>
      <c r="AC1033">
        <v>1.174239213430092E-2</v>
      </c>
      <c r="AD1033">
        <v>0.12617559200193629</v>
      </c>
      <c r="AE1033">
        <v>0.28971934261657811</v>
      </c>
      <c r="AF1033">
        <v>0.74356766134420937</v>
      </c>
      <c r="AG1033">
        <v>0.76908258763166537</v>
      </c>
      <c r="AH1033" s="9" t="s">
        <v>254</v>
      </c>
      <c r="AI1033" s="1">
        <v>43952</v>
      </c>
      <c r="AJ1033" s="9" t="s">
        <v>38</v>
      </c>
      <c r="AK1033">
        <v>28</v>
      </c>
    </row>
    <row r="1034" spans="1:37" x14ac:dyDescent="0.25">
      <c r="A1034">
        <v>43978</v>
      </c>
      <c r="B1034">
        <v>0.37191715005249598</v>
      </c>
      <c r="C1034">
        <v>3.9456988073241203E-2</v>
      </c>
      <c r="D1034">
        <v>1.504026886642321E-2</v>
      </c>
      <c r="E1034">
        <v>0.2408412254185735</v>
      </c>
      <c r="F1034">
        <v>3.6182042156931007E-2</v>
      </c>
      <c r="G1034">
        <v>0.59280930051533787</v>
      </c>
      <c r="H1034">
        <v>3.1592088244436843E-2</v>
      </c>
      <c r="I1034">
        <v>2.1811774546458391</v>
      </c>
      <c r="J1034">
        <v>1.3384681060261141E-3</v>
      </c>
      <c r="K1034">
        <v>4.7837039286172903E-2</v>
      </c>
      <c r="L1034">
        <v>7.05235427982734E-2</v>
      </c>
      <c r="M1034">
        <v>2.9976159458679989E-2</v>
      </c>
      <c r="N1034">
        <v>6.5501220687285561E-2</v>
      </c>
      <c r="O1034">
        <v>3.080800657195705E-2</v>
      </c>
      <c r="P1034">
        <v>8.1186251741036317E-3</v>
      </c>
      <c r="Q1034">
        <v>0.11825930508742501</v>
      </c>
      <c r="R1034">
        <v>5.7481065164707058E-2</v>
      </c>
      <c r="S1034">
        <v>3.0758328500903789E-2</v>
      </c>
      <c r="T1034">
        <v>2.2716029166388891E-3</v>
      </c>
      <c r="U1034">
        <v>0</v>
      </c>
      <c r="V1034">
        <v>1.139951080197572E-3</v>
      </c>
      <c r="W1034">
        <v>0.40216783488477809</v>
      </c>
      <c r="X1034">
        <v>0.32458846401496988</v>
      </c>
      <c r="Y1034">
        <v>1.726852709935776E-3</v>
      </c>
      <c r="Z1034">
        <v>0.59355243654987688</v>
      </c>
      <c r="AA1034">
        <v>0.18662525495087259</v>
      </c>
      <c r="AB1034">
        <v>6.3712294272165071E-2</v>
      </c>
      <c r="AC1034">
        <v>2.6814640746415441E-2</v>
      </c>
      <c r="AD1034">
        <v>1.256488588077103E-2</v>
      </c>
      <c r="AE1034">
        <v>0.2178016686782078</v>
      </c>
      <c r="AF1034">
        <v>0.27237034576248081</v>
      </c>
      <c r="AG1034">
        <v>0.27885973851016171</v>
      </c>
      <c r="AH1034" s="9" t="s">
        <v>254</v>
      </c>
      <c r="AI1034" s="1">
        <v>43952</v>
      </c>
      <c r="AJ1034" s="9" t="s">
        <v>39</v>
      </c>
      <c r="AK1034">
        <v>27</v>
      </c>
    </row>
    <row r="1035" spans="1:37" x14ac:dyDescent="0.25">
      <c r="A1035">
        <v>43977</v>
      </c>
      <c r="C1035">
        <v>0.10231788806827111</v>
      </c>
      <c r="D1035">
        <v>1.360339125043837</v>
      </c>
      <c r="E1035">
        <v>0.87358943429171365</v>
      </c>
      <c r="F1035">
        <v>2.8013150864965328</v>
      </c>
      <c r="G1035">
        <v>0.69039629936974567</v>
      </c>
      <c r="H1035">
        <v>1.106402726908541</v>
      </c>
      <c r="I1035">
        <v>6.8667327265034714</v>
      </c>
      <c r="J1035">
        <v>0.99958845330562263</v>
      </c>
      <c r="K1035">
        <v>3.2146899989881619</v>
      </c>
      <c r="L1035">
        <v>0.3405877240777056</v>
      </c>
      <c r="M1035">
        <v>1.373649145561602</v>
      </c>
      <c r="N1035">
        <v>2.2145082678170991</v>
      </c>
      <c r="O1035">
        <v>0.4164620275019919</v>
      </c>
      <c r="P1035">
        <v>0.41360718911925282</v>
      </c>
      <c r="Q1035">
        <v>0.24574133629356809</v>
      </c>
      <c r="R1035">
        <v>0.3195914249422524</v>
      </c>
      <c r="T1035">
        <v>0.21374307797343731</v>
      </c>
      <c r="U1035">
        <v>0.42932504943854072</v>
      </c>
      <c r="V1035">
        <v>2.5502284787980161</v>
      </c>
      <c r="W1035">
        <v>14.152500077346311</v>
      </c>
      <c r="X1035">
        <v>1.1811986236096159</v>
      </c>
      <c r="Y1035">
        <v>0.61803767708559143</v>
      </c>
      <c r="AA1035">
        <v>2.7811129341162228</v>
      </c>
      <c r="AB1035">
        <v>0.95753265231424944</v>
      </c>
      <c r="AC1035">
        <v>1.031432437399499</v>
      </c>
      <c r="AD1035">
        <v>0.57370550662053199</v>
      </c>
      <c r="AE1035">
        <v>1.258277822003897</v>
      </c>
      <c r="AG1035">
        <v>1.6662208535976839</v>
      </c>
      <c r="AH1035" s="9" t="s">
        <v>254</v>
      </c>
      <c r="AI1035" s="1">
        <v>43952</v>
      </c>
      <c r="AJ1035" s="9" t="s">
        <v>40</v>
      </c>
      <c r="AK1035">
        <v>26</v>
      </c>
    </row>
    <row r="1036" spans="1:37" x14ac:dyDescent="0.25">
      <c r="A1036">
        <v>43976</v>
      </c>
      <c r="C1036">
        <v>0.78802009743699097</v>
      </c>
      <c r="D1036">
        <v>0.3397423588324987</v>
      </c>
      <c r="E1036">
        <v>0.74054094651868307</v>
      </c>
      <c r="F1036">
        <v>7.9760041047166261</v>
      </c>
      <c r="G1036">
        <v>0.48006045309802509</v>
      </c>
      <c r="H1036">
        <v>0.31857934918769848</v>
      </c>
      <c r="I1036">
        <v>1.9584028548311341</v>
      </c>
      <c r="J1036">
        <v>0.20910709135325539</v>
      </c>
      <c r="K1036">
        <v>5.1318103579400454</v>
      </c>
      <c r="L1036">
        <v>1.165229343288368E-2</v>
      </c>
      <c r="M1036">
        <v>0.8352150240027979</v>
      </c>
      <c r="N1036">
        <v>3.7026464765990021</v>
      </c>
      <c r="O1036">
        <v>0.31356994813893568</v>
      </c>
      <c r="P1036">
        <v>0.22753477593635749</v>
      </c>
      <c r="R1036">
        <v>0.57563411557829025</v>
      </c>
      <c r="S1036">
        <v>3.1256220110395617E-2</v>
      </c>
      <c r="T1036">
        <v>0.76863655302558787</v>
      </c>
      <c r="U1036">
        <v>1.567587593218533</v>
      </c>
      <c r="V1036">
        <v>1.4272147843564611</v>
      </c>
      <c r="W1036">
        <v>0.14084064684395509</v>
      </c>
      <c r="X1036">
        <v>0.72256620204227084</v>
      </c>
      <c r="Y1036">
        <v>3.5607090033986932E-2</v>
      </c>
      <c r="Z1036">
        <v>0.82914019998700728</v>
      </c>
      <c r="AA1036">
        <v>2.1672977112375769</v>
      </c>
      <c r="AC1036">
        <v>0.28131214993558817</v>
      </c>
      <c r="AD1036">
        <v>0.4445372920507753</v>
      </c>
      <c r="AE1036">
        <v>1.3669958037948831</v>
      </c>
      <c r="AG1036">
        <v>0.89465113806134688</v>
      </c>
      <c r="AH1036" s="9" t="s">
        <v>254</v>
      </c>
      <c r="AI1036" s="1">
        <v>43952</v>
      </c>
      <c r="AJ1036" s="9" t="s">
        <v>41</v>
      </c>
      <c r="AK1036">
        <v>25</v>
      </c>
    </row>
    <row r="1037" spans="1:37" x14ac:dyDescent="0.25">
      <c r="A1037">
        <v>43973</v>
      </c>
      <c r="B1037">
        <v>0.65937569420517417</v>
      </c>
      <c r="C1037">
        <v>0.25238198569290871</v>
      </c>
      <c r="D1037">
        <v>0</v>
      </c>
      <c r="E1037">
        <v>0.34137046031922219</v>
      </c>
      <c r="F1037">
        <v>9.1893968218944633E-2</v>
      </c>
      <c r="G1037">
        <v>2.304440753379096</v>
      </c>
      <c r="H1037">
        <v>7.8203228033699071E-2</v>
      </c>
      <c r="I1037">
        <v>0.324149190211867</v>
      </c>
      <c r="J1037">
        <v>2.308256373083218E-2</v>
      </c>
      <c r="K1037">
        <v>1.526804071067872E-4</v>
      </c>
      <c r="L1037">
        <v>0.1176161398299812</v>
      </c>
      <c r="M1037">
        <v>2.301914868265903E-2</v>
      </c>
      <c r="N1037">
        <v>0.38600759690392977</v>
      </c>
      <c r="O1037">
        <v>0.30261366768183562</v>
      </c>
      <c r="P1037">
        <v>1.2384540735798391</v>
      </c>
      <c r="Q1037">
        <v>4.9800539697050353E-2</v>
      </c>
      <c r="R1037">
        <v>5.8007578807306427E-2</v>
      </c>
      <c r="S1037">
        <v>1.44008766133911</v>
      </c>
      <c r="T1037">
        <v>2.0144350015342771E-2</v>
      </c>
      <c r="U1037">
        <v>1.7106170148409521E-2</v>
      </c>
      <c r="V1037">
        <v>0.14487778380714089</v>
      </c>
      <c r="W1037">
        <v>5.2787562283212658E-2</v>
      </c>
      <c r="X1037">
        <v>8.6008619205966405E-2</v>
      </c>
      <c r="Y1037">
        <v>1.2940253022104199E-2</v>
      </c>
      <c r="Z1037">
        <v>1.123861244747679</v>
      </c>
      <c r="AA1037">
        <v>0.38499763893670153</v>
      </c>
      <c r="AB1037">
        <v>0.1176429800064476</v>
      </c>
      <c r="AC1037">
        <v>2.5375248119292711E-2</v>
      </c>
      <c r="AD1037">
        <v>0.13847311825394579</v>
      </c>
      <c r="AE1037">
        <v>0.1421200771029833</v>
      </c>
      <c r="AF1037">
        <v>0.53030207574048471</v>
      </c>
      <c r="AG1037">
        <v>0.85351705183495374</v>
      </c>
      <c r="AH1037" s="9" t="s">
        <v>255</v>
      </c>
      <c r="AI1037" s="1">
        <v>43952</v>
      </c>
      <c r="AJ1037" s="9" t="s">
        <v>43</v>
      </c>
      <c r="AK1037">
        <v>22</v>
      </c>
    </row>
    <row r="1038" spans="1:37" x14ac:dyDescent="0.25">
      <c r="A1038">
        <v>43972</v>
      </c>
      <c r="B1038">
        <v>0.51383474453638867</v>
      </c>
      <c r="C1038">
        <v>1.187617730525991</v>
      </c>
      <c r="D1038">
        <v>7.6703964968601675E-4</v>
      </c>
      <c r="E1038">
        <v>0.27840707733054199</v>
      </c>
      <c r="F1038">
        <v>5.2428884747832562E-2</v>
      </c>
      <c r="G1038">
        <v>0.13042300650672739</v>
      </c>
      <c r="H1038">
        <v>1.127135226254439</v>
      </c>
      <c r="I1038">
        <v>0.3693682231382534</v>
      </c>
      <c r="J1038">
        <v>3.9505431332887827E-3</v>
      </c>
      <c r="K1038">
        <v>6.5442000378232456E-4</v>
      </c>
      <c r="L1038">
        <v>3.3397018918804512E-2</v>
      </c>
      <c r="M1038">
        <v>3.7833752306074532E-2</v>
      </c>
      <c r="N1038">
        <v>0.21173478596383999</v>
      </c>
      <c r="O1038">
        <v>0.855150116157958</v>
      </c>
      <c r="P1038">
        <v>5.8830026043001742E-2</v>
      </c>
      <c r="Q1038">
        <v>0.76683772168239905</v>
      </c>
      <c r="R1038">
        <v>1.0114744420028139</v>
      </c>
      <c r="S1038">
        <v>9.3515808963904115E-2</v>
      </c>
      <c r="T1038">
        <v>1.120193879368673</v>
      </c>
      <c r="U1038">
        <v>1.9033350942629459E-3</v>
      </c>
      <c r="V1038">
        <v>0.12726023518724211</v>
      </c>
      <c r="W1038">
        <v>7.5016833906368541E-2</v>
      </c>
      <c r="X1038">
        <v>0.1568304185428491</v>
      </c>
      <c r="Y1038">
        <v>9.1007271182314657E-3</v>
      </c>
      <c r="Z1038">
        <v>0.43968309911698739</v>
      </c>
      <c r="AA1038">
        <v>0.14658445902651049</v>
      </c>
      <c r="AB1038">
        <v>0.84150325785712676</v>
      </c>
      <c r="AC1038">
        <v>2.7114474044637758E-2</v>
      </c>
      <c r="AD1038">
        <v>0.66622748627602058</v>
      </c>
      <c r="AE1038">
        <v>0.55702875341136049</v>
      </c>
      <c r="AF1038">
        <v>0.44130209048619251</v>
      </c>
      <c r="AG1038">
        <v>0.15410240885401119</v>
      </c>
      <c r="AH1038" s="9" t="s">
        <v>255</v>
      </c>
      <c r="AI1038" s="1">
        <v>43952</v>
      </c>
      <c r="AJ1038" s="9" t="s">
        <v>38</v>
      </c>
      <c r="AK1038">
        <v>21</v>
      </c>
    </row>
    <row r="1039" spans="1:37" x14ac:dyDescent="0.25">
      <c r="A1039">
        <v>43971</v>
      </c>
      <c r="B1039">
        <v>1.045266541820763</v>
      </c>
      <c r="C1039">
        <v>4.7238680367268291</v>
      </c>
      <c r="D1039">
        <v>0.2143024217325753</v>
      </c>
      <c r="E1039">
        <v>1.737155587418832</v>
      </c>
      <c r="F1039">
        <v>0.53113321149059201</v>
      </c>
      <c r="G1039">
        <v>0.17693519729496471</v>
      </c>
      <c r="H1039">
        <v>0.3742711972077315</v>
      </c>
      <c r="I1039">
        <v>0.41832385285747609</v>
      </c>
      <c r="J1039">
        <v>2.080968565734366E-2</v>
      </c>
      <c r="K1039">
        <v>0.33952523172890631</v>
      </c>
      <c r="L1039">
        <v>0.2061284875559328</v>
      </c>
      <c r="M1039">
        <v>7.803325130468565E-2</v>
      </c>
      <c r="N1039">
        <v>1.898810859864162</v>
      </c>
      <c r="O1039">
        <v>0.28031002192131349</v>
      </c>
      <c r="P1039">
        <v>0.2711873845081047</v>
      </c>
      <c r="Q1039">
        <v>0.27250354783006231</v>
      </c>
      <c r="R1039">
        <v>1.1820917642337701E-2</v>
      </c>
      <c r="S1039">
        <v>0.62623405468835602</v>
      </c>
      <c r="T1039">
        <v>0.36418667601048599</v>
      </c>
      <c r="U1039">
        <v>0.18078344829567961</v>
      </c>
      <c r="V1039">
        <v>0.21300276815467201</v>
      </c>
      <c r="W1039">
        <v>7.5725833347475751E-3</v>
      </c>
      <c r="X1039">
        <v>8.8609536408165934E-2</v>
      </c>
      <c r="Y1039">
        <v>9.5892975102312202E-3</v>
      </c>
      <c r="Z1039">
        <v>1.092924611466308</v>
      </c>
      <c r="AA1039">
        <v>0.88936984940717567</v>
      </c>
      <c r="AB1039">
        <v>0.47488327624092702</v>
      </c>
      <c r="AC1039">
        <v>0.1137868126508683</v>
      </c>
      <c r="AD1039">
        <v>0.74816656418189498</v>
      </c>
      <c r="AE1039">
        <v>0.9257885546475233</v>
      </c>
      <c r="AF1039">
        <v>0.6171126054296775</v>
      </c>
      <c r="AG1039">
        <v>0.6829438288350137</v>
      </c>
      <c r="AH1039" s="9" t="s">
        <v>255</v>
      </c>
      <c r="AI1039" s="1">
        <v>43952</v>
      </c>
      <c r="AJ1039" s="9" t="s">
        <v>39</v>
      </c>
      <c r="AK1039">
        <v>20</v>
      </c>
    </row>
    <row r="1040" spans="1:37" x14ac:dyDescent="0.25">
      <c r="A1040">
        <v>43970</v>
      </c>
      <c r="B1040">
        <v>0.27896984656173818</v>
      </c>
      <c r="C1040">
        <v>2.133980062257191E-2</v>
      </c>
      <c r="D1040">
        <v>3.7356234669947531E-4</v>
      </c>
      <c r="E1040">
        <v>0.17471351347171471</v>
      </c>
      <c r="F1040">
        <v>0.16872939363120179</v>
      </c>
      <c r="G1040">
        <v>0.29093857366903808</v>
      </c>
      <c r="H1040">
        <v>0.2289819221493776</v>
      </c>
      <c r="I1040">
        <v>1.26773678993123</v>
      </c>
      <c r="J1040">
        <v>3.7487510753814249E-3</v>
      </c>
      <c r="K1040">
        <v>8.7205753158466435E-3</v>
      </c>
      <c r="L1040">
        <v>1.066658694061559</v>
      </c>
      <c r="M1040">
        <v>3.8961090480958957E-2</v>
      </c>
      <c r="N1040">
        <v>6.5359593141317326E-2</v>
      </c>
      <c r="O1040">
        <v>1.3553433084465971E-2</v>
      </c>
      <c r="P1040">
        <v>0.17398941989410099</v>
      </c>
      <c r="Q1040">
        <v>0.1887496350515703</v>
      </c>
      <c r="R1040">
        <v>0.31085398973766171</v>
      </c>
      <c r="S1040">
        <v>3.2793469483655593E-2</v>
      </c>
      <c r="T1040">
        <v>0.1672651373161671</v>
      </c>
      <c r="U1040">
        <v>0.33294979359338528</v>
      </c>
      <c r="V1040">
        <v>0.28692750784116322</v>
      </c>
      <c r="W1040">
        <v>0.2433936274531138</v>
      </c>
      <c r="X1040">
        <v>4.2420440765846758E-2</v>
      </c>
      <c r="Y1040">
        <v>7.571546094439459E-3</v>
      </c>
      <c r="Z1040">
        <v>0.24677631255097621</v>
      </c>
      <c r="AA1040">
        <v>0.1979441370841421</v>
      </c>
      <c r="AB1040">
        <v>0.22606333636759909</v>
      </c>
      <c r="AC1040">
        <v>0.10169369521588981</v>
      </c>
      <c r="AD1040">
        <v>0.2958119568141197</v>
      </c>
      <c r="AE1040">
        <v>0.28984464640984908</v>
      </c>
      <c r="AF1040">
        <v>0.15226824227971419</v>
      </c>
      <c r="AG1040">
        <v>0.25846167001700471</v>
      </c>
      <c r="AH1040" s="9" t="s">
        <v>255</v>
      </c>
      <c r="AI1040" s="1">
        <v>43952</v>
      </c>
      <c r="AJ1040" s="9" t="s">
        <v>40</v>
      </c>
      <c r="AK1040">
        <v>19</v>
      </c>
    </row>
    <row r="1041" spans="1:37" x14ac:dyDescent="0.25">
      <c r="A1041">
        <v>43969</v>
      </c>
      <c r="B1041">
        <v>0.62390617535751047</v>
      </c>
      <c r="C1041">
        <v>0.96570397200872871</v>
      </c>
      <c r="D1041">
        <v>8.9125241711783282E-3</v>
      </c>
      <c r="E1041">
        <v>0.37905058997763108</v>
      </c>
      <c r="F1041">
        <v>1.298593661619396</v>
      </c>
      <c r="G1041">
        <v>0.48561639960060538</v>
      </c>
      <c r="H1041">
        <v>0.32624892609354389</v>
      </c>
      <c r="I1041">
        <v>0.53645077005160502</v>
      </c>
      <c r="J1041">
        <v>0.1705644588343419</v>
      </c>
      <c r="K1041">
        <v>0.27091538587707831</v>
      </c>
      <c r="L1041">
        <v>1.5177096471306879</v>
      </c>
      <c r="M1041">
        <v>0.23120797402999069</v>
      </c>
      <c r="N1041">
        <v>0.68989001248501891</v>
      </c>
      <c r="O1041">
        <v>7.8982378281284557E-2</v>
      </c>
      <c r="P1041">
        <v>0.22902017536445099</v>
      </c>
      <c r="Q1041">
        <v>0.32658093067946448</v>
      </c>
      <c r="R1041">
        <v>4.7186619542636301E-4</v>
      </c>
      <c r="S1041">
        <v>0.92283177222961899</v>
      </c>
      <c r="T1041">
        <v>0.33062751905337517</v>
      </c>
      <c r="U1041">
        <v>0.14600039791481079</v>
      </c>
      <c r="V1041">
        <v>0.14851771227023311</v>
      </c>
      <c r="W1041">
        <v>0.43638931189772823</v>
      </c>
      <c r="X1041">
        <v>0.39287690376132017</v>
      </c>
      <c r="Y1041">
        <v>3.5519838101272377E-2</v>
      </c>
      <c r="Z1041">
        <v>0.63726508995213438</v>
      </c>
      <c r="AA1041">
        <v>0.48618815801089788</v>
      </c>
      <c r="AB1041">
        <v>0.49411457096287908</v>
      </c>
      <c r="AC1041">
        <v>0.27002971957081001</v>
      </c>
      <c r="AD1041">
        <v>1.67364343416721</v>
      </c>
      <c r="AE1041">
        <v>0.55038796861809935</v>
      </c>
      <c r="AF1041">
        <v>0.41000893726778731</v>
      </c>
      <c r="AG1041">
        <v>0.57194542216276001</v>
      </c>
      <c r="AH1041" s="9" t="s">
        <v>255</v>
      </c>
      <c r="AI1041" s="1">
        <v>43952</v>
      </c>
      <c r="AJ1041" s="9" t="s">
        <v>41</v>
      </c>
      <c r="AK1041">
        <v>18</v>
      </c>
    </row>
    <row r="1042" spans="1:37" x14ac:dyDescent="0.25">
      <c r="A1042">
        <v>43966</v>
      </c>
      <c r="B1042">
        <v>0.24792454270336109</v>
      </c>
      <c r="C1042">
        <v>0.16268139253511071</v>
      </c>
      <c r="D1042">
        <v>5.3036555759468293E-2</v>
      </c>
      <c r="E1042">
        <v>0.35384926049471821</v>
      </c>
      <c r="F1042">
        <v>8.5061103860850397E-3</v>
      </c>
      <c r="G1042">
        <v>2.4827178187786819E-2</v>
      </c>
      <c r="H1042">
        <v>0.49324290426856848</v>
      </c>
      <c r="I1042">
        <v>3.9131437963492798E-2</v>
      </c>
      <c r="J1042">
        <v>2.161890666928084E-3</v>
      </c>
      <c r="K1042">
        <v>2.0115527857419151E-2</v>
      </c>
      <c r="L1042">
        <v>0.34835134393918282</v>
      </c>
      <c r="M1042">
        <v>0.1805089305035015</v>
      </c>
      <c r="N1042">
        <v>5.9871651921368906E-3</v>
      </c>
      <c r="O1042">
        <v>0.42376038051559711</v>
      </c>
      <c r="P1042">
        <v>2.3665566343870521E-2</v>
      </c>
      <c r="Q1042">
        <v>2.938109677348056E-2</v>
      </c>
      <c r="R1042">
        <v>0</v>
      </c>
      <c r="S1042">
        <v>8.7620158163574397E-3</v>
      </c>
      <c r="T1042">
        <v>9.0286181734414966E-2</v>
      </c>
      <c r="U1042">
        <v>0</v>
      </c>
      <c r="V1042">
        <v>2.0987323749905581E-2</v>
      </c>
      <c r="W1042">
        <v>1.508583316677391</v>
      </c>
      <c r="X1042">
        <v>0.45111438021228029</v>
      </c>
      <c r="Y1042">
        <v>3.5463995386899581E-3</v>
      </c>
      <c r="Z1042">
        <v>0.37712796559218181</v>
      </c>
      <c r="AA1042">
        <v>1.541484446997932E-2</v>
      </c>
      <c r="AB1042">
        <v>0.11919924778174031</v>
      </c>
      <c r="AC1042">
        <v>0.1484919490293192</v>
      </c>
      <c r="AD1042">
        <v>2.0731171384877609E-2</v>
      </c>
      <c r="AE1042">
        <v>5.3622686136749503E-2</v>
      </c>
      <c r="AF1042">
        <v>0.17708960126098741</v>
      </c>
      <c r="AG1042">
        <v>0.78065672912066175</v>
      </c>
      <c r="AH1042" s="9" t="s">
        <v>256</v>
      </c>
      <c r="AI1042" s="1">
        <v>43952</v>
      </c>
      <c r="AJ1042" s="9" t="s">
        <v>43</v>
      </c>
      <c r="AK1042">
        <v>15</v>
      </c>
    </row>
    <row r="1043" spans="1:37" x14ac:dyDescent="0.25">
      <c r="A1043">
        <v>43965</v>
      </c>
      <c r="B1043">
        <v>1.2944635454585169</v>
      </c>
      <c r="C1043">
        <v>0.59576072086870491</v>
      </c>
      <c r="D1043">
        <v>6.2018796534705919E-2</v>
      </c>
      <c r="E1043">
        <v>0.98898812150171234</v>
      </c>
      <c r="F1043">
        <v>6.1402359539495951E-2</v>
      </c>
      <c r="G1043">
        <v>1.119450802876431</v>
      </c>
      <c r="H1043">
        <v>0.86456469098929256</v>
      </c>
      <c r="I1043">
        <v>1.160632084323826</v>
      </c>
      <c r="J1043">
        <v>4.9829807547456598E-2</v>
      </c>
      <c r="K1043">
        <v>0.27279939604026687</v>
      </c>
      <c r="L1043">
        <v>0.28112868920137107</v>
      </c>
      <c r="M1043">
        <v>0.27308279409448999</v>
      </c>
      <c r="N1043">
        <v>0.2047965586459872</v>
      </c>
      <c r="O1043">
        <v>0.3366413939461616</v>
      </c>
      <c r="P1043">
        <v>0.15637567960356319</v>
      </c>
      <c r="Q1043">
        <v>0.12883843342041049</v>
      </c>
      <c r="R1043">
        <v>9.0918076667651046E-2</v>
      </c>
      <c r="S1043">
        <v>1.5965407905134941</v>
      </c>
      <c r="T1043">
        <v>1.055844800148541</v>
      </c>
      <c r="U1043">
        <v>0.4131108974471055</v>
      </c>
      <c r="V1043">
        <v>0.1221179456915148</v>
      </c>
      <c r="W1043">
        <v>1.140274362228014</v>
      </c>
      <c r="X1043">
        <v>1.382418712865819</v>
      </c>
      <c r="Y1043">
        <v>0.78612871606452417</v>
      </c>
      <c r="Z1043">
        <v>2.064631433252496</v>
      </c>
      <c r="AA1043">
        <v>0.33397538226011131</v>
      </c>
      <c r="AB1043">
        <v>0.48816001331889208</v>
      </c>
      <c r="AC1043">
        <v>0.36000975513883182</v>
      </c>
      <c r="AD1043">
        <v>0.16602394126739281</v>
      </c>
      <c r="AE1043">
        <v>0.32195520209350842</v>
      </c>
      <c r="AF1043">
        <v>1.254168514088283</v>
      </c>
      <c r="AG1043">
        <v>1.701806082937416</v>
      </c>
      <c r="AH1043" s="9" t="s">
        <v>256</v>
      </c>
      <c r="AI1043" s="1">
        <v>43952</v>
      </c>
      <c r="AJ1043" s="9" t="s">
        <v>38</v>
      </c>
      <c r="AK1043">
        <v>14</v>
      </c>
    </row>
    <row r="1044" spans="1:37" x14ac:dyDescent="0.25">
      <c r="A1044">
        <v>43964</v>
      </c>
      <c r="B1044">
        <v>1.523225115100153</v>
      </c>
      <c r="C1044">
        <v>6.0934120219000718</v>
      </c>
      <c r="D1044">
        <v>0.48018206665858792</v>
      </c>
      <c r="E1044">
        <v>2.5075609616855532</v>
      </c>
      <c r="F1044">
        <v>0.14408750328119399</v>
      </c>
      <c r="G1044">
        <v>0.32216510397617709</v>
      </c>
      <c r="H1044">
        <v>1.2280148622538121</v>
      </c>
      <c r="I1044">
        <v>0.7275218232015157</v>
      </c>
      <c r="J1044">
        <v>0.39228762321619343</v>
      </c>
      <c r="K1044">
        <v>1.209079096482198</v>
      </c>
      <c r="L1044">
        <v>0.55291157040664118</v>
      </c>
      <c r="M1044">
        <v>0.1062166287879162</v>
      </c>
      <c r="N1044">
        <v>0.2471983900434068</v>
      </c>
      <c r="O1044">
        <v>2.187262223100527</v>
      </c>
      <c r="P1044">
        <v>0.70077898894257618</v>
      </c>
      <c r="Q1044">
        <v>0.84076984947892042</v>
      </c>
      <c r="R1044">
        <v>4.7402551838976161E-4</v>
      </c>
      <c r="S1044">
        <v>2.2669482725522081</v>
      </c>
      <c r="T1044">
        <v>1.561859128313043</v>
      </c>
      <c r="U1044">
        <v>1.78632360588874</v>
      </c>
      <c r="V1044">
        <v>1.99664183186813</v>
      </c>
      <c r="W1044">
        <v>2.5431490293693022</v>
      </c>
      <c r="X1044">
        <v>0.53913762716810232</v>
      </c>
      <c r="Y1044">
        <v>5.3652763030745343E-2</v>
      </c>
      <c r="Z1044">
        <v>1.9029733666177739</v>
      </c>
      <c r="AA1044">
        <v>0.83825521189280983</v>
      </c>
      <c r="AB1044">
        <v>1.443119547561567</v>
      </c>
      <c r="AC1044">
        <v>0.1944573534767165</v>
      </c>
      <c r="AD1044">
        <v>1.143440371803695</v>
      </c>
      <c r="AE1044">
        <v>1.3040414981131601</v>
      </c>
      <c r="AF1044">
        <v>1.3237054519599261</v>
      </c>
      <c r="AG1044">
        <v>1.424330568540906</v>
      </c>
      <c r="AH1044" s="9" t="s">
        <v>256</v>
      </c>
      <c r="AI1044" s="1">
        <v>43952</v>
      </c>
      <c r="AJ1044" s="9" t="s">
        <v>39</v>
      </c>
      <c r="AK1044">
        <v>13</v>
      </c>
    </row>
    <row r="1045" spans="1:37" x14ac:dyDescent="0.25">
      <c r="A1045">
        <v>43963</v>
      </c>
      <c r="C1045">
        <v>0.12739142591758931</v>
      </c>
      <c r="D1045">
        <v>0.63463876661293783</v>
      </c>
      <c r="E1045">
        <v>0.96079140635608462</v>
      </c>
      <c r="F1045">
        <v>1.0087118313976411</v>
      </c>
      <c r="H1045">
        <v>0.14621321874172341</v>
      </c>
      <c r="I1045">
        <v>1.926134370550115</v>
      </c>
      <c r="J1045">
        <v>0.6623135399692468</v>
      </c>
      <c r="K1045">
        <v>23.748246288997709</v>
      </c>
      <c r="L1045">
        <v>3.649530145581293E-2</v>
      </c>
      <c r="M1045">
        <v>1.3184424313485761</v>
      </c>
      <c r="N1045">
        <v>2.2922133999914669</v>
      </c>
      <c r="O1045">
        <v>3.8834838555439508</v>
      </c>
      <c r="P1045">
        <v>1.0349808106383931</v>
      </c>
      <c r="Q1045">
        <v>0.44421717345879602</v>
      </c>
      <c r="R1045">
        <v>0.1415581782440076</v>
      </c>
      <c r="S1045">
        <v>1.575625553539193</v>
      </c>
      <c r="T1045">
        <v>0.93665997795593148</v>
      </c>
      <c r="U1045">
        <v>5.5469307188172872</v>
      </c>
      <c r="V1045">
        <v>0.29133123184741938</v>
      </c>
      <c r="W1045">
        <v>0.17084904839886739</v>
      </c>
      <c r="X1045">
        <v>1.6195131037871731</v>
      </c>
      <c r="Y1045">
        <v>6.0808386299298661E-2</v>
      </c>
      <c r="AA1045">
        <v>3.8170524666446588</v>
      </c>
      <c r="AB1045">
        <v>1.1072076694481059</v>
      </c>
      <c r="AC1045">
        <v>0.52373718158356075</v>
      </c>
      <c r="AD1045">
        <v>0.60509302571208934</v>
      </c>
      <c r="AE1045">
        <v>2.8332279676411889</v>
      </c>
      <c r="AG1045">
        <v>1.413657755724427</v>
      </c>
      <c r="AH1045" s="9" t="s">
        <v>256</v>
      </c>
      <c r="AI1045" s="1">
        <v>43952</v>
      </c>
      <c r="AJ1045" s="9" t="s">
        <v>40</v>
      </c>
      <c r="AK1045">
        <v>12</v>
      </c>
    </row>
    <row r="1046" spans="1:37" x14ac:dyDescent="0.25">
      <c r="A1046">
        <v>43962</v>
      </c>
      <c r="B1046">
        <v>1.2515058520453339</v>
      </c>
      <c r="C1046">
        <v>0.38557322397427451</v>
      </c>
      <c r="D1046">
        <v>0.17210740426604121</v>
      </c>
      <c r="E1046">
        <v>1.0447276695039081</v>
      </c>
      <c r="F1046">
        <v>0.1721004693086893</v>
      </c>
      <c r="G1046">
        <v>2.2246452053217149</v>
      </c>
      <c r="H1046">
        <v>0.85122178196939347</v>
      </c>
      <c r="I1046">
        <v>0.85774548181114385</v>
      </c>
      <c r="J1046">
        <v>4.5760252258645258</v>
      </c>
      <c r="K1046">
        <v>0.48512663144047619</v>
      </c>
      <c r="L1046">
        <v>0.56476251602841476</v>
      </c>
      <c r="M1046">
        <v>0.22424818617064221</v>
      </c>
      <c r="N1046">
        <v>0.32099966024280813</v>
      </c>
      <c r="O1046">
        <v>0.95726545253403306</v>
      </c>
      <c r="P1046">
        <v>0.53735542350237486</v>
      </c>
      <c r="Q1046">
        <v>0.53412667443513684</v>
      </c>
      <c r="R1046">
        <v>0.1692462393075389</v>
      </c>
      <c r="S1046">
        <v>4.2392985591433743E-2</v>
      </c>
      <c r="T1046">
        <v>1.7921903993264821</v>
      </c>
      <c r="U1046">
        <v>3.8968103730297128</v>
      </c>
      <c r="V1046">
        <v>1.3327431222248991</v>
      </c>
      <c r="W1046">
        <v>0.21403697239722039</v>
      </c>
      <c r="X1046">
        <v>0.46219739307564067</v>
      </c>
      <c r="Y1046">
        <v>1.9725158307692781E-2</v>
      </c>
      <c r="Z1046">
        <v>1.1278950744245331</v>
      </c>
      <c r="AA1046">
        <v>1.04682688873367</v>
      </c>
      <c r="AB1046">
        <v>1.022334257741133</v>
      </c>
      <c r="AC1046">
        <v>0.2193848499340548</v>
      </c>
      <c r="AD1046">
        <v>2.198992270234319</v>
      </c>
      <c r="AE1046">
        <v>1.585427378416105</v>
      </c>
      <c r="AF1046">
        <v>0.79091306692109664</v>
      </c>
      <c r="AG1046">
        <v>0.63566623824135571</v>
      </c>
      <c r="AH1046" s="9" t="s">
        <v>256</v>
      </c>
      <c r="AI1046" s="1">
        <v>43952</v>
      </c>
      <c r="AJ1046" s="9" t="s">
        <v>41</v>
      </c>
      <c r="AK1046">
        <v>11</v>
      </c>
    </row>
    <row r="1047" spans="1:37" x14ac:dyDescent="0.25">
      <c r="A1047">
        <v>43959</v>
      </c>
      <c r="B1047">
        <v>0.79979359165807529</v>
      </c>
      <c r="C1047">
        <v>1.306722719576117E-3</v>
      </c>
      <c r="D1047">
        <v>0.51718728743116626</v>
      </c>
      <c r="E1047">
        <v>0.46358371367553641</v>
      </c>
      <c r="F1047">
        <v>0.24556379242445911</v>
      </c>
      <c r="G1047">
        <v>0.18240113325114801</v>
      </c>
      <c r="H1047">
        <v>0.27778773998433021</v>
      </c>
      <c r="I1047">
        <v>4.553273824688973</v>
      </c>
      <c r="J1047">
        <v>8.7777347750231563E-2</v>
      </c>
      <c r="K1047">
        <v>0.1054619952215274</v>
      </c>
      <c r="L1047">
        <v>0.20478412476707389</v>
      </c>
      <c r="M1047">
        <v>0.12909156983132841</v>
      </c>
      <c r="N1047">
        <v>4.6026887141000512E-2</v>
      </c>
      <c r="O1047">
        <v>0.1086766023818035</v>
      </c>
      <c r="P1047">
        <v>0.26275666323999658</v>
      </c>
      <c r="Q1047">
        <v>0.98321094987475188</v>
      </c>
      <c r="R1047">
        <v>0.89164798489965746</v>
      </c>
      <c r="S1047">
        <v>0.49386054379159938</v>
      </c>
      <c r="T1047">
        <v>0.39986318666187581</v>
      </c>
      <c r="U1047">
        <v>0.28307236319397472</v>
      </c>
      <c r="V1047">
        <v>0.81279796981904484</v>
      </c>
      <c r="W1047">
        <v>3.6889012054232E-2</v>
      </c>
      <c r="X1047">
        <v>0.39623746510360253</v>
      </c>
      <c r="Y1047">
        <v>1.8159165859545491E-3</v>
      </c>
      <c r="Z1047">
        <v>0.6120334169967383</v>
      </c>
      <c r="AA1047">
        <v>0.50740810021241511</v>
      </c>
      <c r="AB1047">
        <v>0.87695720955754053</v>
      </c>
      <c r="AC1047">
        <v>0.17221420812503721</v>
      </c>
      <c r="AD1047">
        <v>1.561646665014925</v>
      </c>
      <c r="AE1047">
        <v>0.14515549015738821</v>
      </c>
      <c r="AF1047">
        <v>0.65391210521987742</v>
      </c>
      <c r="AG1047">
        <v>0.70963814415239612</v>
      </c>
      <c r="AH1047" s="9" t="s">
        <v>257</v>
      </c>
      <c r="AI1047" s="1">
        <v>43952</v>
      </c>
      <c r="AJ1047" s="9" t="s">
        <v>43</v>
      </c>
      <c r="AK1047">
        <v>8</v>
      </c>
    </row>
    <row r="1048" spans="1:37" x14ac:dyDescent="0.25">
      <c r="A1048">
        <v>43958</v>
      </c>
      <c r="C1048">
        <v>1.4900903802371239</v>
      </c>
      <c r="D1048">
        <v>0.20442940808415599</v>
      </c>
      <c r="E1048">
        <v>0.55727408133481982</v>
      </c>
      <c r="F1048">
        <v>0.56790229610490883</v>
      </c>
      <c r="G1048">
        <v>1.018565063577459</v>
      </c>
      <c r="H1048">
        <v>1.0197043745723871</v>
      </c>
      <c r="I1048">
        <v>0.37476332054277278</v>
      </c>
      <c r="J1048">
        <v>3.3066557173236338E-2</v>
      </c>
      <c r="K1048">
        <v>1.726115843479145</v>
      </c>
      <c r="L1048">
        <v>0.69634497274379514</v>
      </c>
      <c r="M1048">
        <v>7.8197720897897574E-2</v>
      </c>
      <c r="N1048">
        <v>0.22704326313988249</v>
      </c>
      <c r="O1048">
        <v>0.75901332100048713</v>
      </c>
      <c r="P1048">
        <v>0.22608299969251711</v>
      </c>
      <c r="Q1048">
        <v>0.51913678283413578</v>
      </c>
      <c r="R1048">
        <v>0.2264937033777403</v>
      </c>
      <c r="S1048">
        <v>2.2171017654010798</v>
      </c>
      <c r="T1048">
        <v>0.46136836936287717</v>
      </c>
      <c r="U1048">
        <v>11.81558860507449</v>
      </c>
      <c r="V1048">
        <v>0.16278052399534079</v>
      </c>
      <c r="W1048">
        <v>0.98166382856079515</v>
      </c>
      <c r="Y1048">
        <v>4.6856339840139559E-2</v>
      </c>
      <c r="AA1048">
        <v>0.92036457413449624</v>
      </c>
      <c r="AB1048">
        <v>0.70810905648407185</v>
      </c>
      <c r="AC1048">
        <v>0.19166325076679319</v>
      </c>
      <c r="AD1048">
        <v>3.131845826363576</v>
      </c>
      <c r="AE1048">
        <v>0.81470224676104508</v>
      </c>
      <c r="AF1048">
        <v>0.88159524533557843</v>
      </c>
      <c r="AH1048" s="9" t="s">
        <v>257</v>
      </c>
      <c r="AI1048" s="1">
        <v>43952</v>
      </c>
      <c r="AJ1048" s="9" t="s">
        <v>38</v>
      </c>
      <c r="AK1048">
        <v>7</v>
      </c>
    </row>
    <row r="1049" spans="1:37" x14ac:dyDescent="0.25">
      <c r="A1049">
        <v>43957</v>
      </c>
      <c r="B1049">
        <v>1.3959421176001521</v>
      </c>
      <c r="C1049">
        <v>1.020838793952149</v>
      </c>
      <c r="D1049">
        <v>0.32355812359641289</v>
      </c>
      <c r="E1049">
        <v>0.9069189331897668</v>
      </c>
      <c r="F1049">
        <v>1.6182500887672051</v>
      </c>
      <c r="G1049">
        <v>0.55896437019656531</v>
      </c>
      <c r="H1049">
        <v>4.4391174864262979</v>
      </c>
      <c r="I1049">
        <v>1.2604554694162231</v>
      </c>
      <c r="J1049">
        <v>1.089179110274036</v>
      </c>
      <c r="K1049">
        <v>2.279810953585085</v>
      </c>
      <c r="L1049">
        <v>6.665871418178225E-2</v>
      </c>
      <c r="M1049">
        <v>0.18436124535741419</v>
      </c>
      <c r="N1049">
        <v>1.397883179630016</v>
      </c>
      <c r="O1049">
        <v>0.36477084153421341</v>
      </c>
      <c r="P1049">
        <v>0.3017665142407987</v>
      </c>
      <c r="Q1049">
        <v>0.3577898141895397</v>
      </c>
      <c r="R1049">
        <v>5.0485030179372288E-2</v>
      </c>
      <c r="S1049">
        <v>0.92838670313062299</v>
      </c>
      <c r="T1049">
        <v>1.1605176092624081</v>
      </c>
      <c r="U1049">
        <v>0.41344517798618102</v>
      </c>
      <c r="V1049">
        <v>0.91569152821608257</v>
      </c>
      <c r="W1049">
        <v>1.6654770224949169</v>
      </c>
      <c r="X1049">
        <v>1.232460174540168</v>
      </c>
      <c r="Y1049">
        <v>0.2633488140402403</v>
      </c>
      <c r="Z1049">
        <v>1.21295582475287</v>
      </c>
      <c r="AA1049">
        <v>1.136014677799565</v>
      </c>
      <c r="AB1049">
        <v>1.4192237535991721</v>
      </c>
      <c r="AC1049">
        <v>0.4503520396683901</v>
      </c>
      <c r="AD1049">
        <v>2.7246862011118882</v>
      </c>
      <c r="AE1049">
        <v>1.7846226254901201</v>
      </c>
      <c r="AF1049">
        <v>0.9381935549293644</v>
      </c>
      <c r="AG1049">
        <v>0.75343781298613222</v>
      </c>
      <c r="AH1049" s="9" t="s">
        <v>257</v>
      </c>
      <c r="AI1049" s="1">
        <v>43952</v>
      </c>
      <c r="AJ1049" s="9" t="s">
        <v>39</v>
      </c>
      <c r="AK1049">
        <v>6</v>
      </c>
    </row>
    <row r="1050" spans="1:37" x14ac:dyDescent="0.25">
      <c r="A1050">
        <v>43956</v>
      </c>
      <c r="B1050">
        <v>0.57125117788407065</v>
      </c>
      <c r="C1050">
        <v>6.2795725216660256E-2</v>
      </c>
      <c r="D1050">
        <v>0.30044611138553379</v>
      </c>
      <c r="E1050">
        <v>0.63200452630462223</v>
      </c>
      <c r="F1050">
        <v>1.062102221343707</v>
      </c>
      <c r="G1050">
        <v>4.2485773827343462E-2</v>
      </c>
      <c r="H1050">
        <v>1.2890307571540629</v>
      </c>
      <c r="I1050">
        <v>4.2849064805673702</v>
      </c>
      <c r="J1050">
        <v>0.28752823888959111</v>
      </c>
      <c r="K1050">
        <v>0.48469268377452113</v>
      </c>
      <c r="L1050">
        <v>2.7151882297485001E-3</v>
      </c>
      <c r="M1050">
        <v>4.7852392760722819E-2</v>
      </c>
      <c r="N1050">
        <v>0.47342439573686129</v>
      </c>
      <c r="O1050">
        <v>4.3410160151967643E-2</v>
      </c>
      <c r="P1050">
        <v>0.17258421553333481</v>
      </c>
      <c r="Q1050">
        <v>6.4043733619503176E-2</v>
      </c>
      <c r="R1050">
        <v>0.28881016173609442</v>
      </c>
      <c r="S1050">
        <v>6.0321732868921958E-2</v>
      </c>
      <c r="T1050">
        <v>0.47231651086281351</v>
      </c>
      <c r="U1050">
        <v>8.4356185746773796E-2</v>
      </c>
      <c r="V1050">
        <v>0.6690972223210393</v>
      </c>
      <c r="W1050">
        <v>7.0268662694799838E-2</v>
      </c>
      <c r="X1050">
        <v>0.23501203122681899</v>
      </c>
      <c r="Y1050">
        <v>2.6993371156447659E-2</v>
      </c>
      <c r="Z1050">
        <v>0.33636123479575308</v>
      </c>
      <c r="AA1050">
        <v>0.7629572164828049</v>
      </c>
      <c r="AB1050">
        <v>0.46548971717704951</v>
      </c>
      <c r="AC1050">
        <v>0.1160181063483635</v>
      </c>
      <c r="AD1050">
        <v>0.2945226279956516</v>
      </c>
      <c r="AE1050">
        <v>0.28997623562235031</v>
      </c>
      <c r="AF1050">
        <v>0.25485041579685103</v>
      </c>
      <c r="AG1050">
        <v>1.088040774672923</v>
      </c>
      <c r="AH1050" s="9" t="s">
        <v>257</v>
      </c>
      <c r="AI1050" s="1">
        <v>43952</v>
      </c>
      <c r="AJ1050" s="9" t="s">
        <v>40</v>
      </c>
      <c r="AK1050">
        <v>5</v>
      </c>
    </row>
    <row r="1051" spans="1:37" x14ac:dyDescent="0.25">
      <c r="A1051">
        <v>43955</v>
      </c>
      <c r="B1051">
        <v>0.33656453743052861</v>
      </c>
      <c r="C1051">
        <v>8.5449708247281584E-5</v>
      </c>
      <c r="D1051">
        <v>0.13369049784049691</v>
      </c>
      <c r="E1051">
        <v>0.41867717259211162</v>
      </c>
      <c r="F1051">
        <v>0.24883122400247329</v>
      </c>
      <c r="G1051">
        <v>6.5046018787756316E-2</v>
      </c>
      <c r="H1051">
        <v>1.2601012270779499</v>
      </c>
      <c r="I1051">
        <v>0.53037132481296656</v>
      </c>
      <c r="J1051">
        <v>4.164212715977027E-4</v>
      </c>
      <c r="K1051">
        <v>6.7794857831256009E-2</v>
      </c>
      <c r="L1051">
        <v>0.1685414350605928</v>
      </c>
      <c r="M1051">
        <v>8.3405268285038255E-3</v>
      </c>
      <c r="N1051">
        <v>0.21291847521366991</v>
      </c>
      <c r="O1051">
        <v>0.15202465393667619</v>
      </c>
      <c r="P1051">
        <v>3.2984850030570431E-2</v>
      </c>
      <c r="Q1051">
        <v>5.4833868996659527E-2</v>
      </c>
      <c r="R1051">
        <v>0.30633366937643469</v>
      </c>
      <c r="S1051">
        <v>0.50313791846929046</v>
      </c>
      <c r="T1051">
        <v>0.23813538305334381</v>
      </c>
      <c r="U1051">
        <v>1.0279021769176431E-3</v>
      </c>
      <c r="V1051">
        <v>3.0761600232750611E-2</v>
      </c>
      <c r="W1051">
        <v>2.6432389719082501E-3</v>
      </c>
      <c r="X1051">
        <v>8.3093772022299839E-2</v>
      </c>
      <c r="Y1051">
        <v>1.309159950066794E-3</v>
      </c>
      <c r="Z1051">
        <v>0.44566070019604148</v>
      </c>
      <c r="AA1051">
        <v>0.15596416496814799</v>
      </c>
      <c r="AB1051">
        <v>0.25672160969313013</v>
      </c>
      <c r="AC1051">
        <v>4.4922462678619018E-2</v>
      </c>
      <c r="AD1051">
        <v>7.8129452931716317E-2</v>
      </c>
      <c r="AE1051">
        <v>9.5905162874751523E-2</v>
      </c>
      <c r="AF1051">
        <v>0.4632172237501484</v>
      </c>
      <c r="AG1051">
        <v>0.22750784505347321</v>
      </c>
      <c r="AH1051" s="9" t="s">
        <v>257</v>
      </c>
      <c r="AI1051" s="1">
        <v>43952</v>
      </c>
      <c r="AJ1051" s="9" t="s">
        <v>41</v>
      </c>
      <c r="AK1051">
        <v>4</v>
      </c>
    </row>
    <row r="1052" spans="1:37" x14ac:dyDescent="0.25">
      <c r="A1052">
        <v>43950</v>
      </c>
      <c r="B1052">
        <v>0.8634214888483821</v>
      </c>
      <c r="C1052">
        <v>0.2044471959928548</v>
      </c>
      <c r="D1052">
        <v>0.22271583769025369</v>
      </c>
      <c r="E1052">
        <v>0.58208209946317879</v>
      </c>
      <c r="F1052">
        <v>0.48407686971411601</v>
      </c>
      <c r="G1052">
        <v>0.23117638731548121</v>
      </c>
      <c r="H1052">
        <v>1.438444725604713</v>
      </c>
      <c r="I1052">
        <v>0.76804052805061029</v>
      </c>
      <c r="J1052">
        <v>1.1644178758421551</v>
      </c>
      <c r="K1052">
        <v>7.8683524366228247E-2</v>
      </c>
      <c r="L1052">
        <v>0.62183359993345733</v>
      </c>
      <c r="M1052">
        <v>0.20356189907461819</v>
      </c>
      <c r="N1052">
        <v>0.79634318052507136</v>
      </c>
      <c r="O1052">
        <v>0.43831280101766218</v>
      </c>
      <c r="P1052">
        <v>0.23597376350864371</v>
      </c>
      <c r="Q1052">
        <v>0.1969061351518073</v>
      </c>
      <c r="R1052">
        <v>0.1765462636382088</v>
      </c>
      <c r="S1052">
        <v>0.43352312861903608</v>
      </c>
      <c r="T1052">
        <v>0.26797823472724092</v>
      </c>
      <c r="U1052">
        <v>0</v>
      </c>
      <c r="V1052">
        <v>5.3578222431353552E-2</v>
      </c>
      <c r="W1052">
        <v>1.154945387200834</v>
      </c>
      <c r="X1052">
        <v>0.48361980128042947</v>
      </c>
      <c r="Y1052">
        <v>7.9181120954884499E-2</v>
      </c>
      <c r="Z1052">
        <v>0.85720665102333671</v>
      </c>
      <c r="AA1052">
        <v>0.67058433781107074</v>
      </c>
      <c r="AB1052">
        <v>0.53127977023083661</v>
      </c>
      <c r="AC1052">
        <v>0.45902253780507918</v>
      </c>
      <c r="AD1052">
        <v>0.95944208978338708</v>
      </c>
      <c r="AE1052">
        <v>0.58519330021164595</v>
      </c>
      <c r="AF1052">
        <v>0.74256254268613864</v>
      </c>
      <c r="AG1052">
        <v>0.75926390999297166</v>
      </c>
      <c r="AH1052" s="9" t="s">
        <v>258</v>
      </c>
      <c r="AI1052" s="1">
        <v>43922</v>
      </c>
      <c r="AJ1052" s="9" t="s">
        <v>39</v>
      </c>
      <c r="AK1052">
        <v>29</v>
      </c>
    </row>
    <row r="1053" spans="1:37" x14ac:dyDescent="0.25">
      <c r="A1053">
        <v>43949</v>
      </c>
      <c r="B1053">
        <v>0.73359233661067913</v>
      </c>
      <c r="C1053">
        <v>0.76489044777832449</v>
      </c>
      <c r="D1053">
        <v>0.49932373313858019</v>
      </c>
      <c r="E1053">
        <v>0.14635740962897831</v>
      </c>
      <c r="F1053">
        <v>2.273937604152799</v>
      </c>
      <c r="G1053">
        <v>8.7419490251906637E-2</v>
      </c>
      <c r="H1053">
        <v>0.35448712722601228</v>
      </c>
      <c r="I1053">
        <v>0.48739784482863369</v>
      </c>
      <c r="J1053">
        <v>8.9124983255511395E-2</v>
      </c>
      <c r="K1053">
        <v>0.91485577785587002</v>
      </c>
      <c r="L1053">
        <v>0.17321155788929679</v>
      </c>
      <c r="M1053">
        <v>0.22382543495279719</v>
      </c>
      <c r="N1053">
        <v>0.48627401612946342</v>
      </c>
      <c r="O1053">
        <v>0.15950901636990411</v>
      </c>
      <c r="P1053">
        <v>8.6860483305596769E-3</v>
      </c>
      <c r="Q1053">
        <v>2.4277335923740428E-2</v>
      </c>
      <c r="R1053">
        <v>1.086849010256963E-2</v>
      </c>
      <c r="S1053">
        <v>0.21298165592357091</v>
      </c>
      <c r="T1053">
        <v>0.54575924127475617</v>
      </c>
      <c r="U1053">
        <v>0.71911912848877291</v>
      </c>
      <c r="V1053">
        <v>0.75124272714551232</v>
      </c>
      <c r="W1053">
        <v>8.0112912367028902E-3</v>
      </c>
      <c r="X1053">
        <v>0.89793055240776587</v>
      </c>
      <c r="Y1053">
        <v>8.3835180301347165E-2</v>
      </c>
      <c r="Z1053">
        <v>0.40837935740333559</v>
      </c>
      <c r="AA1053">
        <v>0.46804546808904779</v>
      </c>
      <c r="AB1053">
        <v>0.78829587280962732</v>
      </c>
      <c r="AC1053">
        <v>0.27686353116559342</v>
      </c>
      <c r="AD1053">
        <v>0.14939526286130311</v>
      </c>
      <c r="AE1053">
        <v>0.48303472723852742</v>
      </c>
      <c r="AF1053">
        <v>0.56867268083912159</v>
      </c>
      <c r="AG1053">
        <v>0.40199660543104282</v>
      </c>
      <c r="AH1053" s="9" t="s">
        <v>258</v>
      </c>
      <c r="AI1053" s="1">
        <v>43922</v>
      </c>
      <c r="AJ1053" s="9" t="s">
        <v>40</v>
      </c>
      <c r="AK1053">
        <v>28</v>
      </c>
    </row>
    <row r="1054" spans="1:37" x14ac:dyDescent="0.25">
      <c r="A1054">
        <v>43948</v>
      </c>
      <c r="B1054">
        <v>1.022552900611686</v>
      </c>
      <c r="C1054">
        <v>3.7349763074455742E-4</v>
      </c>
      <c r="D1054">
        <v>0.173466061540655</v>
      </c>
      <c r="E1054">
        <v>0.7129568864314153</v>
      </c>
      <c r="F1054">
        <v>12.55985231960352</v>
      </c>
      <c r="G1054">
        <v>0.12255542436033599</v>
      </c>
      <c r="H1054">
        <v>7.6720038336562005E-2</v>
      </c>
      <c r="I1054">
        <v>0.27416245682911078</v>
      </c>
      <c r="J1054">
        <v>2.7976912712028969E-4</v>
      </c>
      <c r="K1054">
        <v>1.5161920388974441E-3</v>
      </c>
      <c r="L1054">
        <v>2.4839261551939452E-4</v>
      </c>
      <c r="M1054">
        <v>6.9964204791984022E-2</v>
      </c>
      <c r="N1054">
        <v>1.1516515258108579</v>
      </c>
      <c r="O1054">
        <v>0.60146288191578334</v>
      </c>
      <c r="P1054">
        <v>0.84973195988005434</v>
      </c>
      <c r="Q1054">
        <v>2.0210078382547871E-2</v>
      </c>
      <c r="R1054">
        <v>1.794116152207269E-3</v>
      </c>
      <c r="S1054">
        <v>1.0762713160954329</v>
      </c>
      <c r="T1054">
        <v>7.2380353095547911E-2</v>
      </c>
      <c r="U1054">
        <v>7.2033273787576872</v>
      </c>
      <c r="V1054">
        <v>1.34974654510408</v>
      </c>
      <c r="W1054">
        <v>5.8816718529781327E-2</v>
      </c>
      <c r="X1054">
        <v>0.69773138010991453</v>
      </c>
      <c r="Y1054">
        <v>3.1626017309416971E-2</v>
      </c>
      <c r="Z1054">
        <v>0.88348834421396683</v>
      </c>
      <c r="AA1054">
        <v>0.90229641950153139</v>
      </c>
      <c r="AB1054">
        <v>1.021522719053195</v>
      </c>
      <c r="AC1054">
        <v>5.4065986758100877E-2</v>
      </c>
      <c r="AD1054">
        <v>0.19690795584166429</v>
      </c>
      <c r="AE1054">
        <v>1.0177936228684621</v>
      </c>
      <c r="AF1054">
        <v>0.61672998778194232</v>
      </c>
      <c r="AG1054">
        <v>1.1070569369228169</v>
      </c>
      <c r="AH1054" s="9" t="s">
        <v>258</v>
      </c>
      <c r="AI1054" s="1">
        <v>43922</v>
      </c>
      <c r="AJ1054" s="9" t="s">
        <v>41</v>
      </c>
      <c r="AK1054">
        <v>27</v>
      </c>
    </row>
    <row r="1055" spans="1:37" x14ac:dyDescent="0.25">
      <c r="A1055">
        <v>43945</v>
      </c>
      <c r="B1055">
        <v>5.1640938144948763</v>
      </c>
      <c r="C1055">
        <v>1.3775636596378189</v>
      </c>
      <c r="D1055">
        <v>0.10229298174727811</v>
      </c>
      <c r="E1055">
        <v>2.704606396563991</v>
      </c>
      <c r="F1055">
        <v>0.32658715691044871</v>
      </c>
      <c r="G1055">
        <v>0.24229483784279221</v>
      </c>
      <c r="H1055">
        <v>9.6407250330045949E-2</v>
      </c>
      <c r="I1055">
        <v>2.271661121596344</v>
      </c>
      <c r="J1055">
        <v>3.7919895105007283E-2</v>
      </c>
      <c r="K1055">
        <v>0.1777655963797391</v>
      </c>
      <c r="L1055">
        <v>1.089078410005744E-2</v>
      </c>
      <c r="M1055">
        <v>2.3828257814532132</v>
      </c>
      <c r="N1055">
        <v>0.82424048672659245</v>
      </c>
      <c r="O1055">
        <v>0.26385188221544992</v>
      </c>
      <c r="P1055">
        <v>5.2944623836766999E-2</v>
      </c>
      <c r="Q1055">
        <v>0.15762093389450171</v>
      </c>
      <c r="R1055">
        <v>0.1691519289921832</v>
      </c>
      <c r="S1055">
        <v>2.6742134533386541</v>
      </c>
      <c r="T1055">
        <v>0.76101808663825143</v>
      </c>
      <c r="U1055">
        <v>9.8975700192515212E-2</v>
      </c>
      <c r="V1055">
        <v>0.10401088772167361</v>
      </c>
      <c r="W1055">
        <v>0.10597397130853239</v>
      </c>
      <c r="X1055">
        <v>0.73351086312814651</v>
      </c>
      <c r="Y1055">
        <v>0.12549616732482119</v>
      </c>
      <c r="Z1055">
        <v>6.5549790905432408</v>
      </c>
      <c r="AA1055">
        <v>1.3144966094386079</v>
      </c>
      <c r="AB1055">
        <v>0.29630249201780517</v>
      </c>
      <c r="AC1055">
        <v>0.47882783552043801</v>
      </c>
      <c r="AD1055">
        <v>0.47536793176664399</v>
      </c>
      <c r="AE1055">
        <v>0.98421118223274262</v>
      </c>
      <c r="AF1055">
        <v>2.412099162683738</v>
      </c>
      <c r="AG1055">
        <v>4.1160123535728639</v>
      </c>
      <c r="AH1055" s="9" t="s">
        <v>259</v>
      </c>
      <c r="AI1055" s="1">
        <v>43922</v>
      </c>
      <c r="AJ1055" s="9" t="s">
        <v>43</v>
      </c>
      <c r="AK1055">
        <v>24</v>
      </c>
    </row>
    <row r="1056" spans="1:37" x14ac:dyDescent="0.25">
      <c r="A1056">
        <v>43944</v>
      </c>
      <c r="B1056">
        <v>0.65572807547819645</v>
      </c>
      <c r="C1056">
        <v>4.0005544585105433E-2</v>
      </c>
      <c r="D1056">
        <v>1.9815031150695569E-4</v>
      </c>
      <c r="E1056">
        <v>0.63326149428998391</v>
      </c>
      <c r="F1056">
        <v>0.22754697681310371</v>
      </c>
      <c r="G1056">
        <v>0.60526395297129265</v>
      </c>
      <c r="H1056">
        <v>0.24254521628014031</v>
      </c>
      <c r="I1056">
        <v>6.9429201436406504E-2</v>
      </c>
      <c r="J1056">
        <v>0.23989921169699149</v>
      </c>
      <c r="K1056">
        <v>0.21084071509168451</v>
      </c>
      <c r="L1056">
        <v>6.8666340514337024E-2</v>
      </c>
      <c r="M1056">
        <v>2.8026526714725281E-5</v>
      </c>
      <c r="N1056">
        <v>0.53278205079862595</v>
      </c>
      <c r="O1056">
        <v>9.0716673249825117E-2</v>
      </c>
      <c r="P1056">
        <v>0.15553381215869341</v>
      </c>
      <c r="Q1056">
        <v>2.8132474770515479E-2</v>
      </c>
      <c r="R1056">
        <v>3.7294254350842839E-4</v>
      </c>
      <c r="S1056">
        <v>6.6983666251073229E-2</v>
      </c>
      <c r="T1056">
        <v>5.1636396463930418E-3</v>
      </c>
      <c r="U1056">
        <v>9.2522826684950474E-2</v>
      </c>
      <c r="V1056">
        <v>0.33493349733418432</v>
      </c>
      <c r="W1056">
        <v>3.8875359976558062E-2</v>
      </c>
      <c r="X1056">
        <v>0.16738521090301159</v>
      </c>
      <c r="Y1056">
        <v>1.7157603876625661E-2</v>
      </c>
      <c r="Z1056">
        <v>0.79012654976464758</v>
      </c>
      <c r="AA1056">
        <v>0.43471961755248728</v>
      </c>
      <c r="AB1056">
        <v>0.15802218713736019</v>
      </c>
      <c r="AC1056">
        <v>2.598724831908306E-2</v>
      </c>
      <c r="AD1056">
        <v>2.026879505343486E-2</v>
      </c>
      <c r="AE1056">
        <v>8.902324348094838E-2</v>
      </c>
      <c r="AF1056">
        <v>0.60970298357330344</v>
      </c>
      <c r="AG1056">
        <v>0.82264567819099954</v>
      </c>
      <c r="AH1056" s="9" t="s">
        <v>259</v>
      </c>
      <c r="AI1056" s="1">
        <v>43922</v>
      </c>
      <c r="AJ1056" s="9" t="s">
        <v>38</v>
      </c>
      <c r="AK1056">
        <v>23</v>
      </c>
    </row>
    <row r="1057" spans="1:37" x14ac:dyDescent="0.25">
      <c r="A1057">
        <v>43943</v>
      </c>
      <c r="B1057">
        <v>1.0810339733663921</v>
      </c>
      <c r="C1057">
        <v>2.287310298450826</v>
      </c>
      <c r="D1057">
        <v>0.94234725595042779</v>
      </c>
      <c r="E1057">
        <v>0.89595249074199046</v>
      </c>
      <c r="F1057">
        <v>1.1951320049467</v>
      </c>
      <c r="G1057">
        <v>0.45422365662667469</v>
      </c>
      <c r="H1057">
        <v>1.545062931008931</v>
      </c>
      <c r="I1057">
        <v>0.25926711725698909</v>
      </c>
      <c r="J1057">
        <v>0.34267062714486629</v>
      </c>
      <c r="K1057">
        <v>0.96837962568603231</v>
      </c>
      <c r="L1057">
        <v>0.84156201902440397</v>
      </c>
      <c r="M1057">
        <v>0.14024789889277761</v>
      </c>
      <c r="N1057">
        <v>1.451143541505624</v>
      </c>
      <c r="O1057">
        <v>0.79546463557633162</v>
      </c>
      <c r="P1057">
        <v>0.76803426458094681</v>
      </c>
      <c r="Q1057">
        <v>0.2932726907810978</v>
      </c>
      <c r="R1057">
        <v>0.33040875035980521</v>
      </c>
      <c r="S1057">
        <v>1.3327297201751569</v>
      </c>
      <c r="T1057">
        <v>0.33804391636794062</v>
      </c>
      <c r="U1057">
        <v>0.50853549134195553</v>
      </c>
      <c r="V1057">
        <v>1.582709307143302</v>
      </c>
      <c r="W1057">
        <v>1.2626124806390451</v>
      </c>
      <c r="X1057">
        <v>1.489926695080948</v>
      </c>
      <c r="Y1057">
        <v>0.59847574769208645</v>
      </c>
      <c r="Z1057">
        <v>1.3628440720306501</v>
      </c>
      <c r="AA1057">
        <v>0.90684292221005469</v>
      </c>
      <c r="AB1057">
        <v>0.82964140292765798</v>
      </c>
      <c r="AC1057">
        <v>0.53096346467819455</v>
      </c>
      <c r="AD1057">
        <v>0.82217808355081567</v>
      </c>
      <c r="AE1057">
        <v>1.3421175503137459</v>
      </c>
      <c r="AF1057">
        <v>0.86712449118645929</v>
      </c>
      <c r="AG1057">
        <v>0.97334915166079738</v>
      </c>
      <c r="AH1057" s="9" t="s">
        <v>259</v>
      </c>
      <c r="AI1057" s="1">
        <v>43922</v>
      </c>
      <c r="AJ1057" s="9" t="s">
        <v>39</v>
      </c>
      <c r="AK1057">
        <v>22</v>
      </c>
    </row>
    <row r="1058" spans="1:37" x14ac:dyDescent="0.25">
      <c r="A1058">
        <v>43942</v>
      </c>
      <c r="B1058">
        <v>0.23966455544668341</v>
      </c>
      <c r="C1058">
        <v>4.2941383889921018E-3</v>
      </c>
      <c r="D1058">
        <v>0.90035471980779058</v>
      </c>
      <c r="E1058">
        <v>6.8272198548372257E-2</v>
      </c>
      <c r="F1058">
        <v>5.276537211965817E-2</v>
      </c>
      <c r="G1058">
        <v>0.27224117282954358</v>
      </c>
      <c r="H1058">
        <v>4.013920300852708E-3</v>
      </c>
      <c r="I1058">
        <v>6.8834527636526177E-3</v>
      </c>
      <c r="J1058">
        <v>9.8228320631939481E-2</v>
      </c>
      <c r="K1058">
        <v>0</v>
      </c>
      <c r="L1058">
        <v>6.4426941627499538E-3</v>
      </c>
      <c r="M1058">
        <v>3.0134030560194321E-2</v>
      </c>
      <c r="N1058">
        <v>0.14253619206697671</v>
      </c>
      <c r="O1058">
        <v>1.1848732511329561</v>
      </c>
      <c r="P1058">
        <v>6.4873440368241636E-2</v>
      </c>
      <c r="Q1058">
        <v>2.3373360612274269E-2</v>
      </c>
      <c r="R1058">
        <v>2.023538249393092E-2</v>
      </c>
      <c r="S1058">
        <v>0.1206299386007826</v>
      </c>
      <c r="T1058">
        <v>3.973188149210162E-2</v>
      </c>
      <c r="U1058">
        <v>0</v>
      </c>
      <c r="V1058">
        <v>0.45704982416904921</v>
      </c>
      <c r="W1058">
        <v>3.2456875342822163E-4</v>
      </c>
      <c r="X1058">
        <v>0.61413849644852048</v>
      </c>
      <c r="Y1058">
        <v>7.5349134033983311E-3</v>
      </c>
      <c r="Z1058">
        <v>0.32743787779229488</v>
      </c>
      <c r="AA1058">
        <v>0.12654384966180951</v>
      </c>
      <c r="AB1058">
        <v>0.18145606000533959</v>
      </c>
      <c r="AC1058">
        <v>0.11240449272129301</v>
      </c>
      <c r="AD1058">
        <v>1.049007293035998E-2</v>
      </c>
      <c r="AE1058">
        <v>7.7974652019118643E-2</v>
      </c>
      <c r="AF1058">
        <v>0.32643401785416593</v>
      </c>
      <c r="AG1058">
        <v>0.30113436980717367</v>
      </c>
      <c r="AH1058" s="9" t="s">
        <v>259</v>
      </c>
      <c r="AI1058" s="1">
        <v>43922</v>
      </c>
      <c r="AJ1058" s="9" t="s">
        <v>40</v>
      </c>
      <c r="AK1058">
        <v>21</v>
      </c>
    </row>
    <row r="1059" spans="1:37" x14ac:dyDescent="0.25">
      <c r="A1059">
        <v>43941</v>
      </c>
      <c r="B1059">
        <v>2.2845392380148848</v>
      </c>
      <c r="C1059">
        <v>9.3891184990969587E-2</v>
      </c>
      <c r="D1059">
        <v>8.2304199291497765E-2</v>
      </c>
      <c r="E1059">
        <v>0.84313535096469605</v>
      </c>
      <c r="F1059">
        <v>2.1317455738795288</v>
      </c>
      <c r="G1059">
        <v>6.0906408892884421E-2</v>
      </c>
      <c r="H1059">
        <v>3.119467234813547</v>
      </c>
      <c r="I1059">
        <v>0.79120221722811657</v>
      </c>
      <c r="J1059">
        <v>13.889943671034249</v>
      </c>
      <c r="K1059">
        <v>1.302604080890303</v>
      </c>
      <c r="L1059">
        <v>7.923591991480432</v>
      </c>
      <c r="M1059">
        <v>0.47688351891788688</v>
      </c>
      <c r="N1059">
        <v>1.9384512508002221</v>
      </c>
      <c r="O1059">
        <v>0.1967126283076791</v>
      </c>
      <c r="P1059">
        <v>1.18531922684881</v>
      </c>
      <c r="Q1059">
        <v>0.11702069832792091</v>
      </c>
      <c r="R1059">
        <v>0.18603063393575051</v>
      </c>
      <c r="S1059">
        <v>0.23616594071557159</v>
      </c>
      <c r="T1059">
        <v>0.61506242935515731</v>
      </c>
      <c r="U1059">
        <v>3.5072341377944363E-2</v>
      </c>
      <c r="V1059">
        <v>1.6380224334715729</v>
      </c>
      <c r="W1059">
        <v>32.196869220099963</v>
      </c>
      <c r="X1059">
        <v>1.596807556857688</v>
      </c>
      <c r="Y1059">
        <v>0.106170705807836</v>
      </c>
      <c r="Z1059">
        <v>1.805966781714212</v>
      </c>
      <c r="AA1059">
        <v>2.476936487313997</v>
      </c>
      <c r="AB1059">
        <v>0.9571065064313854</v>
      </c>
      <c r="AC1059">
        <v>1.081460658247374</v>
      </c>
      <c r="AD1059">
        <v>1.0334785497196559</v>
      </c>
      <c r="AE1059">
        <v>1.1363171385702919</v>
      </c>
      <c r="AF1059">
        <v>2.5208579442526671</v>
      </c>
      <c r="AG1059">
        <v>1.036973633497897</v>
      </c>
      <c r="AH1059" s="9" t="s">
        <v>259</v>
      </c>
      <c r="AI1059" s="1">
        <v>43922</v>
      </c>
      <c r="AJ1059" s="9" t="s">
        <v>41</v>
      </c>
      <c r="AK1059">
        <v>20</v>
      </c>
    </row>
    <row r="1060" spans="1:37" x14ac:dyDescent="0.25">
      <c r="A1060">
        <v>43938</v>
      </c>
      <c r="B1060">
        <v>1.9436270195066629</v>
      </c>
      <c r="C1060">
        <v>7.0282863798537463</v>
      </c>
      <c r="D1060">
        <v>1.326528637065296</v>
      </c>
      <c r="E1060">
        <v>1.7460726831757041</v>
      </c>
      <c r="F1060">
        <v>2.7995379573181549</v>
      </c>
      <c r="G1060">
        <v>0.60843684195116343</v>
      </c>
      <c r="H1060">
        <v>1.1519641869540209</v>
      </c>
      <c r="I1060">
        <v>2.4711812558291708</v>
      </c>
      <c r="J1060">
        <v>7.7014796670566978</v>
      </c>
      <c r="K1060">
        <v>0.98642989999641773</v>
      </c>
      <c r="L1060">
        <v>1.405036800887574</v>
      </c>
      <c r="M1060">
        <v>8.3969720413938395E-2</v>
      </c>
      <c r="N1060">
        <v>2.1327489612213339</v>
      </c>
      <c r="O1060">
        <v>0.41777414090150611</v>
      </c>
      <c r="P1060">
        <v>0.56688498161522294</v>
      </c>
      <c r="Q1060">
        <v>9.9896345652391819E-2</v>
      </c>
      <c r="R1060">
        <v>0.84905170341220892</v>
      </c>
      <c r="S1060">
        <v>1.6881314426320211</v>
      </c>
      <c r="T1060">
        <v>5.2346366083857081</v>
      </c>
      <c r="U1060">
        <v>0.2926578510061516</v>
      </c>
      <c r="V1060">
        <v>2.343803664514883</v>
      </c>
      <c r="W1060">
        <v>0.2423160526211024</v>
      </c>
      <c r="X1060">
        <v>1.1840485803031999</v>
      </c>
      <c r="Y1060">
        <v>0.96614033531722177</v>
      </c>
      <c r="Z1060">
        <v>1.6906513918253581</v>
      </c>
      <c r="AA1060">
        <v>2.781147666481663</v>
      </c>
      <c r="AB1060">
        <v>1.7627182063973299</v>
      </c>
      <c r="AC1060">
        <v>0.80457501141897647</v>
      </c>
      <c r="AD1060">
        <v>1.044365946250041</v>
      </c>
      <c r="AE1060">
        <v>1.586574943159339</v>
      </c>
      <c r="AF1060">
        <v>2.346878415233526</v>
      </c>
      <c r="AG1060">
        <v>1.3146185917017701</v>
      </c>
      <c r="AH1060" s="9" t="s">
        <v>260</v>
      </c>
      <c r="AI1060" s="1">
        <v>43922</v>
      </c>
      <c r="AJ1060" s="9" t="s">
        <v>43</v>
      </c>
      <c r="AK1060">
        <v>17</v>
      </c>
    </row>
    <row r="1061" spans="1:37" x14ac:dyDescent="0.25">
      <c r="A1061">
        <v>43937</v>
      </c>
      <c r="B1061">
        <v>1.2180103733497369</v>
      </c>
      <c r="C1061">
        <v>0.35963842286624309</v>
      </c>
      <c r="D1061">
        <v>7.9355911498369472E-2</v>
      </c>
      <c r="E1061">
        <v>0.67666470772212828</v>
      </c>
      <c r="F1061">
        <v>1.6145389498584211</v>
      </c>
      <c r="G1061">
        <v>0.7546144096413997</v>
      </c>
      <c r="H1061">
        <v>1.356725382760237</v>
      </c>
      <c r="I1061">
        <v>5.5057857656029309E-2</v>
      </c>
      <c r="J1061">
        <v>0.41476691204277039</v>
      </c>
      <c r="K1061">
        <v>0.1187271933448434</v>
      </c>
      <c r="L1061">
        <v>1.6025929379361721</v>
      </c>
      <c r="M1061">
        <v>0.19968749019146281</v>
      </c>
      <c r="N1061">
        <v>3.1113631663428829</v>
      </c>
      <c r="O1061">
        <v>0.113096501680539</v>
      </c>
      <c r="P1061">
        <v>0.2042640471108893</v>
      </c>
      <c r="Q1061">
        <v>9.3969368265429981E-2</v>
      </c>
      <c r="R1061">
        <v>0.30646236209563182</v>
      </c>
      <c r="S1061">
        <v>1.194532831623609</v>
      </c>
      <c r="T1061">
        <v>1.624649804035375</v>
      </c>
      <c r="U1061">
        <v>2.7764696752890599</v>
      </c>
      <c r="V1061">
        <v>0.70724688526289547</v>
      </c>
      <c r="W1061">
        <v>0.89880376824173525</v>
      </c>
      <c r="X1061">
        <v>0.59777194950444668</v>
      </c>
      <c r="Y1061">
        <v>0.30599922401409269</v>
      </c>
      <c r="Z1061">
        <v>1.2712439427196389</v>
      </c>
      <c r="AA1061">
        <v>1.1750087097581621</v>
      </c>
      <c r="AB1061">
        <v>0.9938073087967273</v>
      </c>
      <c r="AC1061">
        <v>0.49601416733813691</v>
      </c>
      <c r="AD1061">
        <v>0.19154326190276011</v>
      </c>
      <c r="AE1061">
        <v>1.3493297199265799</v>
      </c>
      <c r="AF1061">
        <v>1.449176493427202</v>
      </c>
      <c r="AG1061">
        <v>0.54062458372861355</v>
      </c>
      <c r="AH1061" s="9" t="s">
        <v>260</v>
      </c>
      <c r="AI1061" s="1">
        <v>43922</v>
      </c>
      <c r="AJ1061" s="9" t="s">
        <v>38</v>
      </c>
      <c r="AK1061">
        <v>16</v>
      </c>
    </row>
    <row r="1062" spans="1:37" x14ac:dyDescent="0.25">
      <c r="A1062">
        <v>43936</v>
      </c>
      <c r="B1062">
        <v>2.0505664929628269</v>
      </c>
      <c r="C1062">
        <v>3.2495750176925478E-2</v>
      </c>
      <c r="D1062">
        <v>0.2189444958412127</v>
      </c>
      <c r="E1062">
        <v>1.75838394962328</v>
      </c>
      <c r="F1062">
        <v>3.616091537068888</v>
      </c>
      <c r="G1062">
        <v>1.7176320721450109</v>
      </c>
      <c r="H1062">
        <v>2.842232475717001</v>
      </c>
      <c r="I1062">
        <v>1.4551853700020161</v>
      </c>
      <c r="J1062">
        <v>0.25047873198345982</v>
      </c>
      <c r="K1062">
        <v>0.51803895014642432</v>
      </c>
      <c r="L1062">
        <v>1.0175056583106981</v>
      </c>
      <c r="M1062">
        <v>0.65159317721880339</v>
      </c>
      <c r="N1062">
        <v>2.776193980604861</v>
      </c>
      <c r="O1062">
        <v>0.21778694129578141</v>
      </c>
      <c r="P1062">
        <v>0.19787760144164249</v>
      </c>
      <c r="Q1062">
        <v>0.99477558182176407</v>
      </c>
      <c r="R1062">
        <v>0.2435125917229872</v>
      </c>
      <c r="S1062">
        <v>0.33417711733011968</v>
      </c>
      <c r="T1062">
        <v>2.6161214864705831</v>
      </c>
      <c r="U1062">
        <v>0.41543798760854711</v>
      </c>
      <c r="V1062">
        <v>0.98770871060349152</v>
      </c>
      <c r="W1062">
        <v>2.4970881358856989</v>
      </c>
      <c r="X1062">
        <v>1.9134945817291189</v>
      </c>
      <c r="Y1062">
        <v>1.6474337167185771</v>
      </c>
      <c r="Z1062">
        <v>2.237106299012646</v>
      </c>
      <c r="AA1062">
        <v>1.4008670053164869</v>
      </c>
      <c r="AB1062">
        <v>1.7569737371568741</v>
      </c>
      <c r="AC1062">
        <v>1.09149578936015</v>
      </c>
      <c r="AD1062">
        <v>0.64674901051058309</v>
      </c>
      <c r="AE1062">
        <v>2.181601918250518</v>
      </c>
      <c r="AF1062">
        <v>1.357499592200367</v>
      </c>
      <c r="AG1062">
        <v>2.8377381539366939</v>
      </c>
      <c r="AH1062" s="9" t="s">
        <v>260</v>
      </c>
      <c r="AI1062" s="1">
        <v>43922</v>
      </c>
      <c r="AJ1062" s="9" t="s">
        <v>39</v>
      </c>
      <c r="AK1062">
        <v>15</v>
      </c>
    </row>
    <row r="1063" spans="1:37" x14ac:dyDescent="0.25">
      <c r="A1063">
        <v>43935</v>
      </c>
      <c r="B1063">
        <v>1.1826898975510469</v>
      </c>
      <c r="C1063">
        <v>0.24482487230759489</v>
      </c>
      <c r="D1063">
        <v>1.1468295653021621</v>
      </c>
      <c r="E1063">
        <v>0.42767092207440538</v>
      </c>
      <c r="F1063">
        <v>1.5307367110076311</v>
      </c>
      <c r="G1063">
        <v>0.56709422769131368</v>
      </c>
      <c r="H1063">
        <v>3.3495932534357351</v>
      </c>
      <c r="I1063">
        <v>0.1161493756140107</v>
      </c>
      <c r="J1063">
        <v>9.4344465886495824E-2</v>
      </c>
      <c r="K1063">
        <v>2.8981542947882488</v>
      </c>
      <c r="L1063">
        <v>0.29616943954268871</v>
      </c>
      <c r="M1063">
        <v>0.53304782244315574</v>
      </c>
      <c r="N1063">
        <v>1.7977177873466901</v>
      </c>
      <c r="O1063">
        <v>1.0639159430011751</v>
      </c>
      <c r="P1063">
        <v>0.35396641856979483</v>
      </c>
      <c r="Q1063">
        <v>0.42490109066229942</v>
      </c>
      <c r="R1063">
        <v>0.1124257292371026</v>
      </c>
      <c r="S1063">
        <v>2.1610683360675029</v>
      </c>
      <c r="T1063">
        <v>0.53761245965176951</v>
      </c>
      <c r="U1063">
        <v>8.3582391532094764</v>
      </c>
      <c r="V1063">
        <v>0.1154163634112188</v>
      </c>
      <c r="W1063">
        <v>0.37565965853881039</v>
      </c>
      <c r="X1063">
        <v>0.69363577636532314</v>
      </c>
      <c r="Y1063">
        <v>0.88007075774748644</v>
      </c>
      <c r="Z1063">
        <v>0.90952543245715556</v>
      </c>
      <c r="AA1063">
        <v>1.419584838967791</v>
      </c>
      <c r="AB1063">
        <v>0.95701186838543173</v>
      </c>
      <c r="AC1063">
        <v>0.74701573894045581</v>
      </c>
      <c r="AD1063">
        <v>2.208078563810441</v>
      </c>
      <c r="AE1063">
        <v>1.2266054368782171</v>
      </c>
      <c r="AF1063">
        <v>0.77326544367726568</v>
      </c>
      <c r="AG1063">
        <v>0.92112897259630255</v>
      </c>
      <c r="AH1063" s="9" t="s">
        <v>260</v>
      </c>
      <c r="AI1063" s="1">
        <v>43922</v>
      </c>
      <c r="AJ1063" s="9" t="s">
        <v>40</v>
      </c>
      <c r="AK1063">
        <v>14</v>
      </c>
    </row>
    <row r="1064" spans="1:37" x14ac:dyDescent="0.25">
      <c r="A1064">
        <v>43934</v>
      </c>
      <c r="B1064">
        <v>0.86152976780457102</v>
      </c>
      <c r="C1064">
        <v>0.45646224642318711</v>
      </c>
      <c r="D1064">
        <v>1.1889991379033951</v>
      </c>
      <c r="E1064">
        <v>0.84585702412717001</v>
      </c>
      <c r="F1064">
        <v>1.0238669303678429</v>
      </c>
      <c r="G1064">
        <v>0.21711833625659929</v>
      </c>
      <c r="H1064">
        <v>0.13046442134467351</v>
      </c>
      <c r="I1064">
        <v>0.35735777489891568</v>
      </c>
      <c r="J1064">
        <v>0.8375813653813251</v>
      </c>
      <c r="K1064">
        <v>2.00664255387824</v>
      </c>
      <c r="L1064">
        <v>0.86505957849383075</v>
      </c>
      <c r="M1064">
        <v>6.9408149960816692E-2</v>
      </c>
      <c r="N1064">
        <v>0.1512062956260754</v>
      </c>
      <c r="O1064">
        <v>4.0268005790859869</v>
      </c>
      <c r="P1064">
        <v>0.21920078855760419</v>
      </c>
      <c r="Q1064">
        <v>0.37709657696384569</v>
      </c>
      <c r="R1064">
        <v>0.32963225041311922</v>
      </c>
      <c r="S1064">
        <v>0.30825129089696429</v>
      </c>
      <c r="T1064">
        <v>0.38601848121747889</v>
      </c>
      <c r="U1064">
        <v>0.29653577781391782</v>
      </c>
      <c r="V1064">
        <v>0.74732725255690691</v>
      </c>
      <c r="W1064">
        <v>9.8638833166199091E-2</v>
      </c>
      <c r="X1064">
        <v>0.70409125509060932</v>
      </c>
      <c r="Y1064">
        <v>0.1138313606887007</v>
      </c>
      <c r="Z1064">
        <v>0.79783837851249551</v>
      </c>
      <c r="AA1064">
        <v>0.56798653089685958</v>
      </c>
      <c r="AB1064">
        <v>0.96793440501747408</v>
      </c>
      <c r="AC1064">
        <v>0.37507251689353782</v>
      </c>
      <c r="AD1064">
        <v>0.80114754044615932</v>
      </c>
      <c r="AE1064">
        <v>0.92776320338010854</v>
      </c>
      <c r="AF1064">
        <v>0.74036595431566921</v>
      </c>
      <c r="AG1064">
        <v>0.57145982092582237</v>
      </c>
      <c r="AH1064" s="9" t="s">
        <v>260</v>
      </c>
      <c r="AI1064" s="1">
        <v>43922</v>
      </c>
      <c r="AJ1064" s="9" t="s">
        <v>41</v>
      </c>
      <c r="AK1064">
        <v>13</v>
      </c>
    </row>
    <row r="1065" spans="1:37" x14ac:dyDescent="0.25">
      <c r="A1065">
        <v>43931</v>
      </c>
      <c r="B1065">
        <v>0.78341081385335565</v>
      </c>
      <c r="C1065">
        <v>6.8236145061491412E-4</v>
      </c>
      <c r="D1065">
        <v>0</v>
      </c>
      <c r="E1065">
        <v>0.7260137253894775</v>
      </c>
      <c r="F1065">
        <v>0.17370785685408671</v>
      </c>
      <c r="G1065">
        <v>0.87280884674290826</v>
      </c>
      <c r="H1065">
        <v>0.10600230876900581</v>
      </c>
      <c r="I1065">
        <v>0.41528702785504701</v>
      </c>
      <c r="J1065">
        <v>0.55438417639807236</v>
      </c>
      <c r="K1065">
        <v>2.3473986042630629E-3</v>
      </c>
      <c r="L1065">
        <v>3.1106429832520992</v>
      </c>
      <c r="M1065">
        <v>2.648016743371354E-2</v>
      </c>
      <c r="N1065">
        <v>0.68612667889710199</v>
      </c>
      <c r="O1065">
        <v>1.2475490083808609</v>
      </c>
      <c r="P1065">
        <v>8.7682089052805195E-2</v>
      </c>
      <c r="Q1065">
        <v>5.1764029758596668E-2</v>
      </c>
      <c r="R1065">
        <v>5.7403544956193521E-2</v>
      </c>
      <c r="S1065">
        <v>0.1066648247200318</v>
      </c>
      <c r="T1065">
        <v>0.40300642438569101</v>
      </c>
      <c r="U1065">
        <v>1.873895821899942E-4</v>
      </c>
      <c r="V1065">
        <v>0.70239937221427073</v>
      </c>
      <c r="W1065">
        <v>2.7145004504752698E-2</v>
      </c>
      <c r="X1065">
        <v>0.51705164118614722</v>
      </c>
      <c r="Y1065">
        <v>7.6228480247678546E-2</v>
      </c>
      <c r="Z1065">
        <v>0.72214680447404422</v>
      </c>
      <c r="AA1065">
        <v>0.43348199231878892</v>
      </c>
      <c r="AB1065">
        <v>0.42027255239424488</v>
      </c>
      <c r="AC1065">
        <v>0.40163633420464351</v>
      </c>
      <c r="AD1065">
        <v>0.43964815653188161</v>
      </c>
      <c r="AE1065">
        <v>0.52242179549046353</v>
      </c>
      <c r="AF1065">
        <v>0.44477259924989643</v>
      </c>
      <c r="AG1065">
        <v>0.86842460372867036</v>
      </c>
      <c r="AH1065" s="9" t="s">
        <v>261</v>
      </c>
      <c r="AI1065" s="1">
        <v>43922</v>
      </c>
      <c r="AJ1065" s="9" t="s">
        <v>43</v>
      </c>
      <c r="AK1065">
        <v>10</v>
      </c>
    </row>
    <row r="1066" spans="1:37" x14ac:dyDescent="0.25">
      <c r="A1066">
        <v>43930</v>
      </c>
      <c r="B1066">
        <v>1.566731095840582</v>
      </c>
      <c r="C1066">
        <v>0.27884009627891848</v>
      </c>
      <c r="D1066">
        <v>0.12808082418371</v>
      </c>
      <c r="E1066">
        <v>1.118059208663392</v>
      </c>
      <c r="F1066">
        <v>0.76533907303930415</v>
      </c>
      <c r="G1066">
        <v>2.3294628908002242</v>
      </c>
      <c r="H1066">
        <v>0.99869857220316804</v>
      </c>
      <c r="I1066">
        <v>0.37623764331963311</v>
      </c>
      <c r="J1066">
        <v>4.8399216843941923</v>
      </c>
      <c r="K1066">
        <v>1.6985832157917351</v>
      </c>
      <c r="L1066">
        <v>1.580681937351224</v>
      </c>
      <c r="M1066">
        <v>0.80378112776909327</v>
      </c>
      <c r="N1066">
        <v>0.89954071104224331</v>
      </c>
      <c r="O1066">
        <v>1.7203799925129191</v>
      </c>
      <c r="P1066">
        <v>1.586548834518037</v>
      </c>
      <c r="Q1066">
        <v>0.152386419449415</v>
      </c>
      <c r="R1066">
        <v>0.1292724665293643</v>
      </c>
      <c r="S1066">
        <v>0.58985294484072071</v>
      </c>
      <c r="T1066">
        <v>2.2428879690460999</v>
      </c>
      <c r="U1066">
        <v>8.5598467535433292E-2</v>
      </c>
      <c r="V1066">
        <v>0.87529260890510863</v>
      </c>
      <c r="W1066">
        <v>0.63113404602571821</v>
      </c>
      <c r="X1066">
        <v>1.349391332652818</v>
      </c>
      <c r="Y1066">
        <v>6.8625985291925359E-2</v>
      </c>
      <c r="Z1066">
        <v>1.6342863060624651</v>
      </c>
      <c r="AA1066">
        <v>1.3426673767069559</v>
      </c>
      <c r="AB1066">
        <v>1.1390513808865399</v>
      </c>
      <c r="AC1066">
        <v>0.51817886830858162</v>
      </c>
      <c r="AD1066">
        <v>0.76033588814588526</v>
      </c>
      <c r="AE1066">
        <v>1.5528352409956681</v>
      </c>
      <c r="AF1066">
        <v>1.4319346916712541</v>
      </c>
      <c r="AG1066">
        <v>0.90679736266440081</v>
      </c>
      <c r="AH1066" s="9" t="s">
        <v>261</v>
      </c>
      <c r="AI1066" s="1">
        <v>43922</v>
      </c>
      <c r="AJ1066" s="9" t="s">
        <v>38</v>
      </c>
      <c r="AK1066">
        <v>9</v>
      </c>
    </row>
    <row r="1067" spans="1:37" x14ac:dyDescent="0.25">
      <c r="A1067">
        <v>43929</v>
      </c>
      <c r="B1067">
        <v>1.257888459210281</v>
      </c>
      <c r="C1067">
        <v>0.92034960694753387</v>
      </c>
      <c r="D1067">
        <v>9.4175604404323945E-2</v>
      </c>
      <c r="E1067">
        <v>1.2508384729759841</v>
      </c>
      <c r="F1067">
        <v>0.98429424224589757</v>
      </c>
      <c r="G1067">
        <v>0.23520799599502379</v>
      </c>
      <c r="H1067">
        <v>1.171896889685107</v>
      </c>
      <c r="I1067">
        <v>0.49037680901751229</v>
      </c>
      <c r="J1067">
        <v>0.81284322212164073</v>
      </c>
      <c r="K1067">
        <v>1.8659618581824611</v>
      </c>
      <c r="L1067">
        <v>0.39040986128874389</v>
      </c>
      <c r="M1067">
        <v>0.22155807855065851</v>
      </c>
      <c r="N1067">
        <v>2.6018767856289511</v>
      </c>
      <c r="O1067">
        <v>0.50783562932522741</v>
      </c>
      <c r="P1067">
        <v>1.5339140996327969E-2</v>
      </c>
      <c r="Q1067">
        <v>0.22489967559888799</v>
      </c>
      <c r="R1067">
        <v>5.6976954463248609E-2</v>
      </c>
      <c r="S1067">
        <v>0.58112927790911051</v>
      </c>
      <c r="T1067">
        <v>0.6381599858839162</v>
      </c>
      <c r="U1067">
        <v>9.2353062521524016</v>
      </c>
      <c r="V1067">
        <v>0.77078899825231295</v>
      </c>
      <c r="W1067">
        <v>0.2005548720674801</v>
      </c>
      <c r="X1067">
        <v>0.10379665731812911</v>
      </c>
      <c r="Y1067">
        <v>0.1426486630284213</v>
      </c>
      <c r="Z1067">
        <v>0.8841883853596787</v>
      </c>
      <c r="AA1067">
        <v>1.7364634780624459</v>
      </c>
      <c r="AB1067">
        <v>0.87447103791520098</v>
      </c>
      <c r="AC1067">
        <v>0.30232205630845121</v>
      </c>
      <c r="AD1067">
        <v>0.55367961096310647</v>
      </c>
      <c r="AE1067">
        <v>1.818180991259426</v>
      </c>
      <c r="AF1067">
        <v>0.57670556887191482</v>
      </c>
      <c r="AG1067">
        <v>1.192286882643059</v>
      </c>
      <c r="AH1067" s="9" t="s">
        <v>261</v>
      </c>
      <c r="AI1067" s="1">
        <v>43922</v>
      </c>
      <c r="AJ1067" s="9" t="s">
        <v>39</v>
      </c>
      <c r="AK1067">
        <v>8</v>
      </c>
    </row>
    <row r="1068" spans="1:37" x14ac:dyDescent="0.25">
      <c r="A1068">
        <v>43928</v>
      </c>
      <c r="B1068">
        <v>1.5175375342059949</v>
      </c>
      <c r="C1068">
        <v>11.44253534403734</v>
      </c>
      <c r="D1068">
        <v>0.75404899007205317</v>
      </c>
      <c r="E1068">
        <v>1.30144611240037</v>
      </c>
      <c r="F1068">
        <v>4.0983852700957897E-2</v>
      </c>
      <c r="G1068">
        <v>1.3617707276441791</v>
      </c>
      <c r="H1068">
        <v>0.81444030781367149</v>
      </c>
      <c r="I1068">
        <v>0.61070844459287421</v>
      </c>
      <c r="J1068">
        <v>1.648344161419689</v>
      </c>
      <c r="K1068">
        <v>0.32675276524047348</v>
      </c>
      <c r="L1068">
        <v>0.36143051470508453</v>
      </c>
      <c r="M1068">
        <v>0.32000107441906789</v>
      </c>
      <c r="N1068">
        <v>1.1772025269688471</v>
      </c>
      <c r="O1068">
        <v>0.53679951896433931</v>
      </c>
      <c r="P1068">
        <v>1.198875379882162E-3</v>
      </c>
      <c r="Q1068">
        <v>0.20442739551197869</v>
      </c>
      <c r="R1068">
        <v>0.23189904647847831</v>
      </c>
      <c r="S1068">
        <v>1.045268889034157</v>
      </c>
      <c r="T1068">
        <v>1.966968664540204</v>
      </c>
      <c r="U1068">
        <v>9.4848983344398103</v>
      </c>
      <c r="V1068">
        <v>0.13370954169497359</v>
      </c>
      <c r="W1068">
        <v>0.52366841680381881</v>
      </c>
      <c r="X1068">
        <v>0.21927223827095921</v>
      </c>
      <c r="Y1068">
        <v>1.1695023369658031</v>
      </c>
      <c r="Z1068">
        <v>1.582402595190463</v>
      </c>
      <c r="AA1068">
        <v>1.6442692617692409</v>
      </c>
      <c r="AB1068">
        <v>0.69125024168810623</v>
      </c>
      <c r="AC1068">
        <v>0.72617115942918209</v>
      </c>
      <c r="AD1068">
        <v>1.346792112819075</v>
      </c>
      <c r="AE1068">
        <v>1.760129717554435</v>
      </c>
      <c r="AF1068">
        <v>1.2390274792379781</v>
      </c>
      <c r="AG1068">
        <v>0.78386821175533317</v>
      </c>
      <c r="AH1068" s="9" t="s">
        <v>261</v>
      </c>
      <c r="AI1068" s="1">
        <v>43922</v>
      </c>
      <c r="AJ1068" s="9" t="s">
        <v>40</v>
      </c>
      <c r="AK1068">
        <v>7</v>
      </c>
    </row>
    <row r="1069" spans="1:37" x14ac:dyDescent="0.25">
      <c r="A1069">
        <v>43927</v>
      </c>
      <c r="C1069">
        <v>0.45755329711659692</v>
      </c>
      <c r="D1069">
        <v>1.856138030530543</v>
      </c>
      <c r="E1069">
        <v>4.3297805647464207</v>
      </c>
      <c r="F1069">
        <v>1.553497669430951</v>
      </c>
      <c r="G1069">
        <v>2.174253869118405</v>
      </c>
      <c r="H1069">
        <v>4.3082768030325456</v>
      </c>
      <c r="I1069">
        <v>2.669890162386261</v>
      </c>
      <c r="J1069">
        <v>6.0567577774310521</v>
      </c>
      <c r="K1069">
        <v>8.366018483822625</v>
      </c>
      <c r="L1069">
        <v>4.333886025915386</v>
      </c>
      <c r="M1069">
        <v>6.2122430884994211</v>
      </c>
      <c r="N1069">
        <v>3.1234285846897238</v>
      </c>
      <c r="O1069">
        <v>14.14290657033418</v>
      </c>
      <c r="P1069">
        <v>1.987421801635237</v>
      </c>
      <c r="Q1069">
        <v>2.9378110091984682</v>
      </c>
      <c r="S1069">
        <v>1.6410472616639951</v>
      </c>
      <c r="T1069">
        <v>3.4846285975412798</v>
      </c>
      <c r="U1069">
        <v>6.0847078265606216</v>
      </c>
      <c r="V1069">
        <v>4.2007617927698453</v>
      </c>
      <c r="W1069">
        <v>0.29677863451095299</v>
      </c>
      <c r="X1069">
        <v>1.7294474924792429</v>
      </c>
      <c r="Y1069">
        <v>1.377615944259206</v>
      </c>
      <c r="AA1069">
        <v>4.2072925121739093</v>
      </c>
      <c r="AB1069">
        <v>5.883927973002395</v>
      </c>
      <c r="AC1069">
        <v>3.4080277015618701</v>
      </c>
      <c r="AD1069">
        <v>8.2977519601053107</v>
      </c>
      <c r="AE1069">
        <v>4.9922360218256712</v>
      </c>
      <c r="AG1069">
        <v>2.9988695067279152</v>
      </c>
      <c r="AH1069" s="9" t="s">
        <v>261</v>
      </c>
      <c r="AI1069" s="1">
        <v>43922</v>
      </c>
      <c r="AJ1069" s="9" t="s">
        <v>41</v>
      </c>
      <c r="AK1069">
        <v>6</v>
      </c>
    </row>
    <row r="1070" spans="1:37" x14ac:dyDescent="0.25">
      <c r="A1070">
        <v>43924</v>
      </c>
      <c r="B1070">
        <v>2.7506317590124141</v>
      </c>
      <c r="C1070">
        <v>3.5902546589356019</v>
      </c>
      <c r="D1070">
        <v>0.212489670589979</v>
      </c>
      <c r="E1070">
        <v>1.261617054135965</v>
      </c>
      <c r="F1070">
        <v>0.76353505799867105</v>
      </c>
      <c r="G1070">
        <v>1.4594939529065281</v>
      </c>
      <c r="H1070">
        <v>2.702358760188508</v>
      </c>
      <c r="I1070">
        <v>8.0536705248910359</v>
      </c>
      <c r="J1070">
        <v>6.619334165531189</v>
      </c>
      <c r="K1070">
        <v>2.2188255911697818</v>
      </c>
      <c r="L1070">
        <v>0.48904817359928521</v>
      </c>
      <c r="M1070">
        <v>1.8869865824986269</v>
      </c>
      <c r="N1070">
        <v>1.498453598808057</v>
      </c>
      <c r="O1070">
        <v>3.2502017781726118</v>
      </c>
      <c r="P1070">
        <v>1.180509352867104</v>
      </c>
      <c r="Q1070">
        <v>0.50550399422398595</v>
      </c>
      <c r="R1070">
        <v>0.10794709716648419</v>
      </c>
      <c r="S1070">
        <v>1.835539783355463</v>
      </c>
      <c r="T1070">
        <v>1.263451247001494</v>
      </c>
      <c r="U1070">
        <v>3.6446838616654031</v>
      </c>
      <c r="V1070">
        <v>5.3224598504032103</v>
      </c>
      <c r="W1070">
        <v>0.17620810147432861</v>
      </c>
      <c r="X1070">
        <v>1.6450602357206849</v>
      </c>
      <c r="Y1070">
        <v>5.8934683672057844</v>
      </c>
      <c r="Z1070">
        <v>1.654884611812139</v>
      </c>
      <c r="AA1070">
        <v>3.6908384331783162</v>
      </c>
      <c r="AB1070">
        <v>1.9203353893761139</v>
      </c>
      <c r="AC1070">
        <v>2.5857862910935179</v>
      </c>
      <c r="AD1070">
        <v>2.609719551925664</v>
      </c>
      <c r="AE1070">
        <v>2.138056896429632</v>
      </c>
      <c r="AF1070">
        <v>2.070880453611788</v>
      </c>
      <c r="AG1070">
        <v>2.3524047224974551</v>
      </c>
      <c r="AH1070" s="9" t="s">
        <v>262</v>
      </c>
      <c r="AI1070" s="1">
        <v>43922</v>
      </c>
      <c r="AJ1070" s="9" t="s">
        <v>43</v>
      </c>
      <c r="AK1070">
        <v>3</v>
      </c>
    </row>
    <row r="1071" spans="1:37" x14ac:dyDescent="0.25">
      <c r="A1071">
        <v>43922</v>
      </c>
      <c r="B1071">
        <v>2.0549447618917109</v>
      </c>
      <c r="C1071">
        <v>1.079234167456399</v>
      </c>
      <c r="D1071">
        <v>0.76086423250434898</v>
      </c>
      <c r="E1071">
        <v>1.7644141234816331</v>
      </c>
      <c r="F1071">
        <v>1.6198391652717781</v>
      </c>
      <c r="G1071">
        <v>0.63896331872497991</v>
      </c>
      <c r="H1071">
        <v>0.43593367755555112</v>
      </c>
      <c r="I1071">
        <v>0.40668253889199429</v>
      </c>
      <c r="J1071">
        <v>2.6010086234807481</v>
      </c>
      <c r="K1071">
        <v>0.45513392940735758</v>
      </c>
      <c r="L1071">
        <v>2.9532132732272478</v>
      </c>
      <c r="M1071">
        <v>0.34640370603349152</v>
      </c>
      <c r="N1071">
        <v>1.486239157173608</v>
      </c>
      <c r="O1071">
        <v>1.628189398533944</v>
      </c>
      <c r="P1071">
        <v>0.80020161442208626</v>
      </c>
      <c r="Q1071">
        <v>1.150596160716439</v>
      </c>
      <c r="R1071">
        <v>1.581038204064084</v>
      </c>
      <c r="S1071">
        <v>0.50307282038814505</v>
      </c>
      <c r="T1071">
        <v>0.56361071882483993</v>
      </c>
      <c r="U1071">
        <v>0.61301208462993551</v>
      </c>
      <c r="V1071">
        <v>0.1567301362948795</v>
      </c>
      <c r="W1071">
        <v>4.7787318687438436</v>
      </c>
      <c r="X1071">
        <v>1.0766982188539569</v>
      </c>
      <c r="Y1071">
        <v>0.2028569954189412</v>
      </c>
      <c r="Z1071">
        <v>1.622564177797748</v>
      </c>
      <c r="AA1071">
        <v>1.3921240038232201</v>
      </c>
      <c r="AB1071">
        <v>1.4592053363948061</v>
      </c>
      <c r="AC1071">
        <v>0.75008628627646468</v>
      </c>
      <c r="AD1071">
        <v>1.052328775362904</v>
      </c>
      <c r="AE1071">
        <v>1.5592221749622059</v>
      </c>
      <c r="AF1071">
        <v>1.97491809751473</v>
      </c>
      <c r="AG1071">
        <v>1.0766980406507789</v>
      </c>
      <c r="AH1071" s="9" t="s">
        <v>262</v>
      </c>
      <c r="AI1071" s="1">
        <v>43922</v>
      </c>
      <c r="AJ1071" s="9" t="s">
        <v>39</v>
      </c>
      <c r="AK1071">
        <v>1</v>
      </c>
    </row>
    <row r="1072" spans="1:37" x14ac:dyDescent="0.25">
      <c r="A1072">
        <v>43921</v>
      </c>
      <c r="B1072">
        <v>0.31926703238574389</v>
      </c>
      <c r="C1072">
        <v>0.34803920738488842</v>
      </c>
      <c r="D1072">
        <v>1.187306263755479</v>
      </c>
      <c r="E1072">
        <v>0.1638816407856086</v>
      </c>
      <c r="F1072">
        <v>0.52516564760236928</v>
      </c>
      <c r="G1072">
        <v>0.13153832259473819</v>
      </c>
      <c r="H1072">
        <v>3.3407409478628913E-2</v>
      </c>
      <c r="I1072">
        <v>0.68000043654959041</v>
      </c>
      <c r="J1072">
        <v>1.949343394019602E-3</v>
      </c>
      <c r="K1072">
        <v>0.1109018947518767</v>
      </c>
      <c r="L1072">
        <v>1.9667426832063802E-2</v>
      </c>
      <c r="M1072">
        <v>1.6063008082971651E-2</v>
      </c>
      <c r="N1072">
        <v>0.43163140525432048</v>
      </c>
      <c r="O1072">
        <v>0.49020313015798028</v>
      </c>
      <c r="P1072">
        <v>0.19420760867834791</v>
      </c>
      <c r="Q1072">
        <v>2.2356802317893231E-2</v>
      </c>
      <c r="R1072">
        <v>7.1629279937885246E-2</v>
      </c>
      <c r="S1072">
        <v>0.14058362006261321</v>
      </c>
      <c r="T1072">
        <v>1.9926012566672539E-2</v>
      </c>
      <c r="U1072">
        <v>2.1404075729550532E-3</v>
      </c>
      <c r="V1072">
        <v>0.12716554604396979</v>
      </c>
      <c r="W1072">
        <v>0.57170543882943692</v>
      </c>
      <c r="X1072">
        <v>0.1866893846295021</v>
      </c>
      <c r="Y1072">
        <v>1.4352028534416699E-2</v>
      </c>
      <c r="Z1072">
        <v>0.2671255449114614</v>
      </c>
      <c r="AA1072">
        <v>0.38546186527960369</v>
      </c>
      <c r="AB1072">
        <v>0.13135577017307901</v>
      </c>
      <c r="AC1072">
        <v>0.11096275547582669</v>
      </c>
      <c r="AD1072">
        <v>5.1122057762872278E-2</v>
      </c>
      <c r="AE1072">
        <v>0.16697203893843451</v>
      </c>
      <c r="AF1072">
        <v>0.33063959898280693</v>
      </c>
      <c r="AG1072">
        <v>0.27198764273677473</v>
      </c>
      <c r="AH1072" s="9" t="s">
        <v>262</v>
      </c>
      <c r="AI1072" s="1">
        <v>43891</v>
      </c>
      <c r="AJ1072" s="9" t="s">
        <v>40</v>
      </c>
      <c r="AK1072">
        <v>31</v>
      </c>
    </row>
    <row r="1073" spans="1:37" x14ac:dyDescent="0.25">
      <c r="A1073">
        <v>43920</v>
      </c>
      <c r="B1073">
        <v>0.1186888003286873</v>
      </c>
      <c r="C1073">
        <v>0</v>
      </c>
      <c r="D1073">
        <v>0.2019099291830827</v>
      </c>
      <c r="E1073">
        <v>6.9575747728972917E-2</v>
      </c>
      <c r="F1073">
        <v>0.24527124669967809</v>
      </c>
      <c r="G1073">
        <v>8.4479918738873255E-2</v>
      </c>
      <c r="H1073">
        <v>0.18967631698058951</v>
      </c>
      <c r="I1073">
        <v>0.11143473264829031</v>
      </c>
      <c r="J1073">
        <v>1.201773464031709E-2</v>
      </c>
      <c r="K1073">
        <v>1.51628104960898E-2</v>
      </c>
      <c r="L1073">
        <v>4.1451510669330748E-2</v>
      </c>
      <c r="M1073">
        <v>3.669194691156423E-2</v>
      </c>
      <c r="N1073">
        <v>7.7180403834521336E-2</v>
      </c>
      <c r="O1073">
        <v>0.34674359583448472</v>
      </c>
      <c r="P1073">
        <v>4.3403761498579378E-2</v>
      </c>
      <c r="Q1073">
        <v>6.4847655746369748E-2</v>
      </c>
      <c r="R1073">
        <v>0.25893551960953581</v>
      </c>
      <c r="S1073">
        <v>0.36921849857353961</v>
      </c>
      <c r="T1073">
        <v>0.1578137935439464</v>
      </c>
      <c r="U1073">
        <v>2.9969552700238669E-3</v>
      </c>
      <c r="V1073">
        <v>0.28770509647473352</v>
      </c>
      <c r="W1073">
        <v>0.4019301178766706</v>
      </c>
      <c r="X1073">
        <v>9.9354668933328463E-2</v>
      </c>
      <c r="Y1073">
        <v>2.2206673015401052E-2</v>
      </c>
      <c r="Z1073">
        <v>0.10981013013391611</v>
      </c>
      <c r="AA1073">
        <v>5.1976561751305148E-2</v>
      </c>
      <c r="AB1073">
        <v>0.23091347836744211</v>
      </c>
      <c r="AC1073">
        <v>5.1565795513645082E-2</v>
      </c>
      <c r="AD1073">
        <v>0.1460543650760171</v>
      </c>
      <c r="AE1073">
        <v>0.2051509916398446</v>
      </c>
      <c r="AF1073">
        <v>9.436462549664533E-2</v>
      </c>
      <c r="AG1073">
        <v>8.1899555794017073E-2</v>
      </c>
      <c r="AH1073" s="9" t="s">
        <v>262</v>
      </c>
      <c r="AI1073" s="1">
        <v>43891</v>
      </c>
      <c r="AJ1073" s="9" t="s">
        <v>41</v>
      </c>
      <c r="AK1073">
        <v>30</v>
      </c>
    </row>
    <row r="1074" spans="1:37" x14ac:dyDescent="0.25">
      <c r="A1074">
        <v>43917</v>
      </c>
      <c r="B1074">
        <v>0.58876181555767437</v>
      </c>
      <c r="C1074">
        <v>3.4762055660446362E-4</v>
      </c>
      <c r="D1074">
        <v>0.9131054662191479</v>
      </c>
      <c r="E1074">
        <v>0.6291295042773436</v>
      </c>
      <c r="F1074">
        <v>2.047015059197382E-2</v>
      </c>
      <c r="G1074">
        <v>6.2133346517753422E-2</v>
      </c>
      <c r="H1074">
        <v>4.985736616655112E-2</v>
      </c>
      <c r="I1074">
        <v>5.4694741056725456E-3</v>
      </c>
      <c r="J1074">
        <v>7.6425350152025014E-3</v>
      </c>
      <c r="K1074">
        <v>0.19233196716455811</v>
      </c>
      <c r="L1074">
        <v>1.2330534123380561</v>
      </c>
      <c r="M1074">
        <v>9.8930139741081474E-3</v>
      </c>
      <c r="N1074">
        <v>0.1916896754208324</v>
      </c>
      <c r="O1074">
        <v>4.1501233683233517E-2</v>
      </c>
      <c r="P1074">
        <v>4.1880652172630123E-2</v>
      </c>
      <c r="Q1074">
        <v>9.9186370725586531E-2</v>
      </c>
      <c r="R1074">
        <v>3.3078973833997521E-4</v>
      </c>
      <c r="S1074">
        <v>6.0873921880980529E-2</v>
      </c>
      <c r="T1074">
        <v>0.37036884145894639</v>
      </c>
      <c r="U1074">
        <v>8.6735341039252816E-5</v>
      </c>
      <c r="V1074">
        <v>2.031998450928902E-2</v>
      </c>
      <c r="W1074">
        <v>0.103416458262742</v>
      </c>
      <c r="X1074">
        <v>0.1142284245279626</v>
      </c>
      <c r="Y1074">
        <v>3.504725391819538E-3</v>
      </c>
      <c r="Z1074">
        <v>0.65582826869362743</v>
      </c>
      <c r="AA1074">
        <v>0.1201813779895161</v>
      </c>
      <c r="AB1074">
        <v>0.1562852802068993</v>
      </c>
      <c r="AC1074">
        <v>0.27355223850380012</v>
      </c>
      <c r="AD1074">
        <v>0.18082274413130309</v>
      </c>
      <c r="AE1074">
        <v>0.1025862571157156</v>
      </c>
      <c r="AF1074">
        <v>0.18911809777105321</v>
      </c>
      <c r="AG1074">
        <v>1.7628623600464699</v>
      </c>
      <c r="AH1074" s="9" t="s">
        <v>263</v>
      </c>
      <c r="AI1074" s="1">
        <v>43891</v>
      </c>
      <c r="AJ1074" s="9" t="s">
        <v>43</v>
      </c>
      <c r="AK1074">
        <v>27</v>
      </c>
    </row>
    <row r="1075" spans="1:37" x14ac:dyDescent="0.25">
      <c r="A1075">
        <v>43916</v>
      </c>
      <c r="B1075">
        <v>0.25644102394744422</v>
      </c>
      <c r="C1075">
        <v>1.12099316699851E-2</v>
      </c>
      <c r="D1075">
        <v>1.60270748093347</v>
      </c>
      <c r="E1075">
        <v>0.70578072373844025</v>
      </c>
      <c r="F1075">
        <v>0.1150864008663148</v>
      </c>
      <c r="G1075">
        <v>5.2190644608695533E-2</v>
      </c>
      <c r="H1075">
        <v>2.0519436509528269E-2</v>
      </c>
      <c r="I1075">
        <v>0.1170192901515214</v>
      </c>
      <c r="J1075">
        <v>4.1946236206532716E-3</v>
      </c>
      <c r="K1075">
        <v>0.20294424678930029</v>
      </c>
      <c r="L1075">
        <v>1.986133222648123</v>
      </c>
      <c r="M1075">
        <v>1.0193008324652111E-2</v>
      </c>
      <c r="N1075">
        <v>8.9870393162692713E-2</v>
      </c>
      <c r="O1075">
        <v>4.6297011101742933E-3</v>
      </c>
      <c r="P1075">
        <v>0.13092383940401761</v>
      </c>
      <c r="Q1075">
        <v>2.6144458762659719E-2</v>
      </c>
      <c r="R1075">
        <v>0.2245603084162047</v>
      </c>
      <c r="S1075">
        <v>0.1024150889219137</v>
      </c>
      <c r="T1075">
        <v>0.31844671350403941</v>
      </c>
      <c r="U1075">
        <v>0.25134787288260729</v>
      </c>
      <c r="V1075">
        <v>8.4598516156516677E-3</v>
      </c>
      <c r="W1075">
        <v>2.1718850113924739E-2</v>
      </c>
      <c r="X1075">
        <v>0.1129484919186957</v>
      </c>
      <c r="Y1075">
        <v>6.6643881633867991E-4</v>
      </c>
      <c r="Z1075">
        <v>0.34277589326218072</v>
      </c>
      <c r="AA1075">
        <v>0.12353034256271669</v>
      </c>
      <c r="AB1075">
        <v>0.1066622131719151</v>
      </c>
      <c r="AC1075">
        <v>0.33403110255067692</v>
      </c>
      <c r="AD1075">
        <v>0.43148992174581902</v>
      </c>
      <c r="AE1075">
        <v>0.1844042488049672</v>
      </c>
      <c r="AF1075">
        <v>0.14449699734872479</v>
      </c>
      <c r="AG1075">
        <v>0.53166111407153882</v>
      </c>
      <c r="AH1075" s="9" t="s">
        <v>263</v>
      </c>
      <c r="AI1075" s="1">
        <v>43891</v>
      </c>
      <c r="AJ1075" s="9" t="s">
        <v>38</v>
      </c>
      <c r="AK1075">
        <v>26</v>
      </c>
    </row>
    <row r="1076" spans="1:37" x14ac:dyDescent="0.25">
      <c r="A1076">
        <v>43915</v>
      </c>
      <c r="B1076">
        <v>1.5022896663346761</v>
      </c>
      <c r="C1076">
        <v>1.508232028566866</v>
      </c>
      <c r="D1076">
        <v>1.5323526762573521</v>
      </c>
      <c r="E1076">
        <v>1.4154752248857829</v>
      </c>
      <c r="F1076">
        <v>1.7499073145715509</v>
      </c>
      <c r="G1076">
        <v>0.98112857201289494</v>
      </c>
      <c r="H1076">
        <v>7.6478668250374193</v>
      </c>
      <c r="I1076">
        <v>1.3576080010419569</v>
      </c>
      <c r="J1076">
        <v>0.19830155490125129</v>
      </c>
      <c r="K1076">
        <v>5.4692282931727494</v>
      </c>
      <c r="L1076">
        <v>2.8671324244570831</v>
      </c>
      <c r="M1076">
        <v>0.9386845275916933</v>
      </c>
      <c r="N1076">
        <v>0.97988564362537778</v>
      </c>
      <c r="O1076">
        <v>1.637662519200046</v>
      </c>
      <c r="P1076">
        <v>0.28092114445203858</v>
      </c>
      <c r="Q1076">
        <v>0.70677527053786759</v>
      </c>
      <c r="R1076">
        <v>7.7198730722759831E-2</v>
      </c>
      <c r="S1076">
        <v>0.41434709850042561</v>
      </c>
      <c r="T1076">
        <v>1.4154004268439151</v>
      </c>
      <c r="U1076">
        <v>0.42398307861397921</v>
      </c>
      <c r="V1076">
        <v>0.84505740258145068</v>
      </c>
      <c r="W1076">
        <v>0.51927029352132392</v>
      </c>
      <c r="X1076">
        <v>0.80099474065238885</v>
      </c>
      <c r="Y1076">
        <v>0.61905315875510381</v>
      </c>
      <c r="Z1076">
        <v>1.1852103576402091</v>
      </c>
      <c r="AA1076">
        <v>1.2598833786046231</v>
      </c>
      <c r="AB1076">
        <v>1.8023603782390529</v>
      </c>
      <c r="AC1076">
        <v>1.316798203801322</v>
      </c>
      <c r="AD1076">
        <v>3.282800658292103</v>
      </c>
      <c r="AE1076">
        <v>1.34871634433623</v>
      </c>
      <c r="AF1076">
        <v>1.2423309813880981</v>
      </c>
      <c r="AG1076">
        <v>1.138678849681058</v>
      </c>
      <c r="AH1076" s="9" t="s">
        <v>263</v>
      </c>
      <c r="AI1076" s="1">
        <v>43891</v>
      </c>
      <c r="AJ1076" s="9" t="s">
        <v>39</v>
      </c>
      <c r="AK1076">
        <v>25</v>
      </c>
    </row>
    <row r="1077" spans="1:37" x14ac:dyDescent="0.25">
      <c r="A1077">
        <v>43914</v>
      </c>
      <c r="B1077">
        <v>0.61059478983470539</v>
      </c>
      <c r="C1077">
        <v>6.4939843165200406E-2</v>
      </c>
      <c r="D1077">
        <v>0.53552923312116918</v>
      </c>
      <c r="E1077">
        <v>0.50171896716262621</v>
      </c>
      <c r="F1077">
        <v>0.20521401856033089</v>
      </c>
      <c r="G1077">
        <v>0.24347072531490729</v>
      </c>
      <c r="H1077">
        <v>0.36691168963782628</v>
      </c>
      <c r="I1077">
        <v>0.63695314907031253</v>
      </c>
      <c r="J1077">
        <v>0.56194498678398497</v>
      </c>
      <c r="K1077">
        <v>0.50622590912027243</v>
      </c>
      <c r="L1077">
        <v>0.32475046392513829</v>
      </c>
      <c r="M1077">
        <v>0.25129802911857052</v>
      </c>
      <c r="N1077">
        <v>0.31915104364500763</v>
      </c>
      <c r="O1077">
        <v>0.21483729521542649</v>
      </c>
      <c r="P1077">
        <v>0.3045890020379331</v>
      </c>
      <c r="Q1077">
        <v>0.20001177487559141</v>
      </c>
      <c r="R1077">
        <v>0.20168381859969281</v>
      </c>
      <c r="S1077">
        <v>3.5000139912461782E-3</v>
      </c>
      <c r="T1077">
        <v>0.51397652492073842</v>
      </c>
      <c r="U1077">
        <v>0.42419708363011321</v>
      </c>
      <c r="V1077">
        <v>0.5170167057913192</v>
      </c>
      <c r="W1077">
        <v>0.42896340565496138</v>
      </c>
      <c r="X1077">
        <v>6.0617600339234891E-2</v>
      </c>
      <c r="Y1077">
        <v>8.4518248877068658E-2</v>
      </c>
      <c r="Z1077">
        <v>0.39445018420646899</v>
      </c>
      <c r="AA1077">
        <v>0.56384942854341702</v>
      </c>
      <c r="AB1077">
        <v>0.40168074401776332</v>
      </c>
      <c r="AC1077">
        <v>0.28885547610228191</v>
      </c>
      <c r="AD1077">
        <v>0.47012229288151253</v>
      </c>
      <c r="AE1077">
        <v>0.49999399893337421</v>
      </c>
      <c r="AF1077">
        <v>0.47965510299155029</v>
      </c>
      <c r="AG1077">
        <v>0.18334728487097959</v>
      </c>
      <c r="AH1077" s="9" t="s">
        <v>263</v>
      </c>
      <c r="AI1077" s="1">
        <v>43891</v>
      </c>
      <c r="AJ1077" s="9" t="s">
        <v>40</v>
      </c>
      <c r="AK1077">
        <v>24</v>
      </c>
    </row>
    <row r="1078" spans="1:37" x14ac:dyDescent="0.25">
      <c r="A1078">
        <v>43913</v>
      </c>
      <c r="B1078">
        <v>8.5580387013208206E-2</v>
      </c>
      <c r="C1078">
        <v>5.3303522497014273E-4</v>
      </c>
      <c r="D1078">
        <v>2.2224829570763149</v>
      </c>
      <c r="E1078">
        <v>0.2230543760715826</v>
      </c>
      <c r="F1078">
        <v>0.30629258802804071</v>
      </c>
      <c r="G1078">
        <v>8.0168504566408574E-2</v>
      </c>
      <c r="H1078">
        <v>1.1199777440908901E-2</v>
      </c>
      <c r="I1078">
        <v>0.22571466184035621</v>
      </c>
      <c r="J1078">
        <v>0</v>
      </c>
      <c r="K1078">
        <v>1.237213312714304E-2</v>
      </c>
      <c r="L1078">
        <v>6.8276814115086849E-5</v>
      </c>
      <c r="M1078">
        <v>3.3057070831023189E-2</v>
      </c>
      <c r="N1078">
        <v>2.9144277430120909E-3</v>
      </c>
      <c r="O1078">
        <v>1.559041377606136E-2</v>
      </c>
      <c r="P1078">
        <v>2.0581594667760288E-3</v>
      </c>
      <c r="Q1078">
        <v>2.697860309924853E-2</v>
      </c>
      <c r="R1078">
        <v>5.8925130863515363E-2</v>
      </c>
      <c r="S1078">
        <v>2.0055453767969161E-2</v>
      </c>
      <c r="T1078">
        <v>6.0824949940550252E-2</v>
      </c>
      <c r="U1078">
        <v>0</v>
      </c>
      <c r="V1078">
        <v>0</v>
      </c>
      <c r="W1078">
        <v>0.1458690606597238</v>
      </c>
      <c r="X1078">
        <v>3.4089549408416478E-2</v>
      </c>
      <c r="Y1078">
        <v>0.14759873859925041</v>
      </c>
      <c r="Z1078">
        <v>0.1228934207473807</v>
      </c>
      <c r="AA1078">
        <v>1.5341766884315209E-2</v>
      </c>
      <c r="AB1078">
        <v>4.6937588601908407E-2</v>
      </c>
      <c r="AC1078">
        <v>0.2257116916505805</v>
      </c>
      <c r="AD1078">
        <v>3.7102156271606963E-2</v>
      </c>
      <c r="AE1078">
        <v>5.7671909404350928E-2</v>
      </c>
      <c r="AF1078">
        <v>0.1406413543335828</v>
      </c>
      <c r="AG1078">
        <v>2.2015164157132849E-2</v>
      </c>
      <c r="AH1078" s="9" t="s">
        <v>263</v>
      </c>
      <c r="AI1078" s="1">
        <v>43891</v>
      </c>
      <c r="AJ1078" s="9" t="s">
        <v>41</v>
      </c>
      <c r="AK1078">
        <v>23</v>
      </c>
    </row>
    <row r="1079" spans="1:37" x14ac:dyDescent="0.25">
      <c r="A1079">
        <v>43910</v>
      </c>
      <c r="B1079">
        <v>0.56902488703523346</v>
      </c>
      <c r="C1079">
        <v>7.9049647275537843E-2</v>
      </c>
      <c r="D1079">
        <v>8.2737312198862892E-2</v>
      </c>
      <c r="E1079">
        <v>0.15097796318043899</v>
      </c>
      <c r="F1079">
        <v>7.4852658106700928E-2</v>
      </c>
      <c r="G1079">
        <v>0.14052625380193151</v>
      </c>
      <c r="H1079">
        <v>5.1236925957626592E-2</v>
      </c>
      <c r="I1079">
        <v>5.6190594588343661</v>
      </c>
      <c r="J1079">
        <v>1.268318710542361</v>
      </c>
      <c r="K1079">
        <v>0.12482279006048271</v>
      </c>
      <c r="L1079">
        <v>0.90154994722670689</v>
      </c>
      <c r="M1079">
        <v>0.13649993598305599</v>
      </c>
      <c r="N1079">
        <v>0.1024923861434532</v>
      </c>
      <c r="O1079">
        <v>0.13831849428017079</v>
      </c>
      <c r="P1079">
        <v>0.10359282492509909</v>
      </c>
      <c r="Q1079">
        <v>0.14139047549185779</v>
      </c>
      <c r="R1079">
        <v>0.37353432273600079</v>
      </c>
      <c r="S1079">
        <v>5.1501144500493033E-5</v>
      </c>
      <c r="T1079">
        <v>0.23826694118113589</v>
      </c>
      <c r="U1079">
        <v>3.556315687991065E-2</v>
      </c>
      <c r="V1079">
        <v>1.277321741368399</v>
      </c>
      <c r="W1079">
        <v>0.23563855806822501</v>
      </c>
      <c r="X1079">
        <v>0.28816110229022401</v>
      </c>
      <c r="Y1079">
        <v>8.3405389491332763E-2</v>
      </c>
      <c r="Z1079">
        <v>0.25882895264826111</v>
      </c>
      <c r="AA1079">
        <v>0.68534833817441709</v>
      </c>
      <c r="AB1079">
        <v>0.30820983849445482</v>
      </c>
      <c r="AC1079">
        <v>0.21082726635493021</v>
      </c>
      <c r="AD1079">
        <v>9.5860265137111419E-2</v>
      </c>
      <c r="AE1079">
        <v>0.2710945494553334</v>
      </c>
      <c r="AF1079">
        <v>0.35842216179021119</v>
      </c>
      <c r="AG1079">
        <v>0.60722971617759502</v>
      </c>
      <c r="AH1079" s="9" t="s">
        <v>264</v>
      </c>
      <c r="AI1079" s="1">
        <v>43891</v>
      </c>
      <c r="AJ1079" s="9" t="s">
        <v>43</v>
      </c>
      <c r="AK1079">
        <v>20</v>
      </c>
    </row>
    <row r="1080" spans="1:37" x14ac:dyDescent="0.25">
      <c r="A1080">
        <v>43909</v>
      </c>
      <c r="B1080">
        <v>0.38009117081332172</v>
      </c>
      <c r="C1080">
        <v>7.0931938985560892E-3</v>
      </c>
      <c r="D1080">
        <v>1.2817939429994161</v>
      </c>
      <c r="E1080">
        <v>0.20728202392691841</v>
      </c>
      <c r="F1080">
        <v>0.50631850063881878</v>
      </c>
      <c r="G1080">
        <v>0.43285115247246431</v>
      </c>
      <c r="H1080">
        <v>4.5477465617511613E-2</v>
      </c>
      <c r="I1080">
        <v>0.15383559734057289</v>
      </c>
      <c r="J1080">
        <v>0.13767614130827141</v>
      </c>
      <c r="K1080">
        <v>5.4731201569627533E-2</v>
      </c>
      <c r="L1080">
        <v>9.3810667302200071E-2</v>
      </c>
      <c r="M1080">
        <v>5.4204901087772962E-2</v>
      </c>
      <c r="N1080">
        <v>5.0196564437206249E-2</v>
      </c>
      <c r="O1080">
        <v>0.17812088045465649</v>
      </c>
      <c r="P1080">
        <v>0.1223026492738878</v>
      </c>
      <c r="Q1080">
        <v>6.6450125099484419E-2</v>
      </c>
      <c r="R1080">
        <v>0</v>
      </c>
      <c r="S1080">
        <v>1.535846808594173E-2</v>
      </c>
      <c r="T1080">
        <v>0.78664057440616164</v>
      </c>
      <c r="U1080">
        <v>9.1402923630250932E-2</v>
      </c>
      <c r="V1080">
        <v>0.2465434287475432</v>
      </c>
      <c r="W1080">
        <v>0.22326766780738419</v>
      </c>
      <c r="X1080">
        <v>0.51446760325196372</v>
      </c>
      <c r="Y1080">
        <v>3.3850831450484363E-2</v>
      </c>
      <c r="Z1080">
        <v>0.38245580686305752</v>
      </c>
      <c r="AA1080">
        <v>9.6695077433338536E-2</v>
      </c>
      <c r="AB1080">
        <v>0.27627573563771629</v>
      </c>
      <c r="AC1080">
        <v>0.17373978225988559</v>
      </c>
      <c r="AD1080">
        <v>0.12807521697565771</v>
      </c>
      <c r="AE1080">
        <v>0.43365787895458863</v>
      </c>
      <c r="AF1080">
        <v>0.25068277233130171</v>
      </c>
      <c r="AG1080">
        <v>0.33034485336691782</v>
      </c>
      <c r="AH1080" s="9" t="s">
        <v>264</v>
      </c>
      <c r="AI1080" s="1">
        <v>43891</v>
      </c>
      <c r="AJ1080" s="9" t="s">
        <v>38</v>
      </c>
      <c r="AK1080">
        <v>19</v>
      </c>
    </row>
    <row r="1081" spans="1:37" x14ac:dyDescent="0.25">
      <c r="A1081">
        <v>43908</v>
      </c>
      <c r="B1081">
        <v>0.68906253012476737</v>
      </c>
      <c r="C1081">
        <v>0.77298513376228328</v>
      </c>
      <c r="D1081">
        <v>0.22359044401233541</v>
      </c>
      <c r="E1081">
        <v>0.58891987186475026</v>
      </c>
      <c r="F1081">
        <v>0.78375395228672362</v>
      </c>
      <c r="G1081">
        <v>0.387502898303277</v>
      </c>
      <c r="H1081">
        <v>0.1965596113832265</v>
      </c>
      <c r="I1081">
        <v>0.6810888606137766</v>
      </c>
      <c r="J1081">
        <v>0.52803448232778283</v>
      </c>
      <c r="K1081">
        <v>0.67370551629328823</v>
      </c>
      <c r="L1081">
        <v>0.209355247365893</v>
      </c>
      <c r="M1081">
        <v>1.4729023130925299E-2</v>
      </c>
      <c r="N1081">
        <v>0.22765326565214719</v>
      </c>
      <c r="O1081">
        <v>0.20715647330065021</v>
      </c>
      <c r="P1081">
        <v>1.562243349897678</v>
      </c>
      <c r="Q1081">
        <v>8.0627285127081672E-2</v>
      </c>
      <c r="R1081">
        <v>2.6190010406252712E-2</v>
      </c>
      <c r="S1081">
        <v>3.6037775510800688E-2</v>
      </c>
      <c r="T1081">
        <v>0.13341959136480769</v>
      </c>
      <c r="U1081">
        <v>0.1080768138632814</v>
      </c>
      <c r="V1081">
        <v>0.14379403213478431</v>
      </c>
      <c r="W1081">
        <v>0.42508284013159631</v>
      </c>
      <c r="X1081">
        <v>0.89363891697699116</v>
      </c>
      <c r="Y1081">
        <v>0.30706134864779361</v>
      </c>
      <c r="Z1081">
        <v>0.75401899309513087</v>
      </c>
      <c r="AA1081">
        <v>0.71853162387533664</v>
      </c>
      <c r="AB1081">
        <v>0.27958457921385288</v>
      </c>
      <c r="AC1081">
        <v>0.15682226415248751</v>
      </c>
      <c r="AD1081">
        <v>0.12714993050706899</v>
      </c>
      <c r="AE1081">
        <v>0.54766619863381727</v>
      </c>
      <c r="AF1081">
        <v>0.43249800339320249</v>
      </c>
      <c r="AG1081">
        <v>0.90887635046624782</v>
      </c>
      <c r="AH1081" s="9" t="s">
        <v>264</v>
      </c>
      <c r="AI1081" s="1">
        <v>43891</v>
      </c>
      <c r="AJ1081" s="9" t="s">
        <v>39</v>
      </c>
      <c r="AK1081">
        <v>18</v>
      </c>
    </row>
    <row r="1082" spans="1:37" x14ac:dyDescent="0.25">
      <c r="A1082">
        <v>43907</v>
      </c>
      <c r="B1082">
        <v>1.1102293173688449</v>
      </c>
      <c r="C1082">
        <v>0.3307147570282632</v>
      </c>
      <c r="D1082">
        <v>0.87121358609442257</v>
      </c>
      <c r="E1082">
        <v>1.1324783156245259</v>
      </c>
      <c r="F1082">
        <v>0.95696944850418753</v>
      </c>
      <c r="G1082">
        <v>1.009034351938455</v>
      </c>
      <c r="H1082">
        <v>0.39083588501324229</v>
      </c>
      <c r="I1082">
        <v>5.0141858480793111</v>
      </c>
      <c r="J1082">
        <v>1.7368667247513681</v>
      </c>
      <c r="K1082">
        <v>1.0864134231214639</v>
      </c>
      <c r="L1082">
        <v>1.3638509688725751</v>
      </c>
      <c r="M1082">
        <v>0.33765272822586712</v>
      </c>
      <c r="N1082">
        <v>1.050422135818885</v>
      </c>
      <c r="O1082">
        <v>0.41288587981628733</v>
      </c>
      <c r="P1082">
        <v>0.72941240792753703</v>
      </c>
      <c r="Q1082">
        <v>0.62264641448800817</v>
      </c>
      <c r="R1082">
        <v>6.7557730239240646E-3</v>
      </c>
      <c r="S1082">
        <v>3.718641335832415E-2</v>
      </c>
      <c r="T1082">
        <v>0.27472808025483059</v>
      </c>
      <c r="U1082">
        <v>0.31540191009767798</v>
      </c>
      <c r="V1082">
        <v>0.68680715123329417</v>
      </c>
      <c r="W1082">
        <v>9.2858436452624982E-2</v>
      </c>
      <c r="X1082">
        <v>0.97899659356633206</v>
      </c>
      <c r="Y1082">
        <v>0.2237425052742972</v>
      </c>
      <c r="Z1082">
        <v>0.91247078543587823</v>
      </c>
      <c r="AA1082">
        <v>1.729800418218004</v>
      </c>
      <c r="AB1082">
        <v>0.61572723284287756</v>
      </c>
      <c r="AC1082">
        <v>0.6481382005333608</v>
      </c>
      <c r="AD1082">
        <v>1.557948363735626</v>
      </c>
      <c r="AE1082">
        <v>1.1859335251104459</v>
      </c>
      <c r="AF1082">
        <v>0.78453824081550705</v>
      </c>
      <c r="AG1082">
        <v>0.60041704461393297</v>
      </c>
      <c r="AH1082" s="9" t="s">
        <v>264</v>
      </c>
      <c r="AI1082" s="1">
        <v>43891</v>
      </c>
      <c r="AJ1082" s="9" t="s">
        <v>40</v>
      </c>
      <c r="AK1082">
        <v>17</v>
      </c>
    </row>
    <row r="1083" spans="1:37" x14ac:dyDescent="0.25">
      <c r="A1083">
        <v>43906</v>
      </c>
      <c r="B1083">
        <v>0.68333564797321733</v>
      </c>
      <c r="C1083">
        <v>5.0071051992780374E-4</v>
      </c>
      <c r="D1083">
        <v>8.142409055924768E-2</v>
      </c>
      <c r="E1083">
        <v>0.50193481302213283</v>
      </c>
      <c r="F1083">
        <v>0.31371847454555579</v>
      </c>
      <c r="G1083">
        <v>0.2422481864982016</v>
      </c>
      <c r="H1083">
        <v>2.033736742329454E-2</v>
      </c>
      <c r="I1083">
        <v>0.1246793821510291</v>
      </c>
      <c r="J1083">
        <v>0.19249373492046579</v>
      </c>
      <c r="K1083">
        <v>0.37704346415280787</v>
      </c>
      <c r="L1083">
        <v>6.0019304035931698E-2</v>
      </c>
      <c r="M1083">
        <v>8.7665401983728131E-2</v>
      </c>
      <c r="N1083">
        <v>0.55168631519492528</v>
      </c>
      <c r="O1083">
        <v>0.57918481571797387</v>
      </c>
      <c r="P1083">
        <v>0.19239274117666461</v>
      </c>
      <c r="Q1083">
        <v>0.38648624707506207</v>
      </c>
      <c r="R1083">
        <v>0.13199434789446371</v>
      </c>
      <c r="S1083">
        <v>6.4993086219506974E-2</v>
      </c>
      <c r="T1083">
        <v>0.10590132357465699</v>
      </c>
      <c r="U1083">
        <v>0.17445863621821239</v>
      </c>
      <c r="V1083">
        <v>0.19453820933633659</v>
      </c>
      <c r="W1083">
        <v>0.26399547133489781</v>
      </c>
      <c r="X1083">
        <v>0.79752750170760822</v>
      </c>
      <c r="Y1083">
        <v>0.68034670981568668</v>
      </c>
      <c r="Z1083">
        <v>0.78377500877995909</v>
      </c>
      <c r="AA1083">
        <v>0.36654652377568081</v>
      </c>
      <c r="AB1083">
        <v>0.28643647644634412</v>
      </c>
      <c r="AC1083">
        <v>0.2118937217586257</v>
      </c>
      <c r="AD1083">
        <v>0.33017946075239002</v>
      </c>
      <c r="AE1083">
        <v>0.28211144633904578</v>
      </c>
      <c r="AF1083">
        <v>0.48867002076313171</v>
      </c>
      <c r="AG1083">
        <v>0.30705758705457759</v>
      </c>
      <c r="AH1083" s="9" t="s">
        <v>264</v>
      </c>
      <c r="AI1083" s="1">
        <v>43891</v>
      </c>
      <c r="AJ1083" s="9" t="s">
        <v>41</v>
      </c>
      <c r="AK1083">
        <v>16</v>
      </c>
    </row>
    <row r="1084" spans="1:37" x14ac:dyDescent="0.25">
      <c r="A1084">
        <v>43903</v>
      </c>
      <c r="C1084">
        <v>0.31163691649219838</v>
      </c>
      <c r="D1084">
        <v>8.9132390660081523E-2</v>
      </c>
      <c r="E1084">
        <v>0.66035446889483351</v>
      </c>
      <c r="F1084">
        <v>0.62182566319214538</v>
      </c>
      <c r="H1084">
        <v>0.52292206033255695</v>
      </c>
      <c r="I1084">
        <v>1.311338850943337</v>
      </c>
      <c r="J1084">
        <v>0.28776869446104031</v>
      </c>
      <c r="K1084">
        <v>1.183452360783289</v>
      </c>
      <c r="L1084">
        <v>0.76188388372475357</v>
      </c>
      <c r="M1084">
        <v>0.49061508518211783</v>
      </c>
      <c r="N1084">
        <v>0.66542598311035006</v>
      </c>
      <c r="O1084">
        <v>9.4504879683162527E-2</v>
      </c>
      <c r="P1084">
        <v>3.2504590617450799</v>
      </c>
      <c r="Q1084">
        <v>0.28080073918992099</v>
      </c>
      <c r="R1084">
        <v>2.3641807872063831E-4</v>
      </c>
      <c r="S1084">
        <v>0.1058812106654128</v>
      </c>
      <c r="T1084">
        <v>0.30221972264650548</v>
      </c>
      <c r="U1084">
        <v>0.6108042712077727</v>
      </c>
      <c r="V1084">
        <v>0.84707887024514028</v>
      </c>
      <c r="W1084">
        <v>0.21717927225677111</v>
      </c>
      <c r="X1084">
        <v>0.6483022969331399</v>
      </c>
      <c r="Y1084">
        <v>5.9548737968992897E-2</v>
      </c>
      <c r="AA1084">
        <v>1.0853616099445531</v>
      </c>
      <c r="AB1084">
        <v>0.41334702475006058</v>
      </c>
      <c r="AC1084">
        <v>0.37885527742035968</v>
      </c>
      <c r="AD1084">
        <v>0.264813422524737</v>
      </c>
      <c r="AE1084">
        <v>0.73910342529481454</v>
      </c>
      <c r="AG1084">
        <v>0.70952761676052967</v>
      </c>
      <c r="AH1084" s="9" t="s">
        <v>265</v>
      </c>
      <c r="AI1084" s="1">
        <v>43891</v>
      </c>
      <c r="AJ1084" s="9" t="s">
        <v>43</v>
      </c>
      <c r="AK1084">
        <v>13</v>
      </c>
    </row>
    <row r="1085" spans="1:37" x14ac:dyDescent="0.25">
      <c r="A1085">
        <v>43902</v>
      </c>
      <c r="B1085">
        <v>0.46285061909049602</v>
      </c>
      <c r="C1085">
        <v>0.40941042150015738</v>
      </c>
      <c r="D1085">
        <v>0.57105618853571039</v>
      </c>
      <c r="E1085">
        <v>0.39062060648054497</v>
      </c>
      <c r="F1085">
        <v>2.7700206301352559E-4</v>
      </c>
      <c r="G1085">
        <v>0.34681773282152228</v>
      </c>
      <c r="H1085">
        <v>0.2545310911615738</v>
      </c>
      <c r="I1085">
        <v>0.44027054109930158</v>
      </c>
      <c r="J1085">
        <v>5.043382029083146E-2</v>
      </c>
      <c r="K1085">
        <v>0.77112195488219315</v>
      </c>
      <c r="L1085">
        <v>0.58019458539891511</v>
      </c>
      <c r="M1085">
        <v>0.79908531595939902</v>
      </c>
      <c r="N1085">
        <v>6.8904812457092027E-2</v>
      </c>
      <c r="O1085">
        <v>0.19787874780953851</v>
      </c>
      <c r="P1085">
        <v>0.21429020151168471</v>
      </c>
      <c r="Q1085">
        <v>7.4212109373538435E-2</v>
      </c>
      <c r="R1085">
        <v>3.3127221616728347E-2</v>
      </c>
      <c r="S1085">
        <v>0.35631756826818312</v>
      </c>
      <c r="T1085">
        <v>0.78745269312364308</v>
      </c>
      <c r="U1085">
        <v>0.1142089362650317</v>
      </c>
      <c r="V1085">
        <v>4.3889478429352587E-3</v>
      </c>
      <c r="W1085">
        <v>2.9742413611773119E-3</v>
      </c>
      <c r="X1085">
        <v>0.25305280684827097</v>
      </c>
      <c r="Y1085">
        <v>0.35114693893975207</v>
      </c>
      <c r="Z1085">
        <v>0.54992869696468194</v>
      </c>
      <c r="AA1085">
        <v>0.19513627240611911</v>
      </c>
      <c r="AB1085">
        <v>0.18512508592122759</v>
      </c>
      <c r="AC1085">
        <v>0.61663404275673017</v>
      </c>
      <c r="AD1085">
        <v>6.1014720390802531E-2</v>
      </c>
      <c r="AE1085">
        <v>0.17704307120219689</v>
      </c>
      <c r="AF1085">
        <v>0.64255236181195674</v>
      </c>
      <c r="AG1085">
        <v>0.32039515511069161</v>
      </c>
      <c r="AH1085" s="9" t="s">
        <v>265</v>
      </c>
      <c r="AI1085" s="1">
        <v>43891</v>
      </c>
      <c r="AJ1085" s="9" t="s">
        <v>38</v>
      </c>
      <c r="AK1085">
        <v>12</v>
      </c>
    </row>
    <row r="1086" spans="1:37" x14ac:dyDescent="0.25">
      <c r="A1086">
        <v>43901</v>
      </c>
      <c r="B1086">
        <v>0.1050320243633982</v>
      </c>
      <c r="C1086">
        <v>2.317948917549132E-4</v>
      </c>
      <c r="D1086">
        <v>5.4227376361686161E-2</v>
      </c>
      <c r="E1086">
        <v>0.37060398491542129</v>
      </c>
      <c r="F1086">
        <v>1.2559228809000371E-2</v>
      </c>
      <c r="G1086">
        <v>0.15501845087693281</v>
      </c>
      <c r="H1086">
        <v>4.0012515810224351E-2</v>
      </c>
      <c r="I1086">
        <v>1.373805444401611E-2</v>
      </c>
      <c r="J1086">
        <v>4.373355657938991E-4</v>
      </c>
      <c r="K1086">
        <v>1.227550552642508E-2</v>
      </c>
      <c r="L1086">
        <v>9.6407091278771419E-3</v>
      </c>
      <c r="M1086">
        <v>0.1709634419672296</v>
      </c>
      <c r="N1086">
        <v>1.479631334929467E-2</v>
      </c>
      <c r="O1086">
        <v>2.238049610070093E-2</v>
      </c>
      <c r="P1086">
        <v>1.9405104860181821E-2</v>
      </c>
      <c r="Q1086">
        <v>2.702297833370422E-2</v>
      </c>
      <c r="R1086">
        <v>2.5098294269289782E-2</v>
      </c>
      <c r="S1086">
        <v>6.9298509867630295E-2</v>
      </c>
      <c r="T1086">
        <v>1.8864621859889519E-2</v>
      </c>
      <c r="U1086">
        <v>0</v>
      </c>
      <c r="V1086">
        <v>1.464187921040919E-2</v>
      </c>
      <c r="W1086">
        <v>0.1103928400686412</v>
      </c>
      <c r="X1086">
        <v>8.0944638629956808E-2</v>
      </c>
      <c r="Y1086">
        <v>2.6683817145114069E-2</v>
      </c>
      <c r="Z1086">
        <v>0.22270077763212431</v>
      </c>
      <c r="AA1086">
        <v>1.115818009847919E-2</v>
      </c>
      <c r="AB1086">
        <v>2.354925722691021E-2</v>
      </c>
      <c r="AC1086">
        <v>8.2009581500532766E-2</v>
      </c>
      <c r="AD1086">
        <v>1.8917707973398892E-2</v>
      </c>
      <c r="AE1086">
        <v>5.5144853924817508E-2</v>
      </c>
      <c r="AF1086">
        <v>0.1148277389304643</v>
      </c>
      <c r="AG1086">
        <v>0.17560677421404469</v>
      </c>
      <c r="AH1086" s="9" t="s">
        <v>265</v>
      </c>
      <c r="AI1086" s="1">
        <v>43891</v>
      </c>
      <c r="AJ1086" s="9" t="s">
        <v>39</v>
      </c>
      <c r="AK1086">
        <v>11</v>
      </c>
    </row>
    <row r="1087" spans="1:37" x14ac:dyDescent="0.25">
      <c r="A1087">
        <v>43900</v>
      </c>
      <c r="B1087">
        <v>1.0032913291943879</v>
      </c>
      <c r="C1087">
        <v>0.87727486655178399</v>
      </c>
      <c r="D1087">
        <v>0.68406984220598244</v>
      </c>
      <c r="E1087">
        <v>0.92702986500070406</v>
      </c>
      <c r="F1087">
        <v>1.1232622198487989</v>
      </c>
      <c r="G1087">
        <v>0.53709546185087453</v>
      </c>
      <c r="H1087">
        <v>0.44762896396534951</v>
      </c>
      <c r="I1087">
        <v>1.716744889440428</v>
      </c>
      <c r="J1087">
        <v>1.054831922511668</v>
      </c>
      <c r="K1087">
        <v>0.40518692529759592</v>
      </c>
      <c r="L1087">
        <v>0.46029165964000818</v>
      </c>
      <c r="M1087">
        <v>0.55879828083216687</v>
      </c>
      <c r="N1087">
        <v>1.2166788285103141</v>
      </c>
      <c r="O1087">
        <v>0.34482294919571382</v>
      </c>
      <c r="P1087">
        <v>0.4849380499872068</v>
      </c>
      <c r="Q1087">
        <v>0.27486388307649989</v>
      </c>
      <c r="R1087">
        <v>0.17329721051420549</v>
      </c>
      <c r="S1087">
        <v>0.54222111417511465</v>
      </c>
      <c r="T1087">
        <v>0.9362491318936691</v>
      </c>
      <c r="U1087">
        <v>0.3645438697317932</v>
      </c>
      <c r="V1087">
        <v>0.82404002350375116</v>
      </c>
      <c r="W1087">
        <v>4.2824223322329082E-2</v>
      </c>
      <c r="X1087">
        <v>0.23680502391962041</v>
      </c>
      <c r="Y1087">
        <v>0.46356305577955031</v>
      </c>
      <c r="Z1087">
        <v>0.85031962089557578</v>
      </c>
      <c r="AA1087">
        <v>1.1409619245889331</v>
      </c>
      <c r="AB1087">
        <v>0.6774522940855473</v>
      </c>
      <c r="AC1087">
        <v>0.58479732790763128</v>
      </c>
      <c r="AD1087">
        <v>1.22572148067203</v>
      </c>
      <c r="AE1087">
        <v>0.61074998570585859</v>
      </c>
      <c r="AF1087">
        <v>1.2668980260988469</v>
      </c>
      <c r="AG1087">
        <v>0.34839302513848958</v>
      </c>
      <c r="AH1087" s="9" t="s">
        <v>265</v>
      </c>
      <c r="AI1087" s="1">
        <v>43891</v>
      </c>
      <c r="AJ1087" s="9" t="s">
        <v>40</v>
      </c>
      <c r="AK1087">
        <v>10</v>
      </c>
    </row>
    <row r="1088" spans="1:37" x14ac:dyDescent="0.25">
      <c r="A1088">
        <v>43899</v>
      </c>
      <c r="B1088">
        <v>9.4871087477233315E-2</v>
      </c>
      <c r="C1088">
        <v>2.1483918595755591E-3</v>
      </c>
      <c r="D1088">
        <v>0.2801246931546314</v>
      </c>
      <c r="E1088">
        <v>4.8096156100429582E-2</v>
      </c>
      <c r="F1088">
        <v>2.095454902746325E-4</v>
      </c>
      <c r="G1088">
        <v>0.4092201154547172</v>
      </c>
      <c r="H1088">
        <v>3.7966841891241908E-2</v>
      </c>
      <c r="I1088">
        <v>1.5557854332909691E-2</v>
      </c>
      <c r="J1088">
        <v>0</v>
      </c>
      <c r="K1088">
        <v>0.15869188967355691</v>
      </c>
      <c r="L1088">
        <v>5.8252990858596899E-2</v>
      </c>
      <c r="M1088">
        <v>3.2599485961180702E-2</v>
      </c>
      <c r="N1088">
        <v>4.3508413415585241E-4</v>
      </c>
      <c r="O1088">
        <v>0.13390772260744191</v>
      </c>
      <c r="P1088">
        <v>5.8277518555684103E-2</v>
      </c>
      <c r="Q1088">
        <v>0.12438219554348159</v>
      </c>
      <c r="R1088">
        <v>2.1383954150768419E-2</v>
      </c>
      <c r="S1088">
        <v>8.2494075482641527E-4</v>
      </c>
      <c r="T1088">
        <v>4.0450970694768197E-2</v>
      </c>
      <c r="U1088">
        <v>0</v>
      </c>
      <c r="V1088">
        <v>4.7713102388735142E-2</v>
      </c>
      <c r="W1088">
        <v>0.1153813204169619</v>
      </c>
      <c r="X1088">
        <v>0.26241205108400389</v>
      </c>
      <c r="Y1088">
        <v>5.4629180270246443E-2</v>
      </c>
      <c r="Z1088">
        <v>0.1503346622130263</v>
      </c>
      <c r="AA1088">
        <v>2.445037974279728E-2</v>
      </c>
      <c r="AB1088">
        <v>7.0567371281834379E-2</v>
      </c>
      <c r="AC1088">
        <v>8.2342589280580261E-2</v>
      </c>
      <c r="AD1088">
        <v>1.1712438765450999E-3</v>
      </c>
      <c r="AE1088">
        <v>8.5230762357403289E-2</v>
      </c>
      <c r="AF1088">
        <v>9.6177717520959535E-2</v>
      </c>
      <c r="AG1088">
        <v>0.1518743870338761</v>
      </c>
      <c r="AH1088" s="9" t="s">
        <v>265</v>
      </c>
      <c r="AI1088" s="1">
        <v>43891</v>
      </c>
      <c r="AJ1088" s="9" t="s">
        <v>41</v>
      </c>
      <c r="AK1088">
        <v>9</v>
      </c>
    </row>
    <row r="1089" spans="1:37" x14ac:dyDescent="0.25">
      <c r="A1089">
        <v>43896</v>
      </c>
      <c r="B1089">
        <v>1.424397151234114</v>
      </c>
      <c r="C1089">
        <v>1.552272322820869</v>
      </c>
      <c r="D1089">
        <v>1.7383837287126402E-2</v>
      </c>
      <c r="E1089">
        <v>1.955581376944147</v>
      </c>
      <c r="F1089">
        <v>4.7125601614168233E-2</v>
      </c>
      <c r="G1089">
        <v>0.5383903242374235</v>
      </c>
      <c r="H1089">
        <v>0.52119644695865952</v>
      </c>
      <c r="I1089">
        <v>0.18373785930398151</v>
      </c>
      <c r="J1089">
        <v>0.1740904024588073</v>
      </c>
      <c r="K1089">
        <v>0.215965909333385</v>
      </c>
      <c r="L1089">
        <v>0.34706224779581868</v>
      </c>
      <c r="M1089">
        <v>1.8348444104352459E-2</v>
      </c>
      <c r="N1089">
        <v>0.71934326835971418</v>
      </c>
      <c r="O1089">
        <v>1.385477470630271</v>
      </c>
      <c r="P1089">
        <v>1.3449564975978661</v>
      </c>
      <c r="Q1089">
        <v>0.34011036348742701</v>
      </c>
      <c r="R1089">
        <v>0.1005775100431924</v>
      </c>
      <c r="S1089">
        <v>0.11712615657666629</v>
      </c>
      <c r="T1089">
        <v>0.1408529444526298</v>
      </c>
      <c r="U1089">
        <v>0.30171134555255003</v>
      </c>
      <c r="V1089">
        <v>0.13452787059201271</v>
      </c>
      <c r="W1089">
        <v>3.82150229734044E-2</v>
      </c>
      <c r="X1089">
        <v>0.84006880757363089</v>
      </c>
      <c r="Y1089">
        <v>1.228941999909188E-2</v>
      </c>
      <c r="Z1089">
        <v>1.705701414905014</v>
      </c>
      <c r="AA1089">
        <v>1.1709478498316059</v>
      </c>
      <c r="AB1089">
        <v>0.6659165044565275</v>
      </c>
      <c r="AC1089">
        <v>4.8043853196551987E-2</v>
      </c>
      <c r="AD1089">
        <v>0.4121004881293811</v>
      </c>
      <c r="AE1089">
        <v>0.51462095156619592</v>
      </c>
      <c r="AF1089">
        <v>1.3018966876364839</v>
      </c>
      <c r="AG1089">
        <v>1.239083577406797</v>
      </c>
      <c r="AH1089" s="9" t="s">
        <v>266</v>
      </c>
      <c r="AI1089" s="1">
        <v>43891</v>
      </c>
      <c r="AJ1089" s="9" t="s">
        <v>43</v>
      </c>
      <c r="AK1089">
        <v>6</v>
      </c>
    </row>
    <row r="1090" spans="1:37" x14ac:dyDescent="0.25">
      <c r="A1090">
        <v>43895</v>
      </c>
      <c r="B1090">
        <v>0.54282225593449807</v>
      </c>
      <c r="C1090">
        <v>5.4678165429305342E-4</v>
      </c>
      <c r="D1090">
        <v>0.65449265809793666</v>
      </c>
      <c r="E1090">
        <v>0.34308624209109539</v>
      </c>
      <c r="F1090">
        <v>0.28938035937925161</v>
      </c>
      <c r="G1090">
        <v>0.50908046066569501</v>
      </c>
      <c r="H1090">
        <v>2.0799813208022652E-2</v>
      </c>
      <c r="I1090">
        <v>0.11221247573277709</v>
      </c>
      <c r="J1090">
        <v>0.3055100971554443</v>
      </c>
      <c r="K1090">
        <v>3.733126763378755E-3</v>
      </c>
      <c r="L1090">
        <v>3.2610891931743988</v>
      </c>
      <c r="M1090">
        <v>0.17933961920891389</v>
      </c>
      <c r="N1090">
        <v>0.12908039667108309</v>
      </c>
      <c r="O1090">
        <v>0.24435171552670129</v>
      </c>
      <c r="P1090">
        <v>4.3247714681386017E-2</v>
      </c>
      <c r="Q1090">
        <v>0.1360104130782295</v>
      </c>
      <c r="R1090">
        <v>0.45080282259255511</v>
      </c>
      <c r="S1090">
        <v>1.4467374527743561E-2</v>
      </c>
      <c r="T1090">
        <v>9.9249597684312268E-2</v>
      </c>
      <c r="U1090">
        <v>2.7285634886021631E-2</v>
      </c>
      <c r="V1090">
        <v>0.77262673519893899</v>
      </c>
      <c r="W1090">
        <v>5.6794426470352717E-2</v>
      </c>
      <c r="X1090">
        <v>0.20022181188085381</v>
      </c>
      <c r="Y1090">
        <v>2.9189881538965581E-2</v>
      </c>
      <c r="Z1090">
        <v>0.54804327026960353</v>
      </c>
      <c r="AA1090">
        <v>0.13526502137551449</v>
      </c>
      <c r="AB1090">
        <v>0.33926783878680028</v>
      </c>
      <c r="AC1090">
        <v>0.51384972951827879</v>
      </c>
      <c r="AD1090">
        <v>0.45013059783167991</v>
      </c>
      <c r="AE1090">
        <v>0.22368566541492901</v>
      </c>
      <c r="AF1090">
        <v>0.31315850193693368</v>
      </c>
      <c r="AG1090">
        <v>0.82150814103710434</v>
      </c>
      <c r="AH1090" s="9" t="s">
        <v>266</v>
      </c>
      <c r="AI1090" s="1">
        <v>43891</v>
      </c>
      <c r="AJ1090" s="9" t="s">
        <v>38</v>
      </c>
      <c r="AK1090">
        <v>5</v>
      </c>
    </row>
    <row r="1091" spans="1:37" x14ac:dyDescent="0.25">
      <c r="A1091">
        <v>43894</v>
      </c>
      <c r="B1091">
        <v>0.90215240782889594</v>
      </c>
      <c r="C1091">
        <v>5.7857717730121327E-2</v>
      </c>
      <c r="D1091">
        <v>4.3560273031156047E-2</v>
      </c>
      <c r="E1091">
        <v>0.89134160507702342</v>
      </c>
      <c r="F1091">
        <v>4.5922244613709612E-2</v>
      </c>
      <c r="G1091">
        <v>0.53130806935954111</v>
      </c>
      <c r="H1091">
        <v>0.67337506415698567</v>
      </c>
      <c r="I1091">
        <v>2.2776634894374839E-2</v>
      </c>
      <c r="J1091">
        <v>1.568456040148938</v>
      </c>
      <c r="K1091">
        <v>0.59813502508366856</v>
      </c>
      <c r="L1091">
        <v>0.64834444233005195</v>
      </c>
      <c r="M1091">
        <v>0.16079674765489499</v>
      </c>
      <c r="N1091">
        <v>1.1383314647242391</v>
      </c>
      <c r="O1091">
        <v>1.391561790554567</v>
      </c>
      <c r="P1091">
        <v>0.1807128662372178</v>
      </c>
      <c r="Q1091">
        <v>0.19769520607202701</v>
      </c>
      <c r="R1091">
        <v>0.16987587856959449</v>
      </c>
      <c r="S1091">
        <v>0.46738251921599572</v>
      </c>
      <c r="T1091">
        <v>0.13851690596720989</v>
      </c>
      <c r="U1091">
        <v>3.4167688079153873E-2</v>
      </c>
      <c r="V1091">
        <v>4.9540966172496433E-2</v>
      </c>
      <c r="W1091">
        <v>4.0484259788876618E-2</v>
      </c>
      <c r="X1091">
        <v>0.48301037040288042</v>
      </c>
      <c r="Y1091">
        <v>3.2279661126601578E-2</v>
      </c>
      <c r="Z1091">
        <v>0.879471333815947</v>
      </c>
      <c r="AA1091">
        <v>0.83421357893633685</v>
      </c>
      <c r="AB1091">
        <v>0.52549916312673239</v>
      </c>
      <c r="AC1091">
        <v>0.2063377726425874</v>
      </c>
      <c r="AD1091">
        <v>0.63186570925653396</v>
      </c>
      <c r="AE1091">
        <v>0.73618379608794537</v>
      </c>
      <c r="AF1091">
        <v>0.55162101727914792</v>
      </c>
      <c r="AG1091">
        <v>1.153467946140166</v>
      </c>
      <c r="AH1091" s="9" t="s">
        <v>266</v>
      </c>
      <c r="AI1091" s="1">
        <v>43891</v>
      </c>
      <c r="AJ1091" s="9" t="s">
        <v>39</v>
      </c>
      <c r="AK1091">
        <v>4</v>
      </c>
    </row>
    <row r="1092" spans="1:37" x14ac:dyDescent="0.25">
      <c r="A1092">
        <v>43893</v>
      </c>
      <c r="B1092">
        <v>1.1069784960802751</v>
      </c>
      <c r="C1092">
        <v>0.33630809728545508</v>
      </c>
      <c r="D1092">
        <v>0.46588817413828348</v>
      </c>
      <c r="E1092">
        <v>1.01170732402563</v>
      </c>
      <c r="F1092">
        <v>0.54165681903592788</v>
      </c>
      <c r="G1092">
        <v>1.0863848763435631</v>
      </c>
      <c r="H1092">
        <v>0.33051666968295879</v>
      </c>
      <c r="I1092">
        <v>10.67185473299997</v>
      </c>
      <c r="J1092">
        <v>0.1220863411460842</v>
      </c>
      <c r="K1092">
        <v>0.19516368541591941</v>
      </c>
      <c r="L1092">
        <v>0.28259062311093591</v>
      </c>
      <c r="M1092">
        <v>0.1947572188655399</v>
      </c>
      <c r="N1092">
        <v>0.17175814025757721</v>
      </c>
      <c r="O1092">
        <v>0.22456200370310839</v>
      </c>
      <c r="P1092">
        <v>0.29988974221662218</v>
      </c>
      <c r="Q1092">
        <v>0.2242675218286615</v>
      </c>
      <c r="R1092">
        <v>3.8785439331944763E-4</v>
      </c>
      <c r="S1092">
        <v>0.12654348652579911</v>
      </c>
      <c r="T1092">
        <v>2.080213274481334E-2</v>
      </c>
      <c r="U1092">
        <v>4.6911705516235802</v>
      </c>
      <c r="V1092">
        <v>9.8605453844681765E-2</v>
      </c>
      <c r="W1092">
        <v>0.93069249282311661</v>
      </c>
      <c r="X1092">
        <v>0.81605503228888165</v>
      </c>
      <c r="Y1092">
        <v>0.14282408186302431</v>
      </c>
      <c r="Z1092">
        <v>1.369410338307671</v>
      </c>
      <c r="AA1092">
        <v>0.92486237685775974</v>
      </c>
      <c r="AB1092">
        <v>0.24874209505378869</v>
      </c>
      <c r="AC1092">
        <v>0.3150795027577416</v>
      </c>
      <c r="AD1092">
        <v>0.20930473767998009</v>
      </c>
      <c r="AE1092">
        <v>0.71272848490236362</v>
      </c>
      <c r="AF1092">
        <v>0.89182625787349512</v>
      </c>
      <c r="AG1092">
        <v>1.461599426103684</v>
      </c>
      <c r="AH1092" s="9" t="s">
        <v>266</v>
      </c>
      <c r="AI1092" s="1">
        <v>43891</v>
      </c>
      <c r="AJ1092" s="9" t="s">
        <v>40</v>
      </c>
      <c r="AK1092">
        <v>3</v>
      </c>
    </row>
    <row r="1093" spans="1:37" x14ac:dyDescent="0.25">
      <c r="A1093">
        <v>43892</v>
      </c>
      <c r="B1093">
        <v>0.66700501010535962</v>
      </c>
      <c r="C1093">
        <v>2.6314433062774301</v>
      </c>
      <c r="D1093">
        <v>8.7744256268869978E-3</v>
      </c>
      <c r="E1093">
        <v>0.40186332303206102</v>
      </c>
      <c r="F1093">
        <v>0.73537463094732824</v>
      </c>
      <c r="G1093">
        <v>4.6708967561710918E-2</v>
      </c>
      <c r="H1093">
        <v>0.2173735075488494</v>
      </c>
      <c r="I1093">
        <v>0.84359297051222382</v>
      </c>
      <c r="J1093">
        <v>0.47433730104763</v>
      </c>
      <c r="K1093">
        <v>0.23399157023173389</v>
      </c>
      <c r="L1093">
        <v>0.42156674286867141</v>
      </c>
      <c r="M1093">
        <v>0.16501372311317641</v>
      </c>
      <c r="N1093">
        <v>2.661965866555499E-2</v>
      </c>
      <c r="O1093">
        <v>7.468289104175603E-2</v>
      </c>
      <c r="P1093">
        <v>0.42828626350476412</v>
      </c>
      <c r="Q1093">
        <v>1.59733121109049</v>
      </c>
      <c r="R1093">
        <v>2.5324083552615202E-4</v>
      </c>
      <c r="S1093">
        <v>1.286610391499932E-3</v>
      </c>
      <c r="T1093">
        <v>0.26153097430124672</v>
      </c>
      <c r="U1093">
        <v>7.072339964139307E-2</v>
      </c>
      <c r="V1093">
        <v>1.399853560705307E-2</v>
      </c>
      <c r="W1093">
        <v>0.12998486130378831</v>
      </c>
      <c r="X1093">
        <v>1.138505533907904</v>
      </c>
      <c r="Y1093">
        <v>0.1044906344272363</v>
      </c>
      <c r="Z1093">
        <v>0.70147796502881732</v>
      </c>
      <c r="AA1093">
        <v>0.27340789226446788</v>
      </c>
      <c r="AB1093">
        <v>0.57669099827774417</v>
      </c>
      <c r="AC1093">
        <v>0.1647057061167177</v>
      </c>
      <c r="AD1093">
        <v>0.4275594943138456</v>
      </c>
      <c r="AE1093">
        <v>0.52824414961622446</v>
      </c>
      <c r="AF1093">
        <v>0.26194737989975841</v>
      </c>
      <c r="AG1093">
        <v>0.90567866682515463</v>
      </c>
      <c r="AH1093" s="9" t="s">
        <v>266</v>
      </c>
      <c r="AI1093" s="1">
        <v>43891</v>
      </c>
      <c r="AJ1093" s="9" t="s">
        <v>41</v>
      </c>
      <c r="AK1093">
        <v>2</v>
      </c>
    </row>
    <row r="1094" spans="1:37" x14ac:dyDescent="0.25">
      <c r="A1094">
        <v>43889</v>
      </c>
      <c r="B1094">
        <v>0.54104778544565135</v>
      </c>
      <c r="C1094">
        <v>2.3821490654782718E-2</v>
      </c>
      <c r="D1094">
        <v>0.10204982016020769</v>
      </c>
      <c r="E1094">
        <v>0.42891878019954738</v>
      </c>
      <c r="F1094">
        <v>1.564964979452782</v>
      </c>
      <c r="G1094">
        <v>0.29579112928438728</v>
      </c>
      <c r="H1094">
        <v>0.10198718411144631</v>
      </c>
      <c r="I1094">
        <v>0.31317245062162802</v>
      </c>
      <c r="J1094">
        <v>0.37207954501874158</v>
      </c>
      <c r="K1094">
        <v>0.24801615731983651</v>
      </c>
      <c r="L1094">
        <v>5.6401260411970501E-2</v>
      </c>
      <c r="M1094">
        <v>5.9917871633120838E-2</v>
      </c>
      <c r="N1094">
        <v>0.15708227403848801</v>
      </c>
      <c r="O1094">
        <v>6.7118247677069767E-2</v>
      </c>
      <c r="P1094">
        <v>8.6403994962749836E-2</v>
      </c>
      <c r="Q1094">
        <v>0.1913401552224292</v>
      </c>
      <c r="R1094">
        <v>7.5754384873529979E-2</v>
      </c>
      <c r="S1094">
        <v>0.1606924204563909</v>
      </c>
      <c r="T1094">
        <v>0.1249454169466044</v>
      </c>
      <c r="U1094">
        <v>0.1180807477391162</v>
      </c>
      <c r="V1094">
        <v>0.34736150196127391</v>
      </c>
      <c r="W1094">
        <v>3.1047358364179531E-2</v>
      </c>
      <c r="X1094">
        <v>9.3625213435608631E-2</v>
      </c>
      <c r="Y1094">
        <v>0.20397212455533281</v>
      </c>
      <c r="Z1094">
        <v>0.43094421373295272</v>
      </c>
      <c r="AA1094">
        <v>0.22459593091649771</v>
      </c>
      <c r="AB1094">
        <v>0.37249029449685722</v>
      </c>
      <c r="AC1094">
        <v>0.17762785361296521</v>
      </c>
      <c r="AD1094">
        <v>0.49490801783639649</v>
      </c>
      <c r="AE1094">
        <v>0.44344171111819691</v>
      </c>
      <c r="AF1094">
        <v>0.24806263772687559</v>
      </c>
      <c r="AG1094">
        <v>0.67117790731510008</v>
      </c>
      <c r="AH1094" s="9" t="s">
        <v>267</v>
      </c>
      <c r="AI1094" s="1">
        <v>43862</v>
      </c>
      <c r="AJ1094" s="9" t="s">
        <v>43</v>
      </c>
      <c r="AK1094">
        <v>28</v>
      </c>
    </row>
    <row r="1095" spans="1:37" x14ac:dyDescent="0.25">
      <c r="A1095">
        <v>43888</v>
      </c>
      <c r="B1095">
        <v>0.60998311140251604</v>
      </c>
      <c r="C1095">
        <v>0.64721024639540825</v>
      </c>
      <c r="D1095">
        <v>0.16279390416389961</v>
      </c>
      <c r="E1095">
        <v>0.80059453450646889</v>
      </c>
      <c r="F1095">
        <v>0.75706472860518026</v>
      </c>
      <c r="G1095">
        <v>0.34479427300682169</v>
      </c>
      <c r="H1095">
        <v>0.60615543206185163</v>
      </c>
      <c r="I1095">
        <v>8.8646557423117195E-2</v>
      </c>
      <c r="J1095">
        <v>0.82637344136363688</v>
      </c>
      <c r="K1095">
        <v>0.68701479990052405</v>
      </c>
      <c r="L1095">
        <v>0.1341206129473147</v>
      </c>
      <c r="M1095">
        <v>4.5106111075779283E-2</v>
      </c>
      <c r="N1095">
        <v>0.27248920451589909</v>
      </c>
      <c r="O1095">
        <v>0.58138338951245749</v>
      </c>
      <c r="P1095">
        <v>0.24396530339865491</v>
      </c>
      <c r="Q1095">
        <v>0.4836387987381095</v>
      </c>
      <c r="R1095">
        <v>1.1089348715495769E-2</v>
      </c>
      <c r="S1095">
        <v>0.19775473200561261</v>
      </c>
      <c r="T1095">
        <v>0.29499595140429868</v>
      </c>
      <c r="U1095">
        <v>1.194363826918305</v>
      </c>
      <c r="V1095">
        <v>4.8877105183212449E-2</v>
      </c>
      <c r="W1095">
        <v>0.50558626580630872</v>
      </c>
      <c r="X1095">
        <v>0.42408173368309982</v>
      </c>
      <c r="Y1095">
        <v>0.34845064060844522</v>
      </c>
      <c r="Z1095">
        <v>0.63825765552713853</v>
      </c>
      <c r="AA1095">
        <v>0.46689504160231299</v>
      </c>
      <c r="AB1095">
        <v>0.53215492625206773</v>
      </c>
      <c r="AC1095">
        <v>0.18116633565877671</v>
      </c>
      <c r="AD1095">
        <v>0.58411610883703236</v>
      </c>
      <c r="AE1095">
        <v>0.57790600843170958</v>
      </c>
      <c r="AF1095">
        <v>0.47340579924854898</v>
      </c>
      <c r="AG1095">
        <v>0.56301860772015322</v>
      </c>
      <c r="AH1095" s="9" t="s">
        <v>267</v>
      </c>
      <c r="AI1095" s="1">
        <v>43862</v>
      </c>
      <c r="AJ1095" s="9" t="s">
        <v>38</v>
      </c>
      <c r="AK1095">
        <v>27</v>
      </c>
    </row>
    <row r="1096" spans="1:37" x14ac:dyDescent="0.25">
      <c r="A1096">
        <v>43887</v>
      </c>
      <c r="B1096">
        <v>0.72203093007953123</v>
      </c>
      <c r="C1096">
        <v>0.22778354708795731</v>
      </c>
      <c r="D1096">
        <v>0.60042278732791776</v>
      </c>
      <c r="E1096">
        <v>0.48600166540485451</v>
      </c>
      <c r="F1096">
        <v>5.5720907379897523E-2</v>
      </c>
      <c r="G1096">
        <v>0.65248156022776704</v>
      </c>
      <c r="H1096">
        <v>0.1989679995756593</v>
      </c>
      <c r="I1096">
        <v>0.2009608666192268</v>
      </c>
      <c r="J1096">
        <v>4.104594344539806E-2</v>
      </c>
      <c r="K1096">
        <v>8.7332061601873238E-3</v>
      </c>
      <c r="L1096">
        <v>0.49539843934461958</v>
      </c>
      <c r="M1096">
        <v>0.18348985299000309</v>
      </c>
      <c r="N1096">
        <v>0.25794601503425402</v>
      </c>
      <c r="O1096">
        <v>2.4525957415757041E-2</v>
      </c>
      <c r="P1096">
        <v>0.23409538727234561</v>
      </c>
      <c r="Q1096">
        <v>1.099262759707798E-2</v>
      </c>
      <c r="R1096">
        <v>4.5492416422294249E-2</v>
      </c>
      <c r="S1096">
        <v>4.6820384336275028E-2</v>
      </c>
      <c r="T1096">
        <v>4.3560449403719281E-2</v>
      </c>
      <c r="U1096">
        <v>8.7466687285276901E-2</v>
      </c>
      <c r="V1096">
        <v>0.20858680718859371</v>
      </c>
      <c r="W1096">
        <v>0.22286669579227161</v>
      </c>
      <c r="X1096">
        <v>0.77149217140459803</v>
      </c>
      <c r="Y1096">
        <v>6.8149157471273286E-2</v>
      </c>
      <c r="Z1096">
        <v>1.243419109918503</v>
      </c>
      <c r="AA1096">
        <v>0.17000460405183021</v>
      </c>
      <c r="AB1096">
        <v>7.5947056412881367E-2</v>
      </c>
      <c r="AC1096">
        <v>0.36884254583273152</v>
      </c>
      <c r="AD1096">
        <v>0.13862079955196319</v>
      </c>
      <c r="AE1096">
        <v>0.1520450286563515</v>
      </c>
      <c r="AF1096">
        <v>0.53297747738664569</v>
      </c>
      <c r="AG1096">
        <v>0.57520208248544491</v>
      </c>
      <c r="AH1096" s="9" t="s">
        <v>267</v>
      </c>
      <c r="AI1096" s="1">
        <v>43862</v>
      </c>
      <c r="AJ1096" s="9" t="s">
        <v>39</v>
      </c>
      <c r="AK1096">
        <v>26</v>
      </c>
    </row>
    <row r="1097" spans="1:37" x14ac:dyDescent="0.25">
      <c r="A1097">
        <v>43886</v>
      </c>
      <c r="B1097">
        <v>0.75238680541602354</v>
      </c>
      <c r="C1097">
        <v>0.56957613113671368</v>
      </c>
      <c r="D1097">
        <v>9.4917691066358167E-2</v>
      </c>
      <c r="E1097">
        <v>1.0219199741657961</v>
      </c>
      <c r="F1097">
        <v>1.4696261339488821</v>
      </c>
      <c r="G1097">
        <v>0.61672642599473337</v>
      </c>
      <c r="H1097">
        <v>0.53959284717289246</v>
      </c>
      <c r="I1097">
        <v>0.41586262653790368</v>
      </c>
      <c r="J1097">
        <v>1.0920407669626211</v>
      </c>
      <c r="K1097">
        <v>0.83690094241093893</v>
      </c>
      <c r="L1097">
        <v>0.40741134982760691</v>
      </c>
      <c r="M1097">
        <v>0.29205366168349162</v>
      </c>
      <c r="N1097">
        <v>0.31658867805526919</v>
      </c>
      <c r="O1097">
        <v>0.84652934163901739</v>
      </c>
      <c r="P1097">
        <v>6.6247480354697935E-2</v>
      </c>
      <c r="Q1097">
        <v>0.75972381445142212</v>
      </c>
      <c r="R1097">
        <v>0.46718741059038332</v>
      </c>
      <c r="S1097">
        <v>0.11294600532836691</v>
      </c>
      <c r="T1097">
        <v>0.24346249130159539</v>
      </c>
      <c r="U1097">
        <v>0.64109265709405672</v>
      </c>
      <c r="V1097">
        <v>0.95239102984256607</v>
      </c>
      <c r="W1097">
        <v>0.3931266439453393</v>
      </c>
      <c r="X1097">
        <v>1.1077758046340009</v>
      </c>
      <c r="Y1097">
        <v>3.8614931185650417E-2</v>
      </c>
      <c r="Z1097">
        <v>1.01008607981697</v>
      </c>
      <c r="AA1097">
        <v>0.45349378803277379</v>
      </c>
      <c r="AB1097">
        <v>0.79499835365368299</v>
      </c>
      <c r="AC1097">
        <v>0.2039265974057505</v>
      </c>
      <c r="AD1097">
        <v>1.4218502838836291</v>
      </c>
      <c r="AE1097">
        <v>1.003194692580248</v>
      </c>
      <c r="AF1097">
        <v>0.70006814556057528</v>
      </c>
      <c r="AG1097">
        <v>0.33771684246699751</v>
      </c>
      <c r="AH1097" s="9" t="s">
        <v>267</v>
      </c>
      <c r="AI1097" s="1">
        <v>43862</v>
      </c>
      <c r="AJ1097" s="9" t="s">
        <v>40</v>
      </c>
      <c r="AK1097">
        <v>25</v>
      </c>
    </row>
    <row r="1098" spans="1:37" x14ac:dyDescent="0.25">
      <c r="A1098">
        <v>43885</v>
      </c>
      <c r="B1098">
        <v>0.18503341216942759</v>
      </c>
      <c r="C1098">
        <v>0.63721119857528341</v>
      </c>
      <c r="D1098">
        <v>3.3687563768621018E-2</v>
      </c>
      <c r="E1098">
        <v>0.20700973215130189</v>
      </c>
      <c r="F1098">
        <v>6.0132602583961659E-3</v>
      </c>
      <c r="G1098">
        <v>0.23511069192917411</v>
      </c>
      <c r="H1098">
        <v>7.4376411660129821E-3</v>
      </c>
      <c r="I1098">
        <v>2.6869958658784509E-2</v>
      </c>
      <c r="J1098">
        <v>1.484880070444991E-2</v>
      </c>
      <c r="K1098">
        <v>0.51802455346377185</v>
      </c>
      <c r="L1098">
        <v>0.1389933931258534</v>
      </c>
      <c r="M1098">
        <v>8.5826007902557996E-2</v>
      </c>
      <c r="N1098">
        <v>6.0865038427758367E-2</v>
      </c>
      <c r="O1098">
        <v>2.6894110853558459E-2</v>
      </c>
      <c r="P1098">
        <v>0.46952251424120878</v>
      </c>
      <c r="Q1098">
        <v>0.1219054538512078</v>
      </c>
      <c r="R1098">
        <v>0.10784174241470031</v>
      </c>
      <c r="S1098">
        <v>0.36510953751846498</v>
      </c>
      <c r="T1098">
        <v>2.0545086907109791E-2</v>
      </c>
      <c r="U1098">
        <v>8.889338954813554E-2</v>
      </c>
      <c r="V1098">
        <v>0.75366455269498811</v>
      </c>
      <c r="W1098">
        <v>3.0863394147154648E-2</v>
      </c>
      <c r="X1098">
        <v>1.614589561520742E-2</v>
      </c>
      <c r="Y1098">
        <v>0.8199731214868391</v>
      </c>
      <c r="Z1098">
        <v>0.18294012243112509</v>
      </c>
      <c r="AA1098">
        <v>0.1986653729065089</v>
      </c>
      <c r="AB1098">
        <v>0.11483931590452449</v>
      </c>
      <c r="AC1098">
        <v>0.27887374791670738</v>
      </c>
      <c r="AD1098">
        <v>6.6021402379497426E-2</v>
      </c>
      <c r="AE1098">
        <v>0.1271134771278091</v>
      </c>
      <c r="AF1098">
        <v>0.19871939629466329</v>
      </c>
      <c r="AG1098">
        <v>0.1640350393093134</v>
      </c>
      <c r="AH1098" s="9" t="s">
        <v>267</v>
      </c>
      <c r="AI1098" s="1">
        <v>43862</v>
      </c>
      <c r="AJ1098" s="9" t="s">
        <v>41</v>
      </c>
      <c r="AK1098">
        <v>24</v>
      </c>
    </row>
    <row r="1099" spans="1:37" x14ac:dyDescent="0.25">
      <c r="A1099">
        <v>43882</v>
      </c>
      <c r="B1099">
        <v>0.55527644295624901</v>
      </c>
      <c r="C1099">
        <v>0.26652501881326812</v>
      </c>
      <c r="D1099">
        <v>2.9075421697668111E-2</v>
      </c>
      <c r="E1099">
        <v>0.29654387506101798</v>
      </c>
      <c r="F1099">
        <v>9.2627562481640779E-2</v>
      </c>
      <c r="G1099">
        <v>0.25213850151927408</v>
      </c>
      <c r="H1099">
        <v>0.1618369200794636</v>
      </c>
      <c r="I1099">
        <v>2.5779840305786311E-2</v>
      </c>
      <c r="J1099">
        <v>4.708974256246283E-2</v>
      </c>
      <c r="K1099">
        <v>4.7792099823514246E-3</v>
      </c>
      <c r="L1099">
        <v>0.55229945948046932</v>
      </c>
      <c r="M1099">
        <v>6.2287881187629367E-2</v>
      </c>
      <c r="N1099">
        <v>7.4678328565281227E-2</v>
      </c>
      <c r="O1099">
        <v>0.2364667661054764</v>
      </c>
      <c r="P1099">
        <v>6.709232172052039E-2</v>
      </c>
      <c r="Q1099">
        <v>0.14083460698386449</v>
      </c>
      <c r="R1099">
        <v>0.44320004421440617</v>
      </c>
      <c r="S1099">
        <v>6.9555985480987906E-3</v>
      </c>
      <c r="T1099">
        <v>0.12190986078585719</v>
      </c>
      <c r="U1099">
        <v>0.1615206110818683</v>
      </c>
      <c r="V1099">
        <v>0.1433903799225279</v>
      </c>
      <c r="W1099">
        <v>0.2606494358857987</v>
      </c>
      <c r="X1099">
        <v>0.23041843797059269</v>
      </c>
      <c r="Y1099">
        <v>3.3114731763167108E-4</v>
      </c>
      <c r="Z1099">
        <v>0.67240265547629885</v>
      </c>
      <c r="AA1099">
        <v>7.5976128410617849E-2</v>
      </c>
      <c r="AB1099">
        <v>0.17284488854013411</v>
      </c>
      <c r="AC1099">
        <v>0.10358878547815931</v>
      </c>
      <c r="AD1099">
        <v>0.12673693944219519</v>
      </c>
      <c r="AE1099">
        <v>0.1192787494489891</v>
      </c>
      <c r="AF1099">
        <v>0.80766360898983025</v>
      </c>
      <c r="AG1099">
        <v>0.227438576448147</v>
      </c>
      <c r="AH1099" s="9" t="s">
        <v>268</v>
      </c>
      <c r="AI1099" s="1">
        <v>43862</v>
      </c>
      <c r="AJ1099" s="9" t="s">
        <v>43</v>
      </c>
      <c r="AK1099">
        <v>21</v>
      </c>
    </row>
    <row r="1100" spans="1:37" x14ac:dyDescent="0.25">
      <c r="A1100">
        <v>43881</v>
      </c>
      <c r="B1100">
        <v>1.2939613607243801</v>
      </c>
      <c r="C1100">
        <v>0.21248725531244769</v>
      </c>
      <c r="D1100">
        <v>8.3791402551460503E-2</v>
      </c>
      <c r="E1100">
        <v>1.02772498739897</v>
      </c>
      <c r="F1100">
        <v>1.635467234713271</v>
      </c>
      <c r="G1100">
        <v>1.4512817642200471</v>
      </c>
      <c r="H1100">
        <v>0.70629961856979984</v>
      </c>
      <c r="I1100">
        <v>0.65703897215554752</v>
      </c>
      <c r="J1100">
        <v>3.4179154737609772E-3</v>
      </c>
      <c r="K1100">
        <v>0.2145990343200766</v>
      </c>
      <c r="L1100">
        <v>6.0453086032116542E-2</v>
      </c>
      <c r="M1100">
        <v>0.16794435148049511</v>
      </c>
      <c r="N1100">
        <v>2.5553593722197459</v>
      </c>
      <c r="O1100">
        <v>0.83334567990533115</v>
      </c>
      <c r="P1100">
        <v>0.6061429143763275</v>
      </c>
      <c r="Q1100">
        <v>5.4582759359977619E-2</v>
      </c>
      <c r="R1100">
        <v>0.3536757960944143</v>
      </c>
      <c r="S1100">
        <v>3.9780798635604659</v>
      </c>
      <c r="T1100">
        <v>0.44446128936831181</v>
      </c>
      <c r="U1100">
        <v>3.6671204530621851E-2</v>
      </c>
      <c r="V1100">
        <v>0.20718375363677141</v>
      </c>
      <c r="W1100">
        <v>1.721543806802311</v>
      </c>
      <c r="X1100">
        <v>0.1763634795529497</v>
      </c>
      <c r="Y1100">
        <v>6.8115350848570469E-2</v>
      </c>
      <c r="Z1100">
        <v>1.748977273740925</v>
      </c>
      <c r="AA1100">
        <v>1.021577748199767</v>
      </c>
      <c r="AB1100">
        <v>0.52050619533453812</v>
      </c>
      <c r="AC1100">
        <v>0.1305662271060764</v>
      </c>
      <c r="AD1100">
        <v>0.26174186774867431</v>
      </c>
      <c r="AE1100">
        <v>0.8394909948518815</v>
      </c>
      <c r="AF1100">
        <v>1.3723190138232819</v>
      </c>
      <c r="AG1100">
        <v>0.52902995475062964</v>
      </c>
      <c r="AH1100" s="9" t="s">
        <v>268</v>
      </c>
      <c r="AI1100" s="1">
        <v>43862</v>
      </c>
      <c r="AJ1100" s="9" t="s">
        <v>38</v>
      </c>
      <c r="AK1100">
        <v>20</v>
      </c>
    </row>
    <row r="1101" spans="1:37" x14ac:dyDescent="0.25">
      <c r="A1101">
        <v>43880</v>
      </c>
      <c r="B1101">
        <v>0.9642343429988165</v>
      </c>
      <c r="C1101">
        <v>0.44309735711317921</v>
      </c>
      <c r="D1101">
        <v>0.1957277534974757</v>
      </c>
      <c r="E1101">
        <v>1.247431005184604</v>
      </c>
      <c r="F1101">
        <v>6.7399129811224903</v>
      </c>
      <c r="G1101">
        <v>6.0753154138871217E-2</v>
      </c>
      <c r="H1101">
        <v>0.79056203958127547</v>
      </c>
      <c r="I1101">
        <v>0.1282564154467761</v>
      </c>
      <c r="J1101">
        <v>8.3083457179428916E-2</v>
      </c>
      <c r="K1101">
        <v>0.2431203617983001</v>
      </c>
      <c r="L1101">
        <v>0.26575818042419269</v>
      </c>
      <c r="M1101">
        <v>4.9759478157075073E-3</v>
      </c>
      <c r="N1101">
        <v>1.057576031735991</v>
      </c>
      <c r="O1101">
        <v>0.83758440272021251</v>
      </c>
      <c r="P1101">
        <v>0.82536670189285677</v>
      </c>
      <c r="Q1101">
        <v>4.7683899843811009E-2</v>
      </c>
      <c r="R1101">
        <v>0.1113581527505163</v>
      </c>
      <c r="S1101">
        <v>0.81162790589880496</v>
      </c>
      <c r="T1101">
        <v>0.88569161816973008</v>
      </c>
      <c r="U1101">
        <v>0.32188913905771332</v>
      </c>
      <c r="V1101">
        <v>0.1816017917822545</v>
      </c>
      <c r="W1101">
        <v>9.9580552656088631E-2</v>
      </c>
      <c r="X1101">
        <v>0.34693623177954269</v>
      </c>
      <c r="Y1101">
        <v>1.5754140471326481E-2</v>
      </c>
      <c r="Z1101">
        <v>0.77618184667726065</v>
      </c>
      <c r="AA1101">
        <v>0.60837438041410474</v>
      </c>
      <c r="AB1101">
        <v>1.402656136255408</v>
      </c>
      <c r="AC1101">
        <v>7.5871951354535574E-2</v>
      </c>
      <c r="AD1101">
        <v>0.50144760343996697</v>
      </c>
      <c r="AE1101">
        <v>0.3248998333289605</v>
      </c>
      <c r="AF1101">
        <v>1.0224394000611079</v>
      </c>
      <c r="AG1101">
        <v>0.9307263322203817</v>
      </c>
      <c r="AH1101" s="9" t="s">
        <v>268</v>
      </c>
      <c r="AI1101" s="1">
        <v>43862</v>
      </c>
      <c r="AJ1101" s="9" t="s">
        <v>39</v>
      </c>
      <c r="AK1101">
        <v>19</v>
      </c>
    </row>
    <row r="1102" spans="1:37" x14ac:dyDescent="0.25">
      <c r="A1102">
        <v>43879</v>
      </c>
      <c r="B1102">
        <v>0.74161465654924552</v>
      </c>
      <c r="C1102">
        <v>0.17720650707154281</v>
      </c>
      <c r="D1102">
        <v>0.1193854420558495</v>
      </c>
      <c r="E1102">
        <v>1.9025296095802571</v>
      </c>
      <c r="F1102">
        <v>0.2557936733798627</v>
      </c>
      <c r="G1102">
        <v>0.29637360565760179</v>
      </c>
      <c r="H1102">
        <v>0.74006492759289633</v>
      </c>
      <c r="I1102">
        <v>0.1169974444327526</v>
      </c>
      <c r="J1102">
        <v>8.1549681701739513E-2</v>
      </c>
      <c r="K1102">
        <v>0.35394977374170677</v>
      </c>
      <c r="L1102">
        <v>0.13443335334001449</v>
      </c>
      <c r="M1102">
        <v>2.4734296911087E-2</v>
      </c>
      <c r="N1102">
        <v>1.5065938366114009</v>
      </c>
      <c r="O1102">
        <v>0.30200627973663502</v>
      </c>
      <c r="P1102">
        <v>0.13462982414927899</v>
      </c>
      <c r="Q1102">
        <v>2.8196749593691419E-2</v>
      </c>
      <c r="R1102">
        <v>0.17694697941727039</v>
      </c>
      <c r="S1102">
        <v>7.6840243165058844E-2</v>
      </c>
      <c r="T1102">
        <v>0.33339578049395668</v>
      </c>
      <c r="U1102">
        <v>0.34361862048620362</v>
      </c>
      <c r="V1102">
        <v>0.40678583877952268</v>
      </c>
      <c r="W1102">
        <v>6.8085379334341866E-3</v>
      </c>
      <c r="X1102">
        <v>0.29239860997874539</v>
      </c>
      <c r="Y1102">
        <v>0.29456985350222692</v>
      </c>
      <c r="Z1102">
        <v>0.88769393130652463</v>
      </c>
      <c r="AA1102">
        <v>0.64170293456130567</v>
      </c>
      <c r="AB1102">
        <v>0.33603616388649932</v>
      </c>
      <c r="AC1102">
        <v>0.13654536919480731</v>
      </c>
      <c r="AD1102">
        <v>0.2000062549494111</v>
      </c>
      <c r="AE1102">
        <v>0.60635024797292902</v>
      </c>
      <c r="AF1102">
        <v>0.44404224613890741</v>
      </c>
      <c r="AG1102">
        <v>0.93544463727539795</v>
      </c>
      <c r="AH1102" s="9" t="s">
        <v>268</v>
      </c>
      <c r="AI1102" s="1">
        <v>43862</v>
      </c>
      <c r="AJ1102" s="9" t="s">
        <v>40</v>
      </c>
      <c r="AK1102">
        <v>18</v>
      </c>
    </row>
    <row r="1103" spans="1:37" x14ac:dyDescent="0.25">
      <c r="A1103">
        <v>43878</v>
      </c>
      <c r="C1103">
        <v>8.4508194130957157E-2</v>
      </c>
      <c r="D1103">
        <v>1.3096665234173979E-2</v>
      </c>
      <c r="E1103">
        <v>0.80414481559120243</v>
      </c>
      <c r="F1103">
        <v>0.54051418567322718</v>
      </c>
      <c r="G1103">
        <v>0.37208456441447763</v>
      </c>
      <c r="H1103">
        <v>4.0083959647924194</v>
      </c>
      <c r="I1103">
        <v>9.2141089669922099E-2</v>
      </c>
      <c r="J1103">
        <v>3.4067961993627322E-3</v>
      </c>
      <c r="K1103">
        <v>0</v>
      </c>
      <c r="L1103">
        <v>0.2117208613035432</v>
      </c>
      <c r="M1103">
        <v>0.23521829542346709</v>
      </c>
      <c r="N1103">
        <v>6.1772767612349483E-2</v>
      </c>
      <c r="O1103">
        <v>0.18365972595122351</v>
      </c>
      <c r="P1103">
        <v>0.1375476160271942</v>
      </c>
      <c r="Q1103">
        <v>0.18974695327282501</v>
      </c>
      <c r="R1103">
        <v>7.6855306470255738E-4</v>
      </c>
      <c r="S1103">
        <v>6.4704469718827054E-2</v>
      </c>
      <c r="T1103">
        <v>0.24756720360959081</v>
      </c>
      <c r="U1103">
        <v>7.9310907382198065E-3</v>
      </c>
      <c r="W1103">
        <v>0.14096376922434339</v>
      </c>
      <c r="Y1103">
        <v>0.26951329672786972</v>
      </c>
      <c r="AA1103">
        <v>7.657847443836005E-2</v>
      </c>
      <c r="AC1103">
        <v>0.28337357603449359</v>
      </c>
      <c r="AD1103">
        <v>0.40836782589124893</v>
      </c>
      <c r="AE1103">
        <v>0.25430339078877379</v>
      </c>
      <c r="AH1103" s="9" t="s">
        <v>268</v>
      </c>
      <c r="AI1103" s="1">
        <v>43862</v>
      </c>
      <c r="AJ1103" s="9" t="s">
        <v>41</v>
      </c>
      <c r="AK1103">
        <v>17</v>
      </c>
    </row>
    <row r="1104" spans="1:37" x14ac:dyDescent="0.25">
      <c r="A1104">
        <v>43875</v>
      </c>
      <c r="B1104">
        <v>0.81014626421353719</v>
      </c>
      <c r="C1104">
        <v>0.1186641565628001</v>
      </c>
      <c r="D1104">
        <v>0.2276776315557042</v>
      </c>
      <c r="E1104">
        <v>0.22427006578992911</v>
      </c>
      <c r="F1104">
        <v>0.1003350654682571</v>
      </c>
      <c r="G1104">
        <v>0.2260640166188376</v>
      </c>
      <c r="H1104">
        <v>2.0001780378318341</v>
      </c>
      <c r="I1104">
        <v>0.12741558630559729</v>
      </c>
      <c r="J1104">
        <v>2.8549891002604549E-3</v>
      </c>
      <c r="K1104">
        <v>0.1336734589830712</v>
      </c>
      <c r="L1104">
        <v>7.7585163594758352E-2</v>
      </c>
      <c r="M1104">
        <v>3.6570604041546113E-2</v>
      </c>
      <c r="N1104">
        <v>0.22381007022127489</v>
      </c>
      <c r="O1104">
        <v>0.44795707463400197</v>
      </c>
      <c r="P1104">
        <v>0.14949642047486081</v>
      </c>
      <c r="Q1104">
        <v>0.443255678067561</v>
      </c>
      <c r="R1104">
        <v>1.556193920222628</v>
      </c>
      <c r="S1104">
        <v>0.28929640572880011</v>
      </c>
      <c r="T1104">
        <v>0.30501562237940327</v>
      </c>
      <c r="U1104">
        <v>3.2423647491202613E-2</v>
      </c>
      <c r="V1104">
        <v>0.2970668326595905</v>
      </c>
      <c r="W1104">
        <v>0.1249965063890987</v>
      </c>
      <c r="X1104">
        <v>0.44929596491193841</v>
      </c>
      <c r="Y1104">
        <v>7.8453877219465493E-2</v>
      </c>
      <c r="Z1104">
        <v>0.42755555478150642</v>
      </c>
      <c r="AA1104">
        <v>0.155042481493114</v>
      </c>
      <c r="AB1104">
        <v>1.3335534633098849</v>
      </c>
      <c r="AC1104">
        <v>0.10879221856813751</v>
      </c>
      <c r="AD1104">
        <v>0.2141972690478533</v>
      </c>
      <c r="AE1104">
        <v>0.33000124927978991</v>
      </c>
      <c r="AF1104">
        <v>0.93037539433978844</v>
      </c>
      <c r="AG1104">
        <v>0.39943697979238241</v>
      </c>
      <c r="AH1104" s="9" t="s">
        <v>269</v>
      </c>
      <c r="AI1104" s="1">
        <v>43862</v>
      </c>
      <c r="AJ1104" s="9" t="s">
        <v>43</v>
      </c>
      <c r="AK1104">
        <v>14</v>
      </c>
    </row>
    <row r="1105" spans="1:37" x14ac:dyDescent="0.25">
      <c r="A1105">
        <v>43874</v>
      </c>
      <c r="B1105">
        <v>0.59420834710668446</v>
      </c>
      <c r="C1105">
        <v>2.0638248293093659</v>
      </c>
      <c r="D1105">
        <v>3.0402191391712147E-4</v>
      </c>
      <c r="E1105">
        <v>0.3769929705059244</v>
      </c>
      <c r="F1105">
        <v>1.054546432812462E-2</v>
      </c>
      <c r="G1105">
        <v>0.30493090870822043</v>
      </c>
      <c r="H1105">
        <v>0.39745802973109312</v>
      </c>
      <c r="I1105">
        <v>0.11763182904752099</v>
      </c>
      <c r="J1105">
        <v>2.3571570801319049E-2</v>
      </c>
      <c r="K1105">
        <v>0.30665227453256461</v>
      </c>
      <c r="L1105">
        <v>3.1810569425474659E-2</v>
      </c>
      <c r="M1105">
        <v>0.16292217435795131</v>
      </c>
      <c r="N1105">
        <v>0.2209632411645189</v>
      </c>
      <c r="O1105">
        <v>0.9079883005193411</v>
      </c>
      <c r="P1105">
        <v>8.5556770018256727E-3</v>
      </c>
      <c r="Q1105">
        <v>0.13344450736456931</v>
      </c>
      <c r="R1105">
        <v>3.493063295132151</v>
      </c>
      <c r="S1105">
        <v>2.5022717581950939E-3</v>
      </c>
      <c r="T1105">
        <v>8.2433156818146933E-2</v>
      </c>
      <c r="U1105">
        <v>2.3506342700957981</v>
      </c>
      <c r="V1105">
        <v>0.67132500512066884</v>
      </c>
      <c r="W1105">
        <v>8.4135122835943654E-2</v>
      </c>
      <c r="X1105">
        <v>0.1190212631583466</v>
      </c>
      <c r="Y1105">
        <v>5.2922177801026288E-2</v>
      </c>
      <c r="Z1105">
        <v>0.61822181735105941</v>
      </c>
      <c r="AA1105">
        <v>0.63828444446832455</v>
      </c>
      <c r="AB1105">
        <v>0.43527506298458257</v>
      </c>
      <c r="AC1105">
        <v>7.5560592035584823E-2</v>
      </c>
      <c r="AD1105">
        <v>0.22099587883610261</v>
      </c>
      <c r="AE1105">
        <v>0.6176461588488914</v>
      </c>
      <c r="AF1105">
        <v>0.62067935841849531</v>
      </c>
      <c r="AG1105">
        <v>0.16153256311957909</v>
      </c>
      <c r="AH1105" s="9" t="s">
        <v>269</v>
      </c>
      <c r="AI1105" s="1">
        <v>43862</v>
      </c>
      <c r="AJ1105" s="9" t="s">
        <v>38</v>
      </c>
      <c r="AK1105">
        <v>13</v>
      </c>
    </row>
    <row r="1106" spans="1:37" x14ac:dyDescent="0.25">
      <c r="A1106">
        <v>43873</v>
      </c>
      <c r="B1106">
        <v>1.3901338347226959</v>
      </c>
      <c r="C1106">
        <v>0.11531553911091939</v>
      </c>
      <c r="D1106">
        <v>1.602218123039614</v>
      </c>
      <c r="E1106">
        <v>0.93337392909987626</v>
      </c>
      <c r="F1106">
        <v>2.063356600436721</v>
      </c>
      <c r="G1106">
        <v>0.38199074780500708</v>
      </c>
      <c r="H1106">
        <v>0.87556305146499358</v>
      </c>
      <c r="I1106">
        <v>1.6983743960986291</v>
      </c>
      <c r="J1106">
        <v>1.176669469479809</v>
      </c>
      <c r="K1106">
        <v>9.7260440760491758</v>
      </c>
      <c r="L1106">
        <v>0.61359901726417099</v>
      </c>
      <c r="M1106">
        <v>2.054217800333499</v>
      </c>
      <c r="N1106">
        <v>1.333433286253431</v>
      </c>
      <c r="O1106">
        <v>0.36243811522321778</v>
      </c>
      <c r="P1106">
        <v>5.3873203679767327E-2</v>
      </c>
      <c r="Q1106">
        <v>5.2808991469973129E-2</v>
      </c>
      <c r="R1106">
        <v>2.6758793001001551</v>
      </c>
      <c r="S1106">
        <v>0.8371425513154539</v>
      </c>
      <c r="T1106">
        <v>2.320538953809486</v>
      </c>
      <c r="U1106">
        <v>5.3385215499616416</v>
      </c>
      <c r="V1106">
        <v>0.19682328138356259</v>
      </c>
      <c r="W1106">
        <v>0.43923553620129058</v>
      </c>
      <c r="X1106">
        <v>0.65515863048748202</v>
      </c>
      <c r="Y1106">
        <v>0.10891541761025431</v>
      </c>
      <c r="Z1106">
        <v>1.0852948484142551</v>
      </c>
      <c r="AA1106">
        <v>2.2044775485266812</v>
      </c>
      <c r="AB1106">
        <v>0.75762057606484712</v>
      </c>
      <c r="AC1106">
        <v>1.070088572633819</v>
      </c>
      <c r="AD1106">
        <v>0.21545146619026051</v>
      </c>
      <c r="AE1106">
        <v>1.676992708203473</v>
      </c>
      <c r="AF1106">
        <v>1.208200701225739</v>
      </c>
      <c r="AG1106">
        <v>1.1725020591180071</v>
      </c>
      <c r="AH1106" s="9" t="s">
        <v>269</v>
      </c>
      <c r="AI1106" s="1">
        <v>43862</v>
      </c>
      <c r="AJ1106" s="9" t="s">
        <v>39</v>
      </c>
      <c r="AK1106">
        <v>12</v>
      </c>
    </row>
    <row r="1107" spans="1:37" x14ac:dyDescent="0.25">
      <c r="A1107">
        <v>43872</v>
      </c>
      <c r="B1107">
        <v>0.85870670316966569</v>
      </c>
      <c r="C1107">
        <v>0.1313792921634189</v>
      </c>
      <c r="D1107">
        <v>0.123605405126486</v>
      </c>
      <c r="E1107">
        <v>1.2167184893044389</v>
      </c>
      <c r="F1107">
        <v>0.21238659423646461</v>
      </c>
      <c r="G1107">
        <v>0.13050762759363371</v>
      </c>
      <c r="H1107">
        <v>3.5367103379431968</v>
      </c>
      <c r="I1107">
        <v>4.1765825081020273E-2</v>
      </c>
      <c r="J1107">
        <v>0.84545376750384016</v>
      </c>
      <c r="K1107">
        <v>1.0978095470214511</v>
      </c>
      <c r="L1107">
        <v>0.27993381606407031</v>
      </c>
      <c r="M1107">
        <v>0.45812600952597482</v>
      </c>
      <c r="N1107">
        <v>0.48243253775606409</v>
      </c>
      <c r="O1107">
        <v>0.27075957999390349</v>
      </c>
      <c r="P1107">
        <v>0.80850716904130548</v>
      </c>
      <c r="Q1107">
        <v>0.35803142309348063</v>
      </c>
      <c r="R1107">
        <v>3.3757347613017552E-3</v>
      </c>
      <c r="S1107">
        <v>2.8485762829425311E-2</v>
      </c>
      <c r="T1107">
        <v>0.12641628250881981</v>
      </c>
      <c r="U1107">
        <v>2.9027515240567028E-2</v>
      </c>
      <c r="V1107">
        <v>7.0114284419388509E-2</v>
      </c>
      <c r="W1107">
        <v>4.393040099558905E-2</v>
      </c>
      <c r="X1107">
        <v>0.23798736035549209</v>
      </c>
      <c r="Y1107">
        <v>1.174632726464943E-2</v>
      </c>
      <c r="Z1107">
        <v>0.66837932465025807</v>
      </c>
      <c r="AA1107">
        <v>0.74598515642399366</v>
      </c>
      <c r="AB1107">
        <v>0.4059990819858717</v>
      </c>
      <c r="AC1107">
        <v>0.26480601479438698</v>
      </c>
      <c r="AD1107">
        <v>0.53232412450020961</v>
      </c>
      <c r="AE1107">
        <v>0.2407082558215472</v>
      </c>
      <c r="AF1107">
        <v>0.67247768967713806</v>
      </c>
      <c r="AG1107">
        <v>0.63153553942626384</v>
      </c>
      <c r="AH1107" s="9" t="s">
        <v>269</v>
      </c>
      <c r="AI1107" s="1">
        <v>43862</v>
      </c>
      <c r="AJ1107" s="9" t="s">
        <v>40</v>
      </c>
      <c r="AK1107">
        <v>11</v>
      </c>
    </row>
    <row r="1108" spans="1:37" x14ac:dyDescent="0.25">
      <c r="A1108">
        <v>43871</v>
      </c>
      <c r="B1108">
        <v>0.4263753992019832</v>
      </c>
      <c r="C1108">
        <v>1.498658393386274</v>
      </c>
      <c r="D1108">
        <v>1.2370150000227309E-2</v>
      </c>
      <c r="E1108">
        <v>0.26902184185387301</v>
      </c>
      <c r="F1108">
        <v>0.35947791698026382</v>
      </c>
      <c r="G1108">
        <v>0.17221285182040361</v>
      </c>
      <c r="H1108">
        <v>5.8389690640189333E-2</v>
      </c>
      <c r="I1108">
        <v>0.1140906791897716</v>
      </c>
      <c r="J1108">
        <v>7.8670762981493156E-2</v>
      </c>
      <c r="K1108">
        <v>1.8019444854927409E-2</v>
      </c>
      <c r="L1108">
        <v>3.5414363688575312E-2</v>
      </c>
      <c r="M1108">
        <v>0.28904350853094157</v>
      </c>
      <c r="N1108">
        <v>0.25306229093154148</v>
      </c>
      <c r="O1108">
        <v>0.18410796804007859</v>
      </c>
      <c r="P1108">
        <v>0.19139767675803801</v>
      </c>
      <c r="Q1108">
        <v>7.4282696382412153E-2</v>
      </c>
      <c r="R1108">
        <v>0.14425538123030959</v>
      </c>
      <c r="S1108">
        <v>0.1711460041030427</v>
      </c>
      <c r="T1108">
        <v>6.7130756580728312E-2</v>
      </c>
      <c r="U1108">
        <v>7.4295829420463866E-2</v>
      </c>
      <c r="V1108">
        <v>0.37781537508579682</v>
      </c>
      <c r="W1108">
        <v>4.9729181942529266</v>
      </c>
      <c r="X1108">
        <v>0.39607896668487053</v>
      </c>
      <c r="Y1108">
        <v>0.29341798286793841</v>
      </c>
      <c r="Z1108">
        <v>0.59918035966797401</v>
      </c>
      <c r="AA1108">
        <v>0.16999764426863989</v>
      </c>
      <c r="AB1108">
        <v>0.19447451603955951</v>
      </c>
      <c r="AC1108">
        <v>0.19544443206758691</v>
      </c>
      <c r="AD1108">
        <v>0.18318831756321841</v>
      </c>
      <c r="AE1108">
        <v>0.57931951795186698</v>
      </c>
      <c r="AF1108">
        <v>0.29959047542869222</v>
      </c>
      <c r="AG1108">
        <v>0.31710357241013298</v>
      </c>
      <c r="AH1108" s="9" t="s">
        <v>269</v>
      </c>
      <c r="AI1108" s="1">
        <v>43862</v>
      </c>
      <c r="AJ1108" s="9" t="s">
        <v>41</v>
      </c>
      <c r="AK1108">
        <v>10</v>
      </c>
    </row>
    <row r="1109" spans="1:37" x14ac:dyDescent="0.25">
      <c r="A1109">
        <v>43868</v>
      </c>
      <c r="B1109">
        <v>1.341138589518893</v>
      </c>
      <c r="C1109">
        <v>7.9776720954445567E-3</v>
      </c>
      <c r="D1109">
        <v>0.48952876381939309</v>
      </c>
      <c r="E1109">
        <v>0.76482461213942077</v>
      </c>
      <c r="F1109">
        <v>0.13494986739397941</v>
      </c>
      <c r="G1109">
        <v>0.38819215894229581</v>
      </c>
      <c r="H1109">
        <v>5.6431149561574218E-2</v>
      </c>
      <c r="I1109">
        <v>4.0058813749791568E-2</v>
      </c>
      <c r="J1109">
        <v>9.2985826657322343E-2</v>
      </c>
      <c r="K1109">
        <v>7.9601745720243963E-2</v>
      </c>
      <c r="L1109">
        <v>0.87853877380013168</v>
      </c>
      <c r="M1109">
        <v>0.2073513870184639</v>
      </c>
      <c r="N1109">
        <v>0.68125410132353315</v>
      </c>
      <c r="O1109">
        <v>0.2340406191814447</v>
      </c>
      <c r="P1109">
        <v>1.091809361870816</v>
      </c>
      <c r="Q1109">
        <v>5.3064150945479387E-2</v>
      </c>
      <c r="R1109">
        <v>0.16691310164954429</v>
      </c>
      <c r="S1109">
        <v>0.1104402201569709</v>
      </c>
      <c r="T1109">
        <v>0.1107713347608079</v>
      </c>
      <c r="U1109">
        <v>0.47458071460289297</v>
      </c>
      <c r="V1109">
        <v>0.21509625855801301</v>
      </c>
      <c r="W1109">
        <v>0.35811114172559749</v>
      </c>
      <c r="X1109">
        <v>0.97688090440854558</v>
      </c>
      <c r="Y1109">
        <v>6.0266633364929718E-2</v>
      </c>
      <c r="Z1109">
        <v>1.3626389637120639</v>
      </c>
      <c r="AA1109">
        <v>1.256913401135318</v>
      </c>
      <c r="AB1109">
        <v>0.17892134534621071</v>
      </c>
      <c r="AC1109">
        <v>0.3645287257714811</v>
      </c>
      <c r="AD1109">
        <v>0.21997029652855171</v>
      </c>
      <c r="AE1109">
        <v>0.61625548668724695</v>
      </c>
      <c r="AF1109">
        <v>0.28370609362331362</v>
      </c>
      <c r="AG1109">
        <v>4.2594636274982003</v>
      </c>
      <c r="AH1109" s="9" t="s">
        <v>270</v>
      </c>
      <c r="AI1109" s="1">
        <v>43862</v>
      </c>
      <c r="AJ1109" s="9" t="s">
        <v>43</v>
      </c>
      <c r="AK1109">
        <v>7</v>
      </c>
    </row>
    <row r="1110" spans="1:37" x14ac:dyDescent="0.25">
      <c r="A1110">
        <v>43867</v>
      </c>
      <c r="B1110">
        <v>1.487897664828024</v>
      </c>
      <c r="C1110">
        <v>0.84924254320396786</v>
      </c>
      <c r="D1110">
        <v>0.61586677992359928</v>
      </c>
      <c r="E1110">
        <v>1.037783114341527</v>
      </c>
      <c r="F1110">
        <v>0.81046692172277968</v>
      </c>
      <c r="G1110">
        <v>1.0894657778166441</v>
      </c>
      <c r="H1110">
        <v>0.36664926892500632</v>
      </c>
      <c r="I1110">
        <v>8.0631500466278205E-2</v>
      </c>
      <c r="J1110">
        <v>1.831451435347935</v>
      </c>
      <c r="K1110">
        <v>2.2237057267997229</v>
      </c>
      <c r="L1110">
        <v>1.048056458338763</v>
      </c>
      <c r="M1110">
        <v>1.1090895574066451</v>
      </c>
      <c r="N1110">
        <v>1.611367936440278</v>
      </c>
      <c r="O1110">
        <v>2.1252347848625601</v>
      </c>
      <c r="P1110">
        <v>0.88754338387709453</v>
      </c>
      <c r="Q1110">
        <v>1.653375143748447</v>
      </c>
      <c r="R1110">
        <v>2.5568530132122018</v>
      </c>
      <c r="S1110">
        <v>0.50266211530697269</v>
      </c>
      <c r="T1110">
        <v>1.760608663115647</v>
      </c>
      <c r="U1110">
        <v>1.0542304392487509</v>
      </c>
      <c r="V1110">
        <v>1.068600310119701</v>
      </c>
      <c r="W1110">
        <v>5.364657720892816E-2</v>
      </c>
      <c r="X1110">
        <v>1.051439303610594</v>
      </c>
      <c r="Y1110">
        <v>0.1170190359216261</v>
      </c>
      <c r="Z1110">
        <v>1.177352784020554</v>
      </c>
      <c r="AA1110">
        <v>1.340323599767651</v>
      </c>
      <c r="AB1110">
        <v>1.620727380003484</v>
      </c>
      <c r="AC1110">
        <v>0.72323058561138343</v>
      </c>
      <c r="AD1110">
        <v>1.402462319069304</v>
      </c>
      <c r="AE1110">
        <v>2.4097085427930409</v>
      </c>
      <c r="AF1110">
        <v>0.74687533831098663</v>
      </c>
      <c r="AG1110">
        <v>1.3558852021755969</v>
      </c>
      <c r="AH1110" s="9" t="s">
        <v>270</v>
      </c>
      <c r="AI1110" s="1">
        <v>43862</v>
      </c>
      <c r="AJ1110" s="9" t="s">
        <v>38</v>
      </c>
      <c r="AK1110">
        <v>6</v>
      </c>
    </row>
    <row r="1111" spans="1:37" x14ac:dyDescent="0.25">
      <c r="A1111">
        <v>43866</v>
      </c>
      <c r="B1111">
        <v>0.33781802807253331</v>
      </c>
      <c r="C1111">
        <v>0.22535816131742981</v>
      </c>
      <c r="D1111">
        <v>0.62261502702109173</v>
      </c>
      <c r="E1111">
        <v>0.29655453104897161</v>
      </c>
      <c r="F1111">
        <v>0.23326437065471781</v>
      </c>
      <c r="G1111">
        <v>0.10401107028883461</v>
      </c>
      <c r="H1111">
        <v>2.5325310895082422E-2</v>
      </c>
      <c r="I1111">
        <v>8.9039555411662655E-2</v>
      </c>
      <c r="J1111">
        <v>0.26527950163376379</v>
      </c>
      <c r="K1111">
        <v>0.111803815067105</v>
      </c>
      <c r="L1111">
        <v>0.69596105659027552</v>
      </c>
      <c r="M1111">
        <v>4.725947563652072E-2</v>
      </c>
      <c r="N1111">
        <v>0.30337250307829999</v>
      </c>
      <c r="O1111">
        <v>0.47385479378134399</v>
      </c>
      <c r="P1111">
        <v>0.20552602508316031</v>
      </c>
      <c r="Q1111">
        <v>5.9766461736152757E-2</v>
      </c>
      <c r="R1111">
        <v>0.66160742286861429</v>
      </c>
      <c r="S1111">
        <v>7.4312827546269078E-3</v>
      </c>
      <c r="T1111">
        <v>0.1089678118644541</v>
      </c>
      <c r="U1111">
        <v>2.3387835280025588</v>
      </c>
      <c r="V1111">
        <v>0.85258034742336664</v>
      </c>
      <c r="W1111">
        <v>3.160709033003295E-2</v>
      </c>
      <c r="X1111">
        <v>0.1000831538024</v>
      </c>
      <c r="Y1111">
        <v>9.602426524756671E-5</v>
      </c>
      <c r="Z1111">
        <v>0.26641281980608889</v>
      </c>
      <c r="AA1111">
        <v>0.44331278955192133</v>
      </c>
      <c r="AB1111">
        <v>0.21677810285256779</v>
      </c>
      <c r="AC1111">
        <v>0.1806748955167192</v>
      </c>
      <c r="AD1111">
        <v>0.24639265076469449</v>
      </c>
      <c r="AE1111">
        <v>0.30154653362406608</v>
      </c>
      <c r="AF1111">
        <v>0.32656295035314897</v>
      </c>
      <c r="AG1111">
        <v>0.1532122209542453</v>
      </c>
      <c r="AH1111" s="9" t="s">
        <v>270</v>
      </c>
      <c r="AI1111" s="1">
        <v>43862</v>
      </c>
      <c r="AJ1111" s="9" t="s">
        <v>39</v>
      </c>
      <c r="AK1111">
        <v>5</v>
      </c>
    </row>
    <row r="1112" spans="1:37" x14ac:dyDescent="0.25">
      <c r="A1112">
        <v>43865</v>
      </c>
      <c r="B1112">
        <v>0.59225524162267629</v>
      </c>
      <c r="C1112">
        <v>7.4306566532559043E-2</v>
      </c>
      <c r="D1112">
        <v>1.3720696409685229</v>
      </c>
      <c r="E1112">
        <v>0.34528306091655531</v>
      </c>
      <c r="F1112">
        <v>0.27848178651041161</v>
      </c>
      <c r="G1112">
        <v>0.13073778814130729</v>
      </c>
      <c r="H1112">
        <v>0.25359098134308461</v>
      </c>
      <c r="I1112">
        <v>0.1226561632118969</v>
      </c>
      <c r="J1112">
        <v>0.14533795474173389</v>
      </c>
      <c r="K1112">
        <v>3.589460188471227E-3</v>
      </c>
      <c r="L1112">
        <v>0.70192731580416712</v>
      </c>
      <c r="M1112">
        <v>0.16769755059564179</v>
      </c>
      <c r="N1112">
        <v>0.20038827455651939</v>
      </c>
      <c r="O1112">
        <v>0.25687021427905221</v>
      </c>
      <c r="P1112">
        <v>7.0899230344698597E-2</v>
      </c>
      <c r="Q1112">
        <v>0.30496214105653918</v>
      </c>
      <c r="R1112">
        <v>0.63625998112727289</v>
      </c>
      <c r="S1112">
        <v>8.065949220762831E-3</v>
      </c>
      <c r="T1112">
        <v>0.41910702557032542</v>
      </c>
      <c r="U1112">
        <v>1.187400328146148</v>
      </c>
      <c r="V1112">
        <v>0.62388178893540058</v>
      </c>
      <c r="W1112">
        <v>2.0905538428359289</v>
      </c>
      <c r="X1112">
        <v>0.50120753202395429</v>
      </c>
      <c r="Y1112">
        <v>0</v>
      </c>
      <c r="Z1112">
        <v>0.63446257370992987</v>
      </c>
      <c r="AA1112">
        <v>0.22109176497280139</v>
      </c>
      <c r="AB1112">
        <v>0.45702036651169142</v>
      </c>
      <c r="AC1112">
        <v>0.35558726424947901</v>
      </c>
      <c r="AD1112">
        <v>0.63436054593367386</v>
      </c>
      <c r="AE1112">
        <v>0.23286232848282179</v>
      </c>
      <c r="AF1112">
        <v>0.5250895556885935</v>
      </c>
      <c r="AG1112">
        <v>0.43008285325161039</v>
      </c>
      <c r="AH1112" s="9" t="s">
        <v>270</v>
      </c>
      <c r="AI1112" s="1">
        <v>43862</v>
      </c>
      <c r="AJ1112" s="9" t="s">
        <v>40</v>
      </c>
      <c r="AK1112">
        <v>4</v>
      </c>
    </row>
    <row r="1113" spans="1:37" x14ac:dyDescent="0.25">
      <c r="A1113">
        <v>43864</v>
      </c>
      <c r="B1113">
        <v>1.303038554852135</v>
      </c>
      <c r="C1113">
        <v>0.404335012484829</v>
      </c>
      <c r="D1113">
        <v>0.73724476088060653</v>
      </c>
      <c r="E1113">
        <v>0.64269662571922037</v>
      </c>
      <c r="F1113">
        <v>0.26416180666770273</v>
      </c>
      <c r="G1113">
        <v>0.752631071875005</v>
      </c>
      <c r="H1113">
        <v>7.3602960834521405E-2</v>
      </c>
      <c r="I1113">
        <v>0.40345693590345327</v>
      </c>
      <c r="J1113">
        <v>0.69523252524153434</v>
      </c>
      <c r="K1113">
        <v>5.5917631182528177E-3</v>
      </c>
      <c r="L1113">
        <v>1.1317819525859589</v>
      </c>
      <c r="M1113">
        <v>0.33528191563235032</v>
      </c>
      <c r="N1113">
        <v>0.54581141965998137</v>
      </c>
      <c r="O1113">
        <v>0.37969914210044942</v>
      </c>
      <c r="P1113">
        <v>0.19171800437064071</v>
      </c>
      <c r="Q1113">
        <v>0.66844466427075833</v>
      </c>
      <c r="R1113">
        <v>0.6816718091523023</v>
      </c>
      <c r="S1113">
        <v>0.42247339501173609</v>
      </c>
      <c r="T1113">
        <v>0.45811451441081769</v>
      </c>
      <c r="U1113">
        <v>1.5367663464675549</v>
      </c>
      <c r="V1113">
        <v>1.522117543882842</v>
      </c>
      <c r="W1113">
        <v>1.330411525572091E-2</v>
      </c>
      <c r="X1113">
        <v>0.56046322627869538</v>
      </c>
      <c r="Y1113">
        <v>5.5135035933022483</v>
      </c>
      <c r="Z1113">
        <v>1.199302283013681</v>
      </c>
      <c r="AA1113">
        <v>0.58239952929337657</v>
      </c>
      <c r="AB1113">
        <v>0.56646233889345987</v>
      </c>
      <c r="AC1113">
        <v>1.4821381601324539</v>
      </c>
      <c r="AD1113">
        <v>0.68922004615911658</v>
      </c>
      <c r="AE1113">
        <v>0.85222215022401016</v>
      </c>
      <c r="AF1113">
        <v>1.2805519688844811</v>
      </c>
      <c r="AG1113">
        <v>0.66670689258980254</v>
      </c>
      <c r="AH1113" s="9" t="s">
        <v>270</v>
      </c>
      <c r="AI1113" s="1">
        <v>43862</v>
      </c>
      <c r="AJ1113" s="9" t="s">
        <v>41</v>
      </c>
      <c r="AK1113">
        <v>3</v>
      </c>
    </row>
    <row r="1114" spans="1:37" x14ac:dyDescent="0.25">
      <c r="A1114">
        <v>43861</v>
      </c>
      <c r="B1114">
        <v>0.96100974461113808</v>
      </c>
      <c r="C1114">
        <v>2.862672926802963E-2</v>
      </c>
      <c r="D1114">
        <v>0.80291761639567372</v>
      </c>
      <c r="E1114">
        <v>0.5861550169307107</v>
      </c>
      <c r="F1114">
        <v>1.726652141663974E-2</v>
      </c>
      <c r="G1114">
        <v>0.2366201677560483</v>
      </c>
      <c r="H1114">
        <v>0.60506006872007223</v>
      </c>
      <c r="I1114">
        <v>7.2682801023488217E-2</v>
      </c>
      <c r="J1114">
        <v>0</v>
      </c>
      <c r="K1114">
        <v>0</v>
      </c>
      <c r="L1114">
        <v>4.0575972454272767E-2</v>
      </c>
      <c r="M1114">
        <v>8.5006532331621351E-2</v>
      </c>
      <c r="N1114">
        <v>1.1619054024825449E-2</v>
      </c>
      <c r="O1114">
        <v>3.7237750324718787E-2</v>
      </c>
      <c r="P1114">
        <v>3.3011231745541499E-2</v>
      </c>
      <c r="Q1114">
        <v>6.8178596214427192E-2</v>
      </c>
      <c r="R1114">
        <v>0.14999778048614931</v>
      </c>
      <c r="S1114">
        <v>9.2865816636308537E-2</v>
      </c>
      <c r="T1114">
        <v>0.1505899648213477</v>
      </c>
      <c r="U1114">
        <v>2.2305776863117468</v>
      </c>
      <c r="V1114">
        <v>9.0858702175972801E-4</v>
      </c>
      <c r="W1114">
        <v>6.0702339749911779E-2</v>
      </c>
      <c r="X1114">
        <v>1.1565514590049999</v>
      </c>
      <c r="Y1114">
        <v>18.636851706539829</v>
      </c>
      <c r="Z1114">
        <v>0.81833501761413341</v>
      </c>
      <c r="AA1114">
        <v>0.1103402977830242</v>
      </c>
      <c r="AB1114">
        <v>0.18626607850984511</v>
      </c>
      <c r="AC1114">
        <v>2.9182666074810961</v>
      </c>
      <c r="AD1114">
        <v>0.17936820703436249</v>
      </c>
      <c r="AE1114">
        <v>0.1161038086104125</v>
      </c>
      <c r="AF1114">
        <v>0.80798863246241004</v>
      </c>
      <c r="AG1114">
        <v>1.224761683204211</v>
      </c>
      <c r="AH1114" s="9" t="s">
        <v>271</v>
      </c>
      <c r="AI1114" s="1">
        <v>43831</v>
      </c>
      <c r="AJ1114" s="9" t="s">
        <v>43</v>
      </c>
      <c r="AK1114">
        <v>31</v>
      </c>
    </row>
    <row r="1115" spans="1:37" x14ac:dyDescent="0.25">
      <c r="A1115">
        <v>43860</v>
      </c>
      <c r="C1115">
        <v>1.9227744702187311E-3</v>
      </c>
      <c r="D1115">
        <v>7.236055393485917E-2</v>
      </c>
      <c r="E1115">
        <v>0.49267062951026608</v>
      </c>
      <c r="F1115">
        <v>5.6610952153503917E-2</v>
      </c>
      <c r="G1115">
        <v>0.2230265462828348</v>
      </c>
      <c r="H1115">
        <v>0.56420781549038057</v>
      </c>
      <c r="I1115">
        <v>1.061408287141272</v>
      </c>
      <c r="J1115">
        <v>0.14782532686218069</v>
      </c>
      <c r="K1115">
        <v>0.92391449609398246</v>
      </c>
      <c r="L1115">
        <v>1.139764085478253E-2</v>
      </c>
      <c r="M1115">
        <v>0.1173088777713009</v>
      </c>
      <c r="N1115">
        <v>1.194893113830894E-2</v>
      </c>
      <c r="O1115">
        <v>3.7970523480749717E-2</v>
      </c>
      <c r="P1115">
        <v>7.075051569730921E-2</v>
      </c>
      <c r="Q1115">
        <v>9.9221122698817665E-2</v>
      </c>
      <c r="R1115">
        <v>1.7378675861279971E-2</v>
      </c>
      <c r="S1115">
        <v>4.7517626954031358E-4</v>
      </c>
      <c r="T1115">
        <v>0.27574735554979868</v>
      </c>
      <c r="U1115">
        <v>0</v>
      </c>
      <c r="W1115">
        <v>0.1119262287478829</v>
      </c>
      <c r="X1115">
        <v>6.8197976548466335E-2</v>
      </c>
      <c r="Y1115">
        <v>2.663798613732133</v>
      </c>
      <c r="Z1115">
        <v>0.33251658875279932</v>
      </c>
      <c r="AA1115">
        <v>0.21106196321096249</v>
      </c>
      <c r="AC1115">
        <v>0.75800628668319192</v>
      </c>
      <c r="AD1115">
        <v>6.602480486308436E-2</v>
      </c>
      <c r="AE1115">
        <v>0.18362592363737781</v>
      </c>
      <c r="AG1115">
        <v>0.38237833095095458</v>
      </c>
      <c r="AH1115" s="9" t="s">
        <v>271</v>
      </c>
      <c r="AI1115" s="1">
        <v>43831</v>
      </c>
      <c r="AJ1115" s="9" t="s">
        <v>38</v>
      </c>
      <c r="AK1115">
        <v>30</v>
      </c>
    </row>
    <row r="1116" spans="1:37" x14ac:dyDescent="0.25">
      <c r="A1116">
        <v>43852</v>
      </c>
      <c r="B1116">
        <v>3.6195352906698099</v>
      </c>
      <c r="C1116">
        <v>0.1759344210477338</v>
      </c>
      <c r="D1116">
        <v>1.8386509211856039</v>
      </c>
      <c r="E1116">
        <v>0.61633005000761665</v>
      </c>
      <c r="F1116">
        <v>0.95695713099264745</v>
      </c>
      <c r="G1116">
        <v>2.0912918267040892</v>
      </c>
      <c r="H1116">
        <v>0.68941506564738253</v>
      </c>
      <c r="I1116">
        <v>0.38138272833495368</v>
      </c>
      <c r="J1116">
        <v>6.0411078015526358E-2</v>
      </c>
      <c r="K1116">
        <v>7.7265360611529568</v>
      </c>
      <c r="L1116">
        <v>9.7659355666116276E-2</v>
      </c>
      <c r="M1116">
        <v>7.8876695379954592E-2</v>
      </c>
      <c r="N1116">
        <v>0.54773003471597237</v>
      </c>
      <c r="O1116">
        <v>3.2281356251543012</v>
      </c>
      <c r="P1116">
        <v>0.25238847203399212</v>
      </c>
      <c r="Q1116">
        <v>7.5558430070967561E-2</v>
      </c>
      <c r="R1116">
        <v>0.84378613153000948</v>
      </c>
      <c r="S1116">
        <v>1.4397961046452949</v>
      </c>
      <c r="T1116">
        <v>6.5360446367169214E-2</v>
      </c>
      <c r="U1116">
        <v>0.36111698713159862</v>
      </c>
      <c r="V1116">
        <v>0.18623318743843681</v>
      </c>
      <c r="W1116">
        <v>0.1231863163765848</v>
      </c>
      <c r="X1116">
        <v>1.3077589626554109</v>
      </c>
      <c r="Y1116">
        <v>0.14998503632877491</v>
      </c>
      <c r="Z1116">
        <v>2.6455074875084401</v>
      </c>
      <c r="AA1116">
        <v>1.1850326828390501</v>
      </c>
      <c r="AB1116">
        <v>0.46628537827031907</v>
      </c>
      <c r="AC1116">
        <v>0.27253710222801381</v>
      </c>
      <c r="AD1116">
        <v>0.527558757449618</v>
      </c>
      <c r="AE1116">
        <v>0.84658019023945064</v>
      </c>
      <c r="AF1116">
        <v>6.5146000540308977</v>
      </c>
      <c r="AG1116">
        <v>0.46960928603983432</v>
      </c>
      <c r="AH1116" s="9" t="s">
        <v>272</v>
      </c>
      <c r="AI1116" s="1">
        <v>43831</v>
      </c>
      <c r="AJ1116" s="9" t="s">
        <v>39</v>
      </c>
      <c r="AK1116">
        <v>22</v>
      </c>
    </row>
    <row r="1117" spans="1:37" x14ac:dyDescent="0.25">
      <c r="A1117">
        <v>43851</v>
      </c>
      <c r="B1117">
        <v>1.4836650601644421</v>
      </c>
      <c r="C1117">
        <v>0.22322346108406549</v>
      </c>
      <c r="D1117">
        <v>4.8065266624938568E-2</v>
      </c>
      <c r="E1117">
        <v>0.88979019110382374</v>
      </c>
      <c r="F1117">
        <v>0.10833055546354679</v>
      </c>
      <c r="G1117">
        <v>0.34276006379734408</v>
      </c>
      <c r="H1117">
        <v>1.927857358107967</v>
      </c>
      <c r="I1117">
        <v>0.10947327201405969</v>
      </c>
      <c r="J1117">
        <v>2.7519467359109528</v>
      </c>
      <c r="K1117">
        <v>0.21891605288772301</v>
      </c>
      <c r="L1117">
        <v>0.46197504758564689</v>
      </c>
      <c r="M1117">
        <v>0.57078172727976373</v>
      </c>
      <c r="N1117">
        <v>0.73821774018607711</v>
      </c>
      <c r="O1117">
        <v>0.34833858941407908</v>
      </c>
      <c r="P1117">
        <v>1.304868339131761</v>
      </c>
      <c r="Q1117">
        <v>0.99896344573316032</v>
      </c>
      <c r="R1117">
        <v>5.7797756252917658E-2</v>
      </c>
      <c r="S1117">
        <v>0.2274261787277122</v>
      </c>
      <c r="T1117">
        <v>0.41883018222679103</v>
      </c>
      <c r="U1117">
        <v>0.25864059921586818</v>
      </c>
      <c r="V1117">
        <v>0.27858651449439747</v>
      </c>
      <c r="W1117">
        <v>5.2975116069289167E-2</v>
      </c>
      <c r="X1117">
        <v>0.25241388792253661</v>
      </c>
      <c r="Y1117">
        <v>0.41206432315893671</v>
      </c>
      <c r="Z1117">
        <v>0.804593521705808</v>
      </c>
      <c r="AA1117">
        <v>1.4202288427354821</v>
      </c>
      <c r="AB1117">
        <v>0.91115771949895941</v>
      </c>
      <c r="AC1117">
        <v>0.38306979337055108</v>
      </c>
      <c r="AD1117">
        <v>2.5980890390520881</v>
      </c>
      <c r="AE1117">
        <v>0.67547295206069569</v>
      </c>
      <c r="AF1117">
        <v>1.183092251165786</v>
      </c>
      <c r="AG1117">
        <v>0.59525167327009898</v>
      </c>
      <c r="AH1117" s="9" t="s">
        <v>272</v>
      </c>
      <c r="AI1117" s="1">
        <v>43831</v>
      </c>
      <c r="AJ1117" s="9" t="s">
        <v>40</v>
      </c>
      <c r="AK1117">
        <v>21</v>
      </c>
    </row>
    <row r="1118" spans="1:37" x14ac:dyDescent="0.25">
      <c r="A1118">
        <v>43850</v>
      </c>
      <c r="B1118">
        <v>0.34668746412915458</v>
      </c>
      <c r="C1118">
        <v>5.7094736175578781E-2</v>
      </c>
      <c r="D1118">
        <v>0.1969546700151103</v>
      </c>
      <c r="E1118">
        <v>0.41332723083614548</v>
      </c>
      <c r="F1118">
        <v>0.25999895085925268</v>
      </c>
      <c r="G1118">
        <v>8.7229744298957787E-2</v>
      </c>
      <c r="H1118">
        <v>5.5323370536489239E-2</v>
      </c>
      <c r="I1118">
        <v>9.628307829037229E-2</v>
      </c>
      <c r="J1118">
        <v>0.25249746100593329</v>
      </c>
      <c r="K1118">
        <v>1.486279067009883E-3</v>
      </c>
      <c r="L1118">
        <v>0.17790581829554811</v>
      </c>
      <c r="M1118">
        <v>0.68274426163718482</v>
      </c>
      <c r="N1118">
        <v>0.25167196110382661</v>
      </c>
      <c r="O1118">
        <v>0.13131572893262811</v>
      </c>
      <c r="P1118">
        <v>0.4177949116519159</v>
      </c>
      <c r="Q1118">
        <v>9.7290252937391755E-2</v>
      </c>
      <c r="R1118">
        <v>0.15169274467781041</v>
      </c>
      <c r="S1118">
        <v>5.5821278571667743E-2</v>
      </c>
      <c r="T1118">
        <v>4.8595509027671152E-2</v>
      </c>
      <c r="U1118">
        <v>0.36611561092993411</v>
      </c>
      <c r="V1118">
        <v>0.57346161509434534</v>
      </c>
      <c r="W1118">
        <v>0.12822310425565009</v>
      </c>
      <c r="X1118">
        <v>0.18862191629570171</v>
      </c>
      <c r="Y1118">
        <v>0.24766734172347549</v>
      </c>
      <c r="Z1118">
        <v>0.31880265517655432</v>
      </c>
      <c r="AA1118">
        <v>0.32331693227762859</v>
      </c>
      <c r="AB1118">
        <v>0.17686630742992329</v>
      </c>
      <c r="AC1118">
        <v>0.38528098952242362</v>
      </c>
      <c r="AD1118">
        <v>0.36799153824304831</v>
      </c>
      <c r="AE1118">
        <v>0.23582602044087941</v>
      </c>
      <c r="AF1118">
        <v>0.21961769776673401</v>
      </c>
      <c r="AG1118">
        <v>0.48372358720932679</v>
      </c>
      <c r="AH1118" s="9" t="s">
        <v>272</v>
      </c>
      <c r="AI1118" s="1">
        <v>43831</v>
      </c>
      <c r="AJ1118" s="9" t="s">
        <v>41</v>
      </c>
      <c r="AK1118">
        <v>20</v>
      </c>
    </row>
    <row r="1119" spans="1:37" x14ac:dyDescent="0.25">
      <c r="A1119">
        <v>43847</v>
      </c>
      <c r="B1119">
        <v>0.6755887509982329</v>
      </c>
      <c r="C1119">
        <v>0.20395722510405331</v>
      </c>
      <c r="D1119">
        <v>7.0091188913565639E-2</v>
      </c>
      <c r="E1119">
        <v>0.1214705635317599</v>
      </c>
      <c r="F1119">
        <v>0.1148598466742048</v>
      </c>
      <c r="G1119">
        <v>4.8745441129043943E-2</v>
      </c>
      <c r="H1119">
        <v>1.5710481215429849E-2</v>
      </c>
      <c r="I1119">
        <v>0.35341033616423367</v>
      </c>
      <c r="J1119">
        <v>2.814506959033216E-2</v>
      </c>
      <c r="K1119">
        <v>9.1774169080369755E-2</v>
      </c>
      <c r="L1119">
        <v>0.88702101645375286</v>
      </c>
      <c r="M1119">
        <v>2.7780193902518309E-3</v>
      </c>
      <c r="N1119">
        <v>0.28836258100150508</v>
      </c>
      <c r="O1119">
        <v>1.55983087412059E-2</v>
      </c>
      <c r="P1119">
        <v>0.1182114751809106</v>
      </c>
      <c r="Q1119">
        <v>5.8219050751330471E-2</v>
      </c>
      <c r="R1119">
        <v>0.1948285061894949</v>
      </c>
      <c r="S1119">
        <v>2.1506063536391859E-3</v>
      </c>
      <c r="T1119">
        <v>0.24901611614129859</v>
      </c>
      <c r="U1119">
        <v>6.7227225262592536E-3</v>
      </c>
      <c r="V1119">
        <v>0.35391892387476181</v>
      </c>
      <c r="W1119">
        <v>0.37220891089308222</v>
      </c>
      <c r="X1119">
        <v>0.88277154583645856</v>
      </c>
      <c r="Y1119">
        <v>6.7784529957394214E-3</v>
      </c>
      <c r="Z1119">
        <v>0.55446020229987969</v>
      </c>
      <c r="AA1119">
        <v>0.17384582311872959</v>
      </c>
      <c r="AB1119">
        <v>0.20675772833421521</v>
      </c>
      <c r="AC1119">
        <v>0.21854001947406751</v>
      </c>
      <c r="AD1119">
        <v>6.6928718618267394E-2</v>
      </c>
      <c r="AE1119">
        <v>0.33073962070994212</v>
      </c>
      <c r="AF1119">
        <v>0.21172469346987269</v>
      </c>
      <c r="AG1119">
        <v>0.43346862688824522</v>
      </c>
      <c r="AH1119" s="9" t="s">
        <v>273</v>
      </c>
      <c r="AI1119" s="1">
        <v>43831</v>
      </c>
      <c r="AJ1119" s="9" t="s">
        <v>43</v>
      </c>
      <c r="AK1119">
        <v>17</v>
      </c>
    </row>
    <row r="1120" spans="1:37" x14ac:dyDescent="0.25">
      <c r="A1120">
        <v>43846</v>
      </c>
      <c r="C1120">
        <v>0.1189110578570641</v>
      </c>
      <c r="D1120">
        <v>0.28376400751507957</v>
      </c>
      <c r="E1120">
        <v>7.125841805182663E-2</v>
      </c>
      <c r="F1120">
        <v>2.2486431249615791E-2</v>
      </c>
      <c r="G1120">
        <v>0.19414601425593811</v>
      </c>
      <c r="H1120">
        <v>0.1048926586049814</v>
      </c>
      <c r="I1120">
        <v>0.44662275106005173</v>
      </c>
      <c r="J1120">
        <v>0.1071055975184555</v>
      </c>
      <c r="K1120">
        <v>0.59077906488809262</v>
      </c>
      <c r="L1120">
        <v>1.1825321556638819</v>
      </c>
      <c r="M1120">
        <v>3.108386288990516E-2</v>
      </c>
      <c r="O1120">
        <v>0.1228325367682423</v>
      </c>
      <c r="P1120">
        <v>9.2487678091687425E-2</v>
      </c>
      <c r="Q1120">
        <v>0.43489888597330562</v>
      </c>
      <c r="R1120">
        <v>3.681192843785608E-3</v>
      </c>
      <c r="S1120">
        <v>0.17933624788103941</v>
      </c>
      <c r="T1120">
        <v>1.6396079871022231E-2</v>
      </c>
      <c r="U1120">
        <v>0.2588837065128079</v>
      </c>
      <c r="V1120">
        <v>5.4941133471667847E-2</v>
      </c>
      <c r="W1120">
        <v>5.6608948228118627E-2</v>
      </c>
      <c r="X1120">
        <v>0.22207613066199</v>
      </c>
      <c r="Y1120">
        <v>3.8157784990973761E-5</v>
      </c>
      <c r="Z1120">
        <v>0.2310737464800619</v>
      </c>
      <c r="AB1120">
        <v>0.1810299665100272</v>
      </c>
      <c r="AC1120">
        <v>0.18442772500252361</v>
      </c>
      <c r="AD1120">
        <v>0.91157791610671379</v>
      </c>
      <c r="AE1120">
        <v>0.30133700287857468</v>
      </c>
      <c r="AF1120">
        <v>0.24383958273644951</v>
      </c>
      <c r="AH1120" s="9" t="s">
        <v>273</v>
      </c>
      <c r="AI1120" s="1">
        <v>43831</v>
      </c>
      <c r="AJ1120" s="9" t="s">
        <v>38</v>
      </c>
      <c r="AK1120">
        <v>16</v>
      </c>
    </row>
    <row r="1121" spans="1:37" x14ac:dyDescent="0.25">
      <c r="A1121">
        <v>43845</v>
      </c>
      <c r="B1121">
        <v>0.30671169970885342</v>
      </c>
      <c r="C1121">
        <v>0.41066437039599052</v>
      </c>
      <c r="D1121">
        <v>6.0216104647425703E-2</v>
      </c>
      <c r="E1121">
        <v>0.28886783953607598</v>
      </c>
      <c r="F1121">
        <v>1.0697757992959489E-2</v>
      </c>
      <c r="G1121">
        <v>5.5086762305884093E-2</v>
      </c>
      <c r="H1121">
        <v>5.1879192069118438E-2</v>
      </c>
      <c r="I1121">
        <v>0.13144347887070279</v>
      </c>
      <c r="J1121">
        <v>1.394516562542248E-2</v>
      </c>
      <c r="K1121">
        <v>2.3325539139419271E-2</v>
      </c>
      <c r="L1121">
        <v>6.8914312239584066E-2</v>
      </c>
      <c r="M1121">
        <v>7.9830009386059136E-2</v>
      </c>
      <c r="N1121">
        <v>2.0301402200832281E-2</v>
      </c>
      <c r="O1121">
        <v>5.4705124735731359E-2</v>
      </c>
      <c r="P1121">
        <v>0.28201064301688528</v>
      </c>
      <c r="Q1121">
        <v>7.6764775279377848E-2</v>
      </c>
      <c r="R1121">
        <v>1.668730669231612</v>
      </c>
      <c r="S1121">
        <v>0.3388414239382897</v>
      </c>
      <c r="T1121">
        <v>5.4331238591891637E-2</v>
      </c>
      <c r="U1121">
        <v>6.2460399561728698E-2</v>
      </c>
      <c r="V1121">
        <v>7.8479548288965251E-2</v>
      </c>
      <c r="W1121">
        <v>0.2068666585837533</v>
      </c>
      <c r="X1121">
        <v>0.27596723460233669</v>
      </c>
      <c r="Y1121">
        <v>0.22985868861923059</v>
      </c>
      <c r="Z1121">
        <v>0.38044944707776268</v>
      </c>
      <c r="AA1121">
        <v>8.9519260521993868E-2</v>
      </c>
      <c r="AB1121">
        <v>7.162645619926046E-2</v>
      </c>
      <c r="AC1121">
        <v>0.21325865201911229</v>
      </c>
      <c r="AD1121">
        <v>7.7639234980019248E-2</v>
      </c>
      <c r="AE1121">
        <v>0.51569923656109173</v>
      </c>
      <c r="AF1121">
        <v>0.18905689480118329</v>
      </c>
      <c r="AG1121">
        <v>0.1046213641262379</v>
      </c>
      <c r="AH1121" s="9" t="s">
        <v>273</v>
      </c>
      <c r="AI1121" s="1">
        <v>43831</v>
      </c>
      <c r="AJ1121" s="9" t="s">
        <v>39</v>
      </c>
      <c r="AK1121">
        <v>15</v>
      </c>
    </row>
    <row r="1122" spans="1:37" x14ac:dyDescent="0.25">
      <c r="A1122">
        <v>43844</v>
      </c>
      <c r="B1122">
        <v>0.34724075801225568</v>
      </c>
      <c r="C1122">
        <v>0.86882017298019676</v>
      </c>
      <c r="D1122">
        <v>2.1589321749032671E-2</v>
      </c>
      <c r="E1122">
        <v>0.32958546266382233</v>
      </c>
      <c r="F1122">
        <v>0.34586989069419638</v>
      </c>
      <c r="G1122">
        <v>0.1114581889353623</v>
      </c>
      <c r="H1122">
        <v>0.7310979403587986</v>
      </c>
      <c r="I1122">
        <v>0.28039705306207829</v>
      </c>
      <c r="J1122">
        <v>2.4370905832276819E-2</v>
      </c>
      <c r="K1122">
        <v>0.18992283465119911</v>
      </c>
      <c r="L1122">
        <v>0.28041825863753472</v>
      </c>
      <c r="M1122">
        <v>2.5541866328431181E-2</v>
      </c>
      <c r="N1122">
        <v>9.5548003319103098E-2</v>
      </c>
      <c r="O1122">
        <v>0.23299814605970859</v>
      </c>
      <c r="P1122">
        <v>7.2607143514636457E-2</v>
      </c>
      <c r="Q1122">
        <v>4.1564947764885132E-2</v>
      </c>
      <c r="R1122">
        <v>7.0200643355956404E-4</v>
      </c>
      <c r="S1122">
        <v>0.35505296815562098</v>
      </c>
      <c r="T1122">
        <v>6.0020311311222062E-2</v>
      </c>
      <c r="U1122">
        <v>0.20589418602317819</v>
      </c>
      <c r="V1122">
        <v>0.1102924492663412</v>
      </c>
      <c r="W1122">
        <v>9.1407185231390884E-3</v>
      </c>
      <c r="X1122">
        <v>0.18568978960040231</v>
      </c>
      <c r="Y1122">
        <v>1.3281682797489539E-2</v>
      </c>
      <c r="Z1122">
        <v>0.40292624344565381</v>
      </c>
      <c r="AA1122">
        <v>0.12054103739491059</v>
      </c>
      <c r="AB1122">
        <v>0.20552960364765621</v>
      </c>
      <c r="AC1122">
        <v>6.0037361862262391E-2</v>
      </c>
      <c r="AD1122">
        <v>0.1515308835200157</v>
      </c>
      <c r="AE1122">
        <v>0.26901502866609017</v>
      </c>
      <c r="AF1122">
        <v>0.2387014053314957</v>
      </c>
      <c r="AG1122">
        <v>0.27310312905382289</v>
      </c>
      <c r="AH1122" s="9" t="s">
        <v>273</v>
      </c>
      <c r="AI1122" s="1">
        <v>43831</v>
      </c>
      <c r="AJ1122" s="9" t="s">
        <v>40</v>
      </c>
      <c r="AK1122">
        <v>14</v>
      </c>
    </row>
    <row r="1123" spans="1:37" x14ac:dyDescent="0.25">
      <c r="A1123">
        <v>43843</v>
      </c>
      <c r="B1123">
        <v>8.1358844845190639E-2</v>
      </c>
      <c r="C1123">
        <v>9.5134034128086561E-2</v>
      </c>
      <c r="D1123">
        <v>0.71913434103864859</v>
      </c>
      <c r="E1123">
        <v>0.1030503840503917</v>
      </c>
      <c r="F1123">
        <v>1.437127219644529E-2</v>
      </c>
      <c r="G1123">
        <v>0.1421453840806233</v>
      </c>
      <c r="H1123">
        <v>8.7359207006387551E-2</v>
      </c>
      <c r="I1123">
        <v>3.5588537693575081E-3</v>
      </c>
      <c r="J1123">
        <v>8.9540836554453593E-4</v>
      </c>
      <c r="K1123">
        <v>0.18918175842339749</v>
      </c>
      <c r="L1123">
        <v>0.46624071282206869</v>
      </c>
      <c r="M1123">
        <v>2.678248535099995E-2</v>
      </c>
      <c r="N1123">
        <v>7.8664783299861638E-2</v>
      </c>
      <c r="O1123">
        <v>3.3689687619607937E-2</v>
      </c>
      <c r="P1123">
        <v>5.7381719078999742E-2</v>
      </c>
      <c r="Q1123">
        <v>1.254298921723228E-3</v>
      </c>
      <c r="R1123">
        <v>1.3640644957265439E-2</v>
      </c>
      <c r="S1123">
        <v>8.4645051958721559E-2</v>
      </c>
      <c r="T1123">
        <v>3.4759747800894442E-2</v>
      </c>
      <c r="U1123">
        <v>8.8840622578745618E-3</v>
      </c>
      <c r="V1123">
        <v>3.9300250225411303E-2</v>
      </c>
      <c r="W1123">
        <v>5.0258036179085953E-2</v>
      </c>
      <c r="X1123">
        <v>7.6663854209193E-2</v>
      </c>
      <c r="Y1123">
        <v>6.8896216996410936E-2</v>
      </c>
      <c r="Z1123">
        <v>0.1031993632502837</v>
      </c>
      <c r="AA1123">
        <v>5.7105643543064542E-2</v>
      </c>
      <c r="AB1123">
        <v>2.8221785360645912E-2</v>
      </c>
      <c r="AC1123">
        <v>0.19211047386950381</v>
      </c>
      <c r="AD1123">
        <v>8.6177985939873802E-2</v>
      </c>
      <c r="AE1123">
        <v>8.6120187462281839E-2</v>
      </c>
      <c r="AF1123">
        <v>7.1339262919933102E-2</v>
      </c>
      <c r="AG1123">
        <v>8.9483721744787692E-2</v>
      </c>
      <c r="AH1123" s="9" t="s">
        <v>273</v>
      </c>
      <c r="AI1123" s="1">
        <v>43831</v>
      </c>
      <c r="AJ1123" s="9" t="s">
        <v>41</v>
      </c>
      <c r="AK1123">
        <v>13</v>
      </c>
    </row>
    <row r="1124" spans="1:37" x14ac:dyDescent="0.25">
      <c r="A1124">
        <v>43840</v>
      </c>
      <c r="B1124">
        <v>0.38021270589693101</v>
      </c>
      <c r="C1124">
        <v>0.83420875656883153</v>
      </c>
      <c r="D1124">
        <v>0.67414098447389992</v>
      </c>
      <c r="E1124">
        <v>0.30405580589301212</v>
      </c>
      <c r="F1124">
        <v>0.18088913243881691</v>
      </c>
      <c r="G1124">
        <v>0.14035041524965849</v>
      </c>
      <c r="H1124">
        <v>6.2831530842176686E-2</v>
      </c>
      <c r="I1124">
        <v>0.26120530101633799</v>
      </c>
      <c r="J1124">
        <v>1.6044277487991799E-2</v>
      </c>
      <c r="K1124">
        <v>0.10509982082941551</v>
      </c>
      <c r="L1124">
        <v>0.17174615537897001</v>
      </c>
      <c r="M1124">
        <v>9.377880882703088E-2</v>
      </c>
      <c r="N1124">
        <v>6.1137924064532112E-2</v>
      </c>
      <c r="O1124">
        <v>0.505102010304741</v>
      </c>
      <c r="P1124">
        <v>8.2840406517991766E-2</v>
      </c>
      <c r="Q1124">
        <v>0.53899386381303849</v>
      </c>
      <c r="R1124">
        <v>0.23014152564647961</v>
      </c>
      <c r="S1124">
        <v>0.13980987556466179</v>
      </c>
      <c r="T1124">
        <v>0.1563112435070998</v>
      </c>
      <c r="U1124">
        <v>3.3950440760827233E-2</v>
      </c>
      <c r="V1124">
        <v>0.23291214026029089</v>
      </c>
      <c r="W1124">
        <v>0.17447384988584619</v>
      </c>
      <c r="X1124">
        <v>0.57497088486335424</v>
      </c>
      <c r="Y1124">
        <v>3.7940490206356189E-3</v>
      </c>
      <c r="Z1124">
        <v>0.55299433033721057</v>
      </c>
      <c r="AA1124">
        <v>9.6748547936747517E-2</v>
      </c>
      <c r="AB1124">
        <v>0.3504362151747456</v>
      </c>
      <c r="AC1124">
        <v>0.13602769250888971</v>
      </c>
      <c r="AD1124">
        <v>0.37268373387800119</v>
      </c>
      <c r="AE1124">
        <v>0.48142859673358868</v>
      </c>
      <c r="AF1124">
        <v>0.25321345025908493</v>
      </c>
      <c r="AG1124">
        <v>0.23029403247237079</v>
      </c>
      <c r="AH1124" s="9" t="s">
        <v>274</v>
      </c>
      <c r="AI1124" s="1">
        <v>43831</v>
      </c>
      <c r="AJ1124" s="9" t="s">
        <v>43</v>
      </c>
      <c r="AK1124">
        <v>10</v>
      </c>
    </row>
    <row r="1125" spans="1:37" x14ac:dyDescent="0.25">
      <c r="A1125">
        <v>43839</v>
      </c>
      <c r="B1125">
        <v>0.31631538361989542</v>
      </c>
      <c r="C1125">
        <v>0.28532838931489868</v>
      </c>
      <c r="D1125">
        <v>0</v>
      </c>
      <c r="E1125">
        <v>0.43191929131084877</v>
      </c>
      <c r="F1125">
        <v>0.87400285309107839</v>
      </c>
      <c r="G1125">
        <v>2.5852448462194689E-2</v>
      </c>
      <c r="H1125">
        <v>0.2180159044685587</v>
      </c>
      <c r="I1125">
        <v>0.1037452924715401</v>
      </c>
      <c r="J1125">
        <v>0.1688349956763254</v>
      </c>
      <c r="K1125">
        <v>5.777720778870292E-2</v>
      </c>
      <c r="L1125">
        <v>0.78634987852836291</v>
      </c>
      <c r="M1125">
        <v>7.4653180368401933E-2</v>
      </c>
      <c r="N1125">
        <v>0.33015464410595291</v>
      </c>
      <c r="O1125">
        <v>8.4405273682360268E-2</v>
      </c>
      <c r="P1125">
        <v>7.9162034548038621E-2</v>
      </c>
      <c r="Q1125">
        <v>0.53913222631256075</v>
      </c>
      <c r="R1125">
        <v>0.13099627321853269</v>
      </c>
      <c r="S1125">
        <v>0.50990442189285268</v>
      </c>
      <c r="T1125">
        <v>0.33675491815449221</v>
      </c>
      <c r="U1125">
        <v>0.13239093806556981</v>
      </c>
      <c r="V1125">
        <v>9.8569663865376911E-2</v>
      </c>
      <c r="W1125">
        <v>0.23812615387253511</v>
      </c>
      <c r="X1125">
        <v>0.16196676105414251</v>
      </c>
      <c r="Y1125">
        <v>0.1731650825055458</v>
      </c>
      <c r="Z1125">
        <v>0.29490746927940481</v>
      </c>
      <c r="AA1125">
        <v>0.23903499643880341</v>
      </c>
      <c r="AB1125">
        <v>0.43299755289330361</v>
      </c>
      <c r="AC1125">
        <v>0.1504124181206031</v>
      </c>
      <c r="AD1125">
        <v>0.78946343964812227</v>
      </c>
      <c r="AE1125">
        <v>0.32138904808534818</v>
      </c>
      <c r="AF1125">
        <v>0.29285377837157572</v>
      </c>
      <c r="AG1125">
        <v>0.18547698330001511</v>
      </c>
      <c r="AH1125" s="9" t="s">
        <v>274</v>
      </c>
      <c r="AI1125" s="1">
        <v>43831</v>
      </c>
      <c r="AJ1125" s="9" t="s">
        <v>38</v>
      </c>
      <c r="AK1125">
        <v>9</v>
      </c>
    </row>
    <row r="1126" spans="1:37" x14ac:dyDescent="0.25">
      <c r="A1126">
        <v>43838</v>
      </c>
      <c r="B1126">
        <v>8.1267990729519068E-2</v>
      </c>
      <c r="C1126">
        <v>7.5218175290637831E-2</v>
      </c>
      <c r="D1126">
        <v>3.1699074094166099E-2</v>
      </c>
      <c r="E1126">
        <v>0.1216960536911494</v>
      </c>
      <c r="F1126">
        <v>0.1332384961448938</v>
      </c>
      <c r="G1126">
        <v>2.49885985873693E-2</v>
      </c>
      <c r="H1126">
        <v>0.14670572621760411</v>
      </c>
      <c r="I1126">
        <v>4.7954624825047188E-3</v>
      </c>
      <c r="J1126">
        <v>6.0159612850553068E-4</v>
      </c>
      <c r="K1126">
        <v>1.208938477741742E-2</v>
      </c>
      <c r="L1126">
        <v>8.4437215763066252E-3</v>
      </c>
      <c r="M1126">
        <v>2.2407573109006419E-3</v>
      </c>
      <c r="N1126">
        <v>9.6414865502237983E-3</v>
      </c>
      <c r="O1126">
        <v>0.30979028377677842</v>
      </c>
      <c r="P1126">
        <v>1.686430741301586E-2</v>
      </c>
      <c r="Q1126">
        <v>4.2006573111789307E-3</v>
      </c>
      <c r="R1126">
        <v>0.7188585807976462</v>
      </c>
      <c r="S1126">
        <v>0.1321933937144012</v>
      </c>
      <c r="T1126">
        <v>8.1962885213947678E-2</v>
      </c>
      <c r="U1126">
        <v>9.1201055414812261E-3</v>
      </c>
      <c r="V1126">
        <v>5.6469363151495353E-2</v>
      </c>
      <c r="W1126">
        <v>3.337479900074683E-2</v>
      </c>
      <c r="X1126">
        <v>2.725764324608863E-2</v>
      </c>
      <c r="Y1126">
        <v>0.13279931715939269</v>
      </c>
      <c r="Z1126">
        <v>0.1241186069444795</v>
      </c>
      <c r="AA1126">
        <v>9.073014631254088E-3</v>
      </c>
      <c r="AB1126">
        <v>8.1864200708880813E-2</v>
      </c>
      <c r="AC1126">
        <v>4.4142697643784937E-2</v>
      </c>
      <c r="AD1126">
        <v>2.0293391946035671E-2</v>
      </c>
      <c r="AE1126">
        <v>9.9232240921257431E-2</v>
      </c>
      <c r="AF1126">
        <v>0.1107200660919478</v>
      </c>
      <c r="AG1126">
        <v>2.700747972403995E-2</v>
      </c>
      <c r="AH1126" s="9" t="s">
        <v>274</v>
      </c>
      <c r="AI1126" s="1">
        <v>43831</v>
      </c>
      <c r="AJ1126" s="9" t="s">
        <v>39</v>
      </c>
      <c r="AK1126">
        <v>8</v>
      </c>
    </row>
    <row r="1127" spans="1:37" x14ac:dyDescent="0.25">
      <c r="A1127">
        <v>43837</v>
      </c>
      <c r="B1127">
        <v>0.51956117370396271</v>
      </c>
      <c r="C1127">
        <v>0.1475247215823268</v>
      </c>
      <c r="D1127">
        <v>2.255832187221125E-2</v>
      </c>
      <c r="E1127">
        <v>0.39482642946499868</v>
      </c>
      <c r="F1127">
        <v>0.1185150069699076</v>
      </c>
      <c r="G1127">
        <v>0.1239700453685767</v>
      </c>
      <c r="H1127">
        <v>0.1170184023167529</v>
      </c>
      <c r="I1127">
        <v>6.1778757496276232E-2</v>
      </c>
      <c r="J1127">
        <v>4.3803831233505931E-2</v>
      </c>
      <c r="K1127">
        <v>4.8355970331954623</v>
      </c>
      <c r="L1127">
        <v>5.7226394854282818E-2</v>
      </c>
      <c r="M1127">
        <v>4.8603035576293613E-2</v>
      </c>
      <c r="N1127">
        <v>0.112913408705434</v>
      </c>
      <c r="O1127">
        <v>0.73015745718415015</v>
      </c>
      <c r="P1127">
        <v>0.1329832974796914</v>
      </c>
      <c r="Q1127">
        <v>9.3438976176942495E-2</v>
      </c>
      <c r="R1127">
        <v>0.1221854603015244</v>
      </c>
      <c r="S1127">
        <v>5.2677543261637995E-4</v>
      </c>
      <c r="T1127">
        <v>0.12821727402512209</v>
      </c>
      <c r="U1127">
        <v>2.8836260980200001</v>
      </c>
      <c r="V1127">
        <v>0.10265489035628519</v>
      </c>
      <c r="W1127">
        <v>2.4504036291270812</v>
      </c>
      <c r="X1127">
        <v>0.1980029548950063</v>
      </c>
      <c r="Y1127">
        <v>1.0810791465937429E-2</v>
      </c>
      <c r="Z1127">
        <v>0.58790544456326788</v>
      </c>
      <c r="AA1127">
        <v>0.48876139808319963</v>
      </c>
      <c r="AB1127">
        <v>0.18571409870309491</v>
      </c>
      <c r="AC1127">
        <v>4.1199068692097253E-2</v>
      </c>
      <c r="AD1127">
        <v>0.17906346898197001</v>
      </c>
      <c r="AE1127">
        <v>0.25172894706787452</v>
      </c>
      <c r="AF1127">
        <v>0.27574823521085812</v>
      </c>
      <c r="AG1127">
        <v>0.88653638624481423</v>
      </c>
      <c r="AH1127" s="9" t="s">
        <v>274</v>
      </c>
      <c r="AI1127" s="1">
        <v>43831</v>
      </c>
      <c r="AJ1127" s="9" t="s">
        <v>40</v>
      </c>
      <c r="AK1127">
        <v>7</v>
      </c>
    </row>
    <row r="1128" spans="1:37" x14ac:dyDescent="0.25">
      <c r="A1128">
        <v>43836</v>
      </c>
      <c r="B1128">
        <v>0.23620398163407241</v>
      </c>
      <c r="C1128">
        <v>1.66061239070957E-4</v>
      </c>
      <c r="D1128">
        <v>3.6802332204834689E-3</v>
      </c>
      <c r="E1128">
        <v>8.5996678181876382E-2</v>
      </c>
      <c r="F1128">
        <v>3.7859902692063459E-3</v>
      </c>
      <c r="G1128">
        <v>0.1229967260154461</v>
      </c>
      <c r="H1128">
        <v>0.18186016942816921</v>
      </c>
      <c r="I1128">
        <v>0.1054062212861014</v>
      </c>
      <c r="J1128">
        <v>3.3634326428454169</v>
      </c>
      <c r="K1128">
        <v>0.17251755616641209</v>
      </c>
      <c r="L1128">
        <v>0.26977998763673378</v>
      </c>
      <c r="M1128">
        <v>0.43267043815356709</v>
      </c>
      <c r="N1128">
        <v>0.1020095607072964</v>
      </c>
      <c r="O1128">
        <v>2.460250907979751E-2</v>
      </c>
      <c r="P1128">
        <v>4.6908536413086191E-3</v>
      </c>
      <c r="Q1128">
        <v>1.615919605036847E-3</v>
      </c>
      <c r="R1128">
        <v>3.0006718084832219E-2</v>
      </c>
      <c r="S1128">
        <v>3.5159714780644127E-2</v>
      </c>
      <c r="T1128">
        <v>5.0970452435844471E-2</v>
      </c>
      <c r="U1128">
        <v>0.34237091313774232</v>
      </c>
      <c r="V1128">
        <v>8.0465784099342366E-2</v>
      </c>
      <c r="W1128">
        <v>2.4916426709094579</v>
      </c>
      <c r="X1128">
        <v>0.1153083859636916</v>
      </c>
      <c r="Y1128">
        <v>1.0096582831609221E-2</v>
      </c>
      <c r="Z1128">
        <v>0.24944977998924869</v>
      </c>
      <c r="AA1128">
        <v>0.30530556073430548</v>
      </c>
      <c r="AB1128">
        <v>4.1814094888601189E-2</v>
      </c>
      <c r="AC1128">
        <v>0.16740487262900799</v>
      </c>
      <c r="AD1128">
        <v>9.7433214022186063E-2</v>
      </c>
      <c r="AE1128">
        <v>0.10271390448232071</v>
      </c>
      <c r="AF1128">
        <v>0.13589502154551819</v>
      </c>
      <c r="AG1128">
        <v>0.38860475607729378</v>
      </c>
      <c r="AH1128" s="9" t="s">
        <v>274</v>
      </c>
      <c r="AI1128" s="1">
        <v>43831</v>
      </c>
      <c r="AJ1128" s="9" t="s">
        <v>41</v>
      </c>
      <c r="AK1128">
        <v>6</v>
      </c>
    </row>
    <row r="1129" spans="1:37" x14ac:dyDescent="0.25">
      <c r="A1129">
        <v>43833</v>
      </c>
      <c r="B1129">
        <v>0.18806317829962221</v>
      </c>
      <c r="C1129">
        <v>0.55501368687690411</v>
      </c>
      <c r="D1129">
        <v>0.28031074596952249</v>
      </c>
      <c r="E1129">
        <v>0.36511372844385431</v>
      </c>
      <c r="F1129">
        <v>0.18867158710316781</v>
      </c>
      <c r="G1129">
        <v>2.091151480424101E-2</v>
      </c>
      <c r="H1129">
        <v>0.25127459718020262</v>
      </c>
      <c r="I1129">
        <v>0.3059181761247855</v>
      </c>
      <c r="J1129">
        <v>0.25806176881674209</v>
      </c>
      <c r="K1129">
        <v>0.26701577490755463</v>
      </c>
      <c r="L1129">
        <v>2.7883327788353569E-2</v>
      </c>
      <c r="M1129">
        <v>3.6595656252007709E-4</v>
      </c>
      <c r="N1129">
        <v>0.12190451311098389</v>
      </c>
      <c r="O1129">
        <v>3.094434039504964E-2</v>
      </c>
      <c r="P1129">
        <v>2.4965512217850358E-4</v>
      </c>
      <c r="Q1129">
        <v>7.710393243337282E-5</v>
      </c>
      <c r="R1129">
        <v>1.29548630831681E-2</v>
      </c>
      <c r="S1129">
        <v>0</v>
      </c>
      <c r="T1129">
        <v>0.2172904843552779</v>
      </c>
      <c r="U1129">
        <v>0.1541887305207727</v>
      </c>
      <c r="V1129">
        <v>0.34621997373148228</v>
      </c>
      <c r="W1129">
        <v>4.6788490669300117E-2</v>
      </c>
      <c r="X1129">
        <v>0.1679051796208248</v>
      </c>
      <c r="Y1129">
        <v>0.1480825207610994</v>
      </c>
      <c r="Z1129">
        <v>0.2389549959930094</v>
      </c>
      <c r="AA1129">
        <v>0.17109159989280021</v>
      </c>
      <c r="AB1129">
        <v>0.1459820035093902</v>
      </c>
      <c r="AC1129">
        <v>8.2914851270965234E-2</v>
      </c>
      <c r="AD1129">
        <v>5.3511701708807988E-3</v>
      </c>
      <c r="AE1129">
        <v>9.1712325259027977E-2</v>
      </c>
      <c r="AF1129">
        <v>0.26962560280073378</v>
      </c>
      <c r="AG1129">
        <v>0.16379724100654239</v>
      </c>
      <c r="AH1129" s="9" t="s">
        <v>275</v>
      </c>
      <c r="AI1129" s="1">
        <v>43831</v>
      </c>
      <c r="AJ1129" s="9" t="s">
        <v>43</v>
      </c>
      <c r="AK1129">
        <v>3</v>
      </c>
    </row>
    <row r="1130" spans="1:37" x14ac:dyDescent="0.25">
      <c r="A1130">
        <v>43832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 s="9" t="s">
        <v>275</v>
      </c>
      <c r="AI1130" s="1">
        <v>43831</v>
      </c>
      <c r="AJ1130" s="9" t="s">
        <v>38</v>
      </c>
      <c r="AK1130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758CA-0ED8-417C-91CF-F8235501E90E}">
  <dimension ref="A1:AK1130"/>
  <sheetViews>
    <sheetView topLeftCell="U1" workbookViewId="0">
      <selection activeCell="S2" sqref="S2"/>
    </sheetView>
  </sheetViews>
  <sheetFormatPr defaultRowHeight="15" x14ac:dyDescent="0.25"/>
  <cols>
    <col min="1" max="1" width="7.28515625" bestFit="1" customWidth="1"/>
    <col min="2" max="6" width="12.7109375" bestFit="1" customWidth="1"/>
    <col min="7" max="7" width="15" bestFit="1" customWidth="1"/>
    <col min="8" max="8" width="12.85546875" bestFit="1" customWidth="1"/>
    <col min="9" max="9" width="14.5703125" bestFit="1" customWidth="1"/>
    <col min="10" max="15" width="12.7109375" bestFit="1" customWidth="1"/>
    <col min="16" max="16" width="13.7109375" bestFit="1" customWidth="1"/>
    <col min="17" max="19" width="12.7109375" bestFit="1" customWidth="1"/>
    <col min="20" max="20" width="13.140625" bestFit="1" customWidth="1"/>
    <col min="21" max="33" width="12.7109375" bestFit="1" customWidth="1"/>
    <col min="34" max="34" width="8" bestFit="1" customWidth="1"/>
    <col min="35" max="35" width="10.42578125" bestFit="1" customWidth="1"/>
    <col min="36" max="36" width="12" bestFit="1" customWidth="1"/>
    <col min="37" max="37" width="11.2851562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>
        <v>45484</v>
      </c>
      <c r="B2">
        <v>-0.21956509670175869</v>
      </c>
      <c r="C2">
        <v>-0.1708561866287911</v>
      </c>
      <c r="D2">
        <v>-0.8365638912502591</v>
      </c>
      <c r="E2">
        <v>-0.21841251724868249</v>
      </c>
      <c r="F2">
        <v>-0.213763318478982</v>
      </c>
      <c r="G2">
        <v>-5.3249327323716131E-3</v>
      </c>
      <c r="H2">
        <v>-0.29175414804637761</v>
      </c>
      <c r="I2">
        <v>-0.19315283715166109</v>
      </c>
      <c r="J2">
        <v>-0.2332799678491935</v>
      </c>
      <c r="K2">
        <v>-0.2283585644730618</v>
      </c>
      <c r="L2">
        <v>-1.9500523207702659E-2</v>
      </c>
      <c r="M2">
        <v>-0.41938534703741509</v>
      </c>
      <c r="N2">
        <v>-0.61710670085855379</v>
      </c>
      <c r="O2">
        <v>-0.23535035860134029</v>
      </c>
      <c r="P2">
        <v>-0.17479493524854001</v>
      </c>
      <c r="Q2">
        <v>-0.14444678285440929</v>
      </c>
      <c r="R2">
        <v>-0.1111546571302353</v>
      </c>
      <c r="S2">
        <v>-0.50085556346445292</v>
      </c>
      <c r="T2">
        <v>-0.54704884562937295</v>
      </c>
      <c r="U2">
        <v>-6.0600410471626544E-3</v>
      </c>
      <c r="V2">
        <v>-0.23638851904278299</v>
      </c>
      <c r="W2">
        <v>-5.5170772964961957E-2</v>
      </c>
      <c r="X2">
        <v>-7.2476323992633013E-2</v>
      </c>
      <c r="Y2">
        <v>-7.5427638612938386E-2</v>
      </c>
      <c r="Z2">
        <v>-0.12665124384222651</v>
      </c>
      <c r="AA2">
        <v>-0.34617233985743329</v>
      </c>
      <c r="AB2">
        <v>-0.28012592690206373</v>
      </c>
      <c r="AC2">
        <v>-0.25260568266626232</v>
      </c>
      <c r="AD2">
        <v>-0.29786154046216029</v>
      </c>
      <c r="AE2">
        <v>-0.30856345873164692</v>
      </c>
      <c r="AF2">
        <v>-0.20137387115587221</v>
      </c>
      <c r="AG2">
        <v>-0.11867946011434551</v>
      </c>
      <c r="AH2" s="9" t="s">
        <v>285</v>
      </c>
      <c r="AI2" s="1">
        <v>45474</v>
      </c>
      <c r="AJ2" s="9" t="s">
        <v>38</v>
      </c>
      <c r="AK2">
        <v>11</v>
      </c>
    </row>
    <row r="3" spans="1:37" x14ac:dyDescent="0.25">
      <c r="A3">
        <v>45483</v>
      </c>
      <c r="B3">
        <v>-0.38966910426322388</v>
      </c>
      <c r="C3">
        <v>-0.82055374766688238</v>
      </c>
      <c r="D3">
        <v>-0.48403443010151198</v>
      </c>
      <c r="E3">
        <v>-0.3834795541548725</v>
      </c>
      <c r="F3">
        <v>-0.78957206882061637</v>
      </c>
      <c r="G3">
        <v>-0.59726597941598003</v>
      </c>
      <c r="H3">
        <v>-0.28426500957031747</v>
      </c>
      <c r="I3">
        <v>-0.1865180407699718</v>
      </c>
      <c r="J3">
        <v>-0.89702186963073516</v>
      </c>
      <c r="K3">
        <v>-0.45697670658169692</v>
      </c>
      <c r="L3">
        <v>-0.55985277117915011</v>
      </c>
      <c r="M3">
        <v>-0.24198561241144759</v>
      </c>
      <c r="N3">
        <v>-0.93576792337485615</v>
      </c>
      <c r="O3">
        <v>-3.1509884623354571E-2</v>
      </c>
      <c r="P3">
        <v>-0.19803286329159811</v>
      </c>
      <c r="Q3">
        <v>-0.33183210687419329</v>
      </c>
      <c r="R3">
        <v>-0.74140180287825663</v>
      </c>
      <c r="S3">
        <v>-0.1222239171818722</v>
      </c>
      <c r="T3">
        <v>-0.1382490112706671</v>
      </c>
      <c r="U3">
        <v>-0.38348715595445237</v>
      </c>
      <c r="V3">
        <v>-0.55881827356278646</v>
      </c>
      <c r="W3">
        <v>-0.1098936653974866</v>
      </c>
      <c r="X3">
        <v>-0.31389592577888009</v>
      </c>
      <c r="Y3">
        <v>-8.4591449649175227E-2</v>
      </c>
      <c r="Z3">
        <v>-0.39605434478961998</v>
      </c>
      <c r="AA3">
        <v>-0.54561640611199635</v>
      </c>
      <c r="AB3">
        <v>-0.29373866077188188</v>
      </c>
      <c r="AC3">
        <v>-0.29235677843584479</v>
      </c>
      <c r="AD3">
        <v>-0.87841121159230928</v>
      </c>
      <c r="AE3">
        <v>-0.4831720683053336</v>
      </c>
      <c r="AF3">
        <v>-0.40358909019215528</v>
      </c>
      <c r="AG3">
        <v>-0.1646312240183051</v>
      </c>
      <c r="AH3" s="9" t="s">
        <v>285</v>
      </c>
      <c r="AI3" s="1">
        <v>45474</v>
      </c>
      <c r="AJ3" s="9" t="s">
        <v>39</v>
      </c>
      <c r="AK3">
        <v>10</v>
      </c>
    </row>
    <row r="4" spans="1:37" x14ac:dyDescent="0.25">
      <c r="A4">
        <v>45482</v>
      </c>
      <c r="B4">
        <v>-5.2701251589931962E-2</v>
      </c>
      <c r="C4">
        <v>0</v>
      </c>
      <c r="D4">
        <v>-2.8337118414349119E-2</v>
      </c>
      <c r="E4">
        <v>-0.13228485472688389</v>
      </c>
      <c r="F4">
        <v>-1.292909348239402E-2</v>
      </c>
      <c r="G4">
        <v>-6.2766970831963243E-3</v>
      </c>
      <c r="H4">
        <v>-0.27064407942702712</v>
      </c>
      <c r="I4">
        <v>-6.0943127346933718E-2</v>
      </c>
      <c r="J4">
        <v>-0.20212318869001919</v>
      </c>
      <c r="K4">
        <v>-0.16180887116936221</v>
      </c>
      <c r="L4">
        <v>-0.41700389881881672</v>
      </c>
      <c r="M4">
        <v>-1.0741305272966449E-2</v>
      </c>
      <c r="N4">
        <v>-9.0597735843969601E-2</v>
      </c>
      <c r="O4">
        <v>-3.2973839460177047E-2</v>
      </c>
      <c r="P4">
        <v>-1.9833445871657401E-2</v>
      </c>
      <c r="Q4">
        <v>-3.029326913927695E-3</v>
      </c>
      <c r="R4">
        <v>0</v>
      </c>
      <c r="S4">
        <v>-7.7513291982652137E-4</v>
      </c>
      <c r="T4">
        <v>-1.083407774729579E-2</v>
      </c>
      <c r="U4">
        <v>0</v>
      </c>
      <c r="V4">
        <v>-0.1064009966481998</v>
      </c>
      <c r="W4">
        <v>-4.3122283544242683E-2</v>
      </c>
      <c r="X4">
        <v>-2.9156918229048721E-2</v>
      </c>
      <c r="Y4">
        <v>-0.1449521820093215</v>
      </c>
      <c r="Z4">
        <v>-4.2635557794480368E-2</v>
      </c>
      <c r="AA4">
        <v>-7.9279404875503334E-2</v>
      </c>
      <c r="AB4">
        <v>-3.8912359996530428E-2</v>
      </c>
      <c r="AC4">
        <v>-8.7288528279245131E-2</v>
      </c>
      <c r="AD4">
        <v>-3.3509833344927513E-2</v>
      </c>
      <c r="AE4">
        <v>-3.8425049342588898E-2</v>
      </c>
      <c r="AF4">
        <v>-5.7047282944946869E-2</v>
      </c>
      <c r="AG4">
        <v>-6.5301224090316468E-2</v>
      </c>
      <c r="AH4" s="9" t="s">
        <v>285</v>
      </c>
      <c r="AI4" s="1">
        <v>45474</v>
      </c>
      <c r="AJ4" s="9" t="s">
        <v>40</v>
      </c>
      <c r="AK4">
        <v>9</v>
      </c>
    </row>
    <row r="5" spans="1:37" x14ac:dyDescent="0.25">
      <c r="A5">
        <v>45481</v>
      </c>
      <c r="B5">
        <v>-0.29332697069538938</v>
      </c>
      <c r="C5">
        <v>-0.15808279929514621</v>
      </c>
      <c r="D5">
        <v>0</v>
      </c>
      <c r="E5">
        <v>-0.92781953493783942</v>
      </c>
      <c r="F5">
        <v>-0.13668313134296209</v>
      </c>
      <c r="G5">
        <v>-0.26115526223843488</v>
      </c>
      <c r="H5">
        <v>-0.58107107125210156</v>
      </c>
      <c r="I5">
        <v>-0.55298632851748319</v>
      </c>
      <c r="J5">
        <v>0</v>
      </c>
      <c r="K5">
        <v>-7.6246062438479296E-3</v>
      </c>
      <c r="L5">
        <v>-0.2125452213917482</v>
      </c>
      <c r="M5">
        <v>-0.14735175570091469</v>
      </c>
      <c r="N5">
        <v>-8.3430163632068233E-2</v>
      </c>
      <c r="O5">
        <v>-2.6061819534937299E-2</v>
      </c>
      <c r="P5">
        <v>-6.2390874195219347E-2</v>
      </c>
      <c r="Q5">
        <v>-9.4983852104477989E-2</v>
      </c>
      <c r="R5">
        <v>-6.4874848107504018E-2</v>
      </c>
      <c r="S5">
        <v>-0.19554217176856789</v>
      </c>
      <c r="T5">
        <v>-0.15825702882006659</v>
      </c>
      <c r="U5">
        <v>-0.20633061997804689</v>
      </c>
      <c r="V5">
        <v>-9.4778122348064108E-3</v>
      </c>
      <c r="W5">
        <v>-0.1430507970523682</v>
      </c>
      <c r="X5">
        <v>-0.34540363246796629</v>
      </c>
      <c r="Y5">
        <v>-0.32811979556564741</v>
      </c>
      <c r="Z5">
        <v>-0.55353723633535368</v>
      </c>
      <c r="AA5">
        <v>-0.1022592409209938</v>
      </c>
      <c r="AB5">
        <v>-0.13302277461453221</v>
      </c>
      <c r="AC5">
        <v>-0.1625135004100719</v>
      </c>
      <c r="AD5">
        <v>-0.30217237977451078</v>
      </c>
      <c r="AE5">
        <v>-0.23570988705223031</v>
      </c>
      <c r="AF5">
        <v>-0.31842642900617452</v>
      </c>
      <c r="AG5">
        <v>-0.27340447236814219</v>
      </c>
      <c r="AH5" s="9" t="s">
        <v>285</v>
      </c>
      <c r="AI5" s="1">
        <v>45474</v>
      </c>
      <c r="AJ5" s="9" t="s">
        <v>41</v>
      </c>
      <c r="AK5">
        <v>8</v>
      </c>
    </row>
    <row r="6" spans="1:37" x14ac:dyDescent="0.25">
      <c r="A6">
        <v>45478</v>
      </c>
      <c r="B6">
        <v>-0.19192518887228399</v>
      </c>
      <c r="C6">
        <v>0</v>
      </c>
      <c r="D6">
        <v>-3.093819620259616E-2</v>
      </c>
      <c r="E6">
        <v>-0.47526732480266431</v>
      </c>
      <c r="F6">
        <v>-0.2186688427571627</v>
      </c>
      <c r="G6">
        <v>-4.3220215193950973E-2</v>
      </c>
      <c r="H6">
        <v>-0.2063796169553202</v>
      </c>
      <c r="I6">
        <v>-1.776969455502574E-2</v>
      </c>
      <c r="J6">
        <v>-1.0400324070348769E-2</v>
      </c>
      <c r="K6">
        <v>-0.1245170598223647</v>
      </c>
      <c r="L6">
        <v>-0.27951874584537673</v>
      </c>
      <c r="M6">
        <v>-0.12677120624465429</v>
      </c>
      <c r="N6">
        <v>-9.9467260756270479E-2</v>
      </c>
      <c r="O6">
        <v>-3.6038707240914798E-2</v>
      </c>
      <c r="P6">
        <v>-5.7082032964914618E-2</v>
      </c>
      <c r="Q6">
        <v>-7.6785359825002706E-3</v>
      </c>
      <c r="R6">
        <v>-0.62118153217571614</v>
      </c>
      <c r="S6">
        <v>-8.3738602732810544E-2</v>
      </c>
      <c r="T6">
        <v>-0.25449501619893677</v>
      </c>
      <c r="U6">
        <v>-1.463469965705997E-2</v>
      </c>
      <c r="V6">
        <v>-0.1742877755812777</v>
      </c>
      <c r="W6">
        <v>-6.9849195092195754E-2</v>
      </c>
      <c r="X6">
        <v>-8.8463071214302066E-2</v>
      </c>
      <c r="Y6">
        <v>-8.7999762772962897E-2</v>
      </c>
      <c r="Z6">
        <v>-0.22896555613217251</v>
      </c>
      <c r="AA6">
        <v>-6.389629749404982E-2</v>
      </c>
      <c r="AB6">
        <v>-0.1139881211639816</v>
      </c>
      <c r="AC6">
        <v>-0.15911514092866591</v>
      </c>
      <c r="AD6">
        <v>-2.8386172827104011E-2</v>
      </c>
      <c r="AE6">
        <v>-0.17231173468797101</v>
      </c>
      <c r="AF6">
        <v>-0.2212660139023202</v>
      </c>
      <c r="AG6">
        <v>-9.2452943510091659E-2</v>
      </c>
      <c r="AH6" s="9" t="s">
        <v>283</v>
      </c>
      <c r="AI6" s="1">
        <v>45474</v>
      </c>
      <c r="AJ6" s="9" t="s">
        <v>43</v>
      </c>
      <c r="AK6">
        <v>5</v>
      </c>
    </row>
    <row r="7" spans="1:37" x14ac:dyDescent="0.25">
      <c r="A7">
        <v>45477</v>
      </c>
      <c r="B7">
        <v>-0.1635181892964909</v>
      </c>
      <c r="C7">
        <v>-0.35077793347762182</v>
      </c>
      <c r="D7">
        <v>-4.363398100820105E-3</v>
      </c>
      <c r="E7">
        <v>-0.31792538313381569</v>
      </c>
      <c r="F7">
        <v>-0.1282072282747902</v>
      </c>
      <c r="G7">
        <v>-4.796795385933475E-2</v>
      </c>
      <c r="H7">
        <v>-2.0570905102189251E-2</v>
      </c>
      <c r="I7">
        <v>-4.6762986881684301E-2</v>
      </c>
      <c r="J7">
        <v>-1.8604592131789669E-2</v>
      </c>
      <c r="K7">
        <v>-7.4047246022160146E-2</v>
      </c>
      <c r="L7">
        <v>-6.5830869329255859E-2</v>
      </c>
      <c r="M7">
        <v>-5.866913321160877E-2</v>
      </c>
      <c r="N7">
        <v>-7.8531197339711714E-2</v>
      </c>
      <c r="O7">
        <v>-1.3522240564973699E-3</v>
      </c>
      <c r="P7">
        <v>-0.1768630772911185</v>
      </c>
      <c r="Q7">
        <v>-4.9877407346577918E-2</v>
      </c>
      <c r="R7">
        <v>-0.30129590849670518</v>
      </c>
      <c r="S7">
        <v>-7.2359319588512924E-2</v>
      </c>
      <c r="T7">
        <v>-0.1066636954580734</v>
      </c>
      <c r="U7">
        <v>-0.37925357417891381</v>
      </c>
      <c r="V7">
        <v>-5.0624629283874838E-2</v>
      </c>
      <c r="W7">
        <v>-0.17064629464383149</v>
      </c>
      <c r="X7">
        <v>-0.12834153630546971</v>
      </c>
      <c r="Y7">
        <v>-1.9031441736877559E-2</v>
      </c>
      <c r="Z7">
        <v>-0.25523052816789121</v>
      </c>
      <c r="AA7">
        <v>-0.1596634693454089</v>
      </c>
      <c r="AB7">
        <v>-5.2670506379950473E-2</v>
      </c>
      <c r="AC7">
        <v>-4.0013885397450329E-2</v>
      </c>
      <c r="AD7">
        <v>-5.1076021526853178E-2</v>
      </c>
      <c r="AE7">
        <v>-0.13098412881795729</v>
      </c>
      <c r="AF7">
        <v>-0.10700398855748269</v>
      </c>
      <c r="AG7">
        <v>-0.23696762452728509</v>
      </c>
      <c r="AH7" s="9" t="s">
        <v>283</v>
      </c>
      <c r="AI7" s="1">
        <v>45474</v>
      </c>
      <c r="AJ7" s="9" t="s">
        <v>38</v>
      </c>
      <c r="AK7">
        <v>4</v>
      </c>
    </row>
    <row r="8" spans="1:37" x14ac:dyDescent="0.25">
      <c r="A8">
        <v>45476</v>
      </c>
      <c r="B8">
        <v>-7.0830921143015799E-2</v>
      </c>
      <c r="C8">
        <v>-0.14546806761099479</v>
      </c>
      <c r="D8">
        <v>-1.9007724975109452E-2</v>
      </c>
      <c r="E8">
        <v>-6.7639624778938812E-2</v>
      </c>
      <c r="F8">
        <v>-9.9562658566647547E-2</v>
      </c>
      <c r="G8">
        <v>-4.386914237627132E-2</v>
      </c>
      <c r="H8">
        <v>-0.16994949422052461</v>
      </c>
      <c r="I8">
        <v>-0.44337661070683348</v>
      </c>
      <c r="J8">
        <v>-6.0508471844876822E-2</v>
      </c>
      <c r="K8">
        <v>-2.644356104226268E-2</v>
      </c>
      <c r="L8">
        <v>-0.1956853735622823</v>
      </c>
      <c r="M8">
        <v>-1.088743416760359E-2</v>
      </c>
      <c r="N8">
        <v>-5.7536849989373848E-2</v>
      </c>
      <c r="O8">
        <v>-6.0356678797177758E-2</v>
      </c>
      <c r="P8">
        <v>-2.024581187873022E-3</v>
      </c>
      <c r="Q8">
        <v>-7.9152765398350525E-4</v>
      </c>
      <c r="R8">
        <v>-0.17662595506964321</v>
      </c>
      <c r="S8">
        <v>-3.4032436267046197E-2</v>
      </c>
      <c r="T8">
        <v>-1.745870623604228E-2</v>
      </c>
      <c r="U8">
        <v>-2.6050140391476139E-2</v>
      </c>
      <c r="V8">
        <v>-4.7887141040132537E-2</v>
      </c>
      <c r="W8">
        <v>-0.49701331459618381</v>
      </c>
      <c r="X8">
        <v>-5.6294222981955327E-2</v>
      </c>
      <c r="Y8">
        <v>-1.1841670225085111E-2</v>
      </c>
      <c r="Z8">
        <v>-8.5832944266506728E-2</v>
      </c>
      <c r="AA8">
        <v>-8.4561768424068831E-2</v>
      </c>
      <c r="AB8">
        <v>-4.1890958862347061E-2</v>
      </c>
      <c r="AC8">
        <v>-4.294161629354365E-2</v>
      </c>
      <c r="AD8">
        <v>-5.5317774723340367E-2</v>
      </c>
      <c r="AE8">
        <v>-3.6988040998275733E-2</v>
      </c>
      <c r="AF8">
        <v>-4.8191166445192758E-2</v>
      </c>
      <c r="AG8">
        <v>-0.15594899681091259</v>
      </c>
      <c r="AH8" s="9" t="s">
        <v>283</v>
      </c>
      <c r="AI8" s="1">
        <v>45474</v>
      </c>
      <c r="AJ8" s="9" t="s">
        <v>39</v>
      </c>
      <c r="AK8">
        <v>3</v>
      </c>
    </row>
    <row r="9" spans="1:37" x14ac:dyDescent="0.25">
      <c r="A9">
        <v>45475</v>
      </c>
      <c r="B9">
        <v>-5.9051744469681068E-2</v>
      </c>
      <c r="C9">
        <v>-6.3286611510590348E-4</v>
      </c>
      <c r="D9">
        <v>-1.8211585020235829E-2</v>
      </c>
      <c r="E9">
        <v>-2.3062959743555711E-2</v>
      </c>
      <c r="F9">
        <v>-4.7077982507484507E-3</v>
      </c>
      <c r="G9">
        <v>-1.273505882112856E-2</v>
      </c>
      <c r="H9">
        <v>-7.1607352383821127E-2</v>
      </c>
      <c r="I9">
        <v>-0.25866731407215232</v>
      </c>
      <c r="J9">
        <v>-3.9733705928827493E-3</v>
      </c>
      <c r="K9">
        <v>-3.1553367143714213E-2</v>
      </c>
      <c r="L9">
        <v>-5.6185105411724638E-3</v>
      </c>
      <c r="M9">
        <v>-9.2994685092579799E-2</v>
      </c>
      <c r="N9">
        <v>-2.8152430126140569E-2</v>
      </c>
      <c r="O9">
        <v>-6.7482706366610856E-3</v>
      </c>
      <c r="P9">
        <v>-0.12187602007705881</v>
      </c>
      <c r="Q9">
        <v>-1.013842349848367E-2</v>
      </c>
      <c r="R9">
        <v>-6.4588218799977309E-3</v>
      </c>
      <c r="S9">
        <v>-1.411069381196371E-2</v>
      </c>
      <c r="T9">
        <v>-9.1168106555338229E-3</v>
      </c>
      <c r="U9">
        <v>-2.4466522710889301E-3</v>
      </c>
      <c r="V9">
        <v>-0.39331078937537017</v>
      </c>
      <c r="W9">
        <v>-5.1638905144620127E-2</v>
      </c>
      <c r="X9">
        <v>-0.15431575360822841</v>
      </c>
      <c r="Y9">
        <v>-1.5897790271779819E-2</v>
      </c>
      <c r="Z9">
        <v>-4.8738179965968811E-2</v>
      </c>
      <c r="AA9">
        <v>-8.7194402012449559E-2</v>
      </c>
      <c r="AB9">
        <v>-4.1900491058515232E-2</v>
      </c>
      <c r="AC9">
        <v>-3.5649762334012507E-2</v>
      </c>
      <c r="AD9">
        <v>-7.6360846687048749E-3</v>
      </c>
      <c r="AE9">
        <v>-4.3259303908360601E-2</v>
      </c>
      <c r="AF9">
        <v>-2.5228104964039839E-2</v>
      </c>
      <c r="AG9">
        <v>-0.17397756979489759</v>
      </c>
      <c r="AH9" s="9" t="s">
        <v>283</v>
      </c>
      <c r="AI9" s="1">
        <v>45474</v>
      </c>
      <c r="AJ9" s="9" t="s">
        <v>40</v>
      </c>
      <c r="AK9">
        <v>2</v>
      </c>
    </row>
    <row r="10" spans="1:37" x14ac:dyDescent="0.25">
      <c r="A10">
        <v>45474</v>
      </c>
      <c r="B10">
        <v>-4.3267685317870008E-2</v>
      </c>
      <c r="C10">
        <v>0</v>
      </c>
      <c r="D10">
        <v>-0.26958284111828418</v>
      </c>
      <c r="E10">
        <v>-1.7356856370852051E-2</v>
      </c>
      <c r="F10">
        <v>-9.8457321594327771E-3</v>
      </c>
      <c r="G10">
        <v>0</v>
      </c>
      <c r="H10">
        <v>-0.2161671114917797</v>
      </c>
      <c r="I10">
        <v>-0.2265564090800235</v>
      </c>
      <c r="J10">
        <v>-3.3056332768548999E-6</v>
      </c>
      <c r="K10">
        <v>-4.1187723960988201E-4</v>
      </c>
      <c r="L10">
        <v>-3.1522372682543762E-3</v>
      </c>
      <c r="M10">
        <v>-6.0177228481339023E-2</v>
      </c>
      <c r="N10">
        <v>-1.2483763395792149E-2</v>
      </c>
      <c r="O10">
        <v>-0.19327191057922721</v>
      </c>
      <c r="P10">
        <v>-2.3370974634337339E-2</v>
      </c>
      <c r="Q10">
        <v>-2.2906174587239699E-2</v>
      </c>
      <c r="R10">
        <v>-2.7913996601096499E-2</v>
      </c>
      <c r="S10">
        <v>-3.0309593426304161E-2</v>
      </c>
      <c r="T10">
        <v>-8.2300598437474986E-3</v>
      </c>
      <c r="U10">
        <v>-1.0889056897659739E-2</v>
      </c>
      <c r="V10">
        <v>-1.0560668682930799E-2</v>
      </c>
      <c r="W10">
        <v>-2.2541052397591271E-4</v>
      </c>
      <c r="X10">
        <v>-2.0495959521000438E-2</v>
      </c>
      <c r="Y10">
        <v>-0.11749185876942431</v>
      </c>
      <c r="Z10">
        <v>-1.135167862457143E-2</v>
      </c>
      <c r="AA10">
        <v>-3.8666413490764759E-2</v>
      </c>
      <c r="AB10">
        <v>-4.7880578884028642E-2</v>
      </c>
      <c r="AC10">
        <v>-0.10688122870284709</v>
      </c>
      <c r="AD10">
        <v>-1.645537760382975E-2</v>
      </c>
      <c r="AE10">
        <v>-1.04808153598915E-2</v>
      </c>
      <c r="AF10">
        <v>-2.8251663743290589E-2</v>
      </c>
      <c r="AG10">
        <v>-7.8694609967202095E-2</v>
      </c>
      <c r="AH10" s="9" t="s">
        <v>283</v>
      </c>
      <c r="AI10" s="1">
        <v>45474</v>
      </c>
      <c r="AJ10" s="9" t="s">
        <v>41</v>
      </c>
      <c r="AK10">
        <v>1</v>
      </c>
    </row>
    <row r="11" spans="1:37" x14ac:dyDescent="0.25">
      <c r="A11">
        <v>45471</v>
      </c>
      <c r="B11">
        <v>-1.029096768789054</v>
      </c>
      <c r="C11">
        <v>-0.32440748469155228</v>
      </c>
      <c r="D11">
        <v>-0.41046285696131118</v>
      </c>
      <c r="E11">
        <v>-1.1175231567776329</v>
      </c>
      <c r="F11">
        <v>-1.138525585307407</v>
      </c>
      <c r="G11">
        <v>-0.66143563833477692</v>
      </c>
      <c r="H11">
        <v>-2.992784183950485</v>
      </c>
      <c r="I11">
        <v>-1.4568729215479881</v>
      </c>
      <c r="J11">
        <v>-2.009900422163335</v>
      </c>
      <c r="K11">
        <v>-0.61920703423563084</v>
      </c>
      <c r="L11">
        <v>-0.31293542002228641</v>
      </c>
      <c r="M11">
        <v>-0.35689549891303879</v>
      </c>
      <c r="N11">
        <v>-2.25425498448273</v>
      </c>
      <c r="O11">
        <v>-4.6927843747796683E-2</v>
      </c>
      <c r="P11">
        <v>-0.84250858157911901</v>
      </c>
      <c r="Q11">
        <v>-0.31738470119554768</v>
      </c>
      <c r="R11">
        <v>-0.98262017544055602</v>
      </c>
      <c r="S11">
        <v>-1.246785227439521</v>
      </c>
      <c r="T11">
        <v>-0.89197606425592857</v>
      </c>
      <c r="U11">
        <v>-0.67854964262651107</v>
      </c>
      <c r="V11">
        <v>-0.77993030960912291</v>
      </c>
      <c r="W11">
        <v>-0.57999205153404421</v>
      </c>
      <c r="X11">
        <v>-1.273272451879091</v>
      </c>
      <c r="Y11">
        <v>-0.483305288491235</v>
      </c>
      <c r="Z11">
        <v>-1.0194737392634541</v>
      </c>
      <c r="AA11">
        <v>-1.589236106881996</v>
      </c>
      <c r="AB11">
        <v>-0.81113583881727858</v>
      </c>
      <c r="AC11">
        <v>-0.45499868772851249</v>
      </c>
      <c r="AD11">
        <v>-0.47754531060650018</v>
      </c>
      <c r="AE11">
        <v>-0.75475235541063423</v>
      </c>
      <c r="AF11">
        <v>-1.1480222735284289</v>
      </c>
      <c r="AG11">
        <v>-1.199755021831227</v>
      </c>
      <c r="AH11" s="9" t="s">
        <v>37</v>
      </c>
      <c r="AI11" s="1">
        <v>45444</v>
      </c>
      <c r="AJ11" s="9" t="s">
        <v>43</v>
      </c>
      <c r="AK11">
        <v>28</v>
      </c>
    </row>
    <row r="12" spans="1:37" x14ac:dyDescent="0.25">
      <c r="A12">
        <v>45470</v>
      </c>
      <c r="B12">
        <v>-0.1647412033041723</v>
      </c>
      <c r="C12">
        <v>-1.0444616878165129E-2</v>
      </c>
      <c r="D12">
        <v>-9.103557657063939E-2</v>
      </c>
      <c r="E12">
        <v>-0.1001797304750332</v>
      </c>
      <c r="F12">
        <v>-0.1386771483869961</v>
      </c>
      <c r="G12">
        <v>-0.16250712109741169</v>
      </c>
      <c r="H12">
        <v>-0.1722985517902334</v>
      </c>
      <c r="I12">
        <v>-0.25493176155642522</v>
      </c>
      <c r="J12">
        <v>-0.7016163094845449</v>
      </c>
      <c r="K12">
        <v>-2.5601875251364471E-2</v>
      </c>
      <c r="L12">
        <v>-5.8043781328144049E-2</v>
      </c>
      <c r="M12">
        <v>-0.1289513422932882</v>
      </c>
      <c r="N12">
        <v>-0.17903599883775781</v>
      </c>
      <c r="O12">
        <v>0</v>
      </c>
      <c r="P12">
        <v>-0.1193651528326322</v>
      </c>
      <c r="Q12">
        <v>-2.712443255964064E-2</v>
      </c>
      <c r="R12">
        <v>-5.3745764678647468E-3</v>
      </c>
      <c r="S12">
        <v>-0.32534666153768799</v>
      </c>
      <c r="T12">
        <v>-0.5088903969164249</v>
      </c>
      <c r="U12">
        <v>-1.5620792997087371E-2</v>
      </c>
      <c r="V12">
        <v>-0.31388661757906822</v>
      </c>
      <c r="W12">
        <v>-0.1156397114691206</v>
      </c>
      <c r="X12">
        <v>-0.12336289516073549</v>
      </c>
      <c r="Y12">
        <v>-0.14005677938177399</v>
      </c>
      <c r="Z12">
        <v>-0.14223105150650209</v>
      </c>
      <c r="AA12">
        <v>-0.20664763805024469</v>
      </c>
      <c r="AB12">
        <v>-0.1493923096607549</v>
      </c>
      <c r="AC12">
        <v>-0.1191606119272722</v>
      </c>
      <c r="AD12">
        <v>-4.9305603690430938E-2</v>
      </c>
      <c r="AE12">
        <v>-0.16007443431356311</v>
      </c>
      <c r="AF12">
        <v>-0.17023902951325501</v>
      </c>
      <c r="AG12">
        <v>-0.18100351179082119</v>
      </c>
      <c r="AH12" s="9" t="s">
        <v>37</v>
      </c>
      <c r="AI12" s="1">
        <v>45444</v>
      </c>
      <c r="AJ12" s="9" t="s">
        <v>38</v>
      </c>
      <c r="AK12">
        <v>27</v>
      </c>
    </row>
    <row r="13" spans="1:37" x14ac:dyDescent="0.25">
      <c r="A13">
        <v>45469</v>
      </c>
      <c r="B13">
        <v>-5.7536238981113999E-2</v>
      </c>
      <c r="C13">
        <v>0</v>
      </c>
      <c r="D13">
        <v>0</v>
      </c>
      <c r="E13">
        <v>-9.3948382705654684E-2</v>
      </c>
      <c r="F13">
        <v>-5.2234765366464923E-2</v>
      </c>
      <c r="G13">
        <v>-9.4238803451856964E-2</v>
      </c>
      <c r="H13">
        <v>-0.1062270718394004</v>
      </c>
      <c r="I13">
        <v>-2.311630440438937E-2</v>
      </c>
      <c r="J13">
        <v>-9.8942327076092795E-2</v>
      </c>
      <c r="K13">
        <v>0</v>
      </c>
      <c r="L13">
        <v>-2.1300437449659499E-2</v>
      </c>
      <c r="M13">
        <v>-8.1939307054880811E-2</v>
      </c>
      <c r="N13">
        <v>-1.5663194290508931E-2</v>
      </c>
      <c r="O13">
        <v>-2.6660736479643368E-3</v>
      </c>
      <c r="P13">
        <v>-3.002946067478518E-2</v>
      </c>
      <c r="Q13">
        <v>-1.038302510625843E-2</v>
      </c>
      <c r="R13">
        <v>-0.1239860279432291</v>
      </c>
      <c r="S13">
        <v>-5.0532717102257606E-4</v>
      </c>
      <c r="T13">
        <v>-8.65531857256676E-2</v>
      </c>
      <c r="U13">
        <v>-7.3918532942788646E-3</v>
      </c>
      <c r="V13">
        <v>-5.7161006625230958E-2</v>
      </c>
      <c r="W13">
        <v>-9.2972878093943806E-2</v>
      </c>
      <c r="X13">
        <v>-5.8274790380002862E-2</v>
      </c>
      <c r="Y13">
        <v>-1.8846837697263731E-2</v>
      </c>
      <c r="Z13">
        <v>-7.3475803692658007E-2</v>
      </c>
      <c r="AA13">
        <v>-2.672481405329661E-2</v>
      </c>
      <c r="AB13">
        <v>-4.5214617287910729E-2</v>
      </c>
      <c r="AC13">
        <v>-6.359153611204349E-2</v>
      </c>
      <c r="AD13">
        <v>-1.274098795677241E-2</v>
      </c>
      <c r="AE13">
        <v>-2.4404235993811651E-2</v>
      </c>
      <c r="AF13">
        <v>-5.7177102433690653E-2</v>
      </c>
      <c r="AG13">
        <v>-0.10487947174888521</v>
      </c>
      <c r="AH13" s="9" t="s">
        <v>37</v>
      </c>
      <c r="AI13" s="1">
        <v>45444</v>
      </c>
      <c r="AJ13" s="9" t="s">
        <v>39</v>
      </c>
      <c r="AK13">
        <v>26</v>
      </c>
    </row>
    <row r="14" spans="1:37" x14ac:dyDescent="0.25">
      <c r="A14">
        <v>45468</v>
      </c>
      <c r="B14">
        <v>-7.5542130373788832E-2</v>
      </c>
      <c r="C14">
        <v>-3.6859520228599649E-3</v>
      </c>
      <c r="D14">
        <v>-0.13335187805308191</v>
      </c>
      <c r="E14">
        <v>-8.2844005142378441E-2</v>
      </c>
      <c r="F14">
        <v>-7.8280407038707495E-3</v>
      </c>
      <c r="G14">
        <v>-3.5640021170120821E-2</v>
      </c>
      <c r="H14">
        <v>-1.391226858820461</v>
      </c>
      <c r="I14">
        <v>-7.2297311999152222E-2</v>
      </c>
      <c r="J14">
        <v>-4.9077409146650519E-4</v>
      </c>
      <c r="K14">
        <v>-1.138097313562557E-4</v>
      </c>
      <c r="L14">
        <v>0</v>
      </c>
      <c r="M14">
        <v>-5.0538882682492771E-2</v>
      </c>
      <c r="N14">
        <v>-4.785983682463503E-3</v>
      </c>
      <c r="O14">
        <v>-6.2409850951730781E-4</v>
      </c>
      <c r="P14">
        <v>-1.0444874930024221E-2</v>
      </c>
      <c r="Q14">
        <v>-2.4228505632013109E-2</v>
      </c>
      <c r="R14">
        <v>-6.297019430248664E-3</v>
      </c>
      <c r="S14">
        <v>-0.30090679785617469</v>
      </c>
      <c r="T14">
        <v>-0.3891037244550517</v>
      </c>
      <c r="U14">
        <v>-9.772446203030645E-2</v>
      </c>
      <c r="V14">
        <v>-1.1141386637564879E-3</v>
      </c>
      <c r="W14">
        <v>-5.4940892909523713E-3</v>
      </c>
      <c r="X14">
        <v>-2.7414432971441031E-2</v>
      </c>
      <c r="Y14">
        <v>-0.13454174571288419</v>
      </c>
      <c r="Z14">
        <v>-7.645640951542014E-2</v>
      </c>
      <c r="AA14">
        <v>-1.382368412786087E-2</v>
      </c>
      <c r="AB14">
        <v>-0.14130925209750589</v>
      </c>
      <c r="AC14">
        <v>-6.1409952438728488E-2</v>
      </c>
      <c r="AD14">
        <v>-1.8186337701179861E-2</v>
      </c>
      <c r="AE14">
        <v>-2.8086166584558061E-2</v>
      </c>
      <c r="AF14">
        <v>-0.1111701449363079</v>
      </c>
      <c r="AG14">
        <v>-7.9924473783966068E-2</v>
      </c>
      <c r="AH14" s="9" t="s">
        <v>37</v>
      </c>
      <c r="AI14" s="1">
        <v>45444</v>
      </c>
      <c r="AJ14" s="9" t="s">
        <v>40</v>
      </c>
      <c r="AK14">
        <v>25</v>
      </c>
    </row>
    <row r="15" spans="1:37" x14ac:dyDescent="0.25">
      <c r="A15">
        <v>45467</v>
      </c>
      <c r="B15">
        <v>-2.5272170265732341</v>
      </c>
      <c r="C15">
        <v>-4.5327958661909884</v>
      </c>
      <c r="D15">
        <v>-1.4236377561928311</v>
      </c>
      <c r="E15">
        <v>-1.4994437839949331</v>
      </c>
      <c r="F15">
        <v>-2.833358477916355</v>
      </c>
      <c r="G15">
        <v>-6.9003133164035058</v>
      </c>
      <c r="H15">
        <v>-3.45983594245698</v>
      </c>
      <c r="I15">
        <v>-2.241644168409946</v>
      </c>
      <c r="J15">
        <v>-5.6842771499202804</v>
      </c>
      <c r="K15">
        <v>-4.210047558504411</v>
      </c>
      <c r="L15">
        <v>-1.919174412347844</v>
      </c>
      <c r="M15">
        <v>-1.435680527779041</v>
      </c>
      <c r="N15">
        <v>-2.9639377414735009</v>
      </c>
      <c r="O15">
        <v>-0.96961109615531427</v>
      </c>
      <c r="P15">
        <v>-3.4372387834441538</v>
      </c>
      <c r="Q15">
        <v>-2.0750235802739998</v>
      </c>
      <c r="R15">
        <v>-1.7738996446661119</v>
      </c>
      <c r="S15">
        <v>-1.0681021262071659</v>
      </c>
      <c r="T15">
        <v>-1.371208070910158</v>
      </c>
      <c r="U15">
        <v>-3.6949737017286912</v>
      </c>
      <c r="V15">
        <v>-3.9661553121897799</v>
      </c>
      <c r="W15">
        <v>-1.373075642349288</v>
      </c>
      <c r="X15">
        <v>-1.5010561126147111</v>
      </c>
      <c r="Y15">
        <v>-1.5938973894674711</v>
      </c>
      <c r="Z15">
        <v>-2.486295991386176</v>
      </c>
      <c r="AA15">
        <v>-3.461759466522988</v>
      </c>
      <c r="AB15">
        <v>-2.225806667633758</v>
      </c>
      <c r="AC15">
        <v>-1.5846365684320289</v>
      </c>
      <c r="AD15">
        <v>-2.344378309845776</v>
      </c>
      <c r="AE15">
        <v>-3.7515109001581339</v>
      </c>
      <c r="AF15">
        <v>-2.8760052982769189</v>
      </c>
      <c r="AG15">
        <v>-0.88494064835061859</v>
      </c>
      <c r="AH15" s="9" t="s">
        <v>37</v>
      </c>
      <c r="AI15" s="1">
        <v>45444</v>
      </c>
      <c r="AJ15" s="9" t="s">
        <v>41</v>
      </c>
      <c r="AK15">
        <v>24</v>
      </c>
    </row>
    <row r="16" spans="1:37" x14ac:dyDescent="0.25">
      <c r="A16">
        <v>45464</v>
      </c>
      <c r="B16">
        <v>-0.17710172110135411</v>
      </c>
      <c r="C16">
        <v>-1.3771244483398301E-3</v>
      </c>
      <c r="D16">
        <v>-1.321301597528851E-2</v>
      </c>
      <c r="E16">
        <v>-0.22048941205197481</v>
      </c>
      <c r="F16">
        <v>-0.1500592331590784</v>
      </c>
      <c r="G16">
        <v>-0.31276430337853178</v>
      </c>
      <c r="H16">
        <v>-0.1052433223351338</v>
      </c>
      <c r="I16">
        <v>-0.12895741058784391</v>
      </c>
      <c r="J16">
        <v>-2.521866416523463E-2</v>
      </c>
      <c r="K16">
        <v>-0.44629630779858981</v>
      </c>
      <c r="L16">
        <v>-0.13242208660764479</v>
      </c>
      <c r="M16">
        <v>-0.40598321067776721</v>
      </c>
      <c r="N16">
        <v>-6.8666890163352798E-2</v>
      </c>
      <c r="O16">
        <v>-0.22463796822282961</v>
      </c>
      <c r="P16">
        <v>-3.7100335226981897E-2</v>
      </c>
      <c r="Q16">
        <v>-0.14364063943775271</v>
      </c>
      <c r="R16">
        <v>-0.30339076870578102</v>
      </c>
      <c r="S16">
        <v>-4.9944978098334092E-2</v>
      </c>
      <c r="T16">
        <v>-0.27071470988143842</v>
      </c>
      <c r="U16">
        <v>-0.52285352075580049</v>
      </c>
      <c r="V16">
        <v>-0.140477712828945</v>
      </c>
      <c r="W16">
        <v>-0.28380706230903519</v>
      </c>
      <c r="X16">
        <v>-9.4543715643691614E-2</v>
      </c>
      <c r="Y16">
        <v>-0.32779778965359402</v>
      </c>
      <c r="Z16">
        <v>-0.180346191531879</v>
      </c>
      <c r="AA16">
        <v>-0.13186677556528739</v>
      </c>
      <c r="AB16">
        <v>-0.1791354684186639</v>
      </c>
      <c r="AC16">
        <v>-0.26899039180977541</v>
      </c>
      <c r="AD16">
        <v>-9.9688845906405865E-2</v>
      </c>
      <c r="AE16">
        <v>-0.3809516307773404</v>
      </c>
      <c r="AF16">
        <v>-0.1316773485150384</v>
      </c>
      <c r="AG16">
        <v>-0.12324150653091739</v>
      </c>
      <c r="AH16" s="9" t="s">
        <v>42</v>
      </c>
      <c r="AI16" s="1">
        <v>45444</v>
      </c>
      <c r="AJ16" s="9" t="s">
        <v>43</v>
      </c>
      <c r="AK16">
        <v>21</v>
      </c>
    </row>
    <row r="17" spans="1:37" x14ac:dyDescent="0.25">
      <c r="A17">
        <v>45463</v>
      </c>
      <c r="B17">
        <v>-0.12730435640612259</v>
      </c>
      <c r="C17">
        <v>-4.7891435232052297E-2</v>
      </c>
      <c r="D17">
        <v>-0.1068974362616783</v>
      </c>
      <c r="E17">
        <v>-0.11917336671382051</v>
      </c>
      <c r="F17">
        <v>-3.2768064328206017E-2</v>
      </c>
      <c r="G17">
        <v>-0.1944309651549492</v>
      </c>
      <c r="H17">
        <v>-0.40716741390787331</v>
      </c>
      <c r="I17">
        <v>-4.1522696978484097E-2</v>
      </c>
      <c r="J17">
        <v>-2.371279048262695E-2</v>
      </c>
      <c r="K17">
        <v>-0.15291739399705939</v>
      </c>
      <c r="L17">
        <v>-7.3265612993224274E-2</v>
      </c>
      <c r="M17">
        <v>-8.1753422541077134E-2</v>
      </c>
      <c r="N17">
        <v>-0.1005579262697818</v>
      </c>
      <c r="O17">
        <v>-5.9093121366013473E-3</v>
      </c>
      <c r="P17">
        <v>-0.19202862101086299</v>
      </c>
      <c r="Q17">
        <v>-5.5581640177211303E-2</v>
      </c>
      <c r="R17">
        <v>-0.2976196642239205</v>
      </c>
      <c r="S17">
        <v>-7.1282420546180225E-2</v>
      </c>
      <c r="T17">
        <v>-0.18866402033065979</v>
      </c>
      <c r="U17">
        <v>-3.0598715995311051E-2</v>
      </c>
      <c r="V17">
        <v>-0.25620701449833749</v>
      </c>
      <c r="W17">
        <v>-0.1359305601541051</v>
      </c>
      <c r="X17">
        <v>-0.1251269085392723</v>
      </c>
      <c r="Y17">
        <v>-5.0420455145111292E-4</v>
      </c>
      <c r="Z17">
        <v>-0.15167135532054371</v>
      </c>
      <c r="AA17">
        <v>-9.8606808798079731E-2</v>
      </c>
      <c r="AB17">
        <v>-0.1440109411478902</v>
      </c>
      <c r="AC17">
        <v>-4.9319708251948993E-2</v>
      </c>
      <c r="AD17">
        <v>-5.5147297754010893E-2</v>
      </c>
      <c r="AE17">
        <v>-9.4730731240072988E-2</v>
      </c>
      <c r="AF17">
        <v>-0.10859625188745479</v>
      </c>
      <c r="AG17">
        <v>-0.20770342487226351</v>
      </c>
      <c r="AH17" s="9" t="s">
        <v>42</v>
      </c>
      <c r="AI17" s="1">
        <v>45444</v>
      </c>
      <c r="AJ17" s="9" t="s">
        <v>38</v>
      </c>
      <c r="AK17">
        <v>20</v>
      </c>
    </row>
    <row r="18" spans="1:37" x14ac:dyDescent="0.25">
      <c r="A18">
        <v>45462</v>
      </c>
      <c r="B18">
        <v>-0.1175257667042978</v>
      </c>
      <c r="C18">
        <v>-8.1271083093737116E-3</v>
      </c>
      <c r="D18">
        <v>-1.782273322201437E-3</v>
      </c>
      <c r="E18">
        <v>-0.16762972630204789</v>
      </c>
      <c r="F18">
        <v>-0.39294922782070568</v>
      </c>
      <c r="G18">
        <v>-6.3845224065158412E-2</v>
      </c>
      <c r="H18">
        <v>-1.643561601476352E-2</v>
      </c>
      <c r="I18">
        <v>-0.1578211395864903</v>
      </c>
      <c r="J18">
        <v>-7.5027873925323924E-3</v>
      </c>
      <c r="K18">
        <v>-3.005738602642961E-2</v>
      </c>
      <c r="L18">
        <v>-1.161268093946864E-2</v>
      </c>
      <c r="M18">
        <v>-5.1722595409325278E-2</v>
      </c>
      <c r="N18">
        <v>-0.25878431524909201</v>
      </c>
      <c r="O18">
        <v>-6.9446801521937981E-2</v>
      </c>
      <c r="P18">
        <v>-0.15586146762836131</v>
      </c>
      <c r="Q18">
        <v>-3.3385065821669849E-2</v>
      </c>
      <c r="R18">
        <v>-8.7432638087518694E-2</v>
      </c>
      <c r="S18">
        <v>-0.14850886295901489</v>
      </c>
      <c r="T18">
        <v>-0.19657958619354901</v>
      </c>
      <c r="U18">
        <v>-0.53677956273773442</v>
      </c>
      <c r="V18">
        <v>-4.1020224038002422E-2</v>
      </c>
      <c r="W18">
        <v>-0.1190391914139998</v>
      </c>
      <c r="X18">
        <v>-4.9407259735893473E-2</v>
      </c>
      <c r="Y18">
        <v>-4.72917760967628E-2</v>
      </c>
      <c r="Z18">
        <v>-0.1021991538612875</v>
      </c>
      <c r="AA18">
        <v>-0.1711894510631245</v>
      </c>
      <c r="AB18">
        <v>-0.1214971755821314</v>
      </c>
      <c r="AC18">
        <v>-3.244219894143846E-2</v>
      </c>
      <c r="AD18">
        <v>-0.13061131390880559</v>
      </c>
      <c r="AE18">
        <v>-0.19060426427839719</v>
      </c>
      <c r="AF18">
        <v>-0.1006671084696142</v>
      </c>
      <c r="AG18">
        <v>-5.78733913180512E-2</v>
      </c>
      <c r="AH18" s="9" t="s">
        <v>42</v>
      </c>
      <c r="AI18" s="1">
        <v>45444</v>
      </c>
      <c r="AJ18" s="9" t="s">
        <v>39</v>
      </c>
      <c r="AK18">
        <v>19</v>
      </c>
    </row>
    <row r="19" spans="1:37" x14ac:dyDescent="0.25">
      <c r="A19">
        <v>45461</v>
      </c>
      <c r="B19">
        <v>-8.7896749838700508E-2</v>
      </c>
      <c r="C19">
        <v>-3.069842494787671E-2</v>
      </c>
      <c r="D19">
        <v>-6.63038673548111E-2</v>
      </c>
      <c r="E19">
        <v>-0.124108232708375</v>
      </c>
      <c r="F19">
        <v>-8.8428613704020671E-3</v>
      </c>
      <c r="G19">
        <v>-8.3621503972430969E-2</v>
      </c>
      <c r="H19">
        <v>-0.90553777994259843</v>
      </c>
      <c r="I19">
        <v>-0.189727634064597</v>
      </c>
      <c r="J19">
        <v>-4.1015501315460549E-2</v>
      </c>
      <c r="K19">
        <v>-1.7568545275598538E-2</v>
      </c>
      <c r="L19">
        <v>-5.2754156861920622E-2</v>
      </c>
      <c r="M19">
        <v>-4.272646338141884E-3</v>
      </c>
      <c r="N19">
        <v>-2.5103713376744798E-2</v>
      </c>
      <c r="O19">
        <v>-3.0770536603556213E-4</v>
      </c>
      <c r="P19">
        <v>-2.1148338253939691E-2</v>
      </c>
      <c r="Q19">
        <v>-9.224255889409648E-2</v>
      </c>
      <c r="R19">
        <v>-3.7329587067603552E-2</v>
      </c>
      <c r="S19">
        <v>-8.605717399040104E-2</v>
      </c>
      <c r="T19">
        <v>-6.290155792233125E-2</v>
      </c>
      <c r="U19">
        <v>-2.3274139784434111E-2</v>
      </c>
      <c r="V19">
        <v>-0.2679858561256962</v>
      </c>
      <c r="W19">
        <v>-1.2057221085180489E-2</v>
      </c>
      <c r="X19">
        <v>-0.12916794499982409</v>
      </c>
      <c r="Y19">
        <v>0</v>
      </c>
      <c r="Z19">
        <v>-0.1107553358683334</v>
      </c>
      <c r="AA19">
        <v>-4.5338750264992872E-2</v>
      </c>
      <c r="AB19">
        <v>-0.13145915146440421</v>
      </c>
      <c r="AC19">
        <v>-1.2222677940210499E-2</v>
      </c>
      <c r="AD19">
        <v>-5.801112938096422E-2</v>
      </c>
      <c r="AE19">
        <v>-6.510090577059427E-2</v>
      </c>
      <c r="AF19">
        <v>-8.5817808632636286E-2</v>
      </c>
      <c r="AG19">
        <v>-0.1158887623736303</v>
      </c>
      <c r="AH19" s="9" t="s">
        <v>42</v>
      </c>
      <c r="AI19" s="1">
        <v>45444</v>
      </c>
      <c r="AJ19" s="9" t="s">
        <v>40</v>
      </c>
      <c r="AK19">
        <v>18</v>
      </c>
    </row>
    <row r="20" spans="1:37" x14ac:dyDescent="0.25">
      <c r="A20">
        <v>45460</v>
      </c>
      <c r="B20">
        <v>-0.27788326699943922</v>
      </c>
      <c r="C20">
        <v>-0.1216536085574863</v>
      </c>
      <c r="D20">
        <v>-5.2585749911447334E-3</v>
      </c>
      <c r="E20">
        <v>-0.52081065018465755</v>
      </c>
      <c r="F20">
        <v>-0.34213841580457438</v>
      </c>
      <c r="G20">
        <v>-0.20374648296064299</v>
      </c>
      <c r="H20">
        <v>-0.77182198708139882</v>
      </c>
      <c r="I20">
        <v>-0.28132267137562911</v>
      </c>
      <c r="J20">
        <v>-0.32518999858436382</v>
      </c>
      <c r="K20">
        <v>-0.16013497663876289</v>
      </c>
      <c r="L20">
        <v>-7.4907237418184863E-3</v>
      </c>
      <c r="M20">
        <v>-5.549171039274501E-2</v>
      </c>
      <c r="N20">
        <v>-0.5933850706388476</v>
      </c>
      <c r="O20">
        <v>-8.2660301928475691E-2</v>
      </c>
      <c r="P20">
        <v>-2.7738337141473429E-2</v>
      </c>
      <c r="Q20">
        <v>-0.21720960209246301</v>
      </c>
      <c r="R20">
        <v>-0.1679961841001868</v>
      </c>
      <c r="S20">
        <v>-3.7365524106522559E-2</v>
      </c>
      <c r="T20">
        <v>-0.16949449979211351</v>
      </c>
      <c r="U20">
        <v>-0.14011346258980489</v>
      </c>
      <c r="V20">
        <v>-4.0881878806028261E-2</v>
      </c>
      <c r="W20">
        <v>-0.27436055782715751</v>
      </c>
      <c r="X20">
        <v>-0.44484430300838529</v>
      </c>
      <c r="Y20">
        <v>-4.2247299378703008E-2</v>
      </c>
      <c r="Z20">
        <v>-0.380559144211911</v>
      </c>
      <c r="AA20">
        <v>-0.29543703005541599</v>
      </c>
      <c r="AB20">
        <v>-0.22573439790037669</v>
      </c>
      <c r="AC20">
        <v>-3.2854762590318963E-2</v>
      </c>
      <c r="AD20">
        <v>-0.20157380818102061</v>
      </c>
      <c r="AE20">
        <v>-0.38280939868698183</v>
      </c>
      <c r="AF20">
        <v>-0.29992942913029191</v>
      </c>
      <c r="AG20">
        <v>-0.1635404487008624</v>
      </c>
      <c r="AH20" s="9" t="s">
        <v>42</v>
      </c>
      <c r="AI20" s="1">
        <v>45444</v>
      </c>
      <c r="AJ20" s="9" t="s">
        <v>41</v>
      </c>
      <c r="AK20">
        <v>17</v>
      </c>
    </row>
    <row r="21" spans="1:37" x14ac:dyDescent="0.25">
      <c r="A21">
        <v>45457</v>
      </c>
      <c r="B21">
        <v>-2.6427500460998541</v>
      </c>
      <c r="C21">
        <v>-3.531981496931814</v>
      </c>
      <c r="D21">
        <v>-1.009471829728199</v>
      </c>
      <c r="E21">
        <v>-2.6892198521562389</v>
      </c>
      <c r="F21">
        <v>-2.6593520080762509</v>
      </c>
      <c r="G21">
        <v>-4.2242656722228293</v>
      </c>
      <c r="H21">
        <v>-0.7697189747571731</v>
      </c>
      <c r="I21">
        <v>-0.76114883117379106</v>
      </c>
      <c r="J21">
        <v>-3.7582496157256911</v>
      </c>
      <c r="K21">
        <v>-4.3218425181823772</v>
      </c>
      <c r="L21">
        <v>-2.2456289228261839</v>
      </c>
      <c r="M21">
        <v>-2.8816815079559719</v>
      </c>
      <c r="N21">
        <v>-3.548644956063626</v>
      </c>
      <c r="O21">
        <v>-0.58653323384989342</v>
      </c>
      <c r="P21">
        <v>-2.5275510670671011</v>
      </c>
      <c r="Q21">
        <v>-1.897275807794798</v>
      </c>
      <c r="R21">
        <v>-2.9779871011958021</v>
      </c>
      <c r="S21">
        <v>-3.210769672375053</v>
      </c>
      <c r="T21">
        <v>-1.9696913816951309</v>
      </c>
      <c r="U21">
        <v>-3.270979280676114</v>
      </c>
      <c r="V21">
        <v>-4.445575895929827</v>
      </c>
      <c r="W21">
        <v>-1.390192381379185</v>
      </c>
      <c r="X21">
        <v>-2.774930418912152</v>
      </c>
      <c r="Y21">
        <v>-2.1144995884270661</v>
      </c>
      <c r="Z21">
        <v>-2.9995516944087699</v>
      </c>
      <c r="AA21">
        <v>-2.9435606973018529</v>
      </c>
      <c r="AB21">
        <v>-1.951116621841859</v>
      </c>
      <c r="AC21">
        <v>-2.2618761861704662</v>
      </c>
      <c r="AD21">
        <v>-1.8439762713006269</v>
      </c>
      <c r="AE21">
        <v>-2.8852525139529388</v>
      </c>
      <c r="AF21">
        <v>-2.93783957724983</v>
      </c>
      <c r="AG21">
        <v>-2.0557679381957561</v>
      </c>
      <c r="AH21" s="9" t="s">
        <v>44</v>
      </c>
      <c r="AI21" s="1">
        <v>45444</v>
      </c>
      <c r="AJ21" s="9" t="s">
        <v>43</v>
      </c>
      <c r="AK21">
        <v>14</v>
      </c>
    </row>
    <row r="22" spans="1:37" x14ac:dyDescent="0.25">
      <c r="A22">
        <v>45456</v>
      </c>
      <c r="B22">
        <v>-0.19386519309053629</v>
      </c>
      <c r="C22">
        <v>-0.15507480219561889</v>
      </c>
      <c r="D22">
        <v>-8.373965992364249E-2</v>
      </c>
      <c r="E22">
        <v>-0.1049125206091101</v>
      </c>
      <c r="F22">
        <v>-0.50287882191366706</v>
      </c>
      <c r="G22">
        <v>-0.41638238736541838</v>
      </c>
      <c r="H22">
        <v>-0.12859716580110389</v>
      </c>
      <c r="I22">
        <v>-0.10416024722886549</v>
      </c>
      <c r="J22">
        <v>-0.2187891843657816</v>
      </c>
      <c r="K22">
        <v>-7.9414580591244385E-2</v>
      </c>
      <c r="L22">
        <v>-2.415297249395632E-3</v>
      </c>
      <c r="M22">
        <v>-0.33113980975167662</v>
      </c>
      <c r="N22">
        <v>-0.23116974095916121</v>
      </c>
      <c r="O22">
        <v>-0.19797579008127461</v>
      </c>
      <c r="P22">
        <v>-5.8170676550654402E-2</v>
      </c>
      <c r="Q22">
        <v>-4.7741277170741002E-3</v>
      </c>
      <c r="R22">
        <v>-5.8380181820863367E-2</v>
      </c>
      <c r="S22">
        <v>-0.67480064605720125</v>
      </c>
      <c r="T22">
        <v>-0.39416284794538342</v>
      </c>
      <c r="U22">
        <v>-2.9300302610069971E-2</v>
      </c>
      <c r="V22">
        <v>-0.43758167228554201</v>
      </c>
      <c r="W22">
        <v>-2.030756975279405E-2</v>
      </c>
      <c r="X22">
        <v>-0.14595332936818711</v>
      </c>
      <c r="Y22">
        <v>-0.24417505992994229</v>
      </c>
      <c r="Z22">
        <v>-0.21556771705220401</v>
      </c>
      <c r="AA22">
        <v>-0.13811796958784331</v>
      </c>
      <c r="AB22">
        <v>-0.20599688411917941</v>
      </c>
      <c r="AC22">
        <v>-0.17634899398147391</v>
      </c>
      <c r="AD22">
        <v>-7.5652079172938771E-2</v>
      </c>
      <c r="AE22">
        <v>-0.1694095601587465</v>
      </c>
      <c r="AF22">
        <v>-0.29440524870611912</v>
      </c>
      <c r="AG22">
        <v>-8.9593123423741663E-2</v>
      </c>
      <c r="AH22" s="9" t="s">
        <v>44</v>
      </c>
      <c r="AI22" s="1">
        <v>45444</v>
      </c>
      <c r="AJ22" s="9" t="s">
        <v>38</v>
      </c>
      <c r="AK22">
        <v>13</v>
      </c>
    </row>
    <row r="23" spans="1:37" x14ac:dyDescent="0.25">
      <c r="A23">
        <v>45455</v>
      </c>
      <c r="B23">
        <v>-3.9199378143832717E-2</v>
      </c>
      <c r="C23">
        <v>-5.8658559890583794E-4</v>
      </c>
      <c r="D23">
        <v>0</v>
      </c>
      <c r="E23">
        <v>-1.0678400449361809E-2</v>
      </c>
      <c r="F23">
        <v>-9.0157114126327265E-2</v>
      </c>
      <c r="G23">
        <v>-3.1543039305317787E-2</v>
      </c>
      <c r="H23">
        <v>-6.1686126667576449E-4</v>
      </c>
      <c r="I23">
        <v>-8.9262184299819455E-3</v>
      </c>
      <c r="J23">
        <v>-9.2651131910846576E-2</v>
      </c>
      <c r="K23">
        <v>-1.336010796984796E-2</v>
      </c>
      <c r="L23">
        <v>0</v>
      </c>
      <c r="M23">
        <v>-1.4108998050300241E-2</v>
      </c>
      <c r="N23">
        <v>-8.3631812283514427E-3</v>
      </c>
      <c r="O23">
        <v>0</v>
      </c>
      <c r="P23">
        <v>-2.9332617116355798E-2</v>
      </c>
      <c r="Q23">
        <v>0</v>
      </c>
      <c r="R23">
        <v>-1.028401648120409E-2</v>
      </c>
      <c r="S23">
        <v>-2.938938942370569E-3</v>
      </c>
      <c r="T23">
        <v>-3.5397752687526873E-2</v>
      </c>
      <c r="U23">
        <v>-2.83473677819709E-2</v>
      </c>
      <c r="V23">
        <v>-8.3506596659060128E-2</v>
      </c>
      <c r="W23">
        <v>-5.3668537977855778E-2</v>
      </c>
      <c r="X23">
        <v>-5.3278371525679519E-2</v>
      </c>
      <c r="Y23">
        <v>-0.28313593572632939</v>
      </c>
      <c r="Z23">
        <v>-2.5883276770242509E-2</v>
      </c>
      <c r="AA23">
        <v>-5.2593402710879741E-2</v>
      </c>
      <c r="AB23">
        <v>-2.0032223354885609E-2</v>
      </c>
      <c r="AC23">
        <v>-5.4653078652366738E-2</v>
      </c>
      <c r="AD23">
        <v>-5.0667397628707739E-5</v>
      </c>
      <c r="AE23">
        <v>-5.720456305800206E-3</v>
      </c>
      <c r="AF23">
        <v>-5.8519017943896877E-2</v>
      </c>
      <c r="AG23">
        <v>-6.5541268475190179E-2</v>
      </c>
      <c r="AH23" s="9" t="s">
        <v>44</v>
      </c>
      <c r="AI23" s="1">
        <v>45444</v>
      </c>
      <c r="AJ23" s="9" t="s">
        <v>39</v>
      </c>
      <c r="AK23">
        <v>12</v>
      </c>
    </row>
    <row r="24" spans="1:37" x14ac:dyDescent="0.25">
      <c r="A24">
        <v>45454</v>
      </c>
      <c r="B24">
        <v>-0.39366984451613268</v>
      </c>
      <c r="C24">
        <v>-0.64896490404613028</v>
      </c>
      <c r="D24">
        <v>-8.0032659401508804E-2</v>
      </c>
      <c r="E24">
        <v>-0.74165467268006058</v>
      </c>
      <c r="F24">
        <v>-6.1910596660257229E-2</v>
      </c>
      <c r="G24">
        <v>-9.4444625528602583E-3</v>
      </c>
      <c r="H24">
        <v>-0.31060777783079507</v>
      </c>
      <c r="I24">
        <v>-1.6226491952588979</v>
      </c>
      <c r="J24">
        <v>-0.1031851302283165</v>
      </c>
      <c r="K24">
        <v>-0.1698642621240366</v>
      </c>
      <c r="L24">
        <v>-0.9806721220675948</v>
      </c>
      <c r="M24">
        <v>-8.7956826239366809E-3</v>
      </c>
      <c r="N24">
        <v>-0.71216576811700461</v>
      </c>
      <c r="O24">
        <v>-0.72894958845803115</v>
      </c>
      <c r="P24">
        <v>-0.32174111733549898</v>
      </c>
      <c r="Q24">
        <v>-0.3768220414247197</v>
      </c>
      <c r="R24">
        <v>-0.43269670518455661</v>
      </c>
      <c r="S24">
        <v>-0.21550085443023601</v>
      </c>
      <c r="T24">
        <v>-0.40947505111197408</v>
      </c>
      <c r="U24">
        <v>-0.47182427865869742</v>
      </c>
      <c r="V24">
        <v>-0.31931919646347962</v>
      </c>
      <c r="W24">
        <v>-7.7936831078006766E-2</v>
      </c>
      <c r="X24">
        <v>-0.31602179988204088</v>
      </c>
      <c r="Y24">
        <v>-0.62111737508503184</v>
      </c>
      <c r="Z24">
        <v>-0.34831332872399973</v>
      </c>
      <c r="AA24">
        <v>-0.57761719797213584</v>
      </c>
      <c r="AB24">
        <v>-0.36874090946266069</v>
      </c>
      <c r="AC24">
        <v>-0.29481746429945588</v>
      </c>
      <c r="AD24">
        <v>-0.60259850248664637</v>
      </c>
      <c r="AE24">
        <v>-0.32749548087354469</v>
      </c>
      <c r="AF24">
        <v>-0.41349865152192122</v>
      </c>
      <c r="AG24">
        <v>-0.3439568125782288</v>
      </c>
      <c r="AH24" s="9" t="s">
        <v>44</v>
      </c>
      <c r="AI24" s="1">
        <v>45444</v>
      </c>
      <c r="AJ24" s="9" t="s">
        <v>40</v>
      </c>
      <c r="AK24">
        <v>11</v>
      </c>
    </row>
    <row r="25" spans="1:37" x14ac:dyDescent="0.25">
      <c r="A25">
        <v>45453</v>
      </c>
      <c r="B25">
        <v>-0.1068677966466073</v>
      </c>
      <c r="C25">
        <v>-2.7918967700309091E-3</v>
      </c>
      <c r="D25">
        <v>-0.1676803195471791</v>
      </c>
      <c r="E25">
        <v>-0.1003815051331895</v>
      </c>
      <c r="F25">
        <v>-7.228868408459134E-2</v>
      </c>
      <c r="G25">
        <v>-3.4354948427341943E-2</v>
      </c>
      <c r="H25">
        <v>-0.15920595966337039</v>
      </c>
      <c r="I25">
        <v>-7.6420543147781586E-2</v>
      </c>
      <c r="J25">
        <v>-0.245605624421733</v>
      </c>
      <c r="K25">
        <v>-0.1064504904808819</v>
      </c>
      <c r="L25">
        <v>-0.19676141032432781</v>
      </c>
      <c r="M25">
        <v>-9.8946564208843735E-2</v>
      </c>
      <c r="N25">
        <v>-0.1190004468350299</v>
      </c>
      <c r="O25">
        <v>-4.7393240485137267E-2</v>
      </c>
      <c r="P25">
        <v>-0.24998802050876021</v>
      </c>
      <c r="Q25">
        <v>-0.1626812319517196</v>
      </c>
      <c r="R25">
        <v>-0.44737342878679481</v>
      </c>
      <c r="S25">
        <v>0</v>
      </c>
      <c r="T25">
        <v>-0.43903816181523109</v>
      </c>
      <c r="U25">
        <v>-2.4178518348554341E-2</v>
      </c>
      <c r="V25">
        <v>-1.1816349606502061E-2</v>
      </c>
      <c r="W25">
        <v>-5.9273841979863247E-2</v>
      </c>
      <c r="X25">
        <v>-0.11486511381958001</v>
      </c>
      <c r="Y25">
        <v>-8.2037751538596489E-3</v>
      </c>
      <c r="Z25">
        <v>-7.3546300399503273E-2</v>
      </c>
      <c r="AA25">
        <v>-0.1377432490990298</v>
      </c>
      <c r="AB25">
        <v>-0.15375386858821971</v>
      </c>
      <c r="AC25">
        <v>-8.9591445641680201E-2</v>
      </c>
      <c r="AD25">
        <v>-0.1357223934916402</v>
      </c>
      <c r="AE25">
        <v>-0.12550251755780811</v>
      </c>
      <c r="AF25">
        <v>-0.1155443348518175</v>
      </c>
      <c r="AG25">
        <v>-6.0260211117494328E-2</v>
      </c>
      <c r="AH25" s="9" t="s">
        <v>44</v>
      </c>
      <c r="AI25" s="1">
        <v>45444</v>
      </c>
      <c r="AJ25" s="9" t="s">
        <v>41</v>
      </c>
      <c r="AK25">
        <v>10</v>
      </c>
    </row>
    <row r="26" spans="1:37" x14ac:dyDescent="0.25">
      <c r="A26">
        <v>45450</v>
      </c>
      <c r="B26">
        <v>-0.17237676299803331</v>
      </c>
      <c r="C26">
        <v>-1.526043411850631E-3</v>
      </c>
      <c r="D26">
        <v>-0.31407267747666878</v>
      </c>
      <c r="E26">
        <v>-0.26695769452744161</v>
      </c>
      <c r="F26">
        <v>-1.527970906274295E-2</v>
      </c>
      <c r="G26">
        <v>-4.3443486375385927E-2</v>
      </c>
      <c r="H26">
        <v>-0.24981827131524861</v>
      </c>
      <c r="I26">
        <v>-6.4041651225441712E-2</v>
      </c>
      <c r="J26">
        <v>-0.119341233381676</v>
      </c>
      <c r="K26">
        <v>-4.0882030969765462E-2</v>
      </c>
      <c r="L26">
        <v>-5.6765988359441114E-3</v>
      </c>
      <c r="M26">
        <v>-0.13888542579436591</v>
      </c>
      <c r="N26">
        <v>-0.20779072371248619</v>
      </c>
      <c r="O26">
        <v>-6.3296037178740008E-2</v>
      </c>
      <c r="P26">
        <v>-3.1944550523913873E-2</v>
      </c>
      <c r="Q26">
        <v>-3.7644926454390319E-2</v>
      </c>
      <c r="R26">
        <v>-0.2034305429224311</v>
      </c>
      <c r="S26">
        <v>-7.8698272503990013E-3</v>
      </c>
      <c r="T26">
        <v>-0.23455142344024679</v>
      </c>
      <c r="U26">
        <v>-4.296878447500178E-3</v>
      </c>
      <c r="V26">
        <v>-3.2766467547961642E-2</v>
      </c>
      <c r="W26">
        <v>-0.15071186692878841</v>
      </c>
      <c r="X26">
        <v>-5.4315069059826172E-2</v>
      </c>
      <c r="Y26">
        <v>-1.3507596626502051E-3</v>
      </c>
      <c r="Z26">
        <v>-0.21196591073403939</v>
      </c>
      <c r="AA26">
        <v>-0.1010527801854582</v>
      </c>
      <c r="AB26">
        <v>-0.1025275289163987</v>
      </c>
      <c r="AC26">
        <v>-8.8811264573146184E-2</v>
      </c>
      <c r="AD26">
        <v>-4.270944515138806E-2</v>
      </c>
      <c r="AE26">
        <v>-7.8782526358247396E-2</v>
      </c>
      <c r="AF26">
        <v>-0.27531607405333208</v>
      </c>
      <c r="AG26">
        <v>-9.3454244826947058E-2</v>
      </c>
      <c r="AH26" s="9" t="s">
        <v>45</v>
      </c>
      <c r="AI26" s="1">
        <v>45444</v>
      </c>
      <c r="AJ26" s="9" t="s">
        <v>43</v>
      </c>
      <c r="AK26">
        <v>7</v>
      </c>
    </row>
    <row r="27" spans="1:37" x14ac:dyDescent="0.25">
      <c r="A27">
        <v>45449</v>
      </c>
      <c r="B27">
        <v>-0.2098891609253799</v>
      </c>
      <c r="C27">
        <v>-8.0317231888204818E-2</v>
      </c>
      <c r="D27">
        <v>-0.52758594289281668</v>
      </c>
      <c r="E27">
        <v>-0.39738344966624928</v>
      </c>
      <c r="F27">
        <v>-0.25077186386486189</v>
      </c>
      <c r="G27">
        <v>-0.1231982980503558</v>
      </c>
      <c r="H27">
        <v>-0.60742944932491805</v>
      </c>
      <c r="I27">
        <v>-0.14271167168061341</v>
      </c>
      <c r="J27">
        <v>-2.0036220282788241E-2</v>
      </c>
      <c r="K27">
        <v>-7.4097422634822066E-2</v>
      </c>
      <c r="L27">
        <v>-0.54729897901537217</v>
      </c>
      <c r="M27">
        <v>-0.2628120141453143</v>
      </c>
      <c r="N27">
        <v>-0.23844049598883199</v>
      </c>
      <c r="O27">
        <v>-2.7979994268210139E-2</v>
      </c>
      <c r="P27">
        <v>-0.51739530492308972</v>
      </c>
      <c r="Q27">
        <v>-2.3208921284892669E-2</v>
      </c>
      <c r="R27">
        <v>-9.2517544135266763E-2</v>
      </c>
      <c r="S27">
        <v>-4.5123273499623598E-2</v>
      </c>
      <c r="T27">
        <v>-0.19071779476292419</v>
      </c>
      <c r="U27">
        <v>-0.18003014561214861</v>
      </c>
      <c r="V27">
        <v>-0.1110271636006185</v>
      </c>
      <c r="W27">
        <v>-1.468973870327891E-2</v>
      </c>
      <c r="X27">
        <v>-0.2135002947082818</v>
      </c>
      <c r="Y27">
        <v>-0.3418172805248168</v>
      </c>
      <c r="Z27">
        <v>-0.21751704588897941</v>
      </c>
      <c r="AA27">
        <v>-0.21268181131637409</v>
      </c>
      <c r="AB27">
        <v>-0.14055067126800699</v>
      </c>
      <c r="AC27">
        <v>-0.39936039736044038</v>
      </c>
      <c r="AD27">
        <v>-0.23835248883172441</v>
      </c>
      <c r="AE27">
        <v>-0.17286153189625261</v>
      </c>
      <c r="AF27">
        <v>-0.21052621726603621</v>
      </c>
      <c r="AG27">
        <v>-0.2178342707895877</v>
      </c>
      <c r="AH27" s="9" t="s">
        <v>45</v>
      </c>
      <c r="AI27" s="1">
        <v>45444</v>
      </c>
      <c r="AJ27" s="9" t="s">
        <v>38</v>
      </c>
      <c r="AK27">
        <v>6</v>
      </c>
    </row>
    <row r="28" spans="1:37" x14ac:dyDescent="0.25">
      <c r="A28">
        <v>45448</v>
      </c>
      <c r="B28">
        <v>-0.26741335181380388</v>
      </c>
      <c r="C28">
        <v>-1.4106491071097389</v>
      </c>
      <c r="D28">
        <v>0</v>
      </c>
      <c r="E28">
        <v>-0.27408812840124369</v>
      </c>
      <c r="F28">
        <v>-0.286563818076984</v>
      </c>
      <c r="G28">
        <v>-0.19266920563511761</v>
      </c>
      <c r="H28">
        <v>-0.38136939787119689</v>
      </c>
      <c r="I28">
        <v>-0.30627311786876887</v>
      </c>
      <c r="J28">
        <v>-0.47488837981489102</v>
      </c>
      <c r="K28">
        <v>-0.77640394272922475</v>
      </c>
      <c r="L28">
        <v>-0.1352320105946993</v>
      </c>
      <c r="M28">
        <v>-0.41849358863472841</v>
      </c>
      <c r="N28">
        <v>-0.3475180601831952</v>
      </c>
      <c r="O28">
        <v>-1.558323780098456E-2</v>
      </c>
      <c r="P28">
        <v>-2.3848292331257959E-2</v>
      </c>
      <c r="Q28">
        <v>-0.1136497686949475</v>
      </c>
      <c r="R28">
        <v>-0.28693747523931662</v>
      </c>
      <c r="S28">
        <v>-4.0854761365856272E-2</v>
      </c>
      <c r="T28">
        <v>-8.4445862670716451E-2</v>
      </c>
      <c r="U28">
        <v>-6.9491827342311602E-2</v>
      </c>
      <c r="V28">
        <v>-0.57043810273818907</v>
      </c>
      <c r="W28">
        <v>-0.28445842743819139</v>
      </c>
      <c r="X28">
        <v>-0.37007491559908562</v>
      </c>
      <c r="Y28">
        <v>-0.43968735821566157</v>
      </c>
      <c r="Z28">
        <v>-0.30622585322433882</v>
      </c>
      <c r="AA28">
        <v>-0.28911945724905369</v>
      </c>
      <c r="AB28">
        <v>-0.18268710500949731</v>
      </c>
      <c r="AC28">
        <v>-0.28965566525780978</v>
      </c>
      <c r="AD28">
        <v>-0.39626194230443929</v>
      </c>
      <c r="AE28">
        <v>-0.33570404274294408</v>
      </c>
      <c r="AF28">
        <v>-0.25602974659850702</v>
      </c>
      <c r="AG28">
        <v>-0.17591184348464831</v>
      </c>
      <c r="AH28" s="9" t="s">
        <v>45</v>
      </c>
      <c r="AI28" s="1">
        <v>45444</v>
      </c>
      <c r="AJ28" s="9" t="s">
        <v>39</v>
      </c>
      <c r="AK28">
        <v>5</v>
      </c>
    </row>
    <row r="29" spans="1:37" x14ac:dyDescent="0.25">
      <c r="A29">
        <v>45447</v>
      </c>
      <c r="B29">
        <v>-0.19492732366206419</v>
      </c>
      <c r="C29">
        <v>-2.2189387508935461E-2</v>
      </c>
      <c r="D29">
        <v>-7.7185736552086827E-3</v>
      </c>
      <c r="E29">
        <v>-0.29844047773830418</v>
      </c>
      <c r="F29">
        <v>-0.15931198355556611</v>
      </c>
      <c r="G29">
        <v>-0.15313117641404581</v>
      </c>
      <c r="H29">
        <v>-1.9311463589497029E-2</v>
      </c>
      <c r="I29">
        <v>-0.51614341387680418</v>
      </c>
      <c r="J29">
        <v>-0.1237084291797505</v>
      </c>
      <c r="K29">
        <v>-0.26954901138798459</v>
      </c>
      <c r="L29">
        <v>-0.2288649542959573</v>
      </c>
      <c r="M29">
        <v>-0.16155396330918939</v>
      </c>
      <c r="N29">
        <v>-0.25492615516964712</v>
      </c>
      <c r="O29">
        <v>-2.6903875945010342E-2</v>
      </c>
      <c r="P29">
        <v>-8.0642574470515566E-2</v>
      </c>
      <c r="Q29">
        <v>-0.1480467166482082</v>
      </c>
      <c r="R29">
        <v>-2.1550198480414579E-2</v>
      </c>
      <c r="S29">
        <v>-0.29539782496477279</v>
      </c>
      <c r="T29">
        <v>-0.22325265059826749</v>
      </c>
      <c r="U29">
        <v>-0.27331156493546249</v>
      </c>
      <c r="V29">
        <v>-6.9309158802666596E-2</v>
      </c>
      <c r="W29">
        <v>-0.22673169783759509</v>
      </c>
      <c r="X29">
        <v>-0.18760608729983971</v>
      </c>
      <c r="Y29">
        <v>-4.6587812791244562E-2</v>
      </c>
      <c r="Z29">
        <v>-0.24074117503352541</v>
      </c>
      <c r="AA29">
        <v>-0.23895207802488319</v>
      </c>
      <c r="AB29">
        <v>-0.11035249374874539</v>
      </c>
      <c r="AC29">
        <v>-0.10497178194371121</v>
      </c>
      <c r="AD29">
        <v>-8.1672332605056838E-2</v>
      </c>
      <c r="AE29">
        <v>-0.1787400449893049</v>
      </c>
      <c r="AF29">
        <v>-0.24424672475673981</v>
      </c>
      <c r="AG29">
        <v>-0.13296554544913791</v>
      </c>
      <c r="AH29" s="9" t="s">
        <v>45</v>
      </c>
      <c r="AI29" s="1">
        <v>45444</v>
      </c>
      <c r="AJ29" s="9" t="s">
        <v>40</v>
      </c>
      <c r="AK29">
        <v>4</v>
      </c>
    </row>
    <row r="30" spans="1:37" x14ac:dyDescent="0.25">
      <c r="A30">
        <v>45446</v>
      </c>
      <c r="B30">
        <v>-0.1349759127504373</v>
      </c>
      <c r="C30">
        <v>-4.5472564404454019E-2</v>
      </c>
      <c r="D30">
        <v>-0.10715373840538479</v>
      </c>
      <c r="E30">
        <v>-0.37840297938671641</v>
      </c>
      <c r="F30">
        <v>-5.6790853725978432E-2</v>
      </c>
      <c r="G30">
        <v>-0.31202148329281099</v>
      </c>
      <c r="H30">
        <v>-6.8823408288486529E-2</v>
      </c>
      <c r="I30">
        <v>-8.0894346285092886E-2</v>
      </c>
      <c r="J30">
        <v>-3.3765846026885052E-2</v>
      </c>
      <c r="K30">
        <v>-0.16424938811245929</v>
      </c>
      <c r="L30">
        <v>-0.17614059386245109</v>
      </c>
      <c r="M30">
        <v>-3.6784858429929672E-2</v>
      </c>
      <c r="N30">
        <v>-0.1675514797366969</v>
      </c>
      <c r="O30">
        <v>-3.1998162292164622E-2</v>
      </c>
      <c r="P30">
        <v>-6.7416464562804132E-2</v>
      </c>
      <c r="Q30">
        <v>-2.256614055224565E-2</v>
      </c>
      <c r="R30">
        <v>-0.14077404939572391</v>
      </c>
      <c r="S30">
        <v>-0.18698764221853781</v>
      </c>
      <c r="T30">
        <v>-9.2947664053441535E-3</v>
      </c>
      <c r="U30">
        <v>-0.14600259564445539</v>
      </c>
      <c r="V30">
        <v>-0.12882522673959881</v>
      </c>
      <c r="W30">
        <v>-1.7228806384733161E-2</v>
      </c>
      <c r="X30">
        <v>-6.2054690841727329E-2</v>
      </c>
      <c r="Y30">
        <v>-8.7614160913925127E-2</v>
      </c>
      <c r="Z30">
        <v>-0.2139729085245225</v>
      </c>
      <c r="AA30">
        <v>-0.1151413908108942</v>
      </c>
      <c r="AB30">
        <v>-3.912724353070314E-2</v>
      </c>
      <c r="AC30">
        <v>-0.11429356456020349</v>
      </c>
      <c r="AD30">
        <v>-4.1201376973205077E-2</v>
      </c>
      <c r="AE30">
        <v>-3.8097363369997528E-2</v>
      </c>
      <c r="AF30">
        <v>-0.19577920819443281</v>
      </c>
      <c r="AG30">
        <v>-0.1696241584616488</v>
      </c>
      <c r="AH30" s="9" t="s">
        <v>45</v>
      </c>
      <c r="AI30" s="1">
        <v>45444</v>
      </c>
      <c r="AJ30" s="9" t="s">
        <v>41</v>
      </c>
      <c r="AK30">
        <v>3</v>
      </c>
    </row>
    <row r="31" spans="1:37" x14ac:dyDescent="0.25">
      <c r="A31">
        <v>45443</v>
      </c>
      <c r="B31">
        <v>-0.30264747109314072</v>
      </c>
      <c r="C31">
        <v>-6.9456178400932059E-2</v>
      </c>
      <c r="D31">
        <v>-7.2028772750174386E-2</v>
      </c>
      <c r="E31">
        <v>-0.38517161910831332</v>
      </c>
      <c r="F31">
        <v>-0.27872802299207639</v>
      </c>
      <c r="G31">
        <v>-0.28115183347469158</v>
      </c>
      <c r="H31">
        <v>-8.1324685640735153E-2</v>
      </c>
      <c r="I31">
        <v>-0.20061310950492989</v>
      </c>
      <c r="J31">
        <v>-4.5753704652828818E-2</v>
      </c>
      <c r="K31">
        <v>0</v>
      </c>
      <c r="L31">
        <v>-0.1077428846243841</v>
      </c>
      <c r="M31">
        <v>-0.45714395295410298</v>
      </c>
      <c r="N31">
        <v>-0.43843992192136072</v>
      </c>
      <c r="O31">
        <v>-2.0329200606344959E-2</v>
      </c>
      <c r="P31">
        <v>-0.72232060297978629</v>
      </c>
      <c r="Q31">
        <v>-0.13843729389309059</v>
      </c>
      <c r="R31">
        <v>0</v>
      </c>
      <c r="S31">
        <v>-4.9029807117100506E-3</v>
      </c>
      <c r="T31">
        <v>-0.30669791781266048</v>
      </c>
      <c r="U31">
        <v>-0.28745975360833609</v>
      </c>
      <c r="V31">
        <v>-0.69937490779539413</v>
      </c>
      <c r="W31">
        <v>-0.12916662458766459</v>
      </c>
      <c r="X31">
        <v>-0.23258428014697319</v>
      </c>
      <c r="Y31">
        <v>-2.7671801309187571E-2</v>
      </c>
      <c r="Z31">
        <v>-0.30690242456177019</v>
      </c>
      <c r="AA31">
        <v>-0.32906526107622608</v>
      </c>
      <c r="AB31">
        <v>-0.2486929955365357</v>
      </c>
      <c r="AC31">
        <v>-0.19204503048170329</v>
      </c>
      <c r="AD31">
        <v>-0.30553309333553519</v>
      </c>
      <c r="AE31">
        <v>-0.1142375053332941</v>
      </c>
      <c r="AF31">
        <v>-0.28881079396152948</v>
      </c>
      <c r="AG31">
        <v>-0.42876657531708051</v>
      </c>
      <c r="AH31" s="9" t="s">
        <v>46</v>
      </c>
      <c r="AI31" s="1">
        <v>45413</v>
      </c>
      <c r="AJ31" s="9" t="s">
        <v>43</v>
      </c>
      <c r="AK31">
        <v>31</v>
      </c>
    </row>
    <row r="32" spans="1:37" x14ac:dyDescent="0.25">
      <c r="A32">
        <v>45442</v>
      </c>
      <c r="B32">
        <v>-5.0887798324991997E-2</v>
      </c>
      <c r="C32">
        <v>-6.1107714623706837E-2</v>
      </c>
      <c r="D32">
        <v>-4.6274976344996957E-2</v>
      </c>
      <c r="E32">
        <v>-6.7900567047281757E-2</v>
      </c>
      <c r="F32">
        <v>-1.7684951459431141E-3</v>
      </c>
      <c r="G32">
        <v>-3.4682149737846899E-3</v>
      </c>
      <c r="H32">
        <v>-0.13290118216045579</v>
      </c>
      <c r="I32">
        <v>-9.5040328990566147E-3</v>
      </c>
      <c r="J32">
        <v>-3.9718953694458728E-2</v>
      </c>
      <c r="K32">
        <v>-3.9338143277325233E-3</v>
      </c>
      <c r="L32">
        <v>-4.7566732382820817E-2</v>
      </c>
      <c r="M32">
        <v>-2.733597211294252E-2</v>
      </c>
      <c r="N32">
        <v>-0.24498092499248181</v>
      </c>
      <c r="O32">
        <v>-8.0986948257642001E-3</v>
      </c>
      <c r="P32">
        <v>-0.12506913559542349</v>
      </c>
      <c r="Q32">
        <v>-4.7789504967555949E-2</v>
      </c>
      <c r="R32">
        <v>-0.27894163387529269</v>
      </c>
      <c r="S32">
        <v>-1.2145114030985209E-2</v>
      </c>
      <c r="T32">
        <v>-2.103146850696138E-2</v>
      </c>
      <c r="U32">
        <v>0</v>
      </c>
      <c r="V32">
        <v>-1.1658169723808879E-3</v>
      </c>
      <c r="W32">
        <v>0</v>
      </c>
      <c r="X32">
        <v>-2.1554964120859069E-2</v>
      </c>
      <c r="Y32">
        <v>-1.825121199004234E-2</v>
      </c>
      <c r="Z32">
        <v>-3.2782675961144668E-2</v>
      </c>
      <c r="AA32">
        <v>-0.11059103346434609</v>
      </c>
      <c r="AB32">
        <v>-2.5975513802470821E-2</v>
      </c>
      <c r="AC32">
        <v>-4.8428587887472493E-2</v>
      </c>
      <c r="AD32">
        <v>-0.12952613809870361</v>
      </c>
      <c r="AE32">
        <v>-3.3005575865580568E-2</v>
      </c>
      <c r="AF32">
        <v>-4.1026468700713262E-2</v>
      </c>
      <c r="AG32">
        <v>-7.7792322624574653E-2</v>
      </c>
      <c r="AH32" s="9" t="s">
        <v>46</v>
      </c>
      <c r="AI32" s="1">
        <v>45413</v>
      </c>
      <c r="AJ32" s="9" t="s">
        <v>38</v>
      </c>
      <c r="AK32">
        <v>30</v>
      </c>
    </row>
    <row r="33" spans="1:37" x14ac:dyDescent="0.25">
      <c r="A33">
        <v>45441</v>
      </c>
      <c r="B33">
        <v>-0.43652815534003547</v>
      </c>
      <c r="C33">
        <v>-0.17500812244215411</v>
      </c>
      <c r="D33">
        <v>-0.71731031330507444</v>
      </c>
      <c r="E33">
        <v>-0.48923922104224699</v>
      </c>
      <c r="F33">
        <v>-0.31460431100267278</v>
      </c>
      <c r="G33">
        <v>-0.22075960551338941</v>
      </c>
      <c r="H33">
        <v>-0.9770683998966373</v>
      </c>
      <c r="I33">
        <v>-0.41523886305120328</v>
      </c>
      <c r="J33">
        <v>-0.61188935494369234</v>
      </c>
      <c r="K33">
        <v>-0.35130684957343872</v>
      </c>
      <c r="L33">
        <v>-2.0771758273359631E-2</v>
      </c>
      <c r="M33">
        <v>-0.26329417099594521</v>
      </c>
      <c r="N33">
        <v>-0.43985237029313767</v>
      </c>
      <c r="O33">
        <v>-1.1474661343803341</v>
      </c>
      <c r="P33">
        <v>-0.36664101198117027</v>
      </c>
      <c r="Q33">
        <v>-0.48946522969427148</v>
      </c>
      <c r="R33">
        <v>-5.0330812105084742E-2</v>
      </c>
      <c r="S33">
        <v>-0.28853798777780287</v>
      </c>
      <c r="T33">
        <v>-0.41691820445868871</v>
      </c>
      <c r="U33">
        <v>-0.39032349001828309</v>
      </c>
      <c r="V33">
        <v>-0.71768648568874627</v>
      </c>
      <c r="W33">
        <v>-0.14709313294938409</v>
      </c>
      <c r="X33">
        <v>-0.26603924282212188</v>
      </c>
      <c r="Y33">
        <v>-8.250057870786856E-2</v>
      </c>
      <c r="Z33">
        <v>-0.37837091032824799</v>
      </c>
      <c r="AA33">
        <v>-0.44044269622624282</v>
      </c>
      <c r="AB33">
        <v>-0.65908018931836676</v>
      </c>
      <c r="AC33">
        <v>-0.18859607831582079</v>
      </c>
      <c r="AD33">
        <v>-0.81674212540025903</v>
      </c>
      <c r="AE33">
        <v>-0.61037403273996793</v>
      </c>
      <c r="AF33">
        <v>-0.35372598178396009</v>
      </c>
      <c r="AG33">
        <v>-0.29665201177622041</v>
      </c>
      <c r="AH33" s="9" t="s">
        <v>46</v>
      </c>
      <c r="AI33" s="1">
        <v>45413</v>
      </c>
      <c r="AJ33" s="9" t="s">
        <v>39</v>
      </c>
      <c r="AK33">
        <v>29</v>
      </c>
    </row>
    <row r="34" spans="1:37" x14ac:dyDescent="0.25">
      <c r="A34">
        <v>45440</v>
      </c>
      <c r="B34">
        <v>-1.38557782537108E-2</v>
      </c>
      <c r="C34">
        <v>-1.98021173818155E-2</v>
      </c>
      <c r="D34">
        <v>-2.874131310323315E-3</v>
      </c>
      <c r="E34">
        <v>-4.6134052891955768E-2</v>
      </c>
      <c r="F34">
        <v>-1.716680112793768E-3</v>
      </c>
      <c r="G34">
        <v>-3.2040609553174461E-3</v>
      </c>
      <c r="H34">
        <v>0</v>
      </c>
      <c r="I34">
        <v>-1.4783950250655839E-3</v>
      </c>
      <c r="J34">
        <v>0</v>
      </c>
      <c r="K34">
        <v>-2.920597445593287E-2</v>
      </c>
      <c r="L34">
        <v>-2.4375489355258411E-3</v>
      </c>
      <c r="M34">
        <v>-1.1229299902234591E-2</v>
      </c>
      <c r="N34">
        <v>-6.8245432950546584E-3</v>
      </c>
      <c r="O34">
        <v>-1.5434401532671629E-2</v>
      </c>
      <c r="P34">
        <v>-5.7685178594785162E-2</v>
      </c>
      <c r="Q34">
        <v>-1.426651818399122E-3</v>
      </c>
      <c r="R34">
        <v>0</v>
      </c>
      <c r="S34">
        <v>-4.7792833615704938E-4</v>
      </c>
      <c r="T34">
        <v>-9.8544372206268594E-3</v>
      </c>
      <c r="U34">
        <v>0</v>
      </c>
      <c r="V34">
        <v>-3.4048922782780718E-2</v>
      </c>
      <c r="W34">
        <v>-1.5707156541020141E-4</v>
      </c>
      <c r="X34">
        <v>-2.2392874140313761E-2</v>
      </c>
      <c r="Y34">
        <v>-1.9446093326088449E-2</v>
      </c>
      <c r="Z34">
        <v>-1.9597514937754409E-2</v>
      </c>
      <c r="AA34">
        <v>-1.0127298285239479E-2</v>
      </c>
      <c r="AB34">
        <v>-6.6593466858577083E-3</v>
      </c>
      <c r="AC34">
        <v>-1.0833393187991879E-2</v>
      </c>
      <c r="AD34">
        <v>-1.117153632846057E-4</v>
      </c>
      <c r="AE34">
        <v>-2.640320786830368E-3</v>
      </c>
      <c r="AF34">
        <v>-1.5813827468897129E-2</v>
      </c>
      <c r="AG34">
        <v>-3.4036399945771692E-2</v>
      </c>
      <c r="AH34" s="9" t="s">
        <v>46</v>
      </c>
      <c r="AI34" s="1">
        <v>45413</v>
      </c>
      <c r="AJ34" s="9" t="s">
        <v>40</v>
      </c>
      <c r="AK34">
        <v>28</v>
      </c>
    </row>
    <row r="35" spans="1:37" x14ac:dyDescent="0.25">
      <c r="A35">
        <v>45439</v>
      </c>
      <c r="B35">
        <v>-5.391073603015642E-2</v>
      </c>
      <c r="C35">
        <v>-8.9195103963291514E-2</v>
      </c>
      <c r="D35">
        <v>0</v>
      </c>
      <c r="E35">
        <v>-0.1240147685952994</v>
      </c>
      <c r="F35">
        <v>-3.005239514799497E-2</v>
      </c>
      <c r="G35">
        <v>-8.6935740238787071E-3</v>
      </c>
      <c r="H35">
        <v>-9.7302741489793312E-3</v>
      </c>
      <c r="I35">
        <v>-1.553762200313449E-3</v>
      </c>
      <c r="J35">
        <v>0</v>
      </c>
      <c r="K35">
        <v>-1.320245207509938E-2</v>
      </c>
      <c r="L35">
        <v>-0.14294627252930101</v>
      </c>
      <c r="M35">
        <v>-1.2090385726836191E-2</v>
      </c>
      <c r="N35">
        <v>-5.9865898312642357E-2</v>
      </c>
      <c r="O35">
        <v>-2.2736823133951501E-3</v>
      </c>
      <c r="P35">
        <v>-0.1770072790977861</v>
      </c>
      <c r="Q35">
        <v>-2.294860325066405E-2</v>
      </c>
      <c r="R35">
        <v>-0.164777256033835</v>
      </c>
      <c r="S35">
        <v>-3.3285180213181699E-2</v>
      </c>
      <c r="T35">
        <v>-1.734477416878796E-2</v>
      </c>
      <c r="U35">
        <v>-1.9639848093840881E-2</v>
      </c>
      <c r="V35">
        <v>-2.7645046938388471E-2</v>
      </c>
      <c r="W35">
        <v>-4.3408958114911647E-2</v>
      </c>
      <c r="X35">
        <v>-5.708775441868176E-2</v>
      </c>
      <c r="Y35">
        <v>-2.5937538734037872E-2</v>
      </c>
      <c r="Z35">
        <v>-8.4235768418871898E-2</v>
      </c>
      <c r="AA35">
        <v>-4.0028142285946623E-2</v>
      </c>
      <c r="AB35">
        <v>-1.8558478727056491E-2</v>
      </c>
      <c r="AC35">
        <v>-2.813448757540649E-2</v>
      </c>
      <c r="AD35">
        <v>-7.4886224739339931E-3</v>
      </c>
      <c r="AE35">
        <v>-4.1222564871323697E-2</v>
      </c>
      <c r="AF35">
        <v>-3.7187896450202457E-2</v>
      </c>
      <c r="AG35">
        <v>-0.13653733534709031</v>
      </c>
      <c r="AH35" s="9" t="s">
        <v>46</v>
      </c>
      <c r="AI35" s="1">
        <v>45413</v>
      </c>
      <c r="AJ35" s="9" t="s">
        <v>41</v>
      </c>
      <c r="AK35">
        <v>27</v>
      </c>
    </row>
    <row r="36" spans="1:37" x14ac:dyDescent="0.25">
      <c r="A36">
        <v>45436</v>
      </c>
      <c r="B36">
        <v>-1.1880159661897669</v>
      </c>
      <c r="C36">
        <v>-3.1954736815647367E-2</v>
      </c>
      <c r="D36">
        <v>-0.11598987257514801</v>
      </c>
      <c r="E36">
        <v>-1.4033685688895841</v>
      </c>
      <c r="F36">
        <v>-2.399433224369691</v>
      </c>
      <c r="G36">
        <v>-1.405405058799954</v>
      </c>
      <c r="H36">
        <v>-3.819866823028645</v>
      </c>
      <c r="I36">
        <v>-1.5545140495328269</v>
      </c>
      <c r="J36">
        <v>-1.363640312749036</v>
      </c>
      <c r="K36">
        <v>-0.88886729768367412</v>
      </c>
      <c r="L36">
        <v>-1.3744262652657759</v>
      </c>
      <c r="M36">
        <v>-0.75748834423431732</v>
      </c>
      <c r="N36">
        <v>-1.2965106282768799</v>
      </c>
      <c r="O36">
        <v>-0.41778195708157428</v>
      </c>
      <c r="P36">
        <v>-0.35364238417138222</v>
      </c>
      <c r="Q36">
        <v>-0.77552242582369413</v>
      </c>
      <c r="R36">
        <v>-0.44876876907421892</v>
      </c>
      <c r="S36">
        <v>-0.74224688034171715</v>
      </c>
      <c r="T36">
        <v>-0.66263576278214276</v>
      </c>
      <c r="U36">
        <v>-1.212596226688895</v>
      </c>
      <c r="V36">
        <v>-0.56500815248775771</v>
      </c>
      <c r="W36">
        <v>-1.530820334061572</v>
      </c>
      <c r="X36">
        <v>-1.1631965305655501</v>
      </c>
      <c r="Y36">
        <v>-0.94549996479715281</v>
      </c>
      <c r="Z36">
        <v>-1.2932818099207319</v>
      </c>
      <c r="AA36">
        <v>-1.1143428352340059</v>
      </c>
      <c r="AB36">
        <v>-1.170389814895088</v>
      </c>
      <c r="AC36">
        <v>-0.86290304355675962</v>
      </c>
      <c r="AD36">
        <v>-1.1064100192887361</v>
      </c>
      <c r="AE36">
        <v>-1.0424602684838</v>
      </c>
      <c r="AF36">
        <v>-1.168200082145838</v>
      </c>
      <c r="AG36">
        <v>-1.2356178438868659</v>
      </c>
      <c r="AH36" s="9" t="s">
        <v>47</v>
      </c>
      <c r="AI36" s="1">
        <v>45413</v>
      </c>
      <c r="AJ36" s="9" t="s">
        <v>43</v>
      </c>
      <c r="AK36">
        <v>24</v>
      </c>
    </row>
    <row r="37" spans="1:37" x14ac:dyDescent="0.25">
      <c r="A37">
        <v>45435</v>
      </c>
      <c r="B37">
        <v>-2.6717282747060981E-2</v>
      </c>
      <c r="C37">
        <v>0</v>
      </c>
      <c r="D37">
        <v>0</v>
      </c>
      <c r="E37">
        <v>-7.2358337721793647E-2</v>
      </c>
      <c r="F37">
        <v>-2.850377865977442E-3</v>
      </c>
      <c r="G37">
        <v>-2.819530806005506E-3</v>
      </c>
      <c r="H37">
        <v>-5.1664036096462137E-3</v>
      </c>
      <c r="I37">
        <v>0</v>
      </c>
      <c r="J37">
        <v>-8.7474147368149444E-3</v>
      </c>
      <c r="K37">
        <v>-1.2956113612191051E-3</v>
      </c>
      <c r="L37">
        <v>-3.4006025443926381E-4</v>
      </c>
      <c r="M37">
        <v>-1.1691543641603431E-3</v>
      </c>
      <c r="N37">
        <v>-1.5453427645146249E-3</v>
      </c>
      <c r="O37">
        <v>-1.9599940895717871E-2</v>
      </c>
      <c r="P37">
        <v>-3.7088662388620172E-2</v>
      </c>
      <c r="Q37">
        <v>-6.0590991466844539E-2</v>
      </c>
      <c r="R37">
        <v>-3.0564763492535649E-2</v>
      </c>
      <c r="S37">
        <v>-2.4610484214145582E-2</v>
      </c>
      <c r="T37">
        <v>-5.6623496671536844E-3</v>
      </c>
      <c r="U37">
        <v>0</v>
      </c>
      <c r="V37">
        <v>-0.1265880502820374</v>
      </c>
      <c r="W37">
        <v>-3.6256295985118842E-2</v>
      </c>
      <c r="X37">
        <v>-1.6317116990712411E-2</v>
      </c>
      <c r="Y37">
        <v>-1.9967649489168401E-2</v>
      </c>
      <c r="Z37">
        <v>-3.4002620600829758E-2</v>
      </c>
      <c r="AA37">
        <v>-1.213238987989985E-2</v>
      </c>
      <c r="AB37">
        <v>-3.5517699004753212E-2</v>
      </c>
      <c r="AC37">
        <v>-3.723913005392022E-3</v>
      </c>
      <c r="AD37">
        <v>-1.4214319386710111E-3</v>
      </c>
      <c r="AE37">
        <v>-2.7085527268950452E-4</v>
      </c>
      <c r="AF37">
        <v>-4.3396901767655781E-2</v>
      </c>
      <c r="AG37">
        <v>-6.7886795966926247E-2</v>
      </c>
      <c r="AH37" s="9" t="s">
        <v>47</v>
      </c>
      <c r="AI37" s="1">
        <v>45413</v>
      </c>
      <c r="AJ37" s="9" t="s">
        <v>38</v>
      </c>
      <c r="AK37">
        <v>23</v>
      </c>
    </row>
    <row r="38" spans="1:37" x14ac:dyDescent="0.25">
      <c r="A38">
        <v>45434</v>
      </c>
      <c r="B38">
        <v>-0.34490099922183359</v>
      </c>
      <c r="C38">
        <v>-0.12998469703793519</v>
      </c>
      <c r="D38">
        <v>-0.76729695828087596</v>
      </c>
      <c r="E38">
        <v>-0.23340766847468011</v>
      </c>
      <c r="F38">
        <v>-0.33539499924754151</v>
      </c>
      <c r="G38">
        <v>-0.30945349464469729</v>
      </c>
      <c r="H38">
        <v>-0.2435044166901294</v>
      </c>
      <c r="I38">
        <v>-0.22600206077953039</v>
      </c>
      <c r="J38">
        <v>-0.1201474774007924</v>
      </c>
      <c r="K38">
        <v>-1.1562330273813539</v>
      </c>
      <c r="L38">
        <v>-0.48920155243446489</v>
      </c>
      <c r="M38">
        <v>-0.373046059652127</v>
      </c>
      <c r="N38">
        <v>-0.40130401231657592</v>
      </c>
      <c r="O38">
        <v>-0.26674400505065549</v>
      </c>
      <c r="P38">
        <v>-0.43004016130055978</v>
      </c>
      <c r="Q38">
        <v>-0.67727917699432194</v>
      </c>
      <c r="R38">
        <v>-6.2980761161103779E-3</v>
      </c>
      <c r="S38">
        <v>-3.8600614975025219E-2</v>
      </c>
      <c r="T38">
        <v>-0.80903041951962773</v>
      </c>
      <c r="U38">
        <v>-0.88483425497363477</v>
      </c>
      <c r="V38">
        <v>-0.55371330974233746</v>
      </c>
      <c r="W38">
        <v>-2.7805117009809279E-2</v>
      </c>
      <c r="X38">
        <v>-0.34438647030974939</v>
      </c>
      <c r="Y38">
        <v>-0.13323302751476851</v>
      </c>
      <c r="Z38">
        <v>-0.22213386754513131</v>
      </c>
      <c r="AA38">
        <v>-0.41995338934287307</v>
      </c>
      <c r="AB38">
        <v>-0.51262352237378839</v>
      </c>
      <c r="AC38">
        <v>-0.39887956437045652</v>
      </c>
      <c r="AD38">
        <v>-0.6810102625761143</v>
      </c>
      <c r="AE38">
        <v>-0.394526941511048</v>
      </c>
      <c r="AF38">
        <v>-0.33239082252237279</v>
      </c>
      <c r="AG38">
        <v>-0.23394191516013679</v>
      </c>
      <c r="AH38" s="9" t="s">
        <v>47</v>
      </c>
      <c r="AI38" s="1">
        <v>45413</v>
      </c>
      <c r="AJ38" s="9" t="s">
        <v>39</v>
      </c>
      <c r="AK38">
        <v>22</v>
      </c>
    </row>
    <row r="39" spans="1:37" x14ac:dyDescent="0.25">
      <c r="A39">
        <v>45433</v>
      </c>
      <c r="B39">
        <v>-4.485548346207361E-2</v>
      </c>
      <c r="C39">
        <v>-3.4662368931463947E-2</v>
      </c>
      <c r="D39">
        <v>-0.10253611452807281</v>
      </c>
      <c r="E39">
        <v>-4.9022548758450163E-2</v>
      </c>
      <c r="F39">
        <v>-1.7082225506861251E-3</v>
      </c>
      <c r="G39">
        <v>-2.9623048064684378E-2</v>
      </c>
      <c r="H39">
        <v>-0.13064854644320459</v>
      </c>
      <c r="I39">
        <v>-1.112495587008621E-2</v>
      </c>
      <c r="J39">
        <v>-1.3490182781923521E-2</v>
      </c>
      <c r="K39">
        <v>-2.5556071893523239E-3</v>
      </c>
      <c r="L39">
        <v>-8.3756963592165404E-2</v>
      </c>
      <c r="M39">
        <v>-0.1538815488843738</v>
      </c>
      <c r="N39">
        <v>-5.7512464624488918E-2</v>
      </c>
      <c r="O39">
        <v>-1.9017156828302219E-2</v>
      </c>
      <c r="P39">
        <v>-8.2769938549231481E-2</v>
      </c>
      <c r="Q39">
        <v>-4.2130328717505078E-2</v>
      </c>
      <c r="R39">
        <v>-6.6216690477859637E-3</v>
      </c>
      <c r="S39">
        <v>-6.7191752595450766E-2</v>
      </c>
      <c r="T39">
        <v>-1.262959817767562E-2</v>
      </c>
      <c r="U39">
        <v>-1.1538698237789489E-2</v>
      </c>
      <c r="V39">
        <v>-2.3027488710501681E-3</v>
      </c>
      <c r="W39">
        <v>-7.2286699836751192E-2</v>
      </c>
      <c r="X39">
        <v>-6.1905880941914862E-2</v>
      </c>
      <c r="Y39">
        <v>0</v>
      </c>
      <c r="Z39">
        <v>-5.3455916203517792E-2</v>
      </c>
      <c r="AA39">
        <v>-4.3063878232954593E-2</v>
      </c>
      <c r="AB39">
        <v>-2.455302124514331E-2</v>
      </c>
      <c r="AC39">
        <v>-7.2981149716365601E-2</v>
      </c>
      <c r="AD39">
        <v>-8.4730146610080784E-2</v>
      </c>
      <c r="AE39">
        <v>-3.7722844455431011E-2</v>
      </c>
      <c r="AF39">
        <v>-3.6219189694909587E-2</v>
      </c>
      <c r="AG39">
        <v>-5.9854509717461001E-2</v>
      </c>
      <c r="AH39" s="9" t="s">
        <v>47</v>
      </c>
      <c r="AI39" s="1">
        <v>45413</v>
      </c>
      <c r="AJ39" s="9" t="s">
        <v>40</v>
      </c>
      <c r="AK39">
        <v>21</v>
      </c>
    </row>
    <row r="40" spans="1:37" x14ac:dyDescent="0.25">
      <c r="A40">
        <v>45432</v>
      </c>
      <c r="B40">
        <v>-0.17902935049250751</v>
      </c>
      <c r="C40">
        <v>-0.1218562052562697</v>
      </c>
      <c r="D40">
        <v>0</v>
      </c>
      <c r="E40">
        <v>-0.1147009843514767</v>
      </c>
      <c r="F40">
        <v>-0.14915654252918811</v>
      </c>
      <c r="G40">
        <v>-0.12285373850581489</v>
      </c>
      <c r="H40">
        <v>-0.50921859798500169</v>
      </c>
      <c r="I40">
        <v>-8.5534798864529429E-2</v>
      </c>
      <c r="J40">
        <v>-0.50481014965334725</v>
      </c>
      <c r="K40">
        <v>-8.1289400517712371E-2</v>
      </c>
      <c r="L40">
        <v>-0.48495888381681768</v>
      </c>
      <c r="M40">
        <v>-9.3452439888494332E-2</v>
      </c>
      <c r="N40">
        <v>-0.43241773882171608</v>
      </c>
      <c r="O40">
        <v>-9.9084480676418021E-2</v>
      </c>
      <c r="P40">
        <v>-3.4599074636263979E-2</v>
      </c>
      <c r="Q40">
        <v>-0.1045938389275506</v>
      </c>
      <c r="R40">
        <v>-0.31386478202151119</v>
      </c>
      <c r="S40">
        <v>-0.1172992102067056</v>
      </c>
      <c r="T40">
        <v>-0.53859177964404947</v>
      </c>
      <c r="U40">
        <v>-0.25036753338729822</v>
      </c>
      <c r="V40">
        <v>-0.14860499959814591</v>
      </c>
      <c r="W40">
        <v>-3.1674110450254709E-3</v>
      </c>
      <c r="X40">
        <v>-0.19196609251503341</v>
      </c>
      <c r="Y40">
        <v>-0.17074692776480749</v>
      </c>
      <c r="Z40">
        <v>-0.1338960396368058</v>
      </c>
      <c r="AA40">
        <v>-0.23115588355707459</v>
      </c>
      <c r="AB40">
        <v>-0.2437316612819265</v>
      </c>
      <c r="AC40">
        <v>-0.13671360085300541</v>
      </c>
      <c r="AD40">
        <v>-0.21539960852423409</v>
      </c>
      <c r="AE40">
        <v>-0.35358072980048172</v>
      </c>
      <c r="AF40">
        <v>-0.1485211628276496</v>
      </c>
      <c r="AG40">
        <v>-7.9255147613870605E-2</v>
      </c>
      <c r="AH40" s="9" t="s">
        <v>47</v>
      </c>
      <c r="AI40" s="1">
        <v>45413</v>
      </c>
      <c r="AJ40" s="9" t="s">
        <v>41</v>
      </c>
      <c r="AK40">
        <v>20</v>
      </c>
    </row>
    <row r="41" spans="1:37" x14ac:dyDescent="0.25">
      <c r="A41">
        <v>45429</v>
      </c>
      <c r="B41">
        <v>-4.0088636612039347E-2</v>
      </c>
      <c r="C41">
        <v>-0.24193725369713551</v>
      </c>
      <c r="D41">
        <v>-1.84995946191223E-3</v>
      </c>
      <c r="E41">
        <v>-1.5805402023748048E-2</v>
      </c>
      <c r="F41">
        <v>-2.0860258452862069E-3</v>
      </c>
      <c r="G41">
        <v>-1.9785649408406981E-2</v>
      </c>
      <c r="H41">
        <v>-0.1409864781994514</v>
      </c>
      <c r="I41">
        <v>-4.7497459920619711E-2</v>
      </c>
      <c r="J41">
        <v>-1.8971131519528069E-2</v>
      </c>
      <c r="K41">
        <v>-1.9582344635899369E-2</v>
      </c>
      <c r="L41">
        <v>-8.5679671265456794E-2</v>
      </c>
      <c r="M41">
        <v>-0.1263314839605118</v>
      </c>
      <c r="N41">
        <v>-0.10921447162209991</v>
      </c>
      <c r="O41">
        <v>-5.3979868610878889E-3</v>
      </c>
      <c r="P41">
        <v>-1.8235918834215568E-2</v>
      </c>
      <c r="Q41">
        <v>-8.392693086778652E-2</v>
      </c>
      <c r="R41">
        <v>0</v>
      </c>
      <c r="S41">
        <v>0</v>
      </c>
      <c r="T41">
        <v>-4.5366096138054111E-2</v>
      </c>
      <c r="U41">
        <v>-1.8538429603481479E-2</v>
      </c>
      <c r="V41">
        <v>0</v>
      </c>
      <c r="W41">
        <v>-9.7180158597264792E-3</v>
      </c>
      <c r="X41">
        <v>-8.2448882281751776E-2</v>
      </c>
      <c r="Y41">
        <v>-7.4402606091386637E-3</v>
      </c>
      <c r="Z41">
        <v>-3.6057035745506533E-2</v>
      </c>
      <c r="AA41">
        <v>-4.9434078569337993E-2</v>
      </c>
      <c r="AB41">
        <v>-3.4221718924103472E-2</v>
      </c>
      <c r="AC41">
        <v>-5.2693826728096797E-2</v>
      </c>
      <c r="AD41">
        <v>-5.0912812834172781E-2</v>
      </c>
      <c r="AE41">
        <v>-2.045782446385826E-2</v>
      </c>
      <c r="AF41">
        <v>-3.9958181973510053E-2</v>
      </c>
      <c r="AG41">
        <v>-5.3466499931699482E-2</v>
      </c>
      <c r="AH41" s="9" t="s">
        <v>48</v>
      </c>
      <c r="AI41" s="1">
        <v>45413</v>
      </c>
      <c r="AJ41" s="9" t="s">
        <v>43</v>
      </c>
      <c r="AK41">
        <v>17</v>
      </c>
    </row>
    <row r="42" spans="1:37" x14ac:dyDescent="0.25">
      <c r="A42">
        <v>45428</v>
      </c>
      <c r="B42">
        <v>-0.15356592425910379</v>
      </c>
      <c r="C42">
        <v>-7.4222256223583916E-2</v>
      </c>
      <c r="D42">
        <v>-3.1247068262849468E-3</v>
      </c>
      <c r="E42">
        <v>-0.1123917647356994</v>
      </c>
      <c r="F42">
        <v>-0.14151257199676409</v>
      </c>
      <c r="G42">
        <v>-0.20040848483660931</v>
      </c>
      <c r="H42">
        <v>-0.93282001758803412</v>
      </c>
      <c r="I42">
        <v>-0.18765635683811291</v>
      </c>
      <c r="J42">
        <v>-2.0219256539824021E-4</v>
      </c>
      <c r="K42">
        <v>-0.2073914870336919</v>
      </c>
      <c r="L42">
        <v>0</v>
      </c>
      <c r="M42">
        <v>-5.3650551691643983E-2</v>
      </c>
      <c r="N42">
        <v>-0.26694963729975618</v>
      </c>
      <c r="O42">
        <v>-6.9071950027336335E-2</v>
      </c>
      <c r="P42">
        <v>-0.27137144124916063</v>
      </c>
      <c r="Q42">
        <v>-9.5892851576559295E-3</v>
      </c>
      <c r="R42">
        <v>-4.3391414288350902E-2</v>
      </c>
      <c r="S42">
        <v>-0.27799606098383223</v>
      </c>
      <c r="T42">
        <v>-3.7851941886021132E-2</v>
      </c>
      <c r="U42">
        <v>-0.1874337277880356</v>
      </c>
      <c r="V42">
        <v>-8.7503429639351468E-2</v>
      </c>
      <c r="W42">
        <v>-3.1976878492793508E-2</v>
      </c>
      <c r="X42">
        <v>-0.1718352341909252</v>
      </c>
      <c r="Y42">
        <v>-0.83038705062859008</v>
      </c>
      <c r="Z42">
        <v>-0.14811141149930121</v>
      </c>
      <c r="AA42">
        <v>-0.21323130887885799</v>
      </c>
      <c r="AB42">
        <v>-0.109396703682467</v>
      </c>
      <c r="AC42">
        <v>-0.1518712999698435</v>
      </c>
      <c r="AD42">
        <v>-7.4991895618389134E-2</v>
      </c>
      <c r="AE42">
        <v>-0.16922301796781489</v>
      </c>
      <c r="AF42">
        <v>-0.18213650409078941</v>
      </c>
      <c r="AG42">
        <v>-0.10732190968283881</v>
      </c>
      <c r="AH42" s="9" t="s">
        <v>48</v>
      </c>
      <c r="AI42" s="1">
        <v>45413</v>
      </c>
      <c r="AJ42" s="9" t="s">
        <v>38</v>
      </c>
      <c r="AK42">
        <v>16</v>
      </c>
    </row>
    <row r="43" spans="1:37" x14ac:dyDescent="0.25">
      <c r="A43">
        <v>45427</v>
      </c>
      <c r="B43">
        <v>-8.4339525208493124E-2</v>
      </c>
      <c r="C43">
        <v>-4.2384231312310637E-2</v>
      </c>
      <c r="D43">
        <v>-8.5953912106006181E-4</v>
      </c>
      <c r="E43">
        <v>-6.9801619418230501E-2</v>
      </c>
      <c r="F43">
        <v>-5.6868879723259999E-3</v>
      </c>
      <c r="G43">
        <v>-5.2583467094019891E-2</v>
      </c>
      <c r="H43">
        <v>-0.28506499613848157</v>
      </c>
      <c r="I43">
        <v>-4.6964796665578339E-2</v>
      </c>
      <c r="J43">
        <v>-5.3105086480304743E-2</v>
      </c>
      <c r="K43">
        <v>-5.0433205534871888E-3</v>
      </c>
      <c r="L43">
        <v>-6.7745026930603316E-2</v>
      </c>
      <c r="M43">
        <v>-4.3238466607142673E-2</v>
      </c>
      <c r="N43">
        <v>-5.5667166450834929E-2</v>
      </c>
      <c r="O43">
        <v>-0.23506262321569391</v>
      </c>
      <c r="P43">
        <v>-9.8300393221503066E-2</v>
      </c>
      <c r="Q43">
        <v>-5.2002836086324798E-2</v>
      </c>
      <c r="R43">
        <v>-5.5274356276471129E-3</v>
      </c>
      <c r="S43">
        <v>0</v>
      </c>
      <c r="T43">
        <v>-4.818413859993155E-2</v>
      </c>
      <c r="U43">
        <v>-3.3676524741890597E-2</v>
      </c>
      <c r="V43">
        <v>-0.2260988916644483</v>
      </c>
      <c r="W43">
        <v>-5.9779073103386433E-2</v>
      </c>
      <c r="X43">
        <v>-0.12529029669573821</v>
      </c>
      <c r="Y43">
        <v>-0.46313726974011599</v>
      </c>
      <c r="Z43">
        <v>-7.1877418835949849E-2</v>
      </c>
      <c r="AA43">
        <v>-5.5644379039409553E-2</v>
      </c>
      <c r="AB43">
        <v>-0.11585260270015139</v>
      </c>
      <c r="AC43">
        <v>-0.1141855092127373</v>
      </c>
      <c r="AD43">
        <v>-6.3532771726025214E-2</v>
      </c>
      <c r="AE43">
        <v>-2.1680719983874781E-2</v>
      </c>
      <c r="AF43">
        <v>-7.1670530414882194E-2</v>
      </c>
      <c r="AG43">
        <v>-0.2062576305581906</v>
      </c>
      <c r="AH43" s="9" t="s">
        <v>48</v>
      </c>
      <c r="AI43" s="1">
        <v>45413</v>
      </c>
      <c r="AJ43" s="9" t="s">
        <v>39</v>
      </c>
      <c r="AK43">
        <v>15</v>
      </c>
    </row>
    <row r="44" spans="1:37" x14ac:dyDescent="0.25">
      <c r="A44">
        <v>45426</v>
      </c>
      <c r="B44">
        <v>-0.151978346388844</v>
      </c>
      <c r="C44">
        <v>-0.1467269476260199</v>
      </c>
      <c r="D44">
        <v>-3.6754089747293037E-2</v>
      </c>
      <c r="E44">
        <v>-0.36722373948291198</v>
      </c>
      <c r="F44">
        <v>-5.9122117594174871E-2</v>
      </c>
      <c r="G44">
        <v>-0.1582514225935541</v>
      </c>
      <c r="H44">
        <v>-0.28198205712765501</v>
      </c>
      <c r="I44">
        <v>-0.7864433555571938</v>
      </c>
      <c r="J44">
        <v>-0.14396322329757369</v>
      </c>
      <c r="K44">
        <v>-1.884113052608505E-3</v>
      </c>
      <c r="L44">
        <v>-0.18963734193765511</v>
      </c>
      <c r="M44">
        <v>-4.1749787405102337E-2</v>
      </c>
      <c r="N44">
        <v>-8.5716966591327201E-2</v>
      </c>
      <c r="O44">
        <v>-2.9945693087564489E-2</v>
      </c>
      <c r="P44">
        <v>-6.3483419835825894E-2</v>
      </c>
      <c r="Q44">
        <v>-9.4202774552462593E-2</v>
      </c>
      <c r="R44">
        <v>-0.37920104934871263</v>
      </c>
      <c r="S44">
        <v>-5.9767945156525663E-3</v>
      </c>
      <c r="T44">
        <v>-3.6704438092446237E-2</v>
      </c>
      <c r="U44">
        <v>0</v>
      </c>
      <c r="V44">
        <v>-5.8254483371227489E-2</v>
      </c>
      <c r="W44">
        <v>-9.4025665620302928E-2</v>
      </c>
      <c r="X44">
        <v>-0.1150447357141355</v>
      </c>
      <c r="Y44">
        <v>-0.17577081334525399</v>
      </c>
      <c r="Z44">
        <v>-0.20348917228812241</v>
      </c>
      <c r="AA44">
        <v>-0.1042607456294366</v>
      </c>
      <c r="AB44">
        <v>-9.287688482000242E-2</v>
      </c>
      <c r="AC44">
        <v>-0.11509106383954409</v>
      </c>
      <c r="AD44">
        <v>-0.17934235990939329</v>
      </c>
      <c r="AE44">
        <v>-6.3348854039817021E-2</v>
      </c>
      <c r="AF44">
        <v>-0.1042471414963944</v>
      </c>
      <c r="AG44">
        <v>-0.31771428910835742</v>
      </c>
      <c r="AH44" s="9" t="s">
        <v>48</v>
      </c>
      <c r="AI44" s="1">
        <v>45413</v>
      </c>
      <c r="AJ44" s="9" t="s">
        <v>40</v>
      </c>
      <c r="AK44">
        <v>14</v>
      </c>
    </row>
    <row r="45" spans="1:37" x14ac:dyDescent="0.25">
      <c r="A45">
        <v>45425</v>
      </c>
      <c r="B45">
        <v>-0.14594266541888609</v>
      </c>
      <c r="C45">
        <v>-0.177721122110957</v>
      </c>
      <c r="D45">
        <v>-0.1347859042831473</v>
      </c>
      <c r="E45">
        <v>-0.16318029463869629</v>
      </c>
      <c r="F45">
        <v>-6.2944486484568532E-2</v>
      </c>
      <c r="G45">
        <v>-9.9716464277932404E-2</v>
      </c>
      <c r="H45">
        <v>-9.0160600169285603E-3</v>
      </c>
      <c r="I45">
        <v>-0.35282362772137832</v>
      </c>
      <c r="J45">
        <v>-0.58659933152256605</v>
      </c>
      <c r="K45">
        <v>-0.14558428068897669</v>
      </c>
      <c r="L45">
        <v>-0.17215945705368249</v>
      </c>
      <c r="M45">
        <v>-3.386467265200447E-2</v>
      </c>
      <c r="N45">
        <v>-0.14013548980408089</v>
      </c>
      <c r="O45">
        <v>-1.6706877652090151E-2</v>
      </c>
      <c r="P45">
        <v>-5.4629278236200403E-2</v>
      </c>
      <c r="Q45">
        <v>-0.40083059260232867</v>
      </c>
      <c r="R45">
        <v>-0.29276960387640638</v>
      </c>
      <c r="S45">
        <v>-7.6263513681013584E-3</v>
      </c>
      <c r="T45">
        <v>-8.3328327376235092E-2</v>
      </c>
      <c r="U45">
        <v>-0.30875984375156779</v>
      </c>
      <c r="V45">
        <v>-7.7012432835421946E-2</v>
      </c>
      <c r="W45">
        <v>-3.4149849141931391E-4</v>
      </c>
      <c r="X45">
        <v>-7.1813695984715514E-2</v>
      </c>
      <c r="Y45">
        <v>-0.49184095639492642</v>
      </c>
      <c r="Z45">
        <v>-0.1013567387729626</v>
      </c>
      <c r="AA45">
        <v>-0.2418396905695735</v>
      </c>
      <c r="AB45">
        <v>-0.115315129139603</v>
      </c>
      <c r="AC45">
        <v>-0.24929354341182119</v>
      </c>
      <c r="AD45">
        <v>-0.31185794799019878</v>
      </c>
      <c r="AE45">
        <v>-0.16311118529404611</v>
      </c>
      <c r="AF45">
        <v>-0.1351067046998646</v>
      </c>
      <c r="AG45">
        <v>-8.9096862511965871E-2</v>
      </c>
      <c r="AH45" s="9" t="s">
        <v>48</v>
      </c>
      <c r="AI45" s="1">
        <v>45413</v>
      </c>
      <c r="AJ45" s="9" t="s">
        <v>41</v>
      </c>
      <c r="AK45">
        <v>13</v>
      </c>
    </row>
    <row r="46" spans="1:37" x14ac:dyDescent="0.25">
      <c r="A46">
        <v>45422</v>
      </c>
      <c r="B46">
        <v>-0.1509780504702477</v>
      </c>
      <c r="C46">
        <v>-9.4837716420953899E-2</v>
      </c>
      <c r="D46">
        <v>-6.3791683438225916E-2</v>
      </c>
      <c r="E46">
        <v>-0.13435253942179101</v>
      </c>
      <c r="F46">
        <v>-5.6918877070662462E-2</v>
      </c>
      <c r="G46">
        <v>-7.3224819346435752E-2</v>
      </c>
      <c r="H46">
        <v>-2.5528985874406562E-2</v>
      </c>
      <c r="I46">
        <v>-0.13541610122235229</v>
      </c>
      <c r="J46">
        <v>-9.6847368737382131E-3</v>
      </c>
      <c r="K46">
        <v>-1.3414192541034381E-2</v>
      </c>
      <c r="L46">
        <v>-0.1282153898689633</v>
      </c>
      <c r="M46">
        <v>-0.18511349886567061</v>
      </c>
      <c r="N46">
        <v>-3.5728992806220272E-2</v>
      </c>
      <c r="O46">
        <v>-4.1236862118438099E-2</v>
      </c>
      <c r="P46">
        <v>-0.68888348206333438</v>
      </c>
      <c r="Q46">
        <v>-0.13335500840019851</v>
      </c>
      <c r="R46">
        <v>-0.12104719740611621</v>
      </c>
      <c r="S46">
        <v>-3.2140069567717602E-2</v>
      </c>
      <c r="T46">
        <v>-3.9590488618323753E-2</v>
      </c>
      <c r="U46">
        <v>-0.41913228509689998</v>
      </c>
      <c r="V46">
        <v>-0.134854481648399</v>
      </c>
      <c r="W46">
        <v>-3.3706265831848187E-2</v>
      </c>
      <c r="X46">
        <v>-8.9134964471450279E-2</v>
      </c>
      <c r="Y46">
        <v>-6.3149759015580481E-2</v>
      </c>
      <c r="Z46">
        <v>-9.8457998460952628E-2</v>
      </c>
      <c r="AA46">
        <v>-0.19921889052628591</v>
      </c>
      <c r="AB46">
        <v>-7.6374101410536993E-2</v>
      </c>
      <c r="AC46">
        <v>-0.12781248725616079</v>
      </c>
      <c r="AD46">
        <v>-0.11051922817281069</v>
      </c>
      <c r="AE46">
        <v>-7.837999880280494E-2</v>
      </c>
      <c r="AF46">
        <v>-9.2555421716975395E-2</v>
      </c>
      <c r="AG46">
        <v>-0.1890652932853244</v>
      </c>
      <c r="AH46" s="9" t="s">
        <v>49</v>
      </c>
      <c r="AI46" s="1">
        <v>45413</v>
      </c>
      <c r="AJ46" s="9" t="s">
        <v>43</v>
      </c>
      <c r="AK46">
        <v>10</v>
      </c>
    </row>
    <row r="47" spans="1:37" x14ac:dyDescent="0.25">
      <c r="A47">
        <v>45421</v>
      </c>
      <c r="B47">
        <v>-0.34317705244455249</v>
      </c>
      <c r="C47">
        <v>-5.4371747295115881E-2</v>
      </c>
      <c r="D47">
        <v>-1.3885697158137511E-2</v>
      </c>
      <c r="E47">
        <v>-0.44895769376526301</v>
      </c>
      <c r="F47">
        <v>-0.12015761143186469</v>
      </c>
      <c r="G47">
        <v>-0.58364805583863955</v>
      </c>
      <c r="H47">
        <v>-0.73508860662014619</v>
      </c>
      <c r="I47">
        <v>-3.0185376406985098E-2</v>
      </c>
      <c r="J47">
        <v>-0.2136409815183499</v>
      </c>
      <c r="K47">
        <v>-0.26616476595402272</v>
      </c>
      <c r="L47">
        <v>-6.6428361152615245E-2</v>
      </c>
      <c r="M47">
        <v>-0.92460132058732569</v>
      </c>
      <c r="N47">
        <v>-0.35746958032516568</v>
      </c>
      <c r="O47">
        <v>-0.2532898850103924</v>
      </c>
      <c r="P47">
        <v>-0.35350988217516099</v>
      </c>
      <c r="Q47">
        <v>-7.7252243588345731E-2</v>
      </c>
      <c r="R47">
        <v>-0.28567579163820911</v>
      </c>
      <c r="S47">
        <v>-0.49396705255909751</v>
      </c>
      <c r="T47">
        <v>-0.31461920193128279</v>
      </c>
      <c r="U47">
        <v>-2.6445373311896958</v>
      </c>
      <c r="V47">
        <v>-0.20834485292138291</v>
      </c>
      <c r="W47">
        <v>-6.866779037614007E-2</v>
      </c>
      <c r="X47">
        <v>-0.33020916043663351</v>
      </c>
      <c r="Y47">
        <v>-0.13852666092833979</v>
      </c>
      <c r="Z47">
        <v>-0.39605606942960381</v>
      </c>
      <c r="AA47">
        <v>-0.38581785193302182</v>
      </c>
      <c r="AB47">
        <v>-0.2388297353573999</v>
      </c>
      <c r="AC47">
        <v>-0.30645625239097629</v>
      </c>
      <c r="AD47">
        <v>-0.36993359770553358</v>
      </c>
      <c r="AE47">
        <v>-0.31841670288256618</v>
      </c>
      <c r="AF47">
        <v>-0.37850874097277842</v>
      </c>
      <c r="AG47">
        <v>-0.25820987486515312</v>
      </c>
      <c r="AH47" s="9" t="s">
        <v>49</v>
      </c>
      <c r="AI47" s="1">
        <v>45413</v>
      </c>
      <c r="AJ47" s="9" t="s">
        <v>38</v>
      </c>
      <c r="AK47">
        <v>9</v>
      </c>
    </row>
    <row r="48" spans="1:37" x14ac:dyDescent="0.25">
      <c r="A48">
        <v>45420</v>
      </c>
      <c r="B48">
        <v>-4.0441939669460802E-2</v>
      </c>
      <c r="C48">
        <v>-5.4189682365673722E-3</v>
      </c>
      <c r="D48">
        <v>-5.0718227973538966E-3</v>
      </c>
      <c r="E48">
        <v>-8.5907293540048141E-2</v>
      </c>
      <c r="F48">
        <v>-3.0143555148645588E-3</v>
      </c>
      <c r="G48">
        <v>-2.502032704157079E-2</v>
      </c>
      <c r="H48">
        <v>-7.5030152467407607E-3</v>
      </c>
      <c r="I48">
        <v>-5.800962535200513E-4</v>
      </c>
      <c r="J48">
        <v>0</v>
      </c>
      <c r="K48">
        <v>-4.7904961920468237E-3</v>
      </c>
      <c r="L48">
        <v>-0.15896911541841319</v>
      </c>
      <c r="M48">
        <v>-4.584394193456018E-3</v>
      </c>
      <c r="N48">
        <v>-4.4505780550513983E-2</v>
      </c>
      <c r="O48">
        <v>0</v>
      </c>
      <c r="P48">
        <v>-6.9242446290366369E-2</v>
      </c>
      <c r="Q48">
        <v>-9.7256108931129043E-2</v>
      </c>
      <c r="R48">
        <v>-0.1126381206126964</v>
      </c>
      <c r="S48">
        <v>-7.6392766449667564E-4</v>
      </c>
      <c r="T48">
        <v>-7.8396061840249318E-2</v>
      </c>
      <c r="U48">
        <v>0</v>
      </c>
      <c r="V48">
        <v>-3.2472632713182688E-2</v>
      </c>
      <c r="W48">
        <v>-2.602048298646184E-2</v>
      </c>
      <c r="X48">
        <v>-1.416777992859502E-2</v>
      </c>
      <c r="Y48">
        <v>-5.0694180126011016E-3</v>
      </c>
      <c r="Z48">
        <v>-5.5071355841563648E-2</v>
      </c>
      <c r="AA48">
        <v>-2.1733356044131139E-2</v>
      </c>
      <c r="AB48">
        <v>-3.6803370275527381E-2</v>
      </c>
      <c r="AC48">
        <v>-2.1849251299305511E-2</v>
      </c>
      <c r="AD48">
        <v>-4.5329669695132017E-2</v>
      </c>
      <c r="AE48">
        <v>-4.8795322247043499E-2</v>
      </c>
      <c r="AF48">
        <v>-2.5627161013377621E-2</v>
      </c>
      <c r="AG48">
        <v>-5.663795597206496E-2</v>
      </c>
      <c r="AH48" s="9" t="s">
        <v>49</v>
      </c>
      <c r="AI48" s="1">
        <v>45413</v>
      </c>
      <c r="AJ48" s="9" t="s">
        <v>39</v>
      </c>
      <c r="AK48">
        <v>8</v>
      </c>
    </row>
    <row r="49" spans="1:37" x14ac:dyDescent="0.25">
      <c r="A49">
        <v>45419</v>
      </c>
      <c r="B49">
        <v>-8.9052903737680822E-2</v>
      </c>
      <c r="C49">
        <v>-5.4130647506782283E-4</v>
      </c>
      <c r="D49">
        <v>-7.854883922932912E-2</v>
      </c>
      <c r="E49">
        <v>-0.23808752928362131</v>
      </c>
      <c r="F49">
        <v>-5.7674137316470857E-2</v>
      </c>
      <c r="G49">
        <v>-1.9452867761233301E-2</v>
      </c>
      <c r="H49">
        <v>-9.7458511772823997E-2</v>
      </c>
      <c r="I49">
        <v>-3.6710899798002017E-2</v>
      </c>
      <c r="J49">
        <v>-4.7698919310464197E-3</v>
      </c>
      <c r="K49">
        <v>-7.7391824843105556E-2</v>
      </c>
      <c r="L49">
        <v>0</v>
      </c>
      <c r="M49">
        <v>-1.019867981374528E-2</v>
      </c>
      <c r="N49">
        <v>-5.3180043231333782E-2</v>
      </c>
      <c r="O49">
        <v>-7.2696614062369727E-2</v>
      </c>
      <c r="P49">
        <v>-6.1995986229763253E-2</v>
      </c>
      <c r="Q49">
        <v>-9.5019157062944878E-2</v>
      </c>
      <c r="R49">
        <v>-2.7118417132134542E-2</v>
      </c>
      <c r="S49">
        <v>-2.2009237110252209E-3</v>
      </c>
      <c r="T49">
        <v>-6.7747624484293237E-2</v>
      </c>
      <c r="U49">
        <v>-1.7640452950522079E-2</v>
      </c>
      <c r="V49">
        <v>-2.2516904985294101E-2</v>
      </c>
      <c r="W49">
        <v>-6.512690951957314E-4</v>
      </c>
      <c r="X49">
        <v>-0.1568974665831796</v>
      </c>
      <c r="Y49">
        <v>-2.017358081666407E-2</v>
      </c>
      <c r="Z49">
        <v>-0.13356968075128739</v>
      </c>
      <c r="AA49">
        <v>-4.4752996713519462E-2</v>
      </c>
      <c r="AB49">
        <v>-7.9292660325388065E-2</v>
      </c>
      <c r="AC49">
        <v>-1.6522665231127449E-2</v>
      </c>
      <c r="AD49">
        <v>-4.6544333280644723E-2</v>
      </c>
      <c r="AE49">
        <v>-3.044674878960112E-2</v>
      </c>
      <c r="AF49">
        <v>-3.7729258238734693E-2</v>
      </c>
      <c r="AG49">
        <v>-0.25058872792597869</v>
      </c>
      <c r="AH49" s="9" t="s">
        <v>49</v>
      </c>
      <c r="AI49" s="1">
        <v>45413</v>
      </c>
      <c r="AJ49" s="9" t="s">
        <v>40</v>
      </c>
      <c r="AK49">
        <v>7</v>
      </c>
    </row>
    <row r="50" spans="1:37" x14ac:dyDescent="0.25">
      <c r="A50">
        <v>45418</v>
      </c>
      <c r="B50">
        <v>-4.5170963939244052E-3</v>
      </c>
      <c r="C50">
        <v>-2.264139148643532E-3</v>
      </c>
      <c r="D50">
        <v>-9.1349860061984617E-2</v>
      </c>
      <c r="E50">
        <v>-4.2549362304405433E-3</v>
      </c>
      <c r="F50">
        <v>-5.9173147075333471E-4</v>
      </c>
      <c r="G50">
        <v>-1.6542558316839199E-4</v>
      </c>
      <c r="H50">
        <v>-9.8806541207921319E-4</v>
      </c>
      <c r="I50">
        <v>-1.043118755456211E-2</v>
      </c>
      <c r="J50">
        <v>-8.3311177032013449E-4</v>
      </c>
      <c r="K50">
        <v>0</v>
      </c>
      <c r="L50">
        <v>0</v>
      </c>
      <c r="M50">
        <v>-5.9913218994553617E-3</v>
      </c>
      <c r="N50">
        <v>-1.325557006902401E-3</v>
      </c>
      <c r="O50">
        <v>-0.1939196538823898</v>
      </c>
      <c r="P50">
        <v>-3.6271706032949599E-4</v>
      </c>
      <c r="Q50">
        <v>-2.6991026437364808E-4</v>
      </c>
      <c r="R50">
        <v>0</v>
      </c>
      <c r="S50">
        <v>0</v>
      </c>
      <c r="T50">
        <v>-1.825562661956073E-3</v>
      </c>
      <c r="U50">
        <v>-1.7202166995443861E-2</v>
      </c>
      <c r="V50">
        <v>-2.2455460459979209E-3</v>
      </c>
      <c r="W50">
        <v>-2.3049924728941861E-3</v>
      </c>
      <c r="X50">
        <v>-2.7667123578104368E-3</v>
      </c>
      <c r="Y50">
        <v>-1.1453856800957181E-3</v>
      </c>
      <c r="Z50">
        <v>-2.1436230481053629E-3</v>
      </c>
      <c r="AA50">
        <v>-2.362411326986542E-3</v>
      </c>
      <c r="AB50">
        <v>-1.028915054693853E-2</v>
      </c>
      <c r="AC50">
        <v>-8.134886072379624E-3</v>
      </c>
      <c r="AD50">
        <v>-3.3501424758288628E-3</v>
      </c>
      <c r="AE50">
        <v>-2.7655372770640659E-3</v>
      </c>
      <c r="AF50">
        <v>-1.104272236471064E-3</v>
      </c>
      <c r="AG50">
        <v>-2.057295331643795E-2</v>
      </c>
      <c r="AH50" s="9" t="s">
        <v>49</v>
      </c>
      <c r="AI50" s="1">
        <v>45413</v>
      </c>
      <c r="AJ50" s="9" t="s">
        <v>41</v>
      </c>
      <c r="AK50">
        <v>6</v>
      </c>
    </row>
    <row r="51" spans="1:37" x14ac:dyDescent="0.25">
      <c r="A51">
        <v>45415</v>
      </c>
      <c r="B51">
        <v>-0.1483576905640506</v>
      </c>
      <c r="C51">
        <v>-6.0497803061054227E-2</v>
      </c>
      <c r="D51">
        <v>-7.4962368145520722E-2</v>
      </c>
      <c r="E51">
        <v>-0.22480079093831351</v>
      </c>
      <c r="F51">
        <v>-9.7024251142911799E-2</v>
      </c>
      <c r="G51">
        <v>-0.12428377615158891</v>
      </c>
      <c r="H51">
        <v>-0.30246949257141797</v>
      </c>
      <c r="I51">
        <v>-8.9880882924712621E-2</v>
      </c>
      <c r="J51">
        <v>-3.5291381584488468E-2</v>
      </c>
      <c r="K51">
        <v>-4.6399992936326517E-2</v>
      </c>
      <c r="L51">
        <v>-8.6089515160121824E-2</v>
      </c>
      <c r="M51">
        <v>-0.29579475294285462</v>
      </c>
      <c r="N51">
        <v>-9.6950665995969201E-2</v>
      </c>
      <c r="O51">
        <v>-0.19584327164774171</v>
      </c>
      <c r="P51">
        <v>-9.3955797366761601E-2</v>
      </c>
      <c r="Q51">
        <v>-9.9406592469699143E-2</v>
      </c>
      <c r="R51">
        <v>-0.58335188507050806</v>
      </c>
      <c r="S51">
        <v>-0.1325160194964671</v>
      </c>
      <c r="T51">
        <v>-8.9196665687049689E-2</v>
      </c>
      <c r="U51">
        <v>-0.2498735421158097</v>
      </c>
      <c r="V51">
        <v>-0.12592786576040321</v>
      </c>
      <c r="W51">
        <v>-0.29115773595710109</v>
      </c>
      <c r="X51">
        <v>-8.34852922907873E-2</v>
      </c>
      <c r="Y51">
        <v>-0.1515354395689355</v>
      </c>
      <c r="Z51">
        <v>-0.17401184245628509</v>
      </c>
      <c r="AA51">
        <v>-9.0504635839918926E-2</v>
      </c>
      <c r="AB51">
        <v>-0.1380977002077779</v>
      </c>
      <c r="AC51">
        <v>-0.17946874729790199</v>
      </c>
      <c r="AD51">
        <v>-0.1035721376290617</v>
      </c>
      <c r="AE51">
        <v>-0.1353261095151346</v>
      </c>
      <c r="AF51">
        <v>-0.2209058891599969</v>
      </c>
      <c r="AG51">
        <v>-5.1013967762811273E-2</v>
      </c>
      <c r="AH51" s="9" t="s">
        <v>50</v>
      </c>
      <c r="AI51" s="1">
        <v>45413</v>
      </c>
      <c r="AJ51" s="9" t="s">
        <v>43</v>
      </c>
      <c r="AK51">
        <v>3</v>
      </c>
    </row>
    <row r="52" spans="1:37" x14ac:dyDescent="0.25">
      <c r="A52">
        <v>45414</v>
      </c>
      <c r="B52">
        <v>-3.4104584229180272E-2</v>
      </c>
      <c r="C52">
        <v>-4.084637910049508E-2</v>
      </c>
      <c r="D52">
        <v>-4.5968886691944537E-2</v>
      </c>
      <c r="E52">
        <v>-4.6718111684496431E-2</v>
      </c>
      <c r="F52">
        <v>-1.6863224467817889E-3</v>
      </c>
      <c r="G52">
        <v>-0.11354229471632719</v>
      </c>
      <c r="H52">
        <v>-4.8182157183549838E-2</v>
      </c>
      <c r="I52">
        <v>0</v>
      </c>
      <c r="J52">
        <v>-3.0471600749154581E-3</v>
      </c>
      <c r="K52">
        <v>-7.3170341080141393E-2</v>
      </c>
      <c r="L52">
        <v>-5.4922313584767457E-2</v>
      </c>
      <c r="M52">
        <v>0</v>
      </c>
      <c r="N52">
        <v>-4.5854180288964957E-2</v>
      </c>
      <c r="O52">
        <v>-3.1142881017862171E-2</v>
      </c>
      <c r="P52">
        <v>-3.9690214799641903E-2</v>
      </c>
      <c r="Q52">
        <v>-4.1100263783071987E-2</v>
      </c>
      <c r="R52">
        <v>0</v>
      </c>
      <c r="S52">
        <v>-7.32763325434122E-3</v>
      </c>
      <c r="T52">
        <v>-9.0600893705599608E-2</v>
      </c>
      <c r="U52">
        <v>0</v>
      </c>
      <c r="V52">
        <v>-1.121722578143591E-2</v>
      </c>
      <c r="W52">
        <v>-1.650883810638382E-2</v>
      </c>
      <c r="X52">
        <v>-2.1878292445280119E-2</v>
      </c>
      <c r="Y52">
        <v>-5.651250761672502E-3</v>
      </c>
      <c r="Z52">
        <v>-4.1478416629780593E-2</v>
      </c>
      <c r="AA52">
        <v>-2.3604578630155651E-2</v>
      </c>
      <c r="AB52">
        <v>-4.0093589980076068E-2</v>
      </c>
      <c r="AC52">
        <v>-1.050051787513393E-2</v>
      </c>
      <c r="AD52">
        <v>-1.235910718489007E-2</v>
      </c>
      <c r="AE52">
        <v>-2.7056484336838101E-2</v>
      </c>
      <c r="AF52">
        <v>-4.0785189415892958E-2</v>
      </c>
      <c r="AG52">
        <v>-3.3187833026700378E-2</v>
      </c>
      <c r="AH52" s="9" t="s">
        <v>50</v>
      </c>
      <c r="AI52" s="1">
        <v>45413</v>
      </c>
      <c r="AJ52" s="9" t="s">
        <v>38</v>
      </c>
      <c r="AK52">
        <v>2</v>
      </c>
    </row>
    <row r="53" spans="1:37" x14ac:dyDescent="0.25">
      <c r="A53">
        <v>45408</v>
      </c>
      <c r="B53">
        <v>-0.15478902538194961</v>
      </c>
      <c r="C53">
        <v>-6.4274465954890113E-3</v>
      </c>
      <c r="D53">
        <v>-0.13167865032940701</v>
      </c>
      <c r="E53">
        <v>-6.8884211105245979E-2</v>
      </c>
      <c r="F53">
        <v>-0.17357707872415851</v>
      </c>
      <c r="G53">
        <v>-8.7948767958154719E-2</v>
      </c>
      <c r="H53">
        <v>-0.166121083498078</v>
      </c>
      <c r="I53">
        <v>-8.9317743427679647E-2</v>
      </c>
      <c r="J53">
        <v>-3.3311204046502972E-2</v>
      </c>
      <c r="K53">
        <v>-1.902706266319815E-2</v>
      </c>
      <c r="L53">
        <v>-1.09399634151296E-2</v>
      </c>
      <c r="M53">
        <v>-0.21839762182816089</v>
      </c>
      <c r="N53">
        <v>-6.1856866332740942E-2</v>
      </c>
      <c r="O53">
        <v>-5.28647900677622E-2</v>
      </c>
      <c r="P53">
        <v>-0.76356867307225074</v>
      </c>
      <c r="Q53">
        <v>-6.0293877800157523E-3</v>
      </c>
      <c r="R53">
        <v>-0.1190205950301714</v>
      </c>
      <c r="S53">
        <v>-0.32776837158565142</v>
      </c>
      <c r="T53">
        <v>-4.1584806136389103E-2</v>
      </c>
      <c r="U53">
        <v>-2.5136513298545649E-2</v>
      </c>
      <c r="V53">
        <v>-9.1370127832284317E-3</v>
      </c>
      <c r="W53">
        <v>-0.20047835106341871</v>
      </c>
      <c r="X53">
        <v>-0.27975190653946108</v>
      </c>
      <c r="Y53">
        <v>-0.52612993232645677</v>
      </c>
      <c r="Z53">
        <v>-0.1685513305780296</v>
      </c>
      <c r="AA53">
        <v>-9.3251348249820828E-2</v>
      </c>
      <c r="AB53">
        <v>-4.7840587731088353E-2</v>
      </c>
      <c r="AC53">
        <v>-0.21994190487109461</v>
      </c>
      <c r="AD53">
        <v>-2.3305334896178379E-2</v>
      </c>
      <c r="AE53">
        <v>-6.1070735069999868E-2</v>
      </c>
      <c r="AF53">
        <v>-0.12981321981761801</v>
      </c>
      <c r="AG53">
        <v>-0.227079278119796</v>
      </c>
      <c r="AH53" s="9" t="s">
        <v>51</v>
      </c>
      <c r="AI53" s="1">
        <v>45383</v>
      </c>
      <c r="AJ53" s="9" t="s">
        <v>43</v>
      </c>
      <c r="AK53">
        <v>26</v>
      </c>
    </row>
    <row r="54" spans="1:37" x14ac:dyDescent="0.25">
      <c r="A54">
        <v>45407</v>
      </c>
      <c r="B54">
        <v>-0.11648452212160371</v>
      </c>
      <c r="C54">
        <v>-1.8166934060050769E-2</v>
      </c>
      <c r="D54">
        <v>-1.5244527332574909E-2</v>
      </c>
      <c r="E54">
        <v>-4.9962584455135857E-2</v>
      </c>
      <c r="F54">
        <v>-0.15734565198109149</v>
      </c>
      <c r="G54">
        <v>-5.8000085405394412E-2</v>
      </c>
      <c r="H54">
        <v>-0.21457611942522431</v>
      </c>
      <c r="I54">
        <v>-0.39397334203671391</v>
      </c>
      <c r="J54">
        <v>-1.965765430239004E-2</v>
      </c>
      <c r="K54">
        <v>-4.7220450214537649E-2</v>
      </c>
      <c r="L54">
        <v>-3.5785668047359942E-2</v>
      </c>
      <c r="M54">
        <v>-0.22136672694169529</v>
      </c>
      <c r="N54">
        <v>-8.8579377329653458E-2</v>
      </c>
      <c r="O54">
        <v>-2.1299125414615708E-2</v>
      </c>
      <c r="P54">
        <v>-0.82316980027005393</v>
      </c>
      <c r="Q54">
        <v>-0.1217602944456124</v>
      </c>
      <c r="R54">
        <v>-9.4813056477586033E-2</v>
      </c>
      <c r="S54">
        <v>-5.7686419956304587E-2</v>
      </c>
      <c r="T54">
        <v>-4.4072591653681527E-2</v>
      </c>
      <c r="U54">
        <v>-0.1113042270608585</v>
      </c>
      <c r="V54">
        <v>-0.1239380030130267</v>
      </c>
      <c r="W54">
        <v>-0.1126326550607966</v>
      </c>
      <c r="X54">
        <v>-0.1237686713838424</v>
      </c>
      <c r="Y54">
        <v>-6.263801656008966E-2</v>
      </c>
      <c r="Z54">
        <v>-7.2735136401228445E-2</v>
      </c>
      <c r="AA54">
        <v>-0.1754595808082933</v>
      </c>
      <c r="AB54">
        <v>-0.10501037627045361</v>
      </c>
      <c r="AC54">
        <v>-0.10573592752790401</v>
      </c>
      <c r="AD54">
        <v>-0.1130625861464445</v>
      </c>
      <c r="AE54">
        <v>-7.8703716202947596E-2</v>
      </c>
      <c r="AF54">
        <v>-0.1163867151492958</v>
      </c>
      <c r="AG54">
        <v>-0.1150782642856826</v>
      </c>
      <c r="AH54" s="9" t="s">
        <v>51</v>
      </c>
      <c r="AI54" s="1">
        <v>45383</v>
      </c>
      <c r="AJ54" s="9" t="s">
        <v>38</v>
      </c>
      <c r="AK54">
        <v>25</v>
      </c>
    </row>
    <row r="55" spans="1:37" x14ac:dyDescent="0.25">
      <c r="A55">
        <v>45406</v>
      </c>
      <c r="B55">
        <v>-7.526359536205984E-3</v>
      </c>
      <c r="C55">
        <v>0</v>
      </c>
      <c r="D55">
        <v>0</v>
      </c>
      <c r="E55">
        <v>-3.1583915316440829E-3</v>
      </c>
      <c r="F55">
        <v>-4.6778673247384423E-3</v>
      </c>
      <c r="G55">
        <v>-1.267993312779995E-4</v>
      </c>
      <c r="H55">
        <v>-4.7186759832055961E-2</v>
      </c>
      <c r="I55">
        <v>-6.23471768321886E-2</v>
      </c>
      <c r="J55">
        <v>0</v>
      </c>
      <c r="K55">
        <v>0</v>
      </c>
      <c r="L55">
        <v>-2.749251063317109E-2</v>
      </c>
      <c r="M55">
        <v>-2.551758969194895E-2</v>
      </c>
      <c r="N55">
        <v>-1.527811411986713E-3</v>
      </c>
      <c r="O55">
        <v>0</v>
      </c>
      <c r="P55">
        <v>-1.454200689665616E-3</v>
      </c>
      <c r="Q55">
        <v>-6.8310612460905219E-4</v>
      </c>
      <c r="R55">
        <v>0</v>
      </c>
      <c r="S55">
        <v>-9.9069303593955702E-3</v>
      </c>
      <c r="T55">
        <v>-3.0231296311191539E-2</v>
      </c>
      <c r="U55">
        <v>0</v>
      </c>
      <c r="V55">
        <v>0</v>
      </c>
      <c r="W55">
        <v>-1.2552572107031E-2</v>
      </c>
      <c r="X55">
        <v>-1.5547859184875451E-4</v>
      </c>
      <c r="Y55">
        <v>-1.0761818827554359E-2</v>
      </c>
      <c r="Z55">
        <v>-1.8101579205031979E-3</v>
      </c>
      <c r="AA55">
        <v>-6.590889561991527E-3</v>
      </c>
      <c r="AB55">
        <v>-1.4672537232286139E-2</v>
      </c>
      <c r="AC55">
        <v>-1.78328014745011E-2</v>
      </c>
      <c r="AD55">
        <v>-2.8716012583905551E-3</v>
      </c>
      <c r="AE55">
        <v>-8.4179349537976181E-5</v>
      </c>
      <c r="AF55">
        <v>-3.314812451427182E-3</v>
      </c>
      <c r="AG55">
        <v>-4.5648819739985871E-2</v>
      </c>
      <c r="AH55" s="9" t="s">
        <v>51</v>
      </c>
      <c r="AI55" s="1">
        <v>45383</v>
      </c>
      <c r="AJ55" s="9" t="s">
        <v>39</v>
      </c>
      <c r="AK55">
        <v>24</v>
      </c>
    </row>
    <row r="56" spans="1:37" x14ac:dyDescent="0.25">
      <c r="A56">
        <v>45405</v>
      </c>
      <c r="B56">
        <v>-0.38762237547113892</v>
      </c>
      <c r="C56">
        <v>-0.58720785130985975</v>
      </c>
      <c r="D56">
        <v>-3.4439272609736479E-3</v>
      </c>
      <c r="E56">
        <v>-0.49677907642426961</v>
      </c>
      <c r="F56">
        <v>-0.22833108268988361</v>
      </c>
      <c r="G56">
        <v>-0.71442837151278704</v>
      </c>
      <c r="H56">
        <v>-0.19490577442377879</v>
      </c>
      <c r="I56">
        <v>-0.48625933746974681</v>
      </c>
      <c r="J56">
        <v>-0.2428170711292989</v>
      </c>
      <c r="K56">
        <v>-2.369068288604332E-2</v>
      </c>
      <c r="L56">
        <v>-0.12964319242842609</v>
      </c>
      <c r="M56">
        <v>-0.32022300014197658</v>
      </c>
      <c r="N56">
        <v>-0.51976839614179948</v>
      </c>
      <c r="O56">
        <v>-2.7217330700521011E-2</v>
      </c>
      <c r="P56">
        <v>-0.30702189941595942</v>
      </c>
      <c r="Q56">
        <v>-0.2443656078228319</v>
      </c>
      <c r="R56">
        <v>-0.16785824626057741</v>
      </c>
      <c r="S56">
        <v>-0.59602879746708282</v>
      </c>
      <c r="T56">
        <v>-0.14464803203831</v>
      </c>
      <c r="U56">
        <v>-0.67468804097299018</v>
      </c>
      <c r="V56">
        <v>-0.1628035446895823</v>
      </c>
      <c r="W56">
        <v>-0.23255921609773181</v>
      </c>
      <c r="X56">
        <v>-0.31509234129081087</v>
      </c>
      <c r="Y56">
        <v>-0.47721646121130601</v>
      </c>
      <c r="Z56">
        <v>-0.55394701122331591</v>
      </c>
      <c r="AA56">
        <v>-0.40901164496119718</v>
      </c>
      <c r="AB56">
        <v>-0.1728023047603118</v>
      </c>
      <c r="AC56">
        <v>-0.2686422082191538</v>
      </c>
      <c r="AD56">
        <v>-0.40622686759479271</v>
      </c>
      <c r="AE56">
        <v>-0.36157090482081522</v>
      </c>
      <c r="AF56">
        <v>-0.35963850800782537</v>
      </c>
      <c r="AG56">
        <v>-0.39604035952006472</v>
      </c>
      <c r="AH56" s="9" t="s">
        <v>51</v>
      </c>
      <c r="AI56" s="1">
        <v>45383</v>
      </c>
      <c r="AJ56" s="9" t="s">
        <v>40</v>
      </c>
      <c r="AK56">
        <v>23</v>
      </c>
    </row>
    <row r="57" spans="1:37" x14ac:dyDescent="0.25">
      <c r="A57">
        <v>45404</v>
      </c>
      <c r="B57">
        <v>-3.3852341894594129E-2</v>
      </c>
      <c r="C57">
        <v>-2.312252415772011E-2</v>
      </c>
      <c r="D57">
        <v>-2.6888387143843349E-3</v>
      </c>
      <c r="E57">
        <v>-3.6871683329867587E-2</v>
      </c>
      <c r="F57">
        <v>-2.2090134372733699E-2</v>
      </c>
      <c r="G57">
        <v>0</v>
      </c>
      <c r="H57">
        <v>-4.3022897333484973E-2</v>
      </c>
      <c r="I57">
        <v>-2.0596615128336431E-3</v>
      </c>
      <c r="J57">
        <v>-9.1999826920018159E-3</v>
      </c>
      <c r="K57">
        <v>0</v>
      </c>
      <c r="L57">
        <v>-8.4825367602514815E-2</v>
      </c>
      <c r="M57">
        <v>-2.5975409960530532E-2</v>
      </c>
      <c r="N57">
        <v>-0.1168068825422026</v>
      </c>
      <c r="O57">
        <v>-5.2131225709855011E-2</v>
      </c>
      <c r="P57">
        <v>-2.6628790641035481E-2</v>
      </c>
      <c r="Q57">
        <v>-1.407507800762673E-2</v>
      </c>
      <c r="R57">
        <v>0</v>
      </c>
      <c r="S57">
        <v>-6.5469297586642919E-3</v>
      </c>
      <c r="T57">
        <v>-1.7829322020245762E-2</v>
      </c>
      <c r="U57">
        <v>-7.3807486286576619E-3</v>
      </c>
      <c r="V57">
        <v>-4.1184190527866508E-3</v>
      </c>
      <c r="W57">
        <v>-6.9717099757105369E-2</v>
      </c>
      <c r="X57">
        <v>-2.1529049990018319E-2</v>
      </c>
      <c r="Y57">
        <v>-1.713608380640925E-3</v>
      </c>
      <c r="Z57">
        <v>-2.021418552623018E-2</v>
      </c>
      <c r="AA57">
        <v>-5.5392649727250137E-2</v>
      </c>
      <c r="AB57">
        <v>-2.4648040727852469E-2</v>
      </c>
      <c r="AC57">
        <v>-2.1805415071875611E-2</v>
      </c>
      <c r="AD57">
        <v>-4.3597023255026068E-2</v>
      </c>
      <c r="AE57">
        <v>-8.8350889715240691E-3</v>
      </c>
      <c r="AF57">
        <v>-4.4842239241507667E-2</v>
      </c>
      <c r="AG57">
        <v>-2.9285190909018131E-2</v>
      </c>
      <c r="AH57" s="9" t="s">
        <v>51</v>
      </c>
      <c r="AI57" s="1">
        <v>45383</v>
      </c>
      <c r="AJ57" s="9" t="s">
        <v>41</v>
      </c>
      <c r="AK57">
        <v>22</v>
      </c>
    </row>
    <row r="58" spans="1:37" x14ac:dyDescent="0.25">
      <c r="A58">
        <v>45401</v>
      </c>
      <c r="B58">
        <v>-1.0739135286999839</v>
      </c>
      <c r="C58">
        <v>-0.70876529156725232</v>
      </c>
      <c r="D58">
        <v>-2.3036032451888119E-3</v>
      </c>
      <c r="E58">
        <v>-1.431398001842819</v>
      </c>
      <c r="F58">
        <v>-1.602103334035228</v>
      </c>
      <c r="G58">
        <v>-2.7765780417131931</v>
      </c>
      <c r="H58">
        <v>-0.72872877212369214</v>
      </c>
      <c r="I58">
        <v>-0.39471180133957978</v>
      </c>
      <c r="J58">
        <v>-0.55529233436484349</v>
      </c>
      <c r="K58">
        <v>-8.0184707993290957E-2</v>
      </c>
      <c r="L58">
        <v>-0.30305451293557523</v>
      </c>
      <c r="M58">
        <v>-0.55169037647692387</v>
      </c>
      <c r="N58">
        <v>-3.066182670596231</v>
      </c>
      <c r="O58">
        <v>-5.3315017503165023E-3</v>
      </c>
      <c r="P58">
        <v>-0.45833264062062129</v>
      </c>
      <c r="Q58">
        <v>-0.29291960722420002</v>
      </c>
      <c r="R58">
        <v>-1.728285252866153</v>
      </c>
      <c r="S58">
        <v>-1.284162861949093</v>
      </c>
      <c r="T58">
        <v>-0.87287180646202978</v>
      </c>
      <c r="U58">
        <v>-0.26119673490355572</v>
      </c>
      <c r="V58">
        <v>-0.80618638518021513</v>
      </c>
      <c r="W58">
        <v>-1.4787830315631769</v>
      </c>
      <c r="X58">
        <v>-1.3010525085986619</v>
      </c>
      <c r="Y58">
        <v>0</v>
      </c>
      <c r="Z58">
        <v>-1.6310240329164261</v>
      </c>
      <c r="AA58">
        <v>-1.1022229638188701</v>
      </c>
      <c r="AB58">
        <v>-0.58673458351844354</v>
      </c>
      <c r="AC58">
        <v>-0.16599610586053051</v>
      </c>
      <c r="AD58">
        <v>-0.60009929500456327</v>
      </c>
      <c r="AE58">
        <v>-1.7052550733183931</v>
      </c>
      <c r="AF58">
        <v>-0.8843075950396776</v>
      </c>
      <c r="AG58">
        <v>-1.0277532761313939</v>
      </c>
      <c r="AH58" s="9" t="s">
        <v>52</v>
      </c>
      <c r="AI58" s="1">
        <v>45383</v>
      </c>
      <c r="AJ58" s="9" t="s">
        <v>43</v>
      </c>
      <c r="AK58">
        <v>19</v>
      </c>
    </row>
    <row r="59" spans="1:37" x14ac:dyDescent="0.25">
      <c r="A59">
        <v>45399</v>
      </c>
      <c r="B59">
        <v>-0.71786140611889271</v>
      </c>
      <c r="C59">
        <v>-0.5734719412623398</v>
      </c>
      <c r="D59">
        <v>-7.2436418565492364E-2</v>
      </c>
      <c r="E59">
        <v>-0.57377637983895213</v>
      </c>
      <c r="F59">
        <v>-1.1013574220240441</v>
      </c>
      <c r="G59">
        <v>-2.0609278461944509</v>
      </c>
      <c r="H59">
        <v>-0.47127230278750742</v>
      </c>
      <c r="I59">
        <v>-0.7006774031641394</v>
      </c>
      <c r="J59">
        <v>-0.8094208259362381</v>
      </c>
      <c r="K59">
        <v>-0.26298400489832069</v>
      </c>
      <c r="L59">
        <v>-0.1238718847591026</v>
      </c>
      <c r="M59">
        <v>-1.1897101867220481</v>
      </c>
      <c r="N59">
        <v>-0.79329447720786428</v>
      </c>
      <c r="O59">
        <v>-0.2238326027945361</v>
      </c>
      <c r="P59">
        <v>-0.22577634762259269</v>
      </c>
      <c r="Q59">
        <v>-0.93588040802883088</v>
      </c>
      <c r="R59">
        <v>-0.61819935706969364</v>
      </c>
      <c r="S59">
        <v>-1.2983601928116859</v>
      </c>
      <c r="T59">
        <v>-0.28753182627672291</v>
      </c>
      <c r="U59">
        <v>-0.43154774593882989</v>
      </c>
      <c r="V59">
        <v>-0.33952444010984101</v>
      </c>
      <c r="W59">
        <v>-0.18730807334985511</v>
      </c>
      <c r="X59">
        <v>-0.6663147872476084</v>
      </c>
      <c r="Y59">
        <v>-0.47509660962365019</v>
      </c>
      <c r="Z59">
        <v>-0.86605830042002452</v>
      </c>
      <c r="AA59">
        <v>-0.6178699797336169</v>
      </c>
      <c r="AB59">
        <v>-0.59120987410403281</v>
      </c>
      <c r="AC59">
        <v>-0.56447092358929729</v>
      </c>
      <c r="AD59">
        <v>-1.0732185335818289</v>
      </c>
      <c r="AE59">
        <v>-1.3965906608353129</v>
      </c>
      <c r="AF59">
        <v>-0.67773240345583985</v>
      </c>
      <c r="AG59">
        <v>-0.19554639298808549</v>
      </c>
      <c r="AH59" s="9" t="s">
        <v>52</v>
      </c>
      <c r="AI59" s="1">
        <v>45383</v>
      </c>
      <c r="AJ59" s="9" t="s">
        <v>39</v>
      </c>
      <c r="AK59">
        <v>17</v>
      </c>
    </row>
    <row r="60" spans="1:37" x14ac:dyDescent="0.25">
      <c r="A60">
        <v>45398</v>
      </c>
      <c r="B60">
        <v>-0.24929957824736079</v>
      </c>
      <c r="C60">
        <v>-7.5572860293757149E-2</v>
      </c>
      <c r="D60">
        <v>-1.0373838740618011</v>
      </c>
      <c r="E60">
        <v>-0.5498513282181603</v>
      </c>
      <c r="F60">
        <v>-0.15975971826533761</v>
      </c>
      <c r="G60">
        <v>-0.20404985044233059</v>
      </c>
      <c r="H60">
        <v>-0.32540482962908418</v>
      </c>
      <c r="I60">
        <v>-0.16273956759728919</v>
      </c>
      <c r="J60">
        <v>-0.1913798538369334</v>
      </c>
      <c r="K60">
        <v>0</v>
      </c>
      <c r="L60">
        <v>0</v>
      </c>
      <c r="M60">
        <v>-0.26869909686367138</v>
      </c>
      <c r="N60">
        <v>-0.15676064728930081</v>
      </c>
      <c r="O60">
        <v>-0.13994959178313551</v>
      </c>
      <c r="P60">
        <v>-0.79688895130678383</v>
      </c>
      <c r="Q60">
        <v>-0.1425992753570654</v>
      </c>
      <c r="R60">
        <v>-0.76078620132932051</v>
      </c>
      <c r="S60">
        <v>-3.8925203614725352E-2</v>
      </c>
      <c r="T60">
        <v>-0.35552551789158232</v>
      </c>
      <c r="U60">
        <v>-1.465180995344142E-2</v>
      </c>
      <c r="V60">
        <v>-0.21260451499217389</v>
      </c>
      <c r="W60">
        <v>-0.27217923838279712</v>
      </c>
      <c r="X60">
        <v>-7.4028968856193714E-2</v>
      </c>
      <c r="Y60">
        <v>-3.9827305569094883E-2</v>
      </c>
      <c r="Z60">
        <v>-0.27636380762275248</v>
      </c>
      <c r="AA60">
        <v>-0.20866594850576031</v>
      </c>
      <c r="AB60">
        <v>-0.24289337490872681</v>
      </c>
      <c r="AC60">
        <v>-0.18638707179461159</v>
      </c>
      <c r="AD60">
        <v>-9.9219737561567472E-3</v>
      </c>
      <c r="AE60">
        <v>-8.948688458906022E-2</v>
      </c>
      <c r="AF60">
        <v>-0.36463636496276169</v>
      </c>
      <c r="AG60">
        <v>-0.33959867168875318</v>
      </c>
      <c r="AH60" s="9" t="s">
        <v>52</v>
      </c>
      <c r="AI60" s="1">
        <v>45383</v>
      </c>
      <c r="AJ60" s="9" t="s">
        <v>40</v>
      </c>
      <c r="AK60">
        <v>16</v>
      </c>
    </row>
    <row r="61" spans="1:37" x14ac:dyDescent="0.25">
      <c r="A61">
        <v>45397</v>
      </c>
      <c r="B61">
        <v>-7.8137880082236597</v>
      </c>
      <c r="C61">
        <v>-6.7253320043856641</v>
      </c>
      <c r="D61">
        <v>-5.2136068532866302</v>
      </c>
      <c r="E61">
        <v>-9.4853435972319211</v>
      </c>
      <c r="F61">
        <v>-10.002512296154579</v>
      </c>
      <c r="G61">
        <v>-12.97680783699149</v>
      </c>
      <c r="H61">
        <v>-5.2783363423985996</v>
      </c>
      <c r="I61">
        <v>-7.9532545394175083</v>
      </c>
      <c r="J61">
        <v>-7.3311559869801464</v>
      </c>
      <c r="K61">
        <v>-5.4229010985885484</v>
      </c>
      <c r="L61">
        <v>-0.83655846445243631</v>
      </c>
      <c r="M61">
        <v>-2.7028568705863751</v>
      </c>
      <c r="N61">
        <v>-8.9395609400919636</v>
      </c>
      <c r="O61">
        <v>-3.3241229400322272</v>
      </c>
      <c r="P61">
        <v>-7.4669174785131478</v>
      </c>
      <c r="Q61">
        <v>-5.7480139275891791</v>
      </c>
      <c r="R61">
        <v>-11.867303034559249</v>
      </c>
      <c r="S61">
        <v>-9.0982554491432222</v>
      </c>
      <c r="T61">
        <v>-6.7957728786426994</v>
      </c>
      <c r="U61">
        <v>-11.262108898559619</v>
      </c>
      <c r="V61">
        <v>-6.0395232026868078</v>
      </c>
      <c r="W61">
        <v>-5.4404289737843374</v>
      </c>
      <c r="X61">
        <v>-9.4061682648337115</v>
      </c>
      <c r="Y61">
        <v>-4.3234479161728574</v>
      </c>
      <c r="Z61">
        <v>-9.8499193392862558</v>
      </c>
      <c r="AA61">
        <v>-8.1244143473978312</v>
      </c>
      <c r="AB61">
        <v>-6.1087852079212333</v>
      </c>
      <c r="AC61">
        <v>-3.004248498623312</v>
      </c>
      <c r="AD61">
        <v>-7.2572990170838656</v>
      </c>
      <c r="AE61">
        <v>-8.9896201555134141</v>
      </c>
      <c r="AF61">
        <v>-8.161149759912675</v>
      </c>
      <c r="AG61">
        <v>-5.9314337417402729</v>
      </c>
      <c r="AH61" s="9" t="s">
        <v>52</v>
      </c>
      <c r="AI61" s="1">
        <v>45383</v>
      </c>
      <c r="AJ61" s="9" t="s">
        <v>41</v>
      </c>
      <c r="AK61">
        <v>15</v>
      </c>
    </row>
    <row r="62" spans="1:37" x14ac:dyDescent="0.25">
      <c r="A62">
        <v>45394</v>
      </c>
      <c r="B62">
        <v>-6.7067069665833576E-2</v>
      </c>
      <c r="C62">
        <v>-1.9213757243485539E-3</v>
      </c>
      <c r="D62">
        <v>-1.2765801734849629E-2</v>
      </c>
      <c r="E62">
        <v>-0.35047290422337168</v>
      </c>
      <c r="F62">
        <v>-8.94505779329689E-2</v>
      </c>
      <c r="G62">
        <v>-4.6391997047827611E-4</v>
      </c>
      <c r="H62">
        <v>-5.5667664211607293E-2</v>
      </c>
      <c r="I62">
        <v>-2.661530724871479E-2</v>
      </c>
      <c r="J62">
        <v>-6.646423515909352E-3</v>
      </c>
      <c r="K62">
        <v>0</v>
      </c>
      <c r="L62">
        <v>-9.7627993517297434E-3</v>
      </c>
      <c r="M62">
        <v>-1.329441599200431E-3</v>
      </c>
      <c r="N62">
        <v>-3.232339381858057E-2</v>
      </c>
      <c r="O62">
        <v>-1.5849889816832211E-3</v>
      </c>
      <c r="P62">
        <v>-0.23539225111122961</v>
      </c>
      <c r="Q62">
        <v>-6.5368754018278333E-3</v>
      </c>
      <c r="R62">
        <v>0</v>
      </c>
      <c r="S62">
        <v>-1.082983351881282E-2</v>
      </c>
      <c r="T62">
        <v>-9.2325960287921879E-2</v>
      </c>
      <c r="U62">
        <v>0</v>
      </c>
      <c r="V62">
        <v>-6.7159108014372979E-3</v>
      </c>
      <c r="W62">
        <v>-1.0643445683787601E-2</v>
      </c>
      <c r="X62">
        <v>-2.7731288424534411E-2</v>
      </c>
      <c r="Y62">
        <v>-5.9890969834717228E-2</v>
      </c>
      <c r="Z62">
        <v>-0.108398825104655</v>
      </c>
      <c r="AA62">
        <v>-3.768690699667384E-2</v>
      </c>
      <c r="AB62">
        <v>-4.5628226482263431E-2</v>
      </c>
      <c r="AC62">
        <v>-1.5745701613937721E-2</v>
      </c>
      <c r="AD62">
        <v>-1.067438561993986E-2</v>
      </c>
      <c r="AE62">
        <v>-7.627455238245877E-3</v>
      </c>
      <c r="AF62">
        <v>-7.4537482998471072E-2</v>
      </c>
      <c r="AG62">
        <v>-0.14340719479135799</v>
      </c>
      <c r="AH62" s="9" t="s">
        <v>53</v>
      </c>
      <c r="AI62" s="1">
        <v>45383</v>
      </c>
      <c r="AJ62" s="9" t="s">
        <v>43</v>
      </c>
      <c r="AK62">
        <v>12</v>
      </c>
    </row>
    <row r="63" spans="1:37" x14ac:dyDescent="0.25">
      <c r="A63">
        <v>45393</v>
      </c>
      <c r="B63">
        <v>-4.2921035731992643E-2</v>
      </c>
      <c r="C63">
        <v>0</v>
      </c>
      <c r="D63">
        <v>0</v>
      </c>
      <c r="E63">
        <v>-7.1418101875720771E-2</v>
      </c>
      <c r="F63">
        <v>-0.1654943110148433</v>
      </c>
      <c r="G63">
        <v>-6.240669751764653E-3</v>
      </c>
      <c r="H63">
        <v>-3.0546100832126041E-2</v>
      </c>
      <c r="I63">
        <v>-1.949140562463697E-2</v>
      </c>
      <c r="J63">
        <v>0</v>
      </c>
      <c r="K63">
        <v>-1.091286547312499E-2</v>
      </c>
      <c r="L63">
        <v>-5.4092069640967431E-2</v>
      </c>
      <c r="M63">
        <v>-0.14714474398298921</v>
      </c>
      <c r="N63">
        <v>-3.1982320957591952E-2</v>
      </c>
      <c r="O63">
        <v>-1.55759145233208E-4</v>
      </c>
      <c r="P63">
        <v>-2.2139601220704672E-2</v>
      </c>
      <c r="Q63">
        <v>-8.2304263797518262E-2</v>
      </c>
      <c r="R63">
        <v>-7.6248773791871916E-3</v>
      </c>
      <c r="S63">
        <v>0</v>
      </c>
      <c r="T63">
        <v>-2.0416828347263029E-2</v>
      </c>
      <c r="U63">
        <v>-8.2654302190847007E-3</v>
      </c>
      <c r="V63">
        <v>-4.0073726520946162E-4</v>
      </c>
      <c r="W63">
        <v>-0.12218434501447779</v>
      </c>
      <c r="X63">
        <v>-3.400475445070994E-2</v>
      </c>
      <c r="Y63">
        <v>-6.8951606519354294E-2</v>
      </c>
      <c r="Z63">
        <v>-4.9751365485819883E-2</v>
      </c>
      <c r="AA63">
        <v>-1.8978551538907928E-2</v>
      </c>
      <c r="AB63">
        <v>-3.7151393408664093E-2</v>
      </c>
      <c r="AC63">
        <v>-6.9073014345811534E-2</v>
      </c>
      <c r="AD63">
        <v>-8.6663024594627311E-2</v>
      </c>
      <c r="AE63">
        <v>-1.882589177380382E-2</v>
      </c>
      <c r="AF63">
        <v>-3.321675407994111E-2</v>
      </c>
      <c r="AG63">
        <v>-8.8329212123039638E-2</v>
      </c>
      <c r="AH63" s="9" t="s">
        <v>53</v>
      </c>
      <c r="AI63" s="1">
        <v>45383</v>
      </c>
      <c r="AJ63" s="9" t="s">
        <v>38</v>
      </c>
      <c r="AK63">
        <v>11</v>
      </c>
    </row>
    <row r="64" spans="1:37" x14ac:dyDescent="0.25">
      <c r="A64">
        <v>45392</v>
      </c>
      <c r="B64">
        <v>-0.27969823196793808</v>
      </c>
      <c r="C64">
        <v>-0.16578006239912721</v>
      </c>
      <c r="D64">
        <v>-2.5680197444005692E-2</v>
      </c>
      <c r="E64">
        <v>-0.28557054402504212</v>
      </c>
      <c r="F64">
        <v>-0.33221172405167132</v>
      </c>
      <c r="G64">
        <v>-0.49706680500873968</v>
      </c>
      <c r="H64">
        <v>-0.16732193935785891</v>
      </c>
      <c r="I64">
        <v>-0.1418213692247681</v>
      </c>
      <c r="J64">
        <v>-1.769018786448245</v>
      </c>
      <c r="K64">
        <v>-0.2007077346154279</v>
      </c>
      <c r="L64">
        <v>-1.9025727658264231E-2</v>
      </c>
      <c r="M64">
        <v>-6.5510195494558165E-2</v>
      </c>
      <c r="N64">
        <v>-0.25797458572970428</v>
      </c>
      <c r="O64">
        <v>-0.18998270671614181</v>
      </c>
      <c r="P64">
        <v>-0.35423126565619062</v>
      </c>
      <c r="Q64">
        <v>-0.1652970404157254</v>
      </c>
      <c r="R64">
        <v>-0.13626780137107211</v>
      </c>
      <c r="S64">
        <v>-0.1052503659265977</v>
      </c>
      <c r="T64">
        <v>-0.1344260081193055</v>
      </c>
      <c r="U64">
        <v>-0.15283480565072319</v>
      </c>
      <c r="V64">
        <v>-0.79922254287603212</v>
      </c>
      <c r="W64">
        <v>-9.8109001070716337E-2</v>
      </c>
      <c r="X64">
        <v>-0.2393329357656345</v>
      </c>
      <c r="Y64">
        <v>-0.33444986194366899</v>
      </c>
      <c r="Z64">
        <v>-0.27434388229602852</v>
      </c>
      <c r="AA64">
        <v>-0.37486595464789091</v>
      </c>
      <c r="AB64">
        <v>-0.2476209323016807</v>
      </c>
      <c r="AC64">
        <v>-0.16016966781754621</v>
      </c>
      <c r="AD64">
        <v>-0.3332535077983812</v>
      </c>
      <c r="AE64">
        <v>-0.32258441848087283</v>
      </c>
      <c r="AF64">
        <v>-0.27053481593894108</v>
      </c>
      <c r="AG64">
        <v>-0.2177288733259243</v>
      </c>
      <c r="AH64" s="9" t="s">
        <v>53</v>
      </c>
      <c r="AI64" s="1">
        <v>45383</v>
      </c>
      <c r="AJ64" s="9" t="s">
        <v>39</v>
      </c>
      <c r="AK64">
        <v>10</v>
      </c>
    </row>
    <row r="65" spans="1:37" x14ac:dyDescent="0.25">
      <c r="A65">
        <v>45391</v>
      </c>
      <c r="B65">
        <v>-1.8478496783333E-2</v>
      </c>
      <c r="C65">
        <v>-1.7013834691053081E-2</v>
      </c>
      <c r="D65">
        <v>0</v>
      </c>
      <c r="E65">
        <v>-1.223135328066753E-2</v>
      </c>
      <c r="F65">
        <v>0</v>
      </c>
      <c r="G65">
        <v>-1.997997368996193E-3</v>
      </c>
      <c r="H65">
        <v>-1.4353369280326151E-2</v>
      </c>
      <c r="I65">
        <v>-1.1701617656881911E-3</v>
      </c>
      <c r="J65">
        <v>-1.193704894215436E-2</v>
      </c>
      <c r="K65">
        <v>-8.1434870920250272E-4</v>
      </c>
      <c r="L65">
        <v>0</v>
      </c>
      <c r="M65">
        <v>-4.0117108077606177E-2</v>
      </c>
      <c r="N65">
        <v>-1.639738125941992E-3</v>
      </c>
      <c r="O65">
        <v>0</v>
      </c>
      <c r="P65">
        <v>-0.10565584189690171</v>
      </c>
      <c r="Q65">
        <v>-5.6024247653202182E-4</v>
      </c>
      <c r="R65">
        <v>0</v>
      </c>
      <c r="S65">
        <v>0</v>
      </c>
      <c r="T65">
        <v>-1.965338803777146E-3</v>
      </c>
      <c r="U65">
        <v>-9.1564064184171954E-4</v>
      </c>
      <c r="V65">
        <v>0</v>
      </c>
      <c r="W65">
        <v>-1.4673434763392661E-2</v>
      </c>
      <c r="X65">
        <v>-5.5733997080170322E-2</v>
      </c>
      <c r="Y65">
        <v>-3.5063231378292183E-2</v>
      </c>
      <c r="Z65">
        <v>-3.2468104193530641E-2</v>
      </c>
      <c r="AA65">
        <v>-1.423444952871834E-2</v>
      </c>
      <c r="AB65">
        <v>-1.1118566713131789E-3</v>
      </c>
      <c r="AC65">
        <v>-1.6782871650085868E-2</v>
      </c>
      <c r="AD65">
        <v>-3.2573495037929241E-3</v>
      </c>
      <c r="AE65">
        <v>-2.1326666190805638E-3</v>
      </c>
      <c r="AF65">
        <v>-1.1828557683599319E-2</v>
      </c>
      <c r="AG65">
        <v>-7.603248643950633E-2</v>
      </c>
      <c r="AH65" s="9" t="s">
        <v>53</v>
      </c>
      <c r="AI65" s="1">
        <v>45383</v>
      </c>
      <c r="AJ65" s="9" t="s">
        <v>40</v>
      </c>
      <c r="AK65">
        <v>9</v>
      </c>
    </row>
    <row r="66" spans="1:37" x14ac:dyDescent="0.25">
      <c r="A66">
        <v>45390</v>
      </c>
      <c r="B66">
        <v>-0.85259766587526364</v>
      </c>
      <c r="C66">
        <v>-1.213413187897213</v>
      </c>
      <c r="D66">
        <v>-9.715210406161931E-2</v>
      </c>
      <c r="E66">
        <v>-0.87332281183447058</v>
      </c>
      <c r="F66">
        <v>-0.52390989865881277</v>
      </c>
      <c r="G66">
        <v>-0.62495809109340494</v>
      </c>
      <c r="H66">
        <v>-1.641232502539445</v>
      </c>
      <c r="I66">
        <v>-1.8032458750459901</v>
      </c>
      <c r="J66">
        <v>-0.23364458797061441</v>
      </c>
      <c r="K66">
        <v>-0.91559574897150919</v>
      </c>
      <c r="L66">
        <v>-0.29809785351559781</v>
      </c>
      <c r="M66">
        <v>-0.34547790964044939</v>
      </c>
      <c r="N66">
        <v>-2.1593317688203539</v>
      </c>
      <c r="O66">
        <v>-0.1249108957897007</v>
      </c>
      <c r="P66">
        <v>-0.30427011279723659</v>
      </c>
      <c r="Q66">
        <v>-7.2132470470770357E-2</v>
      </c>
      <c r="R66">
        <v>-0.12875853170720711</v>
      </c>
      <c r="S66">
        <v>-9.0225251357587966E-2</v>
      </c>
      <c r="T66">
        <v>-0.16353870941745249</v>
      </c>
      <c r="U66">
        <v>-0.80804675362597345</v>
      </c>
      <c r="V66">
        <v>-0.49892709048999673</v>
      </c>
      <c r="W66">
        <v>-2.1853045776708111</v>
      </c>
      <c r="X66">
        <v>-0.85132379791337287</v>
      </c>
      <c r="Y66">
        <v>0</v>
      </c>
      <c r="Z66">
        <v>-1.044108075532872</v>
      </c>
      <c r="AA66">
        <v>-1.4981740141544739</v>
      </c>
      <c r="AB66">
        <v>-0.33779845425553129</v>
      </c>
      <c r="AC66">
        <v>-0.14323863474426141</v>
      </c>
      <c r="AD66">
        <v>-0.1340532984683076</v>
      </c>
      <c r="AE66">
        <v>-0.73131318972333992</v>
      </c>
      <c r="AF66">
        <v>-0.80209418434766444</v>
      </c>
      <c r="AG66">
        <v>-1.0637878048613789</v>
      </c>
      <c r="AH66" s="9" t="s">
        <v>53</v>
      </c>
      <c r="AI66" s="1">
        <v>45383</v>
      </c>
      <c r="AJ66" s="9" t="s">
        <v>41</v>
      </c>
      <c r="AK66">
        <v>8</v>
      </c>
    </row>
    <row r="67" spans="1:37" x14ac:dyDescent="0.25">
      <c r="A67">
        <v>45387</v>
      </c>
      <c r="B67">
        <v>-0.93298004643592569</v>
      </c>
      <c r="C67">
        <v>-0.2121000302333641</v>
      </c>
      <c r="D67">
        <v>-1.2490121042333</v>
      </c>
      <c r="E67">
        <v>-0.51575321431698984</v>
      </c>
      <c r="F67">
        <v>-0.90884617093088194</v>
      </c>
      <c r="G67">
        <v>-2.2798429520003549</v>
      </c>
      <c r="H67">
        <v>-0.28441165446459921</v>
      </c>
      <c r="I67">
        <v>-1.653136690869093</v>
      </c>
      <c r="J67">
        <v>-1.091545960857059</v>
      </c>
      <c r="K67">
        <v>-1.088363688863063</v>
      </c>
      <c r="L67">
        <v>-0.4140690987879086</v>
      </c>
      <c r="M67">
        <v>-0.27211907084893161</v>
      </c>
      <c r="N67">
        <v>-3.328044941396997</v>
      </c>
      <c r="O67">
        <v>-0.30998809126865912</v>
      </c>
      <c r="P67">
        <v>-0.25866498057712028</v>
      </c>
      <c r="Q67">
        <v>-0.16286273186983</v>
      </c>
      <c r="R67">
        <v>-0.22353885143550339</v>
      </c>
      <c r="S67">
        <v>-0.40855149515941552</v>
      </c>
      <c r="T67">
        <v>-0.30064935858359609</v>
      </c>
      <c r="U67">
        <v>-0.38486136633978468</v>
      </c>
      <c r="V67">
        <v>-0.48400992242969509</v>
      </c>
      <c r="W67">
        <v>-2.8581096372502151</v>
      </c>
      <c r="X67">
        <v>-1.2105639187605799</v>
      </c>
      <c r="Y67">
        <v>-4.1310731752613593E-2</v>
      </c>
      <c r="Z67">
        <v>-1.075198821412112</v>
      </c>
      <c r="AA67">
        <v>-1.8119491081691159</v>
      </c>
      <c r="AB67">
        <v>-0.3716246464880964</v>
      </c>
      <c r="AC67">
        <v>-0.32815382440882102</v>
      </c>
      <c r="AD67">
        <v>-0.41447443047195442</v>
      </c>
      <c r="AE67">
        <v>-0.97831446193364346</v>
      </c>
      <c r="AF67">
        <v>-1.058431931361874</v>
      </c>
      <c r="AG67">
        <v>-0.78083229322714087</v>
      </c>
      <c r="AH67" s="9" t="s">
        <v>54</v>
      </c>
      <c r="AI67" s="1">
        <v>45383</v>
      </c>
      <c r="AJ67" s="9" t="s">
        <v>43</v>
      </c>
      <c r="AK67">
        <v>5</v>
      </c>
    </row>
    <row r="68" spans="1:37" x14ac:dyDescent="0.25">
      <c r="A68">
        <v>45386</v>
      </c>
      <c r="B68">
        <v>-0.46480492695277581</v>
      </c>
      <c r="C68">
        <v>-0.19834286870323281</v>
      </c>
      <c r="D68">
        <v>-6.7460131316282729E-2</v>
      </c>
      <c r="E68">
        <v>-0.21046920993103099</v>
      </c>
      <c r="F68">
        <v>-0.68087847961772896</v>
      </c>
      <c r="G68">
        <v>-0.41053224646251241</v>
      </c>
      <c r="H68">
        <v>-0.22023657163725849</v>
      </c>
      <c r="I68">
        <v>-0.31523236230764962</v>
      </c>
      <c r="J68">
        <v>-0.52522629027834811</v>
      </c>
      <c r="K68">
        <v>-0.57298252230973767</v>
      </c>
      <c r="L68">
        <v>-2.6746607334817631E-2</v>
      </c>
      <c r="M68">
        <v>-0.58408483003231038</v>
      </c>
      <c r="N68">
        <v>-0.44365623418809469</v>
      </c>
      <c r="O68">
        <v>-0.28704298395099148</v>
      </c>
      <c r="P68">
        <v>-0.66329298843997198</v>
      </c>
      <c r="Q68">
        <v>-0.4926141734925974</v>
      </c>
      <c r="R68">
        <v>-1.3708129046823461</v>
      </c>
      <c r="S68">
        <v>-0.4574395319697358</v>
      </c>
      <c r="T68">
        <v>-0.1936616910692493</v>
      </c>
      <c r="U68">
        <v>-1.033285608233409</v>
      </c>
      <c r="V68">
        <v>-0.30043518064837771</v>
      </c>
      <c r="W68">
        <v>-3.680679420324291</v>
      </c>
      <c r="X68">
        <v>-0.3634892636230968</v>
      </c>
      <c r="Y68">
        <v>-2.5789339308482231E-2</v>
      </c>
      <c r="Z68">
        <v>-0.47056433576600681</v>
      </c>
      <c r="AA68">
        <v>-0.60232780821913423</v>
      </c>
      <c r="AB68">
        <v>-0.36449969162211548</v>
      </c>
      <c r="AC68">
        <v>-0.17257923902850139</v>
      </c>
      <c r="AD68">
        <v>-0.44379226156211149</v>
      </c>
      <c r="AE68">
        <v>-0.65653703571180932</v>
      </c>
      <c r="AF68">
        <v>-0.40601117761542249</v>
      </c>
      <c r="AG68">
        <v>-0.36702067203414801</v>
      </c>
      <c r="AH68" s="9" t="s">
        <v>54</v>
      </c>
      <c r="AI68" s="1">
        <v>45383</v>
      </c>
      <c r="AJ68" s="9" t="s">
        <v>38</v>
      </c>
      <c r="AK68">
        <v>4</v>
      </c>
    </row>
    <row r="69" spans="1:37" x14ac:dyDescent="0.25">
      <c r="A69">
        <v>45385</v>
      </c>
      <c r="B69">
        <v>-0.65091372005399517</v>
      </c>
      <c r="C69">
        <v>-1.70126180952787</v>
      </c>
      <c r="D69">
        <v>-2.3300647625689921E-2</v>
      </c>
      <c r="E69">
        <v>-1.011917068382153</v>
      </c>
      <c r="F69">
        <v>-1.114871907196858</v>
      </c>
      <c r="G69">
        <v>-1.0320424137368249</v>
      </c>
      <c r="H69">
        <v>-0.20533845025998609</v>
      </c>
      <c r="I69">
        <v>-0.57169064507411393</v>
      </c>
      <c r="J69">
        <v>-0.29491752435169438</v>
      </c>
      <c r="K69">
        <v>-0.3731727344001442</v>
      </c>
      <c r="L69">
        <v>-0.62113420762853744</v>
      </c>
      <c r="M69">
        <v>-0.46469394499021921</v>
      </c>
      <c r="N69">
        <v>-0.56792518840370154</v>
      </c>
      <c r="O69">
        <v>-0.28445963520196821</v>
      </c>
      <c r="P69">
        <v>-0.13221561566736559</v>
      </c>
      <c r="Q69">
        <v>-0.74460590089397272</v>
      </c>
      <c r="R69">
        <v>-0.43006074526933569</v>
      </c>
      <c r="S69">
        <v>-0.49302365098430673</v>
      </c>
      <c r="T69">
        <v>-0.35284720514645729</v>
      </c>
      <c r="U69">
        <v>-0.20693831074716409</v>
      </c>
      <c r="V69">
        <v>-0.97553033933814792</v>
      </c>
      <c r="W69">
        <v>-0.80079719212791156</v>
      </c>
      <c r="X69">
        <v>-0.68869795498072528</v>
      </c>
      <c r="Y69">
        <v>-0.29594496298312989</v>
      </c>
      <c r="Z69">
        <v>-0.89239759245580486</v>
      </c>
      <c r="AA69">
        <v>-0.39560590383634958</v>
      </c>
      <c r="AB69">
        <v>-0.58558349590423564</v>
      </c>
      <c r="AC69">
        <v>-0.38988264702796283</v>
      </c>
      <c r="AD69">
        <v>-1.100799705520628</v>
      </c>
      <c r="AE69">
        <v>-0.97885705367786735</v>
      </c>
      <c r="AF69">
        <v>-0.74574401894518849</v>
      </c>
      <c r="AG69">
        <v>-0.15765414648508991</v>
      </c>
      <c r="AH69" s="9" t="s">
        <v>54</v>
      </c>
      <c r="AI69" s="1">
        <v>45383</v>
      </c>
      <c r="AJ69" s="9" t="s">
        <v>39</v>
      </c>
      <c r="AK69">
        <v>3</v>
      </c>
    </row>
    <row r="70" spans="1:37" x14ac:dyDescent="0.25">
      <c r="A70">
        <v>45384</v>
      </c>
      <c r="B70">
        <v>-2.319930798592218E-2</v>
      </c>
      <c r="C70">
        <v>-1.252323637666374E-2</v>
      </c>
      <c r="D70">
        <v>-2.8895254148169441E-2</v>
      </c>
      <c r="E70">
        <v>-2.0313055084283681E-2</v>
      </c>
      <c r="F70">
        <v>-4.4243750780939159E-2</v>
      </c>
      <c r="G70">
        <v>-3.3129821848527192E-4</v>
      </c>
      <c r="H70">
        <v>-9.9189632669609354E-3</v>
      </c>
      <c r="I70">
        <v>-0.28484419405928468</v>
      </c>
      <c r="J70">
        <v>0</v>
      </c>
      <c r="K70">
        <v>0</v>
      </c>
      <c r="L70">
        <v>0</v>
      </c>
      <c r="M70">
        <v>0</v>
      </c>
      <c r="N70">
        <v>-4.0997848390507269E-3</v>
      </c>
      <c r="O70">
        <v>-7.9379631928047825E-2</v>
      </c>
      <c r="P70">
        <v>-5.0811599876301752E-2</v>
      </c>
      <c r="Q70">
        <v>-2.1677417835532939E-2</v>
      </c>
      <c r="R70">
        <v>-3.2718200056626868E-3</v>
      </c>
      <c r="S70">
        <v>0</v>
      </c>
      <c r="T70">
        <v>-0.18535804420345511</v>
      </c>
      <c r="U70">
        <v>0</v>
      </c>
      <c r="V70">
        <v>0</v>
      </c>
      <c r="W70">
        <v>-6.4546420771028845E-2</v>
      </c>
      <c r="X70">
        <v>-1.73627064793371E-2</v>
      </c>
      <c r="Y70">
        <v>-0.1114313481804539</v>
      </c>
      <c r="Z70">
        <v>-1.2905407151142819E-2</v>
      </c>
      <c r="AA70">
        <v>-2.2101455197114671E-2</v>
      </c>
      <c r="AB70">
        <v>-5.1870901644404603E-2</v>
      </c>
      <c r="AC70">
        <v>-1.645428260607603E-2</v>
      </c>
      <c r="AD70">
        <v>-3.602610806534544E-3</v>
      </c>
      <c r="AE70">
        <v>-5.3780678928040298E-3</v>
      </c>
      <c r="AF70">
        <v>-2.1791187186620681E-2</v>
      </c>
      <c r="AG70">
        <v>-7.1174747587844631E-2</v>
      </c>
      <c r="AH70" s="9" t="s">
        <v>54</v>
      </c>
      <c r="AI70" s="1">
        <v>45383</v>
      </c>
      <c r="AJ70" s="9" t="s">
        <v>40</v>
      </c>
      <c r="AK70">
        <v>2</v>
      </c>
    </row>
    <row r="71" spans="1:37" x14ac:dyDescent="0.25">
      <c r="A71">
        <v>45383</v>
      </c>
      <c r="B71">
        <v>-0.1264467740297858</v>
      </c>
      <c r="C71">
        <v>-6.4562924498444876E-2</v>
      </c>
      <c r="D71">
        <v>-0.31635714814088489</v>
      </c>
      <c r="E71">
        <v>-0.117506797729256</v>
      </c>
      <c r="F71">
        <v>-0.12280955229533271</v>
      </c>
      <c r="G71">
        <v>-2.3440700446422331E-2</v>
      </c>
      <c r="H71">
        <v>-2.6746170137188952E-3</v>
      </c>
      <c r="I71">
        <v>-0.24269652124492269</v>
      </c>
      <c r="J71">
        <v>-3.8807607406894911E-3</v>
      </c>
      <c r="K71">
        <v>-0.16377899028899459</v>
      </c>
      <c r="L71">
        <v>-2.0146412095325399E-3</v>
      </c>
      <c r="M71">
        <v>-0.14669203494446581</v>
      </c>
      <c r="N71">
        <v>-0.17980044443090609</v>
      </c>
      <c r="O71">
        <v>-4.1042521126161732E-2</v>
      </c>
      <c r="P71">
        <v>-0.429261438790915</v>
      </c>
      <c r="Q71">
        <v>-8.7753322257312596E-2</v>
      </c>
      <c r="R71">
        <v>-5.0166628706395801E-2</v>
      </c>
      <c r="S71">
        <v>-2.9640553330732101E-2</v>
      </c>
      <c r="T71">
        <v>-0.38348406283693942</v>
      </c>
      <c r="U71">
        <v>-0.34641324729066508</v>
      </c>
      <c r="V71">
        <v>-0.12625155720989581</v>
      </c>
      <c r="W71">
        <v>-0.13680729399694369</v>
      </c>
      <c r="X71">
        <v>-0.12734091476849149</v>
      </c>
      <c r="Y71">
        <v>-1.3655927503103569E-2</v>
      </c>
      <c r="Z71">
        <v>-9.2092055297979203E-2</v>
      </c>
      <c r="AA71">
        <v>-0.2297652446567639</v>
      </c>
      <c r="AB71">
        <v>-0.13152778650672661</v>
      </c>
      <c r="AC71">
        <v>-8.2747537326528633E-2</v>
      </c>
      <c r="AD71">
        <v>-8.1379226114853598E-2</v>
      </c>
      <c r="AE71">
        <v>-0.15795051566064369</v>
      </c>
      <c r="AF71">
        <v>-8.8022034329916579E-2</v>
      </c>
      <c r="AG71">
        <v>-0.1841357659759662</v>
      </c>
      <c r="AH71" s="9" t="s">
        <v>54</v>
      </c>
      <c r="AI71" s="1">
        <v>45383</v>
      </c>
      <c r="AJ71" s="9" t="s">
        <v>41</v>
      </c>
      <c r="AK71">
        <v>1</v>
      </c>
    </row>
    <row r="72" spans="1:37" x14ac:dyDescent="0.25">
      <c r="A72">
        <v>45380</v>
      </c>
      <c r="B72">
        <v>-0.24569103465511749</v>
      </c>
      <c r="C72">
        <v>-0.10105871733544949</v>
      </c>
      <c r="D72">
        <v>-0.26844146005969821</v>
      </c>
      <c r="E72">
        <v>-0.28470427116975489</v>
      </c>
      <c r="F72">
        <v>-0.5372578261519052</v>
      </c>
      <c r="G72">
        <v>-0.6166232963548548</v>
      </c>
      <c r="H72">
        <v>-0.13090465091079759</v>
      </c>
      <c r="I72">
        <v>-0.17734943917247531</v>
      </c>
      <c r="J72">
        <v>-0.17226523570012189</v>
      </c>
      <c r="K72">
        <v>-0.17290929734869881</v>
      </c>
      <c r="L72">
        <v>-1.4763290229343379E-2</v>
      </c>
      <c r="M72">
        <v>-8.6666091836701598E-2</v>
      </c>
      <c r="N72">
        <v>-0.18998501085434341</v>
      </c>
      <c r="O72">
        <v>-0.16667115374237679</v>
      </c>
      <c r="P72">
        <v>-0.63553603567911543</v>
      </c>
      <c r="Q72">
        <v>-0.15678751602555671</v>
      </c>
      <c r="R72">
        <v>-5.1098755816122388E-2</v>
      </c>
      <c r="S72">
        <v>-0.27004315790040728</v>
      </c>
      <c r="T72">
        <v>-0.28100788377371783</v>
      </c>
      <c r="U72">
        <v>-0.49305158235741292</v>
      </c>
      <c r="V72">
        <v>-0.16976238435794819</v>
      </c>
      <c r="W72">
        <v>-0.21921964983418421</v>
      </c>
      <c r="X72">
        <v>-0.18020880594623381</v>
      </c>
      <c r="Y72">
        <v>-5.4757718799932062E-2</v>
      </c>
      <c r="Z72">
        <v>-0.28608639984492779</v>
      </c>
      <c r="AA72">
        <v>-0.27988236635734032</v>
      </c>
      <c r="AB72">
        <v>-0.2193092956492306</v>
      </c>
      <c r="AC72">
        <v>-9.1475113092523097E-2</v>
      </c>
      <c r="AD72">
        <v>-0.16871009962806929</v>
      </c>
      <c r="AE72">
        <v>-0.30677416952363262</v>
      </c>
      <c r="AF72">
        <v>-0.26460226552311938</v>
      </c>
      <c r="AG72">
        <v>-0.17077061798152551</v>
      </c>
      <c r="AH72" s="9" t="s">
        <v>55</v>
      </c>
      <c r="AI72" s="1">
        <v>45352</v>
      </c>
      <c r="AJ72" s="9" t="s">
        <v>43</v>
      </c>
      <c r="AK72">
        <v>29</v>
      </c>
    </row>
    <row r="73" spans="1:37" x14ac:dyDescent="0.25">
      <c r="A73">
        <v>45379</v>
      </c>
      <c r="B73">
        <v>-9.6406050967331847E-2</v>
      </c>
      <c r="C73">
        <v>-0.3356091215417551</v>
      </c>
      <c r="D73">
        <v>0</v>
      </c>
      <c r="E73">
        <v>-0.14748670194187921</v>
      </c>
      <c r="F73">
        <v>-1.2598330072203571E-2</v>
      </c>
      <c r="G73">
        <v>-7.4486030078305381E-3</v>
      </c>
      <c r="H73">
        <v>-3.4523782221235443E-2</v>
      </c>
      <c r="I73">
        <v>-4.4604437128989732E-2</v>
      </c>
      <c r="J73">
        <v>-0.15960300158436919</v>
      </c>
      <c r="K73">
        <v>-3.3589805889756401E-2</v>
      </c>
      <c r="L73">
        <v>-1.163244184234047E-2</v>
      </c>
      <c r="M73">
        <v>-4.9974019048851383E-2</v>
      </c>
      <c r="N73">
        <v>-6.973825532495094E-2</v>
      </c>
      <c r="O73">
        <v>-8.0195161208794204E-4</v>
      </c>
      <c r="P73">
        <v>-0.48155672307145309</v>
      </c>
      <c r="Q73">
        <v>-0.1131813070872919</v>
      </c>
      <c r="R73">
        <v>-8.0214284460129848E-2</v>
      </c>
      <c r="S73">
        <v>-3.5959966733609197E-2</v>
      </c>
      <c r="T73">
        <v>-0.12537946495464361</v>
      </c>
      <c r="U73">
        <v>-5.2268474888961081E-2</v>
      </c>
      <c r="V73">
        <v>-0.22458642848549359</v>
      </c>
      <c r="W73">
        <v>-2.44008734526868E-3</v>
      </c>
      <c r="X73">
        <v>-0.1699987943767759</v>
      </c>
      <c r="Y73">
        <v>-8.2173561083026571E-3</v>
      </c>
      <c r="Z73">
        <v>-9.8353942796980773E-2</v>
      </c>
      <c r="AA73">
        <v>-0.13514104555026579</v>
      </c>
      <c r="AB73">
        <v>-9.664270805054874E-2</v>
      </c>
      <c r="AC73">
        <v>-1.9182086204762749E-2</v>
      </c>
      <c r="AD73">
        <v>-9.367860743149363E-2</v>
      </c>
      <c r="AE73">
        <v>-8.7175639354067205E-2</v>
      </c>
      <c r="AF73">
        <v>-7.1748231795464162E-2</v>
      </c>
      <c r="AG73">
        <v>-0.1162006610593538</v>
      </c>
      <c r="AH73" s="9" t="s">
        <v>55</v>
      </c>
      <c r="AI73" s="1">
        <v>45352</v>
      </c>
      <c r="AJ73" s="9" t="s">
        <v>38</v>
      </c>
      <c r="AK73">
        <v>28</v>
      </c>
    </row>
    <row r="74" spans="1:37" x14ac:dyDescent="0.25">
      <c r="A74">
        <v>45378</v>
      </c>
      <c r="B74">
        <v>-5.4924620406180083E-2</v>
      </c>
      <c r="C74">
        <v>-6.2443520577082391E-3</v>
      </c>
      <c r="D74">
        <v>-7.8820583148480098E-4</v>
      </c>
      <c r="E74">
        <v>-4.028871203226711E-2</v>
      </c>
      <c r="F74">
        <v>-8.4172119248302285E-2</v>
      </c>
      <c r="G74">
        <v>-7.153717726968721E-2</v>
      </c>
      <c r="H74">
        <v>-2.6771044782325599E-3</v>
      </c>
      <c r="I74">
        <v>-5.7212399825391468E-3</v>
      </c>
      <c r="J74">
        <v>-0.15517842374938731</v>
      </c>
      <c r="K74">
        <v>-1.29243112749229E-2</v>
      </c>
      <c r="L74">
        <v>-5.3972448597979387E-2</v>
      </c>
      <c r="M74">
        <v>-0.1312577423247111</v>
      </c>
      <c r="N74">
        <v>-1.840435441371344E-2</v>
      </c>
      <c r="O74">
        <v>-7.3614045726544928E-4</v>
      </c>
      <c r="P74">
        <v>-0.15158181757368991</v>
      </c>
      <c r="Q74">
        <v>-5.0777036925357261E-2</v>
      </c>
      <c r="R74">
        <v>-1.2659481763102529E-2</v>
      </c>
      <c r="S74">
        <v>-0.29665542312380128</v>
      </c>
      <c r="T74">
        <v>-0.14421617562857719</v>
      </c>
      <c r="U74">
        <v>0</v>
      </c>
      <c r="V74">
        <v>-7.9580284589580788E-3</v>
      </c>
      <c r="W74">
        <v>-3.3574420355837228E-2</v>
      </c>
      <c r="X74">
        <v>-4.0188172381645092E-2</v>
      </c>
      <c r="Y74">
        <v>-6.3943105726974531E-3</v>
      </c>
      <c r="Z74">
        <v>-6.0230283348507982E-2</v>
      </c>
      <c r="AA74">
        <v>-4.7593909109015141E-2</v>
      </c>
      <c r="AB74">
        <v>-5.0589408313085997E-2</v>
      </c>
      <c r="AC74">
        <v>-4.7509642468565261E-2</v>
      </c>
      <c r="AD74">
        <v>-4.5971648091667962E-2</v>
      </c>
      <c r="AE74">
        <v>-4.3790720717665502E-2</v>
      </c>
      <c r="AF74">
        <v>-5.227218390625625E-2</v>
      </c>
      <c r="AG74">
        <v>-6.2932745887089914E-2</v>
      </c>
      <c r="AH74" s="9" t="s">
        <v>55</v>
      </c>
      <c r="AI74" s="1">
        <v>45352</v>
      </c>
      <c r="AJ74" s="9" t="s">
        <v>39</v>
      </c>
      <c r="AK74">
        <v>27</v>
      </c>
    </row>
    <row r="75" spans="1:37" x14ac:dyDescent="0.25">
      <c r="A75">
        <v>45377</v>
      </c>
      <c r="B75">
        <v>-2.4483458367680282E-2</v>
      </c>
      <c r="C75">
        <v>-1.365179018420214E-2</v>
      </c>
      <c r="D75">
        <v>-2.04831314748911E-2</v>
      </c>
      <c r="E75">
        <v>-9.850757049866465E-3</v>
      </c>
      <c r="F75">
        <v>-1.6160235655156791E-3</v>
      </c>
      <c r="G75">
        <v>0</v>
      </c>
      <c r="H75">
        <v>-2.7108087073610111E-2</v>
      </c>
      <c r="I75">
        <v>-6.908209302968088E-2</v>
      </c>
      <c r="J75">
        <v>-6.1955790862494803E-4</v>
      </c>
      <c r="K75">
        <v>0</v>
      </c>
      <c r="L75">
        <v>0</v>
      </c>
      <c r="M75">
        <v>-1.11785519971721E-2</v>
      </c>
      <c r="N75">
        <v>-0.13847690060616019</v>
      </c>
      <c r="O75">
        <v>-4.0415327637381379E-4</v>
      </c>
      <c r="P75">
        <v>-4.6450460885703584E-3</v>
      </c>
      <c r="Q75">
        <v>0</v>
      </c>
      <c r="R75">
        <v>0</v>
      </c>
      <c r="S75">
        <v>-3.1759026452743882E-3</v>
      </c>
      <c r="T75">
        <v>-2.704379896524893E-2</v>
      </c>
      <c r="U75">
        <v>0</v>
      </c>
      <c r="V75">
        <v>0</v>
      </c>
      <c r="W75">
        <v>-0.39789888704552018</v>
      </c>
      <c r="X75">
        <v>-7.5664239260017276E-3</v>
      </c>
      <c r="Y75">
        <v>-1.628927890388063E-3</v>
      </c>
      <c r="Z75">
        <v>-1.3006181967673161E-2</v>
      </c>
      <c r="AA75">
        <v>-3.7973039253853237E-2</v>
      </c>
      <c r="AB75">
        <v>-7.3727045501016837E-3</v>
      </c>
      <c r="AC75">
        <v>-5.9250250465787127E-3</v>
      </c>
      <c r="AD75">
        <v>-3.8605247668177119E-3</v>
      </c>
      <c r="AE75">
        <v>-5.9668271447723259E-5</v>
      </c>
      <c r="AF75">
        <v>-5.3374670170251706E-3</v>
      </c>
      <c r="AG75">
        <v>-0.1133946623155318</v>
      </c>
      <c r="AH75" s="9" t="s">
        <v>55</v>
      </c>
      <c r="AI75" s="1">
        <v>45352</v>
      </c>
      <c r="AJ75" s="9" t="s">
        <v>40</v>
      </c>
      <c r="AK75">
        <v>26</v>
      </c>
    </row>
    <row r="76" spans="1:37" x14ac:dyDescent="0.25">
      <c r="A76">
        <v>45376</v>
      </c>
      <c r="B76">
        <v>-0.41665612427614968</v>
      </c>
      <c r="C76">
        <v>-0.26827412449863342</v>
      </c>
      <c r="D76">
        <v>-0.17952977082488389</v>
      </c>
      <c r="E76">
        <v>-0.33580117219800298</v>
      </c>
      <c r="F76">
        <v>-0.53743176585991181</v>
      </c>
      <c r="G76">
        <v>-0.54244946277092521</v>
      </c>
      <c r="H76">
        <v>-0.22263603824388969</v>
      </c>
      <c r="I76">
        <v>-0.58852643203612087</v>
      </c>
      <c r="J76">
        <v>-0.31479068856548992</v>
      </c>
      <c r="K76">
        <v>-0.60735256139205962</v>
      </c>
      <c r="L76">
        <v>-0.51842127595026621</v>
      </c>
      <c r="M76">
        <v>-6.4232731450962241E-2</v>
      </c>
      <c r="N76">
        <v>-0.62943056367802841</v>
      </c>
      <c r="O76">
        <v>-0.18853446540324981</v>
      </c>
      <c r="P76">
        <v>-0.20990045500816359</v>
      </c>
      <c r="Q76">
        <v>-0.35366581100006123</v>
      </c>
      <c r="R76">
        <v>-0.424819342221331</v>
      </c>
      <c r="S76">
        <v>-0.36181133385286979</v>
      </c>
      <c r="T76">
        <v>-0.64356881014093614</v>
      </c>
      <c r="U76">
        <v>-0.83887508511236997</v>
      </c>
      <c r="V76">
        <v>-0.39899463921827022</v>
      </c>
      <c r="W76">
        <v>-4.309603551420163E-2</v>
      </c>
      <c r="X76">
        <v>-0.30075926678552373</v>
      </c>
      <c r="Y76">
        <v>-7.3497083633549704E-2</v>
      </c>
      <c r="Z76">
        <v>-0.34038719925177019</v>
      </c>
      <c r="AA76">
        <v>-0.52976610774968291</v>
      </c>
      <c r="AB76">
        <v>-0.41618407046925021</v>
      </c>
      <c r="AC76">
        <v>-0.1600990180411026</v>
      </c>
      <c r="AD76">
        <v>-0.68032467425306853</v>
      </c>
      <c r="AE76">
        <v>-0.51954800118309963</v>
      </c>
      <c r="AF76">
        <v>-0.30901061554830062</v>
      </c>
      <c r="AG76">
        <v>-0.27696513493985908</v>
      </c>
      <c r="AH76" s="9" t="s">
        <v>55</v>
      </c>
      <c r="AI76" s="1">
        <v>45352</v>
      </c>
      <c r="AJ76" s="9" t="s">
        <v>41</v>
      </c>
      <c r="AK76">
        <v>25</v>
      </c>
    </row>
    <row r="77" spans="1:37" x14ac:dyDescent="0.25">
      <c r="A77">
        <v>45373</v>
      </c>
      <c r="B77">
        <v>-0.14010008866832629</v>
      </c>
      <c r="C77">
        <v>-0.1121420460208206</v>
      </c>
      <c r="D77">
        <v>-7.1835569159742901E-2</v>
      </c>
      <c r="E77">
        <v>-0.14029593927842821</v>
      </c>
      <c r="F77">
        <v>-0.29736544977095369</v>
      </c>
      <c r="G77">
        <v>-0.12320417619973</v>
      </c>
      <c r="H77">
        <v>-0.1222721897934885</v>
      </c>
      <c r="I77">
        <v>-0.1215838154034047</v>
      </c>
      <c r="J77">
        <v>-0.15306245642372929</v>
      </c>
      <c r="K77">
        <v>-3.343780770597726E-3</v>
      </c>
      <c r="L77">
        <v>-2.6955712708590561E-2</v>
      </c>
      <c r="M77">
        <v>-6.4613569928704317E-2</v>
      </c>
      <c r="N77">
        <v>-0.13498224653517141</v>
      </c>
      <c r="O77">
        <v>-9.2133016945143753E-2</v>
      </c>
      <c r="P77">
        <v>-0.2063623338799703</v>
      </c>
      <c r="Q77">
        <v>-0.18165942516793471</v>
      </c>
      <c r="R77">
        <v>-0.36201779520450139</v>
      </c>
      <c r="S77">
        <v>0</v>
      </c>
      <c r="T77">
        <v>-0.11341600247167991</v>
      </c>
      <c r="U77">
        <v>-0.1177573061038131</v>
      </c>
      <c r="V77">
        <v>-0.1855551774888449</v>
      </c>
      <c r="W77">
        <v>-7.4364783234984744E-2</v>
      </c>
      <c r="X77">
        <v>-0.1697914504503579</v>
      </c>
      <c r="Y77">
        <v>-0.38674390286217047</v>
      </c>
      <c r="Z77">
        <v>-0.13093147355764681</v>
      </c>
      <c r="AA77">
        <v>-0.12908013924925771</v>
      </c>
      <c r="AB77">
        <v>-0.16632766280365691</v>
      </c>
      <c r="AC77">
        <v>-0.13979543860055041</v>
      </c>
      <c r="AD77">
        <v>-0.15784327020027711</v>
      </c>
      <c r="AE77">
        <v>-9.2504378220504252E-2</v>
      </c>
      <c r="AF77">
        <v>-0.16208143459437971</v>
      </c>
      <c r="AG77">
        <v>-0.13170520760513771</v>
      </c>
      <c r="AH77" s="9" t="s">
        <v>56</v>
      </c>
      <c r="AI77" s="1">
        <v>45352</v>
      </c>
      <c r="AJ77" s="9" t="s">
        <v>43</v>
      </c>
      <c r="AK77">
        <v>22</v>
      </c>
    </row>
    <row r="78" spans="1:37" x14ac:dyDescent="0.25">
      <c r="A78">
        <v>45372</v>
      </c>
      <c r="B78">
        <v>-3.737167136461246E-2</v>
      </c>
      <c r="C78">
        <v>-5.1425016576956653E-2</v>
      </c>
      <c r="D78">
        <v>-0.1070006085061158</v>
      </c>
      <c r="E78">
        <v>-3.1972895507002119E-3</v>
      </c>
      <c r="F78">
        <v>-6.5991025430103212E-2</v>
      </c>
      <c r="G78">
        <v>-0.1033040293821382</v>
      </c>
      <c r="H78">
        <v>-3.2439226907104789E-2</v>
      </c>
      <c r="I78">
        <v>-0.19415916298781741</v>
      </c>
      <c r="J78">
        <v>-4.730293173002189E-3</v>
      </c>
      <c r="K78">
        <v>0</v>
      </c>
      <c r="L78">
        <v>-4.411543016920691E-2</v>
      </c>
      <c r="M78">
        <v>-6.8720574194162595E-2</v>
      </c>
      <c r="N78">
        <v>-5.8623141244825688E-3</v>
      </c>
      <c r="O78">
        <v>-8.5165786552936787E-2</v>
      </c>
      <c r="P78">
        <v>-5.6309375942996932E-2</v>
      </c>
      <c r="Q78">
        <v>-4.603769547044897E-3</v>
      </c>
      <c r="R78">
        <v>-0.25504886221804218</v>
      </c>
      <c r="S78">
        <v>-0.14270503950624699</v>
      </c>
      <c r="T78">
        <v>-2.221469315980644E-2</v>
      </c>
      <c r="U78">
        <v>-2.1522290322399721E-2</v>
      </c>
      <c r="V78">
        <v>-7.3985066481230379E-3</v>
      </c>
      <c r="W78">
        <v>-8.7858871714325739E-3</v>
      </c>
      <c r="X78">
        <v>-1.9740487384312149E-2</v>
      </c>
      <c r="Y78">
        <v>-0.1497578083803521</v>
      </c>
      <c r="Z78">
        <v>-3.2210897179531232E-2</v>
      </c>
      <c r="AA78">
        <v>-2.700713592250259E-2</v>
      </c>
      <c r="AB78">
        <v>-2.670003015407503E-2</v>
      </c>
      <c r="AC78">
        <v>-0.1132028204567071</v>
      </c>
      <c r="AD78">
        <v>-1.3148875421466189E-2</v>
      </c>
      <c r="AE78">
        <v>-3.3756732889340758E-2</v>
      </c>
      <c r="AF78">
        <v>-3.3869501754626233E-2</v>
      </c>
      <c r="AG78">
        <v>-5.2701562774104732E-2</v>
      </c>
      <c r="AH78" s="9" t="s">
        <v>56</v>
      </c>
      <c r="AI78" s="1">
        <v>45352</v>
      </c>
      <c r="AJ78" s="9" t="s">
        <v>38</v>
      </c>
      <c r="AK78">
        <v>21</v>
      </c>
    </row>
    <row r="79" spans="1:37" x14ac:dyDescent="0.25">
      <c r="A79">
        <v>45371</v>
      </c>
      <c r="B79">
        <v>-6.8699705199966182E-3</v>
      </c>
      <c r="C79">
        <v>0</v>
      </c>
      <c r="D79">
        <v>0</v>
      </c>
      <c r="E79">
        <v>-1.394634101455197E-2</v>
      </c>
      <c r="F79">
        <v>-1.442782007012335E-3</v>
      </c>
      <c r="G79">
        <v>-3.1210080913511637E-5</v>
      </c>
      <c r="H79">
        <v>-4.0048165009905178E-2</v>
      </c>
      <c r="I79">
        <v>-1.8974187435522379E-2</v>
      </c>
      <c r="J79">
        <v>-1.849343718728297E-3</v>
      </c>
      <c r="K79">
        <v>-6.0145095434592311E-3</v>
      </c>
      <c r="L79">
        <v>-5.3474617305873329E-2</v>
      </c>
      <c r="M79">
        <v>-9.6162886825754412E-3</v>
      </c>
      <c r="N79">
        <v>-1.6655933453003979E-2</v>
      </c>
      <c r="O79">
        <v>-2.1590721624140238E-3</v>
      </c>
      <c r="P79">
        <v>-4.4670196550721233E-3</v>
      </c>
      <c r="Q79">
        <v>-6.8023780972653269E-5</v>
      </c>
      <c r="R79">
        <v>-1.737341901240236E-3</v>
      </c>
      <c r="S79">
        <v>-3.7173457688709308E-4</v>
      </c>
      <c r="T79">
        <v>-1.1871351387561829E-3</v>
      </c>
      <c r="U79">
        <v>0</v>
      </c>
      <c r="V79">
        <v>-4.7299198860707448E-4</v>
      </c>
      <c r="W79">
        <v>-5.6786614406132259E-2</v>
      </c>
      <c r="X79">
        <v>-4.9658826174180746E-3</v>
      </c>
      <c r="Y79">
        <v>-1.345222189552409E-3</v>
      </c>
      <c r="Z79">
        <v>-7.0856793716751248E-3</v>
      </c>
      <c r="AA79">
        <v>-1.0516616406151339E-2</v>
      </c>
      <c r="AB79">
        <v>-2.855745880143196E-3</v>
      </c>
      <c r="AC79">
        <v>-9.6912573340090478E-3</v>
      </c>
      <c r="AD79">
        <v>-1.7184880749220701E-3</v>
      </c>
      <c r="AE79">
        <v>-1.2300579746637051E-3</v>
      </c>
      <c r="AF79">
        <v>-6.2158185971147124E-3</v>
      </c>
      <c r="AG79">
        <v>-2.2281249472543389E-2</v>
      </c>
      <c r="AH79" s="9" t="s">
        <v>56</v>
      </c>
      <c r="AI79" s="1">
        <v>45352</v>
      </c>
      <c r="AJ79" s="9" t="s">
        <v>39</v>
      </c>
      <c r="AK79">
        <v>20</v>
      </c>
    </row>
    <row r="80" spans="1:37" x14ac:dyDescent="0.25">
      <c r="A80">
        <v>45370</v>
      </c>
      <c r="B80">
        <v>-0.1222250475464185</v>
      </c>
      <c r="C80">
        <v>-7.1220883812174493E-2</v>
      </c>
      <c r="D80">
        <v>-0.28358238550450832</v>
      </c>
      <c r="E80">
        <v>-0.29072581402694719</v>
      </c>
      <c r="F80">
        <v>-6.0563942252170939E-2</v>
      </c>
      <c r="G80">
        <v>-0.22208663944884921</v>
      </c>
      <c r="H80">
        <v>-8.9384286356349929E-2</v>
      </c>
      <c r="I80">
        <v>-0.1076203393291971</v>
      </c>
      <c r="J80">
        <v>-3.6683220995749583E-2</v>
      </c>
      <c r="K80">
        <v>-6.0138701476238329E-2</v>
      </c>
      <c r="L80">
        <v>-0.4812442695921888</v>
      </c>
      <c r="M80">
        <v>-2.4596220502075401E-2</v>
      </c>
      <c r="N80">
        <v>-5.5148616702265063E-2</v>
      </c>
      <c r="O80">
        <v>-5.5278306644613723E-2</v>
      </c>
      <c r="P80">
        <v>-0.2284999289549218</v>
      </c>
      <c r="Q80">
        <v>-3.4464156292751527E-2</v>
      </c>
      <c r="R80">
        <v>-8.2043398189616173E-2</v>
      </c>
      <c r="S80">
        <v>-1.514923806727367E-2</v>
      </c>
      <c r="T80">
        <v>-3.4101942936613908E-2</v>
      </c>
      <c r="U80">
        <v>-1.908699948517318E-2</v>
      </c>
      <c r="V80">
        <v>-4.6944410538076698E-3</v>
      </c>
      <c r="W80">
        <v>-0.1943063778162174</v>
      </c>
      <c r="X80">
        <v>-9.2888082886531581E-2</v>
      </c>
      <c r="Y80">
        <v>-5.6777103345040172E-2</v>
      </c>
      <c r="Z80">
        <v>-0.18739840311631961</v>
      </c>
      <c r="AA80">
        <v>-8.4271944266134685E-2</v>
      </c>
      <c r="AB80">
        <v>-4.4198114449218132E-2</v>
      </c>
      <c r="AC80">
        <v>-0.1281884438657252</v>
      </c>
      <c r="AD80">
        <v>-8.3683007909401599E-2</v>
      </c>
      <c r="AE80">
        <v>-0.15407160585421531</v>
      </c>
      <c r="AF80">
        <v>-0.11711665760518269</v>
      </c>
      <c r="AG80">
        <v>-8.8312200170642827E-2</v>
      </c>
      <c r="AH80" s="9" t="s">
        <v>56</v>
      </c>
      <c r="AI80" s="1">
        <v>45352</v>
      </c>
      <c r="AJ80" s="9" t="s">
        <v>40</v>
      </c>
      <c r="AK80">
        <v>19</v>
      </c>
    </row>
    <row r="81" spans="1:37" x14ac:dyDescent="0.25">
      <c r="A81">
        <v>45369</v>
      </c>
      <c r="B81">
        <v>-0.69479472754589744</v>
      </c>
      <c r="C81">
        <v>-1.9450183049712819</v>
      </c>
      <c r="D81">
        <v>-0.54693489022591169</v>
      </c>
      <c r="E81">
        <v>-0.16443796075524131</v>
      </c>
      <c r="F81">
        <v>-2.636710338115333</v>
      </c>
      <c r="G81">
        <v>-1.1001576423331181</v>
      </c>
      <c r="H81">
        <v>-0.38675277943662928</v>
      </c>
      <c r="I81">
        <v>-0.69807966123295595</v>
      </c>
      <c r="J81">
        <v>-1.3020088516038719</v>
      </c>
      <c r="K81">
        <v>-9.464885217727538E-2</v>
      </c>
      <c r="L81">
        <v>-0.15683360490012829</v>
      </c>
      <c r="M81">
        <v>-0.61179358685784058</v>
      </c>
      <c r="N81">
        <v>-3.1365540947746391</v>
      </c>
      <c r="O81">
        <v>-0.1178660162222516</v>
      </c>
      <c r="P81">
        <v>-0.86262662449064154</v>
      </c>
      <c r="Q81">
        <v>-0.53852837924689356</v>
      </c>
      <c r="R81">
        <v>-0.7260290707230721</v>
      </c>
      <c r="S81">
        <v>-0.13042641144505529</v>
      </c>
      <c r="T81">
        <v>-0.2150881802050362</v>
      </c>
      <c r="U81">
        <v>-0.71869634426973472</v>
      </c>
      <c r="V81">
        <v>-1.0083226975070101</v>
      </c>
      <c r="W81">
        <v>-1.098491000582019</v>
      </c>
      <c r="X81">
        <v>-0.35229253169843239</v>
      </c>
      <c r="Y81">
        <v>-5.3027638216799601E-2</v>
      </c>
      <c r="Z81">
        <v>-0.46831902592276181</v>
      </c>
      <c r="AA81">
        <v>-1.431206684739033</v>
      </c>
      <c r="AB81">
        <v>-0.57716432624290881</v>
      </c>
      <c r="AC81">
        <v>-0.34097038333617979</v>
      </c>
      <c r="AD81">
        <v>-1.1790178382893459</v>
      </c>
      <c r="AE81">
        <v>-0.87294356444278121</v>
      </c>
      <c r="AF81">
        <v>-0.71287973315216202</v>
      </c>
      <c r="AG81">
        <v>-0.3323669260070653</v>
      </c>
      <c r="AH81" s="9" t="s">
        <v>56</v>
      </c>
      <c r="AI81" s="1">
        <v>45352</v>
      </c>
      <c r="AJ81" s="9" t="s">
        <v>41</v>
      </c>
      <c r="AK81">
        <v>18</v>
      </c>
    </row>
    <row r="82" spans="1:37" x14ac:dyDescent="0.25">
      <c r="A82">
        <v>45366</v>
      </c>
      <c r="B82">
        <v>-7.2547133780765605E-2</v>
      </c>
      <c r="C82">
        <v>-0.15793534349967109</v>
      </c>
      <c r="D82">
        <v>-2.919818998294153E-2</v>
      </c>
      <c r="E82">
        <v>-0.14544316194745621</v>
      </c>
      <c r="F82">
        <v>-3.4480095253481592E-2</v>
      </c>
      <c r="G82">
        <v>-3.827313202308382E-3</v>
      </c>
      <c r="H82">
        <v>-0.28989909121890589</v>
      </c>
      <c r="I82">
        <v>-2.6740912822972022E-4</v>
      </c>
      <c r="J82">
        <v>-7.064034561762407E-2</v>
      </c>
      <c r="K82">
        <v>-1.4823543106320119E-2</v>
      </c>
      <c r="L82">
        <v>-1.2191053502116991E-2</v>
      </c>
      <c r="M82">
        <v>-6.3667028996586258E-2</v>
      </c>
      <c r="N82">
        <v>-2.9246955488681219E-2</v>
      </c>
      <c r="O82">
        <v>-1.833377160827112E-2</v>
      </c>
      <c r="P82">
        <v>-0.18357834804244519</v>
      </c>
      <c r="Q82">
        <v>-4.7322546936770973E-2</v>
      </c>
      <c r="R82">
        <v>-2.6156524134278592E-3</v>
      </c>
      <c r="S82">
        <v>-0.23859130054473571</v>
      </c>
      <c r="T82">
        <v>-0.10198154184907871</v>
      </c>
      <c r="U82">
        <v>-5.1720215999725644E-3</v>
      </c>
      <c r="V82">
        <v>-0.1199667662901316</v>
      </c>
      <c r="W82">
        <v>-4.915571954348226E-3</v>
      </c>
      <c r="X82">
        <v>-3.81332243037035E-2</v>
      </c>
      <c r="Y82">
        <v>-2.095857110598311E-2</v>
      </c>
      <c r="Z82">
        <v>-8.6014473982791315E-2</v>
      </c>
      <c r="AA82">
        <v>-4.0888197974628157E-2</v>
      </c>
      <c r="AB82">
        <v>-8.1993988419588187E-2</v>
      </c>
      <c r="AC82">
        <v>-3.7180548597170827E-2</v>
      </c>
      <c r="AD82">
        <v>-0.20063890944500659</v>
      </c>
      <c r="AE82">
        <v>-6.9625544442362991E-2</v>
      </c>
      <c r="AF82">
        <v>-6.7800696546699749E-2</v>
      </c>
      <c r="AG82">
        <v>-3.8866844700157062E-2</v>
      </c>
      <c r="AH82" s="9" t="s">
        <v>57</v>
      </c>
      <c r="AI82" s="1">
        <v>45352</v>
      </c>
      <c r="AJ82" s="9" t="s">
        <v>43</v>
      </c>
      <c r="AK82">
        <v>15</v>
      </c>
    </row>
    <row r="83" spans="1:37" x14ac:dyDescent="0.25">
      <c r="A83">
        <v>45365</v>
      </c>
      <c r="B83">
        <v>-0.1509594694390895</v>
      </c>
      <c r="C83">
        <v>-0.43721276780217871</v>
      </c>
      <c r="D83">
        <v>-6.8829204008416134E-2</v>
      </c>
      <c r="E83">
        <v>-6.798987848041145E-2</v>
      </c>
      <c r="F83">
        <v>-0.56471918826980061</v>
      </c>
      <c r="G83">
        <v>-0.26260051371273119</v>
      </c>
      <c r="H83">
        <v>-0.55300015959539128</v>
      </c>
      <c r="I83">
        <v>-0.1523315579990058</v>
      </c>
      <c r="J83">
        <v>-1.8326589042195019E-2</v>
      </c>
      <c r="K83">
        <v>-3.0787129758900449E-2</v>
      </c>
      <c r="L83">
        <v>0</v>
      </c>
      <c r="M83">
        <v>-2.3177097538878491E-2</v>
      </c>
      <c r="N83">
        <v>-0.26495689702577691</v>
      </c>
      <c r="O83">
        <v>-1.9870434511073579E-2</v>
      </c>
      <c r="P83">
        <v>-1.9268398104023171E-2</v>
      </c>
      <c r="Q83">
        <v>-0.38630316898725803</v>
      </c>
      <c r="R83">
        <v>-0.73127916274261473</v>
      </c>
      <c r="S83">
        <v>-0.2046413712698</v>
      </c>
      <c r="T83">
        <v>-0.18005755570826729</v>
      </c>
      <c r="U83">
        <v>-0.23088019676327459</v>
      </c>
      <c r="V83">
        <v>-5.0973484522787972E-2</v>
      </c>
      <c r="W83">
        <v>-7.6522652520020162E-2</v>
      </c>
      <c r="X83">
        <v>-7.6115948121789248E-2</v>
      </c>
      <c r="Y83">
        <v>-0.13809616039344569</v>
      </c>
      <c r="Z83">
        <v>-0.13501980242510481</v>
      </c>
      <c r="AA83">
        <v>-0.1232193825103544</v>
      </c>
      <c r="AB83">
        <v>-0.25931121187149853</v>
      </c>
      <c r="AC83">
        <v>-4.3859255951875988E-2</v>
      </c>
      <c r="AD83">
        <v>-0.37922521302092022</v>
      </c>
      <c r="AE83">
        <v>-0.20461934038771629</v>
      </c>
      <c r="AF83">
        <v>-0.13760520837697021</v>
      </c>
      <c r="AG83">
        <v>-7.7117623842512792E-2</v>
      </c>
      <c r="AH83" s="9" t="s">
        <v>57</v>
      </c>
      <c r="AI83" s="1">
        <v>45352</v>
      </c>
      <c r="AJ83" s="9" t="s">
        <v>38</v>
      </c>
      <c r="AK83">
        <v>14</v>
      </c>
    </row>
    <row r="84" spans="1:37" x14ac:dyDescent="0.25">
      <c r="A84">
        <v>45364</v>
      </c>
      <c r="B84">
        <v>-8.1932067967064922E-3</v>
      </c>
      <c r="C84">
        <v>0</v>
      </c>
      <c r="D84">
        <v>0</v>
      </c>
      <c r="E84">
        <v>-2.5391846178330801E-2</v>
      </c>
      <c r="F84">
        <v>-2.3605640649668691E-2</v>
      </c>
      <c r="G84">
        <v>0</v>
      </c>
      <c r="H84">
        <v>-6.5479301843788792E-2</v>
      </c>
      <c r="I84">
        <v>-5.3275693197534932E-2</v>
      </c>
      <c r="J84">
        <v>0</v>
      </c>
      <c r="K84">
        <v>0</v>
      </c>
      <c r="L84">
        <v>-2.703215570565674E-2</v>
      </c>
      <c r="M84">
        <v>-2.8583898194328092E-3</v>
      </c>
      <c r="N84">
        <v>-9.4722683803862735E-3</v>
      </c>
      <c r="O84">
        <v>-2.023908456135599E-2</v>
      </c>
      <c r="P84">
        <v>-9.3858257361377332E-4</v>
      </c>
      <c r="Q84">
        <v>0</v>
      </c>
      <c r="R84">
        <v>0</v>
      </c>
      <c r="S84">
        <v>-2.423908757030073E-4</v>
      </c>
      <c r="T84">
        <v>-1.9406066609308811E-2</v>
      </c>
      <c r="U84">
        <v>-3.4642774776203297E-2</v>
      </c>
      <c r="V84">
        <v>0</v>
      </c>
      <c r="W84">
        <v>0</v>
      </c>
      <c r="X84">
        <v>-1.8454223675454769E-3</v>
      </c>
      <c r="Y84">
        <v>0</v>
      </c>
      <c r="Z84">
        <v>-5.362799995203945E-3</v>
      </c>
      <c r="AA84">
        <v>-1.4851811607649069E-2</v>
      </c>
      <c r="AB84">
        <v>-1.053983101313616E-2</v>
      </c>
      <c r="AC84">
        <v>-2.7046205847694668E-3</v>
      </c>
      <c r="AD84">
        <v>-5.1781943430892234E-3</v>
      </c>
      <c r="AE84">
        <v>-3.0643304601736671E-3</v>
      </c>
      <c r="AF84">
        <v>-1.160628345538566E-2</v>
      </c>
      <c r="AG84">
        <v>-8.2056238369603504E-3</v>
      </c>
      <c r="AH84" s="9" t="s">
        <v>57</v>
      </c>
      <c r="AI84" s="1">
        <v>45352</v>
      </c>
      <c r="AJ84" s="9" t="s">
        <v>39</v>
      </c>
      <c r="AK84">
        <v>13</v>
      </c>
    </row>
    <row r="85" spans="1:37" x14ac:dyDescent="0.25">
      <c r="A85">
        <v>45363</v>
      </c>
      <c r="B85">
        <v>-0.10007480786464069</v>
      </c>
      <c r="C85">
        <v>-1.463024709265995E-2</v>
      </c>
      <c r="D85">
        <v>-2.6403820605026891E-2</v>
      </c>
      <c r="E85">
        <v>-7.7881825234340715E-2</v>
      </c>
      <c r="F85">
        <v>-7.8721722957162052E-3</v>
      </c>
      <c r="G85">
        <v>-7.4527327192815823E-2</v>
      </c>
      <c r="H85">
        <v>-4.8079436411538976E-3</v>
      </c>
      <c r="I85">
        <v>-4.7363371121850649E-2</v>
      </c>
      <c r="J85">
        <v>-0.1388186405912005</v>
      </c>
      <c r="K85">
        <v>0</v>
      </c>
      <c r="L85">
        <v>-4.7917757082985611E-3</v>
      </c>
      <c r="M85">
        <v>-0.10722997556786459</v>
      </c>
      <c r="N85">
        <v>-5.8318641427736448E-2</v>
      </c>
      <c r="O85">
        <v>-5.5047373337237047E-2</v>
      </c>
      <c r="P85">
        <v>-3.8071184964015389E-2</v>
      </c>
      <c r="Q85">
        <v>-8.7570371679827237E-3</v>
      </c>
      <c r="R85">
        <v>-0.28538482690943479</v>
      </c>
      <c r="S85">
        <v>-0.18682887402701731</v>
      </c>
      <c r="T85">
        <v>-0.25440670265662529</v>
      </c>
      <c r="U85">
        <v>-1.7924835129596941E-2</v>
      </c>
      <c r="V85">
        <v>-2.9488579006994531E-2</v>
      </c>
      <c r="W85">
        <v>-0.14875993180440461</v>
      </c>
      <c r="X85">
        <v>-0.24693738198722651</v>
      </c>
      <c r="Y85">
        <v>-4.4135344654521388E-2</v>
      </c>
      <c r="Z85">
        <v>-0.13350694011429651</v>
      </c>
      <c r="AA85">
        <v>-4.8347084412183307E-2</v>
      </c>
      <c r="AB85">
        <v>-6.578611830689525E-2</v>
      </c>
      <c r="AC85">
        <v>-7.7288946152839585E-2</v>
      </c>
      <c r="AD85">
        <v>-3.0583365490653391E-2</v>
      </c>
      <c r="AE85">
        <v>-6.6700467248578824E-2</v>
      </c>
      <c r="AF85">
        <v>-0.1022627038442413</v>
      </c>
      <c r="AG85">
        <v>-0.1527249095301724</v>
      </c>
      <c r="AH85" s="9" t="s">
        <v>57</v>
      </c>
      <c r="AI85" s="1">
        <v>45352</v>
      </c>
      <c r="AJ85" s="9" t="s">
        <v>40</v>
      </c>
      <c r="AK85">
        <v>12</v>
      </c>
    </row>
    <row r="86" spans="1:37" x14ac:dyDescent="0.25">
      <c r="A86">
        <v>45362</v>
      </c>
      <c r="B86">
        <v>-0.51432607005703912</v>
      </c>
      <c r="C86">
        <v>-0.79633622835579077</v>
      </c>
      <c r="D86">
        <v>-0.3392877529707603</v>
      </c>
      <c r="E86">
        <v>-0.74876614152368648</v>
      </c>
      <c r="F86">
        <v>-0.85952256386970471</v>
      </c>
      <c r="G86">
        <v>-0.9454497092379115</v>
      </c>
      <c r="H86">
        <v>-0.17619019801027719</v>
      </c>
      <c r="I86">
        <v>-0.89253075936045623</v>
      </c>
      <c r="J86">
        <v>-1.094229766351279</v>
      </c>
      <c r="K86">
        <v>-0.40702265126423132</v>
      </c>
      <c r="L86">
        <v>-0.1416843251743764</v>
      </c>
      <c r="M86">
        <v>-0.2459181732100959</v>
      </c>
      <c r="N86">
        <v>-0.34477125566257649</v>
      </c>
      <c r="O86">
        <v>-8.9644619612866683E-2</v>
      </c>
      <c r="P86">
        <v>-0.1633079964145257</v>
      </c>
      <c r="Q86">
        <v>-0.58654123709618011</v>
      </c>
      <c r="R86">
        <v>-0.58568499530231288</v>
      </c>
      <c r="S86">
        <v>-1.085587558472916</v>
      </c>
      <c r="T86">
        <v>-0.70530291551828994</v>
      </c>
      <c r="U86">
        <v>-0.1415284242882924</v>
      </c>
      <c r="V86">
        <v>-0.31384549335491319</v>
      </c>
      <c r="W86">
        <v>-0.6755921714835359</v>
      </c>
      <c r="X86">
        <v>-0.22838892266855329</v>
      </c>
      <c r="Y86">
        <v>-4.4391980567088422E-2</v>
      </c>
      <c r="Z86">
        <v>-0.65765337050223915</v>
      </c>
      <c r="AA86">
        <v>-0.44520870580672772</v>
      </c>
      <c r="AB86">
        <v>-0.45707180377365197</v>
      </c>
      <c r="AC86">
        <v>-0.19782266728721479</v>
      </c>
      <c r="AD86">
        <v>-0.66678548565049633</v>
      </c>
      <c r="AE86">
        <v>-0.40497238631245469</v>
      </c>
      <c r="AF86">
        <v>-0.63382510735202158</v>
      </c>
      <c r="AG86">
        <v>-0.34983333987106202</v>
      </c>
      <c r="AH86" s="9" t="s">
        <v>57</v>
      </c>
      <c r="AI86" s="1">
        <v>45352</v>
      </c>
      <c r="AJ86" s="9" t="s">
        <v>41</v>
      </c>
      <c r="AK86">
        <v>11</v>
      </c>
    </row>
    <row r="87" spans="1:37" x14ac:dyDescent="0.25">
      <c r="A87">
        <v>45359</v>
      </c>
      <c r="B87">
        <v>-0.81257221449587869</v>
      </c>
      <c r="C87">
        <v>-0.14801432795392591</v>
      </c>
      <c r="D87">
        <v>-1.748244239753452E-2</v>
      </c>
      <c r="E87">
        <v>-0.83646621370546104</v>
      </c>
      <c r="F87">
        <v>-0.25932387126748202</v>
      </c>
      <c r="G87">
        <v>-1.086532221684039</v>
      </c>
      <c r="H87">
        <v>-0.72584104300972863</v>
      </c>
      <c r="I87">
        <v>-0.25903395104119231</v>
      </c>
      <c r="J87">
        <v>-1.2835979127716419</v>
      </c>
      <c r="K87">
        <v>-0.45147082175158743</v>
      </c>
      <c r="L87">
        <v>-9.2675614957073979E-2</v>
      </c>
      <c r="M87">
        <v>-0.32088591981698078</v>
      </c>
      <c r="N87">
        <v>-0.81048678362875948</v>
      </c>
      <c r="O87">
        <v>-0.30886670264003802</v>
      </c>
      <c r="P87">
        <v>-2.1644533486509601</v>
      </c>
      <c r="Q87">
        <v>-2.3258133344448981</v>
      </c>
      <c r="R87">
        <v>-1.367110367804742</v>
      </c>
      <c r="S87">
        <v>-1.2793005102195809</v>
      </c>
      <c r="T87">
        <v>-0.57604021680305062</v>
      </c>
      <c r="U87">
        <v>-1.6472789581298459</v>
      </c>
      <c r="V87">
        <v>-0.44928997876497062</v>
      </c>
      <c r="W87">
        <v>-0.35929201635122099</v>
      </c>
      <c r="X87">
        <v>-0.40260073889198922</v>
      </c>
      <c r="Y87">
        <v>-0.46654161760610269</v>
      </c>
      <c r="Z87">
        <v>-0.80038827790206657</v>
      </c>
      <c r="AA87">
        <v>-0.99088676358032102</v>
      </c>
      <c r="AB87">
        <v>-0.88106503866533192</v>
      </c>
      <c r="AC87">
        <v>-0.27475012158892548</v>
      </c>
      <c r="AD87">
        <v>-2.2470543674753469</v>
      </c>
      <c r="AE87">
        <v>-1.072929160579873</v>
      </c>
      <c r="AF87">
        <v>-0.66703127617436486</v>
      </c>
      <c r="AG87">
        <v>-0.43596691175494451</v>
      </c>
      <c r="AH87" s="9" t="s">
        <v>58</v>
      </c>
      <c r="AI87" s="1">
        <v>45352</v>
      </c>
      <c r="AJ87" s="9" t="s">
        <v>43</v>
      </c>
      <c r="AK87">
        <v>8</v>
      </c>
    </row>
    <row r="88" spans="1:37" x14ac:dyDescent="0.25">
      <c r="A88">
        <v>45358</v>
      </c>
      <c r="B88">
        <v>-5.9939014566164212E-2</v>
      </c>
      <c r="C88">
        <v>-0.13472036773394039</v>
      </c>
      <c r="D88">
        <v>0</v>
      </c>
      <c r="E88">
        <v>-4.2093541098894377E-2</v>
      </c>
      <c r="F88">
        <v>-1.348821160071533E-2</v>
      </c>
      <c r="G88">
        <v>-3.3061996714048498E-3</v>
      </c>
      <c r="H88">
        <v>-2.7238322686852449E-2</v>
      </c>
      <c r="I88">
        <v>-0.12669047717495899</v>
      </c>
      <c r="J88">
        <v>-1.4445838062062609E-2</v>
      </c>
      <c r="K88">
        <v>-7.1703092586383266E-3</v>
      </c>
      <c r="L88">
        <v>-2.0864323008920532E-2</v>
      </c>
      <c r="M88">
        <v>0</v>
      </c>
      <c r="N88">
        <v>-9.436001777691172E-2</v>
      </c>
      <c r="O88">
        <v>-0.1111032259580826</v>
      </c>
      <c r="P88">
        <v>-0.67829361964332857</v>
      </c>
      <c r="Q88">
        <v>-0.1205959410082134</v>
      </c>
      <c r="R88">
        <v>-5.3296451194698134E-3</v>
      </c>
      <c r="S88">
        <v>-1.5219810813467811E-2</v>
      </c>
      <c r="T88">
        <v>-8.0577809489538355E-2</v>
      </c>
      <c r="U88">
        <v>-4.0195352619823321E-2</v>
      </c>
      <c r="V88">
        <v>-1.6667124268561029E-2</v>
      </c>
      <c r="W88">
        <v>-9.8931743720979751E-3</v>
      </c>
      <c r="X88">
        <v>-1.0136201375471721E-2</v>
      </c>
      <c r="Y88">
        <v>-1.195094128709868E-2</v>
      </c>
      <c r="Z88">
        <v>-2.1300524335807602E-2</v>
      </c>
      <c r="AA88">
        <v>-0.17608010873692961</v>
      </c>
      <c r="AB88">
        <v>-7.01930878204578E-2</v>
      </c>
      <c r="AC88">
        <v>-3.4093419380480171E-3</v>
      </c>
      <c r="AD88">
        <v>-0.11497388556069139</v>
      </c>
      <c r="AE88">
        <v>-1.1575733118612539E-2</v>
      </c>
      <c r="AF88">
        <v>-3.4077320517209589E-2</v>
      </c>
      <c r="AG88">
        <v>-0.16648634152350669</v>
      </c>
      <c r="AH88" s="9" t="s">
        <v>58</v>
      </c>
      <c r="AI88" s="1">
        <v>45352</v>
      </c>
      <c r="AJ88" s="9" t="s">
        <v>38</v>
      </c>
      <c r="AK88">
        <v>7</v>
      </c>
    </row>
    <row r="89" spans="1:37" x14ac:dyDescent="0.25">
      <c r="A89">
        <v>45357</v>
      </c>
      <c r="B89">
        <v>-0.38254863292615537</v>
      </c>
      <c r="C89">
        <v>-0.88645978730405195</v>
      </c>
      <c r="D89">
        <v>-4.8313959291945222E-2</v>
      </c>
      <c r="E89">
        <v>-0.5299573587355052</v>
      </c>
      <c r="F89">
        <v>-0.98697979165024485</v>
      </c>
      <c r="G89">
        <v>-0.34412114592507881</v>
      </c>
      <c r="H89">
        <v>-0.14865550730202609</v>
      </c>
      <c r="I89">
        <v>-0.1673484567571403</v>
      </c>
      <c r="J89">
        <v>-0.1311177404954057</v>
      </c>
      <c r="K89">
        <v>-0.34451149618880861</v>
      </c>
      <c r="L89">
        <v>-0.1138970265951751</v>
      </c>
      <c r="M89">
        <v>-0.2100995827729325</v>
      </c>
      <c r="N89">
        <v>-0.21537235698897059</v>
      </c>
      <c r="O89">
        <v>-0.17035604473946189</v>
      </c>
      <c r="P89">
        <v>-0.49103945401661109</v>
      </c>
      <c r="Q89">
        <v>-0.27379283769328061</v>
      </c>
      <c r="R89">
        <v>-1.272179951530243</v>
      </c>
      <c r="S89">
        <v>-0.1817541802012444</v>
      </c>
      <c r="T89">
        <v>-0.3301187968753978</v>
      </c>
      <c r="U89">
        <v>-0.12881084972531889</v>
      </c>
      <c r="V89">
        <v>-0.3885413417955994</v>
      </c>
      <c r="W89">
        <v>-0.16116229684327621</v>
      </c>
      <c r="X89">
        <v>-0.36472277206116038</v>
      </c>
      <c r="Y89">
        <v>-0.47567012993776903</v>
      </c>
      <c r="Z89">
        <v>-0.4777307771722285</v>
      </c>
      <c r="AA89">
        <v>-0.26510227996688218</v>
      </c>
      <c r="AB89">
        <v>-0.33538004399614901</v>
      </c>
      <c r="AC89">
        <v>-0.23020419721700411</v>
      </c>
      <c r="AD89">
        <v>-0.31128084681677792</v>
      </c>
      <c r="AE89">
        <v>-0.42341887369682651</v>
      </c>
      <c r="AF89">
        <v>-0.36858338908169591</v>
      </c>
      <c r="AG89">
        <v>-0.34449028248062702</v>
      </c>
      <c r="AH89" s="9" t="s">
        <v>58</v>
      </c>
      <c r="AI89" s="1">
        <v>45352</v>
      </c>
      <c r="AJ89" s="9" t="s">
        <v>39</v>
      </c>
      <c r="AK89">
        <v>6</v>
      </c>
    </row>
    <row r="90" spans="1:37" x14ac:dyDescent="0.25">
      <c r="A90">
        <v>45356</v>
      </c>
      <c r="B90">
        <v>-4.0692573199853158E-2</v>
      </c>
      <c r="C90">
        <v>-5.2802825686099598E-2</v>
      </c>
      <c r="D90">
        <v>-1.615026578399273E-3</v>
      </c>
      <c r="E90">
        <v>-7.7903338169873979E-2</v>
      </c>
      <c r="F90">
        <v>-0.21214508624841061</v>
      </c>
      <c r="G90">
        <v>-4.521369290063428E-3</v>
      </c>
      <c r="H90">
        <v>-0.12763327476138539</v>
      </c>
      <c r="I90">
        <v>-2.2302152286377479E-2</v>
      </c>
      <c r="J90">
        <v>-4.1742630568349674E-3</v>
      </c>
      <c r="K90">
        <v>-2.3967993609287971E-2</v>
      </c>
      <c r="L90">
        <v>-4.250317954343797E-2</v>
      </c>
      <c r="M90">
        <v>-3.10585453173177E-2</v>
      </c>
      <c r="N90">
        <v>-4.8722199463753939E-2</v>
      </c>
      <c r="O90">
        <v>-1.2092016555903661E-3</v>
      </c>
      <c r="P90">
        <v>-8.8264946898031243E-2</v>
      </c>
      <c r="Q90">
        <v>-1.3831209212109661E-3</v>
      </c>
      <c r="R90">
        <v>-1.173874281753931E-2</v>
      </c>
      <c r="S90">
        <v>-2.5870077959031929E-2</v>
      </c>
      <c r="T90">
        <v>-8.9283657923007215E-2</v>
      </c>
      <c r="U90">
        <v>0</v>
      </c>
      <c r="V90">
        <v>-5.204373569657304E-3</v>
      </c>
      <c r="W90">
        <v>-4.3514103171092278E-2</v>
      </c>
      <c r="X90">
        <v>-2.979750849406065E-2</v>
      </c>
      <c r="Y90">
        <v>-0.1039420174747783</v>
      </c>
      <c r="Z90">
        <v>-3.9152386281352827E-2</v>
      </c>
      <c r="AA90">
        <v>-3.6662781478353668E-2</v>
      </c>
      <c r="AB90">
        <v>-4.0619973573424402E-2</v>
      </c>
      <c r="AC90">
        <v>-5.0465583427918778E-2</v>
      </c>
      <c r="AD90">
        <v>-2.84182127283784E-3</v>
      </c>
      <c r="AE90">
        <v>-1.975295766159085E-2</v>
      </c>
      <c r="AF90">
        <v>-6.5600308440597388E-2</v>
      </c>
      <c r="AG90">
        <v>-3.5530101444292368E-2</v>
      </c>
      <c r="AH90" s="9" t="s">
        <v>58</v>
      </c>
      <c r="AI90" s="1">
        <v>45352</v>
      </c>
      <c r="AJ90" s="9" t="s">
        <v>40</v>
      </c>
      <c r="AK90">
        <v>5</v>
      </c>
    </row>
    <row r="91" spans="1:37" x14ac:dyDescent="0.25">
      <c r="A91">
        <v>45355</v>
      </c>
      <c r="B91">
        <v>-0.14061919971156259</v>
      </c>
      <c r="C91">
        <v>-0.1200332180436907</v>
      </c>
      <c r="D91">
        <v>-1.8230993105383429E-2</v>
      </c>
      <c r="E91">
        <v>-0.26812573849169619</v>
      </c>
      <c r="F91">
        <v>-8.2597288376647537E-2</v>
      </c>
      <c r="G91">
        <v>-7.3944544309277133E-2</v>
      </c>
      <c r="H91">
        <v>-0.39961101892404027</v>
      </c>
      <c r="I91">
        <v>-0.1210529362581939</v>
      </c>
      <c r="J91">
        <v>-7.5783457103693941E-2</v>
      </c>
      <c r="K91">
        <v>-3.5218389337779148E-2</v>
      </c>
      <c r="L91">
        <v>-7.9152131090023791E-3</v>
      </c>
      <c r="M91">
        <v>-0.1016570559382967</v>
      </c>
      <c r="N91">
        <v>-0.26470647758368648</v>
      </c>
      <c r="O91">
        <v>-1.18046073373197E-2</v>
      </c>
      <c r="P91">
        <v>-0.20786473799001631</v>
      </c>
      <c r="Q91">
        <v>-6.7806525934776207E-2</v>
      </c>
      <c r="R91">
        <v>-0.17752717292656811</v>
      </c>
      <c r="S91">
        <v>-0.1060850856750435</v>
      </c>
      <c r="T91">
        <v>-5.0513609641807157E-2</v>
      </c>
      <c r="U91">
        <v>-1.311886794230213E-2</v>
      </c>
      <c r="V91">
        <v>-0.1162116012922503</v>
      </c>
      <c r="W91">
        <v>-4.2158866798486683E-2</v>
      </c>
      <c r="X91">
        <v>-0.15241828265987489</v>
      </c>
      <c r="Y91">
        <v>-0.15776641075644801</v>
      </c>
      <c r="Z91">
        <v>-0.16756414826981431</v>
      </c>
      <c r="AA91">
        <v>-0.160322927441539</v>
      </c>
      <c r="AB91">
        <v>-9.3687457362372453E-2</v>
      </c>
      <c r="AC91">
        <v>-8.5520051912576306E-2</v>
      </c>
      <c r="AD91">
        <v>-4.9753442340561477E-2</v>
      </c>
      <c r="AE91">
        <v>-0.2251632769086466</v>
      </c>
      <c r="AF91">
        <v>-0.10921238508292939</v>
      </c>
      <c r="AG91">
        <v>-0.15967922753521541</v>
      </c>
      <c r="AH91" s="9" t="s">
        <v>58</v>
      </c>
      <c r="AI91" s="1">
        <v>45352</v>
      </c>
      <c r="AJ91" s="9" t="s">
        <v>41</v>
      </c>
      <c r="AK91">
        <v>4</v>
      </c>
    </row>
    <row r="92" spans="1:37" x14ac:dyDescent="0.25">
      <c r="A92">
        <v>45352</v>
      </c>
      <c r="B92">
        <v>-1.9550317474568112E-2</v>
      </c>
      <c r="C92">
        <v>-0.33179002752275782</v>
      </c>
      <c r="D92">
        <v>-4.4916276412498369E-3</v>
      </c>
      <c r="E92">
        <v>-2.0780894929245029E-2</v>
      </c>
      <c r="F92">
        <v>-2.983981646481023E-2</v>
      </c>
      <c r="G92">
        <v>-1.9704759830422781E-2</v>
      </c>
      <c r="H92">
        <v>-3.7856227864157731E-2</v>
      </c>
      <c r="I92">
        <v>-7.1806990147751687E-2</v>
      </c>
      <c r="J92">
        <v>-6.7092385826396901E-3</v>
      </c>
      <c r="K92">
        <v>0</v>
      </c>
      <c r="L92">
        <v>-2.6999946572431491E-2</v>
      </c>
      <c r="M92">
        <v>-4.5112460501905843E-2</v>
      </c>
      <c r="N92">
        <v>-4.5639570789615764E-3</v>
      </c>
      <c r="O92">
        <v>-3.2114103551376137E-2</v>
      </c>
      <c r="P92">
        <v>-3.596947674618544E-4</v>
      </c>
      <c r="Q92">
        <v>-3.0127214305339781E-2</v>
      </c>
      <c r="R92">
        <v>0</v>
      </c>
      <c r="S92">
        <v>-6.9385969579732884E-4</v>
      </c>
      <c r="T92">
        <v>-3.7135537763609942E-2</v>
      </c>
      <c r="U92">
        <v>-1.1784541885469509E-2</v>
      </c>
      <c r="V92">
        <v>-1.1516801905507E-3</v>
      </c>
      <c r="W92">
        <v>-4.2406011913446777E-2</v>
      </c>
      <c r="X92">
        <v>-1.169521782154567E-3</v>
      </c>
      <c r="Y92">
        <v>-1.890178805082866E-2</v>
      </c>
      <c r="Z92">
        <v>-1.7337694287130511E-2</v>
      </c>
      <c r="AA92">
        <v>-1.041234376139924E-2</v>
      </c>
      <c r="AB92">
        <v>-2.8990376860747631E-2</v>
      </c>
      <c r="AC92">
        <v>-2.8775708005068169E-2</v>
      </c>
      <c r="AD92">
        <v>-1.8496175367309561E-2</v>
      </c>
      <c r="AE92">
        <v>-1.7196253632286562E-2</v>
      </c>
      <c r="AF92">
        <v>-1.7198098831145939E-2</v>
      </c>
      <c r="AG92">
        <v>-2.528055241053485E-2</v>
      </c>
      <c r="AH92" s="9" t="s">
        <v>59</v>
      </c>
      <c r="AI92" s="1">
        <v>45352</v>
      </c>
      <c r="AJ92" s="9" t="s">
        <v>43</v>
      </c>
      <c r="AK92">
        <v>1</v>
      </c>
    </row>
    <row r="93" spans="1:37" x14ac:dyDescent="0.25">
      <c r="A93">
        <v>45351</v>
      </c>
      <c r="B93">
        <v>-0.12492388637835521</v>
      </c>
      <c r="C93">
        <v>-7.2949449486929038E-2</v>
      </c>
      <c r="D93">
        <v>-0.2449529785505464</v>
      </c>
      <c r="E93">
        <v>-0.23006679148527709</v>
      </c>
      <c r="F93">
        <v>-7.1477639327908099E-2</v>
      </c>
      <c r="G93">
        <v>-0.1310874667575456</v>
      </c>
      <c r="H93">
        <v>-3.8722276181808443E-2</v>
      </c>
      <c r="I93">
        <v>-0.1114234133218838</v>
      </c>
      <c r="J93">
        <v>-0.25371297295081557</v>
      </c>
      <c r="K93">
        <v>-6.4382483654711081E-2</v>
      </c>
      <c r="L93">
        <v>-4.5462699113511487E-2</v>
      </c>
      <c r="M93">
        <v>-8.8646407167808416E-2</v>
      </c>
      <c r="N93">
        <v>-0.1097154006323679</v>
      </c>
      <c r="O93">
        <v>-0.15206012544702549</v>
      </c>
      <c r="P93">
        <v>-7.8043261474988173E-3</v>
      </c>
      <c r="Q93">
        <v>-0.2364357302738076</v>
      </c>
      <c r="R93">
        <v>-1.9188950119294359E-2</v>
      </c>
      <c r="S93">
        <v>-0.15525063819241011</v>
      </c>
      <c r="T93">
        <v>-2.1210215047302881E-2</v>
      </c>
      <c r="U93">
        <v>-3.442822136933216E-3</v>
      </c>
      <c r="V93">
        <v>-0.24646586784024779</v>
      </c>
      <c r="W93">
        <v>-0.24346794851119241</v>
      </c>
      <c r="X93">
        <v>-6.3693476864315229E-2</v>
      </c>
      <c r="Y93">
        <v>-7.7862058598219985E-2</v>
      </c>
      <c r="Z93">
        <v>-0.14824457868544819</v>
      </c>
      <c r="AA93">
        <v>-8.3794575502161725E-2</v>
      </c>
      <c r="AB93">
        <v>-0.13114112093716779</v>
      </c>
      <c r="AC93">
        <v>-9.5765698554653528E-2</v>
      </c>
      <c r="AD93">
        <v>-0.19491355176975739</v>
      </c>
      <c r="AE93">
        <v>-0.1311684899335897</v>
      </c>
      <c r="AF93">
        <v>-0.13694448178522589</v>
      </c>
      <c r="AG93">
        <v>-7.0019361520828077E-2</v>
      </c>
      <c r="AH93" s="9" t="s">
        <v>59</v>
      </c>
      <c r="AI93" s="1">
        <v>45323</v>
      </c>
      <c r="AJ93" s="9" t="s">
        <v>38</v>
      </c>
      <c r="AK93">
        <v>29</v>
      </c>
    </row>
    <row r="94" spans="1:37" x14ac:dyDescent="0.25">
      <c r="A94">
        <v>45350</v>
      </c>
      <c r="B94">
        <v>-0.13966932425586129</v>
      </c>
      <c r="C94">
        <v>-3.006363024563026E-2</v>
      </c>
      <c r="D94">
        <v>0</v>
      </c>
      <c r="E94">
        <v>-0.15132190141903301</v>
      </c>
      <c r="F94">
        <v>-0.24403957802365989</v>
      </c>
      <c r="G94">
        <v>-3.9808570815468687E-2</v>
      </c>
      <c r="H94">
        <v>-0.1497576393439955</v>
      </c>
      <c r="I94">
        <v>-3.2457788332535069E-3</v>
      </c>
      <c r="J94">
        <v>-0.97987615146767437</v>
      </c>
      <c r="K94">
        <v>-0.25509679324797752</v>
      </c>
      <c r="L94">
        <v>-2.4460041912365629E-2</v>
      </c>
      <c r="M94">
        <v>-6.2097544666133937E-2</v>
      </c>
      <c r="N94">
        <v>-0.20312833105737149</v>
      </c>
      <c r="O94">
        <v>-5.9367455252924729E-2</v>
      </c>
      <c r="P94">
        <v>-0.36956542155809269</v>
      </c>
      <c r="Q94">
        <v>-2.504583728035015E-3</v>
      </c>
      <c r="R94">
        <v>-0.36566762112326862</v>
      </c>
      <c r="S94">
        <v>-1.6295197882536361E-2</v>
      </c>
      <c r="T94">
        <v>-6.2831572898986179E-2</v>
      </c>
      <c r="U94">
        <v>-9.0406540830740179E-2</v>
      </c>
      <c r="V94">
        <v>-0.21917897803868411</v>
      </c>
      <c r="W94">
        <v>-3.8652450486834668E-2</v>
      </c>
      <c r="X94">
        <v>-8.684928792829269E-2</v>
      </c>
      <c r="Y94">
        <v>-4.4341990491068212E-2</v>
      </c>
      <c r="Z94">
        <v>-0.1000160867935915</v>
      </c>
      <c r="AA94">
        <v>-0.33147540992735491</v>
      </c>
      <c r="AB94">
        <v>-9.5650632228002283E-2</v>
      </c>
      <c r="AC94">
        <v>-3.3456286953770308E-2</v>
      </c>
      <c r="AD94">
        <v>-2.5424466388947391E-2</v>
      </c>
      <c r="AE94">
        <v>-0.12744480359146659</v>
      </c>
      <c r="AF94">
        <v>-0.12203030714195311</v>
      </c>
      <c r="AG94">
        <v>-0.1690052376324295</v>
      </c>
      <c r="AH94" s="9" t="s">
        <v>59</v>
      </c>
      <c r="AI94" s="1">
        <v>45323</v>
      </c>
      <c r="AJ94" s="9" t="s">
        <v>39</v>
      </c>
      <c r="AK94">
        <v>28</v>
      </c>
    </row>
    <row r="95" spans="1:37" x14ac:dyDescent="0.25">
      <c r="A95">
        <v>45349</v>
      </c>
      <c r="B95">
        <v>-2.1461009661577501E-2</v>
      </c>
      <c r="C95">
        <v>-5.5332550960823602E-2</v>
      </c>
      <c r="D95">
        <v>0</v>
      </c>
      <c r="E95">
        <v>-4.9066246382729719E-3</v>
      </c>
      <c r="F95">
        <v>-5.5082530991130442E-4</v>
      </c>
      <c r="G95">
        <v>-0.13506123302935649</v>
      </c>
      <c r="H95">
        <v>-0.1172455897494888</v>
      </c>
      <c r="I95">
        <v>-3.003557503493701E-2</v>
      </c>
      <c r="J95">
        <v>-4.3776827711968357E-2</v>
      </c>
      <c r="K95">
        <v>-3.1611035179859928E-2</v>
      </c>
      <c r="L95">
        <v>-2.112621689942383E-2</v>
      </c>
      <c r="M95">
        <v>0</v>
      </c>
      <c r="N95">
        <v>-1.1576143220244639E-3</v>
      </c>
      <c r="O95">
        <v>-1.2459680818840149E-4</v>
      </c>
      <c r="P95">
        <v>-6.3010891294823712E-3</v>
      </c>
      <c r="Q95">
        <v>-5.7056939835104046E-3</v>
      </c>
      <c r="R95">
        <v>0</v>
      </c>
      <c r="S95">
        <v>-1.3119618764645151E-2</v>
      </c>
      <c r="T95">
        <v>-6.5616523768069146E-2</v>
      </c>
      <c r="U95">
        <v>-2.1091041629504721E-2</v>
      </c>
      <c r="V95">
        <v>-4.096134209509739E-3</v>
      </c>
      <c r="W95">
        <v>-1.0910084738774419E-3</v>
      </c>
      <c r="X95">
        <v>-2.0956605957827341E-2</v>
      </c>
      <c r="Y95">
        <v>0</v>
      </c>
      <c r="Z95">
        <v>-3.1457332645278682E-2</v>
      </c>
      <c r="AA95">
        <v>-1.337455712272563E-2</v>
      </c>
      <c r="AB95">
        <v>-2.3549525858589809E-2</v>
      </c>
      <c r="AC95">
        <v>-9.3148412092571204E-4</v>
      </c>
      <c r="AD95">
        <v>-6.5333599230045442E-3</v>
      </c>
      <c r="AE95">
        <v>-1.9151318661423569E-2</v>
      </c>
      <c r="AF95">
        <v>-1.610159302969465E-2</v>
      </c>
      <c r="AG95">
        <v>-3.7097805706535973E-2</v>
      </c>
      <c r="AH95" s="9" t="s">
        <v>59</v>
      </c>
      <c r="AI95" s="1">
        <v>45323</v>
      </c>
      <c r="AJ95" s="9" t="s">
        <v>40</v>
      </c>
      <c r="AK95">
        <v>27</v>
      </c>
    </row>
    <row r="96" spans="1:37" x14ac:dyDescent="0.25">
      <c r="A96">
        <v>45348</v>
      </c>
      <c r="B96">
        <v>-2.0162452978793068E-2</v>
      </c>
      <c r="C96">
        <v>-1.8543586487606019E-2</v>
      </c>
      <c r="D96">
        <v>-0.18561151047251909</v>
      </c>
      <c r="E96">
        <v>-3.6895178587667617E-2</v>
      </c>
      <c r="F96">
        <v>-6.136599719693118E-4</v>
      </c>
      <c r="G96">
        <v>0</v>
      </c>
      <c r="H96">
        <v>-4.4187064526648272E-2</v>
      </c>
      <c r="I96">
        <v>-1.427585304338555E-2</v>
      </c>
      <c r="J96">
        <v>0</v>
      </c>
      <c r="K96">
        <v>0</v>
      </c>
      <c r="L96">
        <v>-3.1928939671471333E-2</v>
      </c>
      <c r="M96">
        <v>-1.9191866728756021E-3</v>
      </c>
      <c r="N96">
        <v>-1.0054148366728331E-2</v>
      </c>
      <c r="O96">
        <v>-2.4538547434472271E-3</v>
      </c>
      <c r="P96">
        <v>0</v>
      </c>
      <c r="Q96">
        <v>-2.405062118724335E-2</v>
      </c>
      <c r="R96">
        <v>0</v>
      </c>
      <c r="S96">
        <v>-3.760830772372973E-3</v>
      </c>
      <c r="T96">
        <v>-7.8039315708659129E-2</v>
      </c>
      <c r="U96">
        <v>0</v>
      </c>
      <c r="V96">
        <v>-3.1014763658334641E-2</v>
      </c>
      <c r="W96">
        <v>-0.1131182161415492</v>
      </c>
      <c r="X96">
        <v>-2.8459565847522642E-2</v>
      </c>
      <c r="Y96">
        <v>-1.1510694913997159E-2</v>
      </c>
      <c r="Z96">
        <v>-2.0511031065570381E-2</v>
      </c>
      <c r="AA96">
        <v>-3.1683499175182992E-3</v>
      </c>
      <c r="AB96">
        <v>-3.597008313444993E-2</v>
      </c>
      <c r="AC96">
        <v>-2.6406730446148639E-2</v>
      </c>
      <c r="AD96">
        <v>-1.490804188495321E-2</v>
      </c>
      <c r="AE96">
        <v>-6.8010476695871784E-3</v>
      </c>
      <c r="AF96">
        <v>-1.148381869079652E-2</v>
      </c>
      <c r="AG96">
        <v>-6.6770383587312798E-2</v>
      </c>
      <c r="AH96" s="9" t="s">
        <v>59</v>
      </c>
      <c r="AI96" s="1">
        <v>45323</v>
      </c>
      <c r="AJ96" s="9" t="s">
        <v>41</v>
      </c>
      <c r="AK96">
        <v>26</v>
      </c>
    </row>
    <row r="97" spans="1:37" x14ac:dyDescent="0.25">
      <c r="A97">
        <v>45345</v>
      </c>
      <c r="B97">
        <v>-1.698246587345317</v>
      </c>
      <c r="C97">
        <v>-1.795452095869106</v>
      </c>
      <c r="D97">
        <v>-0.50730136218415589</v>
      </c>
      <c r="E97">
        <v>-2.5777194096570182</v>
      </c>
      <c r="F97">
        <v>-3.1065932977085939</v>
      </c>
      <c r="G97">
        <v>-1.2957073032094439</v>
      </c>
      <c r="H97">
        <v>-0.30248673374216162</v>
      </c>
      <c r="I97">
        <v>-2.4720186025668451</v>
      </c>
      <c r="J97">
        <v>-1.66637801813681</v>
      </c>
      <c r="K97">
        <v>-1.322970856213544</v>
      </c>
      <c r="L97">
        <v>-1.5343515349167089</v>
      </c>
      <c r="M97">
        <v>-1.325027922769799</v>
      </c>
      <c r="N97">
        <v>-1.7230299539943481</v>
      </c>
      <c r="O97">
        <v>-1.0725817772712209</v>
      </c>
      <c r="P97">
        <v>-1.0229639671517921</v>
      </c>
      <c r="Q97">
        <v>-1.661219408519707</v>
      </c>
      <c r="R97">
        <v>-1.213270107236436</v>
      </c>
      <c r="S97">
        <v>-1.338732696591477</v>
      </c>
      <c r="T97">
        <v>-1.3734674654840531</v>
      </c>
      <c r="U97">
        <v>-0.55389539532192522</v>
      </c>
      <c r="V97">
        <v>-1.900499306522963</v>
      </c>
      <c r="W97">
        <v>-1.6332920646244209</v>
      </c>
      <c r="X97">
        <v>-2.011631351342495</v>
      </c>
      <c r="Y97">
        <v>-1.728355252726852</v>
      </c>
      <c r="Z97">
        <v>-1.9524465700448219</v>
      </c>
      <c r="AA97">
        <v>-1.5795719011625129</v>
      </c>
      <c r="AB97">
        <v>-1.485865974233139</v>
      </c>
      <c r="AC97">
        <v>-1.356768039480956</v>
      </c>
      <c r="AD97">
        <v>-1.8361251013456461</v>
      </c>
      <c r="AE97">
        <v>-1.9415983302590321</v>
      </c>
      <c r="AF97">
        <v>-1.751591196743455</v>
      </c>
      <c r="AG97">
        <v>-1.2972542930191191</v>
      </c>
      <c r="AH97" s="9" t="s">
        <v>60</v>
      </c>
      <c r="AI97" s="1">
        <v>45323</v>
      </c>
      <c r="AJ97" s="9" t="s">
        <v>43</v>
      </c>
      <c r="AK97">
        <v>23</v>
      </c>
    </row>
    <row r="98" spans="1:37" x14ac:dyDescent="0.25">
      <c r="A98">
        <v>45344</v>
      </c>
      <c r="B98">
        <v>-0.1209456793698199</v>
      </c>
      <c r="C98">
        <v>-0.2414313940402299</v>
      </c>
      <c r="D98">
        <v>-0.12748773733065019</v>
      </c>
      <c r="E98">
        <v>-0.15854859098846061</v>
      </c>
      <c r="F98">
        <v>-0.1998671413749106</v>
      </c>
      <c r="G98">
        <v>-0.25277293537909068</v>
      </c>
      <c r="H98">
        <v>-0.1637930543089447</v>
      </c>
      <c r="I98">
        <v>-0.1516916838875734</v>
      </c>
      <c r="J98">
        <v>-2.75505629882669E-2</v>
      </c>
      <c r="K98">
        <v>-1.0385857443686291E-3</v>
      </c>
      <c r="L98">
        <v>-3.4759456367712889E-2</v>
      </c>
      <c r="M98">
        <v>-0.12007050292339309</v>
      </c>
      <c r="N98">
        <v>-0.14470348246434919</v>
      </c>
      <c r="O98">
        <v>-1.936766627313085E-2</v>
      </c>
      <c r="P98">
        <v>-0.20019984566796131</v>
      </c>
      <c r="Q98">
        <v>-0.1235639313255439</v>
      </c>
      <c r="R98">
        <v>-0.10437639051782199</v>
      </c>
      <c r="S98">
        <v>-0.151763754928471</v>
      </c>
      <c r="T98">
        <v>-5.095060030366072E-2</v>
      </c>
      <c r="U98">
        <v>-3.4334669271575131E-3</v>
      </c>
      <c r="V98">
        <v>-1.3708609495093661E-2</v>
      </c>
      <c r="W98">
        <v>-0.15864662081485609</v>
      </c>
      <c r="X98">
        <v>-1.9735399912872039E-2</v>
      </c>
      <c r="Y98">
        <v>-0.57595878644831078</v>
      </c>
      <c r="Z98">
        <v>-0.1314747056521724</v>
      </c>
      <c r="AA98">
        <v>-0.1044098416903633</v>
      </c>
      <c r="AB98">
        <v>-8.4690755960140085E-2</v>
      </c>
      <c r="AC98">
        <v>-0.233438649651352</v>
      </c>
      <c r="AD98">
        <v>-0.33181183252026858</v>
      </c>
      <c r="AE98">
        <v>-0.188097446979614</v>
      </c>
      <c r="AF98">
        <v>-0.1174043654091507</v>
      </c>
      <c r="AG98">
        <v>-3.5175130598463868E-2</v>
      </c>
      <c r="AH98" s="9" t="s">
        <v>60</v>
      </c>
      <c r="AI98" s="1">
        <v>45323</v>
      </c>
      <c r="AJ98" s="9" t="s">
        <v>38</v>
      </c>
      <c r="AK98">
        <v>22</v>
      </c>
    </row>
    <row r="99" spans="1:37" x14ac:dyDescent="0.25">
      <c r="A99">
        <v>45343</v>
      </c>
      <c r="B99">
        <v>-7.7794110226735269E-2</v>
      </c>
      <c r="C99">
        <v>-0.12425218476027219</v>
      </c>
      <c r="D99">
        <v>-0.130876347435635</v>
      </c>
      <c r="E99">
        <v>-0.12052984608260239</v>
      </c>
      <c r="F99">
        <v>-5.4725132547317777E-2</v>
      </c>
      <c r="G99">
        <v>-6.001517411438323E-2</v>
      </c>
      <c r="H99">
        <v>-6.8640875497901779E-2</v>
      </c>
      <c r="I99">
        <v>-1.9135070207696031E-2</v>
      </c>
      <c r="J99">
        <v>-7.2786278685199823E-2</v>
      </c>
      <c r="K99">
        <v>-2.3871580199282369E-3</v>
      </c>
      <c r="L99">
        <v>-7.1160702929563946E-2</v>
      </c>
      <c r="M99">
        <v>-9.9902600570013864E-2</v>
      </c>
      <c r="N99">
        <v>-8.1120907225530701E-3</v>
      </c>
      <c r="O99">
        <v>-0.241941143953296</v>
      </c>
      <c r="P99">
        <v>-1.160525014756824E-2</v>
      </c>
      <c r="Q99">
        <v>-2.8043806836240029E-3</v>
      </c>
      <c r="R99">
        <v>-3.165590541703947E-2</v>
      </c>
      <c r="S99">
        <v>-0.25128220527816553</v>
      </c>
      <c r="T99">
        <v>-2.6832806444437609E-2</v>
      </c>
      <c r="U99">
        <v>-0.17305963040949021</v>
      </c>
      <c r="V99">
        <v>-0.2081234669006197</v>
      </c>
      <c r="W99">
        <v>-1.4478757197907059E-3</v>
      </c>
      <c r="X99">
        <v>-0.21289742300518949</v>
      </c>
      <c r="Y99">
        <v>-8.7655919582946672E-3</v>
      </c>
      <c r="Z99">
        <v>-0.1218752131279686</v>
      </c>
      <c r="AA99">
        <v>-2.3282596545730751E-2</v>
      </c>
      <c r="AB99">
        <v>-6.8255587031658627E-2</v>
      </c>
      <c r="AC99">
        <v>-6.609871818807804E-2</v>
      </c>
      <c r="AD99">
        <v>-0.1796270614915613</v>
      </c>
      <c r="AE99">
        <v>-0.1042756954555082</v>
      </c>
      <c r="AF99">
        <v>-5.8968837976538312E-2</v>
      </c>
      <c r="AG99">
        <v>-6.29086869115007E-2</v>
      </c>
      <c r="AH99" s="9" t="s">
        <v>60</v>
      </c>
      <c r="AI99" s="1">
        <v>45323</v>
      </c>
      <c r="AJ99" s="9" t="s">
        <v>39</v>
      </c>
      <c r="AK99">
        <v>21</v>
      </c>
    </row>
    <row r="100" spans="1:37" x14ac:dyDescent="0.25">
      <c r="A100">
        <v>45342</v>
      </c>
      <c r="B100">
        <v>-9.1923446454763066E-2</v>
      </c>
      <c r="C100">
        <v>-4.678118408628424E-2</v>
      </c>
      <c r="D100">
        <v>-0.39743634972856662</v>
      </c>
      <c r="E100">
        <v>-0.15047266478668439</v>
      </c>
      <c r="F100">
        <v>-5.0188480769878273E-2</v>
      </c>
      <c r="G100">
        <v>-7.8480671492955442E-2</v>
      </c>
      <c r="H100">
        <v>-9.6371270278056725E-2</v>
      </c>
      <c r="I100">
        <v>-0.21540459484848051</v>
      </c>
      <c r="J100">
        <v>-0.1821626987370995</v>
      </c>
      <c r="K100">
        <v>-3.3000525769177318E-3</v>
      </c>
      <c r="L100">
        <v>-0.32801829843944619</v>
      </c>
      <c r="M100">
        <v>-2.25259007186389E-2</v>
      </c>
      <c r="N100">
        <v>-2.4715922651614271E-2</v>
      </c>
      <c r="O100">
        <v>-0.23946283929961709</v>
      </c>
      <c r="P100">
        <v>-2.8622485448672592E-2</v>
      </c>
      <c r="Q100">
        <v>-5.7532462798294097E-2</v>
      </c>
      <c r="R100">
        <v>-2.409130819935331E-2</v>
      </c>
      <c r="S100">
        <v>-1.2189910437105579E-2</v>
      </c>
      <c r="T100">
        <v>-0.203116517999893</v>
      </c>
      <c r="U100">
        <v>-0.26795800652077673</v>
      </c>
      <c r="V100">
        <v>-0.1224680958314155</v>
      </c>
      <c r="W100">
        <v>-2.0762057366995879E-2</v>
      </c>
      <c r="X100">
        <v>-3.5490701528568112E-2</v>
      </c>
      <c r="Y100">
        <v>-9.4883168603033807E-3</v>
      </c>
      <c r="Z100">
        <v>-7.8080788613782551E-2</v>
      </c>
      <c r="AA100">
        <v>-7.7434799035329321E-2</v>
      </c>
      <c r="AB100">
        <v>-0.13237922296746649</v>
      </c>
      <c r="AC100">
        <v>-8.8837822597478036E-2</v>
      </c>
      <c r="AD100">
        <v>-0.14172850663293951</v>
      </c>
      <c r="AE100">
        <v>-0.1221301660837099</v>
      </c>
      <c r="AF100">
        <v>-9.2948009701377246E-2</v>
      </c>
      <c r="AG100">
        <v>-4.6556652365109877E-2</v>
      </c>
      <c r="AH100" s="9" t="s">
        <v>60</v>
      </c>
      <c r="AI100" s="1">
        <v>45323</v>
      </c>
      <c r="AJ100" s="9" t="s">
        <v>40</v>
      </c>
      <c r="AK100">
        <v>20</v>
      </c>
    </row>
    <row r="101" spans="1:37" x14ac:dyDescent="0.25">
      <c r="A101">
        <v>45341</v>
      </c>
      <c r="B101">
        <v>-7.4807154904123471E-2</v>
      </c>
      <c r="C101">
        <v>-8.2643601821873525E-2</v>
      </c>
      <c r="D101">
        <v>-0.1733130251284796</v>
      </c>
      <c r="E101">
        <v>-0.1259727184286431</v>
      </c>
      <c r="F101">
        <v>-1.8649325518442741E-2</v>
      </c>
      <c r="G101">
        <v>-3.045076904858177E-2</v>
      </c>
      <c r="H101">
        <v>-6.0679209196464162E-2</v>
      </c>
      <c r="I101">
        <v>-0.18061974848596729</v>
      </c>
      <c r="J101">
        <v>-1.31109951535818E-2</v>
      </c>
      <c r="K101">
        <v>-0.1415119140058006</v>
      </c>
      <c r="L101">
        <v>-0.2974192622089839</v>
      </c>
      <c r="M101">
        <v>-3.9317008977256401E-2</v>
      </c>
      <c r="N101">
        <v>-7.2425916129764095E-2</v>
      </c>
      <c r="O101">
        <v>-1.9997191769991679E-2</v>
      </c>
      <c r="P101">
        <v>-0.16568062262090169</v>
      </c>
      <c r="Q101">
        <v>-1.963026981450711E-2</v>
      </c>
      <c r="R101">
        <v>-4.6577171052519127E-3</v>
      </c>
      <c r="S101">
        <v>-1.77167467744631E-2</v>
      </c>
      <c r="T101">
        <v>-3.6611328651916228E-2</v>
      </c>
      <c r="U101">
        <v>-8.4155564183591627E-3</v>
      </c>
      <c r="V101">
        <v>-9.4113209877884199E-2</v>
      </c>
      <c r="W101">
        <v>-7.2811725715345471E-2</v>
      </c>
      <c r="X101">
        <v>-6.3246025256185584E-2</v>
      </c>
      <c r="Y101">
        <v>-6.8992783891861954E-3</v>
      </c>
      <c r="Z101">
        <v>-8.3204515197970827E-2</v>
      </c>
      <c r="AA101">
        <v>-9.7861976676397497E-2</v>
      </c>
      <c r="AB101">
        <v>-3.9886580562545987E-2</v>
      </c>
      <c r="AC101">
        <v>-8.518063545436419E-2</v>
      </c>
      <c r="AD101">
        <v>-1.559889095732789E-2</v>
      </c>
      <c r="AE101">
        <v>-6.3757127055718718E-2</v>
      </c>
      <c r="AF101">
        <v>-7.4710752823404489E-2</v>
      </c>
      <c r="AG101">
        <v>-7.8506706330400813E-2</v>
      </c>
      <c r="AH101" s="9" t="s">
        <v>60</v>
      </c>
      <c r="AI101" s="1">
        <v>45323</v>
      </c>
      <c r="AJ101" s="9" t="s">
        <v>41</v>
      </c>
      <c r="AK101">
        <v>19</v>
      </c>
    </row>
    <row r="102" spans="1:37" x14ac:dyDescent="0.25">
      <c r="A102">
        <v>45338</v>
      </c>
      <c r="B102">
        <v>-6.5000874369972192E-2</v>
      </c>
      <c r="C102">
        <v>-0.19734435783691531</v>
      </c>
      <c r="D102">
        <v>-3.3313457142137418E-3</v>
      </c>
      <c r="E102">
        <v>-3.2818685011955243E-2</v>
      </c>
      <c r="F102">
        <v>-0.13452702149166271</v>
      </c>
      <c r="G102">
        <v>-4.1080822584468782E-2</v>
      </c>
      <c r="H102">
        <v>-4.4555684188535196E-3</v>
      </c>
      <c r="I102">
        <v>-2.6462819477977729E-2</v>
      </c>
      <c r="J102">
        <v>-4.438807187037544E-2</v>
      </c>
      <c r="K102">
        <v>-1.764580188450084E-2</v>
      </c>
      <c r="L102">
        <v>-9.4483714002472421E-2</v>
      </c>
      <c r="M102">
        <v>-2.11409955148174E-2</v>
      </c>
      <c r="N102">
        <v>-7.2106162531862562E-3</v>
      </c>
      <c r="O102">
        <v>0</v>
      </c>
      <c r="P102">
        <v>-0.14983642467933939</v>
      </c>
      <c r="Q102">
        <v>-6.7063364879317758E-2</v>
      </c>
      <c r="R102">
        <v>-1.280053356150753</v>
      </c>
      <c r="S102">
        <v>-8.7563005706589994E-2</v>
      </c>
      <c r="T102">
        <v>-0.27117765229461283</v>
      </c>
      <c r="U102">
        <v>-4.5967509567346734E-3</v>
      </c>
      <c r="V102">
        <v>-8.7252272260247999E-3</v>
      </c>
      <c r="W102">
        <v>-0.1994671889388854</v>
      </c>
      <c r="X102">
        <v>-7.9440852486736921E-2</v>
      </c>
      <c r="Y102">
        <v>-1.7177533729752351E-2</v>
      </c>
      <c r="Z102">
        <v>-9.0449999062014341E-2</v>
      </c>
      <c r="AA102">
        <v>-3.3579965839975419E-2</v>
      </c>
      <c r="AB102">
        <v>-6.7879282104246277E-2</v>
      </c>
      <c r="AC102">
        <v>-2.8483210981830261E-2</v>
      </c>
      <c r="AD102">
        <v>-3.0037046525622481E-2</v>
      </c>
      <c r="AE102">
        <v>-0.1080138001753595</v>
      </c>
      <c r="AF102">
        <v>-6.1856735875022002E-2</v>
      </c>
      <c r="AG102">
        <v>-3.4508231618053817E-2</v>
      </c>
      <c r="AH102" s="9" t="s">
        <v>61</v>
      </c>
      <c r="AI102" s="1">
        <v>45323</v>
      </c>
      <c r="AJ102" s="9" t="s">
        <v>43</v>
      </c>
      <c r="AK102">
        <v>16</v>
      </c>
    </row>
    <row r="103" spans="1:37" x14ac:dyDescent="0.25">
      <c r="A103">
        <v>45337</v>
      </c>
      <c r="B103">
        <v>-7.8459088378982314E-2</v>
      </c>
      <c r="C103">
        <v>-4.8393303365406842E-2</v>
      </c>
      <c r="D103">
        <v>-8.6886885612429007E-2</v>
      </c>
      <c r="E103">
        <v>-7.5539535210718448E-2</v>
      </c>
      <c r="F103">
        <v>-0.21856731630101031</v>
      </c>
      <c r="G103">
        <v>-6.4557517330136732E-2</v>
      </c>
      <c r="H103">
        <v>-0.12757996820968001</v>
      </c>
      <c r="I103">
        <v>-0.17847314117394539</v>
      </c>
      <c r="J103">
        <v>-0.12874659664318089</v>
      </c>
      <c r="K103">
        <v>-2.379374075522649E-3</v>
      </c>
      <c r="L103">
        <v>-0.39251793959997849</v>
      </c>
      <c r="M103">
        <v>-1.294157078663217E-2</v>
      </c>
      <c r="N103">
        <v>-0.18509902059569211</v>
      </c>
      <c r="O103">
        <v>-0.1902758420447721</v>
      </c>
      <c r="P103">
        <v>-4.3264497400119901E-2</v>
      </c>
      <c r="Q103">
        <v>-9.3385733605305207E-2</v>
      </c>
      <c r="R103">
        <v>-3.4825205784798779E-3</v>
      </c>
      <c r="S103">
        <v>-1.543291319529002E-2</v>
      </c>
      <c r="T103">
        <v>-1.645461774915186E-2</v>
      </c>
      <c r="U103">
        <v>0</v>
      </c>
      <c r="V103">
        <v>-0.24423054440562969</v>
      </c>
      <c r="W103">
        <v>-4.0999677169399458E-2</v>
      </c>
      <c r="X103">
        <v>-1.6864964791905929E-2</v>
      </c>
      <c r="Y103">
        <v>-1.17802359026605E-2</v>
      </c>
      <c r="Z103">
        <v>-4.7522036001941929E-2</v>
      </c>
      <c r="AA103">
        <v>-9.8915492612077716E-2</v>
      </c>
      <c r="AB103">
        <v>-0.12265687842803839</v>
      </c>
      <c r="AC103">
        <v>-6.4056926224934946E-2</v>
      </c>
      <c r="AD103">
        <v>-0.15978699386917411</v>
      </c>
      <c r="AE103">
        <v>-9.1505584681796412E-2</v>
      </c>
      <c r="AF103">
        <v>-6.6759414235873227E-2</v>
      </c>
      <c r="AG103">
        <v>-6.1818412423377482E-2</v>
      </c>
      <c r="AH103" s="9" t="s">
        <v>61</v>
      </c>
      <c r="AI103" s="1">
        <v>45323</v>
      </c>
      <c r="AJ103" s="9" t="s">
        <v>38</v>
      </c>
      <c r="AK103">
        <v>15</v>
      </c>
    </row>
    <row r="104" spans="1:37" x14ac:dyDescent="0.25">
      <c r="A104">
        <v>45329</v>
      </c>
      <c r="B104">
        <v>-5.0807490646206432E-2</v>
      </c>
      <c r="C104">
        <v>-8.7680099608173453E-2</v>
      </c>
      <c r="D104">
        <v>-9.0312898442825615E-4</v>
      </c>
      <c r="E104">
        <v>-6.5048409662688794E-2</v>
      </c>
      <c r="F104">
        <v>-1.3566368194449291E-2</v>
      </c>
      <c r="G104">
        <v>-5.1885538922529367E-2</v>
      </c>
      <c r="H104">
        <v>-0.19724036569947789</v>
      </c>
      <c r="I104">
        <v>-6.6115462460871058E-3</v>
      </c>
      <c r="J104">
        <v>-1.6160816858838491E-2</v>
      </c>
      <c r="K104">
        <v>0</v>
      </c>
      <c r="L104">
        <v>-3.3955844592013208E-2</v>
      </c>
      <c r="M104">
        <v>-4.4835261132931976E-3</v>
      </c>
      <c r="N104">
        <v>-5.0635215859820809E-2</v>
      </c>
      <c r="O104">
        <v>0</v>
      </c>
      <c r="P104">
        <v>-2.168909665291174E-2</v>
      </c>
      <c r="Q104">
        <v>-2.2345020821342161E-2</v>
      </c>
      <c r="R104">
        <v>0</v>
      </c>
      <c r="S104">
        <v>-8.0020195816269624E-2</v>
      </c>
      <c r="T104">
        <v>-3.7012444723294791E-2</v>
      </c>
      <c r="U104">
        <v>-6.9402719135185892E-2</v>
      </c>
      <c r="V104">
        <v>-9.2277998013853904E-2</v>
      </c>
      <c r="W104">
        <v>-3.6627997182942587E-2</v>
      </c>
      <c r="X104">
        <v>-6.0252260074104731E-2</v>
      </c>
      <c r="Y104">
        <v>-7.0587171817806438E-2</v>
      </c>
      <c r="Z104">
        <v>-6.3161911097345688E-2</v>
      </c>
      <c r="AA104">
        <v>-3.7229124481827088E-2</v>
      </c>
      <c r="AB104">
        <v>-5.3520126179045578E-2</v>
      </c>
      <c r="AC104">
        <v>-2.4247216676966749E-2</v>
      </c>
      <c r="AD104">
        <v>-1.8778304276086202E-2</v>
      </c>
      <c r="AE104">
        <v>-5.1258624675113718E-2</v>
      </c>
      <c r="AF104">
        <v>-5.5455460732337231E-2</v>
      </c>
      <c r="AG104">
        <v>-4.432284259787736E-2</v>
      </c>
      <c r="AH104" s="9" t="s">
        <v>62</v>
      </c>
      <c r="AI104" s="1">
        <v>45323</v>
      </c>
      <c r="AJ104" s="9" t="s">
        <v>39</v>
      </c>
      <c r="AK104">
        <v>7</v>
      </c>
    </row>
    <row r="105" spans="1:37" x14ac:dyDescent="0.25">
      <c r="A105">
        <v>45328</v>
      </c>
      <c r="B105">
        <v>-4.5447510384196019E-2</v>
      </c>
      <c r="C105">
        <v>-0.1494209538301661</v>
      </c>
      <c r="D105">
        <v>-3.6587106321877151E-2</v>
      </c>
      <c r="E105">
        <v>-7.7948390401680195E-2</v>
      </c>
      <c r="F105">
        <v>-5.5302072887761927E-2</v>
      </c>
      <c r="G105">
        <v>-9.2370747365196945E-2</v>
      </c>
      <c r="H105">
        <v>-0.15779546423123719</v>
      </c>
      <c r="I105">
        <v>-1.5922330894511409E-3</v>
      </c>
      <c r="J105">
        <v>0</v>
      </c>
      <c r="K105">
        <v>-8.0097432296567569E-3</v>
      </c>
      <c r="L105">
        <v>-4.5760047733808637E-2</v>
      </c>
      <c r="M105">
        <v>-1.35551385241439E-2</v>
      </c>
      <c r="N105">
        <v>-4.434004631496137E-2</v>
      </c>
      <c r="O105">
        <v>-4.3908667203191839E-3</v>
      </c>
      <c r="P105">
        <v>-2.0800072152102729E-2</v>
      </c>
      <c r="Q105">
        <v>-7.8892565177859975E-2</v>
      </c>
      <c r="R105">
        <v>-4.8155972313839737E-2</v>
      </c>
      <c r="S105">
        <v>-8.7919258350415384E-3</v>
      </c>
      <c r="T105">
        <v>-0.1058281033623114</v>
      </c>
      <c r="U105">
        <v>-1.5409897905938801E-3</v>
      </c>
      <c r="V105">
        <v>-9.2236030075192553E-4</v>
      </c>
      <c r="W105">
        <v>-2.2744116003451591E-3</v>
      </c>
      <c r="X105">
        <v>-3.766860937524321E-2</v>
      </c>
      <c r="Y105">
        <v>-3.256459886931714E-3</v>
      </c>
      <c r="Z105">
        <v>-5.9699303304670673E-2</v>
      </c>
      <c r="AA105">
        <v>-1.6355069952693198E-2</v>
      </c>
      <c r="AB105">
        <v>-6.236406928533518E-2</v>
      </c>
      <c r="AC105">
        <v>-1.7955995905294109E-2</v>
      </c>
      <c r="AD105">
        <v>-3.4335136500988052E-2</v>
      </c>
      <c r="AE105">
        <v>-5.4489327125428318E-2</v>
      </c>
      <c r="AF105">
        <v>-4.270418219279469E-2</v>
      </c>
      <c r="AG105">
        <v>-3.912047440645839E-2</v>
      </c>
      <c r="AH105" s="9" t="s">
        <v>62</v>
      </c>
      <c r="AI105" s="1">
        <v>45323</v>
      </c>
      <c r="AJ105" s="9" t="s">
        <v>40</v>
      </c>
      <c r="AK105">
        <v>6</v>
      </c>
    </row>
    <row r="106" spans="1:37" x14ac:dyDescent="0.25">
      <c r="A106">
        <v>45327</v>
      </c>
      <c r="B106">
        <v>-0.2189928480075905</v>
      </c>
      <c r="C106">
        <v>-1.933201849348189E-2</v>
      </c>
      <c r="D106">
        <v>-1.462074941709101E-2</v>
      </c>
      <c r="E106">
        <v>-0.36614903469408161</v>
      </c>
      <c r="F106">
        <v>-0.1236377612111232</v>
      </c>
      <c r="G106">
        <v>-2.8898024272209399E-2</v>
      </c>
      <c r="H106">
        <v>-9.34103605841278E-2</v>
      </c>
      <c r="I106">
        <v>-0.14981375395631399</v>
      </c>
      <c r="J106">
        <v>-5.7497315040834218E-2</v>
      </c>
      <c r="K106">
        <v>-1.1430799179345631E-2</v>
      </c>
      <c r="L106">
        <v>-1.7757286197489019E-2</v>
      </c>
      <c r="M106">
        <v>-4.821025943263918E-2</v>
      </c>
      <c r="N106">
        <v>-0.13913258957318639</v>
      </c>
      <c r="O106">
        <v>-9.0485764169785113E-2</v>
      </c>
      <c r="P106">
        <v>-0.1075521154573396</v>
      </c>
      <c r="Q106">
        <v>-4.3408574079657102E-4</v>
      </c>
      <c r="R106">
        <v>-0.40128160373653993</v>
      </c>
      <c r="S106">
        <v>-7.3934886168055491E-2</v>
      </c>
      <c r="T106">
        <v>-0.54086439410778187</v>
      </c>
      <c r="U106">
        <v>-1.242256128328559E-2</v>
      </c>
      <c r="V106">
        <v>-0.151889558525761</v>
      </c>
      <c r="W106">
        <v>-0.3445438546062643</v>
      </c>
      <c r="X106">
        <v>-0.69052513245866154</v>
      </c>
      <c r="Y106">
        <v>-1.175963840878246E-2</v>
      </c>
      <c r="Z106">
        <v>-0.34500859237121723</v>
      </c>
      <c r="AA106">
        <v>-0.1432420803419385</v>
      </c>
      <c r="AB106">
        <v>-0.13442820274170991</v>
      </c>
      <c r="AC106">
        <v>-2.666475321639207E-2</v>
      </c>
      <c r="AD106">
        <v>-1.128936997274935E-2</v>
      </c>
      <c r="AE106">
        <v>-0.1162330428182388</v>
      </c>
      <c r="AF106">
        <v>-0.24360486734384651</v>
      </c>
      <c r="AG106">
        <v>-0.35611343847876509</v>
      </c>
      <c r="AH106" s="9" t="s">
        <v>62</v>
      </c>
      <c r="AI106" s="1">
        <v>45323</v>
      </c>
      <c r="AJ106" s="9" t="s">
        <v>41</v>
      </c>
      <c r="AK106">
        <v>5</v>
      </c>
    </row>
    <row r="107" spans="1:37" x14ac:dyDescent="0.25">
      <c r="A107">
        <v>45324</v>
      </c>
      <c r="B107">
        <v>-0.23940463012228899</v>
      </c>
      <c r="C107">
        <v>-0.17993284289418171</v>
      </c>
      <c r="D107">
        <v>-0.23193097049921391</v>
      </c>
      <c r="E107">
        <v>-0.35547382111095982</v>
      </c>
      <c r="F107">
        <v>-0.48691696746007779</v>
      </c>
      <c r="G107">
        <v>-0.16678136525908929</v>
      </c>
      <c r="H107">
        <v>-0.48775294872119201</v>
      </c>
      <c r="I107">
        <v>-0.31462094915571698</v>
      </c>
      <c r="J107">
        <v>-4.7916876640362017E-2</v>
      </c>
      <c r="K107">
        <v>-0.16127283874598361</v>
      </c>
      <c r="L107">
        <v>-0.43203762592626083</v>
      </c>
      <c r="M107">
        <v>-4.8215245656441502E-2</v>
      </c>
      <c r="N107">
        <v>-0.5153684580914768</v>
      </c>
      <c r="O107">
        <v>-0.1067980094783912</v>
      </c>
      <c r="P107">
        <v>-0.14781225278747959</v>
      </c>
      <c r="Q107">
        <v>-0.31394905068482493</v>
      </c>
      <c r="R107">
        <v>-9.2119039821752569E-2</v>
      </c>
      <c r="S107">
        <v>-8.8804277445182003E-2</v>
      </c>
      <c r="T107">
        <v>-0.19807270511407771</v>
      </c>
      <c r="U107">
        <v>-6.1483008633334432E-2</v>
      </c>
      <c r="V107">
        <v>-5.4205819179457493E-2</v>
      </c>
      <c r="W107">
        <v>-8.8869145851094025E-2</v>
      </c>
      <c r="X107">
        <v>-0.16159804141700071</v>
      </c>
      <c r="Y107">
        <v>-0.26833830464945718</v>
      </c>
      <c r="Z107">
        <v>-0.2182865416315817</v>
      </c>
      <c r="AA107">
        <v>-0.27178869989575588</v>
      </c>
      <c r="AB107">
        <v>-0.25620023968796302</v>
      </c>
      <c r="AC107">
        <v>-0.18224752707550271</v>
      </c>
      <c r="AD107">
        <v>-0.2370788320361199</v>
      </c>
      <c r="AE107">
        <v>-0.24220782709934049</v>
      </c>
      <c r="AF107">
        <v>-0.25505599302994297</v>
      </c>
      <c r="AG107">
        <v>-0.19900027278277749</v>
      </c>
      <c r="AH107" s="9" t="s">
        <v>63</v>
      </c>
      <c r="AI107" s="1">
        <v>45323</v>
      </c>
      <c r="AJ107" s="9" t="s">
        <v>43</v>
      </c>
      <c r="AK107">
        <v>2</v>
      </c>
    </row>
    <row r="108" spans="1:37" x14ac:dyDescent="0.25">
      <c r="A108">
        <v>45323</v>
      </c>
      <c r="B108">
        <v>-6.0303222577654712E-2</v>
      </c>
      <c r="C108">
        <v>-3.416050526527812E-2</v>
      </c>
      <c r="D108">
        <v>-7.8375262599539822E-2</v>
      </c>
      <c r="E108">
        <v>-2.7343096311159418E-2</v>
      </c>
      <c r="F108">
        <v>-2.5074727954521939E-4</v>
      </c>
      <c r="G108">
        <v>-2.582212199417571E-3</v>
      </c>
      <c r="H108">
        <v>-0.20322597762933331</v>
      </c>
      <c r="I108">
        <v>-6.2518665365306939E-2</v>
      </c>
      <c r="J108">
        <v>-3.9324271586106768E-2</v>
      </c>
      <c r="K108">
        <v>0</v>
      </c>
      <c r="L108">
        <v>-7.0162876759266571E-3</v>
      </c>
      <c r="M108">
        <v>-2.1328920072987332E-3</v>
      </c>
      <c r="N108">
        <v>-1.0366046996454589E-2</v>
      </c>
      <c r="O108">
        <v>-2.0447938842134309E-2</v>
      </c>
      <c r="P108">
        <v>-0.18140122356385591</v>
      </c>
      <c r="Q108">
        <v>-9.2743929631030481E-2</v>
      </c>
      <c r="R108">
        <v>-2.7707509653992188E-2</v>
      </c>
      <c r="S108">
        <v>-6.4016977959861027E-2</v>
      </c>
      <c r="T108">
        <v>-1.3078297911524629E-2</v>
      </c>
      <c r="U108">
        <v>-9.0689828996856556E-3</v>
      </c>
      <c r="V108">
        <v>-3.0505671301846939E-3</v>
      </c>
      <c r="W108">
        <v>-2.549958330045721E-2</v>
      </c>
      <c r="X108">
        <v>-8.1456502443236475E-2</v>
      </c>
      <c r="Y108">
        <v>-0.27758414042572271</v>
      </c>
      <c r="Z108">
        <v>-6.9972923064631987E-2</v>
      </c>
      <c r="AA108">
        <v>-3.8946304744410132E-2</v>
      </c>
      <c r="AB108">
        <v>-5.2628856588776723E-2</v>
      </c>
      <c r="AC108">
        <v>-4.6442271608200428E-2</v>
      </c>
      <c r="AD108">
        <v>-4.4952389552116577E-2</v>
      </c>
      <c r="AE108">
        <v>-1.514079963828391E-2</v>
      </c>
      <c r="AF108">
        <v>-3.0571956952107831E-2</v>
      </c>
      <c r="AG108">
        <v>-0.1146153796786574</v>
      </c>
      <c r="AH108" s="9" t="s">
        <v>63</v>
      </c>
      <c r="AI108" s="1">
        <v>45323</v>
      </c>
      <c r="AJ108" s="9" t="s">
        <v>38</v>
      </c>
      <c r="AK108">
        <v>1</v>
      </c>
    </row>
    <row r="109" spans="1:37" x14ac:dyDescent="0.25">
      <c r="A109">
        <v>45322</v>
      </c>
      <c r="B109">
        <v>-1.127833022895731</v>
      </c>
      <c r="C109">
        <v>-0.77606741532367607</v>
      </c>
      <c r="D109">
        <v>-0.69632607884435527</v>
      </c>
      <c r="E109">
        <v>-1.255658268833667</v>
      </c>
      <c r="F109">
        <v>-1.092331348895339</v>
      </c>
      <c r="G109">
        <v>-0.42841982625449682</v>
      </c>
      <c r="H109">
        <v>-0.60192229778832751</v>
      </c>
      <c r="I109">
        <v>-1.1783633300019389</v>
      </c>
      <c r="J109">
        <v>-0.98903498509043686</v>
      </c>
      <c r="K109">
        <v>-1.336230651722264</v>
      </c>
      <c r="L109">
        <v>-0.1279541131165651</v>
      </c>
      <c r="M109">
        <v>-0.1615651202985515</v>
      </c>
      <c r="N109">
        <v>-1.267942139175777</v>
      </c>
      <c r="O109">
        <v>-0.22644716816995031</v>
      </c>
      <c r="P109">
        <v>-0.78727180524733653</v>
      </c>
      <c r="Q109">
        <v>-1.52788185008634</v>
      </c>
      <c r="R109">
        <v>-7.6344895103203969E-2</v>
      </c>
      <c r="S109">
        <v>-2.1415383680719309</v>
      </c>
      <c r="T109">
        <v>-1.177171006197113</v>
      </c>
      <c r="U109">
        <v>-0.686717135821306</v>
      </c>
      <c r="V109">
        <v>-1.1981239715423331</v>
      </c>
      <c r="W109">
        <v>-2.2903595493737741</v>
      </c>
      <c r="X109">
        <v>-0.94198830626975882</v>
      </c>
      <c r="Y109">
        <v>-0.29828507079092292</v>
      </c>
      <c r="Z109">
        <v>-1.2659691768511789</v>
      </c>
      <c r="AA109">
        <v>-1.1722887191163729</v>
      </c>
      <c r="AB109">
        <v>-1.117388205673203</v>
      </c>
      <c r="AC109">
        <v>-0.28861718510692153</v>
      </c>
      <c r="AD109">
        <v>-0.85961076040599238</v>
      </c>
      <c r="AE109">
        <v>-1.1577011089767979</v>
      </c>
      <c r="AF109">
        <v>-1.1989828161308489</v>
      </c>
      <c r="AG109">
        <v>-0.68607079347564603</v>
      </c>
      <c r="AH109" s="9" t="s">
        <v>63</v>
      </c>
      <c r="AI109" s="1">
        <v>45292</v>
      </c>
      <c r="AJ109" s="9" t="s">
        <v>39</v>
      </c>
      <c r="AK109">
        <v>31</v>
      </c>
    </row>
    <row r="110" spans="1:37" x14ac:dyDescent="0.25">
      <c r="A110">
        <v>45321</v>
      </c>
      <c r="B110">
        <v>-3.1649325753421928E-2</v>
      </c>
      <c r="C110">
        <v>-8.3227097328663791E-2</v>
      </c>
      <c r="D110">
        <v>-1.4242148452881589E-2</v>
      </c>
      <c r="E110">
        <v>-5.3842167802581567E-2</v>
      </c>
      <c r="F110">
        <v>0</v>
      </c>
      <c r="G110">
        <v>-5.1568583670612567E-3</v>
      </c>
      <c r="H110">
        <v>-0.18904088657488929</v>
      </c>
      <c r="I110">
        <v>0</v>
      </c>
      <c r="J110">
        <v>-4.2102032037917611E-2</v>
      </c>
      <c r="K110">
        <v>0</v>
      </c>
      <c r="L110">
        <v>-1.8558350568067448E-2</v>
      </c>
      <c r="M110">
        <v>-2.7796549196309251E-3</v>
      </c>
      <c r="N110">
        <v>-0.12311197652852961</v>
      </c>
      <c r="O110">
        <v>-1.1950674030438341E-2</v>
      </c>
      <c r="P110">
        <v>-8.8659566612200626E-3</v>
      </c>
      <c r="Q110">
        <v>-2.083632651903447E-2</v>
      </c>
      <c r="R110">
        <v>-7.5410605853840934E-2</v>
      </c>
      <c r="S110">
        <v>-2.4721362427013102E-3</v>
      </c>
      <c r="T110">
        <v>-5.4025345053824822E-2</v>
      </c>
      <c r="U110">
        <v>-1.661827114288642E-3</v>
      </c>
      <c r="V110">
        <v>-2.069177162997082E-2</v>
      </c>
      <c r="W110">
        <v>-0.13068419616756641</v>
      </c>
      <c r="X110">
        <v>-1.1864477086721901E-2</v>
      </c>
      <c r="Y110">
        <v>-1.215735156762097E-2</v>
      </c>
      <c r="Z110">
        <v>-3.0428348127093139E-2</v>
      </c>
      <c r="AA110">
        <v>-3.8024900201905312E-2</v>
      </c>
      <c r="AB110">
        <v>-3.4383890827444731E-2</v>
      </c>
      <c r="AC110">
        <v>-1.174262468847212E-2</v>
      </c>
      <c r="AD110">
        <v>-2.9734227558072469E-2</v>
      </c>
      <c r="AE110">
        <v>-1.761469537238089E-2</v>
      </c>
      <c r="AF110">
        <v>-2.2032723205990229E-2</v>
      </c>
      <c r="AG110">
        <v>-7.3276344996900611E-2</v>
      </c>
      <c r="AH110" s="9" t="s">
        <v>63</v>
      </c>
      <c r="AI110" s="1">
        <v>45292</v>
      </c>
      <c r="AJ110" s="9" t="s">
        <v>40</v>
      </c>
      <c r="AK110">
        <v>30</v>
      </c>
    </row>
    <row r="111" spans="1:37" x14ac:dyDescent="0.25">
      <c r="A111">
        <v>45320</v>
      </c>
      <c r="B111">
        <v>-0.29093963851629112</v>
      </c>
      <c r="C111">
        <v>-3.5760200211916421E-2</v>
      </c>
      <c r="D111">
        <v>-0.19906911811033351</v>
      </c>
      <c r="E111">
        <v>-0.65079808703527509</v>
      </c>
      <c r="F111">
        <v>-2.3072417392262859E-2</v>
      </c>
      <c r="G111">
        <v>-0.2230883889555709</v>
      </c>
      <c r="H111">
        <v>-6.3214434952180779E-2</v>
      </c>
      <c r="I111">
        <v>-0.21979620743108669</v>
      </c>
      <c r="J111">
        <v>-4.2212149186276228E-2</v>
      </c>
      <c r="K111">
        <v>-0.11434014189036371</v>
      </c>
      <c r="L111">
        <v>-0.63131995393475493</v>
      </c>
      <c r="M111">
        <v>-6.9124788579656274E-2</v>
      </c>
      <c r="N111">
        <v>-0.1199170354872964</v>
      </c>
      <c r="O111">
        <v>-2.7109732789903709E-2</v>
      </c>
      <c r="P111">
        <v>-1.432236771500755E-2</v>
      </c>
      <c r="Q111">
        <v>-0.2126318391264537</v>
      </c>
      <c r="R111">
        <v>-3.7326867899950891E-2</v>
      </c>
      <c r="S111">
        <v>-1.022695724129022</v>
      </c>
      <c r="T111">
        <v>-0.1234751509202679</v>
      </c>
      <c r="U111">
        <v>-0.25730756637804408</v>
      </c>
      <c r="V111">
        <v>-0.47167063501633588</v>
      </c>
      <c r="W111">
        <v>-0.1542465044139999</v>
      </c>
      <c r="X111">
        <v>-0.1970308989889967</v>
      </c>
      <c r="Y111">
        <v>-0.1938231619150777</v>
      </c>
      <c r="Z111">
        <v>-0.44214262601232412</v>
      </c>
      <c r="AA111">
        <v>-0.1056698034978769</v>
      </c>
      <c r="AB111">
        <v>-0.19288290077108239</v>
      </c>
      <c r="AC111">
        <v>-0.21679802609998999</v>
      </c>
      <c r="AD111">
        <v>-0.20512585121132709</v>
      </c>
      <c r="AE111">
        <v>-0.16160480886047771</v>
      </c>
      <c r="AF111">
        <v>-0.25381769588335218</v>
      </c>
      <c r="AG111">
        <v>-0.38412271274555471</v>
      </c>
      <c r="AH111" s="9" t="s">
        <v>63</v>
      </c>
      <c r="AI111" s="1">
        <v>45292</v>
      </c>
      <c r="AJ111" s="9" t="s">
        <v>41</v>
      </c>
      <c r="AK111">
        <v>29</v>
      </c>
    </row>
    <row r="112" spans="1:37" x14ac:dyDescent="0.25">
      <c r="A112">
        <v>45317</v>
      </c>
      <c r="B112">
        <v>-0.11162887968999841</v>
      </c>
      <c r="C112">
        <v>-9.8936739675104649E-2</v>
      </c>
      <c r="D112">
        <v>-2.346707583719603E-3</v>
      </c>
      <c r="E112">
        <v>-8.8540798820239811E-2</v>
      </c>
      <c r="F112">
        <v>-4.3819686966784814E-3</v>
      </c>
      <c r="G112">
        <v>-2.737891765527246E-2</v>
      </c>
      <c r="H112">
        <v>-6.6327056935490706E-4</v>
      </c>
      <c r="I112">
        <v>-7.5519762668722679E-2</v>
      </c>
      <c r="J112">
        <v>-7.5649163584258286E-2</v>
      </c>
      <c r="K112">
        <v>-2.2197345756307871E-3</v>
      </c>
      <c r="L112">
        <v>0</v>
      </c>
      <c r="M112">
        <v>-1.2471113530871519E-2</v>
      </c>
      <c r="N112">
        <v>-2.249309251738215E-2</v>
      </c>
      <c r="O112">
        <v>-6.9340067298442757E-4</v>
      </c>
      <c r="P112">
        <v>-4.9258747802228282E-2</v>
      </c>
      <c r="Q112">
        <v>-5.0064688422258256E-3</v>
      </c>
      <c r="R112">
        <v>-7.8634453144109676E-2</v>
      </c>
      <c r="S112">
        <v>-3.7405245834368959E-3</v>
      </c>
      <c r="T112">
        <v>-0.19346848985246839</v>
      </c>
      <c r="U112">
        <v>-0.17308809473715681</v>
      </c>
      <c r="V112">
        <v>-3.4450783009495618E-2</v>
      </c>
      <c r="W112">
        <v>-6.7930634126965039E-2</v>
      </c>
      <c r="X112">
        <v>-0.1961634462502648</v>
      </c>
      <c r="Y112">
        <v>-0.63570023692024924</v>
      </c>
      <c r="Z112">
        <v>-0.14688185468191989</v>
      </c>
      <c r="AA112">
        <v>-4.9977277457339972E-2</v>
      </c>
      <c r="AB112">
        <v>-2.8010621278351761E-2</v>
      </c>
      <c r="AC112">
        <v>-9.8432324564066032E-2</v>
      </c>
      <c r="AD112">
        <v>-0.1098397328684568</v>
      </c>
      <c r="AE112">
        <v>-2.5051144668386219E-2</v>
      </c>
      <c r="AF112">
        <v>-4.3977649409858072E-2</v>
      </c>
      <c r="AG112">
        <v>-0.1775143513644763</v>
      </c>
      <c r="AH112" s="9" t="s">
        <v>64</v>
      </c>
      <c r="AI112" s="1">
        <v>45292</v>
      </c>
      <c r="AJ112" s="9" t="s">
        <v>43</v>
      </c>
      <c r="AK112">
        <v>26</v>
      </c>
    </row>
    <row r="113" spans="1:37" x14ac:dyDescent="0.25">
      <c r="A113">
        <v>45316</v>
      </c>
      <c r="B113">
        <v>-0.1303404411710557</v>
      </c>
      <c r="C113">
        <v>0</v>
      </c>
      <c r="D113">
        <v>-0.106447081479192</v>
      </c>
      <c r="E113">
        <v>-9.3388555142786711E-2</v>
      </c>
      <c r="F113">
        <v>-1.6040016478606499E-2</v>
      </c>
      <c r="G113">
        <v>-0.12181342150350991</v>
      </c>
      <c r="H113">
        <v>-0.45037491815258418</v>
      </c>
      <c r="I113">
        <v>-0.2153722843089714</v>
      </c>
      <c r="J113">
        <v>-1.5846177626943361E-2</v>
      </c>
      <c r="K113">
        <v>-5.7290283275493889E-2</v>
      </c>
      <c r="L113">
        <v>0</v>
      </c>
      <c r="M113">
        <v>-5.8613711156809162E-2</v>
      </c>
      <c r="N113">
        <v>-0.1039818511681401</v>
      </c>
      <c r="O113">
        <v>-2.8588031364315258E-3</v>
      </c>
      <c r="P113">
        <v>-6.3638599459579052E-3</v>
      </c>
      <c r="Q113">
        <v>-0.1017341466514954</v>
      </c>
      <c r="R113">
        <v>-8.8217866930013333E-3</v>
      </c>
      <c r="S113">
        <v>-0.2718535057840315</v>
      </c>
      <c r="T113">
        <v>-0.12326501011298879</v>
      </c>
      <c r="U113">
        <v>-0.1681675886422023</v>
      </c>
      <c r="V113">
        <v>-0.16641345070657201</v>
      </c>
      <c r="W113">
        <v>-0.2448137270868149</v>
      </c>
      <c r="X113">
        <v>-0.17559211126698199</v>
      </c>
      <c r="Y113">
        <v>-1.829020665412381E-3</v>
      </c>
      <c r="Z113">
        <v>-0.1747520654673011</v>
      </c>
      <c r="AA113">
        <v>-9.7363032270097669E-2</v>
      </c>
      <c r="AB113">
        <v>-0.1217634267487282</v>
      </c>
      <c r="AC113">
        <v>-2.71593662890048E-2</v>
      </c>
      <c r="AD113">
        <v>-0.1093068427810364</v>
      </c>
      <c r="AE113">
        <v>-8.2674339686623424E-2</v>
      </c>
      <c r="AF113">
        <v>-0.1237362175091094</v>
      </c>
      <c r="AG113">
        <v>-0.16193140534441569</v>
      </c>
      <c r="AH113" s="9" t="s">
        <v>64</v>
      </c>
      <c r="AI113" s="1">
        <v>45292</v>
      </c>
      <c r="AJ113" s="9" t="s">
        <v>38</v>
      </c>
      <c r="AK113">
        <v>25</v>
      </c>
    </row>
    <row r="114" spans="1:37" x14ac:dyDescent="0.25">
      <c r="A114">
        <v>45315</v>
      </c>
      <c r="B114">
        <v>-0.1871461851160397</v>
      </c>
      <c r="C114">
        <v>-0.56656474953539304</v>
      </c>
      <c r="D114">
        <v>-4.9984577185471987E-2</v>
      </c>
      <c r="E114">
        <v>-0.16363751287064249</v>
      </c>
      <c r="F114">
        <v>-3.8913441920977357E-2</v>
      </c>
      <c r="G114">
        <v>-0.20717591075132219</v>
      </c>
      <c r="H114">
        <v>-0.161062529400535</v>
      </c>
      <c r="I114">
        <v>-0.5390316820710126</v>
      </c>
      <c r="J114">
        <v>-0.10888993488457389</v>
      </c>
      <c r="K114">
        <v>-6.5470153869343073E-2</v>
      </c>
      <c r="L114">
        <v>-9.5503428325703035E-2</v>
      </c>
      <c r="M114">
        <v>-5.9981380116018591E-2</v>
      </c>
      <c r="N114">
        <v>-0.14221645126069599</v>
      </c>
      <c r="O114">
        <v>-3.5385288276817882E-2</v>
      </c>
      <c r="P114">
        <v>-0.21015441677326319</v>
      </c>
      <c r="Q114">
        <v>-0.20366894712519251</v>
      </c>
      <c r="R114">
        <v>-0.14309910993795269</v>
      </c>
      <c r="S114">
        <v>-0.15415861075910819</v>
      </c>
      <c r="T114">
        <v>-0.26174887667527741</v>
      </c>
      <c r="U114">
        <v>-1.1696574550492791</v>
      </c>
      <c r="V114">
        <v>-0.37522692883420428</v>
      </c>
      <c r="W114">
        <v>-8.4922522588935651E-2</v>
      </c>
      <c r="X114">
        <v>-8.5012082056128424E-2</v>
      </c>
      <c r="Y114">
        <v>-7.8417851642297118E-4</v>
      </c>
      <c r="Z114">
        <v>-0.17175142635485791</v>
      </c>
      <c r="AA114">
        <v>-0.26657493220027118</v>
      </c>
      <c r="AB114">
        <v>-0.2025833204061038</v>
      </c>
      <c r="AC114">
        <v>-3.9476087246320228E-2</v>
      </c>
      <c r="AD114">
        <v>-0.19764450299294789</v>
      </c>
      <c r="AE114">
        <v>-0.34602932203399311</v>
      </c>
      <c r="AF114">
        <v>-0.18335747025490159</v>
      </c>
      <c r="AG114">
        <v>-6.5750122891297599E-2</v>
      </c>
      <c r="AH114" s="9" t="s">
        <v>64</v>
      </c>
      <c r="AI114" s="1">
        <v>45292</v>
      </c>
      <c r="AJ114" s="9" t="s">
        <v>39</v>
      </c>
      <c r="AK114">
        <v>24</v>
      </c>
    </row>
    <row r="115" spans="1:37" x14ac:dyDescent="0.25">
      <c r="A115">
        <v>45314</v>
      </c>
      <c r="B115">
        <v>-0.20094362276751929</v>
      </c>
      <c r="C115">
        <v>-1.347921851689365</v>
      </c>
      <c r="D115">
        <v>-0.63193716415122125</v>
      </c>
      <c r="E115">
        <v>-0.20581216085110021</v>
      </c>
      <c r="F115">
        <v>-0.11174261247136499</v>
      </c>
      <c r="G115">
        <v>-3.1631670311541002E-2</v>
      </c>
      <c r="H115">
        <v>-8.7969813902989732E-2</v>
      </c>
      <c r="I115">
        <v>-0.1448966443952929</v>
      </c>
      <c r="J115">
        <v>0</v>
      </c>
      <c r="K115">
        <v>-0.14315961147301681</v>
      </c>
      <c r="L115">
        <v>-0.12193990270460529</v>
      </c>
      <c r="M115">
        <v>-7.7936172008219437E-2</v>
      </c>
      <c r="N115">
        <v>-0.15294902094112101</v>
      </c>
      <c r="O115">
        <v>-3.9513195563214219E-2</v>
      </c>
      <c r="P115">
        <v>-2.1740505411938321E-2</v>
      </c>
      <c r="Q115">
        <v>-0.34385156737954942</v>
      </c>
      <c r="R115">
        <v>0</v>
      </c>
      <c r="S115">
        <v>-0.2285156968333395</v>
      </c>
      <c r="T115">
        <v>-0.2280428484025957</v>
      </c>
      <c r="U115">
        <v>-0.27571624689697821</v>
      </c>
      <c r="V115">
        <v>-1.3149116952949021E-2</v>
      </c>
      <c r="W115">
        <v>-5.5448013889068323E-2</v>
      </c>
      <c r="X115">
        <v>-0.25089224770377699</v>
      </c>
      <c r="Y115">
        <v>-5.5892907944802206E-4</v>
      </c>
      <c r="Z115">
        <v>-0.27144153085217948</v>
      </c>
      <c r="AA115">
        <v>-0.1088139551410285</v>
      </c>
      <c r="AB115">
        <v>-0.14489975486240719</v>
      </c>
      <c r="AC115">
        <v>-0.10680247081647019</v>
      </c>
      <c r="AD115">
        <v>-0.34445284667249892</v>
      </c>
      <c r="AE115">
        <v>-0.17049869158154549</v>
      </c>
      <c r="AF115">
        <v>-0.15864350849397069</v>
      </c>
      <c r="AG115">
        <v>-0.19385459399475269</v>
      </c>
      <c r="AH115" s="9" t="s">
        <v>64</v>
      </c>
      <c r="AI115" s="1">
        <v>45292</v>
      </c>
      <c r="AJ115" s="9" t="s">
        <v>40</v>
      </c>
      <c r="AK115">
        <v>23</v>
      </c>
    </row>
    <row r="116" spans="1:37" x14ac:dyDescent="0.25">
      <c r="A116">
        <v>45313</v>
      </c>
      <c r="B116">
        <v>-6.893614627671972E-2</v>
      </c>
      <c r="C116">
        <v>-7.8584452955511985E-3</v>
      </c>
      <c r="D116">
        <v>-5.214023779594729E-3</v>
      </c>
      <c r="E116">
        <v>-8.4098056771403806E-2</v>
      </c>
      <c r="F116">
        <v>-1.2000746711256571E-2</v>
      </c>
      <c r="G116">
        <v>-6.2551433897316162E-3</v>
      </c>
      <c r="H116">
        <v>-0.109083922292865</v>
      </c>
      <c r="I116">
        <v>-2.1672033796254209E-2</v>
      </c>
      <c r="J116">
        <v>-4.325650700829356E-2</v>
      </c>
      <c r="K116">
        <v>0</v>
      </c>
      <c r="L116">
        <v>-0.22509223482829319</v>
      </c>
      <c r="M116">
        <v>-8.2176621772492922E-2</v>
      </c>
      <c r="N116">
        <v>-2.6804496159597249E-2</v>
      </c>
      <c r="O116">
        <v>-2.813477471416382E-2</v>
      </c>
      <c r="P116">
        <v>-0.40841210085354851</v>
      </c>
      <c r="Q116">
        <v>-4.067948009701973E-2</v>
      </c>
      <c r="R116">
        <v>-1.8477113907421239E-2</v>
      </c>
      <c r="S116">
        <v>-4.9489655526761319E-3</v>
      </c>
      <c r="T116">
        <v>-4.3069578922041163E-2</v>
      </c>
      <c r="U116">
        <v>-8.3912746937295814E-3</v>
      </c>
      <c r="V116">
        <v>-0.1361512112415314</v>
      </c>
      <c r="W116">
        <v>-0.14623793043491909</v>
      </c>
      <c r="X116">
        <v>-5.4358766406603642E-2</v>
      </c>
      <c r="Y116">
        <v>-7.6889888715182403E-3</v>
      </c>
      <c r="Z116">
        <v>-6.3940564646477058E-2</v>
      </c>
      <c r="AA116">
        <v>-6.5989600559522743E-2</v>
      </c>
      <c r="AB116">
        <v>-6.6055447626330283E-2</v>
      </c>
      <c r="AC116">
        <v>-6.1829634891677233E-2</v>
      </c>
      <c r="AD116">
        <v>-5.4673198460670702E-2</v>
      </c>
      <c r="AE116">
        <v>-3.3002570211610613E-2</v>
      </c>
      <c r="AF116">
        <v>-4.3094149000616783E-2</v>
      </c>
      <c r="AG116">
        <v>-0.1882920174802587</v>
      </c>
      <c r="AH116" s="9" t="s">
        <v>64</v>
      </c>
      <c r="AI116" s="1">
        <v>45292</v>
      </c>
      <c r="AJ116" s="9" t="s">
        <v>41</v>
      </c>
      <c r="AK116">
        <v>22</v>
      </c>
    </row>
    <row r="117" spans="1:37" x14ac:dyDescent="0.25">
      <c r="A117">
        <v>45310</v>
      </c>
      <c r="B117">
        <v>-0.12104934510858691</v>
      </c>
      <c r="C117">
        <v>-5.3600419074554982E-3</v>
      </c>
      <c r="D117">
        <v>-0.1205570653597533</v>
      </c>
      <c r="E117">
        <v>-0.25838680388703761</v>
      </c>
      <c r="F117">
        <v>-0.16700643654324909</v>
      </c>
      <c r="G117">
        <v>-0.18409691027301051</v>
      </c>
      <c r="H117">
        <v>-0.13758096617691321</v>
      </c>
      <c r="I117">
        <v>-0.14746220961261619</v>
      </c>
      <c r="J117">
        <v>-7.3280543245270488E-2</v>
      </c>
      <c r="K117">
        <v>-0.14156611179346951</v>
      </c>
      <c r="L117">
        <v>-8.5543961961321066E-2</v>
      </c>
      <c r="M117">
        <v>-2.4768022043553699E-2</v>
      </c>
      <c r="N117">
        <v>-6.2835881870042104E-2</v>
      </c>
      <c r="O117">
        <v>-0.10254299375057049</v>
      </c>
      <c r="P117">
        <v>-4.6908211362849499E-2</v>
      </c>
      <c r="Q117">
        <v>-4.492390480389774E-4</v>
      </c>
      <c r="R117">
        <v>-4.4910928235313237E-2</v>
      </c>
      <c r="S117">
        <v>-0.2305012342546644</v>
      </c>
      <c r="T117">
        <v>-8.2417400685572295E-2</v>
      </c>
      <c r="U117">
        <v>-0.15632455564006889</v>
      </c>
      <c r="V117">
        <v>-0.17122563945361111</v>
      </c>
      <c r="W117">
        <v>-0.13367357006309841</v>
      </c>
      <c r="X117">
        <v>-0.1134700834507765</v>
      </c>
      <c r="Y117">
        <v>0</v>
      </c>
      <c r="Z117">
        <v>-0.1977236567357207</v>
      </c>
      <c r="AA117">
        <v>-9.0305663916538589E-2</v>
      </c>
      <c r="AB117">
        <v>-7.6256066077077564E-2</v>
      </c>
      <c r="AC117">
        <v>-2.8992912696532109E-2</v>
      </c>
      <c r="AD117">
        <v>-6.6782448783315948E-3</v>
      </c>
      <c r="AE117">
        <v>-0.13220643448046651</v>
      </c>
      <c r="AF117">
        <v>-0.11286536803897471</v>
      </c>
      <c r="AG117">
        <v>-0.16414218857540699</v>
      </c>
      <c r="AH117" s="9" t="s">
        <v>65</v>
      </c>
      <c r="AI117" s="1">
        <v>45292</v>
      </c>
      <c r="AJ117" s="9" t="s">
        <v>43</v>
      </c>
      <c r="AK117">
        <v>19</v>
      </c>
    </row>
    <row r="118" spans="1:37" x14ac:dyDescent="0.25">
      <c r="A118">
        <v>45309</v>
      </c>
      <c r="B118">
        <v>-6.7463143360764741E-2</v>
      </c>
      <c r="C118">
        <v>-3.003585750470221E-2</v>
      </c>
      <c r="D118">
        <v>0</v>
      </c>
      <c r="E118">
        <v>-9.2798625691917311E-2</v>
      </c>
      <c r="F118">
        <v>-0.1059132692456119</v>
      </c>
      <c r="G118">
        <v>-7.0191218678406123E-2</v>
      </c>
      <c r="H118">
        <v>-0.26280920714516542</v>
      </c>
      <c r="I118">
        <v>-2.9537557815623688E-3</v>
      </c>
      <c r="J118">
        <v>-3.059114756926724E-2</v>
      </c>
      <c r="K118">
        <v>-3.6216331041847953E-2</v>
      </c>
      <c r="L118">
        <v>-0.16766172654517339</v>
      </c>
      <c r="M118">
        <v>-3.3550811456333228E-2</v>
      </c>
      <c r="N118">
        <v>-5.2820290945857218E-2</v>
      </c>
      <c r="O118">
        <v>-2.4923154063738469E-2</v>
      </c>
      <c r="P118">
        <v>-2.4820884916049599E-2</v>
      </c>
      <c r="Q118">
        <v>-3.6452458681998381E-3</v>
      </c>
      <c r="R118">
        <v>0</v>
      </c>
      <c r="S118">
        <v>-0.2393651801464633</v>
      </c>
      <c r="T118">
        <v>-5.9410409864172238E-2</v>
      </c>
      <c r="U118">
        <v>-3.2265062748502507E-2</v>
      </c>
      <c r="V118">
        <v>-0.17656857973692441</v>
      </c>
      <c r="W118">
        <v>-5.3167743874234464E-3</v>
      </c>
      <c r="X118">
        <v>-5.1049152308477189E-2</v>
      </c>
      <c r="Y118">
        <v>-1.7428348468550622E-2</v>
      </c>
      <c r="Z118">
        <v>-7.6263633959292657E-2</v>
      </c>
      <c r="AA118">
        <v>-3.3576851435256093E-2</v>
      </c>
      <c r="AB118">
        <v>-8.0425678423292485E-2</v>
      </c>
      <c r="AC118">
        <v>-4.4274658952064651E-2</v>
      </c>
      <c r="AD118">
        <v>-1.125737407013464E-2</v>
      </c>
      <c r="AE118">
        <v>-5.9205350831694988E-2</v>
      </c>
      <c r="AF118">
        <v>-4.3612573220408297E-2</v>
      </c>
      <c r="AG118">
        <v>-0.14130793629463931</v>
      </c>
      <c r="AH118" s="9" t="s">
        <v>65</v>
      </c>
      <c r="AI118" s="1">
        <v>45292</v>
      </c>
      <c r="AJ118" s="9" t="s">
        <v>38</v>
      </c>
      <c r="AK118">
        <v>18</v>
      </c>
    </row>
    <row r="119" spans="1:37" x14ac:dyDescent="0.25">
      <c r="A119">
        <v>45308</v>
      </c>
      <c r="B119">
        <v>-0.13624487104157179</v>
      </c>
      <c r="C119">
        <v>-0.15953331503777651</v>
      </c>
      <c r="D119">
        <v>-2.0403223275083881E-2</v>
      </c>
      <c r="E119">
        <v>-0.18034843785916971</v>
      </c>
      <c r="F119">
        <v>-4.8560777721036227E-3</v>
      </c>
      <c r="G119">
        <v>-0.15856742290370779</v>
      </c>
      <c r="H119">
        <v>-8.3351638830938907E-2</v>
      </c>
      <c r="I119">
        <v>-0.1054547669854055</v>
      </c>
      <c r="J119">
        <v>-6.360817504656173E-2</v>
      </c>
      <c r="K119">
        <v>-1.438896140942661E-3</v>
      </c>
      <c r="L119">
        <v>-4.0501657873720891E-3</v>
      </c>
      <c r="M119">
        <v>-8.5560495642440629E-2</v>
      </c>
      <c r="N119">
        <v>-9.1255953762540906E-2</v>
      </c>
      <c r="O119">
        <v>-4.7467234611701251E-3</v>
      </c>
      <c r="P119">
        <v>-0.1572616323400895</v>
      </c>
      <c r="Q119">
        <v>-0.2280917007103965</v>
      </c>
      <c r="R119">
        <v>-0.29479161206198229</v>
      </c>
      <c r="S119">
        <v>-0.33328678519754068</v>
      </c>
      <c r="T119">
        <v>-0.15270269497544531</v>
      </c>
      <c r="U119">
        <v>-8.9711370774293434E-2</v>
      </c>
      <c r="V119">
        <v>-0.1033708753421908</v>
      </c>
      <c r="W119">
        <v>-3.5957286970746037E-2</v>
      </c>
      <c r="X119">
        <v>-0.248453869105172</v>
      </c>
      <c r="Y119">
        <v>-7.8513577076075133E-2</v>
      </c>
      <c r="Z119">
        <v>-0.20469549132160811</v>
      </c>
      <c r="AA119">
        <v>-9.0595073308779347E-2</v>
      </c>
      <c r="AB119">
        <v>-9.9531226657655431E-2</v>
      </c>
      <c r="AC119">
        <v>-6.2249977460408439E-2</v>
      </c>
      <c r="AD119">
        <v>-0.12644648201754929</v>
      </c>
      <c r="AE119">
        <v>-0.17933676686734071</v>
      </c>
      <c r="AF119">
        <v>-0.13248140180090751</v>
      </c>
      <c r="AG119">
        <v>-9.7750333853727292E-2</v>
      </c>
      <c r="AH119" s="9" t="s">
        <v>65</v>
      </c>
      <c r="AI119" s="1">
        <v>45292</v>
      </c>
      <c r="AJ119" s="9" t="s">
        <v>39</v>
      </c>
      <c r="AK119">
        <v>17</v>
      </c>
    </row>
    <row r="120" spans="1:37" x14ac:dyDescent="0.25">
      <c r="A120">
        <v>45307</v>
      </c>
      <c r="B120">
        <v>-9.5181176690717732E-3</v>
      </c>
      <c r="C120">
        <v>0</v>
      </c>
      <c r="D120">
        <v>-1.1790270200954869E-2</v>
      </c>
      <c r="E120">
        <v>-2.881826423716094E-3</v>
      </c>
      <c r="F120">
        <v>-2.6435417570203963E-4</v>
      </c>
      <c r="G120">
        <v>-3.1363873733176559E-3</v>
      </c>
      <c r="H120">
        <v>-1.581005055454646E-2</v>
      </c>
      <c r="I120">
        <v>0</v>
      </c>
      <c r="J120">
        <v>-3.8625930249061749E-3</v>
      </c>
      <c r="K120">
        <v>0</v>
      </c>
      <c r="L120">
        <v>0</v>
      </c>
      <c r="M120">
        <v>-6.5453097384707464E-3</v>
      </c>
      <c r="N120">
        <v>-1.3937905583009049E-2</v>
      </c>
      <c r="O120">
        <v>-1.30012918394888E-2</v>
      </c>
      <c r="P120">
        <v>-3.2819253676737513E-2</v>
      </c>
      <c r="Q120">
        <v>-5.0223960654037173E-3</v>
      </c>
      <c r="R120">
        <v>0</v>
      </c>
      <c r="S120">
        <v>-1.418673909764249E-2</v>
      </c>
      <c r="T120">
        <v>-1.604772857599252E-3</v>
      </c>
      <c r="U120">
        <v>-1.2813316981929871E-3</v>
      </c>
      <c r="V120">
        <v>-4.0643184857896649E-4</v>
      </c>
      <c r="W120">
        <v>-3.3304618970084179E-3</v>
      </c>
      <c r="X120">
        <v>-5.4245477904877456E-3</v>
      </c>
      <c r="Y120">
        <v>0</v>
      </c>
      <c r="Z120">
        <v>-4.8605972205971217E-3</v>
      </c>
      <c r="AA120">
        <v>-1.043818064598684E-2</v>
      </c>
      <c r="AB120">
        <v>-1.10284848425598E-2</v>
      </c>
      <c r="AC120">
        <v>-4.2577998063250203E-3</v>
      </c>
      <c r="AD120">
        <v>-2.685991924300657E-4</v>
      </c>
      <c r="AE120">
        <v>-2.1740116141973171E-4</v>
      </c>
      <c r="AF120">
        <v>-9.2827409430517593E-3</v>
      </c>
      <c r="AG120">
        <v>-2.4877615028589931E-2</v>
      </c>
      <c r="AH120" s="9" t="s">
        <v>65</v>
      </c>
      <c r="AI120" s="1">
        <v>45292</v>
      </c>
      <c r="AJ120" s="9" t="s">
        <v>40</v>
      </c>
      <c r="AK120">
        <v>16</v>
      </c>
    </row>
    <row r="121" spans="1:37" x14ac:dyDescent="0.25">
      <c r="A121">
        <v>45306</v>
      </c>
      <c r="B121">
        <v>-0.3564678159045554</v>
      </c>
      <c r="C121">
        <v>-0.1231833133741395</v>
      </c>
      <c r="D121">
        <v>-0.34371575185412412</v>
      </c>
      <c r="E121">
        <v>-0.25346452783616458</v>
      </c>
      <c r="F121">
        <v>-0.91055789667655906</v>
      </c>
      <c r="G121">
        <v>-0.63345656859947108</v>
      </c>
      <c r="H121">
        <v>-0.72349312622553574</v>
      </c>
      <c r="I121">
        <v>-0.4361011829725705</v>
      </c>
      <c r="J121">
        <v>-0.1045399970759652</v>
      </c>
      <c r="K121">
        <v>-5.4594878727994782E-2</v>
      </c>
      <c r="L121">
        <v>-0.19230590366469841</v>
      </c>
      <c r="M121">
        <v>-5.5275853592535902E-2</v>
      </c>
      <c r="N121">
        <v>-0.1428340213453454</v>
      </c>
      <c r="O121">
        <v>-5.4935993061142128E-2</v>
      </c>
      <c r="P121">
        <v>-6.8072029212904034E-2</v>
      </c>
      <c r="Q121">
        <v>-0.30371165416415769</v>
      </c>
      <c r="R121">
        <v>-0.62149785049814077</v>
      </c>
      <c r="S121">
        <v>-0.25145039042037748</v>
      </c>
      <c r="T121">
        <v>-0.35477438935897332</v>
      </c>
      <c r="U121">
        <v>-0.71093818410984144</v>
      </c>
      <c r="V121">
        <v>-0.40737538450765909</v>
      </c>
      <c r="W121">
        <v>-0.36337540934059298</v>
      </c>
      <c r="X121">
        <v>-0.49742011812408737</v>
      </c>
      <c r="Y121">
        <v>-8.0401519528803297E-2</v>
      </c>
      <c r="Z121">
        <v>-0.44351120046634779</v>
      </c>
      <c r="AA121">
        <v>-0.18753571403111921</v>
      </c>
      <c r="AB121">
        <v>-0.42819707529267748</v>
      </c>
      <c r="AC121">
        <v>-0.1462197127445278</v>
      </c>
      <c r="AD121">
        <v>-0.12775304776864871</v>
      </c>
      <c r="AE121">
        <v>-0.58809411166877212</v>
      </c>
      <c r="AF121">
        <v>-0.28909880476404332</v>
      </c>
      <c r="AG121">
        <v>-0.31964892570064862</v>
      </c>
      <c r="AH121" s="9" t="s">
        <v>65</v>
      </c>
      <c r="AI121" s="1">
        <v>45292</v>
      </c>
      <c r="AJ121" s="9" t="s">
        <v>41</v>
      </c>
      <c r="AK121">
        <v>15</v>
      </c>
    </row>
    <row r="122" spans="1:37" x14ac:dyDescent="0.25">
      <c r="A122">
        <v>45303</v>
      </c>
      <c r="B122">
        <v>-0.66604399988133067</v>
      </c>
      <c r="C122">
        <v>-0.44026332123973128</v>
      </c>
      <c r="D122">
        <v>-5.7498178356381727E-2</v>
      </c>
      <c r="E122">
        <v>-0.76706860680526257</v>
      </c>
      <c r="F122">
        <v>-1.5880846594162861</v>
      </c>
      <c r="G122">
        <v>-0.35841769662093131</v>
      </c>
      <c r="H122">
        <v>-1.455411707265079</v>
      </c>
      <c r="I122">
        <v>-0.76055515409632912</v>
      </c>
      <c r="J122">
        <v>-0.87405285555458123</v>
      </c>
      <c r="K122">
        <v>-0.90883562737387813</v>
      </c>
      <c r="L122">
        <v>-0.65896740741105597</v>
      </c>
      <c r="M122">
        <v>-0.67123553441618788</v>
      </c>
      <c r="N122">
        <v>-1.0818294950262011</v>
      </c>
      <c r="O122">
        <v>-5.0688969065078138E-2</v>
      </c>
      <c r="P122">
        <v>-0.25841824843800298</v>
      </c>
      <c r="Q122">
        <v>-9.3060112873813629E-3</v>
      </c>
      <c r="R122">
        <v>-0.89488235331649668</v>
      </c>
      <c r="S122">
        <v>-0.29120658738565108</v>
      </c>
      <c r="T122">
        <v>-0.14945763241683979</v>
      </c>
      <c r="U122">
        <v>-1.718006836815559</v>
      </c>
      <c r="V122">
        <v>-0.4271545302984005</v>
      </c>
      <c r="W122">
        <v>-1.423610796321696</v>
      </c>
      <c r="X122">
        <v>-1.441207107232088</v>
      </c>
      <c r="Y122">
        <v>-0.30548763049794209</v>
      </c>
      <c r="Z122">
        <v>-0.87411155633256588</v>
      </c>
      <c r="AA122">
        <v>-0.84587500117417491</v>
      </c>
      <c r="AB122">
        <v>-0.30269291033946971</v>
      </c>
      <c r="AC122">
        <v>-0.45201098385093103</v>
      </c>
      <c r="AD122">
        <v>-0.25855186929283203</v>
      </c>
      <c r="AE122">
        <v>-0.40503806723023328</v>
      </c>
      <c r="AF122">
        <v>-0.85002707746654682</v>
      </c>
      <c r="AG122">
        <v>-0.71585555702463521</v>
      </c>
      <c r="AH122" s="9" t="s">
        <v>66</v>
      </c>
      <c r="AI122" s="1">
        <v>45292</v>
      </c>
      <c r="AJ122" s="9" t="s">
        <v>43</v>
      </c>
      <c r="AK122">
        <v>12</v>
      </c>
    </row>
    <row r="123" spans="1:37" x14ac:dyDescent="0.25">
      <c r="A123">
        <v>45302</v>
      </c>
      <c r="B123">
        <v>-7.2394958892723113E-2</v>
      </c>
      <c r="C123">
        <v>-8.7317929741354453E-2</v>
      </c>
      <c r="D123">
        <v>-0.1848624729719231</v>
      </c>
      <c r="E123">
        <v>-9.1243546314637519E-2</v>
      </c>
      <c r="F123">
        <v>-2.4989538803445649E-2</v>
      </c>
      <c r="G123">
        <v>-3.9576396797179003E-2</v>
      </c>
      <c r="H123">
        <v>-2.029594899572669E-3</v>
      </c>
      <c r="I123">
        <v>-9.4213471132087903E-2</v>
      </c>
      <c r="J123">
        <v>-2.1322667798700438E-3</v>
      </c>
      <c r="K123">
        <v>-8.8998037298409161E-2</v>
      </c>
      <c r="L123">
        <v>-6.8308949687137868E-2</v>
      </c>
      <c r="M123">
        <v>-2.1769901469654039E-2</v>
      </c>
      <c r="N123">
        <v>-8.1857330533414999E-2</v>
      </c>
      <c r="O123">
        <v>-1.112020469265675E-2</v>
      </c>
      <c r="P123">
        <v>-4.1116362259063982E-2</v>
      </c>
      <c r="Q123">
        <v>-6.8301252192516093E-2</v>
      </c>
      <c r="R123">
        <v>-1.764527139521181E-3</v>
      </c>
      <c r="S123">
        <v>-0.1010481815235052</v>
      </c>
      <c r="T123">
        <v>-2.4442437547825699E-2</v>
      </c>
      <c r="U123">
        <v>-7.3518533767454276E-3</v>
      </c>
      <c r="V123">
        <v>-2.9862319594478239E-2</v>
      </c>
      <c r="W123">
        <v>-4.3059305905387098E-2</v>
      </c>
      <c r="X123">
        <v>-7.6466883733280297E-2</v>
      </c>
      <c r="Y123">
        <v>-4.0671457624287151E-2</v>
      </c>
      <c r="Z123">
        <v>-8.8635621671878745E-2</v>
      </c>
      <c r="AA123">
        <v>-7.1210247122815831E-2</v>
      </c>
      <c r="AB123">
        <v>-3.5744436150243412E-2</v>
      </c>
      <c r="AC123">
        <v>-6.6959002678643464E-2</v>
      </c>
      <c r="AD123">
        <v>-0.1354067766874188</v>
      </c>
      <c r="AE123">
        <v>-5.7212761071490731E-2</v>
      </c>
      <c r="AF123">
        <v>-5.171535890753616E-2</v>
      </c>
      <c r="AG123">
        <v>-0.1015748340324356</v>
      </c>
      <c r="AH123" s="9" t="s">
        <v>66</v>
      </c>
      <c r="AI123" s="1">
        <v>45292</v>
      </c>
      <c r="AJ123" s="9" t="s">
        <v>38</v>
      </c>
      <c r="AK123">
        <v>11</v>
      </c>
    </row>
    <row r="124" spans="1:37" x14ac:dyDescent="0.25">
      <c r="A124">
        <v>45301</v>
      </c>
      <c r="B124">
        <v>-0.32761458153295459</v>
      </c>
      <c r="C124">
        <v>-0.1918746588323457</v>
      </c>
      <c r="D124">
        <v>-1.5461103389548659E-2</v>
      </c>
      <c r="E124">
        <v>-0.56646024757881941</v>
      </c>
      <c r="F124">
        <v>-0.73932302654506177</v>
      </c>
      <c r="G124">
        <v>-0.44607119946435081</v>
      </c>
      <c r="H124">
        <v>-0.52747482697878612</v>
      </c>
      <c r="I124">
        <v>-0.24873425754828249</v>
      </c>
      <c r="J124">
        <v>-6.5606268581984623E-2</v>
      </c>
      <c r="K124">
        <v>-2.641515471412963E-2</v>
      </c>
      <c r="L124">
        <v>-2.1318830154361978E-2</v>
      </c>
      <c r="M124">
        <v>-8.8249057363603681E-2</v>
      </c>
      <c r="N124">
        <v>-0.1107306972830773</v>
      </c>
      <c r="O124">
        <v>-3.2150070350946178E-2</v>
      </c>
      <c r="P124">
        <v>-0.34038576532892229</v>
      </c>
      <c r="Q124">
        <v>-1.973040116726092E-3</v>
      </c>
      <c r="R124">
        <v>-0.33376963982030478</v>
      </c>
      <c r="S124">
        <v>-0.38969107051570939</v>
      </c>
      <c r="T124">
        <v>-0.3419231952964934</v>
      </c>
      <c r="U124">
        <v>-0.37320750536811809</v>
      </c>
      <c r="V124">
        <v>-0.19692434136419529</v>
      </c>
      <c r="W124">
        <v>-6.2327482259863398E-2</v>
      </c>
      <c r="X124">
        <v>-0.37690791848742061</v>
      </c>
      <c r="Y124">
        <v>-0.5447740876528625</v>
      </c>
      <c r="Z124">
        <v>-0.4293491445592531</v>
      </c>
      <c r="AA124">
        <v>-0.1841349100885899</v>
      </c>
      <c r="AB124">
        <v>-0.1867417965124045</v>
      </c>
      <c r="AC124">
        <v>-0.13092910994350671</v>
      </c>
      <c r="AD124">
        <v>-0.1902168007065618</v>
      </c>
      <c r="AE124">
        <v>-0.33043635454947068</v>
      </c>
      <c r="AF124">
        <v>-0.32458669353136888</v>
      </c>
      <c r="AG124">
        <v>-0.2257916989228064</v>
      </c>
      <c r="AH124" s="9" t="s">
        <v>66</v>
      </c>
      <c r="AI124" s="1">
        <v>45292</v>
      </c>
      <c r="AJ124" s="9" t="s">
        <v>39</v>
      </c>
      <c r="AK124">
        <v>10</v>
      </c>
    </row>
    <row r="125" spans="1:37" x14ac:dyDescent="0.25">
      <c r="A125">
        <v>45300</v>
      </c>
      <c r="B125">
        <v>-0.16979343539707489</v>
      </c>
      <c r="C125">
        <v>-0.34352710534361752</v>
      </c>
      <c r="D125">
        <v>-2.647032860741823E-3</v>
      </c>
      <c r="E125">
        <v>-0.44673727336091829</v>
      </c>
      <c r="F125">
        <v>-6.933024502682901E-2</v>
      </c>
      <c r="G125">
        <v>-0.12905985870623049</v>
      </c>
      <c r="H125">
        <v>-1.113027062589571E-2</v>
      </c>
      <c r="I125">
        <v>-8.792899585518861E-2</v>
      </c>
      <c r="J125">
        <v>-1.2667786868451409</v>
      </c>
      <c r="K125">
        <v>-6.724125398625562E-2</v>
      </c>
      <c r="L125">
        <v>-1.808321039690107E-2</v>
      </c>
      <c r="M125">
        <v>-1.9664750138092841E-2</v>
      </c>
      <c r="N125">
        <v>-4.6676653083315249E-2</v>
      </c>
      <c r="O125">
        <v>-0.16971116221194699</v>
      </c>
      <c r="P125">
        <v>-0.11814980246798749</v>
      </c>
      <c r="Q125">
        <v>-8.9677309645524325E-2</v>
      </c>
      <c r="R125">
        <v>-1.7303340208558551E-3</v>
      </c>
      <c r="S125">
        <v>-0.44530846426208431</v>
      </c>
      <c r="T125">
        <v>-0.11691292535781</v>
      </c>
      <c r="U125">
        <v>-0.36051193285088712</v>
      </c>
      <c r="V125">
        <v>-0.15942964762487941</v>
      </c>
      <c r="W125">
        <v>-0.28021316168561661</v>
      </c>
      <c r="X125">
        <v>-8.2524798325818105E-2</v>
      </c>
      <c r="Y125">
        <v>-2.04359074792989E-3</v>
      </c>
      <c r="Z125">
        <v>-0.26463633712449552</v>
      </c>
      <c r="AA125">
        <v>-0.18522422250634349</v>
      </c>
      <c r="AB125">
        <v>-0.1081753215824772</v>
      </c>
      <c r="AC125">
        <v>-1.1654190017602621E-2</v>
      </c>
      <c r="AD125">
        <v>-0.27884343278157953</v>
      </c>
      <c r="AE125">
        <v>-0.2124751171233745</v>
      </c>
      <c r="AF125">
        <v>-0.16533997844241249</v>
      </c>
      <c r="AG125">
        <v>-9.9144124959927915E-2</v>
      </c>
      <c r="AH125" s="9" t="s">
        <v>66</v>
      </c>
      <c r="AI125" s="1">
        <v>45292</v>
      </c>
      <c r="AJ125" s="9" t="s">
        <v>40</v>
      </c>
      <c r="AK125">
        <v>9</v>
      </c>
    </row>
    <row r="126" spans="1:37" x14ac:dyDescent="0.25">
      <c r="A126">
        <v>45299</v>
      </c>
      <c r="B126">
        <v>-0.1363383197301419</v>
      </c>
      <c r="C126">
        <v>-0.41213946563507919</v>
      </c>
      <c r="D126">
        <v>-3.066589821904523E-2</v>
      </c>
      <c r="E126">
        <v>-0.1453350277597274</v>
      </c>
      <c r="F126">
        <v>-5.4561156959204889E-2</v>
      </c>
      <c r="G126">
        <v>-7.1631743878660198E-2</v>
      </c>
      <c r="H126">
        <v>-2.7835546357769969E-2</v>
      </c>
      <c r="I126">
        <v>-0.1244877212722468</v>
      </c>
      <c r="J126">
        <v>-0.37177196256086947</v>
      </c>
      <c r="K126">
        <v>-0.1907719528699339</v>
      </c>
      <c r="L126">
        <v>-0.18505838009821529</v>
      </c>
      <c r="M126">
        <v>-6.9274545335246532E-2</v>
      </c>
      <c r="N126">
        <v>-0.1043056093668374</v>
      </c>
      <c r="O126">
        <v>-4.3584457051193118E-3</v>
      </c>
      <c r="P126">
        <v>-0.41007246607978132</v>
      </c>
      <c r="Q126">
        <v>-4.456361851877455E-2</v>
      </c>
      <c r="R126">
        <v>0</v>
      </c>
      <c r="S126">
        <v>-0.2082067508410253</v>
      </c>
      <c r="T126">
        <v>-0.27812278728970302</v>
      </c>
      <c r="U126">
        <v>-0.30176673444755753</v>
      </c>
      <c r="V126">
        <v>-7.1802638400077445E-2</v>
      </c>
      <c r="W126">
        <v>-3.1853568968876478E-2</v>
      </c>
      <c r="X126">
        <v>-7.1599995570744548E-2</v>
      </c>
      <c r="Y126">
        <v>-4.9988862819859217E-2</v>
      </c>
      <c r="Z126">
        <v>-0.13290301460973941</v>
      </c>
      <c r="AA126">
        <v>-0.22462535034099371</v>
      </c>
      <c r="AB126">
        <v>-7.7375044461605341E-2</v>
      </c>
      <c r="AC126">
        <v>-0.1064724598674554</v>
      </c>
      <c r="AD126">
        <v>-0.1913572670233816</v>
      </c>
      <c r="AE126">
        <v>-0.1499827917206065</v>
      </c>
      <c r="AF126">
        <v>-8.3632345136307684E-2</v>
      </c>
      <c r="AG126">
        <v>-0.20943404864750079</v>
      </c>
      <c r="AH126" s="9" t="s">
        <v>66</v>
      </c>
      <c r="AI126" s="1">
        <v>45292</v>
      </c>
      <c r="AJ126" s="9" t="s">
        <v>41</v>
      </c>
      <c r="AK126">
        <v>8</v>
      </c>
    </row>
    <row r="127" spans="1:37" x14ac:dyDescent="0.25">
      <c r="A127">
        <v>45296</v>
      </c>
      <c r="B127">
        <v>-9.7774772688003803E-2</v>
      </c>
      <c r="C127">
        <v>-1.470064765287866E-2</v>
      </c>
      <c r="D127">
        <v>-6.5404337917871207E-4</v>
      </c>
      <c r="E127">
        <v>-0.1490420858833045</v>
      </c>
      <c r="F127">
        <v>-0.46450256261127798</v>
      </c>
      <c r="G127">
        <v>-4.6404857167328846E-3</v>
      </c>
      <c r="H127">
        <v>-0.11654027750694509</v>
      </c>
      <c r="I127">
        <v>-2.7791471540452521E-2</v>
      </c>
      <c r="J127">
        <v>-0.22246935524692421</v>
      </c>
      <c r="K127">
        <v>0</v>
      </c>
      <c r="L127">
        <v>-0.31691365186585158</v>
      </c>
      <c r="M127">
        <v>-5.6147567010749001E-2</v>
      </c>
      <c r="N127">
        <v>-3.7996468620972203E-2</v>
      </c>
      <c r="O127">
        <v>-0.10437278626339801</v>
      </c>
      <c r="P127">
        <v>-2.6421102851874202E-2</v>
      </c>
      <c r="Q127">
        <v>-1.043282779883542E-2</v>
      </c>
      <c r="R127">
        <v>-3.6119067945285022E-2</v>
      </c>
      <c r="S127">
        <v>-2.1669613934168941E-2</v>
      </c>
      <c r="T127">
        <v>-5.4725739067521317E-2</v>
      </c>
      <c r="U127">
        <v>-2.8773001905666101E-2</v>
      </c>
      <c r="V127">
        <v>-6.3046006125272461E-2</v>
      </c>
      <c r="W127">
        <v>-0.1578830060863986</v>
      </c>
      <c r="X127">
        <v>-4.1737617609126067E-2</v>
      </c>
      <c r="Y127">
        <v>-0.1242077182499339</v>
      </c>
      <c r="Z127">
        <v>-7.4496573366354762E-2</v>
      </c>
      <c r="AA127">
        <v>-5.6538031824768901E-2</v>
      </c>
      <c r="AB127">
        <v>-8.4801348619135561E-2</v>
      </c>
      <c r="AC127">
        <v>-9.8381329567106116E-2</v>
      </c>
      <c r="AD127">
        <v>-3.3975318286457057E-2</v>
      </c>
      <c r="AE127">
        <v>-6.4330415983938488E-2</v>
      </c>
      <c r="AF127">
        <v>-0.10717393633494909</v>
      </c>
      <c r="AG127">
        <v>-6.6985940273262032E-2</v>
      </c>
      <c r="AH127" s="9" t="s">
        <v>67</v>
      </c>
      <c r="AI127" s="1">
        <v>45292</v>
      </c>
      <c r="AJ127" s="9" t="s">
        <v>43</v>
      </c>
      <c r="AK127">
        <v>5</v>
      </c>
    </row>
    <row r="128" spans="1:37" x14ac:dyDescent="0.25">
      <c r="A128">
        <v>45295</v>
      </c>
      <c r="B128">
        <v>-0.41267415024252901</v>
      </c>
      <c r="C128">
        <v>-0.81131263528600595</v>
      </c>
      <c r="D128">
        <v>-4.8754987042820483E-2</v>
      </c>
      <c r="E128">
        <v>-0.64459349422553047</v>
      </c>
      <c r="F128">
        <v>-0.39869617195741308</v>
      </c>
      <c r="G128">
        <v>-0.220323766622777</v>
      </c>
      <c r="H128">
        <v>-0.115750915388401</v>
      </c>
      <c r="I128">
        <v>-0.32270535018508378</v>
      </c>
      <c r="J128">
        <v>-1.9867256312209741E-2</v>
      </c>
      <c r="K128">
        <v>-0.37123562022357032</v>
      </c>
      <c r="L128">
        <v>-0.35700085018926231</v>
      </c>
      <c r="M128">
        <v>-4.0500320746123121E-2</v>
      </c>
      <c r="N128">
        <v>-0.75478183404788646</v>
      </c>
      <c r="O128">
        <v>-5.3913946775661643E-2</v>
      </c>
      <c r="P128">
        <v>-0.1310760205693291</v>
      </c>
      <c r="Q128">
        <v>-0.16054038933779971</v>
      </c>
      <c r="R128">
        <v>-0.17900787480366701</v>
      </c>
      <c r="S128">
        <v>-0.84584699070511293</v>
      </c>
      <c r="T128">
        <v>-0.23064554970074941</v>
      </c>
      <c r="U128">
        <v>-0.64835191190927988</v>
      </c>
      <c r="V128">
        <v>-0.27175536158931002</v>
      </c>
      <c r="W128">
        <v>-0.36648756234823548</v>
      </c>
      <c r="X128">
        <v>-0.33300845557695452</v>
      </c>
      <c r="Y128">
        <v>-0.2007708349995618</v>
      </c>
      <c r="Z128">
        <v>-0.55586892816286249</v>
      </c>
      <c r="AA128">
        <v>-0.38628250233180178</v>
      </c>
      <c r="AB128">
        <v>-0.2302322950077493</v>
      </c>
      <c r="AC128">
        <v>-0.22375274136337919</v>
      </c>
      <c r="AD128">
        <v>-0.1619620794457986</v>
      </c>
      <c r="AE128">
        <v>-0.30819243583691402</v>
      </c>
      <c r="AF128">
        <v>-0.49501260230613031</v>
      </c>
      <c r="AG128">
        <v>-0.29314738290147258</v>
      </c>
      <c r="AH128" s="9" t="s">
        <v>67</v>
      </c>
      <c r="AI128" s="1">
        <v>45292</v>
      </c>
      <c r="AJ128" s="9" t="s">
        <v>38</v>
      </c>
      <c r="AK128">
        <v>4</v>
      </c>
    </row>
    <row r="129" spans="1:37" x14ac:dyDescent="0.25">
      <c r="A129">
        <v>45294</v>
      </c>
      <c r="B129">
        <v>-2.8347619840938799E-2</v>
      </c>
      <c r="C129">
        <v>-0.1053756702262006</v>
      </c>
      <c r="D129">
        <v>-2.8178887596092099E-2</v>
      </c>
      <c r="E129">
        <v>-4.1876927141366642E-2</v>
      </c>
      <c r="F129">
        <v>-5.4999295791414049E-2</v>
      </c>
      <c r="G129">
        <v>0</v>
      </c>
      <c r="H129">
        <v>-1.587737524957316E-2</v>
      </c>
      <c r="I129">
        <v>-1.232879253120003E-2</v>
      </c>
      <c r="J129">
        <v>0</v>
      </c>
      <c r="K129">
        <v>0</v>
      </c>
      <c r="L129">
        <v>0</v>
      </c>
      <c r="M129">
        <v>0</v>
      </c>
      <c r="N129">
        <v>-1.654114448344815E-2</v>
      </c>
      <c r="O129">
        <v>-4.9541425660141379E-2</v>
      </c>
      <c r="P129">
        <v>0</v>
      </c>
      <c r="Q129">
        <v>-1.3726679320834481E-2</v>
      </c>
      <c r="R129">
        <v>0</v>
      </c>
      <c r="S129">
        <v>-0.33886284923439669</v>
      </c>
      <c r="T129">
        <v>-6.5562449286041852E-2</v>
      </c>
      <c r="U129">
        <v>0</v>
      </c>
      <c r="V129">
        <v>-8.5648310856697754E-5</v>
      </c>
      <c r="W129">
        <v>-7.3657970427396829E-2</v>
      </c>
      <c r="X129">
        <v>-1.1727754993166139E-3</v>
      </c>
      <c r="Y129">
        <v>-2.0849725198427049E-2</v>
      </c>
      <c r="Z129">
        <v>-3.993277851036197E-2</v>
      </c>
      <c r="AA129">
        <v>-4.4373893637421856E-3</v>
      </c>
      <c r="AB129">
        <v>-3.8464666738079918E-2</v>
      </c>
      <c r="AC129">
        <v>-4.537752130191205E-3</v>
      </c>
      <c r="AD129">
        <v>0</v>
      </c>
      <c r="AE129">
        <v>-1.29565834957479E-2</v>
      </c>
      <c r="AF129">
        <v>-6.2886339485234968E-3</v>
      </c>
      <c r="AG129">
        <v>-0.11557958756323131</v>
      </c>
      <c r="AH129" s="9" t="s">
        <v>67</v>
      </c>
      <c r="AI129" s="1">
        <v>45292</v>
      </c>
      <c r="AJ129" s="9" t="s">
        <v>39</v>
      </c>
      <c r="AK129">
        <v>3</v>
      </c>
    </row>
    <row r="130" spans="1:37" x14ac:dyDescent="0.25">
      <c r="A130">
        <v>45293</v>
      </c>
      <c r="B130">
        <v>-0.40160593032430408</v>
      </c>
      <c r="C130">
        <v>-4.5141842874981693E-2</v>
      </c>
      <c r="D130">
        <v>-8.2692819318746155E-2</v>
      </c>
      <c r="E130">
        <v>-0.48713601060923678</v>
      </c>
      <c r="F130">
        <v>-1.206604186626598</v>
      </c>
      <c r="G130">
        <v>-0.68645035779921681</v>
      </c>
      <c r="H130">
        <v>-8.8756469228750429E-3</v>
      </c>
      <c r="I130">
        <v>-1.4402829659376299</v>
      </c>
      <c r="J130">
        <v>-0.18561000254794019</v>
      </c>
      <c r="K130">
        <v>-0.10342342571885201</v>
      </c>
      <c r="L130">
        <v>-0.72190366201491629</v>
      </c>
      <c r="M130">
        <v>-0.20225679369752589</v>
      </c>
      <c r="N130">
        <v>-6.2958899524783674E-2</v>
      </c>
      <c r="O130">
        <v>-6.9936705114697503E-2</v>
      </c>
      <c r="P130">
        <v>-6.9894378556578415E-2</v>
      </c>
      <c r="Q130">
        <v>-0.2038019779338115</v>
      </c>
      <c r="R130">
        <v>-0.19957588899209891</v>
      </c>
      <c r="S130">
        <v>-0.50300209758102599</v>
      </c>
      <c r="T130">
        <v>-1.9421729386605441E-2</v>
      </c>
      <c r="U130">
        <v>-0.11570496453305509</v>
      </c>
      <c r="V130">
        <v>-2.5747535608409571E-2</v>
      </c>
      <c r="W130">
        <v>-3.6558396140030668E-2</v>
      </c>
      <c r="X130">
        <v>-0.1581240812803377</v>
      </c>
      <c r="Y130">
        <v>-0.3074347220412717</v>
      </c>
      <c r="Z130">
        <v>-0.43918817394026199</v>
      </c>
      <c r="AA130">
        <v>-0.25029377553793442</v>
      </c>
      <c r="AB130">
        <v>-0.13924885252923949</v>
      </c>
      <c r="AC130">
        <v>-0.44001572479177292</v>
      </c>
      <c r="AD130">
        <v>-0.2047263917580095</v>
      </c>
      <c r="AE130">
        <v>-0.70313793330382834</v>
      </c>
      <c r="AF130">
        <v>-0.29572879041116151</v>
      </c>
      <c r="AG130">
        <v>-0.16325278958143291</v>
      </c>
      <c r="AH130" s="9" t="s">
        <v>67</v>
      </c>
      <c r="AI130" s="1">
        <v>45292</v>
      </c>
      <c r="AJ130" s="9" t="s">
        <v>40</v>
      </c>
      <c r="AK130">
        <v>2</v>
      </c>
    </row>
    <row r="131" spans="1:37" x14ac:dyDescent="0.25">
      <c r="A131">
        <v>45289</v>
      </c>
      <c r="B131">
        <v>-0.16392069941851431</v>
      </c>
      <c r="C131">
        <v>-7.4801008479625841E-2</v>
      </c>
      <c r="D131">
        <v>-5.5881970264069061E-2</v>
      </c>
      <c r="E131">
        <v>-0.15331729729844831</v>
      </c>
      <c r="F131">
        <v>-3.9450517886763542E-2</v>
      </c>
      <c r="G131">
        <v>-4.0812271892961868E-2</v>
      </c>
      <c r="H131">
        <v>-0.42554606908401038</v>
      </c>
      <c r="I131">
        <v>-5.9804260627451693E-2</v>
      </c>
      <c r="J131">
        <v>-1.725377240618867E-2</v>
      </c>
      <c r="K131">
        <v>-2.3459750584331581E-2</v>
      </c>
      <c r="L131">
        <v>-0.13813209585595351</v>
      </c>
      <c r="M131">
        <v>-0.13738712271306741</v>
      </c>
      <c r="N131">
        <v>-4.902922868742346E-2</v>
      </c>
      <c r="O131">
        <v>-2.967663046583972E-2</v>
      </c>
      <c r="P131">
        <v>-9.9018199973413629E-2</v>
      </c>
      <c r="Q131">
        <v>-0.2061870507673465</v>
      </c>
      <c r="R131">
        <v>-6.5868152787242349E-3</v>
      </c>
      <c r="S131">
        <v>-9.1456026832840726E-3</v>
      </c>
      <c r="T131">
        <v>-0.63517556681383014</v>
      </c>
      <c r="U131">
        <v>-1.530554971801981E-2</v>
      </c>
      <c r="V131">
        <v>-0.16630111402125819</v>
      </c>
      <c r="W131">
        <v>-5.0461973957401887E-2</v>
      </c>
      <c r="X131">
        <v>-0.1036480248900586</v>
      </c>
      <c r="Y131">
        <v>-0.1558405040725406</v>
      </c>
      <c r="Z131">
        <v>-0.14953653523691551</v>
      </c>
      <c r="AA131">
        <v>-6.4185523589546545E-2</v>
      </c>
      <c r="AB131">
        <v>-0.25504700735408448</v>
      </c>
      <c r="AC131">
        <v>-0.14205963976969149</v>
      </c>
      <c r="AD131">
        <v>-0.22493061149957799</v>
      </c>
      <c r="AE131">
        <v>-7.0216093027557464E-2</v>
      </c>
      <c r="AF131">
        <v>-0.24104261535203569</v>
      </c>
      <c r="AG131">
        <v>-5.0262622967158652E-2</v>
      </c>
      <c r="AH131" s="9" t="s">
        <v>68</v>
      </c>
      <c r="AI131" s="1">
        <v>45261</v>
      </c>
      <c r="AJ131" s="9" t="s">
        <v>43</v>
      </c>
      <c r="AK131">
        <v>29</v>
      </c>
    </row>
    <row r="132" spans="1:37" x14ac:dyDescent="0.25">
      <c r="A132">
        <v>45288</v>
      </c>
      <c r="B132">
        <v>-0.1076976536207923</v>
      </c>
      <c r="C132">
        <v>-0.3302604424046171</v>
      </c>
      <c r="D132">
        <v>-1.148494108189844E-2</v>
      </c>
      <c r="E132">
        <v>-0.15968511646067379</v>
      </c>
      <c r="F132">
        <v>-0.110569635772759</v>
      </c>
      <c r="G132">
        <v>-5.3042845466280989E-3</v>
      </c>
      <c r="H132">
        <v>-8.5081870581374328E-2</v>
      </c>
      <c r="I132">
        <v>-5.8547284807306137E-2</v>
      </c>
      <c r="J132">
        <v>-0.14287715790493119</v>
      </c>
      <c r="K132">
        <v>-0.13441428686121171</v>
      </c>
      <c r="L132">
        <v>-7.5680619319122122E-2</v>
      </c>
      <c r="M132">
        <v>-1.494559725977565E-2</v>
      </c>
      <c r="N132">
        <v>-0.17019858332068871</v>
      </c>
      <c r="O132">
        <v>-1.2144943237317169E-2</v>
      </c>
      <c r="P132">
        <v>-7.1692463341168272E-2</v>
      </c>
      <c r="Q132">
        <v>-6.0765117160803848E-3</v>
      </c>
      <c r="R132">
        <v>-9.3558372210674839E-2</v>
      </c>
      <c r="S132">
        <v>-0.23212442560124449</v>
      </c>
      <c r="T132">
        <v>-5.9742679454120942E-2</v>
      </c>
      <c r="U132">
        <v>-5.2098547716214937E-2</v>
      </c>
      <c r="V132">
        <v>-9.3458922125602958E-2</v>
      </c>
      <c r="W132">
        <v>-9.4937331966235286E-2</v>
      </c>
      <c r="X132">
        <v>-0.22451168728105381</v>
      </c>
      <c r="Y132">
        <v>-2.4822436726949181E-2</v>
      </c>
      <c r="Z132">
        <v>-0.1648793309661904</v>
      </c>
      <c r="AA132">
        <v>-0.12019528230980971</v>
      </c>
      <c r="AB132">
        <v>-4.3584820547880848E-2</v>
      </c>
      <c r="AC132">
        <v>-2.6528620852524481E-2</v>
      </c>
      <c r="AD132">
        <v>-2.9712880693605549E-2</v>
      </c>
      <c r="AE132">
        <v>-4.0615473367140401E-2</v>
      </c>
      <c r="AF132">
        <v>-9.5935966218232471E-2</v>
      </c>
      <c r="AG132">
        <v>-0.20438195669900749</v>
      </c>
      <c r="AH132" s="9" t="s">
        <v>68</v>
      </c>
      <c r="AI132" s="1">
        <v>45261</v>
      </c>
      <c r="AJ132" s="9" t="s">
        <v>38</v>
      </c>
      <c r="AK132">
        <v>28</v>
      </c>
    </row>
    <row r="133" spans="1:37" x14ac:dyDescent="0.25">
      <c r="A133">
        <v>45287</v>
      </c>
      <c r="B133">
        <v>-0.17570981306439731</v>
      </c>
      <c r="C133">
        <v>-1.7305732122817961E-2</v>
      </c>
      <c r="D133">
        <v>-3.8586323876459699E-3</v>
      </c>
      <c r="E133">
        <v>-0.36151317383695358</v>
      </c>
      <c r="F133">
        <v>-0.41368322547153169</v>
      </c>
      <c r="G133">
        <v>-0.1237684152250569</v>
      </c>
      <c r="H133">
        <v>-0.17758877198584169</v>
      </c>
      <c r="I133">
        <v>-9.5548026017821142E-2</v>
      </c>
      <c r="J133">
        <v>-6.1559922849529283E-2</v>
      </c>
      <c r="K133">
        <v>-0.33634902976150061</v>
      </c>
      <c r="L133">
        <v>-0.1026331283312773</v>
      </c>
      <c r="M133">
        <v>-9.2036477473471712E-2</v>
      </c>
      <c r="N133">
        <v>-0.13021871100471019</v>
      </c>
      <c r="O133">
        <v>-1.8113184369706631E-2</v>
      </c>
      <c r="P133">
        <v>-9.780621233971486E-3</v>
      </c>
      <c r="Q133">
        <v>-5.7319597934494142E-2</v>
      </c>
      <c r="R133">
        <v>-0.74785563771684926</v>
      </c>
      <c r="S133">
        <v>-3.057281034686974E-2</v>
      </c>
      <c r="T133">
        <v>-0.16028353285386801</v>
      </c>
      <c r="U133">
        <v>-0.27426944263671299</v>
      </c>
      <c r="V133">
        <v>-0.68523692769469446</v>
      </c>
      <c r="W133">
        <v>-6.7554338696459201E-2</v>
      </c>
      <c r="X133">
        <v>-0.17572958699840219</v>
      </c>
      <c r="Y133">
        <v>-1.176863308342495E-2</v>
      </c>
      <c r="Z133">
        <v>-0.22772867805940791</v>
      </c>
      <c r="AA133">
        <v>-0.1206671919194688</v>
      </c>
      <c r="AB133">
        <v>-0.19794944306378789</v>
      </c>
      <c r="AC133">
        <v>-5.039477005585985E-2</v>
      </c>
      <c r="AD133">
        <v>-9.4489288998953577E-2</v>
      </c>
      <c r="AE133">
        <v>-0.21829959593653089</v>
      </c>
      <c r="AF133">
        <v>-0.20706184357924101</v>
      </c>
      <c r="AG133">
        <v>-7.8106343445210932E-2</v>
      </c>
      <c r="AH133" s="9" t="s">
        <v>68</v>
      </c>
      <c r="AI133" s="1">
        <v>45261</v>
      </c>
      <c r="AJ133" s="9" t="s">
        <v>39</v>
      </c>
      <c r="AK133">
        <v>27</v>
      </c>
    </row>
    <row r="134" spans="1:37" x14ac:dyDescent="0.25">
      <c r="A134">
        <v>45286</v>
      </c>
      <c r="B134">
        <v>-8.7645970056942482E-2</v>
      </c>
      <c r="C134">
        <v>-3.6844998249853628E-2</v>
      </c>
      <c r="D134">
        <v>-3.3079593962292561E-3</v>
      </c>
      <c r="E134">
        <v>-3.5199940257889202E-2</v>
      </c>
      <c r="F134">
        <v>-3.8711054567168009E-2</v>
      </c>
      <c r="G134">
        <v>-4.3615999424472501E-2</v>
      </c>
      <c r="H134">
        <v>-0.15700544836466149</v>
      </c>
      <c r="I134">
        <v>-0.19571377241934371</v>
      </c>
      <c r="J134">
        <v>-0.16631661627988389</v>
      </c>
      <c r="K134">
        <v>-1.907622081747706E-2</v>
      </c>
      <c r="L134">
        <v>-0.23330017089641941</v>
      </c>
      <c r="M134">
        <v>-2.11566608412595E-2</v>
      </c>
      <c r="N134">
        <v>-6.3492208630776273E-2</v>
      </c>
      <c r="O134">
        <v>-3.729503629287139E-2</v>
      </c>
      <c r="P134">
        <v>-3.2082270159027128E-2</v>
      </c>
      <c r="Q134">
        <v>-3.9108165807871513E-2</v>
      </c>
      <c r="R134">
        <v>-8.5341134479121117E-2</v>
      </c>
      <c r="S134">
        <v>-1.033770329828739E-2</v>
      </c>
      <c r="T134">
        <v>-0.1004055258900428</v>
      </c>
      <c r="U134">
        <v>-1.7994498417000359E-2</v>
      </c>
      <c r="V134">
        <v>-0.88313860605177563</v>
      </c>
      <c r="W134">
        <v>-1.0084555996143491E-2</v>
      </c>
      <c r="X134">
        <v>-0.1319433640568092</v>
      </c>
      <c r="Y134">
        <v>-0.10446462983440979</v>
      </c>
      <c r="Z134">
        <v>-5.5909457610063107E-2</v>
      </c>
      <c r="AA134">
        <v>-7.5290517050008776E-2</v>
      </c>
      <c r="AB134">
        <v>-0.1419382105528316</v>
      </c>
      <c r="AC134">
        <v>-0.1072010227789732</v>
      </c>
      <c r="AD134">
        <v>-5.6296155048979217E-2</v>
      </c>
      <c r="AE134">
        <v>-4.5796013606540793E-2</v>
      </c>
      <c r="AF134">
        <v>-0.12097052078017401</v>
      </c>
      <c r="AG134">
        <v>-7.856007612416098E-2</v>
      </c>
      <c r="AH134" s="9" t="s">
        <v>68</v>
      </c>
      <c r="AI134" s="1">
        <v>45261</v>
      </c>
      <c r="AJ134" s="9" t="s">
        <v>40</v>
      </c>
      <c r="AK134">
        <v>26</v>
      </c>
    </row>
    <row r="135" spans="1:37" x14ac:dyDescent="0.25">
      <c r="A135">
        <v>45285</v>
      </c>
      <c r="B135">
        <v>-2.423800301843972E-2</v>
      </c>
      <c r="C135">
        <v>-2.6925435218909891E-2</v>
      </c>
      <c r="D135">
        <v>-1.85017271875536E-2</v>
      </c>
      <c r="E135">
        <v>-8.17796688304055E-4</v>
      </c>
      <c r="F135">
        <v>-1.643719715666497E-2</v>
      </c>
      <c r="G135">
        <v>-4.9123462956154112E-3</v>
      </c>
      <c r="H135">
        <v>-1.7619422547356361E-3</v>
      </c>
      <c r="I135">
        <v>-0.23698855812702649</v>
      </c>
      <c r="J135">
        <v>-7.4601429044065512E-2</v>
      </c>
      <c r="K135">
        <v>-6.1522608943921512E-3</v>
      </c>
      <c r="L135">
        <v>-2.5109994746519631E-2</v>
      </c>
      <c r="M135">
        <v>-2.6678107913876551E-3</v>
      </c>
      <c r="N135">
        <v>-1.2565712798513481E-2</v>
      </c>
      <c r="O135">
        <v>-7.5420197066380354E-2</v>
      </c>
      <c r="P135">
        <v>-6.4850050815142821E-2</v>
      </c>
      <c r="Q135">
        <v>-7.2091652396896033E-3</v>
      </c>
      <c r="R135">
        <v>-1.7850768903733289E-2</v>
      </c>
      <c r="S135">
        <v>-0.13750061150917181</v>
      </c>
      <c r="T135">
        <v>-4.2974383494787938E-2</v>
      </c>
      <c r="U135">
        <v>-5.2147923060423826E-3</v>
      </c>
      <c r="V135">
        <v>-2.5055044682778219E-3</v>
      </c>
      <c r="W135">
        <v>-5.7452128959483871E-4</v>
      </c>
      <c r="X135">
        <v>-4.1509150889806508E-2</v>
      </c>
      <c r="Y135">
        <v>-7.6650483573626935E-4</v>
      </c>
      <c r="Z135">
        <v>-1.5927850458177559E-2</v>
      </c>
      <c r="AA135">
        <v>-5.3302715249346357E-2</v>
      </c>
      <c r="AB135">
        <v>-2.463737428143126E-2</v>
      </c>
      <c r="AC135">
        <v>-8.1410195472285708E-3</v>
      </c>
      <c r="AD135">
        <v>-8.5357547435078816E-3</v>
      </c>
      <c r="AE135">
        <v>-5.999791785392946E-3</v>
      </c>
      <c r="AF135">
        <v>-1.6294396137582118E-2</v>
      </c>
      <c r="AG135">
        <v>-8.6015589061594441E-2</v>
      </c>
      <c r="AH135" s="9" t="s">
        <v>68</v>
      </c>
      <c r="AI135" s="1">
        <v>45261</v>
      </c>
      <c r="AJ135" s="9" t="s">
        <v>41</v>
      </c>
      <c r="AK135">
        <v>25</v>
      </c>
    </row>
    <row r="136" spans="1:37" x14ac:dyDescent="0.25">
      <c r="A136">
        <v>45282</v>
      </c>
      <c r="B136">
        <v>-0.161367508914038</v>
      </c>
      <c r="C136">
        <v>-2.7020620643666109E-2</v>
      </c>
      <c r="D136">
        <v>-0.18453372831666839</v>
      </c>
      <c r="E136">
        <v>-0.25716080863168772</v>
      </c>
      <c r="F136">
        <v>-7.5627890386044838E-2</v>
      </c>
      <c r="G136">
        <v>-0.38260018065839851</v>
      </c>
      <c r="H136">
        <v>-0.20636096098191739</v>
      </c>
      <c r="I136">
        <v>-9.9246051509891395E-2</v>
      </c>
      <c r="J136">
        <v>-0.28649328607989172</v>
      </c>
      <c r="K136">
        <v>-0.13659756795059719</v>
      </c>
      <c r="L136">
        <v>-0.16335639399456711</v>
      </c>
      <c r="M136">
        <v>-0.1070179709374538</v>
      </c>
      <c r="N136">
        <v>-9.5164774591847551E-2</v>
      </c>
      <c r="O136">
        <v>-2.6651213519028358E-2</v>
      </c>
      <c r="P136">
        <v>-0.35093275750335462</v>
      </c>
      <c r="Q136">
        <v>-2.7232462809913809E-2</v>
      </c>
      <c r="R136">
        <v>-1.157563022329222E-2</v>
      </c>
      <c r="S136">
        <v>-6.502103420179757E-2</v>
      </c>
      <c r="T136">
        <v>-9.529439010535079E-2</v>
      </c>
      <c r="U136">
        <v>-0.1491472886841054</v>
      </c>
      <c r="V136">
        <v>-4.3346082697246879E-2</v>
      </c>
      <c r="W136">
        <v>-0.26788100457766001</v>
      </c>
      <c r="X136">
        <v>-0.1021120111095225</v>
      </c>
      <c r="Y136">
        <v>-6.9169751492133844E-4</v>
      </c>
      <c r="Z136">
        <v>-0.23527335233734911</v>
      </c>
      <c r="AA136">
        <v>-0.1685775753862554</v>
      </c>
      <c r="AB136">
        <v>-7.3206263976948502E-2</v>
      </c>
      <c r="AC136">
        <v>-9.0058373918885812E-2</v>
      </c>
      <c r="AD136">
        <v>-6.8475058735554858E-2</v>
      </c>
      <c r="AE136">
        <v>-0.10762854480414601</v>
      </c>
      <c r="AF136">
        <v>-0.14633614660208161</v>
      </c>
      <c r="AG136">
        <v>-0.25275842592997172</v>
      </c>
      <c r="AH136" s="9" t="s">
        <v>69</v>
      </c>
      <c r="AI136" s="1">
        <v>45261</v>
      </c>
      <c r="AJ136" s="9" t="s">
        <v>43</v>
      </c>
      <c r="AK136">
        <v>22</v>
      </c>
    </row>
    <row r="137" spans="1:37" x14ac:dyDescent="0.25">
      <c r="A137">
        <v>45281</v>
      </c>
      <c r="B137">
        <v>-2.787709364850054E-2</v>
      </c>
      <c r="C137">
        <v>-0.1123449889169736</v>
      </c>
      <c r="D137">
        <v>0</v>
      </c>
      <c r="E137">
        <v>-4.1556015450972393E-2</v>
      </c>
      <c r="F137">
        <v>-4.8553622271494387E-2</v>
      </c>
      <c r="G137">
        <v>-4.5826683017870663E-2</v>
      </c>
      <c r="H137">
        <v>-5.1865741059968752E-2</v>
      </c>
      <c r="I137">
        <v>-2.597648586377296E-4</v>
      </c>
      <c r="J137">
        <v>-1.149150811821018E-2</v>
      </c>
      <c r="K137">
        <v>-1.6937219832662619E-2</v>
      </c>
      <c r="L137">
        <v>0</v>
      </c>
      <c r="M137">
        <v>-1.268726496247361E-2</v>
      </c>
      <c r="N137">
        <v>-5.4950799581380402E-3</v>
      </c>
      <c r="O137">
        <v>-7.7777028283453717E-2</v>
      </c>
      <c r="P137">
        <v>-3.6979955655575408E-2</v>
      </c>
      <c r="Q137">
        <v>-6.6365862650213164E-3</v>
      </c>
      <c r="R137">
        <v>-1.7380685362201009E-2</v>
      </c>
      <c r="S137">
        <v>0</v>
      </c>
      <c r="T137">
        <v>-6.1123469227491511E-2</v>
      </c>
      <c r="U137">
        <v>0</v>
      </c>
      <c r="V137">
        <v>-4.7372523510950297E-3</v>
      </c>
      <c r="W137">
        <v>-0.30701329985958042</v>
      </c>
      <c r="X137">
        <v>-5.90744562686974E-3</v>
      </c>
      <c r="Y137">
        <v>-6.6009595362290813E-2</v>
      </c>
      <c r="Z137">
        <v>-3.7655286467739857E-2</v>
      </c>
      <c r="AA137">
        <v>-9.7220359215568659E-3</v>
      </c>
      <c r="AB137">
        <v>-3.5052306101494797E-2</v>
      </c>
      <c r="AC137">
        <v>-1.4011217536995619E-2</v>
      </c>
      <c r="AD137">
        <v>-4.2090258803623524E-3</v>
      </c>
      <c r="AE137">
        <v>-1.564265027971334E-2</v>
      </c>
      <c r="AF137">
        <v>-2.239591165413338E-2</v>
      </c>
      <c r="AG137">
        <v>-6.7900188463527605E-2</v>
      </c>
      <c r="AH137" s="9" t="s">
        <v>69</v>
      </c>
      <c r="AI137" s="1">
        <v>45261</v>
      </c>
      <c r="AJ137" s="9" t="s">
        <v>38</v>
      </c>
      <c r="AK137">
        <v>21</v>
      </c>
    </row>
    <row r="138" spans="1:37" x14ac:dyDescent="0.25">
      <c r="A138">
        <v>45280</v>
      </c>
      <c r="B138">
        <v>-2.6832597450092321E-2</v>
      </c>
      <c r="C138">
        <v>0</v>
      </c>
      <c r="D138">
        <v>0</v>
      </c>
      <c r="E138">
        <v>-3.8488534046865662E-2</v>
      </c>
      <c r="F138">
        <v>-4.9986190806218791E-3</v>
      </c>
      <c r="G138">
        <v>-1.352040265862022E-2</v>
      </c>
      <c r="H138">
        <v>-6.7420977739009499E-2</v>
      </c>
      <c r="I138">
        <v>-5.8101689029585749E-2</v>
      </c>
      <c r="J138">
        <v>-1.6347746813638879E-4</v>
      </c>
      <c r="K138">
        <v>-2.330650618029121E-2</v>
      </c>
      <c r="L138">
        <v>-0.1182764292785686</v>
      </c>
      <c r="M138">
        <v>0</v>
      </c>
      <c r="N138">
        <v>-1.6713211769482601E-2</v>
      </c>
      <c r="O138">
        <v>-2.8173289200282771E-3</v>
      </c>
      <c r="P138">
        <v>-5.0878404715864169E-2</v>
      </c>
      <c r="Q138">
        <v>-1.443014137585257E-2</v>
      </c>
      <c r="R138">
        <v>-2.088330372369452E-2</v>
      </c>
      <c r="S138">
        <v>-1.621065380858554E-3</v>
      </c>
      <c r="T138">
        <v>-2.2493317679646739E-3</v>
      </c>
      <c r="U138">
        <v>-5.2206173886593099E-3</v>
      </c>
      <c r="V138">
        <v>0</v>
      </c>
      <c r="W138">
        <v>-6.7709333963239709E-3</v>
      </c>
      <c r="X138">
        <v>-6.5161629147450717E-2</v>
      </c>
      <c r="Y138">
        <v>-7.4372000972241184E-2</v>
      </c>
      <c r="Z138">
        <v>-3.1604964299914988E-2</v>
      </c>
      <c r="AA138">
        <v>-3.4163103167841699E-2</v>
      </c>
      <c r="AB138">
        <v>-1.01346412421487E-2</v>
      </c>
      <c r="AC138">
        <v>-2.3033148866706411E-2</v>
      </c>
      <c r="AD138">
        <v>-1.787512393328081E-2</v>
      </c>
      <c r="AE138">
        <v>-8.7699273559622756E-3</v>
      </c>
      <c r="AF138">
        <v>-1.5796502515332239E-2</v>
      </c>
      <c r="AG138">
        <v>-7.3047966648515941E-2</v>
      </c>
      <c r="AH138" s="9" t="s">
        <v>69</v>
      </c>
      <c r="AI138" s="1">
        <v>45261</v>
      </c>
      <c r="AJ138" s="9" t="s">
        <v>39</v>
      </c>
      <c r="AK138">
        <v>20</v>
      </c>
    </row>
    <row r="139" spans="1:37" x14ac:dyDescent="0.25">
      <c r="A139">
        <v>45279</v>
      </c>
      <c r="B139">
        <v>-4.2536512993521132E-2</v>
      </c>
      <c r="C139">
        <v>0</v>
      </c>
      <c r="D139">
        <v>0</v>
      </c>
      <c r="E139">
        <v>-0.14462564946710921</v>
      </c>
      <c r="F139">
        <v>-6.0060818145645321E-3</v>
      </c>
      <c r="G139">
        <v>-7.7205628905529207E-3</v>
      </c>
      <c r="H139">
        <v>-3.1181571232579901E-2</v>
      </c>
      <c r="I139">
        <v>-1.8462108108296929E-3</v>
      </c>
      <c r="J139">
        <v>0</v>
      </c>
      <c r="K139">
        <v>0</v>
      </c>
      <c r="L139">
        <v>-0.11288583194979759</v>
      </c>
      <c r="M139">
        <v>-1.851384841260436E-2</v>
      </c>
      <c r="N139">
        <v>-3.1051615628462929E-2</v>
      </c>
      <c r="O139">
        <v>-9.9586435559175068E-2</v>
      </c>
      <c r="P139">
        <v>-8.3550258618003987E-3</v>
      </c>
      <c r="Q139">
        <v>-1.707327310500893E-3</v>
      </c>
      <c r="R139">
        <v>0</v>
      </c>
      <c r="S139">
        <v>0</v>
      </c>
      <c r="T139">
        <v>-7.1878143347042289E-2</v>
      </c>
      <c r="U139">
        <v>0</v>
      </c>
      <c r="V139">
        <v>-3.003210407666523E-3</v>
      </c>
      <c r="W139">
        <v>-1.016151924434334E-2</v>
      </c>
      <c r="X139">
        <v>-4.6898455376023697E-2</v>
      </c>
      <c r="Y139">
        <v>-0.32895086459112799</v>
      </c>
      <c r="Z139">
        <v>-6.1166727596873659E-2</v>
      </c>
      <c r="AA139">
        <v>-8.57762341648469E-3</v>
      </c>
      <c r="AB139">
        <v>-2.8877287999209651E-2</v>
      </c>
      <c r="AC139">
        <v>-9.803416205104927E-2</v>
      </c>
      <c r="AD139">
        <v>-1.32728042672813E-2</v>
      </c>
      <c r="AE139">
        <v>-9.2118712767860732E-3</v>
      </c>
      <c r="AF139">
        <v>-4.7567208321526562E-2</v>
      </c>
      <c r="AG139">
        <v>-9.8102015446388316E-2</v>
      </c>
      <c r="AH139" s="9" t="s">
        <v>69</v>
      </c>
      <c r="AI139" s="1">
        <v>45261</v>
      </c>
      <c r="AJ139" s="9" t="s">
        <v>40</v>
      </c>
      <c r="AK139">
        <v>19</v>
      </c>
    </row>
    <row r="140" spans="1:37" x14ac:dyDescent="0.25">
      <c r="A140">
        <v>45278</v>
      </c>
      <c r="B140">
        <v>-0.3203401466372035</v>
      </c>
      <c r="C140">
        <v>-0.20313040204452321</v>
      </c>
      <c r="D140">
        <v>-5.9062511296182748E-3</v>
      </c>
      <c r="E140">
        <v>-0.15770996186629069</v>
      </c>
      <c r="F140">
        <v>-0.69852203839470761</v>
      </c>
      <c r="G140">
        <v>-0.50737048948910213</v>
      </c>
      <c r="H140">
        <v>-0.26108456786386058</v>
      </c>
      <c r="I140">
        <v>-0.24497812674260189</v>
      </c>
      <c r="J140">
        <v>-0.4191042905547902</v>
      </c>
      <c r="K140">
        <v>-0.2368124466346509</v>
      </c>
      <c r="L140">
        <v>-1.7662955332817191E-3</v>
      </c>
      <c r="M140">
        <v>-0.24240725000923391</v>
      </c>
      <c r="N140">
        <v>-0.44674533575817621</v>
      </c>
      <c r="O140">
        <v>-0.17243892616880341</v>
      </c>
      <c r="P140">
        <v>-0.23602194704364471</v>
      </c>
      <c r="Q140">
        <v>-0.44244634820361128</v>
      </c>
      <c r="R140">
        <v>-0.53341983636795764</v>
      </c>
      <c r="S140">
        <v>-0.11429294859274711</v>
      </c>
      <c r="T140">
        <v>-0.18032960610706841</v>
      </c>
      <c r="U140">
        <v>-1.108536601343294</v>
      </c>
      <c r="V140">
        <v>-0.3181702847566994</v>
      </c>
      <c r="W140">
        <v>-0.20343180863313201</v>
      </c>
      <c r="X140">
        <v>-0.45528201330204132</v>
      </c>
      <c r="Y140">
        <v>-0.225208385380502</v>
      </c>
      <c r="Z140">
        <v>-0.3148007687943134</v>
      </c>
      <c r="AA140">
        <v>-0.41540818970305832</v>
      </c>
      <c r="AB140">
        <v>-0.3276024114502239</v>
      </c>
      <c r="AC140">
        <v>-0.13008978520682071</v>
      </c>
      <c r="AD140">
        <v>-0.68479644306880705</v>
      </c>
      <c r="AE140">
        <v>-0.29740095702781788</v>
      </c>
      <c r="AF140">
        <v>-0.38526794414254101</v>
      </c>
      <c r="AG140">
        <v>-0.14066315780736799</v>
      </c>
      <c r="AH140" s="9" t="s">
        <v>69</v>
      </c>
      <c r="AI140" s="1">
        <v>45261</v>
      </c>
      <c r="AJ140" s="9" t="s">
        <v>41</v>
      </c>
      <c r="AK140">
        <v>18</v>
      </c>
    </row>
    <row r="141" spans="1:37" x14ac:dyDescent="0.25">
      <c r="A141">
        <v>45275</v>
      </c>
      <c r="B141">
        <v>-0.19582896976477651</v>
      </c>
      <c r="C141">
        <v>-6.5513798480545241E-2</v>
      </c>
      <c r="D141">
        <v>-0.22086872570523289</v>
      </c>
      <c r="E141">
        <v>-0.1075993263053826</v>
      </c>
      <c r="F141">
        <v>-0.40737301631362721</v>
      </c>
      <c r="G141">
        <v>-3.5410109995813809E-2</v>
      </c>
      <c r="H141">
        <v>-0.26690224404586671</v>
      </c>
      <c r="I141">
        <v>-8.7639265834390606E-2</v>
      </c>
      <c r="J141">
        <v>-0.17565141659117409</v>
      </c>
      <c r="K141">
        <v>-0.2710787235432367</v>
      </c>
      <c r="L141">
        <v>-9.7645904870277411E-2</v>
      </c>
      <c r="M141">
        <v>-7.4680202072447424E-2</v>
      </c>
      <c r="N141">
        <v>-0.23451170770691609</v>
      </c>
      <c r="O141">
        <v>-6.4142447924333365E-2</v>
      </c>
      <c r="P141">
        <v>-7.1608268883587387E-2</v>
      </c>
      <c r="Q141">
        <v>-0.1010258883245168</v>
      </c>
      <c r="R141">
        <v>-1.166689572479483E-2</v>
      </c>
      <c r="S141">
        <v>-2.347352536136367E-2</v>
      </c>
      <c r="T141">
        <v>-0.57854861877073205</v>
      </c>
      <c r="U141">
        <v>-0.1469146959207159</v>
      </c>
      <c r="V141">
        <v>-3.8369019002257219E-3</v>
      </c>
      <c r="W141">
        <v>-0.13177633649783221</v>
      </c>
      <c r="X141">
        <v>-0.30608662611380177</v>
      </c>
      <c r="Y141">
        <v>-0.32242633123535153</v>
      </c>
      <c r="Z141">
        <v>-0.15074920425651039</v>
      </c>
      <c r="AA141">
        <v>-0.1655598129016993</v>
      </c>
      <c r="AB141">
        <v>-0.24175650601135329</v>
      </c>
      <c r="AC141">
        <v>-0.19548755717103869</v>
      </c>
      <c r="AD141">
        <v>-0.35821843090787692</v>
      </c>
      <c r="AE141">
        <v>-0.22578007246796281</v>
      </c>
      <c r="AF141">
        <v>-0.1349623725843635</v>
      </c>
      <c r="AG141">
        <v>-0.1590734881104349</v>
      </c>
      <c r="AH141" s="9" t="s">
        <v>70</v>
      </c>
      <c r="AI141" s="1">
        <v>45261</v>
      </c>
      <c r="AJ141" s="9" t="s">
        <v>43</v>
      </c>
      <c r="AK141">
        <v>15</v>
      </c>
    </row>
    <row r="142" spans="1:37" x14ac:dyDescent="0.25">
      <c r="A142">
        <v>45274</v>
      </c>
      <c r="B142">
        <v>-0.31884429499147421</v>
      </c>
      <c r="C142">
        <v>-0.72042594523659842</v>
      </c>
      <c r="D142">
        <v>-0.27086327203046312</v>
      </c>
      <c r="E142">
        <v>-0.40377298276213941</v>
      </c>
      <c r="F142">
        <v>-9.9705879963920718E-2</v>
      </c>
      <c r="G142">
        <v>-0.22364796899097181</v>
      </c>
      <c r="H142">
        <v>-6.4579743476373297E-2</v>
      </c>
      <c r="I142">
        <v>-9.5965064366854938E-2</v>
      </c>
      <c r="J142">
        <v>-0.31945526485536152</v>
      </c>
      <c r="K142">
        <v>-0.38922884950168679</v>
      </c>
      <c r="L142">
        <v>-6.9278118055385418E-2</v>
      </c>
      <c r="M142">
        <v>-9.0551392814422427E-2</v>
      </c>
      <c r="N142">
        <v>-0.2177362839669873</v>
      </c>
      <c r="O142">
        <v>-7.5198385262063114E-2</v>
      </c>
      <c r="P142">
        <v>-9.6682605396406038E-2</v>
      </c>
      <c r="Q142">
        <v>-0.21757684448237191</v>
      </c>
      <c r="R142">
        <v>-0.1371359958234617</v>
      </c>
      <c r="S142">
        <v>-0.2288634151634576</v>
      </c>
      <c r="T142">
        <v>-0.20091599009054281</v>
      </c>
      <c r="U142">
        <v>-0.39788356456574092</v>
      </c>
      <c r="V142">
        <v>-0.24857037926369019</v>
      </c>
      <c r="W142">
        <v>-0.64139770962902098</v>
      </c>
      <c r="X142">
        <v>-0.66874956318656054</v>
      </c>
      <c r="Y142">
        <v>-0.48949263254992742</v>
      </c>
      <c r="Z142">
        <v>-0.50861554997432035</v>
      </c>
      <c r="AA142">
        <v>-0.22699235566796869</v>
      </c>
      <c r="AB142">
        <v>-0.16046162813791209</v>
      </c>
      <c r="AC142">
        <v>-0.18075770114546991</v>
      </c>
      <c r="AD142">
        <v>-0.11544927685571151</v>
      </c>
      <c r="AE142">
        <v>-0.43364381435744248</v>
      </c>
      <c r="AF142">
        <v>-0.30236556727854291</v>
      </c>
      <c r="AG142">
        <v>-0.23393485616574111</v>
      </c>
      <c r="AH142" s="9" t="s">
        <v>70</v>
      </c>
      <c r="AI142" s="1">
        <v>45261</v>
      </c>
      <c r="AJ142" s="9" t="s">
        <v>38</v>
      </c>
      <c r="AK142">
        <v>14</v>
      </c>
    </row>
    <row r="143" spans="1:37" x14ac:dyDescent="0.25">
      <c r="A143">
        <v>45273</v>
      </c>
      <c r="B143">
        <v>-0.74391708741717932</v>
      </c>
      <c r="C143">
        <v>-0.51052957857635151</v>
      </c>
      <c r="D143">
        <v>-0.13954299507316609</v>
      </c>
      <c r="E143">
        <v>-0.89835634478410153</v>
      </c>
      <c r="F143">
        <v>-1.618302933683047</v>
      </c>
      <c r="G143">
        <v>-0.76616433403838413</v>
      </c>
      <c r="H143">
        <v>-0.87922309845980817</v>
      </c>
      <c r="I143">
        <v>-1.6156765888138549</v>
      </c>
      <c r="J143">
        <v>-2.2299078642231569</v>
      </c>
      <c r="K143">
        <v>-0.98628364083090658</v>
      </c>
      <c r="L143">
        <v>-0.16790792769232379</v>
      </c>
      <c r="M143">
        <v>-0.52863741966775313</v>
      </c>
      <c r="N143">
        <v>-0.5282051810572409</v>
      </c>
      <c r="O143">
        <v>-0.45623038249360659</v>
      </c>
      <c r="P143">
        <v>-0.59653236335553694</v>
      </c>
      <c r="Q143">
        <v>-0.42099098303040983</v>
      </c>
      <c r="R143">
        <v>-0.71966969557316463</v>
      </c>
      <c r="S143">
        <v>-0.81065934653779503</v>
      </c>
      <c r="T143">
        <v>-0.52807428488021535</v>
      </c>
      <c r="U143">
        <v>-1.301137600163057</v>
      </c>
      <c r="V143">
        <v>-1.2010381126762451</v>
      </c>
      <c r="W143">
        <v>-0.21349391944354151</v>
      </c>
      <c r="X143">
        <v>-0.5256632350281053</v>
      </c>
      <c r="Y143">
        <v>-0.25213361578641719</v>
      </c>
      <c r="Z143">
        <v>-0.71117667157304076</v>
      </c>
      <c r="AA143">
        <v>-1.0083352885283701</v>
      </c>
      <c r="AB143">
        <v>-0.76554539891336415</v>
      </c>
      <c r="AC143">
        <v>-0.32758396974527138</v>
      </c>
      <c r="AD143">
        <v>-0.86855251410975054</v>
      </c>
      <c r="AE143">
        <v>-1.064688542052749</v>
      </c>
      <c r="AF143">
        <v>-0.77589401791168866</v>
      </c>
      <c r="AG143">
        <v>-0.3728324718471312</v>
      </c>
      <c r="AH143" s="9" t="s">
        <v>70</v>
      </c>
      <c r="AI143" s="1">
        <v>45261</v>
      </c>
      <c r="AJ143" s="9" t="s">
        <v>39</v>
      </c>
      <c r="AK143">
        <v>13</v>
      </c>
    </row>
    <row r="144" spans="1:37" x14ac:dyDescent="0.25">
      <c r="A144">
        <v>45272</v>
      </c>
      <c r="B144">
        <v>-6.9249539578660271E-2</v>
      </c>
      <c r="C144">
        <v>-4.6249961345000923E-2</v>
      </c>
      <c r="D144">
        <v>-7.9888777032567221E-3</v>
      </c>
      <c r="E144">
        <v>-5.1208223349625943E-2</v>
      </c>
      <c r="F144">
        <v>-8.3140093080836669E-2</v>
      </c>
      <c r="G144">
        <v>-2.472215720973327E-2</v>
      </c>
      <c r="H144">
        <v>-1.802511329753095E-2</v>
      </c>
      <c r="I144">
        <v>-0.2999948938955237</v>
      </c>
      <c r="J144">
        <v>0</v>
      </c>
      <c r="K144">
        <v>-5.6831044326835729E-2</v>
      </c>
      <c r="L144">
        <v>-5.7917078187826336E-4</v>
      </c>
      <c r="M144">
        <v>-9.7078748283047564E-2</v>
      </c>
      <c r="N144">
        <v>-4.3777454810262538E-2</v>
      </c>
      <c r="O144">
        <v>-5.2282064356769659E-2</v>
      </c>
      <c r="P144">
        <v>-5.1043076878970833E-2</v>
      </c>
      <c r="Q144">
        <v>-3.8640833676927049E-2</v>
      </c>
      <c r="R144">
        <v>0</v>
      </c>
      <c r="S144">
        <v>-1.346320984921166E-2</v>
      </c>
      <c r="T144">
        <v>-0.1098495880068103</v>
      </c>
      <c r="U144">
        <v>-5.997282788304267E-3</v>
      </c>
      <c r="V144">
        <v>-2.1094215820954298E-3</v>
      </c>
      <c r="W144">
        <v>-2.9210603459948189E-2</v>
      </c>
      <c r="X144">
        <v>-0.15024616171123781</v>
      </c>
      <c r="Y144">
        <v>-2.9812228781590951E-2</v>
      </c>
      <c r="Z144">
        <v>-5.914880521464249E-2</v>
      </c>
      <c r="AA144">
        <v>-8.6399867219340828E-2</v>
      </c>
      <c r="AB144">
        <v>-5.0402961193798078E-2</v>
      </c>
      <c r="AC144">
        <v>-3.4734738340558471E-2</v>
      </c>
      <c r="AD144">
        <v>-2.7261638610590468E-2</v>
      </c>
      <c r="AE144">
        <v>-3.2203806884235651E-2</v>
      </c>
      <c r="AF144">
        <v>-5.1633167115864867E-2</v>
      </c>
      <c r="AG144">
        <v>-0.12181931025765159</v>
      </c>
      <c r="AH144" s="9" t="s">
        <v>70</v>
      </c>
      <c r="AI144" s="1">
        <v>45261</v>
      </c>
      <c r="AJ144" s="9" t="s">
        <v>40</v>
      </c>
      <c r="AK144">
        <v>12</v>
      </c>
    </row>
    <row r="145" spans="1:37" x14ac:dyDescent="0.25">
      <c r="A145">
        <v>45271</v>
      </c>
      <c r="B145">
        <v>-0.1156692115232956</v>
      </c>
      <c r="C145">
        <v>-0.1621186331152237</v>
      </c>
      <c r="D145">
        <v>-6.7141267713491576E-2</v>
      </c>
      <c r="E145">
        <v>-0.155124499600342</v>
      </c>
      <c r="F145">
        <v>-2.5178804149117918E-2</v>
      </c>
      <c r="G145">
        <v>-2.897157250925742E-3</v>
      </c>
      <c r="H145">
        <v>-2.3406680788298641E-2</v>
      </c>
      <c r="I145">
        <v>-0.97002910165113121</v>
      </c>
      <c r="J145">
        <v>-5.9149121394121706E-3</v>
      </c>
      <c r="K145">
        <v>-0.14021097235077731</v>
      </c>
      <c r="L145">
        <v>-6.7902060833342187E-2</v>
      </c>
      <c r="M145">
        <v>-8.436647634086647E-2</v>
      </c>
      <c r="N145">
        <v>-3.012984380706072E-2</v>
      </c>
      <c r="O145">
        <v>-7.8225599192934106E-2</v>
      </c>
      <c r="P145">
        <v>-0.3497373779930491</v>
      </c>
      <c r="Q145">
        <v>-0.16196532832522881</v>
      </c>
      <c r="R145">
        <v>-0.2026136732541178</v>
      </c>
      <c r="S145">
        <v>-0.36283010061001641</v>
      </c>
      <c r="T145">
        <v>-5.5141712517181717E-2</v>
      </c>
      <c r="U145">
        <v>-6.5461281843130509E-3</v>
      </c>
      <c r="V145">
        <v>-9.6611861526977635E-2</v>
      </c>
      <c r="W145">
        <v>-8.2776868030331012E-3</v>
      </c>
      <c r="X145">
        <v>-0.1154553308990538</v>
      </c>
      <c r="Y145">
        <v>-0.22050128411212869</v>
      </c>
      <c r="Z145">
        <v>-0.1090415447952799</v>
      </c>
      <c r="AA145">
        <v>-0.1686190866968128</v>
      </c>
      <c r="AB145">
        <v>-8.3126528684433681E-2</v>
      </c>
      <c r="AC145">
        <v>-0.1151431669672585</v>
      </c>
      <c r="AD145">
        <v>-6.6837756188585937E-2</v>
      </c>
      <c r="AE145">
        <v>-6.9861425070073591E-2</v>
      </c>
      <c r="AF145">
        <v>-0.106876880981515</v>
      </c>
      <c r="AG145">
        <v>-0.18727146698698779</v>
      </c>
      <c r="AH145" s="9" t="s">
        <v>70</v>
      </c>
      <c r="AI145" s="1">
        <v>45261</v>
      </c>
      <c r="AJ145" s="9" t="s">
        <v>41</v>
      </c>
      <c r="AK145">
        <v>11</v>
      </c>
    </row>
    <row r="146" spans="1:37" x14ac:dyDescent="0.25">
      <c r="A146">
        <v>45268</v>
      </c>
      <c r="B146">
        <v>-0.1626164223673893</v>
      </c>
      <c r="C146">
        <v>-1.9903998317164391E-2</v>
      </c>
      <c r="D146">
        <v>-1.4266509937154221E-2</v>
      </c>
      <c r="E146">
        <v>-0.18366644986075081</v>
      </c>
      <c r="F146">
        <v>-5.1960580017347373E-2</v>
      </c>
      <c r="G146">
        <v>-0.25329422793495099</v>
      </c>
      <c r="H146">
        <v>-0.14185348173517701</v>
      </c>
      <c r="I146">
        <v>-0.14277345245082471</v>
      </c>
      <c r="J146">
        <v>-5.4339171544427406E-3</v>
      </c>
      <c r="K146">
        <v>-6.9625428416214954E-2</v>
      </c>
      <c r="L146">
        <v>-0.46355787102251728</v>
      </c>
      <c r="M146">
        <v>-8.9328477758542024E-2</v>
      </c>
      <c r="N146">
        <v>-5.9402935002333082E-2</v>
      </c>
      <c r="O146">
        <v>-1.206795658951889E-2</v>
      </c>
      <c r="P146">
        <v>-0.1247285722685102</v>
      </c>
      <c r="Q146">
        <v>-7.5198435087050472E-2</v>
      </c>
      <c r="R146">
        <v>-9.1550227324294436E-2</v>
      </c>
      <c r="S146">
        <v>-0.50122688869413257</v>
      </c>
      <c r="T146">
        <v>-3.4906625653905843E-2</v>
      </c>
      <c r="U146">
        <v>-0.21973862677139261</v>
      </c>
      <c r="V146">
        <v>-0.11152557990908001</v>
      </c>
      <c r="W146">
        <v>-0.106063971502579</v>
      </c>
      <c r="X146">
        <v>-0.19136605175471749</v>
      </c>
      <c r="Y146">
        <v>-0.39467182927393107</v>
      </c>
      <c r="Z146">
        <v>-0.2759578435618274</v>
      </c>
      <c r="AA146">
        <v>-8.2989281440536994E-2</v>
      </c>
      <c r="AB146">
        <v>-6.5180128181305572E-2</v>
      </c>
      <c r="AC146">
        <v>-0.2055650569177829</v>
      </c>
      <c r="AD146">
        <v>-3.6955427282257078E-2</v>
      </c>
      <c r="AE146">
        <v>-0.1018252601198501</v>
      </c>
      <c r="AF146">
        <v>-0.20646630850353451</v>
      </c>
      <c r="AG146">
        <v>-0.12621107858904551</v>
      </c>
      <c r="AH146" s="9" t="s">
        <v>71</v>
      </c>
      <c r="AI146" s="1">
        <v>45261</v>
      </c>
      <c r="AJ146" s="9" t="s">
        <v>43</v>
      </c>
      <c r="AK146">
        <v>8</v>
      </c>
    </row>
    <row r="147" spans="1:37" x14ac:dyDescent="0.25">
      <c r="A147">
        <v>45267</v>
      </c>
      <c r="B147">
        <v>-0.22550840661441621</v>
      </c>
      <c r="C147">
        <v>-5.1041894209230949E-2</v>
      </c>
      <c r="D147">
        <v>-9.4483061842698321E-2</v>
      </c>
      <c r="E147">
        <v>-0.2091522330734053</v>
      </c>
      <c r="F147">
        <v>-0.46124593424824301</v>
      </c>
      <c r="G147">
        <v>-0.50256454771499803</v>
      </c>
      <c r="H147">
        <v>-0.17103345739255019</v>
      </c>
      <c r="I147">
        <v>-8.0794250097502678E-3</v>
      </c>
      <c r="J147">
        <v>-4.1335425717258678</v>
      </c>
      <c r="K147">
        <v>-1.3226222811523849E-2</v>
      </c>
      <c r="L147">
        <v>-0.16611156921392789</v>
      </c>
      <c r="M147">
        <v>-0.20738921661178769</v>
      </c>
      <c r="N147">
        <v>-7.8701524657509805E-2</v>
      </c>
      <c r="O147">
        <v>-0.31001737131925539</v>
      </c>
      <c r="P147">
        <v>-0.2644728204393702</v>
      </c>
      <c r="Q147">
        <v>-3.8018053101221061E-3</v>
      </c>
      <c r="R147">
        <v>-3.0596640710575249E-2</v>
      </c>
      <c r="S147">
        <v>-5.8259143301809493E-2</v>
      </c>
      <c r="T147">
        <v>-0.18014810637019121</v>
      </c>
      <c r="U147">
        <v>-2.1982786653128509E-3</v>
      </c>
      <c r="V147">
        <v>-8.9985000397149559E-2</v>
      </c>
      <c r="W147">
        <v>-0.14170864568035951</v>
      </c>
      <c r="X147">
        <v>-0.31886370460881569</v>
      </c>
      <c r="Y147">
        <v>-4.9775637416626738E-2</v>
      </c>
      <c r="Z147">
        <v>-0.26100470564647688</v>
      </c>
      <c r="AA147">
        <v>-0.27340537832205442</v>
      </c>
      <c r="AB147">
        <v>-0.14952224831803931</v>
      </c>
      <c r="AC147">
        <v>-0.14158433381978039</v>
      </c>
      <c r="AD147">
        <v>-0.14028782227020911</v>
      </c>
      <c r="AE147">
        <v>-0.30809386095497893</v>
      </c>
      <c r="AF147">
        <v>-0.21616000244110731</v>
      </c>
      <c r="AG147">
        <v>-0.17951173851583579</v>
      </c>
      <c r="AH147" s="9" t="s">
        <v>71</v>
      </c>
      <c r="AI147" s="1">
        <v>45261</v>
      </c>
      <c r="AJ147" s="9" t="s">
        <v>38</v>
      </c>
      <c r="AK147">
        <v>7</v>
      </c>
    </row>
    <row r="148" spans="1:37" x14ac:dyDescent="0.25">
      <c r="A148">
        <v>45266</v>
      </c>
      <c r="B148">
        <v>-9.7418655231576463E-3</v>
      </c>
      <c r="C148">
        <v>0</v>
      </c>
      <c r="D148">
        <v>-1.430749916932852E-2</v>
      </c>
      <c r="E148">
        <v>-9.338079299157958E-3</v>
      </c>
      <c r="F148">
        <v>-7.720815146736848E-2</v>
      </c>
      <c r="G148">
        <v>-6.4154062607841263E-3</v>
      </c>
      <c r="H148">
        <v>-0.14884866142169401</v>
      </c>
      <c r="I148">
        <v>-8.4331529750491088E-2</v>
      </c>
      <c r="J148">
        <v>-2.350919806238028E-2</v>
      </c>
      <c r="K148">
        <v>0</v>
      </c>
      <c r="L148">
        <v>0</v>
      </c>
      <c r="M148">
        <v>-1.3723316222947299E-3</v>
      </c>
      <c r="N148">
        <v>-9.2040058961787592E-3</v>
      </c>
      <c r="O148">
        <v>-3.0257408802280481E-2</v>
      </c>
      <c r="P148">
        <v>-4.4022554529261519E-4</v>
      </c>
      <c r="Q148">
        <v>-3.2758094084803921E-3</v>
      </c>
      <c r="R148">
        <v>0</v>
      </c>
      <c r="S148">
        <v>0</v>
      </c>
      <c r="T148">
        <v>-6.6112431897713401E-4</v>
      </c>
      <c r="U148">
        <v>0</v>
      </c>
      <c r="V148">
        <v>0</v>
      </c>
      <c r="W148">
        <v>-6.7984122668001291E-3</v>
      </c>
      <c r="X148">
        <v>-4.1555762852392561E-3</v>
      </c>
      <c r="Y148">
        <v>0</v>
      </c>
      <c r="Z148">
        <v>-5.897046591836607E-3</v>
      </c>
      <c r="AA148">
        <v>-1.237750710049349E-2</v>
      </c>
      <c r="AB148">
        <v>-2.077397667965435E-2</v>
      </c>
      <c r="AC148">
        <v>-1.102908671563616E-3</v>
      </c>
      <c r="AD148">
        <v>-2.5508974387994498E-3</v>
      </c>
      <c r="AE148">
        <v>-2.3256652943257502E-3</v>
      </c>
      <c r="AF148">
        <v>-6.8691825840629817E-3</v>
      </c>
      <c r="AG148">
        <v>-3.1248922759722068E-2</v>
      </c>
      <c r="AH148" s="9" t="s">
        <v>71</v>
      </c>
      <c r="AI148" s="1">
        <v>45261</v>
      </c>
      <c r="AJ148" s="9" t="s">
        <v>39</v>
      </c>
      <c r="AK148">
        <v>6</v>
      </c>
    </row>
    <row r="149" spans="1:37" x14ac:dyDescent="0.25">
      <c r="A149">
        <v>45265</v>
      </c>
      <c r="B149">
        <v>-0.2319689776713165</v>
      </c>
      <c r="C149">
        <v>-0.36784373384710362</v>
      </c>
      <c r="D149">
        <v>-0.16613367503957699</v>
      </c>
      <c r="E149">
        <v>-0.34869671797760499</v>
      </c>
      <c r="F149">
        <v>-9.6272226881151127E-2</v>
      </c>
      <c r="G149">
        <v>-0.1272433405069982</v>
      </c>
      <c r="H149">
        <v>-0.23451924265195681</v>
      </c>
      <c r="I149">
        <v>-0.1837666415735946</v>
      </c>
      <c r="J149">
        <v>-0.17355349404460579</v>
      </c>
      <c r="K149">
        <v>-0.35753137866389068</v>
      </c>
      <c r="L149">
        <v>-1.8542020954311081E-2</v>
      </c>
      <c r="M149">
        <v>-2.9941148098217629E-2</v>
      </c>
      <c r="N149">
        <v>-8.3074944418660604E-2</v>
      </c>
      <c r="O149">
        <v>-7.7541468067575586E-2</v>
      </c>
      <c r="P149">
        <v>-1.253927102170794E-2</v>
      </c>
      <c r="Q149">
        <v>-0.14697483596612651</v>
      </c>
      <c r="R149">
        <v>-2.3269413588555881</v>
      </c>
      <c r="S149">
        <v>-0.12131639996358259</v>
      </c>
      <c r="T149">
        <v>-0.31500116123940908</v>
      </c>
      <c r="U149">
        <v>-7.7738066590375549E-2</v>
      </c>
      <c r="V149">
        <v>-0.1039026398812407</v>
      </c>
      <c r="W149">
        <v>-3.9198540023338821E-2</v>
      </c>
      <c r="X149">
        <v>-0.34574493219275138</v>
      </c>
      <c r="Y149">
        <v>-0.11464287131149919</v>
      </c>
      <c r="Z149">
        <v>-0.35127193542438861</v>
      </c>
      <c r="AA149">
        <v>-0.1113223660404021</v>
      </c>
      <c r="AB149">
        <v>-0.19955248698884009</v>
      </c>
      <c r="AC149">
        <v>-8.5988347356105235E-2</v>
      </c>
      <c r="AD149">
        <v>-0.2189547739079257</v>
      </c>
      <c r="AE149">
        <v>-0.32755629953502591</v>
      </c>
      <c r="AF149">
        <v>-0.1947095294049333</v>
      </c>
      <c r="AG149">
        <v>-0.1698979230896501</v>
      </c>
      <c r="AH149" s="9" t="s">
        <v>71</v>
      </c>
      <c r="AI149" s="1">
        <v>45261</v>
      </c>
      <c r="AJ149" s="9" t="s">
        <v>40</v>
      </c>
      <c r="AK149">
        <v>5</v>
      </c>
    </row>
    <row r="150" spans="1:37" x14ac:dyDescent="0.25">
      <c r="A150">
        <v>45264</v>
      </c>
      <c r="B150">
        <v>-5.6478745932060544E-3</v>
      </c>
      <c r="C150">
        <v>0</v>
      </c>
      <c r="D150">
        <v>0</v>
      </c>
      <c r="E150">
        <v>-1.7008705168967729E-3</v>
      </c>
      <c r="F150">
        <v>-6.3794595561393087E-3</v>
      </c>
      <c r="G150">
        <v>-1.2352051984181401E-2</v>
      </c>
      <c r="H150">
        <v>0</v>
      </c>
      <c r="I150">
        <v>-2.7101063832287831E-2</v>
      </c>
      <c r="J150">
        <v>-4.8981686402850139E-3</v>
      </c>
      <c r="K150">
        <v>0</v>
      </c>
      <c r="L150">
        <v>-1.9875784741858651E-2</v>
      </c>
      <c r="M150">
        <v>0</v>
      </c>
      <c r="N150">
        <v>-1.8686341329284151E-2</v>
      </c>
      <c r="O150">
        <v>-3.0231833697147669E-2</v>
      </c>
      <c r="P150">
        <v>0</v>
      </c>
      <c r="Q150">
        <v>-4.9312882729378076E-3</v>
      </c>
      <c r="R150">
        <v>0</v>
      </c>
      <c r="S150">
        <v>-1.496667847758007E-2</v>
      </c>
      <c r="T150">
        <v>-1.2290562625874449E-2</v>
      </c>
      <c r="U150">
        <v>-7.1749189544061537E-3</v>
      </c>
      <c r="V150">
        <v>-2.6614780119601628E-2</v>
      </c>
      <c r="W150">
        <v>0</v>
      </c>
      <c r="X150">
        <v>-4.5906353640838549E-4</v>
      </c>
      <c r="Y150">
        <v>0</v>
      </c>
      <c r="Z150">
        <v>-3.3438266351008749E-3</v>
      </c>
      <c r="AA150">
        <v>-8.9237774302243136E-3</v>
      </c>
      <c r="AB150">
        <v>-1.0747772988896471E-2</v>
      </c>
      <c r="AC150">
        <v>-6.9875805733096848E-4</v>
      </c>
      <c r="AD150">
        <v>-2.567015365013769E-3</v>
      </c>
      <c r="AE150">
        <v>-2.0634650447521719E-2</v>
      </c>
      <c r="AF150">
        <v>-4.7937722901816226E-3</v>
      </c>
      <c r="AG150">
        <v>-2.2953176820419269E-4</v>
      </c>
      <c r="AH150" s="9" t="s">
        <v>71</v>
      </c>
      <c r="AI150" s="1">
        <v>45261</v>
      </c>
      <c r="AJ150" s="9" t="s">
        <v>41</v>
      </c>
      <c r="AK150">
        <v>4</v>
      </c>
    </row>
    <row r="151" spans="1:37" x14ac:dyDescent="0.25">
      <c r="A151">
        <v>45261</v>
      </c>
      <c r="B151">
        <v>-2.275267347675226E-2</v>
      </c>
      <c r="C151">
        <v>0</v>
      </c>
      <c r="D151">
        <v>0</v>
      </c>
      <c r="E151">
        <v>-5.0915942105004892E-2</v>
      </c>
      <c r="F151">
        <v>-3.9236251648021251E-3</v>
      </c>
      <c r="G151">
        <v>-7.9568556625636111E-4</v>
      </c>
      <c r="H151">
        <v>-5.1651911280262433E-2</v>
      </c>
      <c r="I151">
        <v>-6.2408993601712238E-2</v>
      </c>
      <c r="J151">
        <v>-7.650392074063787E-3</v>
      </c>
      <c r="K151">
        <v>-1.9820325784024912E-3</v>
      </c>
      <c r="L151">
        <v>-3.6232246955275891E-3</v>
      </c>
      <c r="M151">
        <v>-5.699831372627779E-2</v>
      </c>
      <c r="N151">
        <v>-9.5675198686520342E-5</v>
      </c>
      <c r="O151">
        <v>-7.4476150716819801E-3</v>
      </c>
      <c r="P151">
        <v>-7.1540345292501348E-2</v>
      </c>
      <c r="Q151">
        <v>-3.275101929302103E-3</v>
      </c>
      <c r="R151">
        <v>-3.3130377902026373E-2</v>
      </c>
      <c r="S151">
        <v>-1.675522834363883E-2</v>
      </c>
      <c r="T151">
        <v>-2.399896795981597E-4</v>
      </c>
      <c r="U151">
        <v>-1.412493850884949E-2</v>
      </c>
      <c r="V151">
        <v>-7.0284189926484259E-3</v>
      </c>
      <c r="W151">
        <v>-7.0455633843297099E-3</v>
      </c>
      <c r="X151">
        <v>-3.7702598309043128E-2</v>
      </c>
      <c r="Y151">
        <v>-1.270180731118423E-2</v>
      </c>
      <c r="Z151">
        <v>-2.6218824255797791E-2</v>
      </c>
      <c r="AA151">
        <v>-1.537160221235364E-2</v>
      </c>
      <c r="AB151">
        <v>-1.6411224890747839E-2</v>
      </c>
      <c r="AC151">
        <v>-2.744249899754566E-2</v>
      </c>
      <c r="AD151">
        <v>-2.750380846071004E-5</v>
      </c>
      <c r="AE151">
        <v>-1.7081471382774879E-2</v>
      </c>
      <c r="AF151">
        <v>-1.184652728037501E-2</v>
      </c>
      <c r="AG151">
        <v>-7.3817354903423255E-2</v>
      </c>
      <c r="AH151" s="9" t="s">
        <v>72</v>
      </c>
      <c r="AI151" s="1">
        <v>45261</v>
      </c>
      <c r="AJ151" s="9" t="s">
        <v>43</v>
      </c>
      <c r="AK151">
        <v>1</v>
      </c>
    </row>
    <row r="152" spans="1:37" x14ac:dyDescent="0.25">
      <c r="A152">
        <v>45260</v>
      </c>
      <c r="B152">
        <v>-0.39506530970319592</v>
      </c>
      <c r="C152">
        <v>-0.59548374460636655</v>
      </c>
      <c r="D152">
        <v>-1.092453608232349E-2</v>
      </c>
      <c r="E152">
        <v>-0.41801870019077669</v>
      </c>
      <c r="F152">
        <v>-0.14585817102147461</v>
      </c>
      <c r="G152">
        <v>-0.39293532604851172</v>
      </c>
      <c r="H152">
        <v>-5.8755526964580022E-2</v>
      </c>
      <c r="I152">
        <v>-0.22782375429263249</v>
      </c>
      <c r="J152">
        <v>-0.42728456445607188</v>
      </c>
      <c r="K152">
        <v>-0.42075392673758311</v>
      </c>
      <c r="L152">
        <v>-0.33088093961685822</v>
      </c>
      <c r="M152">
        <v>-7.8761248165243977E-2</v>
      </c>
      <c r="N152">
        <v>-0.23686107827159689</v>
      </c>
      <c r="O152">
        <v>-0.66629788767020226</v>
      </c>
      <c r="P152">
        <v>-0.53784963040217559</v>
      </c>
      <c r="Q152">
        <v>-0.39541262363101398</v>
      </c>
      <c r="R152">
        <v>-3.8168221073467887E-2</v>
      </c>
      <c r="S152">
        <v>-0.23599043039852</v>
      </c>
      <c r="T152">
        <v>-0.46943629724287489</v>
      </c>
      <c r="U152">
        <v>-0.36954495387493469</v>
      </c>
      <c r="V152">
        <v>-0.12999692648226149</v>
      </c>
      <c r="W152">
        <v>-5.5563544784975862E-2</v>
      </c>
      <c r="X152">
        <v>-0.32588616717952479</v>
      </c>
      <c r="Y152">
        <v>-0.17227626620283709</v>
      </c>
      <c r="Z152">
        <v>-0.39278136517004297</v>
      </c>
      <c r="AA152">
        <v>-0.37578255184228232</v>
      </c>
      <c r="AB152">
        <v>-0.34152172655203611</v>
      </c>
      <c r="AC152">
        <v>-0.19462010773403679</v>
      </c>
      <c r="AD152">
        <v>-0.80363330817472567</v>
      </c>
      <c r="AE152">
        <v>-0.46444331523858051</v>
      </c>
      <c r="AF152">
        <v>-0.33361173431554653</v>
      </c>
      <c r="AG152">
        <v>-0.204422102295305</v>
      </c>
      <c r="AH152" s="9" t="s">
        <v>72</v>
      </c>
      <c r="AI152" s="1">
        <v>45231</v>
      </c>
      <c r="AJ152" s="9" t="s">
        <v>38</v>
      </c>
      <c r="AK152">
        <v>30</v>
      </c>
    </row>
    <row r="153" spans="1:37" x14ac:dyDescent="0.25">
      <c r="A153">
        <v>45259</v>
      </c>
      <c r="B153">
        <v>-2.8668715573019459E-2</v>
      </c>
      <c r="C153">
        <v>0</v>
      </c>
      <c r="D153">
        <v>-8.4522829160338531E-3</v>
      </c>
      <c r="E153">
        <v>-2.2668637681727881E-2</v>
      </c>
      <c r="F153">
        <v>-3.1973170663350807E-2</v>
      </c>
      <c r="G153">
        <v>-1.0191409028054651E-2</v>
      </c>
      <c r="H153">
        <v>-3.6507619188981287E-2</v>
      </c>
      <c r="I153">
        <v>-5.5483688343090767E-2</v>
      </c>
      <c r="J153">
        <v>0</v>
      </c>
      <c r="K153">
        <v>0</v>
      </c>
      <c r="L153">
        <v>-0.13621867026404749</v>
      </c>
      <c r="M153">
        <v>-3.8066952197615633E-2</v>
      </c>
      <c r="N153">
        <v>-1.9967812627407971E-2</v>
      </c>
      <c r="O153">
        <v>-1.1701628445974249E-2</v>
      </c>
      <c r="P153">
        <v>-2.0968405405234029E-3</v>
      </c>
      <c r="Q153">
        <v>-6.3464568304838223E-2</v>
      </c>
      <c r="R153">
        <v>-1.261710706495329E-2</v>
      </c>
      <c r="S153">
        <v>-9.7002390708014058E-4</v>
      </c>
      <c r="T153">
        <v>-8.3678232355650639E-2</v>
      </c>
      <c r="U153">
        <v>0</v>
      </c>
      <c r="V153">
        <v>-4.3785667069389363E-2</v>
      </c>
      <c r="W153">
        <v>-9.0714105635724242E-4</v>
      </c>
      <c r="X153">
        <v>-2.3191658842896871E-2</v>
      </c>
      <c r="Y153">
        <v>-2.8369944910097781E-4</v>
      </c>
      <c r="Z153">
        <v>-2.5212392100214861E-2</v>
      </c>
      <c r="AA153">
        <v>-9.344772791886018E-3</v>
      </c>
      <c r="AB153">
        <v>-5.1965966876645633E-2</v>
      </c>
      <c r="AC153">
        <v>-3.443580439114069E-2</v>
      </c>
      <c r="AD153">
        <v>-4.2314103520440828E-2</v>
      </c>
      <c r="AE153">
        <v>-8.0161717336766705E-3</v>
      </c>
      <c r="AF153">
        <v>-2.0231040979447629E-2</v>
      </c>
      <c r="AG153">
        <v>-6.5198538815573928E-2</v>
      </c>
      <c r="AH153" s="9" t="s">
        <v>72</v>
      </c>
      <c r="AI153" s="1">
        <v>45231</v>
      </c>
      <c r="AJ153" s="9" t="s">
        <v>39</v>
      </c>
      <c r="AK153">
        <v>29</v>
      </c>
    </row>
    <row r="154" spans="1:37" x14ac:dyDescent="0.25">
      <c r="A154">
        <v>45258</v>
      </c>
      <c r="B154">
        <v>-3.898517186217967E-3</v>
      </c>
      <c r="C154">
        <v>-1.230589897880179E-2</v>
      </c>
      <c r="D154">
        <v>-4.2189781753024574E-3</v>
      </c>
      <c r="E154">
        <v>-2.624729258395974E-5</v>
      </c>
      <c r="F154">
        <v>0</v>
      </c>
      <c r="G154">
        <v>0</v>
      </c>
      <c r="H154">
        <v>-4.2483400776612834E-3</v>
      </c>
      <c r="I154">
        <v>-7.2702124529802287E-3</v>
      </c>
      <c r="J154">
        <v>-4.2231490837214211E-3</v>
      </c>
      <c r="K154">
        <v>-1.1617996147642751E-2</v>
      </c>
      <c r="L154">
        <v>-6.9750693627758922E-3</v>
      </c>
      <c r="M154">
        <v>-5.327785507125634E-2</v>
      </c>
      <c r="N154">
        <v>-1.459956909313379E-2</v>
      </c>
      <c r="O154">
        <v>0</v>
      </c>
      <c r="P154">
        <v>0</v>
      </c>
      <c r="Q154">
        <v>-1.000590766158794E-2</v>
      </c>
      <c r="R154">
        <v>0</v>
      </c>
      <c r="S154">
        <v>0</v>
      </c>
      <c r="T154">
        <v>-1.055356563555707E-3</v>
      </c>
      <c r="U154">
        <v>-4.8024743675779743E-3</v>
      </c>
      <c r="V154">
        <v>-2.8624038574490872E-4</v>
      </c>
      <c r="W154">
        <v>-4.7898555213651429E-3</v>
      </c>
      <c r="X154">
        <v>-9.223320166753559E-3</v>
      </c>
      <c r="Y154">
        <v>0</v>
      </c>
      <c r="Z154">
        <v>-1.589681994568166E-3</v>
      </c>
      <c r="AA154">
        <v>-9.8288817052204561E-3</v>
      </c>
      <c r="AB154">
        <v>-2.6283488128792088E-3</v>
      </c>
      <c r="AC154">
        <v>-1.3327615628951491E-2</v>
      </c>
      <c r="AD154">
        <v>-7.6993980616365981E-5</v>
      </c>
      <c r="AE154">
        <v>-1.016892085640379E-4</v>
      </c>
      <c r="AF154">
        <v>-5.9624846120801076E-3</v>
      </c>
      <c r="AG154">
        <v>-9.6092780561267098E-3</v>
      </c>
      <c r="AH154" s="9" t="s">
        <v>72</v>
      </c>
      <c r="AI154" s="1">
        <v>45231</v>
      </c>
      <c r="AJ154" s="9" t="s">
        <v>40</v>
      </c>
      <c r="AK154">
        <v>28</v>
      </c>
    </row>
    <row r="155" spans="1:37" x14ac:dyDescent="0.25">
      <c r="A155">
        <v>45257</v>
      </c>
      <c r="B155">
        <v>-0.39721285916814653</v>
      </c>
      <c r="C155">
        <v>-0.5240247088444786</v>
      </c>
      <c r="D155">
        <v>-0.1148101505549618</v>
      </c>
      <c r="E155">
        <v>-0.41144668223572223</v>
      </c>
      <c r="F155">
        <v>-0.31373298193190591</v>
      </c>
      <c r="G155">
        <v>-0.56898893463809852</v>
      </c>
      <c r="H155">
        <v>-0.25887635648360469</v>
      </c>
      <c r="I155">
        <v>-0.32990803023087628</v>
      </c>
      <c r="J155">
        <v>-0.51114258793286094</v>
      </c>
      <c r="K155">
        <v>-0.19389906052467909</v>
      </c>
      <c r="L155">
        <v>-1.7440639116702121E-2</v>
      </c>
      <c r="M155">
        <v>-0.1102848523513645</v>
      </c>
      <c r="N155">
        <v>-0.26510737180520061</v>
      </c>
      <c r="O155">
        <v>-0.45193232942702188</v>
      </c>
      <c r="P155">
        <v>-0.40538751908222348</v>
      </c>
      <c r="Q155">
        <v>-0.60423783206739634</v>
      </c>
      <c r="R155">
        <v>-0.31372574061671338</v>
      </c>
      <c r="S155">
        <v>-0.32800865490676728</v>
      </c>
      <c r="T155">
        <v>-0.35903171264907208</v>
      </c>
      <c r="U155">
        <v>-0.48256240752133689</v>
      </c>
      <c r="V155">
        <v>-0.20972574675222591</v>
      </c>
      <c r="W155">
        <v>-0.59045388675743249</v>
      </c>
      <c r="X155">
        <v>-0.38309701900325832</v>
      </c>
      <c r="Y155">
        <v>-0.40299938057293938</v>
      </c>
      <c r="Z155">
        <v>-0.48293734714646058</v>
      </c>
      <c r="AA155">
        <v>-0.33892988626209519</v>
      </c>
      <c r="AB155">
        <v>-0.39317122015588751</v>
      </c>
      <c r="AC155">
        <v>-0.16613085417447929</v>
      </c>
      <c r="AD155">
        <v>-0.27697649742724773</v>
      </c>
      <c r="AE155">
        <v>-0.53112694145829564</v>
      </c>
      <c r="AF155">
        <v>-0.36453290729794091</v>
      </c>
      <c r="AG155">
        <v>-0.34985659045359591</v>
      </c>
      <c r="AH155" s="9" t="s">
        <v>72</v>
      </c>
      <c r="AI155" s="1">
        <v>45231</v>
      </c>
      <c r="AJ155" s="9" t="s">
        <v>41</v>
      </c>
      <c r="AK155">
        <v>27</v>
      </c>
    </row>
    <row r="156" spans="1:37" x14ac:dyDescent="0.25">
      <c r="A156">
        <v>45254</v>
      </c>
      <c r="B156">
        <v>-1.9307564835669339E-2</v>
      </c>
      <c r="C156">
        <v>0</v>
      </c>
      <c r="D156">
        <v>0</v>
      </c>
      <c r="E156">
        <v>-2.1402982587195338E-2</v>
      </c>
      <c r="F156">
        <v>0</v>
      </c>
      <c r="G156">
        <v>-6.6539903082137994E-3</v>
      </c>
      <c r="H156">
        <v>-9.754724612448069E-3</v>
      </c>
      <c r="I156">
        <v>-1.1236209574641699E-2</v>
      </c>
      <c r="J156">
        <v>0</v>
      </c>
      <c r="K156">
        <v>-1.2749530152241751E-2</v>
      </c>
      <c r="L156">
        <v>-3.9921428783668188E-2</v>
      </c>
      <c r="M156">
        <v>-4.9211603685161941E-2</v>
      </c>
      <c r="N156">
        <v>0</v>
      </c>
      <c r="O156">
        <v>-8.9177546276835495E-2</v>
      </c>
      <c r="P156">
        <v>-0.14242274803810581</v>
      </c>
      <c r="Q156">
        <v>-4.3592763438426199E-4</v>
      </c>
      <c r="R156">
        <v>0</v>
      </c>
      <c r="S156">
        <v>-8.6487950923002099E-3</v>
      </c>
      <c r="T156">
        <v>-1.1553843726104931E-2</v>
      </c>
      <c r="U156">
        <v>0</v>
      </c>
      <c r="V156">
        <v>-1.3801601545399139E-2</v>
      </c>
      <c r="W156">
        <v>-5.4922957406381761E-3</v>
      </c>
      <c r="X156">
        <v>-4.8511568751150487E-2</v>
      </c>
      <c r="Y156">
        <v>-4.0009623808863359E-2</v>
      </c>
      <c r="Z156">
        <v>-2.183854976321194E-2</v>
      </c>
      <c r="AA156">
        <v>-1.5505109752686789E-2</v>
      </c>
      <c r="AB156">
        <v>-1.0858313233490921E-2</v>
      </c>
      <c r="AC156">
        <v>-3.2136647670673209E-2</v>
      </c>
      <c r="AD156">
        <v>-9.7012482208903277E-3</v>
      </c>
      <c r="AE156">
        <v>-3.9570342096332709E-4</v>
      </c>
      <c r="AF156">
        <v>-1.486645573300322E-2</v>
      </c>
      <c r="AG156">
        <v>-8.7205568418985427E-2</v>
      </c>
      <c r="AH156" s="9" t="s">
        <v>73</v>
      </c>
      <c r="AI156" s="1">
        <v>45231</v>
      </c>
      <c r="AJ156" s="9" t="s">
        <v>43</v>
      </c>
      <c r="AK156">
        <v>24</v>
      </c>
    </row>
    <row r="157" spans="1:37" x14ac:dyDescent="0.25">
      <c r="A157">
        <v>45253</v>
      </c>
      <c r="B157">
        <v>-2.0746080930266979</v>
      </c>
      <c r="C157">
        <v>-4.0056852154372917</v>
      </c>
      <c r="D157">
        <v>-0.19871256735703069</v>
      </c>
      <c r="E157">
        <v>-2.5338933091287381</v>
      </c>
      <c r="F157">
        <v>-3.6688289136109771</v>
      </c>
      <c r="G157">
        <v>-4.3157455119569121</v>
      </c>
      <c r="H157">
        <v>-1.051858842060033</v>
      </c>
      <c r="I157">
        <v>-1.200582589937266</v>
      </c>
      <c r="J157">
        <v>-3.6123387896170209</v>
      </c>
      <c r="K157">
        <v>-1.846609402531507</v>
      </c>
      <c r="L157">
        <v>-3.2426779929694081</v>
      </c>
      <c r="M157">
        <v>-0.32869153133022722</v>
      </c>
      <c r="N157">
        <v>-2.196376062241697</v>
      </c>
      <c r="O157">
        <v>-0.36898841357929568</v>
      </c>
      <c r="P157">
        <v>-0.78629478629334915</v>
      </c>
      <c r="Q157">
        <v>-1.6251378440786111</v>
      </c>
      <c r="R157">
        <v>-5.0194118853746588</v>
      </c>
      <c r="S157">
        <v>-3.4076858887898949</v>
      </c>
      <c r="T157">
        <v>-0.94010240545960333</v>
      </c>
      <c r="U157">
        <v>-1.6090505752840509</v>
      </c>
      <c r="V157">
        <v>-2.6553139566079929</v>
      </c>
      <c r="W157">
        <v>-0.71939331541613127</v>
      </c>
      <c r="X157">
        <v>-2.5515294961697799</v>
      </c>
      <c r="Y157">
        <v>-0.26506326675833741</v>
      </c>
      <c r="Z157">
        <v>-2.9053950826418569</v>
      </c>
      <c r="AA157">
        <v>-1.8000407316207669</v>
      </c>
      <c r="AB157">
        <v>-1.5761460946991299</v>
      </c>
      <c r="AC157">
        <v>-0.57834330322294714</v>
      </c>
      <c r="AD157">
        <v>-2.2630075126005988</v>
      </c>
      <c r="AE157">
        <v>-3.252106825379621</v>
      </c>
      <c r="AF157">
        <v>-2.363923509293826</v>
      </c>
      <c r="AG157">
        <v>-0.57246722793682636</v>
      </c>
      <c r="AH157" s="9" t="s">
        <v>73</v>
      </c>
      <c r="AI157" s="1">
        <v>45231</v>
      </c>
      <c r="AJ157" s="9" t="s">
        <v>38</v>
      </c>
      <c r="AK157">
        <v>23</v>
      </c>
    </row>
    <row r="158" spans="1:37" x14ac:dyDescent="0.25">
      <c r="A158">
        <v>45252</v>
      </c>
      <c r="B158">
        <v>-1.7895638480187121E-2</v>
      </c>
      <c r="C158">
        <v>-4.0603678323347152E-2</v>
      </c>
      <c r="D158">
        <v>-2.2834399181486349E-2</v>
      </c>
      <c r="E158">
        <v>-1.7929105905509481E-2</v>
      </c>
      <c r="F158">
        <v>-1.411195631908224E-2</v>
      </c>
      <c r="G158">
        <v>-7.4660222432237798E-3</v>
      </c>
      <c r="H158">
        <v>-4.9964638165083758E-2</v>
      </c>
      <c r="I158">
        <v>-2.9292936312089801E-2</v>
      </c>
      <c r="J158">
        <v>0</v>
      </c>
      <c r="K158">
        <v>-1.2587857369197E-2</v>
      </c>
      <c r="L158">
        <v>0</v>
      </c>
      <c r="M158">
        <v>-1.4741932906344389E-2</v>
      </c>
      <c r="N158">
        <v>-2.071133265131074E-2</v>
      </c>
      <c r="O158">
        <v>-4.6645751405515169E-2</v>
      </c>
      <c r="P158">
        <v>-5.5897890099533042E-3</v>
      </c>
      <c r="Q158">
        <v>-5.6833102608556613E-3</v>
      </c>
      <c r="R158">
        <v>0</v>
      </c>
      <c r="S158">
        <v>0</v>
      </c>
      <c r="T158">
        <v>-4.8983278897121712E-3</v>
      </c>
      <c r="U158">
        <v>-4.2306872834591948E-3</v>
      </c>
      <c r="V158">
        <v>-1.3060400462512241E-3</v>
      </c>
      <c r="W158">
        <v>-3.0276299097848201E-2</v>
      </c>
      <c r="X158">
        <v>-5.1332459242819581E-2</v>
      </c>
      <c r="Y158">
        <v>-3.8273203437319978E-2</v>
      </c>
      <c r="Z158">
        <v>-2.3460039937468698E-2</v>
      </c>
      <c r="AA158">
        <v>-1.2223867506152401E-2</v>
      </c>
      <c r="AB158">
        <v>-1.3567865335681309E-2</v>
      </c>
      <c r="AC158">
        <v>-1.6573461903827049E-2</v>
      </c>
      <c r="AD158">
        <v>-4.5213875776654651E-2</v>
      </c>
      <c r="AE158">
        <v>-9.3055940804264454E-3</v>
      </c>
      <c r="AF158">
        <v>-1.26433140885232E-2</v>
      </c>
      <c r="AG158">
        <v>-3.4962502990540392E-2</v>
      </c>
      <c r="AH158" s="9" t="s">
        <v>73</v>
      </c>
      <c r="AI158" s="1">
        <v>45231</v>
      </c>
      <c r="AJ158" s="9" t="s">
        <v>39</v>
      </c>
      <c r="AK158">
        <v>22</v>
      </c>
    </row>
    <row r="159" spans="1:37" x14ac:dyDescent="0.25">
      <c r="A159">
        <v>45251</v>
      </c>
      <c r="B159">
        <v>-4.7981424364052859E-2</v>
      </c>
      <c r="C159">
        <v>-0.1900860694486573</v>
      </c>
      <c r="D159">
        <v>-5.9893749414728333E-3</v>
      </c>
      <c r="E159">
        <v>-7.3628151216641249E-2</v>
      </c>
      <c r="F159">
        <v>-0.12625509907956881</v>
      </c>
      <c r="G159">
        <v>-1.421335952835341E-2</v>
      </c>
      <c r="H159">
        <v>-0.17776820763609991</v>
      </c>
      <c r="I159">
        <v>-9.9151117279567217E-3</v>
      </c>
      <c r="J159">
        <v>-7.2278931607664531E-3</v>
      </c>
      <c r="K159">
        <v>-1.747733235661127E-2</v>
      </c>
      <c r="L159">
        <v>-8.153379541686108E-2</v>
      </c>
      <c r="M159">
        <v>-6.1920143161503472E-3</v>
      </c>
      <c r="N159">
        <v>-8.0649332639288751E-3</v>
      </c>
      <c r="O159">
        <v>-4.5190619550156873E-2</v>
      </c>
      <c r="P159">
        <v>-3.748732639129425E-3</v>
      </c>
      <c r="Q159">
        <v>-3.1145424942186559E-2</v>
      </c>
      <c r="R159">
        <v>-0.23492719581090579</v>
      </c>
      <c r="S159">
        <v>-0.16224983146395081</v>
      </c>
      <c r="T159">
        <v>-6.4125008763437796E-2</v>
      </c>
      <c r="U159">
        <v>-5.4626554780524564E-3</v>
      </c>
      <c r="V159">
        <v>-2.4361949854579151E-2</v>
      </c>
      <c r="W159">
        <v>-2.6713598845051031E-2</v>
      </c>
      <c r="X159">
        <v>-6.4335660805378281E-2</v>
      </c>
      <c r="Y159">
        <v>-4.1875601011487233E-2</v>
      </c>
      <c r="Z159">
        <v>-6.8706672009868602E-2</v>
      </c>
      <c r="AA159">
        <v>-9.0923329452021664E-3</v>
      </c>
      <c r="AB159">
        <v>-6.8776855779283497E-2</v>
      </c>
      <c r="AC159">
        <v>-2.5400647214072519E-2</v>
      </c>
      <c r="AD159">
        <v>-7.862571738794992E-2</v>
      </c>
      <c r="AE159">
        <v>-2.4281504372142701E-2</v>
      </c>
      <c r="AF159">
        <v>-2.648458608373476E-2</v>
      </c>
      <c r="AG159">
        <v>-0.1348134236524047</v>
      </c>
      <c r="AH159" s="9" t="s">
        <v>73</v>
      </c>
      <c r="AI159" s="1">
        <v>45231</v>
      </c>
      <c r="AJ159" s="9" t="s">
        <v>40</v>
      </c>
      <c r="AK159">
        <v>21</v>
      </c>
    </row>
    <row r="160" spans="1:37" x14ac:dyDescent="0.25">
      <c r="A160">
        <v>45250</v>
      </c>
      <c r="B160">
        <v>-1.5933881480871801E-2</v>
      </c>
      <c r="C160">
        <v>-1.737730078614869E-2</v>
      </c>
      <c r="D160">
        <v>-3.4534499411163093E-2</v>
      </c>
      <c r="E160">
        <v>-1.2207095116902451E-2</v>
      </c>
      <c r="F160">
        <v>0</v>
      </c>
      <c r="G160">
        <v>-9.239602680162223E-3</v>
      </c>
      <c r="H160">
        <v>-8.7978210464315088E-3</v>
      </c>
      <c r="I160">
        <v>0</v>
      </c>
      <c r="J160">
        <v>0</v>
      </c>
      <c r="K160">
        <v>-1.690512955933015E-3</v>
      </c>
      <c r="L160">
        <v>-6.1721640191923957E-2</v>
      </c>
      <c r="M160">
        <v>-7.2509704496241542E-2</v>
      </c>
      <c r="N160">
        <v>-3.3540035778010728E-2</v>
      </c>
      <c r="O160">
        <v>-6.8860552644630279E-4</v>
      </c>
      <c r="P160">
        <v>0</v>
      </c>
      <c r="Q160">
        <v>-1.429047297168265E-4</v>
      </c>
      <c r="R160">
        <v>0</v>
      </c>
      <c r="S160">
        <v>-1.9413449015782719E-3</v>
      </c>
      <c r="T160">
        <v>-9.080961671213153E-2</v>
      </c>
      <c r="U160">
        <v>0</v>
      </c>
      <c r="V160">
        <v>-0.18465539067345629</v>
      </c>
      <c r="W160">
        <v>-7.3286951630003984E-3</v>
      </c>
      <c r="X160">
        <v>-4.783251112115655E-3</v>
      </c>
      <c r="Y160">
        <v>-5.9667221805127131E-2</v>
      </c>
      <c r="Z160">
        <v>-9.2324040640857329E-3</v>
      </c>
      <c r="AA160">
        <v>-6.2938592557567983E-3</v>
      </c>
      <c r="AB160">
        <v>-2.6195458161424209E-2</v>
      </c>
      <c r="AC160">
        <v>-6.2986090751963958E-2</v>
      </c>
      <c r="AD160">
        <v>-2.6398542535025691E-2</v>
      </c>
      <c r="AE160">
        <v>-5.1332875099880807E-3</v>
      </c>
      <c r="AF160">
        <v>-1.351305376774847E-2</v>
      </c>
      <c r="AG160">
        <v>-3.2994124523830548E-2</v>
      </c>
      <c r="AH160" s="9" t="s">
        <v>73</v>
      </c>
      <c r="AI160" s="1">
        <v>45231</v>
      </c>
      <c r="AJ160" s="9" t="s">
        <v>41</v>
      </c>
      <c r="AK160">
        <v>20</v>
      </c>
    </row>
    <row r="161" spans="1:37" x14ac:dyDescent="0.25">
      <c r="A161">
        <v>45247</v>
      </c>
      <c r="B161">
        <v>-0.8482007816007473</v>
      </c>
      <c r="C161">
        <v>-0.19327855990340029</v>
      </c>
      <c r="D161">
        <v>-0.1609096450646782</v>
      </c>
      <c r="E161">
        <v>-0.86426640048125614</v>
      </c>
      <c r="F161">
        <v>-1.361300487554612</v>
      </c>
      <c r="G161">
        <v>-1.283969884064887</v>
      </c>
      <c r="H161">
        <v>-0.38967388519275947</v>
      </c>
      <c r="I161">
        <v>-0.51069215766731213</v>
      </c>
      <c r="J161">
        <v>-2.1021156777465042</v>
      </c>
      <c r="K161">
        <v>-0.88848244488763473</v>
      </c>
      <c r="L161">
        <v>-1.190961363726887</v>
      </c>
      <c r="M161">
        <v>-0.21001261315409189</v>
      </c>
      <c r="N161">
        <v>-1.383488126975785</v>
      </c>
      <c r="O161">
        <v>-0.3722508855952556</v>
      </c>
      <c r="P161">
        <v>-0.4247409206331772</v>
      </c>
      <c r="Q161">
        <v>-1.471594139313547</v>
      </c>
      <c r="R161">
        <v>-0.72982099491516506</v>
      </c>
      <c r="S161">
        <v>-0.40971272668604669</v>
      </c>
      <c r="T161">
        <v>-0.41869158059736827</v>
      </c>
      <c r="U161">
        <v>-1.5403268093568909</v>
      </c>
      <c r="V161">
        <v>-0.73071850945139349</v>
      </c>
      <c r="W161">
        <v>-0.28642946238950401</v>
      </c>
      <c r="X161">
        <v>-0.86778997257312851</v>
      </c>
      <c r="Y161">
        <v>-0.48853672352568639</v>
      </c>
      <c r="Z161">
        <v>-0.83062683387818159</v>
      </c>
      <c r="AA161">
        <v>-1.1137951845761731</v>
      </c>
      <c r="AB161">
        <v>-0.82347630794449966</v>
      </c>
      <c r="AC161">
        <v>-0.43269682686833499</v>
      </c>
      <c r="AD161">
        <v>-1.898239376266242</v>
      </c>
      <c r="AE161">
        <v>-1.451163178467985</v>
      </c>
      <c r="AF161">
        <v>-0.78458348205747874</v>
      </c>
      <c r="AG161">
        <v>-0.2548516859216301</v>
      </c>
      <c r="AH161" s="9" t="s">
        <v>74</v>
      </c>
      <c r="AI161" s="1">
        <v>45231</v>
      </c>
      <c r="AJ161" s="9" t="s">
        <v>43</v>
      </c>
      <c r="AK161">
        <v>17</v>
      </c>
    </row>
    <row r="162" spans="1:37" x14ac:dyDescent="0.25">
      <c r="A162">
        <v>45246</v>
      </c>
      <c r="B162">
        <v>-8.4641562774456051E-3</v>
      </c>
      <c r="C162">
        <v>-1.6785902019440031E-2</v>
      </c>
      <c r="D162">
        <v>-3.477792827523024E-3</v>
      </c>
      <c r="E162">
        <v>-2.455688491544426E-3</v>
      </c>
      <c r="F162">
        <v>-5.9497687199151674E-4</v>
      </c>
      <c r="G162">
        <v>-2.2190452985484939E-3</v>
      </c>
      <c r="H162">
        <v>-6.7210071501440294E-3</v>
      </c>
      <c r="I162">
        <v>-4.283447242697222E-2</v>
      </c>
      <c r="J162">
        <v>0</v>
      </c>
      <c r="K162">
        <v>-6.3017857294196582E-3</v>
      </c>
      <c r="L162">
        <v>-7.5549657873997386E-3</v>
      </c>
      <c r="M162">
        <v>-3.430345794765202E-3</v>
      </c>
      <c r="N162">
        <v>-7.4301228100982233E-2</v>
      </c>
      <c r="O162">
        <v>-6.4810128581197406E-3</v>
      </c>
      <c r="P162">
        <v>-1.369783553523137E-2</v>
      </c>
      <c r="Q162">
        <v>-6.2141558936657936E-4</v>
      </c>
      <c r="R162">
        <v>0</v>
      </c>
      <c r="S162">
        <v>-3.7361865374665478E-4</v>
      </c>
      <c r="T162">
        <v>-1.853168461448534E-3</v>
      </c>
      <c r="U162">
        <v>-3.9629470439776363E-3</v>
      </c>
      <c r="V162">
        <v>-2.5614991622056091E-2</v>
      </c>
      <c r="W162">
        <v>-1.769441814889377E-3</v>
      </c>
      <c r="X162">
        <v>-2.503811863228041E-3</v>
      </c>
      <c r="Y162">
        <v>-9.6499405636575816E-3</v>
      </c>
      <c r="Z162">
        <v>-2.8860597334901959E-3</v>
      </c>
      <c r="AA162">
        <v>-3.5890503240568722E-2</v>
      </c>
      <c r="AB162">
        <v>-4.9365308879778429E-3</v>
      </c>
      <c r="AC162">
        <v>-6.7751644136417218E-3</v>
      </c>
      <c r="AD162">
        <v>-5.5811027631261917E-3</v>
      </c>
      <c r="AE162">
        <v>-1.927915607652569E-3</v>
      </c>
      <c r="AF162">
        <v>-1.0456054948261359E-2</v>
      </c>
      <c r="AG162">
        <v>-1.455726166375943E-2</v>
      </c>
      <c r="AH162" s="9" t="s">
        <v>74</v>
      </c>
      <c r="AI162" s="1">
        <v>45231</v>
      </c>
      <c r="AJ162" s="9" t="s">
        <v>38</v>
      </c>
      <c r="AK162">
        <v>16</v>
      </c>
    </row>
    <row r="163" spans="1:37" x14ac:dyDescent="0.25">
      <c r="A163">
        <v>45245</v>
      </c>
      <c r="B163">
        <v>-0.18710987093245529</v>
      </c>
      <c r="C163">
        <v>-2.3186158381585879E-2</v>
      </c>
      <c r="D163">
        <v>-0.15218111512306809</v>
      </c>
      <c r="E163">
        <v>-0.1795478686853742</v>
      </c>
      <c r="F163">
        <v>-3.82556261419972E-2</v>
      </c>
      <c r="G163">
        <v>-0.21956625727201881</v>
      </c>
      <c r="H163">
        <v>-0.11683563454475381</v>
      </c>
      <c r="I163">
        <v>-0.17135333235790781</v>
      </c>
      <c r="J163">
        <v>-0.35940015057409869</v>
      </c>
      <c r="K163">
        <v>-0.42621796580013532</v>
      </c>
      <c r="L163">
        <v>-0.10159618686967151</v>
      </c>
      <c r="M163">
        <v>-0.1985208313812788</v>
      </c>
      <c r="N163">
        <v>-0.1672260630044026</v>
      </c>
      <c r="O163">
        <v>-0.1076826856785263</v>
      </c>
      <c r="P163">
        <v>-2.0982128645033831E-2</v>
      </c>
      <c r="Q163">
        <v>-0.2413617073980151</v>
      </c>
      <c r="R163">
        <v>-0.44798210659621862</v>
      </c>
      <c r="S163">
        <v>-0.52493770949762586</v>
      </c>
      <c r="T163">
        <v>-0.19476986140390609</v>
      </c>
      <c r="U163">
        <v>-0.18898521316164441</v>
      </c>
      <c r="V163">
        <v>-9.0231478178968524E-2</v>
      </c>
      <c r="W163">
        <v>-8.7396953818247372E-2</v>
      </c>
      <c r="X163">
        <v>-0.1134769500693284</v>
      </c>
      <c r="Y163">
        <v>-0.2865244928685301</v>
      </c>
      <c r="Z163">
        <v>-0.18503249321922341</v>
      </c>
      <c r="AA163">
        <v>-0.17372291961457331</v>
      </c>
      <c r="AB163">
        <v>-0.17614761284643099</v>
      </c>
      <c r="AC163">
        <v>-0.2019981772010723</v>
      </c>
      <c r="AD163">
        <v>-0.22812799363670291</v>
      </c>
      <c r="AE163">
        <v>-0.1993619332991812</v>
      </c>
      <c r="AF163">
        <v>-0.22305248423281659</v>
      </c>
      <c r="AG163">
        <v>-7.919328070505012E-2</v>
      </c>
      <c r="AH163" s="9" t="s">
        <v>74</v>
      </c>
      <c r="AI163" s="1">
        <v>45231</v>
      </c>
      <c r="AJ163" s="9" t="s">
        <v>39</v>
      </c>
      <c r="AK163">
        <v>15</v>
      </c>
    </row>
    <row r="164" spans="1:37" x14ac:dyDescent="0.25">
      <c r="A164">
        <v>45244</v>
      </c>
      <c r="B164">
        <v>-4.5680655209920533E-2</v>
      </c>
      <c r="C164">
        <v>-2.9649200952134879E-3</v>
      </c>
      <c r="D164">
        <v>-8.5171042824102056E-3</v>
      </c>
      <c r="E164">
        <v>-6.8376896814362279E-2</v>
      </c>
      <c r="F164">
        <v>-5.0925888504563923E-3</v>
      </c>
      <c r="G164">
        <v>-0.1182526786724135</v>
      </c>
      <c r="H164">
        <v>0</v>
      </c>
      <c r="I164">
        <v>-9.1834840315197699E-3</v>
      </c>
      <c r="J164">
        <v>-7.1766476618310232E-2</v>
      </c>
      <c r="K164">
        <v>-5.5087219103880647E-2</v>
      </c>
      <c r="L164">
        <v>-2.0693385130733598E-3</v>
      </c>
      <c r="M164">
        <v>-1.468471889287923E-2</v>
      </c>
      <c r="N164">
        <v>-6.1962059133909647E-2</v>
      </c>
      <c r="O164">
        <v>-5.3689868776097327E-2</v>
      </c>
      <c r="P164">
        <v>-2.8467534320147678E-2</v>
      </c>
      <c r="Q164">
        <v>-5.079565400314287E-2</v>
      </c>
      <c r="R164">
        <v>0</v>
      </c>
      <c r="S164">
        <v>-0.1104106261513285</v>
      </c>
      <c r="T164">
        <v>-3.5873117054095682E-2</v>
      </c>
      <c r="U164">
        <v>-2.9518148522324521E-2</v>
      </c>
      <c r="V164">
        <v>-7.0532603582985826E-2</v>
      </c>
      <c r="W164">
        <v>-1.555154152826917E-2</v>
      </c>
      <c r="X164">
        <v>-5.1496483404837208E-2</v>
      </c>
      <c r="Y164">
        <v>-9.0484964445557824E-3</v>
      </c>
      <c r="Z164">
        <v>-6.4669123643216156E-2</v>
      </c>
      <c r="AA164">
        <v>-4.5175497420767187E-2</v>
      </c>
      <c r="AB164">
        <v>-3.3630777376527289E-2</v>
      </c>
      <c r="AC164">
        <v>-9.2883601999563074E-3</v>
      </c>
      <c r="AD164">
        <v>-2.3659697675389418E-2</v>
      </c>
      <c r="AE164">
        <v>-3.7920218040241829E-2</v>
      </c>
      <c r="AF164">
        <v>-6.4692724134327417E-2</v>
      </c>
      <c r="AG164">
        <v>-2.6540505680959031E-2</v>
      </c>
      <c r="AH164" s="9" t="s">
        <v>74</v>
      </c>
      <c r="AI164" s="1">
        <v>45231</v>
      </c>
      <c r="AJ164" s="9" t="s">
        <v>40</v>
      </c>
      <c r="AK164">
        <v>14</v>
      </c>
    </row>
    <row r="165" spans="1:37" x14ac:dyDescent="0.25">
      <c r="A165">
        <v>45243</v>
      </c>
      <c r="B165">
        <v>-0.14401715690482361</v>
      </c>
      <c r="C165">
        <v>-2.2402306833799068E-2</v>
      </c>
      <c r="D165">
        <v>-0.27911605814821289</v>
      </c>
      <c r="E165">
        <v>-0.23889152208331829</v>
      </c>
      <c r="F165">
        <v>-1.0662042281819519E-2</v>
      </c>
      <c r="G165">
        <v>-5.7733959947148417E-2</v>
      </c>
      <c r="H165">
        <v>-6.519347572327111E-2</v>
      </c>
      <c r="I165">
        <v>-0.14116155722876539</v>
      </c>
      <c r="J165">
        <v>-8.7737195716801442E-2</v>
      </c>
      <c r="K165">
        <v>-6.5129328379238807E-2</v>
      </c>
      <c r="L165">
        <v>-2.530326451655393E-2</v>
      </c>
      <c r="M165">
        <v>-0.15427468524189819</v>
      </c>
      <c r="N165">
        <v>-0.10854713351660381</v>
      </c>
      <c r="O165">
        <v>-0.24857480735112181</v>
      </c>
      <c r="P165">
        <v>-0.37998782752169002</v>
      </c>
      <c r="Q165">
        <v>-0.14255032039136839</v>
      </c>
      <c r="R165">
        <v>-3.8136607008240481E-2</v>
      </c>
      <c r="S165">
        <v>-2.867331223756206E-2</v>
      </c>
      <c r="T165">
        <v>-0.13202332571497971</v>
      </c>
      <c r="U165">
        <v>-3.0477135679351779E-2</v>
      </c>
      <c r="V165">
        <v>-5.5990178135878178E-2</v>
      </c>
      <c r="W165">
        <v>-0.189125340188292</v>
      </c>
      <c r="X165">
        <v>-0.13283701969546249</v>
      </c>
      <c r="Y165">
        <v>-0.28834725074187012</v>
      </c>
      <c r="Z165">
        <v>-0.13659180534150539</v>
      </c>
      <c r="AA165">
        <v>-0.1481035357948273</v>
      </c>
      <c r="AB165">
        <v>-0.12623246537036531</v>
      </c>
      <c r="AC165">
        <v>-0.21267261777356899</v>
      </c>
      <c r="AD165">
        <v>-7.1628833996733102E-2</v>
      </c>
      <c r="AE165">
        <v>-6.4147194558205306E-2</v>
      </c>
      <c r="AF165">
        <v>-0.17047480153083761</v>
      </c>
      <c r="AG165">
        <v>-0.1951443673447176</v>
      </c>
      <c r="AH165" s="9" t="s">
        <v>74</v>
      </c>
      <c r="AI165" s="1">
        <v>45231</v>
      </c>
      <c r="AJ165" s="9" t="s">
        <v>41</v>
      </c>
      <c r="AK165">
        <v>13</v>
      </c>
    </row>
    <row r="166" spans="1:37" x14ac:dyDescent="0.25">
      <c r="A166">
        <v>45240</v>
      </c>
      <c r="B166">
        <v>-0.49648906842146129</v>
      </c>
      <c r="C166">
        <v>-1.5312049539820669</v>
      </c>
      <c r="D166">
        <v>-3.6697924283647973E-2</v>
      </c>
      <c r="E166">
        <v>-0.64806962921477151</v>
      </c>
      <c r="F166">
        <v>-0.36891569580646771</v>
      </c>
      <c r="G166">
        <v>-0.62281043707137507</v>
      </c>
      <c r="H166">
        <v>-0.1132470632736515</v>
      </c>
      <c r="I166">
        <v>-0.24274857699361099</v>
      </c>
      <c r="J166">
        <v>-0.78059060610655229</v>
      </c>
      <c r="K166">
        <v>-0.54829616315575314</v>
      </c>
      <c r="L166">
        <v>-0.21735991310869421</v>
      </c>
      <c r="M166">
        <v>-0.24706010233250639</v>
      </c>
      <c r="N166">
        <v>-0.5049475625885258</v>
      </c>
      <c r="O166">
        <v>-2.272117668413217E-2</v>
      </c>
      <c r="P166">
        <v>-0.33380598765168901</v>
      </c>
      <c r="Q166">
        <v>-0.44256600694892739</v>
      </c>
      <c r="R166">
        <v>-0.5538916792454387</v>
      </c>
      <c r="S166">
        <v>-0.28010319985624138</v>
      </c>
      <c r="T166">
        <v>-0.47710147792097912</v>
      </c>
      <c r="U166">
        <v>-1.289710490569413</v>
      </c>
      <c r="V166">
        <v>-0.47843639990900327</v>
      </c>
      <c r="W166">
        <v>-0.39583245347517709</v>
      </c>
      <c r="X166">
        <v>-0.46896660418149322</v>
      </c>
      <c r="Y166">
        <v>-0.76907271518870413</v>
      </c>
      <c r="Z166">
        <v>-0.63762098506333309</v>
      </c>
      <c r="AA166">
        <v>-0.52055047032110446</v>
      </c>
      <c r="AB166">
        <v>-0.31643172528495378</v>
      </c>
      <c r="AC166">
        <v>-0.32539579919899109</v>
      </c>
      <c r="AD166">
        <v>-0.8998699643984337</v>
      </c>
      <c r="AE166">
        <v>-0.56052889167771491</v>
      </c>
      <c r="AF166">
        <v>-0.47040052438038199</v>
      </c>
      <c r="AG166">
        <v>-0.3070929502960123</v>
      </c>
      <c r="AH166" s="9" t="s">
        <v>75</v>
      </c>
      <c r="AI166" s="1">
        <v>45231</v>
      </c>
      <c r="AJ166" s="9" t="s">
        <v>43</v>
      </c>
      <c r="AK166">
        <v>10</v>
      </c>
    </row>
    <row r="167" spans="1:37" x14ac:dyDescent="0.25">
      <c r="A167">
        <v>45239</v>
      </c>
      <c r="B167">
        <v>-0.28541050127855638</v>
      </c>
      <c r="C167">
        <v>-0.3559937259950236</v>
      </c>
      <c r="D167">
        <v>-3.9483351377541928E-2</v>
      </c>
      <c r="E167">
        <v>-0.23395208850538229</v>
      </c>
      <c r="F167">
        <v>-0.14375203497066999</v>
      </c>
      <c r="G167">
        <v>-0.30883329407881149</v>
      </c>
      <c r="H167">
        <v>-0.27982944749426641</v>
      </c>
      <c r="I167">
        <v>-0.68472588156070691</v>
      </c>
      <c r="J167">
        <v>-0.17597247095612251</v>
      </c>
      <c r="K167">
        <v>-0.3001832940737445</v>
      </c>
      <c r="L167">
        <v>-0.75663845788337791</v>
      </c>
      <c r="M167">
        <v>-4.6313790767362827E-2</v>
      </c>
      <c r="N167">
        <v>-7.7873339347486401E-2</v>
      </c>
      <c r="O167">
        <v>-0.34427471285784228</v>
      </c>
      <c r="P167">
        <v>-2.7291977010869269E-2</v>
      </c>
      <c r="Q167">
        <v>-0.3628161938653624</v>
      </c>
      <c r="R167">
        <v>-0.27323008111246361</v>
      </c>
      <c r="S167">
        <v>-0.55118964361280309</v>
      </c>
      <c r="T167">
        <v>-0.45194809437532579</v>
      </c>
      <c r="U167">
        <v>-0.15771251261518321</v>
      </c>
      <c r="V167">
        <v>-0.37750657176894742</v>
      </c>
      <c r="W167">
        <v>-1.0214438450292429E-3</v>
      </c>
      <c r="X167">
        <v>-0.3717563148894048</v>
      </c>
      <c r="Y167">
        <v>-0.2257291016117286</v>
      </c>
      <c r="Z167">
        <v>-0.30193696442596563</v>
      </c>
      <c r="AA167">
        <v>-0.21163646349247139</v>
      </c>
      <c r="AB167">
        <v>-0.3523848397473176</v>
      </c>
      <c r="AC167">
        <v>-0.19125831339457841</v>
      </c>
      <c r="AD167">
        <v>-0.34313390287481732</v>
      </c>
      <c r="AE167">
        <v>-0.44065643601774551</v>
      </c>
      <c r="AF167">
        <v>-0.18381274916438531</v>
      </c>
      <c r="AG167">
        <v>-0.27838251592963598</v>
      </c>
      <c r="AH167" s="9" t="s">
        <v>75</v>
      </c>
      <c r="AI167" s="1">
        <v>45231</v>
      </c>
      <c r="AJ167" s="9" t="s">
        <v>38</v>
      </c>
      <c r="AK167">
        <v>9</v>
      </c>
    </row>
    <row r="168" spans="1:37" x14ac:dyDescent="0.25">
      <c r="A168">
        <v>45238</v>
      </c>
      <c r="B168">
        <v>-1.230654663422688E-3</v>
      </c>
      <c r="C168">
        <v>0</v>
      </c>
      <c r="D168">
        <v>0</v>
      </c>
      <c r="E168">
        <v>-2.4021827632657531E-4</v>
      </c>
      <c r="F168">
        <v>0</v>
      </c>
      <c r="G168">
        <v>-1.454336924346316E-2</v>
      </c>
      <c r="H168">
        <v>0</v>
      </c>
      <c r="I168">
        <v>-1.0930007229945809E-2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-1.088042940663541E-3</v>
      </c>
      <c r="R168">
        <v>0</v>
      </c>
      <c r="S168">
        <v>0</v>
      </c>
      <c r="T168">
        <v>-1.2703593226674769E-4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-3.2822754166172961E-3</v>
      </c>
      <c r="AA168">
        <v>-2.6235486507110521E-4</v>
      </c>
      <c r="AB168">
        <v>-2.3185874278867279E-4</v>
      </c>
      <c r="AC168">
        <v>0</v>
      </c>
      <c r="AD168">
        <v>0</v>
      </c>
      <c r="AE168">
        <v>-1.217520725697445E-3</v>
      </c>
      <c r="AF168">
        <v>-1.3981451227426289E-3</v>
      </c>
      <c r="AG168">
        <v>-6.388056881327539E-5</v>
      </c>
      <c r="AH168" s="9" t="s">
        <v>75</v>
      </c>
      <c r="AI168" s="1">
        <v>45231</v>
      </c>
      <c r="AJ168" s="9" t="s">
        <v>39</v>
      </c>
      <c r="AK168">
        <v>8</v>
      </c>
    </row>
    <row r="169" spans="1:37" x14ac:dyDescent="0.25">
      <c r="A169">
        <v>45237</v>
      </c>
      <c r="B169">
        <v>-0.31510735423323533</v>
      </c>
      <c r="C169">
        <v>-7.7308770312181099E-2</v>
      </c>
      <c r="D169">
        <v>-6.6714141639212087E-3</v>
      </c>
      <c r="E169">
        <v>-0.470919914673609</v>
      </c>
      <c r="F169">
        <v>-0.22657602158472129</v>
      </c>
      <c r="G169">
        <v>-0.40586093391867167</v>
      </c>
      <c r="H169">
        <v>-0.1062753899965872</v>
      </c>
      <c r="I169">
        <v>-0.68116740153278932</v>
      </c>
      <c r="J169">
        <v>-1.7731732639277679E-3</v>
      </c>
      <c r="K169">
        <v>-0.49266037620271669</v>
      </c>
      <c r="L169">
        <v>-0.23646053723000601</v>
      </c>
      <c r="M169">
        <v>-3.198549799958441E-2</v>
      </c>
      <c r="N169">
        <v>-0.25934849872995219</v>
      </c>
      <c r="O169">
        <v>-0.23278307967070189</v>
      </c>
      <c r="P169">
        <v>-7.1855113953182725E-2</v>
      </c>
      <c r="Q169">
        <v>-0.60879324547542835</v>
      </c>
      <c r="R169">
        <v>-1.535762436729347E-2</v>
      </c>
      <c r="S169">
        <v>-0.2034235459092944</v>
      </c>
      <c r="T169">
        <v>-0.132910385714162</v>
      </c>
      <c r="U169">
        <v>-9.3647979256624173E-2</v>
      </c>
      <c r="V169">
        <v>-1.4905242995462781E-2</v>
      </c>
      <c r="W169">
        <v>-5.6612989898358737E-2</v>
      </c>
      <c r="X169">
        <v>-0.46381256652136238</v>
      </c>
      <c r="Y169">
        <v>-0.32538533480411452</v>
      </c>
      <c r="Z169">
        <v>-0.39609312700085092</v>
      </c>
      <c r="AA169">
        <v>-0.2804562628762311</v>
      </c>
      <c r="AB169">
        <v>-0.24172293365672279</v>
      </c>
      <c r="AC169">
        <v>-0.1214651597748892</v>
      </c>
      <c r="AD169">
        <v>-0.31996225699995251</v>
      </c>
      <c r="AE169">
        <v>-0.37344781168767133</v>
      </c>
      <c r="AF169">
        <v>-0.23981146566099379</v>
      </c>
      <c r="AG169">
        <v>-0.30078561203681142</v>
      </c>
      <c r="AH169" s="9" t="s">
        <v>75</v>
      </c>
      <c r="AI169" s="1">
        <v>45231</v>
      </c>
      <c r="AJ169" s="9" t="s">
        <v>40</v>
      </c>
      <c r="AK169">
        <v>7</v>
      </c>
    </row>
    <row r="170" spans="1:37" x14ac:dyDescent="0.25">
      <c r="A170">
        <v>45236</v>
      </c>
      <c r="B170">
        <v>-4.1178546044903563E-2</v>
      </c>
      <c r="C170">
        <v>-6.5428514930401818E-2</v>
      </c>
      <c r="D170">
        <v>-3.6463615797043929E-2</v>
      </c>
      <c r="E170">
        <v>-5.8289639531810288E-2</v>
      </c>
      <c r="F170">
        <v>-5.0611437630418241E-2</v>
      </c>
      <c r="G170">
        <v>-1.433090137112813E-2</v>
      </c>
      <c r="H170">
        <v>-6.0257932880444967E-2</v>
      </c>
      <c r="I170">
        <v>-0.15250460128992691</v>
      </c>
      <c r="J170">
        <v>-6.5718730116063407E-3</v>
      </c>
      <c r="K170">
        <v>-3.4937101311470563E-2</v>
      </c>
      <c r="L170">
        <v>-9.8292828666631762E-2</v>
      </c>
      <c r="M170">
        <v>-8.7492982931480692E-3</v>
      </c>
      <c r="N170">
        <v>-2.657227558042638E-2</v>
      </c>
      <c r="O170">
        <v>-2.7530941149054518E-2</v>
      </c>
      <c r="P170">
        <v>-3.0247325243830109E-5</v>
      </c>
      <c r="Q170">
        <v>-2.1929051011079309E-2</v>
      </c>
      <c r="R170">
        <v>-8.2112035250094167E-2</v>
      </c>
      <c r="S170">
        <v>-0.138499336188214</v>
      </c>
      <c r="T170">
        <v>-4.1363027882355463E-2</v>
      </c>
      <c r="U170">
        <v>-6.1826155918076166E-3</v>
      </c>
      <c r="V170">
        <v>-1.2328595765325259E-2</v>
      </c>
      <c r="W170">
        <v>-1.4799719051185951E-2</v>
      </c>
      <c r="X170">
        <v>-3.8334780475033359E-2</v>
      </c>
      <c r="Y170">
        <v>-1.184528063481516E-2</v>
      </c>
      <c r="Z170">
        <v>-5.3849363770955269E-2</v>
      </c>
      <c r="AA170">
        <v>-3.08582271248596E-2</v>
      </c>
      <c r="AB170">
        <v>-3.5026297902471658E-2</v>
      </c>
      <c r="AC170">
        <v>-2.7810916727313149E-2</v>
      </c>
      <c r="AD170">
        <v>-2.2165399550644681E-2</v>
      </c>
      <c r="AE170">
        <v>-2.2954356609386831E-2</v>
      </c>
      <c r="AF170">
        <v>-3.6141164140637852E-2</v>
      </c>
      <c r="AG170">
        <v>-6.9856538694340969E-2</v>
      </c>
      <c r="AH170" s="9" t="s">
        <v>75</v>
      </c>
      <c r="AI170" s="1">
        <v>45231</v>
      </c>
      <c r="AJ170" s="9" t="s">
        <v>41</v>
      </c>
      <c r="AK170">
        <v>6</v>
      </c>
    </row>
    <row r="171" spans="1:37" x14ac:dyDescent="0.25">
      <c r="A171">
        <v>45233</v>
      </c>
      <c r="B171">
        <v>-0.24645306422296689</v>
      </c>
      <c r="C171">
        <v>-2.1194008210183371E-2</v>
      </c>
      <c r="D171">
        <v>-0.1541447914475183</v>
      </c>
      <c r="E171">
        <v>-0.26697047736463408</v>
      </c>
      <c r="F171">
        <v>-0.10133282954521421</v>
      </c>
      <c r="G171">
        <v>-0.25937624726611169</v>
      </c>
      <c r="H171">
        <v>-0.30589538143846129</v>
      </c>
      <c r="I171">
        <v>-0.85844045038022865</v>
      </c>
      <c r="J171">
        <v>-5.8415205085559578E-2</v>
      </c>
      <c r="K171">
        <v>-0.13905344959305219</v>
      </c>
      <c r="L171">
        <v>-1.8643263126721731E-2</v>
      </c>
      <c r="M171">
        <v>-6.5478150191800241E-2</v>
      </c>
      <c r="N171">
        <v>-0.1376571893645244</v>
      </c>
      <c r="O171">
        <v>-0.1242865435808498</v>
      </c>
      <c r="P171">
        <v>-0.79107367330435097</v>
      </c>
      <c r="Q171">
        <v>-0.93583228085144976</v>
      </c>
      <c r="R171">
        <v>-0.8662198393714492</v>
      </c>
      <c r="S171">
        <v>-6.5340307441082036E-3</v>
      </c>
      <c r="T171">
        <v>-0.11586261881274131</v>
      </c>
      <c r="U171">
        <v>-0.12610782090698211</v>
      </c>
      <c r="V171">
        <v>-9.8455213190519239E-2</v>
      </c>
      <c r="W171">
        <v>-0.31249456439949941</v>
      </c>
      <c r="X171">
        <v>-0.10965442960744019</v>
      </c>
      <c r="Y171">
        <v>-5.6734671548309877E-2</v>
      </c>
      <c r="Z171">
        <v>-0.20347535035736389</v>
      </c>
      <c r="AA171">
        <v>-0.32799594862803888</v>
      </c>
      <c r="AB171">
        <v>-0.31984047654855507</v>
      </c>
      <c r="AC171">
        <v>-7.5254796205339203E-2</v>
      </c>
      <c r="AD171">
        <v>-0.41643216487746371</v>
      </c>
      <c r="AE171">
        <v>-0.25486449012158108</v>
      </c>
      <c r="AF171">
        <v>-0.19624275983814621</v>
      </c>
      <c r="AG171">
        <v>-0.29000348966380179</v>
      </c>
      <c r="AH171" s="9" t="s">
        <v>76</v>
      </c>
      <c r="AI171" s="1">
        <v>45231</v>
      </c>
      <c r="AJ171" s="9" t="s">
        <v>43</v>
      </c>
      <c r="AK171">
        <v>3</v>
      </c>
    </row>
    <row r="172" spans="1:37" x14ac:dyDescent="0.25">
      <c r="A172">
        <v>45232</v>
      </c>
      <c r="B172">
        <v>-2.7335838975255452E-4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-1.318195168089685E-2</v>
      </c>
      <c r="I172">
        <v>0</v>
      </c>
      <c r="J172">
        <v>0</v>
      </c>
      <c r="K172">
        <v>-1.2927683158318571E-2</v>
      </c>
      <c r="L172">
        <v>0</v>
      </c>
      <c r="M172">
        <v>0</v>
      </c>
      <c r="N172">
        <v>0</v>
      </c>
      <c r="O172">
        <v>0</v>
      </c>
      <c r="P172">
        <v>-5.3468216370898053E-3</v>
      </c>
      <c r="Q172">
        <v>0</v>
      </c>
      <c r="R172">
        <v>0</v>
      </c>
      <c r="S172">
        <v>0</v>
      </c>
      <c r="T172">
        <v>-1.6223715032827901E-4</v>
      </c>
      <c r="U172">
        <v>-5.8714408576439909E-3</v>
      </c>
      <c r="V172">
        <v>0</v>
      </c>
      <c r="W172">
        <v>-2.827636495386485E-3</v>
      </c>
      <c r="X172">
        <v>0</v>
      </c>
      <c r="Y172">
        <v>-1.3633593563273779E-3</v>
      </c>
      <c r="Z172">
        <v>-2.511277533072068E-5</v>
      </c>
      <c r="AA172">
        <v>-9.7762263402721597E-4</v>
      </c>
      <c r="AB172">
        <v>-4.2706192269034758E-4</v>
      </c>
      <c r="AC172">
        <v>-1.078438553344898E-4</v>
      </c>
      <c r="AD172">
        <v>0</v>
      </c>
      <c r="AE172">
        <v>-2.1830163807421169E-5</v>
      </c>
      <c r="AF172">
        <v>-1.126966814949819E-4</v>
      </c>
      <c r="AG172">
        <v>-2.25782882325058E-3</v>
      </c>
      <c r="AH172" s="9" t="s">
        <v>76</v>
      </c>
      <c r="AI172" s="1">
        <v>45231</v>
      </c>
      <c r="AJ172" s="9" t="s">
        <v>38</v>
      </c>
      <c r="AK172">
        <v>2</v>
      </c>
    </row>
    <row r="173" spans="1:37" x14ac:dyDescent="0.25">
      <c r="A173">
        <v>45231</v>
      </c>
      <c r="B173">
        <v>-3.445058890855348E-2</v>
      </c>
      <c r="C173">
        <v>-0.1901472007733323</v>
      </c>
      <c r="D173">
        <v>-5.241308221814613E-4</v>
      </c>
      <c r="E173">
        <v>-2.200522434910146E-3</v>
      </c>
      <c r="F173">
        <v>0</v>
      </c>
      <c r="G173">
        <v>-5.1695265034139741E-5</v>
      </c>
      <c r="H173">
        <v>-3.1749423236804422E-4</v>
      </c>
      <c r="I173">
        <v>-1.3666880291291379E-3</v>
      </c>
      <c r="J173">
        <v>0</v>
      </c>
      <c r="K173">
        <v>-0.15804247658359771</v>
      </c>
      <c r="L173">
        <v>-0.41138739313755229</v>
      </c>
      <c r="M173">
        <v>-5.6015655672906643E-3</v>
      </c>
      <c r="N173">
        <v>-6.76350845547221E-2</v>
      </c>
      <c r="O173">
        <v>-0.11262128556604201</v>
      </c>
      <c r="P173">
        <v>-1.356036119112375E-2</v>
      </c>
      <c r="Q173">
        <v>-1.701813127367189E-2</v>
      </c>
      <c r="R173">
        <v>0</v>
      </c>
      <c r="S173">
        <v>-1.225338250837201E-2</v>
      </c>
      <c r="T173">
        <v>-4.8589908312398284E-3</v>
      </c>
      <c r="U173">
        <v>0</v>
      </c>
      <c r="V173">
        <v>-7.4111369419267393E-3</v>
      </c>
      <c r="W173">
        <v>-2.782430874106981E-3</v>
      </c>
      <c r="X173">
        <v>-9.4979832880711781E-2</v>
      </c>
      <c r="Y173">
        <v>-4.5849863814690313E-2</v>
      </c>
      <c r="Z173">
        <v>-3.068592565058792E-2</v>
      </c>
      <c r="AA173">
        <v>-3.8179415754006081E-2</v>
      </c>
      <c r="AB173">
        <v>-1.797454018794838E-2</v>
      </c>
      <c r="AC173">
        <v>-6.2030960661390681E-2</v>
      </c>
      <c r="AD173">
        <v>-5.1752440304769748E-2</v>
      </c>
      <c r="AE173">
        <v>-1.2803995110475951E-3</v>
      </c>
      <c r="AF173">
        <v>-3.5583205944229153E-2</v>
      </c>
      <c r="AG173">
        <v>-6.8266417912955957E-2</v>
      </c>
      <c r="AH173" s="9" t="s">
        <v>76</v>
      </c>
      <c r="AI173" s="1">
        <v>45231</v>
      </c>
      <c r="AJ173" s="9" t="s">
        <v>39</v>
      </c>
      <c r="AK173">
        <v>1</v>
      </c>
    </row>
    <row r="174" spans="1:37" x14ac:dyDescent="0.25">
      <c r="A174">
        <v>45230</v>
      </c>
      <c r="B174">
        <v>-2.1339149870950922</v>
      </c>
      <c r="C174">
        <v>-4.9217538993765837</v>
      </c>
      <c r="D174">
        <v>-9.3363187838377409E-2</v>
      </c>
      <c r="E174">
        <v>-1.970018878659817</v>
      </c>
      <c r="F174">
        <v>-2.5709152546606662</v>
      </c>
      <c r="G174">
        <v>-3.359027241540983</v>
      </c>
      <c r="H174">
        <v>-2.2198041604867851</v>
      </c>
      <c r="I174">
        <v>-2.3839855203496092</v>
      </c>
      <c r="J174">
        <v>-4.1957157024397747</v>
      </c>
      <c r="K174">
        <v>-1.7498254004062741</v>
      </c>
      <c r="L174">
        <v>-0.67137212934124524</v>
      </c>
      <c r="M174">
        <v>-0.55938055423172772</v>
      </c>
      <c r="N174">
        <v>-2.2008057131857499</v>
      </c>
      <c r="O174">
        <v>-0.46500094789161478</v>
      </c>
      <c r="P174">
        <v>-0.97967805691028709</v>
      </c>
      <c r="Q174">
        <v>-0.17098353310548819</v>
      </c>
      <c r="R174">
        <v>-1.9106033015222019</v>
      </c>
      <c r="S174">
        <v>-0.46986477188808368</v>
      </c>
      <c r="T174">
        <v>-1.853510887342618</v>
      </c>
      <c r="U174">
        <v>-4.0367030866088127</v>
      </c>
      <c r="V174">
        <v>-2.9591077034895359</v>
      </c>
      <c r="W174">
        <v>-3.9607631131821259</v>
      </c>
      <c r="X174">
        <v>-2.1110444510223858</v>
      </c>
      <c r="Y174">
        <v>-1.3010078162129479</v>
      </c>
      <c r="Z174">
        <v>-2.425926478591272</v>
      </c>
      <c r="AA174">
        <v>-2.51455921835315</v>
      </c>
      <c r="AB174">
        <v>-1.3520261645408731</v>
      </c>
      <c r="AC174">
        <v>-0.70606022311800576</v>
      </c>
      <c r="AD174">
        <v>-0.98536600345982495</v>
      </c>
      <c r="AE174">
        <v>-2.4076645080917931</v>
      </c>
      <c r="AF174">
        <v>-2.480919902504525</v>
      </c>
      <c r="AG174">
        <v>-1.1043648771797809</v>
      </c>
      <c r="AH174" s="9" t="s">
        <v>76</v>
      </c>
      <c r="AI174" s="1">
        <v>45200</v>
      </c>
      <c r="AJ174" s="9" t="s">
        <v>40</v>
      </c>
      <c r="AK174">
        <v>31</v>
      </c>
    </row>
    <row r="175" spans="1:37" x14ac:dyDescent="0.25">
      <c r="A175">
        <v>45229</v>
      </c>
      <c r="B175">
        <v>-1.0637910835902451</v>
      </c>
      <c r="C175">
        <v>-2.826095458118457</v>
      </c>
      <c r="D175">
        <v>-8.8520647369155797E-2</v>
      </c>
      <c r="E175">
        <v>-0.94626532490347615</v>
      </c>
      <c r="F175">
        <v>-1.733760396474787</v>
      </c>
      <c r="G175">
        <v>-1.754502585519661</v>
      </c>
      <c r="H175">
        <v>-0.41950710055890739</v>
      </c>
      <c r="I175">
        <v>-0.75897945651048104</v>
      </c>
      <c r="J175">
        <v>-1.130992324163606</v>
      </c>
      <c r="K175">
        <v>-0.1140885107946729</v>
      </c>
      <c r="L175">
        <v>-0.19331685954844541</v>
      </c>
      <c r="M175">
        <v>-0.1785801286404255</v>
      </c>
      <c r="N175">
        <v>-0.99457768665475399</v>
      </c>
      <c r="O175">
        <v>-0.43862644874177348</v>
      </c>
      <c r="P175">
        <v>-0.4212027681413239</v>
      </c>
      <c r="Q175">
        <v>-1.1495432099332661</v>
      </c>
      <c r="R175">
        <v>-0.77607902188196776</v>
      </c>
      <c r="S175">
        <v>-1.0732448412987701</v>
      </c>
      <c r="T175">
        <v>-0.70026055503217288</v>
      </c>
      <c r="U175">
        <v>-2.2933492762544199</v>
      </c>
      <c r="V175">
        <v>-1.2241954774925401</v>
      </c>
      <c r="W175">
        <v>-1.334272990666707</v>
      </c>
      <c r="X175">
        <v>-1.369509777288191</v>
      </c>
      <c r="Y175">
        <v>-9.4780815354501197E-2</v>
      </c>
      <c r="Z175">
        <v>-1.440202476281069</v>
      </c>
      <c r="AA175">
        <v>-0.83334031042934398</v>
      </c>
      <c r="AB175">
        <v>-0.94987169781834535</v>
      </c>
      <c r="AC175">
        <v>-0.13848530917465379</v>
      </c>
      <c r="AD175">
        <v>-0.86117109508598899</v>
      </c>
      <c r="AE175">
        <v>-1.7134343435639341</v>
      </c>
      <c r="AF175">
        <v>-1.125909054786459</v>
      </c>
      <c r="AG175">
        <v>-0.38393004923137969</v>
      </c>
      <c r="AH175" s="9" t="s">
        <v>76</v>
      </c>
      <c r="AI175" s="1">
        <v>45200</v>
      </c>
      <c r="AJ175" s="9" t="s">
        <v>41</v>
      </c>
      <c r="AK175">
        <v>30</v>
      </c>
    </row>
    <row r="176" spans="1:37" x14ac:dyDescent="0.25">
      <c r="A176">
        <v>45226</v>
      </c>
      <c r="B176">
        <v>-4.8312717734422042E-2</v>
      </c>
      <c r="C176">
        <v>-0.10303862242906831</v>
      </c>
      <c r="D176">
        <v>0</v>
      </c>
      <c r="E176">
        <v>-4.7064258414662642E-2</v>
      </c>
      <c r="F176">
        <v>0</v>
      </c>
      <c r="G176">
        <v>-9.9731672491659394E-3</v>
      </c>
      <c r="H176">
        <v>-1.7407466496939961E-4</v>
      </c>
      <c r="I176">
        <v>0</v>
      </c>
      <c r="J176">
        <v>0</v>
      </c>
      <c r="K176">
        <v>-4.6742436998457752E-2</v>
      </c>
      <c r="L176">
        <v>-6.5567847873918672E-2</v>
      </c>
      <c r="M176">
        <v>-2.2464743623627721E-2</v>
      </c>
      <c r="N176">
        <v>-2.931821524880442E-2</v>
      </c>
      <c r="O176">
        <v>-1.7880734859036782E-2</v>
      </c>
      <c r="P176">
        <v>-0.1208254048381605</v>
      </c>
      <c r="Q176">
        <v>-1.3785884783110379E-3</v>
      </c>
      <c r="R176">
        <v>-0.1016153163756731</v>
      </c>
      <c r="S176">
        <v>-3.5922359114672217E-2</v>
      </c>
      <c r="T176">
        <v>-0.35586023305962788</v>
      </c>
      <c r="U176">
        <v>-0.17522492328022549</v>
      </c>
      <c r="V176">
        <v>0</v>
      </c>
      <c r="W176">
        <v>0</v>
      </c>
      <c r="X176">
        <v>-6.1496707313695798E-3</v>
      </c>
      <c r="Y176">
        <v>-1.856721055929661E-2</v>
      </c>
      <c r="Z176">
        <v>-6.0709403191830207E-2</v>
      </c>
      <c r="AA176">
        <v>-3.4888083173372782E-2</v>
      </c>
      <c r="AB176">
        <v>-3.2789824743247382E-2</v>
      </c>
      <c r="AC176">
        <v>-2.0798758771190889E-2</v>
      </c>
      <c r="AD176">
        <v>-0.29398454649226807</v>
      </c>
      <c r="AE176">
        <v>-1.8859749866555541E-2</v>
      </c>
      <c r="AF176">
        <v>-3.9061421603306633E-2</v>
      </c>
      <c r="AG176">
        <v>-1.7136685256195421E-2</v>
      </c>
      <c r="AH176" s="9" t="s">
        <v>77</v>
      </c>
      <c r="AI176" s="1">
        <v>45200</v>
      </c>
      <c r="AJ176" s="9" t="s">
        <v>43</v>
      </c>
      <c r="AK176">
        <v>27</v>
      </c>
    </row>
    <row r="177" spans="1:37" x14ac:dyDescent="0.25">
      <c r="A177">
        <v>45225</v>
      </c>
      <c r="B177">
        <v>-7.4640201806651634</v>
      </c>
      <c r="C177">
        <v>-6.4972234404448486</v>
      </c>
      <c r="D177">
        <v>-1.802991424161497</v>
      </c>
      <c r="E177">
        <v>-9.1876657677316214</v>
      </c>
      <c r="F177">
        <v>-8.391901933703382</v>
      </c>
      <c r="G177">
        <v>-12.502583731779771</v>
      </c>
      <c r="H177">
        <v>-4.0084885125798388</v>
      </c>
      <c r="I177">
        <v>-12.62078619422252</v>
      </c>
      <c r="J177">
        <v>-8.2735887120588547</v>
      </c>
      <c r="K177">
        <v>-8.3341998547069114</v>
      </c>
      <c r="L177">
        <v>-3.5409004200253782</v>
      </c>
      <c r="M177">
        <v>-7.7109542120962864</v>
      </c>
      <c r="N177">
        <v>-8.3593019632731593</v>
      </c>
      <c r="O177">
        <v>-2.950433807531696</v>
      </c>
      <c r="P177">
        <v>-6.1662359216515759</v>
      </c>
      <c r="Q177">
        <v>-3.3815729467975029</v>
      </c>
      <c r="R177">
        <v>-8.6582703125901119</v>
      </c>
      <c r="S177">
        <v>-9.9112974342632079</v>
      </c>
      <c r="T177">
        <v>-3.0052219260404538</v>
      </c>
      <c r="U177">
        <v>-3.860815527767274</v>
      </c>
      <c r="V177">
        <v>-12.128165904817291</v>
      </c>
      <c r="W177">
        <v>-10.70220650021766</v>
      </c>
      <c r="X177">
        <v>-7.1295062732899961</v>
      </c>
      <c r="Y177">
        <v>-3.209060300252935</v>
      </c>
      <c r="Z177">
        <v>-9.4148626872456855</v>
      </c>
      <c r="AA177">
        <v>-8.1575497409794799</v>
      </c>
      <c r="AB177">
        <v>-4.9267676611386877</v>
      </c>
      <c r="AC177">
        <v>-4.7290288795301691</v>
      </c>
      <c r="AD177">
        <v>-3.8950398901684391</v>
      </c>
      <c r="AE177">
        <v>-6.3651135246297574</v>
      </c>
      <c r="AF177">
        <v>-9.5828746095074138</v>
      </c>
      <c r="AG177">
        <v>-5.5886531536796049</v>
      </c>
      <c r="AH177" s="9" t="s">
        <v>77</v>
      </c>
      <c r="AI177" s="1">
        <v>45200</v>
      </c>
      <c r="AJ177" s="9" t="s">
        <v>38</v>
      </c>
      <c r="AK177">
        <v>26</v>
      </c>
    </row>
    <row r="178" spans="1:37" x14ac:dyDescent="0.25">
      <c r="A178">
        <v>45224</v>
      </c>
      <c r="B178">
        <v>-0.32949087151203937</v>
      </c>
      <c r="C178">
        <v>-9.0613585165235919E-2</v>
      </c>
      <c r="D178">
        <v>-2.1819022746308388E-3</v>
      </c>
      <c r="E178">
        <v>-0.26769601857350561</v>
      </c>
      <c r="F178">
        <v>-0.61447021190570716</v>
      </c>
      <c r="G178">
        <v>-0.41454341215590612</v>
      </c>
      <c r="H178">
        <v>-0.1432823991511383</v>
      </c>
      <c r="I178">
        <v>-0.2398970861139339</v>
      </c>
      <c r="J178">
        <v>-0.77584213934919155</v>
      </c>
      <c r="K178">
        <v>-0.1198299108962068</v>
      </c>
      <c r="L178">
        <v>-0.39556758091334238</v>
      </c>
      <c r="M178">
        <v>-0.12884359166270451</v>
      </c>
      <c r="N178">
        <v>-0.4995630028526114</v>
      </c>
      <c r="O178">
        <v>-0.1014869495524031</v>
      </c>
      <c r="P178">
        <v>-0.15274126992998061</v>
      </c>
      <c r="Q178">
        <v>-0.25711363925334713</v>
      </c>
      <c r="R178">
        <v>-2.1049493821731491E-3</v>
      </c>
      <c r="S178">
        <v>-0.21495509075758651</v>
      </c>
      <c r="T178">
        <v>-0.17002671440746689</v>
      </c>
      <c r="U178">
        <v>-0.12960545743838409</v>
      </c>
      <c r="V178">
        <v>-0.1132252808047976</v>
      </c>
      <c r="W178">
        <v>-4.2204673373666672E-2</v>
      </c>
      <c r="X178">
        <v>-0.51930247818031849</v>
      </c>
      <c r="Y178">
        <v>-0.17150004847466011</v>
      </c>
      <c r="Z178">
        <v>-0.36023024636614998</v>
      </c>
      <c r="AA178">
        <v>-0.36676920646357958</v>
      </c>
      <c r="AB178">
        <v>-0.21332367779194719</v>
      </c>
      <c r="AC178">
        <v>-0.1541754394066332</v>
      </c>
      <c r="AD178">
        <v>-0.38077988910060878</v>
      </c>
      <c r="AE178">
        <v>-0.47015995022294987</v>
      </c>
      <c r="AF178">
        <v>-0.2406926514717892</v>
      </c>
      <c r="AG178">
        <v>-0.20453018982401411</v>
      </c>
      <c r="AH178" s="9" t="s">
        <v>77</v>
      </c>
      <c r="AI178" s="1">
        <v>45200</v>
      </c>
      <c r="AJ178" s="9" t="s">
        <v>39</v>
      </c>
      <c r="AK178">
        <v>25</v>
      </c>
    </row>
    <row r="179" spans="1:37" x14ac:dyDescent="0.25">
      <c r="A179">
        <v>45223</v>
      </c>
      <c r="B179">
        <v>-1.5457046319525561E-2</v>
      </c>
      <c r="C179">
        <v>-7.7780266392445216E-4</v>
      </c>
      <c r="D179">
        <v>-6.1562565381695182E-2</v>
      </c>
      <c r="E179">
        <v>-5.7917903576106154E-3</v>
      </c>
      <c r="F179">
        <v>-1.9525519428757669E-3</v>
      </c>
      <c r="G179">
        <v>0</v>
      </c>
      <c r="H179">
        <v>-3.6942379603214351E-2</v>
      </c>
      <c r="I179">
        <v>-2.0761115194108779E-3</v>
      </c>
      <c r="J179">
        <v>-2.063944729786216E-2</v>
      </c>
      <c r="K179">
        <v>-6.1309833621407614E-3</v>
      </c>
      <c r="L179">
        <v>-2.9786543000083879E-2</v>
      </c>
      <c r="M179">
        <v>-1.4655717077763839E-2</v>
      </c>
      <c r="N179">
        <v>-9.4334303337713834E-3</v>
      </c>
      <c r="O179">
        <v>-9.9240834495223861E-4</v>
      </c>
      <c r="P179">
        <v>-2.100376216776648E-2</v>
      </c>
      <c r="Q179">
        <v>-2.375216894885256E-2</v>
      </c>
      <c r="R179">
        <v>0</v>
      </c>
      <c r="S179">
        <v>0</v>
      </c>
      <c r="T179">
        <v>-5.4921523095228372E-3</v>
      </c>
      <c r="U179">
        <v>-8.4057594484813363E-4</v>
      </c>
      <c r="V179">
        <v>-1.232248934633641E-2</v>
      </c>
      <c r="W179">
        <v>-2.7438360516045101E-2</v>
      </c>
      <c r="X179">
        <v>-1.4717252315438479E-2</v>
      </c>
      <c r="Y179">
        <v>-1.259505130222149E-3</v>
      </c>
      <c r="Z179">
        <v>-6.3122260141119683E-3</v>
      </c>
      <c r="AA179">
        <v>-2.0039321213146121E-2</v>
      </c>
      <c r="AB179">
        <v>-2.258699122544201E-2</v>
      </c>
      <c r="AC179">
        <v>-1.8294465582129299E-2</v>
      </c>
      <c r="AD179">
        <v>-5.301806472796964E-3</v>
      </c>
      <c r="AE179">
        <v>-3.8542817298779161E-3</v>
      </c>
      <c r="AF179">
        <v>-1.031010790744181E-2</v>
      </c>
      <c r="AG179">
        <v>-4.4359285949124042E-2</v>
      </c>
      <c r="AH179" s="9" t="s">
        <v>77</v>
      </c>
      <c r="AI179" s="1">
        <v>45200</v>
      </c>
      <c r="AJ179" s="9" t="s">
        <v>40</v>
      </c>
      <c r="AK179">
        <v>24</v>
      </c>
    </row>
    <row r="180" spans="1:37" x14ac:dyDescent="0.25">
      <c r="A180">
        <v>45222</v>
      </c>
      <c r="B180">
        <v>-0.31587487206310072</v>
      </c>
      <c r="C180">
        <v>-0.35255720963400128</v>
      </c>
      <c r="D180">
        <v>-0.11631101073663561</v>
      </c>
      <c r="E180">
        <v>-0.1752516726531981</v>
      </c>
      <c r="F180">
        <v>-0.14794532931082791</v>
      </c>
      <c r="G180">
        <v>-0.43771357453431631</v>
      </c>
      <c r="H180">
        <v>-3.9177618034452577E-2</v>
      </c>
      <c r="I180">
        <v>-0.31429445881146872</v>
      </c>
      <c r="J180">
        <v>-0.15163743001375449</v>
      </c>
      <c r="K180">
        <v>-0.24592158001040659</v>
      </c>
      <c r="L180">
        <v>-3.5133176802155969E-2</v>
      </c>
      <c r="M180">
        <v>-0.26716940185001248</v>
      </c>
      <c r="N180">
        <v>-0.52837238989645163</v>
      </c>
      <c r="O180">
        <v>-0.1919180844009008</v>
      </c>
      <c r="P180">
        <v>-0.48677921615588132</v>
      </c>
      <c r="Q180">
        <v>-0.1166978677463798</v>
      </c>
      <c r="R180">
        <v>-0.37727209711065018</v>
      </c>
      <c r="S180">
        <v>-9.9675270588245629E-2</v>
      </c>
      <c r="T180">
        <v>-0.39374813058564417</v>
      </c>
      <c r="U180">
        <v>-0.57592340750122695</v>
      </c>
      <c r="V180">
        <v>-1.440568117818475</v>
      </c>
      <c r="W180">
        <v>-0.2755251361961697</v>
      </c>
      <c r="X180">
        <v>-0.4361844717894196</v>
      </c>
      <c r="Y180">
        <v>-7.9495513428629233E-2</v>
      </c>
      <c r="Z180">
        <v>-0.31485890843557829</v>
      </c>
      <c r="AA180">
        <v>-0.4175486390548267</v>
      </c>
      <c r="AB180">
        <v>-0.30619504933093539</v>
      </c>
      <c r="AC180">
        <v>-0.14105844559162661</v>
      </c>
      <c r="AD180">
        <v>-0.44256241118706979</v>
      </c>
      <c r="AE180">
        <v>-0.33401527264950831</v>
      </c>
      <c r="AF180">
        <v>-0.31261452143233059</v>
      </c>
      <c r="AG180">
        <v>-0.2300078753065736</v>
      </c>
      <c r="AH180" s="9" t="s">
        <v>77</v>
      </c>
      <c r="AI180" s="1">
        <v>45200</v>
      </c>
      <c r="AJ180" s="9" t="s">
        <v>41</v>
      </c>
      <c r="AK180">
        <v>23</v>
      </c>
    </row>
    <row r="181" spans="1:37" x14ac:dyDescent="0.25">
      <c r="A181">
        <v>45219</v>
      </c>
      <c r="B181">
        <v>-4.1998425798655849E-3</v>
      </c>
      <c r="C181">
        <v>0</v>
      </c>
      <c r="D181">
        <v>-1.3996377105949579E-3</v>
      </c>
      <c r="E181">
        <v>0</v>
      </c>
      <c r="F181">
        <v>0</v>
      </c>
      <c r="G181">
        <v>0</v>
      </c>
      <c r="H181">
        <v>-3.8989825054129387E-2</v>
      </c>
      <c r="I181">
        <v>-3.0225884592535671E-3</v>
      </c>
      <c r="J181">
        <v>0</v>
      </c>
      <c r="K181">
        <v>0</v>
      </c>
      <c r="L181">
        <v>0</v>
      </c>
      <c r="M181">
        <v>0</v>
      </c>
      <c r="N181">
        <v>-3.448733431943637E-4</v>
      </c>
      <c r="O181">
        <v>-5.0632919370799473E-2</v>
      </c>
      <c r="P181">
        <v>-2.1785132092996842E-2</v>
      </c>
      <c r="Q181">
        <v>-4.3567735699044548E-3</v>
      </c>
      <c r="R181">
        <v>-2.3625285200867389E-3</v>
      </c>
      <c r="S181">
        <v>0</v>
      </c>
      <c r="T181">
        <v>0</v>
      </c>
      <c r="U181">
        <v>0</v>
      </c>
      <c r="V181">
        <v>0</v>
      </c>
      <c r="W181">
        <v>-4.6097397302313131E-2</v>
      </c>
      <c r="X181">
        <v>-2.507461832748261E-2</v>
      </c>
      <c r="Y181">
        <v>0</v>
      </c>
      <c r="Z181">
        <v>-4.1820991153309027E-3</v>
      </c>
      <c r="AA181">
        <v>-2.5474439043556112E-3</v>
      </c>
      <c r="AB181">
        <v>-8.1780923218056321E-3</v>
      </c>
      <c r="AC181">
        <v>-3.4170842543822233E-5</v>
      </c>
      <c r="AD181">
        <v>-9.2914859800582409E-4</v>
      </c>
      <c r="AE181">
        <v>-2.8572420381356309E-4</v>
      </c>
      <c r="AF181">
        <v>-1.075429305041796E-3</v>
      </c>
      <c r="AG181">
        <v>-3.2670455209824978E-2</v>
      </c>
      <c r="AH181" s="9" t="s">
        <v>78</v>
      </c>
      <c r="AI181" s="1">
        <v>45200</v>
      </c>
      <c r="AJ181" s="9" t="s">
        <v>43</v>
      </c>
      <c r="AK181">
        <v>20</v>
      </c>
    </row>
    <row r="182" spans="1:37" x14ac:dyDescent="0.25">
      <c r="A182">
        <v>45218</v>
      </c>
      <c r="B182">
        <v>-0.96672789345673549</v>
      </c>
      <c r="C182">
        <v>-1.3478574262040579</v>
      </c>
      <c r="D182">
        <v>-0.17661934231591689</v>
      </c>
      <c r="E182">
        <v>-0.94534528558344433</v>
      </c>
      <c r="F182">
        <v>-0.68306946688326275</v>
      </c>
      <c r="G182">
        <v>-1.909943399263702</v>
      </c>
      <c r="H182">
        <v>-0.13366649150699711</v>
      </c>
      <c r="I182">
        <v>-1.23505225555451</v>
      </c>
      <c r="J182">
        <v>-0.10766938321615829</v>
      </c>
      <c r="K182">
        <v>-1.2508966156585111</v>
      </c>
      <c r="L182">
        <v>-1.5784699126613559</v>
      </c>
      <c r="M182">
        <v>-0.88653112849160909</v>
      </c>
      <c r="N182">
        <v>-0.3424523219503619</v>
      </c>
      <c r="O182">
        <v>-0.25375038832962438</v>
      </c>
      <c r="P182">
        <v>-2.504127693448635</v>
      </c>
      <c r="Q182">
        <v>-0.55459802378379919</v>
      </c>
      <c r="R182">
        <v>-0.18684483981948871</v>
      </c>
      <c r="S182">
        <v>-0.63276769739231442</v>
      </c>
      <c r="T182">
        <v>-0.46333889158442859</v>
      </c>
      <c r="U182">
        <v>-2.6075705148932342</v>
      </c>
      <c r="V182">
        <v>-1.043226212422093</v>
      </c>
      <c r="W182">
        <v>-0.47174224707655621</v>
      </c>
      <c r="X182">
        <v>-0.79836789554462662</v>
      </c>
      <c r="Y182">
        <v>-8.8762231271087108E-2</v>
      </c>
      <c r="Z182">
        <v>-1.1126227795212551</v>
      </c>
      <c r="AA182">
        <v>-1.0875618982500921</v>
      </c>
      <c r="AB182">
        <v>-0.50951785516494252</v>
      </c>
      <c r="AC182">
        <v>-0.70747561470255949</v>
      </c>
      <c r="AD182">
        <v>-0.74541505501172411</v>
      </c>
      <c r="AE182">
        <v>-1.0124955924359449</v>
      </c>
      <c r="AF182">
        <v>-0.84834760731513548</v>
      </c>
      <c r="AG182">
        <v>-1.0090437001499211</v>
      </c>
      <c r="AH182" s="9" t="s">
        <v>78</v>
      </c>
      <c r="AI182" s="1">
        <v>45200</v>
      </c>
      <c r="AJ182" s="9" t="s">
        <v>38</v>
      </c>
      <c r="AK182">
        <v>19</v>
      </c>
    </row>
    <row r="183" spans="1:37" x14ac:dyDescent="0.25">
      <c r="A183">
        <v>45217</v>
      </c>
      <c r="B183">
        <v>-1.692737658776728</v>
      </c>
      <c r="C183">
        <v>-0.8603483244692991</v>
      </c>
      <c r="D183">
        <v>-0.31135513451888092</v>
      </c>
      <c r="E183">
        <v>-3.0891913457065741</v>
      </c>
      <c r="F183">
        <v>-1.4502633606226749</v>
      </c>
      <c r="G183">
        <v>-1.0817693918360169</v>
      </c>
      <c r="H183">
        <v>-1.242729308531189</v>
      </c>
      <c r="I183">
        <v>-1.862790750455448</v>
      </c>
      <c r="J183">
        <v>-7.7874098305141415E-2</v>
      </c>
      <c r="K183">
        <v>-1.3959795486909301</v>
      </c>
      <c r="L183">
        <v>-1.49312142394603</v>
      </c>
      <c r="M183">
        <v>-0.74339375233018601</v>
      </c>
      <c r="N183">
        <v>-1.4814349529363231</v>
      </c>
      <c r="O183">
        <v>-1.09271059927484</v>
      </c>
      <c r="P183">
        <v>-1.1618625392875059</v>
      </c>
      <c r="Q183">
        <v>-0.68967320087070327</v>
      </c>
      <c r="R183">
        <v>-0.49181931597966982</v>
      </c>
      <c r="S183">
        <v>-1.939810997481471</v>
      </c>
      <c r="T183">
        <v>-0.83196807033812881</v>
      </c>
      <c r="U183">
        <v>-3.5700693393711331</v>
      </c>
      <c r="V183">
        <v>-2.164388869708826</v>
      </c>
      <c r="W183">
        <v>-3.4451414464999819</v>
      </c>
      <c r="X183">
        <v>-2.3301881058066698</v>
      </c>
      <c r="Y183">
        <v>-1.0221334401344799</v>
      </c>
      <c r="Z183">
        <v>-2.3290147326608972</v>
      </c>
      <c r="AA183">
        <v>-1.3517514318995509</v>
      </c>
      <c r="AB183">
        <v>-1.169403001516709</v>
      </c>
      <c r="AC183">
        <v>-0.93745860400895786</v>
      </c>
      <c r="AD183">
        <v>-0.61416941022574445</v>
      </c>
      <c r="AE183">
        <v>-0.79210869284798291</v>
      </c>
      <c r="AF183">
        <v>-2.3096283780111739</v>
      </c>
      <c r="AG183">
        <v>-1.8952247356246721</v>
      </c>
      <c r="AH183" s="9" t="s">
        <v>78</v>
      </c>
      <c r="AI183" s="1">
        <v>45200</v>
      </c>
      <c r="AJ183" s="9" t="s">
        <v>39</v>
      </c>
      <c r="AK183">
        <v>18</v>
      </c>
    </row>
    <row r="184" spans="1:37" x14ac:dyDescent="0.25">
      <c r="A184">
        <v>45216</v>
      </c>
      <c r="B184">
        <v>-1.9258267522048509</v>
      </c>
      <c r="C184">
        <v>-3.867248433510035</v>
      </c>
      <c r="D184">
        <v>-0.74083231677824268</v>
      </c>
      <c r="E184">
        <v>-1.8707363820807501</v>
      </c>
      <c r="F184">
        <v>-5.3123417720862758</v>
      </c>
      <c r="G184">
        <v>-2.4733362298452501</v>
      </c>
      <c r="H184">
        <v>-0.79083066084870335</v>
      </c>
      <c r="I184">
        <v>-1.290695693740177</v>
      </c>
      <c r="J184">
        <v>-3.179160031564324</v>
      </c>
      <c r="K184">
        <v>-3.404515876905335</v>
      </c>
      <c r="L184">
        <v>-5.9246505551111828E-2</v>
      </c>
      <c r="M184">
        <v>-0.87962166930486274</v>
      </c>
      <c r="N184">
        <v>-1.6841877383538371</v>
      </c>
      <c r="O184">
        <v>-0.34983089160243241</v>
      </c>
      <c r="P184">
        <v>-1.0891203088841519</v>
      </c>
      <c r="Q184">
        <v>-0.57552659073090207</v>
      </c>
      <c r="R184">
        <v>-1.8997593449082031</v>
      </c>
      <c r="S184">
        <v>-1.1724103283596441</v>
      </c>
      <c r="T184">
        <v>-1.4303650534437129</v>
      </c>
      <c r="U184">
        <v>-6.5657839001650107</v>
      </c>
      <c r="V184">
        <v>-4.8597552737784824</v>
      </c>
      <c r="W184">
        <v>-0.95094796740574694</v>
      </c>
      <c r="X184">
        <v>-2.8750823105857299</v>
      </c>
      <c r="Y184">
        <v>-0.88800963156712831</v>
      </c>
      <c r="Z184">
        <v>-2.1808086459267262</v>
      </c>
      <c r="AA184">
        <v>-2.1887300298033279</v>
      </c>
      <c r="AB184">
        <v>-1.770181956062634</v>
      </c>
      <c r="AC184">
        <v>-0.66856002695651762</v>
      </c>
      <c r="AD184">
        <v>-1.33039348740312</v>
      </c>
      <c r="AE184">
        <v>-2.9079042302171469</v>
      </c>
      <c r="AF184">
        <v>-2.294570052121566</v>
      </c>
      <c r="AG184">
        <v>-0.6110948290245326</v>
      </c>
      <c r="AH184" s="9" t="s">
        <v>78</v>
      </c>
      <c r="AI184" s="1">
        <v>45200</v>
      </c>
      <c r="AJ184" s="9" t="s">
        <v>40</v>
      </c>
      <c r="AK184">
        <v>17</v>
      </c>
    </row>
    <row r="185" spans="1:37" x14ac:dyDescent="0.25">
      <c r="A185">
        <v>45215</v>
      </c>
      <c r="B185">
        <v>-0.94330708036080746</v>
      </c>
      <c r="C185">
        <v>-0.84649128466270529</v>
      </c>
      <c r="D185">
        <v>-0.31814803703350591</v>
      </c>
      <c r="E185">
        <v>-1.2634567570368069</v>
      </c>
      <c r="F185">
        <v>-1.407743351633838</v>
      </c>
      <c r="G185">
        <v>-1.6299921954760439</v>
      </c>
      <c r="H185">
        <v>-0.19585647338331369</v>
      </c>
      <c r="I185">
        <v>-0.79068297938448351</v>
      </c>
      <c r="J185">
        <v>-0.39325058161182541</v>
      </c>
      <c r="K185">
        <v>-2.664608475045692</v>
      </c>
      <c r="L185">
        <v>-0.14331257427126681</v>
      </c>
      <c r="M185">
        <v>-0.76867735270068538</v>
      </c>
      <c r="N185">
        <v>-0.76079849289815848</v>
      </c>
      <c r="O185">
        <v>-0.14946969402080351</v>
      </c>
      <c r="P185">
        <v>-0.72455968808809357</v>
      </c>
      <c r="Q185">
        <v>-0.66672681300365577</v>
      </c>
      <c r="R185">
        <v>-0.6726118674881838</v>
      </c>
      <c r="S185">
        <v>-1.268968030530506</v>
      </c>
      <c r="T185">
        <v>-0.19819224856843901</v>
      </c>
      <c r="U185">
        <v>-1.351235957929914</v>
      </c>
      <c r="V185">
        <v>-0.47857469850305068</v>
      </c>
      <c r="W185">
        <v>-0.63687461136980517</v>
      </c>
      <c r="X185">
        <v>-0.84317830649010439</v>
      </c>
      <c r="Y185">
        <v>-0.10934997782430481</v>
      </c>
      <c r="Z185">
        <v>-1.332322345421983</v>
      </c>
      <c r="AA185">
        <v>-0.90025565577143718</v>
      </c>
      <c r="AB185">
        <v>-0.4985701658893083</v>
      </c>
      <c r="AC185">
        <v>-0.35543923973432168</v>
      </c>
      <c r="AD185">
        <v>-0.70476111216932402</v>
      </c>
      <c r="AE185">
        <v>-1.31778629122221</v>
      </c>
      <c r="AF185">
        <v>-0.77185457601190988</v>
      </c>
      <c r="AG185">
        <v>-0.66039697682693677</v>
      </c>
      <c r="AH185" s="9" t="s">
        <v>78</v>
      </c>
      <c r="AI185" s="1">
        <v>45200</v>
      </c>
      <c r="AJ185" s="9" t="s">
        <v>41</v>
      </c>
      <c r="AK185">
        <v>16</v>
      </c>
    </row>
    <row r="186" spans="1:37" x14ac:dyDescent="0.25">
      <c r="A186">
        <v>45212</v>
      </c>
      <c r="B186">
        <v>-1.6450414339009869E-2</v>
      </c>
      <c r="C186">
        <v>0</v>
      </c>
      <c r="D186">
        <v>0</v>
      </c>
      <c r="E186">
        <v>-2.2575768652801669E-4</v>
      </c>
      <c r="F186">
        <v>0</v>
      </c>
      <c r="G186">
        <v>-9.0854819549306028E-3</v>
      </c>
      <c r="H186">
        <v>0</v>
      </c>
      <c r="I186">
        <v>0</v>
      </c>
      <c r="J186">
        <v>-1.1432536208851451E-3</v>
      </c>
      <c r="K186">
        <v>-1.030182258669772E-2</v>
      </c>
      <c r="L186">
        <v>-3.4023741605277068E-2</v>
      </c>
      <c r="M186">
        <v>-0.1442122527393469</v>
      </c>
      <c r="N186">
        <v>-3.011977958942493E-3</v>
      </c>
      <c r="O186">
        <v>-8.7452668086499105E-4</v>
      </c>
      <c r="P186">
        <v>-1.636984246719567E-2</v>
      </c>
      <c r="Q186">
        <v>-1.125135689155528E-2</v>
      </c>
      <c r="R186">
        <v>-9.9941624878558556E-3</v>
      </c>
      <c r="S186">
        <v>-1.8457090230053569E-2</v>
      </c>
      <c r="T186">
        <v>-5.4189053820097068E-2</v>
      </c>
      <c r="U186">
        <v>0</v>
      </c>
      <c r="V186">
        <v>-8.8069414634944672E-3</v>
      </c>
      <c r="W186">
        <v>-8.8599394244840632E-3</v>
      </c>
      <c r="X186">
        <v>-1.7799527295451281E-2</v>
      </c>
      <c r="Y186">
        <v>-8.9366363072034979E-2</v>
      </c>
      <c r="Z186">
        <v>-1.5770935230691039E-2</v>
      </c>
      <c r="AA186">
        <v>-3.47406966903307E-3</v>
      </c>
      <c r="AB186">
        <v>-1.043120939021386E-2</v>
      </c>
      <c r="AC186">
        <v>-7.2219377201277107E-2</v>
      </c>
      <c r="AD186">
        <v>-1.2284433856803829E-4</v>
      </c>
      <c r="AE186">
        <v>-4.5137435936627853E-3</v>
      </c>
      <c r="AF186">
        <v>-5.6478209478041073E-3</v>
      </c>
      <c r="AG186">
        <v>-4.4370432952666142E-2</v>
      </c>
      <c r="AH186" s="9" t="s">
        <v>79</v>
      </c>
      <c r="AI186" s="1">
        <v>45200</v>
      </c>
      <c r="AJ186" s="9" t="s">
        <v>43</v>
      </c>
      <c r="AK186">
        <v>13</v>
      </c>
    </row>
    <row r="187" spans="1:37" x14ac:dyDescent="0.25">
      <c r="A187">
        <v>45211</v>
      </c>
      <c r="B187">
        <v>-0.28179781039016161</v>
      </c>
      <c r="C187">
        <v>-0.96253558351272561</v>
      </c>
      <c r="D187">
        <v>-3.1824584465362231E-2</v>
      </c>
      <c r="E187">
        <v>-0.26432357404837598</v>
      </c>
      <c r="F187">
        <v>-0.14487331309531459</v>
      </c>
      <c r="G187">
        <v>-0.2112635062498894</v>
      </c>
      <c r="H187">
        <v>-9.9874825802928141E-2</v>
      </c>
      <c r="I187">
        <v>-0.6907570338446124</v>
      </c>
      <c r="J187">
        <v>-7.9166470618809104E-2</v>
      </c>
      <c r="K187">
        <v>-0.1653375120243068</v>
      </c>
      <c r="L187">
        <v>-0.26487313179562738</v>
      </c>
      <c r="M187">
        <v>-0.29433087234652128</v>
      </c>
      <c r="N187">
        <v>-0.22494595635967879</v>
      </c>
      <c r="O187">
        <v>-0.15536625659413869</v>
      </c>
      <c r="P187">
        <v>-0.19882382523349271</v>
      </c>
      <c r="Q187">
        <v>-5.3781491286019313E-2</v>
      </c>
      <c r="R187">
        <v>-2.6035802521953769E-3</v>
      </c>
      <c r="S187">
        <v>-0.50469327727860724</v>
      </c>
      <c r="T187">
        <v>-0.1850192451651253</v>
      </c>
      <c r="U187">
        <v>-0.48017478260437318</v>
      </c>
      <c r="V187">
        <v>-0.1866258748342986</v>
      </c>
      <c r="W187">
        <v>-0.21559318708761629</v>
      </c>
      <c r="X187">
        <v>-0.1776811919099022</v>
      </c>
      <c r="Y187">
        <v>-0.46634944073200107</v>
      </c>
      <c r="Z187">
        <v>-0.29249246579130939</v>
      </c>
      <c r="AA187">
        <v>-0.25525387234295022</v>
      </c>
      <c r="AB187">
        <v>-0.16564558237407009</v>
      </c>
      <c r="AC187">
        <v>-0.33786253897930713</v>
      </c>
      <c r="AD187">
        <v>-0.19754503211254359</v>
      </c>
      <c r="AE187">
        <v>-0.17876684485822961</v>
      </c>
      <c r="AF187">
        <v>-0.29802488069256822</v>
      </c>
      <c r="AG187">
        <v>-0.26985712692164571</v>
      </c>
      <c r="AH187" s="9" t="s">
        <v>79</v>
      </c>
      <c r="AI187" s="1">
        <v>45200</v>
      </c>
      <c r="AJ187" s="9" t="s">
        <v>38</v>
      </c>
      <c r="AK187">
        <v>12</v>
      </c>
    </row>
    <row r="188" spans="1:37" x14ac:dyDescent="0.25">
      <c r="A188">
        <v>45210</v>
      </c>
      <c r="B188">
        <v>-1.3699680210930629E-2</v>
      </c>
      <c r="C188">
        <v>-6.2268494543186323E-2</v>
      </c>
      <c r="D188">
        <v>-0.1862428706342448</v>
      </c>
      <c r="E188">
        <v>-4.7346159670589853E-2</v>
      </c>
      <c r="F188">
        <v>-4.3846032929940456E-3</v>
      </c>
      <c r="G188">
        <v>0</v>
      </c>
      <c r="H188">
        <v>-6.6790606681457927E-3</v>
      </c>
      <c r="I188">
        <v>-1.044927193587588E-2</v>
      </c>
      <c r="J188">
        <v>0</v>
      </c>
      <c r="K188">
        <v>0</v>
      </c>
      <c r="L188">
        <v>-1.444845707398858E-3</v>
      </c>
      <c r="M188">
        <v>-7.9535924395609928E-2</v>
      </c>
      <c r="N188">
        <v>-1.3250293666984171E-2</v>
      </c>
      <c r="O188">
        <v>0</v>
      </c>
      <c r="P188">
        <v>-1.0274207795965299E-3</v>
      </c>
      <c r="Q188">
        <v>-1.7615869436137121E-4</v>
      </c>
      <c r="R188">
        <v>0</v>
      </c>
      <c r="S188">
        <v>0</v>
      </c>
      <c r="T188">
        <v>-2.6698646246326539E-2</v>
      </c>
      <c r="U188">
        <v>0</v>
      </c>
      <c r="V188">
        <v>-4.3442913347021668E-2</v>
      </c>
      <c r="W188">
        <v>-1.68082398070285E-3</v>
      </c>
      <c r="X188">
        <v>-2.7402134966817088E-3</v>
      </c>
      <c r="Y188">
        <v>-1.244411833845142E-2</v>
      </c>
      <c r="Z188">
        <v>-1.2258113136573859E-2</v>
      </c>
      <c r="AA188">
        <v>-5.1444387886063229E-3</v>
      </c>
      <c r="AB188">
        <v>-8.9884263511246995E-3</v>
      </c>
      <c r="AC188">
        <v>-8.1351750111234425E-2</v>
      </c>
      <c r="AD188">
        <v>-9.4188970646686809E-3</v>
      </c>
      <c r="AE188">
        <v>-7.2133401867237063E-4</v>
      </c>
      <c r="AF188">
        <v>-1.1858005138585599E-2</v>
      </c>
      <c r="AG188">
        <v>-5.0298518527891307E-2</v>
      </c>
      <c r="AH188" s="9" t="s">
        <v>79</v>
      </c>
      <c r="AI188" s="1">
        <v>45200</v>
      </c>
      <c r="AJ188" s="9" t="s">
        <v>39</v>
      </c>
      <c r="AK188">
        <v>11</v>
      </c>
    </row>
    <row r="189" spans="1:37" x14ac:dyDescent="0.25">
      <c r="A189">
        <v>45209</v>
      </c>
      <c r="B189">
        <v>-0.17452903532487379</v>
      </c>
      <c r="C189">
        <v>-0.23375692157486749</v>
      </c>
      <c r="D189">
        <v>-0.19322292366959221</v>
      </c>
      <c r="E189">
        <v>-0.12882809678754659</v>
      </c>
      <c r="F189">
        <v>-0.49389851041811811</v>
      </c>
      <c r="G189">
        <v>-0.34296878843737899</v>
      </c>
      <c r="H189">
        <v>-1.216067672704762E-2</v>
      </c>
      <c r="I189">
        <v>-0.119805121379743</v>
      </c>
      <c r="J189">
        <v>-0.3863119287456257</v>
      </c>
      <c r="K189">
        <v>-5.8553010806215278E-2</v>
      </c>
      <c r="L189">
        <v>-1.875175783331625E-2</v>
      </c>
      <c r="M189">
        <v>-7.0923344584567616E-2</v>
      </c>
      <c r="N189">
        <v>-0.36936988549573341</v>
      </c>
      <c r="O189">
        <v>-4.0674069779184849E-2</v>
      </c>
      <c r="P189">
        <v>-7.1567216411746154E-2</v>
      </c>
      <c r="Q189">
        <v>-3.2323048108436787E-2</v>
      </c>
      <c r="R189">
        <v>-0.166051075955885</v>
      </c>
      <c r="S189">
        <v>-9.4257809499196071E-2</v>
      </c>
      <c r="T189">
        <v>-0.28134791918119723</v>
      </c>
      <c r="U189">
        <v>-0.52144255508217763</v>
      </c>
      <c r="V189">
        <v>-0.44963659118935828</v>
      </c>
      <c r="W189">
        <v>-1.7633175253841941E-2</v>
      </c>
      <c r="X189">
        <v>-0.2503392255597896</v>
      </c>
      <c r="Y189">
        <v>-4.6289830527594352E-4</v>
      </c>
      <c r="Z189">
        <v>-0.191365903106266</v>
      </c>
      <c r="AA189">
        <v>-0.24201407579666859</v>
      </c>
      <c r="AB189">
        <v>-0.14794631530246941</v>
      </c>
      <c r="AC189">
        <v>-5.5237066544398132E-2</v>
      </c>
      <c r="AD189">
        <v>-5.731347367315489E-2</v>
      </c>
      <c r="AE189">
        <v>-0.40655565330503263</v>
      </c>
      <c r="AF189">
        <v>-0.17199288014684461</v>
      </c>
      <c r="AG189">
        <v>-5.5070499578455653E-2</v>
      </c>
      <c r="AH189" s="9" t="s">
        <v>79</v>
      </c>
      <c r="AI189" s="1">
        <v>45200</v>
      </c>
      <c r="AJ189" s="9" t="s">
        <v>40</v>
      </c>
      <c r="AK189">
        <v>10</v>
      </c>
    </row>
    <row r="190" spans="1:37" x14ac:dyDescent="0.25">
      <c r="A190">
        <v>45208</v>
      </c>
      <c r="B190">
        <v>-3.9750600144924847E-2</v>
      </c>
      <c r="C190">
        <v>-4.3009804532768002E-2</v>
      </c>
      <c r="D190">
        <v>-0.284727985284772</v>
      </c>
      <c r="E190">
        <v>-7.4090535129089797E-3</v>
      </c>
      <c r="F190">
        <v>-3.5967121770827747E-2</v>
      </c>
      <c r="G190">
        <v>-8.7220553397759949E-3</v>
      </c>
      <c r="H190">
        <v>-5.9468537129041148E-2</v>
      </c>
      <c r="I190">
        <v>-9.1803230756231525E-3</v>
      </c>
      <c r="J190">
        <v>-5.1143046819775537E-2</v>
      </c>
      <c r="K190">
        <v>-3.4017949588151901E-2</v>
      </c>
      <c r="L190">
        <v>-9.3271353307450053E-2</v>
      </c>
      <c r="M190">
        <v>-3.5733894346491532E-2</v>
      </c>
      <c r="N190">
        <v>-2.443494211201927E-2</v>
      </c>
      <c r="O190">
        <v>-7.8983676018558029E-3</v>
      </c>
      <c r="P190">
        <v>-1.384880591600946E-2</v>
      </c>
      <c r="Q190">
        <v>-2.2004259588556318E-3</v>
      </c>
      <c r="R190">
        <v>0</v>
      </c>
      <c r="S190">
        <v>-2.3476525668541401E-2</v>
      </c>
      <c r="T190">
        <v>-2.567164844525369E-2</v>
      </c>
      <c r="U190">
        <v>-2.8146391868318592E-4</v>
      </c>
      <c r="V190">
        <v>-0.40734353056503242</v>
      </c>
      <c r="W190">
        <v>-1.6969163522666669E-3</v>
      </c>
      <c r="X190">
        <v>-3.1598832983814433E-2</v>
      </c>
      <c r="Y190">
        <v>-1.156398553748131E-3</v>
      </c>
      <c r="Z190">
        <v>-1.4573482329731951E-2</v>
      </c>
      <c r="AA190">
        <v>-2.3735156701519249E-2</v>
      </c>
      <c r="AB190">
        <v>-4.6604284913722788E-2</v>
      </c>
      <c r="AC190">
        <v>-0.13010320180914209</v>
      </c>
      <c r="AD190">
        <v>-3.6344096126730653E-2</v>
      </c>
      <c r="AE190">
        <v>-9.974801270231386E-3</v>
      </c>
      <c r="AF190">
        <v>-5.5872763192901478E-2</v>
      </c>
      <c r="AG190">
        <v>-4.9245633806989653E-2</v>
      </c>
      <c r="AH190" s="9" t="s">
        <v>79</v>
      </c>
      <c r="AI190" s="1">
        <v>45200</v>
      </c>
      <c r="AJ190" s="9" t="s">
        <v>41</v>
      </c>
      <c r="AK190">
        <v>9</v>
      </c>
    </row>
    <row r="191" spans="1:37" x14ac:dyDescent="0.25">
      <c r="A191">
        <v>45205</v>
      </c>
      <c r="B191">
        <v>-8.6901952953794305E-3</v>
      </c>
      <c r="C191">
        <v>0</v>
      </c>
      <c r="D191">
        <v>-0.13323776166213319</v>
      </c>
      <c r="E191">
        <v>-1.099671718377559E-3</v>
      </c>
      <c r="F191">
        <v>-9.8907931259275151E-4</v>
      </c>
      <c r="G191">
        <v>-2.3781558409292771E-2</v>
      </c>
      <c r="H191">
        <v>-3.4562014452573057E-2</v>
      </c>
      <c r="I191">
        <v>0</v>
      </c>
      <c r="J191">
        <v>0</v>
      </c>
      <c r="K191">
        <v>-1.8230237012852729E-2</v>
      </c>
      <c r="L191">
        <v>-5.8823690388819351E-3</v>
      </c>
      <c r="M191">
        <v>-2.121078116184243E-3</v>
      </c>
      <c r="N191">
        <v>-2.3736236044959729E-3</v>
      </c>
      <c r="O191">
        <v>0</v>
      </c>
      <c r="P191">
        <v>-6.9290516923611262E-3</v>
      </c>
      <c r="Q191">
        <v>0</v>
      </c>
      <c r="R191">
        <v>-0.48777896183671859</v>
      </c>
      <c r="S191">
        <v>-3.4056982643604798E-5</v>
      </c>
      <c r="T191">
        <v>-1.6870573801795751E-2</v>
      </c>
      <c r="U191">
        <v>0</v>
      </c>
      <c r="V191">
        <v>0</v>
      </c>
      <c r="W191">
        <v>-2.4362422259727361E-3</v>
      </c>
      <c r="X191">
        <v>-2.280908705065041E-3</v>
      </c>
      <c r="Y191">
        <v>-4.2479852845759688E-3</v>
      </c>
      <c r="Z191">
        <v>-1.2331791956066301E-2</v>
      </c>
      <c r="AA191">
        <v>-2.1759601975588488E-3</v>
      </c>
      <c r="AB191">
        <v>-3.5420825410062478E-3</v>
      </c>
      <c r="AC191">
        <v>-1.3910400812064461E-2</v>
      </c>
      <c r="AD191">
        <v>-7.4960479270703474E-4</v>
      </c>
      <c r="AE191">
        <v>-1.1956677673811669E-3</v>
      </c>
      <c r="AF191">
        <v>-1.6412043968955028E-2</v>
      </c>
      <c r="AG191">
        <v>-5.241649459511586E-3</v>
      </c>
      <c r="AH191" s="9" t="s">
        <v>80</v>
      </c>
      <c r="AI191" s="1">
        <v>45200</v>
      </c>
      <c r="AJ191" s="9" t="s">
        <v>43</v>
      </c>
      <c r="AK191">
        <v>6</v>
      </c>
    </row>
    <row r="192" spans="1:37" x14ac:dyDescent="0.25">
      <c r="A192">
        <v>45204</v>
      </c>
      <c r="B192">
        <v>-0.63843708664443255</v>
      </c>
      <c r="C192">
        <v>-1.9733242639453989</v>
      </c>
      <c r="D192">
        <v>-2.7947586402075061E-2</v>
      </c>
      <c r="E192">
        <v>-1.0854776320902499</v>
      </c>
      <c r="F192">
        <v>-0.20884221719000981</v>
      </c>
      <c r="G192">
        <v>-1.1503642424177061</v>
      </c>
      <c r="H192">
        <v>-0.38133089671667508</v>
      </c>
      <c r="I192">
        <v>-1.1334859810015421</v>
      </c>
      <c r="J192">
        <v>-1.2722107333395429</v>
      </c>
      <c r="K192">
        <v>-0.24616443628393631</v>
      </c>
      <c r="L192">
        <v>-0.1044600542993364</v>
      </c>
      <c r="M192">
        <v>-0.34909122558971262</v>
      </c>
      <c r="N192">
        <v>-0.4452933007298005</v>
      </c>
      <c r="O192">
        <v>-9.3608582639860174E-2</v>
      </c>
      <c r="P192">
        <v>-0.1823363556991846</v>
      </c>
      <c r="Q192">
        <v>-0.51422404016534162</v>
      </c>
      <c r="R192">
        <v>-0.9266721872267123</v>
      </c>
      <c r="S192">
        <v>-0.49869327007071718</v>
      </c>
      <c r="T192">
        <v>-0.84210562449474335</v>
      </c>
      <c r="U192">
        <v>-1.2847406658496501</v>
      </c>
      <c r="V192">
        <v>-0.51080522266550454</v>
      </c>
      <c r="W192">
        <v>-7.7278087793183139E-2</v>
      </c>
      <c r="X192">
        <v>-0.51668477412991431</v>
      </c>
      <c r="Y192">
        <v>-6.2370020462979917E-2</v>
      </c>
      <c r="Z192">
        <v>-0.86412368246344506</v>
      </c>
      <c r="AA192">
        <v>-0.6853407268875169</v>
      </c>
      <c r="AB192">
        <v>-0.44528733739480802</v>
      </c>
      <c r="AC192">
        <v>-0.179606061681061</v>
      </c>
      <c r="AD192">
        <v>-0.69984933577475461</v>
      </c>
      <c r="AE192">
        <v>-1.112817180019569</v>
      </c>
      <c r="AF192">
        <v>-0.52713299642520994</v>
      </c>
      <c r="AG192">
        <v>-0.4044183760082769</v>
      </c>
      <c r="AH192" s="9" t="s">
        <v>80</v>
      </c>
      <c r="AI192" s="1">
        <v>45200</v>
      </c>
      <c r="AJ192" s="9" t="s">
        <v>38</v>
      </c>
      <c r="AK192">
        <v>5</v>
      </c>
    </row>
    <row r="193" spans="1:37" x14ac:dyDescent="0.25">
      <c r="A193">
        <v>45203</v>
      </c>
      <c r="B193">
        <v>-6.3278563573229028E-3</v>
      </c>
      <c r="C193">
        <v>0</v>
      </c>
      <c r="D193">
        <v>0</v>
      </c>
      <c r="E193">
        <v>-8.5041411346201113E-4</v>
      </c>
      <c r="F193">
        <v>-1.152907783726623E-3</v>
      </c>
      <c r="G193">
        <v>-7.2207637493761148E-3</v>
      </c>
      <c r="H193">
        <v>-3.8489388037922567E-2</v>
      </c>
      <c r="I193">
        <v>-7.5748953841906228E-3</v>
      </c>
      <c r="J193">
        <v>0</v>
      </c>
      <c r="K193">
        <v>0</v>
      </c>
      <c r="L193">
        <v>-9.0798834462255604E-2</v>
      </c>
      <c r="M193">
        <v>-1.2900000091767651E-2</v>
      </c>
      <c r="N193">
        <v>0</v>
      </c>
      <c r="O193">
        <v>-1.421355344601959E-4</v>
      </c>
      <c r="P193">
        <v>-1.201393922380254E-2</v>
      </c>
      <c r="Q193">
        <v>-2.609303372039946E-2</v>
      </c>
      <c r="R193">
        <v>0</v>
      </c>
      <c r="S193">
        <v>-3.3815009802396878E-4</v>
      </c>
      <c r="T193">
        <v>-1.2538080826434971E-2</v>
      </c>
      <c r="U193">
        <v>0</v>
      </c>
      <c r="V193">
        <v>-3.981002224738287E-3</v>
      </c>
      <c r="W193">
        <v>-3.1927077245226643E-2</v>
      </c>
      <c r="X193">
        <v>-1.255363743932271E-3</v>
      </c>
      <c r="Y193">
        <v>-4.3916276465175583E-2</v>
      </c>
      <c r="Z193">
        <v>-3.7704292090547532E-3</v>
      </c>
      <c r="AA193">
        <v>-1.1496172619907051E-3</v>
      </c>
      <c r="AB193">
        <v>-1.230708133686787E-2</v>
      </c>
      <c r="AC193">
        <v>-2.9489955105043361E-2</v>
      </c>
      <c r="AD193">
        <v>-4.3939031305572909E-3</v>
      </c>
      <c r="AE193">
        <v>-3.1780596397955629E-3</v>
      </c>
      <c r="AF193">
        <v>-6.6500579859100637E-3</v>
      </c>
      <c r="AG193">
        <v>-1.0285117108726351E-2</v>
      </c>
      <c r="AH193" s="9" t="s">
        <v>80</v>
      </c>
      <c r="AI193" s="1">
        <v>45200</v>
      </c>
      <c r="AJ193" s="9" t="s">
        <v>39</v>
      </c>
      <c r="AK193">
        <v>4</v>
      </c>
    </row>
    <row r="194" spans="1:37" x14ac:dyDescent="0.25">
      <c r="A194">
        <v>45202</v>
      </c>
      <c r="B194">
        <v>-3.3185586052436031</v>
      </c>
      <c r="C194">
        <v>-3.08358298859849</v>
      </c>
      <c r="D194">
        <v>-0.18540948338802829</v>
      </c>
      <c r="E194">
        <v>-5.5174059358043896</v>
      </c>
      <c r="F194">
        <v>-2.895125874041331</v>
      </c>
      <c r="G194">
        <v>-7.4514651034064023</v>
      </c>
      <c r="H194">
        <v>-0.32943239940671032</v>
      </c>
      <c r="I194">
        <v>-2.2423228852776811</v>
      </c>
      <c r="J194">
        <v>-6.073384340834334</v>
      </c>
      <c r="K194">
        <v>-6.4512178539486362E-2</v>
      </c>
      <c r="L194">
        <v>-0.1901024375337961</v>
      </c>
      <c r="M194">
        <v>-0.96696496367510976</v>
      </c>
      <c r="N194">
        <v>-2.6542277283068398</v>
      </c>
      <c r="O194">
        <v>-2.163748725284492</v>
      </c>
      <c r="P194">
        <v>-2.8425826266037539</v>
      </c>
      <c r="Q194">
        <v>-2.314193079822803</v>
      </c>
      <c r="R194">
        <v>-4.6012369001735101</v>
      </c>
      <c r="S194">
        <v>-5.5652920254891782</v>
      </c>
      <c r="T194">
        <v>-3.285015274882646</v>
      </c>
      <c r="U194">
        <v>-1.2150628323819479</v>
      </c>
      <c r="V194">
        <v>-2.9977758224078901</v>
      </c>
      <c r="W194">
        <v>-3.1408284713660981</v>
      </c>
      <c r="X194">
        <v>-3.0240643595673862</v>
      </c>
      <c r="Y194">
        <v>-2.5204632228815029</v>
      </c>
      <c r="Z194">
        <v>-4.9747378009397263</v>
      </c>
      <c r="AA194">
        <v>-2.5038225408944368</v>
      </c>
      <c r="AB194">
        <v>-2.3696708334457068</v>
      </c>
      <c r="AC194">
        <v>-1.08592796183156</v>
      </c>
      <c r="AD194">
        <v>-2.011654154776263</v>
      </c>
      <c r="AE194">
        <v>-4.0824485152912402</v>
      </c>
      <c r="AF194">
        <v>-3.383639831167716</v>
      </c>
      <c r="AG194">
        <v>-2.8342002266389881</v>
      </c>
      <c r="AH194" s="9" t="s">
        <v>80</v>
      </c>
      <c r="AI194" s="1">
        <v>45200</v>
      </c>
      <c r="AJ194" s="9" t="s">
        <v>40</v>
      </c>
      <c r="AK194">
        <v>3</v>
      </c>
    </row>
    <row r="195" spans="1:37" x14ac:dyDescent="0.25">
      <c r="A195">
        <v>45201</v>
      </c>
      <c r="B195">
        <v>-7.2270844794686803E-2</v>
      </c>
      <c r="C195">
        <v>-4.5586876823211053E-2</v>
      </c>
      <c r="D195">
        <v>-6.4149318915327977E-2</v>
      </c>
      <c r="E195">
        <v>-2.3400184519963389E-2</v>
      </c>
      <c r="F195">
        <v>-1.413247129829141E-2</v>
      </c>
      <c r="G195">
        <v>-0.1580003755998505</v>
      </c>
      <c r="H195">
        <v>-7.3861019895554887E-3</v>
      </c>
      <c r="I195">
        <v>-0.24020317951388431</v>
      </c>
      <c r="J195">
        <v>-0.1004229736202</v>
      </c>
      <c r="K195">
        <v>-6.5863834565479631E-2</v>
      </c>
      <c r="L195">
        <v>-7.8056678579710867E-2</v>
      </c>
      <c r="M195">
        <v>-4.8432918393276979E-2</v>
      </c>
      <c r="N195">
        <v>-1.209728867315648E-2</v>
      </c>
      <c r="O195">
        <v>-2.735361203331994E-2</v>
      </c>
      <c r="P195">
        <v>-6.7083988303844239E-2</v>
      </c>
      <c r="Q195">
        <v>-0.1152007404920615</v>
      </c>
      <c r="R195">
        <v>-0.21296815661395929</v>
      </c>
      <c r="S195">
        <v>-2.4276448554767821E-2</v>
      </c>
      <c r="T195">
        <v>-0.15520961684835491</v>
      </c>
      <c r="U195">
        <v>0</v>
      </c>
      <c r="V195">
        <v>-0.27158740288312988</v>
      </c>
      <c r="W195">
        <v>-0.17363878518069831</v>
      </c>
      <c r="X195">
        <v>-1.9136508000859469E-2</v>
      </c>
      <c r="Y195">
        <v>-1.6200358236255669E-2</v>
      </c>
      <c r="Z195">
        <v>-5.69992879388957E-2</v>
      </c>
      <c r="AA195">
        <v>-5.6318517563486152E-2</v>
      </c>
      <c r="AB195">
        <v>-9.5404867510362243E-2</v>
      </c>
      <c r="AC195">
        <v>-8.1215804770997491E-2</v>
      </c>
      <c r="AD195">
        <v>-8.4927408353245123E-2</v>
      </c>
      <c r="AE195">
        <v>-8.5993353507174783E-2</v>
      </c>
      <c r="AF195">
        <v>-5.027813222033977E-2</v>
      </c>
      <c r="AG195">
        <v>-0.1027633296089179</v>
      </c>
      <c r="AH195" s="9" t="s">
        <v>80</v>
      </c>
      <c r="AI195" s="1">
        <v>45200</v>
      </c>
      <c r="AJ195" s="9" t="s">
        <v>41</v>
      </c>
      <c r="AK195">
        <v>2</v>
      </c>
    </row>
    <row r="196" spans="1:37" x14ac:dyDescent="0.25">
      <c r="A196">
        <v>45198</v>
      </c>
      <c r="B196">
        <v>-0.14365065943772001</v>
      </c>
      <c r="C196">
        <v>-0.32303416040553767</v>
      </c>
      <c r="D196">
        <v>-2.730276327353735E-2</v>
      </c>
      <c r="E196">
        <v>-0.17734409589864381</v>
      </c>
      <c r="F196">
        <v>-8.2572380247912344E-2</v>
      </c>
      <c r="G196">
        <v>-0.24134788383783159</v>
      </c>
      <c r="H196">
        <v>-0.10263281901175179</v>
      </c>
      <c r="I196">
        <v>-1.2069524358448861E-2</v>
      </c>
      <c r="J196">
        <v>-0.38722320268730248</v>
      </c>
      <c r="K196">
        <v>-2.0991500158209209E-2</v>
      </c>
      <c r="L196">
        <v>-3.0091486157126849E-3</v>
      </c>
      <c r="M196">
        <v>-1.2794202703429571E-2</v>
      </c>
      <c r="N196">
        <v>-0.1021480677324364</v>
      </c>
      <c r="O196">
        <v>-3.4104602479751028E-3</v>
      </c>
      <c r="P196">
        <v>-4.8776109416638833E-2</v>
      </c>
      <c r="Q196">
        <v>-0.1289984375779171</v>
      </c>
      <c r="R196">
        <v>-0.22548895621572221</v>
      </c>
      <c r="S196">
        <v>-0.1811686004038435</v>
      </c>
      <c r="T196">
        <v>-8.1134077160978715E-2</v>
      </c>
      <c r="U196">
        <v>-1.6521647952878631E-2</v>
      </c>
      <c r="V196">
        <v>-3.9184598897755343E-2</v>
      </c>
      <c r="W196">
        <v>-7.3657628236384484E-2</v>
      </c>
      <c r="X196">
        <v>-0.1514745981251015</v>
      </c>
      <c r="Y196">
        <v>-9.2812758681510871E-2</v>
      </c>
      <c r="Z196">
        <v>-0.21908658372428999</v>
      </c>
      <c r="AA196">
        <v>-8.0433852856470436E-2</v>
      </c>
      <c r="AB196">
        <v>-8.4122328290612322E-2</v>
      </c>
      <c r="AC196">
        <v>-3.0295101088070271E-2</v>
      </c>
      <c r="AD196">
        <v>-0.189493542094164</v>
      </c>
      <c r="AE196">
        <v>-0.14465840924123119</v>
      </c>
      <c r="AF196">
        <v>-0.15222837254632071</v>
      </c>
      <c r="AG196">
        <v>-8.3132603164825583E-2</v>
      </c>
      <c r="AH196" s="9" t="s">
        <v>81</v>
      </c>
      <c r="AI196" s="1">
        <v>45170</v>
      </c>
      <c r="AJ196" s="9" t="s">
        <v>43</v>
      </c>
      <c r="AK196">
        <v>29</v>
      </c>
    </row>
    <row r="197" spans="1:37" x14ac:dyDescent="0.25">
      <c r="A197">
        <v>45197</v>
      </c>
      <c r="B197">
        <v>-0.1014136573975748</v>
      </c>
      <c r="C197">
        <v>-4.5096930398402207E-2</v>
      </c>
      <c r="D197">
        <v>0</v>
      </c>
      <c r="E197">
        <v>-0.1444527519255957</v>
      </c>
      <c r="F197">
        <v>-7.5632038557704598E-3</v>
      </c>
      <c r="G197">
        <v>-0.1133517690727954</v>
      </c>
      <c r="H197">
        <v>-4.7034496483819429E-3</v>
      </c>
      <c r="I197">
        <v>-5.662663484958113E-2</v>
      </c>
      <c r="J197">
        <v>-1.6140937095517861E-3</v>
      </c>
      <c r="K197">
        <v>-0.13624614122228229</v>
      </c>
      <c r="L197">
        <v>-0.2736882532194585</v>
      </c>
      <c r="M197">
        <v>-0.2416296992183718</v>
      </c>
      <c r="N197">
        <v>-1.190705105645303E-2</v>
      </c>
      <c r="O197">
        <v>-1.8187311844017409E-2</v>
      </c>
      <c r="P197">
        <v>-0.3980257609501861</v>
      </c>
      <c r="Q197">
        <v>-0.18751337713126709</v>
      </c>
      <c r="R197">
        <v>-0.31689702074461151</v>
      </c>
      <c r="S197">
        <v>0</v>
      </c>
      <c r="T197">
        <v>-0.1280773069052647</v>
      </c>
      <c r="U197">
        <v>-4.8564089741929481E-2</v>
      </c>
      <c r="V197">
        <v>-1.502859747874502E-3</v>
      </c>
      <c r="W197">
        <v>-5.5647654337771482E-2</v>
      </c>
      <c r="X197">
        <v>-0.14756223675990429</v>
      </c>
      <c r="Y197">
        <v>-9.5591802833837114E-2</v>
      </c>
      <c r="Z197">
        <v>-0.1242895693368407</v>
      </c>
      <c r="AA197">
        <v>-8.6715365973528372E-2</v>
      </c>
      <c r="AB197">
        <v>-6.3553143319016708E-2</v>
      </c>
      <c r="AC197">
        <v>-0.1414469064860728</v>
      </c>
      <c r="AD197">
        <v>-8.7921397358641851E-2</v>
      </c>
      <c r="AE197">
        <v>-8.3418134380512515E-2</v>
      </c>
      <c r="AF197">
        <v>-9.6870435424174478E-2</v>
      </c>
      <c r="AG197">
        <v>-0.11298025310510761</v>
      </c>
      <c r="AH197" s="9" t="s">
        <v>81</v>
      </c>
      <c r="AI197" s="1">
        <v>45170</v>
      </c>
      <c r="AJ197" s="9" t="s">
        <v>38</v>
      </c>
      <c r="AK197">
        <v>28</v>
      </c>
    </row>
    <row r="198" spans="1:37" x14ac:dyDescent="0.25">
      <c r="A198">
        <v>45196</v>
      </c>
      <c r="B198">
        <v>-4.181547469806258E-3</v>
      </c>
      <c r="C198">
        <v>0</v>
      </c>
      <c r="D198">
        <v>0</v>
      </c>
      <c r="E198">
        <v>-3.9296882177475517E-4</v>
      </c>
      <c r="F198">
        <v>-6.9926021042347579E-4</v>
      </c>
      <c r="G198">
        <v>-7.7821711657565147E-4</v>
      </c>
      <c r="H198">
        <v>-1.9213829569031419E-3</v>
      </c>
      <c r="I198">
        <v>0</v>
      </c>
      <c r="J198">
        <v>-4.0249000461105881E-3</v>
      </c>
      <c r="K198">
        <v>0</v>
      </c>
      <c r="L198">
        <v>0</v>
      </c>
      <c r="M198">
        <v>-1.724112600454742E-3</v>
      </c>
      <c r="N198">
        <v>-6.3855559398502161E-5</v>
      </c>
      <c r="O198">
        <v>0</v>
      </c>
      <c r="P198">
        <v>0</v>
      </c>
      <c r="Q198">
        <v>-5.8402061403997586E-4</v>
      </c>
      <c r="R198">
        <v>0</v>
      </c>
      <c r="S198">
        <v>0</v>
      </c>
      <c r="T198">
        <v>-7.6805784035402606E-3</v>
      </c>
      <c r="U198">
        <v>0</v>
      </c>
      <c r="V198">
        <v>-0.12517616510626831</v>
      </c>
      <c r="W198">
        <v>-3.7191389328138841E-2</v>
      </c>
      <c r="X198">
        <v>-8.1719744677342283E-3</v>
      </c>
      <c r="Y198">
        <v>-7.2863237301446712E-2</v>
      </c>
      <c r="Z198">
        <v>-3.0758010338215289E-3</v>
      </c>
      <c r="AA198">
        <v>-1.4647223244925391E-4</v>
      </c>
      <c r="AB198">
        <v>-1.1229958228461189E-2</v>
      </c>
      <c r="AC198">
        <v>-9.372753882345923E-3</v>
      </c>
      <c r="AD198">
        <v>-8.0250929908989108E-3</v>
      </c>
      <c r="AE198">
        <v>-2.0702929399945229E-4</v>
      </c>
      <c r="AF198">
        <v>-3.7032687894021821E-3</v>
      </c>
      <c r="AG198">
        <v>-1.1801277455165231E-2</v>
      </c>
      <c r="AH198" s="9" t="s">
        <v>81</v>
      </c>
      <c r="AI198" s="1">
        <v>45170</v>
      </c>
      <c r="AJ198" s="9" t="s">
        <v>39</v>
      </c>
      <c r="AK198">
        <v>27</v>
      </c>
    </row>
    <row r="199" spans="1:37" x14ac:dyDescent="0.25">
      <c r="A199">
        <v>45195</v>
      </c>
      <c r="B199">
        <v>-1.239602645195335</v>
      </c>
      <c r="C199">
        <v>-0.5206803969971262</v>
      </c>
      <c r="D199">
        <v>-1.205506221390255E-2</v>
      </c>
      <c r="E199">
        <v>-1.736604066107132</v>
      </c>
      <c r="F199">
        <v>-1.2938899015305481</v>
      </c>
      <c r="G199">
        <v>-0.77044021213560876</v>
      </c>
      <c r="H199">
        <v>-0.35441623078155882</v>
      </c>
      <c r="I199">
        <v>-0.67884113103703958</v>
      </c>
      <c r="J199">
        <v>-1.2928040656587441</v>
      </c>
      <c r="K199">
        <v>-3.7498282200081352</v>
      </c>
      <c r="L199">
        <v>-0.16790017881746941</v>
      </c>
      <c r="M199">
        <v>-0.81635565313044312</v>
      </c>
      <c r="N199">
        <v>-0.98688516208442612</v>
      </c>
      <c r="O199">
        <v>-0.80263166203124248</v>
      </c>
      <c r="P199">
        <v>-2.8900752410427168</v>
      </c>
      <c r="Q199">
        <v>-0.58562557670968696</v>
      </c>
      <c r="R199">
        <v>-1.7471723849063689</v>
      </c>
      <c r="S199">
        <v>-3.440483892717388</v>
      </c>
      <c r="T199">
        <v>-0.50862993046901228</v>
      </c>
      <c r="U199">
        <v>-5.7198983715150469</v>
      </c>
      <c r="V199">
        <v>-0.60709978615050753</v>
      </c>
      <c r="W199">
        <v>-2.0159762786224471</v>
      </c>
      <c r="X199">
        <v>-0.96365956555792798</v>
      </c>
      <c r="Y199">
        <v>-6.643628217777714E-2</v>
      </c>
      <c r="Z199">
        <v>-1.536254653518861</v>
      </c>
      <c r="AA199">
        <v>-1.8697902984742081</v>
      </c>
      <c r="AB199">
        <v>-0.66507907388638943</v>
      </c>
      <c r="AC199">
        <v>-0.24152149760218189</v>
      </c>
      <c r="AD199">
        <v>-0.98108928307289478</v>
      </c>
      <c r="AE199">
        <v>-0.8953970897523057</v>
      </c>
      <c r="AF199">
        <v>-1.5376454970296221</v>
      </c>
      <c r="AG199">
        <v>-0.95041488026293863</v>
      </c>
      <c r="AH199" s="9" t="s">
        <v>81</v>
      </c>
      <c r="AI199" s="1">
        <v>45170</v>
      </c>
      <c r="AJ199" s="9" t="s">
        <v>40</v>
      </c>
      <c r="AK199">
        <v>26</v>
      </c>
    </row>
    <row r="200" spans="1:37" x14ac:dyDescent="0.25">
      <c r="A200">
        <v>45194</v>
      </c>
      <c r="B200">
        <v>-4.2484356727669104</v>
      </c>
      <c r="C200">
        <v>-1.9931792203650469</v>
      </c>
      <c r="D200">
        <v>-4.3590282354807668</v>
      </c>
      <c r="E200">
        <v>-5.3437351116250627</v>
      </c>
      <c r="F200">
        <v>-3.6315954853378898</v>
      </c>
      <c r="G200">
        <v>-6.3368939566319717</v>
      </c>
      <c r="H200">
        <v>-3.1468634732110892</v>
      </c>
      <c r="I200">
        <v>-5.7624821122802432</v>
      </c>
      <c r="J200">
        <v>-3.386526526294523</v>
      </c>
      <c r="K200">
        <v>-4.792241131673463</v>
      </c>
      <c r="L200">
        <v>-1.943589151878276</v>
      </c>
      <c r="M200">
        <v>-2.7388625607798929</v>
      </c>
      <c r="N200">
        <v>-4.9895604965229374</v>
      </c>
      <c r="O200">
        <v>-1.440492400796376</v>
      </c>
      <c r="P200">
        <v>-5.0401301159347556</v>
      </c>
      <c r="Q200">
        <v>-2.668791643913289</v>
      </c>
      <c r="R200">
        <v>-4.6160654402222239</v>
      </c>
      <c r="S200">
        <v>-5.6865153401691622</v>
      </c>
      <c r="T200">
        <v>-3.9395832819457461</v>
      </c>
      <c r="U200">
        <v>-4.0792500424410889</v>
      </c>
      <c r="V200">
        <v>-3.5092856762683851</v>
      </c>
      <c r="W200">
        <v>-3.2828382604236959</v>
      </c>
      <c r="X200">
        <v>-4.472457464255692</v>
      </c>
      <c r="Y200">
        <v>-2.389889549585229</v>
      </c>
      <c r="Z200">
        <v>-5.0567108758145656</v>
      </c>
      <c r="AA200">
        <v>-4.828945006360402</v>
      </c>
      <c r="AB200">
        <v>-3.053384061569993</v>
      </c>
      <c r="AC200">
        <v>-2.7163083289322651</v>
      </c>
      <c r="AD200">
        <v>-2.2299042566370089</v>
      </c>
      <c r="AE200">
        <v>-4.3012639261344692</v>
      </c>
      <c r="AF200">
        <v>-5.0070734040555784</v>
      </c>
      <c r="AG200">
        <v>-3.3055344122239618</v>
      </c>
      <c r="AH200" s="9" t="s">
        <v>81</v>
      </c>
      <c r="AI200" s="1">
        <v>45170</v>
      </c>
      <c r="AJ200" s="9" t="s">
        <v>41</v>
      </c>
      <c r="AK200">
        <v>25</v>
      </c>
    </row>
    <row r="201" spans="1:37" x14ac:dyDescent="0.25">
      <c r="A201">
        <v>45191</v>
      </c>
      <c r="B201">
        <v>-1.67633107162632</v>
      </c>
      <c r="C201">
        <v>-1.5028555867048561</v>
      </c>
      <c r="D201">
        <v>0</v>
      </c>
      <c r="E201">
        <v>-3.5938188612597992</v>
      </c>
      <c r="F201">
        <v>-0.68183668477015724</v>
      </c>
      <c r="G201">
        <v>-8.5072142392096008</v>
      </c>
      <c r="H201">
        <v>-0.78706374932683409</v>
      </c>
      <c r="I201">
        <v>-1.6681118089894751</v>
      </c>
      <c r="J201">
        <v>-0.75657870616989431</v>
      </c>
      <c r="K201">
        <v>-6.0997331606110997E-2</v>
      </c>
      <c r="L201">
        <v>-9.059359388875092E-2</v>
      </c>
      <c r="M201">
        <v>-0.33790214481323738</v>
      </c>
      <c r="N201">
        <v>-0.61232567561842555</v>
      </c>
      <c r="O201">
        <v>-0.78988368863024105</v>
      </c>
      <c r="P201">
        <v>-0.26526849360581151</v>
      </c>
      <c r="Q201">
        <v>-0.1083463778618277</v>
      </c>
      <c r="R201">
        <v>-10.019130097590789</v>
      </c>
      <c r="S201">
        <v>-2.056880503551068</v>
      </c>
      <c r="T201">
        <v>-0.99693213175372586</v>
      </c>
      <c r="U201">
        <v>0</v>
      </c>
      <c r="V201">
        <v>-0.47724008402221618</v>
      </c>
      <c r="W201">
        <v>-0.5462714393131205</v>
      </c>
      <c r="X201">
        <v>-2.121091162172323</v>
      </c>
      <c r="Y201">
        <v>-0.18409342039780549</v>
      </c>
      <c r="Z201">
        <v>-3.893985927932563</v>
      </c>
      <c r="AA201">
        <v>-0.55616217989384942</v>
      </c>
      <c r="AB201">
        <v>-0.54532843441326939</v>
      </c>
      <c r="AC201">
        <v>-0.16193585670390201</v>
      </c>
      <c r="AD201">
        <v>-0.50791846244421457</v>
      </c>
      <c r="AE201">
        <v>-2.6892814204712199</v>
      </c>
      <c r="AF201">
        <v>-1.5587601859662841</v>
      </c>
      <c r="AG201">
        <v>-1.1497782820621061</v>
      </c>
      <c r="AH201" s="9" t="s">
        <v>82</v>
      </c>
      <c r="AI201" s="1">
        <v>45170</v>
      </c>
      <c r="AJ201" s="9" t="s">
        <v>43</v>
      </c>
      <c r="AK201">
        <v>22</v>
      </c>
    </row>
    <row r="202" spans="1:37" x14ac:dyDescent="0.25">
      <c r="A202">
        <v>45190</v>
      </c>
      <c r="B202">
        <v>-0.59717111176120008</v>
      </c>
      <c r="C202">
        <v>-1.4230657283339081</v>
      </c>
      <c r="D202">
        <v>-0.72434037932371065</v>
      </c>
      <c r="E202">
        <v>-0.62366939060206661</v>
      </c>
      <c r="F202">
        <v>-9.1219250847954958E-2</v>
      </c>
      <c r="G202">
        <v>-3.0768458522703579</v>
      </c>
      <c r="H202">
        <v>-0.2350332944594708</v>
      </c>
      <c r="I202">
        <v>-0.39531171206224558</v>
      </c>
      <c r="J202">
        <v>-0.55398785242405069</v>
      </c>
      <c r="K202">
        <v>-0.29578782976017359</v>
      </c>
      <c r="L202">
        <v>-0.12504621726458701</v>
      </c>
      <c r="M202">
        <v>-0.57004262463466615</v>
      </c>
      <c r="N202">
        <v>-0.1896366753250007</v>
      </c>
      <c r="O202">
        <v>-5.0249529330391417E-2</v>
      </c>
      <c r="P202">
        <v>-0.41767579635659519</v>
      </c>
      <c r="Q202">
        <v>-0.5219910107928839</v>
      </c>
      <c r="R202">
        <v>-0.35062343955944519</v>
      </c>
      <c r="S202">
        <v>-0.25786788457519838</v>
      </c>
      <c r="T202">
        <v>-0.26904521673389897</v>
      </c>
      <c r="U202">
        <v>-0.23830763393377141</v>
      </c>
      <c r="V202">
        <v>-0.1051063891144421</v>
      </c>
      <c r="W202">
        <v>-0.69954450669506907</v>
      </c>
      <c r="X202">
        <v>-0.77824155918296467</v>
      </c>
      <c r="Y202">
        <v>-0.21398523985492399</v>
      </c>
      <c r="Z202">
        <v>-1.066358155038678</v>
      </c>
      <c r="AA202">
        <v>-0.32241988444669611</v>
      </c>
      <c r="AB202">
        <v>-0.23177891586570801</v>
      </c>
      <c r="AC202">
        <v>-0.40205179000830199</v>
      </c>
      <c r="AD202">
        <v>-0.66309708313533833</v>
      </c>
      <c r="AE202">
        <v>-0.99888916982981735</v>
      </c>
      <c r="AF202">
        <v>-0.45112211219630027</v>
      </c>
      <c r="AG202">
        <v>-0.48874628696728217</v>
      </c>
      <c r="AH202" s="9" t="s">
        <v>82</v>
      </c>
      <c r="AI202" s="1">
        <v>45170</v>
      </c>
      <c r="AJ202" s="9" t="s">
        <v>38</v>
      </c>
      <c r="AK202">
        <v>21</v>
      </c>
    </row>
    <row r="203" spans="1:37" x14ac:dyDescent="0.25">
      <c r="A203">
        <v>45189</v>
      </c>
      <c r="B203">
        <v>-3.3375979084319029E-3</v>
      </c>
      <c r="C203">
        <v>-2.1961136864857862E-2</v>
      </c>
      <c r="D203">
        <v>0</v>
      </c>
      <c r="E203">
        <v>-1.2881694884748731E-4</v>
      </c>
      <c r="F203">
        <v>0</v>
      </c>
      <c r="G203">
        <v>-2.2962023213226978E-3</v>
      </c>
      <c r="H203">
        <v>-6.0090678548765597E-2</v>
      </c>
      <c r="I203">
        <v>0</v>
      </c>
      <c r="J203">
        <v>-1.808401060103372E-2</v>
      </c>
      <c r="K203">
        <v>0</v>
      </c>
      <c r="L203">
        <v>0</v>
      </c>
      <c r="M203">
        <v>-6.1974440529144028E-3</v>
      </c>
      <c r="N203">
        <v>-1.946536040322535E-3</v>
      </c>
      <c r="O203">
        <v>-2.6739104522727391E-3</v>
      </c>
      <c r="P203">
        <v>0</v>
      </c>
      <c r="Q203">
        <v>-8.6797245347005735E-5</v>
      </c>
      <c r="R203">
        <v>0</v>
      </c>
      <c r="S203">
        <v>-6.1131339240204461E-4</v>
      </c>
      <c r="T203">
        <v>-2.5286175310838099E-2</v>
      </c>
      <c r="U203">
        <v>0</v>
      </c>
      <c r="V203">
        <v>-4.8320730530451413E-3</v>
      </c>
      <c r="W203">
        <v>0</v>
      </c>
      <c r="X203">
        <v>-1.166471417657438E-2</v>
      </c>
      <c r="Y203">
        <v>0</v>
      </c>
      <c r="Z203">
        <v>-2.76402269025839E-3</v>
      </c>
      <c r="AA203">
        <v>-1.161497603413222E-3</v>
      </c>
      <c r="AB203">
        <v>-8.032399339721219E-3</v>
      </c>
      <c r="AC203">
        <v>-1.162020759921451E-3</v>
      </c>
      <c r="AD203">
        <v>-1.7407738419697289E-3</v>
      </c>
      <c r="AE203">
        <v>-3.2250069585376671E-3</v>
      </c>
      <c r="AF203">
        <v>-2.556419383594348E-3</v>
      </c>
      <c r="AG203">
        <v>-4.7940628051032826E-3</v>
      </c>
      <c r="AH203" s="9" t="s">
        <v>82</v>
      </c>
      <c r="AI203" s="1">
        <v>45170</v>
      </c>
      <c r="AJ203" s="9" t="s">
        <v>39</v>
      </c>
      <c r="AK203">
        <v>20</v>
      </c>
    </row>
    <row r="204" spans="1:37" x14ac:dyDescent="0.25">
      <c r="A204">
        <v>45188</v>
      </c>
      <c r="B204">
        <v>-8.6153538506239177E-2</v>
      </c>
      <c r="C204">
        <v>0</v>
      </c>
      <c r="D204">
        <v>-0.10305192337200821</v>
      </c>
      <c r="E204">
        <v>-0.16648621557942031</v>
      </c>
      <c r="F204">
        <v>-5.5046015285544351E-3</v>
      </c>
      <c r="G204">
        <v>-1.5903387785941761E-2</v>
      </c>
      <c r="H204">
        <v>-0.11095191747541699</v>
      </c>
      <c r="I204">
        <v>-2.1398944369241151E-2</v>
      </c>
      <c r="J204">
        <v>-2.2107484553033161E-2</v>
      </c>
      <c r="K204">
        <v>0</v>
      </c>
      <c r="L204">
        <v>-0.1182755100683591</v>
      </c>
      <c r="M204">
        <v>-2.3380591161242699E-3</v>
      </c>
      <c r="N204">
        <v>-9.4241506262503459E-3</v>
      </c>
      <c r="O204">
        <v>-5.6530496795535196E-3</v>
      </c>
      <c r="P204">
        <v>-1.0629826791378911E-2</v>
      </c>
      <c r="Q204">
        <v>-0.16885598675945679</v>
      </c>
      <c r="R204">
        <v>-0.1212111589374925</v>
      </c>
      <c r="S204">
        <v>-4.6615424921973717E-3</v>
      </c>
      <c r="T204">
        <v>-4.6009867320721647E-2</v>
      </c>
      <c r="U204">
        <v>0</v>
      </c>
      <c r="V204">
        <v>-7.5674826370585049E-2</v>
      </c>
      <c r="W204">
        <v>-0.27126630344695929</v>
      </c>
      <c r="X204">
        <v>-0.20414011654896291</v>
      </c>
      <c r="Y204">
        <v>-1.9681752083791841E-3</v>
      </c>
      <c r="Z204">
        <v>-0.1349733052746164</v>
      </c>
      <c r="AA204">
        <v>-9.4027508328694085E-3</v>
      </c>
      <c r="AB204">
        <v>-6.9385147574931208E-2</v>
      </c>
      <c r="AC204">
        <v>-3.4325634107131457E-2</v>
      </c>
      <c r="AD204">
        <v>-7.7164119575478932E-2</v>
      </c>
      <c r="AE204">
        <v>-5.2170927874933763E-2</v>
      </c>
      <c r="AF204">
        <v>-6.6414079579963287E-2</v>
      </c>
      <c r="AG204">
        <v>-0.15291740529530501</v>
      </c>
      <c r="AH204" s="9" t="s">
        <v>82</v>
      </c>
      <c r="AI204" s="1">
        <v>45170</v>
      </c>
      <c r="AJ204" s="9" t="s">
        <v>40</v>
      </c>
      <c r="AK204">
        <v>19</v>
      </c>
    </row>
    <row r="205" spans="1:37" x14ac:dyDescent="0.25">
      <c r="A205">
        <v>45187</v>
      </c>
      <c r="B205">
        <v>-0.33700504648559271</v>
      </c>
      <c r="C205">
        <v>-5.8626432146432067E-2</v>
      </c>
      <c r="D205">
        <v>-6.5789947713647767E-2</v>
      </c>
      <c r="E205">
        <v>-0.33681774182873908</v>
      </c>
      <c r="F205">
        <v>-0.1794528866712749</v>
      </c>
      <c r="G205">
        <v>-0.33651376245423947</v>
      </c>
      <c r="H205">
        <v>-0.3385494672915092</v>
      </c>
      <c r="I205">
        <v>-0.23158746166754851</v>
      </c>
      <c r="J205">
        <v>-1.652277496365339</v>
      </c>
      <c r="K205">
        <v>-7.6512350947109092E-2</v>
      </c>
      <c r="L205">
        <v>-4.9586193104024208E-3</v>
      </c>
      <c r="M205">
        <v>-0.2302723477141059</v>
      </c>
      <c r="N205">
        <v>-0.31122500372651402</v>
      </c>
      <c r="O205">
        <v>-0.11400087671001349</v>
      </c>
      <c r="P205">
        <v>-9.62678094322586E-2</v>
      </c>
      <c r="Q205">
        <v>-0.68572134426895615</v>
      </c>
      <c r="R205">
        <v>-0.78919425643566021</v>
      </c>
      <c r="S205">
        <v>-1.895749585185437E-2</v>
      </c>
      <c r="T205">
        <v>-0.22720755680610349</v>
      </c>
      <c r="U205">
        <v>0</v>
      </c>
      <c r="V205">
        <v>-0.87158091144475425</v>
      </c>
      <c r="W205">
        <v>-0.67944323291969355</v>
      </c>
      <c r="X205">
        <v>-0.30565549523854418</v>
      </c>
      <c r="Y205">
        <v>-0.1136982752932838</v>
      </c>
      <c r="Z205">
        <v>-0.32062689438422348</v>
      </c>
      <c r="AA205">
        <v>-0.29969168651202321</v>
      </c>
      <c r="AB205">
        <v>-0.41935810600515189</v>
      </c>
      <c r="AC205">
        <v>-0.1186391945354114</v>
      </c>
      <c r="AD205">
        <v>-0.3911198554475101</v>
      </c>
      <c r="AE205">
        <v>-0.27410579122940448</v>
      </c>
      <c r="AF205">
        <v>-0.35360367408787508</v>
      </c>
      <c r="AG205">
        <v>-0.2734446449125873</v>
      </c>
      <c r="AH205" s="9" t="s">
        <v>82</v>
      </c>
      <c r="AI205" s="1">
        <v>45170</v>
      </c>
      <c r="AJ205" s="9" t="s">
        <v>41</v>
      </c>
      <c r="AK205">
        <v>18</v>
      </c>
    </row>
    <row r="206" spans="1:37" x14ac:dyDescent="0.25">
      <c r="A206">
        <v>45184</v>
      </c>
      <c r="B206">
        <v>-0.15759927501889301</v>
      </c>
      <c r="C206">
        <v>-0.52627880744166422</v>
      </c>
      <c r="D206">
        <v>-2.351839522268058E-2</v>
      </c>
      <c r="E206">
        <v>-0.1047674864697087</v>
      </c>
      <c r="F206">
        <v>-5.1210964584064628E-2</v>
      </c>
      <c r="G206">
        <v>-0.13031837090190879</v>
      </c>
      <c r="H206">
        <v>-5.1341427026606247E-2</v>
      </c>
      <c r="I206">
        <v>-0.13563266376312921</v>
      </c>
      <c r="J206">
        <v>-0.5116009518762451</v>
      </c>
      <c r="K206">
        <v>-4.4933696288005269E-3</v>
      </c>
      <c r="L206">
        <v>-2.0016385449339231E-3</v>
      </c>
      <c r="M206">
        <v>-2.9067329432138991E-2</v>
      </c>
      <c r="N206">
        <v>-0.14933849520523129</v>
      </c>
      <c r="O206">
        <v>-8.8275440168160579E-2</v>
      </c>
      <c r="P206">
        <v>-0.2286859317082986</v>
      </c>
      <c r="Q206">
        <v>-0.1396038603650688</v>
      </c>
      <c r="R206">
        <v>-7.9013123469816801E-2</v>
      </c>
      <c r="S206">
        <v>-7.0839647781905685E-2</v>
      </c>
      <c r="T206">
        <v>-0.24322752233617401</v>
      </c>
      <c r="U206">
        <v>-6.6208614796506401E-2</v>
      </c>
      <c r="V206">
        <v>-9.2061574334121557E-2</v>
      </c>
      <c r="W206">
        <v>-0.58853305605895212</v>
      </c>
      <c r="X206">
        <v>-3.9252723950160363E-2</v>
      </c>
      <c r="Y206">
        <v>-9.8692369340868211E-2</v>
      </c>
      <c r="Z206">
        <v>-0.14323780794723309</v>
      </c>
      <c r="AA206">
        <v>-0.16671549464891239</v>
      </c>
      <c r="AB206">
        <v>-0.1386133770470426</v>
      </c>
      <c r="AC206">
        <v>-3.7120211456650197E-2</v>
      </c>
      <c r="AD206">
        <v>-0.17776922498798889</v>
      </c>
      <c r="AE206">
        <v>-0.1214153716150459</v>
      </c>
      <c r="AF206">
        <v>-0.11979432474228829</v>
      </c>
      <c r="AG206">
        <v>-0.1500672435760623</v>
      </c>
      <c r="AH206" s="9" t="s">
        <v>83</v>
      </c>
      <c r="AI206" s="1">
        <v>45170</v>
      </c>
      <c r="AJ206" s="9" t="s">
        <v>43</v>
      </c>
      <c r="AK206">
        <v>15</v>
      </c>
    </row>
    <row r="207" spans="1:37" x14ac:dyDescent="0.25">
      <c r="A207">
        <v>45183</v>
      </c>
      <c r="B207">
        <v>-0.93629537509593841</v>
      </c>
      <c r="C207">
        <v>-0.80920653857561475</v>
      </c>
      <c r="D207">
        <v>-8.7584113108388803E-2</v>
      </c>
      <c r="E207">
        <v>-1.989437125594077</v>
      </c>
      <c r="F207">
        <v>-0.90669966905048682</v>
      </c>
      <c r="G207">
        <v>-0.74753384829813985</v>
      </c>
      <c r="H207">
        <v>-0.52228300857094556</v>
      </c>
      <c r="I207">
        <v>-0.61327806283699948</v>
      </c>
      <c r="J207">
        <v>-0.19226600795617349</v>
      </c>
      <c r="K207">
        <v>-1.110069846791633</v>
      </c>
      <c r="L207">
        <v>-1.1350742710120891E-3</v>
      </c>
      <c r="M207">
        <v>-0.27198270019794618</v>
      </c>
      <c r="N207">
        <v>-0.65904163396263893</v>
      </c>
      <c r="O207">
        <v>-0.50453788845871894</v>
      </c>
      <c r="P207">
        <v>-0.68628197392777246</v>
      </c>
      <c r="Q207">
        <v>-0.22482608215697611</v>
      </c>
      <c r="R207">
        <v>-1.1453485312736831</v>
      </c>
      <c r="S207">
        <v>-1.338959262602851</v>
      </c>
      <c r="T207">
        <v>-0.78361067431753317</v>
      </c>
      <c r="U207">
        <v>-1.040387242890543</v>
      </c>
      <c r="V207">
        <v>-0.56841527709432704</v>
      </c>
      <c r="W207">
        <v>-0.78224142568941446</v>
      </c>
      <c r="X207">
        <v>-1.1049564815602231</v>
      </c>
      <c r="Y207">
        <v>-4.3362098814410888E-2</v>
      </c>
      <c r="Z207">
        <v>-1.4351976936741251</v>
      </c>
      <c r="AA207">
        <v>-0.66283974218598174</v>
      </c>
      <c r="AB207">
        <v>-0.56641345811281651</v>
      </c>
      <c r="AC207">
        <v>-0.1100602787199977</v>
      </c>
      <c r="AD207">
        <v>-0.60600379990880249</v>
      </c>
      <c r="AE207">
        <v>-0.84606443727136493</v>
      </c>
      <c r="AF207">
        <v>-1.0058955350491221</v>
      </c>
      <c r="AG207">
        <v>-0.70066861325055574</v>
      </c>
      <c r="AH207" s="9" t="s">
        <v>83</v>
      </c>
      <c r="AI207" s="1">
        <v>45170</v>
      </c>
      <c r="AJ207" s="9" t="s">
        <v>38</v>
      </c>
      <c r="AK207">
        <v>14</v>
      </c>
    </row>
    <row r="208" spans="1:37" x14ac:dyDescent="0.25">
      <c r="A208">
        <v>45182</v>
      </c>
      <c r="B208">
        <v>-0.3430964315111194</v>
      </c>
      <c r="C208">
        <v>-0.5369879779231268</v>
      </c>
      <c r="D208">
        <v>-1.033822172451565</v>
      </c>
      <c r="E208">
        <v>-0.61889594856108054</v>
      </c>
      <c r="F208">
        <v>-0.1849706503532724</v>
      </c>
      <c r="G208">
        <v>-0.35013567971711212</v>
      </c>
      <c r="H208">
        <v>-0.32608511852781508</v>
      </c>
      <c r="I208">
        <v>-0.25880005296194503</v>
      </c>
      <c r="J208">
        <v>-0.21553784523908551</v>
      </c>
      <c r="K208">
        <v>-0.23408973959018869</v>
      </c>
      <c r="L208">
        <v>-0.39089651480684889</v>
      </c>
      <c r="M208">
        <v>-0.25642595465277651</v>
      </c>
      <c r="N208">
        <v>-0.55585265813355611</v>
      </c>
      <c r="O208">
        <v>-0.15145140748665739</v>
      </c>
      <c r="P208">
        <v>-0.1179736780399151</v>
      </c>
      <c r="Q208">
        <v>-6.1320447526968309E-2</v>
      </c>
      <c r="R208">
        <v>-3.1381320366921088E-2</v>
      </c>
      <c r="S208">
        <v>-0.1541908930913678</v>
      </c>
      <c r="T208">
        <v>-0.60901796732608726</v>
      </c>
      <c r="U208">
        <v>-0.1518266200213689</v>
      </c>
      <c r="V208">
        <v>-0.26732612424259777</v>
      </c>
      <c r="W208">
        <v>-0.13814201671143511</v>
      </c>
      <c r="X208">
        <v>-0.27043131123593411</v>
      </c>
      <c r="Y208">
        <v>-0.36471904697620933</v>
      </c>
      <c r="Z208">
        <v>-0.40121058456377839</v>
      </c>
      <c r="AA208">
        <v>-0.31842952975717848</v>
      </c>
      <c r="AB208">
        <v>-0.2373281810520502</v>
      </c>
      <c r="AC208">
        <v>-0.43186984621354529</v>
      </c>
      <c r="AD208">
        <v>-0.35306583366976019</v>
      </c>
      <c r="AE208">
        <v>-0.32775123563182817</v>
      </c>
      <c r="AF208">
        <v>-0.35735158473357448</v>
      </c>
      <c r="AG208">
        <v>-0.3176429472548114</v>
      </c>
      <c r="AH208" s="9" t="s">
        <v>83</v>
      </c>
      <c r="AI208" s="1">
        <v>45170</v>
      </c>
      <c r="AJ208" s="9" t="s">
        <v>39</v>
      </c>
      <c r="AK208">
        <v>13</v>
      </c>
    </row>
    <row r="209" spans="1:37" x14ac:dyDescent="0.25">
      <c r="A209">
        <v>45181</v>
      </c>
      <c r="B209">
        <v>-5.8710444778788864E-3</v>
      </c>
      <c r="C209">
        <v>0</v>
      </c>
      <c r="D209">
        <v>-5.60909405949204E-3</v>
      </c>
      <c r="E209">
        <v>-6.7696891408576534E-3</v>
      </c>
      <c r="F209">
        <v>0</v>
      </c>
      <c r="G209">
        <v>0</v>
      </c>
      <c r="H209">
        <v>-5.5759803921569462E-3</v>
      </c>
      <c r="I209">
        <v>-2.340766281535595E-3</v>
      </c>
      <c r="J209">
        <v>0</v>
      </c>
      <c r="K209">
        <v>-7.7097918309782757E-4</v>
      </c>
      <c r="L209">
        <v>0</v>
      </c>
      <c r="M209">
        <v>-1.6220698963094971E-2</v>
      </c>
      <c r="N209">
        <v>-1.326582794929252E-2</v>
      </c>
      <c r="O209">
        <v>-2.030573884822038E-2</v>
      </c>
      <c r="P209">
        <v>-9.7879732072936199E-3</v>
      </c>
      <c r="Q209">
        <v>0</v>
      </c>
      <c r="R209">
        <v>0</v>
      </c>
      <c r="S209">
        <v>-3.3585091876897999E-3</v>
      </c>
      <c r="T209">
        <v>-1.0452543711534791E-3</v>
      </c>
      <c r="U209">
        <v>-1.6316146004452341E-2</v>
      </c>
      <c r="V209">
        <v>-4.2291429334462933E-3</v>
      </c>
      <c r="W209">
        <v>-0.14479493980994429</v>
      </c>
      <c r="X209">
        <v>-2.4666639731756299E-3</v>
      </c>
      <c r="Y209">
        <v>0</v>
      </c>
      <c r="Z209">
        <v>-7.3261194178823154E-3</v>
      </c>
      <c r="AA209">
        <v>-6.6056420308194591E-3</v>
      </c>
      <c r="AB209">
        <v>-2.2133634270319271E-3</v>
      </c>
      <c r="AC209">
        <v>-3.8323760063382981E-3</v>
      </c>
      <c r="AD209">
        <v>-3.2754932984931058E-4</v>
      </c>
      <c r="AE209">
        <v>-1.190345087522257E-3</v>
      </c>
      <c r="AF209">
        <v>-3.491463287596188E-3</v>
      </c>
      <c r="AG209">
        <v>-2.672394203276874E-2</v>
      </c>
      <c r="AH209" s="9" t="s">
        <v>83</v>
      </c>
      <c r="AI209" s="1">
        <v>45170</v>
      </c>
      <c r="AJ209" s="9" t="s">
        <v>40</v>
      </c>
      <c r="AK209">
        <v>12</v>
      </c>
    </row>
    <row r="210" spans="1:37" x14ac:dyDescent="0.25">
      <c r="A210">
        <v>45180</v>
      </c>
      <c r="B210">
        <v>-2.209920748831891</v>
      </c>
      <c r="C210">
        <v>-1.6405374528029071</v>
      </c>
      <c r="D210">
        <v>-0.206670026125614</v>
      </c>
      <c r="E210">
        <v>-4.3401091075681979</v>
      </c>
      <c r="F210">
        <v>-3.766638344939905</v>
      </c>
      <c r="G210">
        <v>-2.1204554615111211</v>
      </c>
      <c r="H210">
        <v>-0.57160300716492063</v>
      </c>
      <c r="I210">
        <v>-2.5471730171321041</v>
      </c>
      <c r="J210">
        <v>-2.962101334505812</v>
      </c>
      <c r="K210">
        <v>-2.8379450884991391</v>
      </c>
      <c r="L210">
        <v>-0.95233419887290005</v>
      </c>
      <c r="M210">
        <v>-0.49410055403643988</v>
      </c>
      <c r="N210">
        <v>-1.7916711483082941</v>
      </c>
      <c r="O210">
        <v>-0.50458245090469755</v>
      </c>
      <c r="P210">
        <v>-1.44356532478276</v>
      </c>
      <c r="Q210">
        <v>-1.4296888615882071</v>
      </c>
      <c r="R210">
        <v>-4.0997715511855697</v>
      </c>
      <c r="S210">
        <v>-2.6181395733513129</v>
      </c>
      <c r="T210">
        <v>-1.872212545166879</v>
      </c>
      <c r="U210">
        <v>-1.3659938040392019</v>
      </c>
      <c r="V210">
        <v>-1.101494866252295</v>
      </c>
      <c r="W210">
        <v>-1.333194549279167</v>
      </c>
      <c r="X210">
        <v>-2.8873498241778779</v>
      </c>
      <c r="Y210">
        <v>-0.83121201634777164</v>
      </c>
      <c r="Z210">
        <v>-3.1440299327699841</v>
      </c>
      <c r="AA210">
        <v>-2.0580182302306942</v>
      </c>
      <c r="AB210">
        <v>-1.439323133487606</v>
      </c>
      <c r="AC210">
        <v>-0.72873691672880536</v>
      </c>
      <c r="AD210">
        <v>-1.053959532572885</v>
      </c>
      <c r="AE210">
        <v>-1.9796113935710871</v>
      </c>
      <c r="AF210">
        <v>-2.601949925567967</v>
      </c>
      <c r="AG210">
        <v>-2.032701132945677</v>
      </c>
      <c r="AH210" s="9" t="s">
        <v>83</v>
      </c>
      <c r="AI210" s="1">
        <v>45170</v>
      </c>
      <c r="AJ210" s="9" t="s">
        <v>41</v>
      </c>
      <c r="AK210">
        <v>11</v>
      </c>
    </row>
    <row r="211" spans="1:37" x14ac:dyDescent="0.25">
      <c r="A211">
        <v>45177</v>
      </c>
      <c r="B211">
        <v>-0.1199959505443762</v>
      </c>
      <c r="C211">
        <v>0</v>
      </c>
      <c r="D211">
        <v>-2.531009203417472E-3</v>
      </c>
      <c r="E211">
        <v>-0.3947098326363272</v>
      </c>
      <c r="F211">
        <v>-6.7995433872782007E-2</v>
      </c>
      <c r="G211">
        <v>-0.17635459495782571</v>
      </c>
      <c r="H211">
        <v>-2.3360840302043571E-2</v>
      </c>
      <c r="I211">
        <v>-4.4623423600762026E-3</v>
      </c>
      <c r="J211">
        <v>-2.4298034497547989E-2</v>
      </c>
      <c r="K211">
        <v>-5.1189446916239641E-3</v>
      </c>
      <c r="L211">
        <v>-3.8826549421229047E-2</v>
      </c>
      <c r="M211">
        <v>-4.4840073609669719E-2</v>
      </c>
      <c r="N211">
        <v>-0.1146094721859965</v>
      </c>
      <c r="O211">
        <v>-1.317444557081991E-2</v>
      </c>
      <c r="P211">
        <v>-7.1954266952937891E-3</v>
      </c>
      <c r="Q211">
        <v>-0.16752098969380161</v>
      </c>
      <c r="R211">
        <v>-0.18736965687534071</v>
      </c>
      <c r="S211">
        <v>-5.2148633855958172E-2</v>
      </c>
      <c r="T211">
        <v>-0.1125447487039662</v>
      </c>
      <c r="U211">
        <v>0</v>
      </c>
      <c r="V211">
        <v>-2.224678661102461E-2</v>
      </c>
      <c r="W211">
        <v>-0.28866056344362939</v>
      </c>
      <c r="X211">
        <v>-9.4137828520630198E-2</v>
      </c>
      <c r="Y211">
        <v>-6.7459691818660725E-2</v>
      </c>
      <c r="Z211">
        <v>-0.22767655151091509</v>
      </c>
      <c r="AA211">
        <v>-3.305720152372759E-2</v>
      </c>
      <c r="AB211">
        <v>-7.3478162787294229E-2</v>
      </c>
      <c r="AC211">
        <v>-4.1126897254877053E-2</v>
      </c>
      <c r="AD211">
        <v>-0.3020069904691971</v>
      </c>
      <c r="AE211">
        <v>-6.2820477032566963E-2</v>
      </c>
      <c r="AF211">
        <v>-0.141390598590376</v>
      </c>
      <c r="AG211">
        <v>-9.2082137338438452E-2</v>
      </c>
      <c r="AH211" s="9" t="s">
        <v>84</v>
      </c>
      <c r="AI211" s="1">
        <v>45170</v>
      </c>
      <c r="AJ211" s="9" t="s">
        <v>43</v>
      </c>
      <c r="AK211">
        <v>8</v>
      </c>
    </row>
    <row r="212" spans="1:37" x14ac:dyDescent="0.25">
      <c r="A212">
        <v>45176</v>
      </c>
      <c r="B212">
        <v>-0.2218408024614226</v>
      </c>
      <c r="C212">
        <v>-0.9202034167037132</v>
      </c>
      <c r="D212">
        <v>-8.2178356262166893E-2</v>
      </c>
      <c r="E212">
        <v>-0.16261403708311301</v>
      </c>
      <c r="F212">
        <v>-0.20656246179758381</v>
      </c>
      <c r="G212">
        <v>-0.1080896002978875</v>
      </c>
      <c r="H212">
        <v>-0.489543515830416</v>
      </c>
      <c r="I212">
        <v>-0.20268869917235369</v>
      </c>
      <c r="J212">
        <v>-0.17813337481046271</v>
      </c>
      <c r="K212">
        <v>-0.16831814665416789</v>
      </c>
      <c r="L212">
        <v>-6.6679398272682031E-2</v>
      </c>
      <c r="M212">
        <v>-0.26150186106024242</v>
      </c>
      <c r="N212">
        <v>-0.36729246952723521</v>
      </c>
      <c r="O212">
        <v>-0.1085697127466257</v>
      </c>
      <c r="P212">
        <v>-0.15306523100877409</v>
      </c>
      <c r="Q212">
        <v>-9.2834245827474501E-2</v>
      </c>
      <c r="R212">
        <v>0</v>
      </c>
      <c r="S212">
        <v>-0.40449955374750762</v>
      </c>
      <c r="T212">
        <v>-0.1691004159254452</v>
      </c>
      <c r="U212">
        <v>-0.42902378874309061</v>
      </c>
      <c r="V212">
        <v>-8.780079673176451E-2</v>
      </c>
      <c r="W212">
        <v>-8.9895589028589545E-2</v>
      </c>
      <c r="X212">
        <v>-0.40661937979386548</v>
      </c>
      <c r="Y212">
        <v>-0.25425403273849218</v>
      </c>
      <c r="Z212">
        <v>-0.23168168351780971</v>
      </c>
      <c r="AA212">
        <v>-0.25689665180115068</v>
      </c>
      <c r="AB212">
        <v>-0.17607842857513431</v>
      </c>
      <c r="AC212">
        <v>-0.2146194566433719</v>
      </c>
      <c r="AD212">
        <v>-0.22408560213782161</v>
      </c>
      <c r="AE212">
        <v>-0.2499694374495933</v>
      </c>
      <c r="AF212">
        <v>-0.2310849252227424</v>
      </c>
      <c r="AG212">
        <v>-0.16137885822085321</v>
      </c>
      <c r="AH212" s="9" t="s">
        <v>84</v>
      </c>
      <c r="AI212" s="1">
        <v>45170</v>
      </c>
      <c r="AJ212" s="9" t="s">
        <v>38</v>
      </c>
      <c r="AK212">
        <v>7</v>
      </c>
    </row>
    <row r="213" spans="1:37" x14ac:dyDescent="0.25">
      <c r="A213">
        <v>45175</v>
      </c>
      <c r="B213">
        <v>-1.8049820530887099E-2</v>
      </c>
      <c r="C213">
        <v>0</v>
      </c>
      <c r="D213">
        <v>-2.9715846505697112E-3</v>
      </c>
      <c r="E213">
        <v>-1.26372904357529E-2</v>
      </c>
      <c r="F213">
        <v>-2.9302046123820999E-3</v>
      </c>
      <c r="G213">
        <v>-2.4077824615625618E-3</v>
      </c>
      <c r="H213">
        <v>-4.8709711186351361E-2</v>
      </c>
      <c r="I213">
        <v>-5.3022066262018393E-2</v>
      </c>
      <c r="J213">
        <v>-5.1507661982814881E-2</v>
      </c>
      <c r="K213">
        <v>0</v>
      </c>
      <c r="L213">
        <v>-5.8608907639591066E-3</v>
      </c>
      <c r="M213">
        <v>-2.5771378467266331E-2</v>
      </c>
      <c r="N213">
        <v>-2.9158771451120981E-2</v>
      </c>
      <c r="O213">
        <v>-4.1835025571165078E-3</v>
      </c>
      <c r="P213">
        <v>0</v>
      </c>
      <c r="Q213">
        <v>-3.2914707174553758E-4</v>
      </c>
      <c r="R213">
        <v>0</v>
      </c>
      <c r="S213">
        <v>0</v>
      </c>
      <c r="T213">
        <v>-8.0731955685470189E-2</v>
      </c>
      <c r="U213">
        <v>0</v>
      </c>
      <c r="V213">
        <v>-0.1171493652197399</v>
      </c>
      <c r="W213">
        <v>-3.5806234474685651E-2</v>
      </c>
      <c r="X213">
        <v>-4.0560027970996053E-2</v>
      </c>
      <c r="Y213">
        <v>-5.7037631495399704E-3</v>
      </c>
      <c r="Z213">
        <v>-1.4747397761650941E-2</v>
      </c>
      <c r="AA213">
        <v>-1.793950425906863E-2</v>
      </c>
      <c r="AB213">
        <v>-2.6472459591015879E-2</v>
      </c>
      <c r="AC213">
        <v>-1.162683202329077E-2</v>
      </c>
      <c r="AD213">
        <v>-9.4771010730804548E-3</v>
      </c>
      <c r="AE213">
        <v>-1.6491379087439501E-2</v>
      </c>
      <c r="AF213">
        <v>-1.316797031660866E-2</v>
      </c>
      <c r="AG213">
        <v>-3.5333889700488411E-2</v>
      </c>
      <c r="AH213" s="9" t="s">
        <v>84</v>
      </c>
      <c r="AI213" s="1">
        <v>45170</v>
      </c>
      <c r="AJ213" s="9" t="s">
        <v>39</v>
      </c>
      <c r="AK213">
        <v>6</v>
      </c>
    </row>
    <row r="214" spans="1:37" x14ac:dyDescent="0.25">
      <c r="A214">
        <v>45174</v>
      </c>
      <c r="B214">
        <v>-9.2011780360198206E-2</v>
      </c>
      <c r="C214">
        <v>-2.2353421368621579E-2</v>
      </c>
      <c r="D214">
        <v>-0.32386958452964348</v>
      </c>
      <c r="E214">
        <v>-0.14118012574557659</v>
      </c>
      <c r="F214">
        <v>-0.15592946207228969</v>
      </c>
      <c r="G214">
        <v>-0.1214220125933043</v>
      </c>
      <c r="H214">
        <v>-1.486519145014027E-2</v>
      </c>
      <c r="I214">
        <v>-6.9229418307151722E-2</v>
      </c>
      <c r="J214">
        <v>-0.1479376876411706</v>
      </c>
      <c r="K214">
        <v>-9.0418504122394498E-3</v>
      </c>
      <c r="L214">
        <v>-1.29520324877126E-2</v>
      </c>
      <c r="M214">
        <v>0</v>
      </c>
      <c r="N214">
        <v>-4.0516871191871418E-2</v>
      </c>
      <c r="O214">
        <v>-2.04720807586425E-2</v>
      </c>
      <c r="P214">
        <v>-6.6947093022363263E-4</v>
      </c>
      <c r="Q214">
        <v>-0.15855118375889779</v>
      </c>
      <c r="R214">
        <v>-0.1321773902823774</v>
      </c>
      <c r="S214">
        <v>-6.9802194241772933E-2</v>
      </c>
      <c r="T214">
        <v>-0.25603807371410459</v>
      </c>
      <c r="U214">
        <v>-7.1162206653231308E-2</v>
      </c>
      <c r="V214">
        <v>-0.26402032607322551</v>
      </c>
      <c r="W214">
        <v>-3.75096659188002E-2</v>
      </c>
      <c r="X214">
        <v>-6.6427937919851618E-2</v>
      </c>
      <c r="Y214">
        <v>-2.013856638874478E-2</v>
      </c>
      <c r="Z214">
        <v>-0.10301907886063701</v>
      </c>
      <c r="AA214">
        <v>-4.0869708251916451E-2</v>
      </c>
      <c r="AB214">
        <v>-0.15770287573421241</v>
      </c>
      <c r="AC214">
        <v>-2.5353997719992399E-2</v>
      </c>
      <c r="AD214">
        <v>-3.9676906931598907E-2</v>
      </c>
      <c r="AE214">
        <v>-0.15543746590513691</v>
      </c>
      <c r="AF214">
        <v>-0.1049155121385992</v>
      </c>
      <c r="AG214">
        <v>-3.2194029833690657E-2</v>
      </c>
      <c r="AH214" s="9" t="s">
        <v>84</v>
      </c>
      <c r="AI214" s="1">
        <v>45170</v>
      </c>
      <c r="AJ214" s="9" t="s">
        <v>40</v>
      </c>
      <c r="AK214">
        <v>5</v>
      </c>
    </row>
    <row r="215" spans="1:37" x14ac:dyDescent="0.25">
      <c r="A215">
        <v>45169</v>
      </c>
      <c r="B215">
        <v>-4.7955764506974981E-2</v>
      </c>
      <c r="C215">
        <v>-7.5974027666763644E-3</v>
      </c>
      <c r="D215">
        <v>-5.866046127165668E-2</v>
      </c>
      <c r="E215">
        <v>-0.1215932945751598</v>
      </c>
      <c r="F215">
        <v>-5.4604283846241053E-2</v>
      </c>
      <c r="G215">
        <v>-8.7118589104456523E-2</v>
      </c>
      <c r="H215">
        <v>-6.170991526768637E-2</v>
      </c>
      <c r="I215">
        <v>-9.4605959246092552E-2</v>
      </c>
      <c r="J215">
        <v>-2.851432749359172E-3</v>
      </c>
      <c r="K215">
        <v>0</v>
      </c>
      <c r="L215">
        <v>-4.4042614450279889E-3</v>
      </c>
      <c r="M215">
        <v>-1.6963835473399129E-2</v>
      </c>
      <c r="N215">
        <v>-2.9873036130638651E-2</v>
      </c>
      <c r="O215">
        <v>-8.0716549613619945E-3</v>
      </c>
      <c r="P215">
        <v>-0.15266049252768421</v>
      </c>
      <c r="Q215">
        <v>0</v>
      </c>
      <c r="R215">
        <v>-0.46891113909042359</v>
      </c>
      <c r="S215">
        <v>-7.6993334646837802E-2</v>
      </c>
      <c r="T215">
        <v>-1.802813361242472E-2</v>
      </c>
      <c r="U215">
        <v>-4.2360884837715287E-2</v>
      </c>
      <c r="V215">
        <v>-1.513469023086164E-2</v>
      </c>
      <c r="W215">
        <v>-8.4096416565472162E-2</v>
      </c>
      <c r="X215">
        <v>-2.936063475865771E-2</v>
      </c>
      <c r="Y215">
        <v>-1.2758864154162681E-2</v>
      </c>
      <c r="Z215">
        <v>-8.5557440884331259E-2</v>
      </c>
      <c r="AA215">
        <v>-4.4788090218673547E-2</v>
      </c>
      <c r="AB215">
        <v>-1.4231742658761801E-2</v>
      </c>
      <c r="AC215">
        <v>-1.797810089034697E-2</v>
      </c>
      <c r="AD215">
        <v>-2.173963456630966E-2</v>
      </c>
      <c r="AE215">
        <v>-4.2034971390001757E-2</v>
      </c>
      <c r="AF215">
        <v>-6.3189407356072272E-2</v>
      </c>
      <c r="AG215">
        <v>-3.284126750136715E-2</v>
      </c>
      <c r="AH215" s="9" t="s">
        <v>85</v>
      </c>
      <c r="AI215" s="1">
        <v>45139</v>
      </c>
      <c r="AJ215" s="9" t="s">
        <v>38</v>
      </c>
      <c r="AK215">
        <v>31</v>
      </c>
    </row>
    <row r="216" spans="1:37" x14ac:dyDescent="0.25">
      <c r="A216">
        <v>45168</v>
      </c>
      <c r="B216">
        <v>-3.8587265404254542E-2</v>
      </c>
      <c r="C216">
        <v>-3.543107862228697E-2</v>
      </c>
      <c r="D216">
        <v>0</v>
      </c>
      <c r="E216">
        <v>-2.6555481562796579E-2</v>
      </c>
      <c r="F216">
        <v>-3.0498301846912951E-3</v>
      </c>
      <c r="G216">
        <v>-7.3991494483639526E-4</v>
      </c>
      <c r="H216">
        <v>-3.9767471260067737E-2</v>
      </c>
      <c r="I216">
        <v>-2.6445547546841031E-2</v>
      </c>
      <c r="J216">
        <v>-8.0140907809595929E-2</v>
      </c>
      <c r="K216">
        <v>-3.440536310667789E-2</v>
      </c>
      <c r="L216">
        <v>-0.38064404622106451</v>
      </c>
      <c r="M216">
        <v>-5.0706615310270112E-3</v>
      </c>
      <c r="N216">
        <v>-7.0917034157626596E-2</v>
      </c>
      <c r="O216">
        <v>-7.0564472266578917E-3</v>
      </c>
      <c r="P216">
        <v>-4.1036416171894609E-3</v>
      </c>
      <c r="Q216">
        <v>-1.4629510442616289E-2</v>
      </c>
      <c r="R216">
        <v>-5.3700499077873477E-2</v>
      </c>
      <c r="S216">
        <v>0</v>
      </c>
      <c r="T216">
        <v>-9.9572302591126413E-2</v>
      </c>
      <c r="U216">
        <v>0</v>
      </c>
      <c r="V216">
        <v>-5.281627682328459E-3</v>
      </c>
      <c r="W216">
        <v>-0.28805938123722868</v>
      </c>
      <c r="X216">
        <v>-6.782978452560387E-2</v>
      </c>
      <c r="Y216">
        <v>-0.41271951375843241</v>
      </c>
      <c r="Z216">
        <v>-3.4601141603444567E-2</v>
      </c>
      <c r="AA216">
        <v>-3.7822393950915793E-2</v>
      </c>
      <c r="AB216">
        <v>-2.6295503108804331E-2</v>
      </c>
      <c r="AC216">
        <v>-0.1097179392417464</v>
      </c>
      <c r="AD216">
        <v>-3.7620825603998358E-3</v>
      </c>
      <c r="AE216">
        <v>-7.0835727623457488E-3</v>
      </c>
      <c r="AF216">
        <v>-5.085636087005569E-2</v>
      </c>
      <c r="AG216">
        <v>-7.7029357481569832E-2</v>
      </c>
      <c r="AH216" s="9" t="s">
        <v>85</v>
      </c>
      <c r="AI216" s="1">
        <v>45139</v>
      </c>
      <c r="AJ216" s="9" t="s">
        <v>39</v>
      </c>
      <c r="AK216">
        <v>30</v>
      </c>
    </row>
    <row r="217" spans="1:37" x14ac:dyDescent="0.25">
      <c r="A217">
        <v>45167</v>
      </c>
      <c r="B217">
        <v>-0.12828686898886801</v>
      </c>
      <c r="C217">
        <v>-6.1253541044680941E-2</v>
      </c>
      <c r="D217">
        <v>-6.1416089934671153E-2</v>
      </c>
      <c r="E217">
        <v>-0.19118998854974009</v>
      </c>
      <c r="F217">
        <v>-2.0596294252419829E-2</v>
      </c>
      <c r="G217">
        <v>-2.725289701160525E-2</v>
      </c>
      <c r="H217">
        <v>-6.4501054036236308E-2</v>
      </c>
      <c r="I217">
        <v>-0.1850136758850815</v>
      </c>
      <c r="J217">
        <v>-6.6810708302627621E-3</v>
      </c>
      <c r="K217">
        <v>-2.9848423680338909E-2</v>
      </c>
      <c r="L217">
        <v>-2.4911850437494931E-3</v>
      </c>
      <c r="M217">
        <v>-5.0871570702124974E-3</v>
      </c>
      <c r="N217">
        <v>-0.20837710800604281</v>
      </c>
      <c r="O217">
        <v>-4.796315003946696E-2</v>
      </c>
      <c r="P217">
        <v>-0.16786077223687629</v>
      </c>
      <c r="Q217">
        <v>-3.7493842244302487E-2</v>
      </c>
      <c r="R217">
        <v>-4.5390182157582518E-2</v>
      </c>
      <c r="S217">
        <v>-9.9569047675055519E-2</v>
      </c>
      <c r="T217">
        <v>-0.24088838148187261</v>
      </c>
      <c r="U217">
        <v>-0.66111783961151382</v>
      </c>
      <c r="V217">
        <v>-0.10429890430836659</v>
      </c>
      <c r="W217">
        <v>-0.12097583795503131</v>
      </c>
      <c r="X217">
        <v>-0.21480772388344049</v>
      </c>
      <c r="Y217">
        <v>-1.6130175518219939E-2</v>
      </c>
      <c r="Z217">
        <v>-0.16002418097907559</v>
      </c>
      <c r="AA217">
        <v>-0.20433162044920669</v>
      </c>
      <c r="AB217">
        <v>-7.8892886442176957E-2</v>
      </c>
      <c r="AC217">
        <v>-1.361367989738059E-2</v>
      </c>
      <c r="AD217">
        <v>-8.0402527409794963E-2</v>
      </c>
      <c r="AE217">
        <v>-0.1422315486677104</v>
      </c>
      <c r="AF217">
        <v>-0.14618837697477249</v>
      </c>
      <c r="AG217">
        <v>-8.3305912381228087E-2</v>
      </c>
      <c r="AH217" s="9" t="s">
        <v>85</v>
      </c>
      <c r="AI217" s="1">
        <v>45139</v>
      </c>
      <c r="AJ217" s="9" t="s">
        <v>40</v>
      </c>
      <c r="AK217">
        <v>29</v>
      </c>
    </row>
    <row r="218" spans="1:37" x14ac:dyDescent="0.25">
      <c r="A218">
        <v>45166</v>
      </c>
      <c r="B218">
        <v>-3.2381014745188223E-2</v>
      </c>
      <c r="C218">
        <v>0</v>
      </c>
      <c r="D218">
        <v>-2.8204076677837239E-2</v>
      </c>
      <c r="E218">
        <v>-1.7029029706529121E-2</v>
      </c>
      <c r="F218">
        <v>-4.093592775207002E-3</v>
      </c>
      <c r="G218">
        <v>-8.9406990036654463E-3</v>
      </c>
      <c r="H218">
        <v>0</v>
      </c>
      <c r="I218">
        <v>0</v>
      </c>
      <c r="J218">
        <v>-6.7372732533843788E-4</v>
      </c>
      <c r="K218">
        <v>-3.242132388702411E-3</v>
      </c>
      <c r="L218">
        <v>-6.2334056999188682E-2</v>
      </c>
      <c r="M218">
        <v>-8.8872062766669584E-3</v>
      </c>
      <c r="N218">
        <v>-8.0722387294949252E-2</v>
      </c>
      <c r="O218">
        <v>-7.3055064022193557E-3</v>
      </c>
      <c r="P218">
        <v>-2.147553280561907E-2</v>
      </c>
      <c r="Q218">
        <v>-3.4850028305669127E-2</v>
      </c>
      <c r="R218">
        <v>0</v>
      </c>
      <c r="S218">
        <v>-3.107004074090443E-3</v>
      </c>
      <c r="T218">
        <v>-4.5542160195978988E-2</v>
      </c>
      <c r="U218">
        <v>-4.1129943670306958E-2</v>
      </c>
      <c r="V218">
        <v>-1.85598281723095E-2</v>
      </c>
      <c r="W218">
        <v>-3.5892827651614882E-2</v>
      </c>
      <c r="X218">
        <v>-3.3597822627160781E-2</v>
      </c>
      <c r="Y218">
        <v>0</v>
      </c>
      <c r="Z218">
        <v>-2.298662867463952E-2</v>
      </c>
      <c r="AA218">
        <v>-3.056780357504579E-2</v>
      </c>
      <c r="AB218">
        <v>-3.067942448721948E-2</v>
      </c>
      <c r="AC218">
        <v>-1.285234520739754E-2</v>
      </c>
      <c r="AD218">
        <v>-4.1881479818319987E-2</v>
      </c>
      <c r="AE218">
        <v>-3.7608986766125098E-2</v>
      </c>
      <c r="AF218">
        <v>-1.5856298576962129E-2</v>
      </c>
      <c r="AG218">
        <v>-3.9343885034275002E-2</v>
      </c>
      <c r="AH218" s="9" t="s">
        <v>85</v>
      </c>
      <c r="AI218" s="1">
        <v>45139</v>
      </c>
      <c r="AJ218" s="9" t="s">
        <v>41</v>
      </c>
      <c r="AK218">
        <v>28</v>
      </c>
    </row>
    <row r="219" spans="1:37" x14ac:dyDescent="0.25">
      <c r="A219">
        <v>45163</v>
      </c>
      <c r="B219">
        <v>-0.16510082364653769</v>
      </c>
      <c r="C219">
        <v>-6.4143457029265785E-2</v>
      </c>
      <c r="D219">
        <v>-4.7209839422987128E-2</v>
      </c>
      <c r="E219">
        <v>-0.31833757450402639</v>
      </c>
      <c r="F219">
        <v>-3.8403645132217258E-2</v>
      </c>
      <c r="G219">
        <v>-0.1091340056541923</v>
      </c>
      <c r="H219">
        <v>-0.1294631552132248</v>
      </c>
      <c r="I219">
        <v>-0.18491201569703791</v>
      </c>
      <c r="J219">
        <v>-1.471958952095585E-2</v>
      </c>
      <c r="K219">
        <v>-6.1154015581440152E-2</v>
      </c>
      <c r="L219">
        <v>-0.2237630817203638</v>
      </c>
      <c r="M219">
        <v>-7.1647395029299357E-2</v>
      </c>
      <c r="N219">
        <v>-7.7219708812262755E-2</v>
      </c>
      <c r="O219">
        <v>-9.8398164924096629E-2</v>
      </c>
      <c r="P219">
        <v>-2.6381572883054771E-2</v>
      </c>
      <c r="Q219">
        <v>-0.104234968132436</v>
      </c>
      <c r="R219">
        <v>0</v>
      </c>
      <c r="S219">
        <v>-0.55432062883588462</v>
      </c>
      <c r="T219">
        <v>-0.37868903342948468</v>
      </c>
      <c r="U219">
        <v>-2.633091949020264E-2</v>
      </c>
      <c r="V219">
        <v>-6.5645912626000405E-2</v>
      </c>
      <c r="W219">
        <v>-0.43496851221199662</v>
      </c>
      <c r="X219">
        <v>-0.20979408783140779</v>
      </c>
      <c r="Y219">
        <v>-2.4509825078853919E-2</v>
      </c>
      <c r="Z219">
        <v>-0.24326014245929101</v>
      </c>
      <c r="AA219">
        <v>-6.3574056719473748E-2</v>
      </c>
      <c r="AB219">
        <v>-0.13795363979984079</v>
      </c>
      <c r="AC219">
        <v>-7.808567709658315E-2</v>
      </c>
      <c r="AD219">
        <v>-0.23017562472923991</v>
      </c>
      <c r="AE219">
        <v>-0.15096115156966919</v>
      </c>
      <c r="AF219">
        <v>-0.15381089749547941</v>
      </c>
      <c r="AG219">
        <v>-0.1744046568629162</v>
      </c>
      <c r="AH219" s="9" t="s">
        <v>86</v>
      </c>
      <c r="AI219" s="1">
        <v>45139</v>
      </c>
      <c r="AJ219" s="9" t="s">
        <v>43</v>
      </c>
      <c r="AK219">
        <v>25</v>
      </c>
    </row>
    <row r="220" spans="1:37" x14ac:dyDescent="0.25">
      <c r="A220">
        <v>45162</v>
      </c>
      <c r="B220">
        <v>-3.2933740523620968E-3</v>
      </c>
      <c r="C220">
        <v>0</v>
      </c>
      <c r="D220">
        <v>0</v>
      </c>
      <c r="E220">
        <v>-2.5107899800805831E-4</v>
      </c>
      <c r="F220">
        <v>0</v>
      </c>
      <c r="G220">
        <v>0</v>
      </c>
      <c r="H220">
        <v>-5.6222940871593317E-2</v>
      </c>
      <c r="I220">
        <v>-5.4927736892193477E-3</v>
      </c>
      <c r="J220">
        <v>0</v>
      </c>
      <c r="K220">
        <v>0</v>
      </c>
      <c r="L220">
        <v>-5.6504648646392562E-2</v>
      </c>
      <c r="M220">
        <v>0</v>
      </c>
      <c r="N220">
        <v>-4.5531869167921799E-4</v>
      </c>
      <c r="O220">
        <v>-8.8886167932492955E-4</v>
      </c>
      <c r="P220">
        <v>-1.346166426582163E-2</v>
      </c>
      <c r="Q220">
        <v>-2.9319859602102891E-4</v>
      </c>
      <c r="R220">
        <v>0</v>
      </c>
      <c r="S220">
        <v>0</v>
      </c>
      <c r="T220">
        <v>-5.4544471301667563E-2</v>
      </c>
      <c r="U220">
        <v>0</v>
      </c>
      <c r="V220">
        <v>-4.6385701571338891E-3</v>
      </c>
      <c r="W220">
        <v>-4.3883698334077226E-3</v>
      </c>
      <c r="X220">
        <v>-2.6646034851420899E-3</v>
      </c>
      <c r="Y220">
        <v>0</v>
      </c>
      <c r="Z220">
        <v>-7.7335897839397242E-4</v>
      </c>
      <c r="AA220">
        <v>-1.9401249401359299E-3</v>
      </c>
      <c r="AB220">
        <v>-1.25964055581311E-2</v>
      </c>
      <c r="AC220">
        <v>-2.3751416691545919E-3</v>
      </c>
      <c r="AD220">
        <v>-3.8847669516254069E-2</v>
      </c>
      <c r="AE220">
        <v>-6.5483748069227929E-4</v>
      </c>
      <c r="AF220">
        <v>-5.7827931516919056E-4</v>
      </c>
      <c r="AG220">
        <v>-1.2785953687888509E-2</v>
      </c>
      <c r="AH220" s="9" t="s">
        <v>86</v>
      </c>
      <c r="AI220" s="1">
        <v>45139</v>
      </c>
      <c r="AJ220" s="9" t="s">
        <v>38</v>
      </c>
      <c r="AK220">
        <v>24</v>
      </c>
    </row>
    <row r="221" spans="1:37" x14ac:dyDescent="0.25">
      <c r="A221">
        <v>45161</v>
      </c>
      <c r="B221">
        <v>-0.1685106194999364</v>
      </c>
      <c r="C221">
        <v>-8.232911076381394E-2</v>
      </c>
      <c r="D221">
        <v>0</v>
      </c>
      <c r="E221">
        <v>-0.2198305324358821</v>
      </c>
      <c r="F221">
        <v>-6.5814658839315129E-2</v>
      </c>
      <c r="G221">
        <v>-0.40601374138407209</v>
      </c>
      <c r="H221">
        <v>-2.5375127067982301E-2</v>
      </c>
      <c r="I221">
        <v>-8.7976101431264761E-2</v>
      </c>
      <c r="J221">
        <v>-0.26216516988416227</v>
      </c>
      <c r="K221">
        <v>-8.2583991447092803E-2</v>
      </c>
      <c r="L221">
        <v>-0.37801523540585452</v>
      </c>
      <c r="M221">
        <v>-9.5425258271728333E-2</v>
      </c>
      <c r="N221">
        <v>-0.19308339211011891</v>
      </c>
      <c r="O221">
        <v>-7.5883492388739301E-2</v>
      </c>
      <c r="P221">
        <v>-1.805394604210548E-2</v>
      </c>
      <c r="Q221">
        <v>-0.27544498463776312</v>
      </c>
      <c r="R221">
        <v>-0.13872436483024189</v>
      </c>
      <c r="S221">
        <v>-0.172925931263647</v>
      </c>
      <c r="T221">
        <v>-0.18461321819921009</v>
      </c>
      <c r="U221">
        <v>-0.112142671345897</v>
      </c>
      <c r="V221">
        <v>-6.5915889760602142E-3</v>
      </c>
      <c r="W221">
        <v>-0.16411901781857799</v>
      </c>
      <c r="X221">
        <v>-0.1227327365278164</v>
      </c>
      <c r="Y221">
        <v>-0.32862019695842348</v>
      </c>
      <c r="Z221">
        <v>-0.21465230434667851</v>
      </c>
      <c r="AA221">
        <v>-0.1316116996218665</v>
      </c>
      <c r="AB221">
        <v>-0.1241991970059203</v>
      </c>
      <c r="AC221">
        <v>-0.16280607277231851</v>
      </c>
      <c r="AD221">
        <v>-0.30441884372825939</v>
      </c>
      <c r="AE221">
        <v>-0.2493653241688096</v>
      </c>
      <c r="AF221">
        <v>-0.14354081649195771</v>
      </c>
      <c r="AG221">
        <v>-0.105172902813242</v>
      </c>
      <c r="AH221" s="9" t="s">
        <v>86</v>
      </c>
      <c r="AI221" s="1">
        <v>45139</v>
      </c>
      <c r="AJ221" s="9" t="s">
        <v>39</v>
      </c>
      <c r="AK221">
        <v>23</v>
      </c>
    </row>
    <row r="222" spans="1:37" x14ac:dyDescent="0.25">
      <c r="A222">
        <v>45160</v>
      </c>
      <c r="B222">
        <v>-5.7149226906423461E-3</v>
      </c>
      <c r="C222">
        <v>0</v>
      </c>
      <c r="D222">
        <v>-6.3499759623831947E-2</v>
      </c>
      <c r="E222">
        <v>-1.3865957288562179E-2</v>
      </c>
      <c r="F222">
        <v>-4.5365981027742543E-4</v>
      </c>
      <c r="G222">
        <v>-8.0089842253704428E-5</v>
      </c>
      <c r="H222">
        <v>-8.7218247625648112E-3</v>
      </c>
      <c r="I222">
        <v>0</v>
      </c>
      <c r="J222">
        <v>0</v>
      </c>
      <c r="K222">
        <v>-6.6657709049919552E-3</v>
      </c>
      <c r="L222">
        <v>-8.152880233844511E-3</v>
      </c>
      <c r="M222">
        <v>0</v>
      </c>
      <c r="N222">
        <v>-2.815899296924107E-3</v>
      </c>
      <c r="O222">
        <v>-1.082177214601949E-2</v>
      </c>
      <c r="P222">
        <v>-6.4340158609850892E-3</v>
      </c>
      <c r="Q222">
        <v>-1.1799061413737221E-3</v>
      </c>
      <c r="R222">
        <v>0</v>
      </c>
      <c r="S222">
        <v>0</v>
      </c>
      <c r="T222">
        <v>-5.4648644111255813E-2</v>
      </c>
      <c r="U222">
        <v>0</v>
      </c>
      <c r="V222">
        <v>0</v>
      </c>
      <c r="W222">
        <v>-2.1178219374032368E-3</v>
      </c>
      <c r="X222">
        <v>-2.5072236684199911E-3</v>
      </c>
      <c r="Y222">
        <v>-3.7232082984861789E-2</v>
      </c>
      <c r="Z222">
        <v>-4.5310813453349301E-3</v>
      </c>
      <c r="AA222">
        <v>-2.2010276050930719E-3</v>
      </c>
      <c r="AB222">
        <v>-8.8060811788951907E-3</v>
      </c>
      <c r="AC222">
        <v>-1.6051828566775009E-2</v>
      </c>
      <c r="AD222">
        <v>-3.2066544424342348E-2</v>
      </c>
      <c r="AE222">
        <v>-1.690818363343297E-3</v>
      </c>
      <c r="AF222">
        <v>-5.7101155657198234E-3</v>
      </c>
      <c r="AG222">
        <v>-6.0145284008015047E-3</v>
      </c>
      <c r="AH222" s="9" t="s">
        <v>86</v>
      </c>
      <c r="AI222" s="1">
        <v>45139</v>
      </c>
      <c r="AJ222" s="9" t="s">
        <v>40</v>
      </c>
      <c r="AK222">
        <v>22</v>
      </c>
    </row>
    <row r="223" spans="1:37" x14ac:dyDescent="0.25">
      <c r="A223">
        <v>45159</v>
      </c>
      <c r="B223">
        <v>-0.2476367758740354</v>
      </c>
      <c r="C223">
        <v>-0.14038785350909441</v>
      </c>
      <c r="D223">
        <v>0</v>
      </c>
      <c r="E223">
        <v>-0.58549888062822431</v>
      </c>
      <c r="F223">
        <v>-0.1093678195297955</v>
      </c>
      <c r="G223">
        <v>-6.7534850660469464E-2</v>
      </c>
      <c r="H223">
        <v>-2.6912069676670218E-3</v>
      </c>
      <c r="I223">
        <v>-0.1639976101733423</v>
      </c>
      <c r="J223">
        <v>-0.39066714307582401</v>
      </c>
      <c r="K223">
        <v>-0.12807891339795821</v>
      </c>
      <c r="L223">
        <v>-5.8755134335239351E-2</v>
      </c>
      <c r="M223">
        <v>-2.4999977666427399E-2</v>
      </c>
      <c r="N223">
        <v>-0.42527146798294307</v>
      </c>
      <c r="O223">
        <v>-1.6974210401603941E-2</v>
      </c>
      <c r="P223">
        <v>-0.1720953273579145</v>
      </c>
      <c r="Q223">
        <v>-3.5703840493205651E-2</v>
      </c>
      <c r="R223">
        <v>-0.29995782948552402</v>
      </c>
      <c r="S223">
        <v>-0.46621899926801103</v>
      </c>
      <c r="T223">
        <v>-0.21988990648930001</v>
      </c>
      <c r="U223">
        <v>-0.34382972817396767</v>
      </c>
      <c r="V223">
        <v>-7.658124557046013E-2</v>
      </c>
      <c r="W223">
        <v>-0.22823021444446559</v>
      </c>
      <c r="X223">
        <v>-0.24950225892304581</v>
      </c>
      <c r="Y223">
        <v>-3.9939055442602962E-2</v>
      </c>
      <c r="Z223">
        <v>-0.38427743267331532</v>
      </c>
      <c r="AA223">
        <v>-0.33187411057321747</v>
      </c>
      <c r="AB223">
        <v>-7.3250569783883515E-2</v>
      </c>
      <c r="AC223">
        <v>-3.003395295610535E-2</v>
      </c>
      <c r="AD223">
        <v>-5.1539403629644397E-2</v>
      </c>
      <c r="AE223">
        <v>-8.8218035092386196E-2</v>
      </c>
      <c r="AF223">
        <v>-0.42729158338640749</v>
      </c>
      <c r="AG223">
        <v>-0.17004575900045091</v>
      </c>
      <c r="AH223" s="9" t="s">
        <v>86</v>
      </c>
      <c r="AI223" s="1">
        <v>45139</v>
      </c>
      <c r="AJ223" s="9" t="s">
        <v>41</v>
      </c>
      <c r="AK223">
        <v>21</v>
      </c>
    </row>
    <row r="224" spans="1:37" x14ac:dyDescent="0.25">
      <c r="A224">
        <v>45156</v>
      </c>
      <c r="B224">
        <v>-8.4428326710117698</v>
      </c>
      <c r="C224">
        <v>-11.508957109239811</v>
      </c>
      <c r="D224">
        <v>-3.4430400658864642</v>
      </c>
      <c r="E224">
        <v>-9.1381959762693974</v>
      </c>
      <c r="F224">
        <v>-11.78525016741324</v>
      </c>
      <c r="G224">
        <v>-10.43183770144595</v>
      </c>
      <c r="H224">
        <v>-5.3510519332312834</v>
      </c>
      <c r="I224">
        <v>-8.626071647139689</v>
      </c>
      <c r="J224">
        <v>-10.437753865128441</v>
      </c>
      <c r="K224">
        <v>-5.1126297174686384</v>
      </c>
      <c r="L224">
        <v>-7.8483705905945902</v>
      </c>
      <c r="M224">
        <v>-7.4093151408813647</v>
      </c>
      <c r="N224">
        <v>-9.6597148971963911</v>
      </c>
      <c r="O224">
        <v>-3.8118745810223178</v>
      </c>
      <c r="P224">
        <v>-9.7240532120683891</v>
      </c>
      <c r="Q224">
        <v>-7.1827994310996077</v>
      </c>
      <c r="R224">
        <v>-12.57525214951073</v>
      </c>
      <c r="S224">
        <v>-8.2992740072389477</v>
      </c>
      <c r="T224">
        <v>-7.3359216939341154</v>
      </c>
      <c r="U224">
        <v>-6.1453446902353219</v>
      </c>
      <c r="V224">
        <v>-13.732491610647839</v>
      </c>
      <c r="W224">
        <v>-8.4364365346591654</v>
      </c>
      <c r="X224">
        <v>-7.9713895874644214</v>
      </c>
      <c r="Y224">
        <v>-4.4783162207041176</v>
      </c>
      <c r="Z224">
        <v>-9.1746941991825697</v>
      </c>
      <c r="AA224">
        <v>-8.8648840149119597</v>
      </c>
      <c r="AB224">
        <v>-7.8442177874026981</v>
      </c>
      <c r="AC224">
        <v>-5.9220020556547546</v>
      </c>
      <c r="AD224">
        <v>-7.1081302057834934</v>
      </c>
      <c r="AE224">
        <v>-8.0312806119762001</v>
      </c>
      <c r="AF224">
        <v>-8.5983374025192294</v>
      </c>
      <c r="AG224">
        <v>-8.9078322603459625</v>
      </c>
      <c r="AH224" s="9" t="s">
        <v>87</v>
      </c>
      <c r="AI224" s="1">
        <v>45139</v>
      </c>
      <c r="AJ224" s="9" t="s">
        <v>43</v>
      </c>
      <c r="AK224">
        <v>18</v>
      </c>
    </row>
    <row r="225" spans="1:37" x14ac:dyDescent="0.25">
      <c r="A225">
        <v>45155</v>
      </c>
      <c r="B225">
        <v>-0.90589424665480056</v>
      </c>
      <c r="C225">
        <v>-0.46714832114627719</v>
      </c>
      <c r="D225">
        <v>-0.40534882697899449</v>
      </c>
      <c r="E225">
        <v>-1.4802732790944599</v>
      </c>
      <c r="F225">
        <v>-0.91922457508842403</v>
      </c>
      <c r="G225">
        <v>-0.38525609301494879</v>
      </c>
      <c r="H225">
        <v>-0.50183734136042102</v>
      </c>
      <c r="I225">
        <v>-1.8603988865296011</v>
      </c>
      <c r="J225">
        <v>-1.2047902488767219</v>
      </c>
      <c r="K225">
        <v>-0.60039065485170495</v>
      </c>
      <c r="L225">
        <v>-0.86660988298947095</v>
      </c>
      <c r="M225">
        <v>-0.22381186151229349</v>
      </c>
      <c r="N225">
        <v>-1.204564495791409</v>
      </c>
      <c r="O225">
        <v>-0.21666961359913309</v>
      </c>
      <c r="P225">
        <v>-0.1735920100545684</v>
      </c>
      <c r="Q225">
        <v>-0.40442938521947169</v>
      </c>
      <c r="R225">
        <v>-0.51298819069194868</v>
      </c>
      <c r="S225">
        <v>-0.74858143004947086</v>
      </c>
      <c r="T225">
        <v>-0.96981923875089826</v>
      </c>
      <c r="U225">
        <v>-1.097561968179801</v>
      </c>
      <c r="V225">
        <v>-0.99666889574264761</v>
      </c>
      <c r="W225">
        <v>-1.274853843014593</v>
      </c>
      <c r="X225">
        <v>-1.110400154451693</v>
      </c>
      <c r="Y225">
        <v>-0.45982195631204181</v>
      </c>
      <c r="Z225">
        <v>-1.0434010328994781</v>
      </c>
      <c r="AA225">
        <v>-1.1047821073689339</v>
      </c>
      <c r="AB225">
        <v>-0.65591565603470781</v>
      </c>
      <c r="AC225">
        <v>-0.44347019854843461</v>
      </c>
      <c r="AD225">
        <v>-0.49467417860196672</v>
      </c>
      <c r="AE225">
        <v>-0.81785364848433029</v>
      </c>
      <c r="AF225">
        <v>-0.84945208990162613</v>
      </c>
      <c r="AG225">
        <v>-1.2015732797074401</v>
      </c>
      <c r="AH225" s="9" t="s">
        <v>87</v>
      </c>
      <c r="AI225" s="1">
        <v>45139</v>
      </c>
      <c r="AJ225" s="9" t="s">
        <v>38</v>
      </c>
      <c r="AK225">
        <v>17</v>
      </c>
    </row>
    <row r="226" spans="1:37" x14ac:dyDescent="0.25">
      <c r="A226">
        <v>45154</v>
      </c>
      <c r="B226">
        <v>-0.17713675931440531</v>
      </c>
      <c r="C226">
        <v>-0.31478604526251491</v>
      </c>
      <c r="D226">
        <v>-7.4370948928149577E-2</v>
      </c>
      <c r="E226">
        <v>-9.4424287925873762E-2</v>
      </c>
      <c r="F226">
        <v>-0.2477751819976351</v>
      </c>
      <c r="G226">
        <v>-8.6965304156808476E-2</v>
      </c>
      <c r="H226">
        <v>-3.084929853706082E-2</v>
      </c>
      <c r="I226">
        <v>-0.11875740958742891</v>
      </c>
      <c r="J226">
        <v>-0.21320068863872771</v>
      </c>
      <c r="K226">
        <v>-4.8142687086629929E-2</v>
      </c>
      <c r="L226">
        <v>-0.13186926522278919</v>
      </c>
      <c r="M226">
        <v>-9.5469010279348107E-2</v>
      </c>
      <c r="N226">
        <v>-0.13525948177658151</v>
      </c>
      <c r="O226">
        <v>-8.1847101267862502E-2</v>
      </c>
      <c r="P226">
        <v>-2.0939225922446961E-2</v>
      </c>
      <c r="Q226">
        <v>-1.198251170766243E-2</v>
      </c>
      <c r="R226">
        <v>-8.7676810385068679E-2</v>
      </c>
      <c r="S226">
        <v>-3.6292050728416091E-2</v>
      </c>
      <c r="T226">
        <v>-6.0434732345173207E-2</v>
      </c>
      <c r="U226">
        <v>-0.67090578617795948</v>
      </c>
      <c r="V226">
        <v>-0.76156379723882284</v>
      </c>
      <c r="W226">
        <v>-5.7881909951951381E-2</v>
      </c>
      <c r="X226">
        <v>-0.195730823747511</v>
      </c>
      <c r="Y226">
        <v>-0.70556751465564971</v>
      </c>
      <c r="Z226">
        <v>-0.11964196197932191</v>
      </c>
      <c r="AA226">
        <v>-0.1286484033119118</v>
      </c>
      <c r="AB226">
        <v>-0.1161485559276593</v>
      </c>
      <c r="AC226">
        <v>-0.20843690802040141</v>
      </c>
      <c r="AD226">
        <v>-2.7826571070633979E-2</v>
      </c>
      <c r="AE226">
        <v>-8.6742927278820436E-2</v>
      </c>
      <c r="AF226">
        <v>-0.2162747352171073</v>
      </c>
      <c r="AG226">
        <v>-0.12409661880313889</v>
      </c>
      <c r="AH226" s="9" t="s">
        <v>87</v>
      </c>
      <c r="AI226" s="1">
        <v>45139</v>
      </c>
      <c r="AJ226" s="9" t="s">
        <v>39</v>
      </c>
      <c r="AK226">
        <v>16</v>
      </c>
    </row>
    <row r="227" spans="1:37" x14ac:dyDescent="0.25">
      <c r="A227">
        <v>45153</v>
      </c>
      <c r="B227">
        <v>-0.12554665208733279</v>
      </c>
      <c r="C227">
        <v>-0.12072919963794521</v>
      </c>
      <c r="D227">
        <v>-3.071717155182855E-2</v>
      </c>
      <c r="E227">
        <v>-0.24397969183553661</v>
      </c>
      <c r="F227">
        <v>-0.20979304829090481</v>
      </c>
      <c r="G227">
        <v>-0.29013306759238361</v>
      </c>
      <c r="H227">
        <v>-6.1306226435320493E-2</v>
      </c>
      <c r="I227">
        <v>-6.2956458300093832E-2</v>
      </c>
      <c r="J227">
        <v>-0.15765189382281289</v>
      </c>
      <c r="K227">
        <v>-0.13802302235806471</v>
      </c>
      <c r="L227">
        <v>-0.21996071211030371</v>
      </c>
      <c r="M227">
        <v>-5.7675501916321453E-2</v>
      </c>
      <c r="N227">
        <v>-1.480922300073941E-2</v>
      </c>
      <c r="O227">
        <v>-6.112740273531736E-2</v>
      </c>
      <c r="P227">
        <v>-1.45591257178386E-2</v>
      </c>
      <c r="Q227">
        <v>-0.1624864509255286</v>
      </c>
      <c r="R227">
        <v>-0.17361428385929001</v>
      </c>
      <c r="S227">
        <v>-3.9004621806786731E-2</v>
      </c>
      <c r="T227">
        <v>-7.272543920659906E-2</v>
      </c>
      <c r="U227">
        <v>-6.3768107740881461E-3</v>
      </c>
      <c r="V227">
        <v>-1.589939104454367E-2</v>
      </c>
      <c r="W227">
        <v>-0.15488539219955</v>
      </c>
      <c r="X227">
        <v>-0.1141579036489101</v>
      </c>
      <c r="Y227">
        <v>-0.26876864956539859</v>
      </c>
      <c r="Z227">
        <v>-0.18935630760620559</v>
      </c>
      <c r="AA227">
        <v>-4.3015771768154618E-2</v>
      </c>
      <c r="AB227">
        <v>-9.8032995853658059E-2</v>
      </c>
      <c r="AC227">
        <v>-0.13922830551674581</v>
      </c>
      <c r="AD227">
        <v>-0.21833763346063431</v>
      </c>
      <c r="AE227">
        <v>-0.1595554333305271</v>
      </c>
      <c r="AF227">
        <v>-0.1227468487795174</v>
      </c>
      <c r="AG227">
        <v>-6.5398783334436092E-2</v>
      </c>
      <c r="AH227" s="9" t="s">
        <v>87</v>
      </c>
      <c r="AI227" s="1">
        <v>45139</v>
      </c>
      <c r="AJ227" s="9" t="s">
        <v>40</v>
      </c>
      <c r="AK227">
        <v>15</v>
      </c>
    </row>
    <row r="228" spans="1:37" x14ac:dyDescent="0.25">
      <c r="A228">
        <v>45152</v>
      </c>
      <c r="B228">
        <v>-7.07900557657411E-2</v>
      </c>
      <c r="C228">
        <v>-2.9948380877196149E-2</v>
      </c>
      <c r="D228">
        <v>-0.1205228850370702</v>
      </c>
      <c r="E228">
        <v>-7.6336685676048788E-2</v>
      </c>
      <c r="F228">
        <v>-1.46746639442363E-2</v>
      </c>
      <c r="G228">
        <v>-7.1294744997534316E-3</v>
      </c>
      <c r="H228">
        <v>-1.8819514996027159E-2</v>
      </c>
      <c r="I228">
        <v>-4.2669329541413677E-2</v>
      </c>
      <c r="J228">
        <v>-9.8372115868149979E-2</v>
      </c>
      <c r="K228">
        <v>-6.0275697137522413E-2</v>
      </c>
      <c r="L228">
        <v>-0.27991987060215318</v>
      </c>
      <c r="M228">
        <v>-1.7740600253744972E-2</v>
      </c>
      <c r="N228">
        <v>-3.7307318296529849E-3</v>
      </c>
      <c r="O228">
        <v>-1.0392051611417961E-2</v>
      </c>
      <c r="P228">
        <v>-2.0664935640743221E-2</v>
      </c>
      <c r="Q228">
        <v>-1.8836976137704409E-2</v>
      </c>
      <c r="R228">
        <v>0</v>
      </c>
      <c r="S228">
        <v>-0.1455620375414641</v>
      </c>
      <c r="T228">
        <v>-0.15840286345070789</v>
      </c>
      <c r="U228">
        <v>-1.3310455656860901E-3</v>
      </c>
      <c r="V228">
        <v>-8.613785939542792E-4</v>
      </c>
      <c r="W228">
        <v>-8.9025783411519246E-2</v>
      </c>
      <c r="X228">
        <v>-0.16167101932466019</v>
      </c>
      <c r="Y228">
        <v>-0.2047409460453565</v>
      </c>
      <c r="Z228">
        <v>-0.1062408560122209</v>
      </c>
      <c r="AA228">
        <v>-2.4629589072799649E-2</v>
      </c>
      <c r="AB228">
        <v>-3.4762030958255093E-2</v>
      </c>
      <c r="AC228">
        <v>-0.1314230928056479</v>
      </c>
      <c r="AD228">
        <v>-0.13701752829470959</v>
      </c>
      <c r="AE228">
        <v>-2.4825765615505341E-2</v>
      </c>
      <c r="AF228">
        <v>-8.2371551284627947E-2</v>
      </c>
      <c r="AG228">
        <v>-6.1729996755954988E-2</v>
      </c>
      <c r="AH228" s="9" t="s">
        <v>87</v>
      </c>
      <c r="AI228" s="1">
        <v>45139</v>
      </c>
      <c r="AJ228" s="9" t="s">
        <v>41</v>
      </c>
      <c r="AK228">
        <v>14</v>
      </c>
    </row>
    <row r="229" spans="1:37" x14ac:dyDescent="0.25">
      <c r="A229">
        <v>45149</v>
      </c>
      <c r="B229">
        <v>-4.5503517300701707E-2</v>
      </c>
      <c r="C229">
        <v>0</v>
      </c>
      <c r="D229">
        <v>-4.3916803817462921E-2</v>
      </c>
      <c r="E229">
        <v>-2.821882973055808E-2</v>
      </c>
      <c r="F229">
        <v>-5.1845865245090467E-2</v>
      </c>
      <c r="G229">
        <v>-1.09820348766869E-2</v>
      </c>
      <c r="H229">
        <v>-3.7786996020146521E-3</v>
      </c>
      <c r="I229">
        <v>-0.16833858302083421</v>
      </c>
      <c r="J229">
        <v>-6.5861150963380478E-3</v>
      </c>
      <c r="K229">
        <v>-3.4514335642154413E-2</v>
      </c>
      <c r="L229">
        <v>-1.5091135074971019E-2</v>
      </c>
      <c r="M229">
        <v>-3.9792322057302813E-2</v>
      </c>
      <c r="N229">
        <v>-0.1405200699094106</v>
      </c>
      <c r="O229">
        <v>-6.0494383817304598E-2</v>
      </c>
      <c r="P229">
        <v>-2.581555557537004E-2</v>
      </c>
      <c r="Q229">
        <v>-1.281330643418828E-3</v>
      </c>
      <c r="R229">
        <v>-0.11387688449874001</v>
      </c>
      <c r="S229">
        <v>0</v>
      </c>
      <c r="T229">
        <v>-0.33461214438687881</v>
      </c>
      <c r="U229">
        <v>-6.3568195772006092E-2</v>
      </c>
      <c r="V229">
        <v>-4.2478681762086502E-2</v>
      </c>
      <c r="W229">
        <v>-2.9885072846722781E-2</v>
      </c>
      <c r="X229">
        <v>-1.3896055047340049E-2</v>
      </c>
      <c r="Y229">
        <v>-2.02135825876875E-2</v>
      </c>
      <c r="Z229">
        <v>-2.0780706482526209E-2</v>
      </c>
      <c r="AA229">
        <v>-8.3691042055696691E-2</v>
      </c>
      <c r="AB229">
        <v>-6.5418427196763815E-2</v>
      </c>
      <c r="AC229">
        <v>-3.2861840004517362E-2</v>
      </c>
      <c r="AD229">
        <v>-8.5690385414471815E-3</v>
      </c>
      <c r="AE229">
        <v>-5.9107139863182521E-2</v>
      </c>
      <c r="AF229">
        <v>-4.1713902830573253E-2</v>
      </c>
      <c r="AG229">
        <v>-5.2028582599067438E-2</v>
      </c>
      <c r="AH229" s="9" t="s">
        <v>88</v>
      </c>
      <c r="AI229" s="1">
        <v>45139</v>
      </c>
      <c r="AJ229" s="9" t="s">
        <v>43</v>
      </c>
      <c r="AK229">
        <v>11</v>
      </c>
    </row>
    <row r="230" spans="1:37" x14ac:dyDescent="0.25">
      <c r="A230">
        <v>45148</v>
      </c>
      <c r="B230">
        <v>-1.126227890959437</v>
      </c>
      <c r="C230">
        <v>-1.7775818333264879</v>
      </c>
      <c r="D230">
        <v>-0.86566899603813974</v>
      </c>
      <c r="E230">
        <v>-0.65407133053009192</v>
      </c>
      <c r="F230">
        <v>-0.74842104281435529</v>
      </c>
      <c r="G230">
        <v>-1.631337969018984</v>
      </c>
      <c r="H230">
        <v>-0.53059147934278839</v>
      </c>
      <c r="I230">
        <v>-1.4473548707018811</v>
      </c>
      <c r="J230">
        <v>-0.54003031749308861</v>
      </c>
      <c r="K230">
        <v>-2.4388997911507002</v>
      </c>
      <c r="L230">
        <v>-1.2064631544328119</v>
      </c>
      <c r="M230">
        <v>-0.67553415104888526</v>
      </c>
      <c r="N230">
        <v>-0.99641435008184998</v>
      </c>
      <c r="O230">
        <v>-0.38116658304530682</v>
      </c>
      <c r="P230">
        <v>-1.6317245200753989</v>
      </c>
      <c r="Q230">
        <v>-0.55367410984323506</v>
      </c>
      <c r="R230">
        <v>-0.51940226943613999</v>
      </c>
      <c r="S230">
        <v>-1.655100570659271</v>
      </c>
      <c r="T230">
        <v>-2.1431901633400838</v>
      </c>
      <c r="U230">
        <v>-1.7280621134420571</v>
      </c>
      <c r="V230">
        <v>-1.31809340868304</v>
      </c>
      <c r="W230">
        <v>-1.8199439182972059</v>
      </c>
      <c r="X230">
        <v>-0.85643327638609368</v>
      </c>
      <c r="Y230">
        <v>-1.3382992284275861</v>
      </c>
      <c r="Z230">
        <v>-1.058196938078406</v>
      </c>
      <c r="AA230">
        <v>-1.476866579836162</v>
      </c>
      <c r="AB230">
        <v>-0.94669221878156506</v>
      </c>
      <c r="AC230">
        <v>-1.072271175489095</v>
      </c>
      <c r="AD230">
        <v>-1.192902979835887</v>
      </c>
      <c r="AE230">
        <v>-0.87891410846276519</v>
      </c>
      <c r="AF230">
        <v>-1.0694395097562519</v>
      </c>
      <c r="AG230">
        <v>-1.4390440169983389</v>
      </c>
      <c r="AH230" s="9" t="s">
        <v>88</v>
      </c>
      <c r="AI230" s="1">
        <v>45139</v>
      </c>
      <c r="AJ230" s="9" t="s">
        <v>38</v>
      </c>
      <c r="AK230">
        <v>10</v>
      </c>
    </row>
    <row r="231" spans="1:37" x14ac:dyDescent="0.25">
      <c r="A231">
        <v>45147</v>
      </c>
      <c r="B231">
        <v>-0.16806340003980541</v>
      </c>
      <c r="C231">
        <v>-0.3886642601440764</v>
      </c>
      <c r="D231">
        <v>-0.2091145181229046</v>
      </c>
      <c r="E231">
        <v>-0.12937066652892359</v>
      </c>
      <c r="F231">
        <v>-0.43401046155871731</v>
      </c>
      <c r="G231">
        <v>-0.37380958430318578</v>
      </c>
      <c r="H231">
        <v>-3.7679919379524647E-2</v>
      </c>
      <c r="I231">
        <v>-4.8321684695504581E-2</v>
      </c>
      <c r="J231">
        <v>-0.16096429110035709</v>
      </c>
      <c r="K231">
        <v>-0.2232577767218549</v>
      </c>
      <c r="L231">
        <v>-0.18228800750198909</v>
      </c>
      <c r="M231">
        <v>-8.8531827697825929E-2</v>
      </c>
      <c r="N231">
        <v>-0.19566793049876241</v>
      </c>
      <c r="O231">
        <v>-0.1102440973554497</v>
      </c>
      <c r="P231">
        <v>-0.1942763325510275</v>
      </c>
      <c r="Q231">
        <v>-6.2081197650578013E-2</v>
      </c>
      <c r="R231">
        <v>-1.5688482491951209E-2</v>
      </c>
      <c r="S231">
        <v>0</v>
      </c>
      <c r="T231">
        <v>-0.69052090341635497</v>
      </c>
      <c r="U231">
        <v>-2.0332216673702549E-2</v>
      </c>
      <c r="V231">
        <v>-0.40031986919951779</v>
      </c>
      <c r="W231">
        <v>-3.7375210396857789E-2</v>
      </c>
      <c r="X231">
        <v>-7.3830886131983187E-2</v>
      </c>
      <c r="Y231">
        <v>-1.458002790929119E-2</v>
      </c>
      <c r="Z231">
        <v>-0.1319724475389136</v>
      </c>
      <c r="AA231">
        <v>-0.16209575216963901</v>
      </c>
      <c r="AB231">
        <v>-0.27055318150317681</v>
      </c>
      <c r="AC231">
        <v>-0.1064609714788949</v>
      </c>
      <c r="AD231">
        <v>-0.28774972363804019</v>
      </c>
      <c r="AE231">
        <v>-0.41874971773004849</v>
      </c>
      <c r="AF231">
        <v>-0.1180572657959733</v>
      </c>
      <c r="AG231">
        <v>-4.8486675146048541E-2</v>
      </c>
      <c r="AH231" s="9" t="s">
        <v>88</v>
      </c>
      <c r="AI231" s="1">
        <v>45139</v>
      </c>
      <c r="AJ231" s="9" t="s">
        <v>39</v>
      </c>
      <c r="AK231">
        <v>9</v>
      </c>
    </row>
    <row r="232" spans="1:37" x14ac:dyDescent="0.25">
      <c r="A232">
        <v>45146</v>
      </c>
      <c r="B232">
        <v>-0.19656478125242749</v>
      </c>
      <c r="C232">
        <v>-0.55198742228828601</v>
      </c>
      <c r="D232">
        <v>-2.7700561617242301E-2</v>
      </c>
      <c r="E232">
        <v>-0.50774735683731154</v>
      </c>
      <c r="F232">
        <v>-0.20556028143162819</v>
      </c>
      <c r="G232">
        <v>-0.29838541090140269</v>
      </c>
      <c r="H232">
        <v>-6.8825253096603756E-2</v>
      </c>
      <c r="I232">
        <v>-7.7057647988639955E-2</v>
      </c>
      <c r="J232">
        <v>-8.4603117857526042E-2</v>
      </c>
      <c r="K232">
        <v>-0.1063859503830962</v>
      </c>
      <c r="L232">
        <v>-0.18441385209167199</v>
      </c>
      <c r="M232">
        <v>-7.3032642039873266E-2</v>
      </c>
      <c r="N232">
        <v>-6.2016729288759738E-2</v>
      </c>
      <c r="O232">
        <v>-3.6552626170529068E-2</v>
      </c>
      <c r="P232">
        <v>-9.8109921787793944E-2</v>
      </c>
      <c r="Q232">
        <v>-0.26247991542411803</v>
      </c>
      <c r="R232">
        <v>-0.60028815991692586</v>
      </c>
      <c r="S232">
        <v>-0.1081363375286583</v>
      </c>
      <c r="T232">
        <v>-4.7332193507452262E-2</v>
      </c>
      <c r="U232">
        <v>-0.14972199282301299</v>
      </c>
      <c r="V232">
        <v>-3.5364747883940242E-2</v>
      </c>
      <c r="W232">
        <v>-0.2157332604033857</v>
      </c>
      <c r="X232">
        <v>-0.28217022359610022</v>
      </c>
      <c r="Y232">
        <v>-0.1127164958674812</v>
      </c>
      <c r="Z232">
        <v>-0.3601168249670777</v>
      </c>
      <c r="AA232">
        <v>-8.3743949240646293E-2</v>
      </c>
      <c r="AB232">
        <v>-0.1058973883225466</v>
      </c>
      <c r="AC232">
        <v>-9.1607395550192039E-2</v>
      </c>
      <c r="AD232">
        <v>-8.9304018954609557E-2</v>
      </c>
      <c r="AE232">
        <v>-0.30756476727002652</v>
      </c>
      <c r="AF232">
        <v>-0.2335065793924849</v>
      </c>
      <c r="AG232">
        <v>-7.60093390885795E-2</v>
      </c>
      <c r="AH232" s="9" t="s">
        <v>88</v>
      </c>
      <c r="AI232" s="1">
        <v>45139</v>
      </c>
      <c r="AJ232" s="9" t="s">
        <v>40</v>
      </c>
      <c r="AK232">
        <v>8</v>
      </c>
    </row>
    <row r="233" spans="1:37" x14ac:dyDescent="0.25">
      <c r="A233">
        <v>45145</v>
      </c>
      <c r="B233">
        <v>-5.2334847110330533E-2</v>
      </c>
      <c r="C233">
        <v>-8.8843426540334489E-2</v>
      </c>
      <c r="D233">
        <v>-1.366919012110601E-3</v>
      </c>
      <c r="E233">
        <v>-9.2053434562045802E-2</v>
      </c>
      <c r="F233">
        <v>-0.30477284831514612</v>
      </c>
      <c r="G233">
        <v>-6.3964432083240021E-3</v>
      </c>
      <c r="H233">
        <v>-2.354058246195942E-2</v>
      </c>
      <c r="I233">
        <v>-1.8062484370706931E-2</v>
      </c>
      <c r="J233">
        <v>-3.4764787659871531E-2</v>
      </c>
      <c r="K233">
        <v>-0.25870099506240979</v>
      </c>
      <c r="L233">
        <v>0</v>
      </c>
      <c r="M233">
        <v>-3.4424124823423108E-3</v>
      </c>
      <c r="N233">
        <v>-6.993744702591595E-2</v>
      </c>
      <c r="O233">
        <v>-0.2095822823558551</v>
      </c>
      <c r="P233">
        <v>-8.3634681603493341E-2</v>
      </c>
      <c r="Q233">
        <v>-3.2425681011619148E-2</v>
      </c>
      <c r="R233">
        <v>-2.3422550911073609E-3</v>
      </c>
      <c r="S233">
        <v>-1.531150707121446E-3</v>
      </c>
      <c r="T233">
        <v>-1.506034241927558E-2</v>
      </c>
      <c r="U233">
        <v>0</v>
      </c>
      <c r="V233">
        <v>-5.1981082476901433E-2</v>
      </c>
      <c r="W233">
        <v>-2.562470672629329E-2</v>
      </c>
      <c r="X233">
        <v>-4.4620599000231367E-2</v>
      </c>
      <c r="Y233">
        <v>-0.1068681795640981</v>
      </c>
      <c r="Z233">
        <v>-4.5599609722107942E-2</v>
      </c>
      <c r="AA233">
        <v>-6.1450507421309718E-2</v>
      </c>
      <c r="AB233">
        <v>-7.0191085826149913E-2</v>
      </c>
      <c r="AC233">
        <v>-1.8377908427066849E-2</v>
      </c>
      <c r="AD233">
        <v>-3.2123617137799633E-2</v>
      </c>
      <c r="AE233">
        <v>-2.2671085188590699E-2</v>
      </c>
      <c r="AF233">
        <v>-0.1197197599878994</v>
      </c>
      <c r="AG233">
        <v>-2.208351765752401E-3</v>
      </c>
      <c r="AH233" s="9" t="s">
        <v>88</v>
      </c>
      <c r="AI233" s="1">
        <v>45139</v>
      </c>
      <c r="AJ233" s="9" t="s">
        <v>41</v>
      </c>
      <c r="AK233">
        <v>7</v>
      </c>
    </row>
    <row r="234" spans="1:37" x14ac:dyDescent="0.25">
      <c r="A234">
        <v>45142</v>
      </c>
      <c r="B234">
        <v>-1.672930742694043E-2</v>
      </c>
      <c r="C234">
        <v>-5.0874442814665462E-3</v>
      </c>
      <c r="D234">
        <v>-3.163104017892622E-2</v>
      </c>
      <c r="E234">
        <v>-2.4711763876287931E-3</v>
      </c>
      <c r="F234">
        <v>-9.390245210711138E-3</v>
      </c>
      <c r="G234">
        <v>-3.60197824062718E-4</v>
      </c>
      <c r="H234">
        <v>-5.5578545743635568E-3</v>
      </c>
      <c r="I234">
        <v>-1.9342792424618609E-2</v>
      </c>
      <c r="J234">
        <v>0</v>
      </c>
      <c r="K234">
        <v>-6.6584620547888518E-3</v>
      </c>
      <c r="L234">
        <v>-2.160365831114424E-2</v>
      </c>
      <c r="M234">
        <v>-1.9830827728889002E-3</v>
      </c>
      <c r="N234">
        <v>-2.1226044756803179E-2</v>
      </c>
      <c r="O234">
        <v>-4.4737331647816186E-3</v>
      </c>
      <c r="P234">
        <v>-1.9431583168516099E-2</v>
      </c>
      <c r="Q234">
        <v>-0.1682439887206168</v>
      </c>
      <c r="R234">
        <v>-0.16554979852548171</v>
      </c>
      <c r="S234">
        <v>0</v>
      </c>
      <c r="T234">
        <v>-3.3262928589474848E-2</v>
      </c>
      <c r="U234">
        <v>-4.1848339383817032E-2</v>
      </c>
      <c r="V234">
        <v>-3.6275710091384409E-3</v>
      </c>
      <c r="W234">
        <v>0</v>
      </c>
      <c r="X234">
        <v>-2.8053902086920459E-3</v>
      </c>
      <c r="Y234">
        <v>-2.578442549167909E-2</v>
      </c>
      <c r="Z234">
        <v>-3.2793565993761678E-3</v>
      </c>
      <c r="AA234">
        <v>-1.9334781626146609E-2</v>
      </c>
      <c r="AB234">
        <v>-4.940948461014083E-2</v>
      </c>
      <c r="AC234">
        <v>-1.5603503503544509E-2</v>
      </c>
      <c r="AD234">
        <v>-3.4219146250146389E-2</v>
      </c>
      <c r="AE234">
        <v>-5.7770094705506682E-2</v>
      </c>
      <c r="AF234">
        <v>-4.2371328113144516E-3</v>
      </c>
      <c r="AG234">
        <v>-7.5712703986938927E-3</v>
      </c>
      <c r="AH234" s="9" t="s">
        <v>89</v>
      </c>
      <c r="AI234" s="1">
        <v>45139</v>
      </c>
      <c r="AJ234" s="9" t="s">
        <v>43</v>
      </c>
      <c r="AK234">
        <v>4</v>
      </c>
    </row>
    <row r="235" spans="1:37" x14ac:dyDescent="0.25">
      <c r="A235">
        <v>45141</v>
      </c>
      <c r="B235">
        <v>-0.31826050486656199</v>
      </c>
      <c r="C235">
        <v>-2.8475915951321949E-2</v>
      </c>
      <c r="D235">
        <v>-0.28780859801190112</v>
      </c>
      <c r="E235">
        <v>-0.25069976859335008</v>
      </c>
      <c r="F235">
        <v>-0.3025589727881437</v>
      </c>
      <c r="G235">
        <v>-0.47189717313753782</v>
      </c>
      <c r="H235">
        <v>-0.33404032073391798</v>
      </c>
      <c r="I235">
        <v>-0.15005463904834029</v>
      </c>
      <c r="J235">
        <v>-1.3042699062073271</v>
      </c>
      <c r="K235">
        <v>-4.2003272617197461E-2</v>
      </c>
      <c r="L235">
        <v>-0.15554375475065749</v>
      </c>
      <c r="M235">
        <v>-0.14737889176324959</v>
      </c>
      <c r="N235">
        <v>-0.39949574554995032</v>
      </c>
      <c r="O235">
        <v>-2.1705791221660289E-2</v>
      </c>
      <c r="P235">
        <v>-0.42362886389098581</v>
      </c>
      <c r="Q235">
        <v>-0.42812374972615191</v>
      </c>
      <c r="R235">
        <v>-0.60249501497136415</v>
      </c>
      <c r="S235">
        <v>-0.54903942386949478</v>
      </c>
      <c r="T235">
        <v>-0.30638847217574788</v>
      </c>
      <c r="U235">
        <v>-0.15346161500541941</v>
      </c>
      <c r="V235">
        <v>-4.909699843735358E-2</v>
      </c>
      <c r="W235">
        <v>-0.52271938673436358</v>
      </c>
      <c r="X235">
        <v>-0.24849607405589039</v>
      </c>
      <c r="Y235">
        <v>-0.17265552232087261</v>
      </c>
      <c r="Z235">
        <v>-0.32038583076053001</v>
      </c>
      <c r="AA235">
        <v>-0.39878728219411741</v>
      </c>
      <c r="AB235">
        <v>-0.2435312640537822</v>
      </c>
      <c r="AC235">
        <v>-0.1800040267038871</v>
      </c>
      <c r="AD235">
        <v>-0.29053697855669919</v>
      </c>
      <c r="AE235">
        <v>-0.47277782554309078</v>
      </c>
      <c r="AF235">
        <v>-0.26660305298424908</v>
      </c>
      <c r="AG235">
        <v>-0.2206511846459287</v>
      </c>
      <c r="AH235" s="9" t="s">
        <v>89</v>
      </c>
      <c r="AI235" s="1">
        <v>45139</v>
      </c>
      <c r="AJ235" s="9" t="s">
        <v>38</v>
      </c>
      <c r="AK235">
        <v>3</v>
      </c>
    </row>
    <row r="236" spans="1:37" x14ac:dyDescent="0.25">
      <c r="A236">
        <v>45140</v>
      </c>
      <c r="B236">
        <v>-4.8855701624085437E-2</v>
      </c>
      <c r="C236">
        <v>0</v>
      </c>
      <c r="D236">
        <v>-3.8313345930621197E-2</v>
      </c>
      <c r="E236">
        <v>-8.4966582049192926E-2</v>
      </c>
      <c r="F236">
        <v>-7.977054543556357E-2</v>
      </c>
      <c r="G236">
        <v>-2.5087745857344999E-2</v>
      </c>
      <c r="H236">
        <v>-0.22324104264715769</v>
      </c>
      <c r="I236">
        <v>-0.31589211850757881</v>
      </c>
      <c r="J236">
        <v>-2.276501239239179E-2</v>
      </c>
      <c r="K236">
        <v>-1.6210998020049891E-3</v>
      </c>
      <c r="L236">
        <v>-5.0479710142440999E-3</v>
      </c>
      <c r="M236">
        <v>-2.5420150527839431E-2</v>
      </c>
      <c r="N236">
        <v>-4.8427067753715768E-2</v>
      </c>
      <c r="O236">
        <v>-2.1318512428567839E-2</v>
      </c>
      <c r="P236">
        <v>-3.9304454462356787E-2</v>
      </c>
      <c r="Q236">
        <v>-1.276891495371202E-3</v>
      </c>
      <c r="R236">
        <v>0</v>
      </c>
      <c r="S236">
        <v>0</v>
      </c>
      <c r="T236">
        <v>-3.6376495421633272E-2</v>
      </c>
      <c r="U236">
        <v>-5.781949395709903E-3</v>
      </c>
      <c r="V236">
        <v>-4.2940962220180907E-2</v>
      </c>
      <c r="W236">
        <v>-6.6465419541540408E-2</v>
      </c>
      <c r="X236">
        <v>-4.0039301820065848E-2</v>
      </c>
      <c r="Y236">
        <v>0</v>
      </c>
      <c r="Z236">
        <v>-4.3783838490873049E-2</v>
      </c>
      <c r="AA236">
        <v>-7.2897057483261252E-2</v>
      </c>
      <c r="AB236">
        <v>-5.5417357895333821E-2</v>
      </c>
      <c r="AC236">
        <v>-1.102037698817487E-2</v>
      </c>
      <c r="AD236">
        <v>-0.14150199980973141</v>
      </c>
      <c r="AE236">
        <v>-3.5090017786731258E-2</v>
      </c>
      <c r="AF236">
        <v>-3.8330956315472509E-2</v>
      </c>
      <c r="AG236">
        <v>-6.2017274274008299E-2</v>
      </c>
      <c r="AH236" s="9" t="s">
        <v>89</v>
      </c>
      <c r="AI236" s="1">
        <v>45139</v>
      </c>
      <c r="AJ236" s="9" t="s">
        <v>39</v>
      </c>
      <c r="AK236">
        <v>2</v>
      </c>
    </row>
    <row r="237" spans="1:37" x14ac:dyDescent="0.25">
      <c r="A237">
        <v>45139</v>
      </c>
      <c r="B237">
        <v>-1.4036182542077931</v>
      </c>
      <c r="C237">
        <v>-2.219922731976296</v>
      </c>
      <c r="D237">
        <v>-1.496661522815802</v>
      </c>
      <c r="E237">
        <v>-2.8858576464282431</v>
      </c>
      <c r="F237">
        <v>-1.1251457413569059</v>
      </c>
      <c r="G237">
        <v>-2.0082571227929971</v>
      </c>
      <c r="H237">
        <v>-0.33591397867405581</v>
      </c>
      <c r="I237">
        <v>-1.128878828511277</v>
      </c>
      <c r="J237">
        <v>-3.5820133317378211</v>
      </c>
      <c r="K237">
        <v>-0.45837436222349948</v>
      </c>
      <c r="L237">
        <v>-0.87232344203781464</v>
      </c>
      <c r="M237">
        <v>-0.2298579274838376</v>
      </c>
      <c r="N237">
        <v>-0.59600261757861361</v>
      </c>
      <c r="O237">
        <v>-1.0628809375195389</v>
      </c>
      <c r="P237">
        <v>-1.001003117478267</v>
      </c>
      <c r="Q237">
        <v>-0.26999043496286251</v>
      </c>
      <c r="R237">
        <v>-3.012883071868584</v>
      </c>
      <c r="S237">
        <v>-1.9039267034824059</v>
      </c>
      <c r="T237">
        <v>-0.52463554885368668</v>
      </c>
      <c r="U237">
        <v>-2.0993289475498762</v>
      </c>
      <c r="V237">
        <v>-1.6540796858487219</v>
      </c>
      <c r="W237">
        <v>-1.537189074158912</v>
      </c>
      <c r="X237">
        <v>-1.096621685839805</v>
      </c>
      <c r="Y237">
        <v>-2.4195516360370042</v>
      </c>
      <c r="Z237">
        <v>-2.0540785172548608</v>
      </c>
      <c r="AA237">
        <v>-1.1525882085328949</v>
      </c>
      <c r="AB237">
        <v>-0.70792989560354624</v>
      </c>
      <c r="AC237">
        <v>-1.042106083983362</v>
      </c>
      <c r="AD237">
        <v>-0.77034397228978546</v>
      </c>
      <c r="AE237">
        <v>-1.1987976340758459</v>
      </c>
      <c r="AF237">
        <v>-1.53560309644149</v>
      </c>
      <c r="AG237">
        <v>-1.5366656447757761</v>
      </c>
      <c r="AH237" s="9" t="s">
        <v>89</v>
      </c>
      <c r="AI237" s="1">
        <v>45139</v>
      </c>
      <c r="AJ237" s="9" t="s">
        <v>40</v>
      </c>
      <c r="AK237">
        <v>1</v>
      </c>
    </row>
    <row r="238" spans="1:37" x14ac:dyDescent="0.25">
      <c r="A238">
        <v>45138</v>
      </c>
      <c r="B238">
        <v>-0.2570754627642764</v>
      </c>
      <c r="C238">
        <v>-5.4311681816618133E-3</v>
      </c>
      <c r="D238">
        <v>-7.128920291137859E-3</v>
      </c>
      <c r="E238">
        <v>-0.10598363873773101</v>
      </c>
      <c r="F238">
        <v>-0.4372453601882681</v>
      </c>
      <c r="G238">
        <v>-4.8616295504862253E-2</v>
      </c>
      <c r="H238">
        <v>-2.2361623915962921E-2</v>
      </c>
      <c r="I238">
        <v>-3.7415655311837603E-2</v>
      </c>
      <c r="J238">
        <v>-1.1563142472615029</v>
      </c>
      <c r="K238">
        <v>-3.4820658567214023E-2</v>
      </c>
      <c r="L238">
        <v>-5.7040374564404139E-2</v>
      </c>
      <c r="M238">
        <v>-8.1678266229352828E-2</v>
      </c>
      <c r="N238">
        <v>-0.18878750389732041</v>
      </c>
      <c r="O238">
        <v>-6.0576258997706355E-4</v>
      </c>
      <c r="P238">
        <v>-0.79417023679785026</v>
      </c>
      <c r="Q238">
        <v>-0.13145596269981091</v>
      </c>
      <c r="R238">
        <v>-3.4879758634528343E-2</v>
      </c>
      <c r="S238">
        <v>-0.66493885461845403</v>
      </c>
      <c r="T238">
        <v>-1.871357933254898</v>
      </c>
      <c r="U238">
        <v>-0.35236111500015499</v>
      </c>
      <c r="V238">
        <v>-0.27999653175610212</v>
      </c>
      <c r="W238">
        <v>-5.01011923109725E-2</v>
      </c>
      <c r="X238">
        <v>-0.13896587535923929</v>
      </c>
      <c r="Y238">
        <v>-8.4474876683623634E-2</v>
      </c>
      <c r="Z238">
        <v>-0.13017467116681411</v>
      </c>
      <c r="AA238">
        <v>-0.4185641200765764</v>
      </c>
      <c r="AB238">
        <v>-0.37918328544387558</v>
      </c>
      <c r="AC238">
        <v>-7.909289732037908E-2</v>
      </c>
      <c r="AD238">
        <v>-1.755877678531468E-2</v>
      </c>
      <c r="AE238">
        <v>-0.2183931559015326</v>
      </c>
      <c r="AF238">
        <v>-0.41530662709301858</v>
      </c>
      <c r="AG238">
        <v>-8.4633126364831807E-2</v>
      </c>
      <c r="AH238" s="9" t="s">
        <v>89</v>
      </c>
      <c r="AI238" s="1">
        <v>45108</v>
      </c>
      <c r="AJ238" s="9" t="s">
        <v>41</v>
      </c>
      <c r="AK238">
        <v>31</v>
      </c>
    </row>
    <row r="239" spans="1:37" x14ac:dyDescent="0.25">
      <c r="A239">
        <v>45135</v>
      </c>
      <c r="B239">
        <v>-6.4677915943501557E-2</v>
      </c>
      <c r="C239">
        <v>-1.6767370955902049E-2</v>
      </c>
      <c r="D239">
        <v>0</v>
      </c>
      <c r="E239">
        <v>-6.1154817764187151E-2</v>
      </c>
      <c r="F239">
        <v>-0.16982859328729111</v>
      </c>
      <c r="G239">
        <v>0</v>
      </c>
      <c r="H239">
        <v>-1.4375971550877661E-2</v>
      </c>
      <c r="I239">
        <v>-3.4889252543292219E-2</v>
      </c>
      <c r="J239">
        <v>-2.021605913711334E-2</v>
      </c>
      <c r="K239">
        <v>-2.3585118384482771E-2</v>
      </c>
      <c r="L239">
        <v>-3.5969765701013459E-3</v>
      </c>
      <c r="M239">
        <v>-9.9661758875775483E-2</v>
      </c>
      <c r="N239">
        <v>-4.1555816516155288E-2</v>
      </c>
      <c r="O239">
        <v>-7.8718147793401763E-2</v>
      </c>
      <c r="P239">
        <v>-4.6417771501804247E-2</v>
      </c>
      <c r="Q239">
        <v>-3.1276288194818362E-2</v>
      </c>
      <c r="R239">
        <v>-0.22121563940595099</v>
      </c>
      <c r="S239">
        <v>-0.20816960590472061</v>
      </c>
      <c r="T239">
        <v>-0.26745364293499502</v>
      </c>
      <c r="U239">
        <v>-0.13704807062947061</v>
      </c>
      <c r="V239">
        <v>-2.5071799535545239E-2</v>
      </c>
      <c r="W239">
        <v>-3.3878754831069773E-2</v>
      </c>
      <c r="X239">
        <v>-2.8833705344608149E-2</v>
      </c>
      <c r="Y239">
        <v>-5.1231477180458958E-2</v>
      </c>
      <c r="Z239">
        <v>-6.7866771722194325E-2</v>
      </c>
      <c r="AA239">
        <v>-4.2859448018372388E-2</v>
      </c>
      <c r="AB239">
        <v>-8.6542052249239401E-2</v>
      </c>
      <c r="AC239">
        <v>-3.9848159061905912E-2</v>
      </c>
      <c r="AD239">
        <v>-4.4985610260311747E-2</v>
      </c>
      <c r="AE239">
        <v>-1.6766149028388092E-2</v>
      </c>
      <c r="AF239">
        <v>-0.12130277545660061</v>
      </c>
      <c r="AG239">
        <v>-3.0269307677614141E-2</v>
      </c>
      <c r="AH239" s="9" t="s">
        <v>90</v>
      </c>
      <c r="AI239" s="1">
        <v>45108</v>
      </c>
      <c r="AJ239" s="9" t="s">
        <v>43</v>
      </c>
      <c r="AK239">
        <v>28</v>
      </c>
    </row>
    <row r="240" spans="1:37" x14ac:dyDescent="0.25">
      <c r="A240">
        <v>45134</v>
      </c>
      <c r="B240">
        <v>-0.14542973222799299</v>
      </c>
      <c r="C240">
        <v>0</v>
      </c>
      <c r="D240">
        <v>-0.1232185971592043</v>
      </c>
      <c r="E240">
        <v>-6.0760170346939847E-2</v>
      </c>
      <c r="F240">
        <v>-4.3241881746450377E-2</v>
      </c>
      <c r="G240">
        <v>-3.6372758131036173E-2</v>
      </c>
      <c r="H240">
        <v>-0.15791904351919969</v>
      </c>
      <c r="I240">
        <v>-0.12698251837267521</v>
      </c>
      <c r="J240">
        <v>-0.40525508557746398</v>
      </c>
      <c r="K240">
        <v>-0.44822996506758978</v>
      </c>
      <c r="L240">
        <v>-4.9513230330402162E-2</v>
      </c>
      <c r="M240">
        <v>-0.20264200144320291</v>
      </c>
      <c r="N240">
        <v>-7.4414139684997396E-2</v>
      </c>
      <c r="O240">
        <v>-0.31302691084339579</v>
      </c>
      <c r="P240">
        <v>-0.48394887620272592</v>
      </c>
      <c r="Q240">
        <v>-0.1714809417573038</v>
      </c>
      <c r="R240">
        <v>-8.4206737544268814E-2</v>
      </c>
      <c r="S240">
        <v>-1.208736417210517E-2</v>
      </c>
      <c r="T240">
        <v>-0.12517731431052251</v>
      </c>
      <c r="U240">
        <v>0</v>
      </c>
      <c r="V240">
        <v>-0.26056765643884872</v>
      </c>
      <c r="W240">
        <v>-0.1387137226678479</v>
      </c>
      <c r="X240">
        <v>-0.19149582912413829</v>
      </c>
      <c r="Y240">
        <v>-0.100587382598571</v>
      </c>
      <c r="Z240">
        <v>-7.9184614177487928E-2</v>
      </c>
      <c r="AA240">
        <v>-0.20249072793254971</v>
      </c>
      <c r="AB240">
        <v>-0.20596893257402821</v>
      </c>
      <c r="AC240">
        <v>-0.1318860829061716</v>
      </c>
      <c r="AD240">
        <v>-0.11040777871120309</v>
      </c>
      <c r="AE240">
        <v>-0.14401639242701189</v>
      </c>
      <c r="AF240">
        <v>-0.1624697202260596</v>
      </c>
      <c r="AG240">
        <v>-0.1133172930115852</v>
      </c>
      <c r="AH240" s="9" t="s">
        <v>90</v>
      </c>
      <c r="AI240" s="1">
        <v>45108</v>
      </c>
      <c r="AJ240" s="9" t="s">
        <v>38</v>
      </c>
      <c r="AK240">
        <v>27</v>
      </c>
    </row>
    <row r="241" spans="1:37" x14ac:dyDescent="0.25">
      <c r="A241">
        <v>45133</v>
      </c>
      <c r="B241">
        <v>-0.1403148960558262</v>
      </c>
      <c r="C241">
        <v>-0.2664116188635115</v>
      </c>
      <c r="D241">
        <v>-1.7370512021392E-2</v>
      </c>
      <c r="E241">
        <v>-8.9714036460439239E-2</v>
      </c>
      <c r="F241">
        <v>-7.1123309148505898E-2</v>
      </c>
      <c r="G241">
        <v>-7.6668234209241223E-2</v>
      </c>
      <c r="H241">
        <v>-0.42681917378848849</v>
      </c>
      <c r="I241">
        <v>-0.1389143510006608</v>
      </c>
      <c r="J241">
        <v>-2.723857596563705E-2</v>
      </c>
      <c r="K241">
        <v>-5.4169347735834421E-2</v>
      </c>
      <c r="L241">
        <v>-4.336622435809042E-2</v>
      </c>
      <c r="M241">
        <v>-6.1695866853863052E-2</v>
      </c>
      <c r="N241">
        <v>-0.24097646093165909</v>
      </c>
      <c r="O241">
        <v>-1.7844647796480911E-2</v>
      </c>
      <c r="P241">
        <v>-0.1835644905180365</v>
      </c>
      <c r="Q241">
        <v>-4.1046305347721503E-2</v>
      </c>
      <c r="R241">
        <v>-7.6218426719357616E-3</v>
      </c>
      <c r="S241">
        <v>-0.1013248478025422</v>
      </c>
      <c r="T241">
        <v>-0.18497144247990899</v>
      </c>
      <c r="U241">
        <v>-0.27692447004128401</v>
      </c>
      <c r="V241">
        <v>-0.66379022071916749</v>
      </c>
      <c r="W241">
        <v>-3.8363740909227478E-2</v>
      </c>
      <c r="X241">
        <v>-0.1001897080420311</v>
      </c>
      <c r="Y241">
        <v>-9.0178439982598099E-2</v>
      </c>
      <c r="Z241">
        <v>-9.1724829756928764E-2</v>
      </c>
      <c r="AA241">
        <v>-0.16642831335969241</v>
      </c>
      <c r="AB241">
        <v>-0.18651386711438769</v>
      </c>
      <c r="AC241">
        <v>-7.0277275673309963E-2</v>
      </c>
      <c r="AD241">
        <v>-8.9134352598524494E-2</v>
      </c>
      <c r="AE241">
        <v>-0.1044840976258599</v>
      </c>
      <c r="AF241">
        <v>-0.18287304770726731</v>
      </c>
      <c r="AG241">
        <v>-0.1015870672860396</v>
      </c>
      <c r="AH241" s="9" t="s">
        <v>90</v>
      </c>
      <c r="AI241" s="1">
        <v>45108</v>
      </c>
      <c r="AJ241" s="9" t="s">
        <v>39</v>
      </c>
      <c r="AK241">
        <v>26</v>
      </c>
    </row>
    <row r="242" spans="1:37" x14ac:dyDescent="0.25">
      <c r="A242">
        <v>45132</v>
      </c>
      <c r="B242">
        <v>-0.32669283605645411</v>
      </c>
      <c r="C242">
        <v>-0.48191541199292298</v>
      </c>
      <c r="D242">
        <v>0</v>
      </c>
      <c r="E242">
        <v>-0.38784164725670861</v>
      </c>
      <c r="F242">
        <v>-0.60941189511883143</v>
      </c>
      <c r="G242">
        <v>-0.4670743847115133</v>
      </c>
      <c r="H242">
        <v>-0.23613579812317631</v>
      </c>
      <c r="I242">
        <v>-0.40936630864284762</v>
      </c>
      <c r="J242">
        <v>-9.6882579990929543E-2</v>
      </c>
      <c r="K242">
        <v>-0.37226455062200198</v>
      </c>
      <c r="L242">
        <v>-0.14992348634923239</v>
      </c>
      <c r="M242">
        <v>-0.57824424082753378</v>
      </c>
      <c r="N242">
        <v>-0.27403317167806512</v>
      </c>
      <c r="O242">
        <v>-0.13484279967975901</v>
      </c>
      <c r="P242">
        <v>-0.45691759365048362</v>
      </c>
      <c r="Q242">
        <v>-5.4187919684966238E-2</v>
      </c>
      <c r="R242">
        <v>-1.248182219038013E-2</v>
      </c>
      <c r="S242">
        <v>-3.3708932679809352E-2</v>
      </c>
      <c r="T242">
        <v>-0.311018266772152</v>
      </c>
      <c r="U242">
        <v>-0.1204958923933863</v>
      </c>
      <c r="V242">
        <v>-0.52758401489235351</v>
      </c>
      <c r="W242">
        <v>-0.43377586941653767</v>
      </c>
      <c r="X242">
        <v>-0.53757905803658523</v>
      </c>
      <c r="Y242">
        <v>-5.5312717840226559E-2</v>
      </c>
      <c r="Z242">
        <v>-0.42557275332377242</v>
      </c>
      <c r="AA242">
        <v>-0.30275430605627301</v>
      </c>
      <c r="AB242">
        <v>-0.2432872283342313</v>
      </c>
      <c r="AC242">
        <v>-0.1873172868543117</v>
      </c>
      <c r="AD242">
        <v>-0.20201255301797741</v>
      </c>
      <c r="AE242">
        <v>-0.14507090203198411</v>
      </c>
      <c r="AF242">
        <v>-0.40824537278312401</v>
      </c>
      <c r="AG242">
        <v>-0.38758065473274078</v>
      </c>
      <c r="AH242" s="9" t="s">
        <v>90</v>
      </c>
      <c r="AI242" s="1">
        <v>45108</v>
      </c>
      <c r="AJ242" s="9" t="s">
        <v>40</v>
      </c>
      <c r="AK242">
        <v>25</v>
      </c>
    </row>
    <row r="243" spans="1:37" x14ac:dyDescent="0.25">
      <c r="A243">
        <v>45131</v>
      </c>
      <c r="B243">
        <v>-9.9030286270758952E-2</v>
      </c>
      <c r="C243">
        <v>0</v>
      </c>
      <c r="D243">
        <v>-0.1448248396218581</v>
      </c>
      <c r="E243">
        <v>-1.524440538514843E-2</v>
      </c>
      <c r="F243">
        <v>-2.46048172035278E-2</v>
      </c>
      <c r="G243">
        <v>-0.22237986087867909</v>
      </c>
      <c r="H243">
        <v>-4.2176215701081633E-3</v>
      </c>
      <c r="I243">
        <v>-3.002073223409224E-2</v>
      </c>
      <c r="J243">
        <v>-5.924793721665972E-3</v>
      </c>
      <c r="K243">
        <v>-9.3064460211791156E-2</v>
      </c>
      <c r="L243">
        <v>-7.3852622866539028E-2</v>
      </c>
      <c r="M243">
        <v>-0.15650163602643011</v>
      </c>
      <c r="N243">
        <v>-1.8854349166793662E-2</v>
      </c>
      <c r="O243">
        <v>-1.09531765189605E-2</v>
      </c>
      <c r="P243">
        <v>-9.4032880740642283E-2</v>
      </c>
      <c r="Q243">
        <v>-1.8481475263111571E-2</v>
      </c>
      <c r="R243">
        <v>-0.1631813405226693</v>
      </c>
      <c r="S243">
        <v>-0.29247892085041233</v>
      </c>
      <c r="T243">
        <v>-5.1192179006737781E-2</v>
      </c>
      <c r="U243">
        <v>-0.12189826253480281</v>
      </c>
      <c r="V243">
        <v>-9.227831311050804E-4</v>
      </c>
      <c r="W243">
        <v>-3.9905594029110043E-3</v>
      </c>
      <c r="X243">
        <v>-8.3286744417829045E-2</v>
      </c>
      <c r="Y243">
        <v>-1.2036163574578751</v>
      </c>
      <c r="Z243">
        <v>-0.1076036182337065</v>
      </c>
      <c r="AA243">
        <v>-4.0764964843610363E-2</v>
      </c>
      <c r="AB243">
        <v>-1.942023088109757E-2</v>
      </c>
      <c r="AC243">
        <v>-0.42424015271926863</v>
      </c>
      <c r="AD243">
        <v>-3.8929584313285838E-2</v>
      </c>
      <c r="AE243">
        <v>-0.10791424022046869</v>
      </c>
      <c r="AF243">
        <v>-9.884298718031681E-2</v>
      </c>
      <c r="AG243">
        <v>-2.8850826829584321E-2</v>
      </c>
      <c r="AH243" s="9" t="s">
        <v>90</v>
      </c>
      <c r="AI243" s="1">
        <v>45108</v>
      </c>
      <c r="AJ243" s="9" t="s">
        <v>41</v>
      </c>
      <c r="AK243">
        <v>24</v>
      </c>
    </row>
    <row r="244" spans="1:37" x14ac:dyDescent="0.25">
      <c r="A244">
        <v>45128</v>
      </c>
      <c r="B244">
        <v>-6.3803784278025633E-2</v>
      </c>
      <c r="C244">
        <v>0</v>
      </c>
      <c r="D244">
        <v>-1.2804377919691391E-3</v>
      </c>
      <c r="E244">
        <v>-9.570566675700453E-3</v>
      </c>
      <c r="F244">
        <v>-3.3176612264051251E-3</v>
      </c>
      <c r="G244">
        <v>-0.14542768519172469</v>
      </c>
      <c r="H244">
        <v>-5.4848674495824583E-2</v>
      </c>
      <c r="I244">
        <v>-3.7074846465177919E-2</v>
      </c>
      <c r="J244">
        <v>-9.4065409206559158E-3</v>
      </c>
      <c r="K244">
        <v>-2.9071292916104292E-2</v>
      </c>
      <c r="L244">
        <v>0</v>
      </c>
      <c r="M244">
        <v>-0.1382228255974926</v>
      </c>
      <c r="N244">
        <v>-4.2610758704381663E-2</v>
      </c>
      <c r="O244">
        <v>-9.2204335697439646E-2</v>
      </c>
      <c r="P244">
        <v>-0.14186019108832401</v>
      </c>
      <c r="Q244">
        <v>-7.3770687159961969E-3</v>
      </c>
      <c r="R244">
        <v>-3.0772014654144448</v>
      </c>
      <c r="S244">
        <v>0</v>
      </c>
      <c r="T244">
        <v>-5.5545866455631032E-2</v>
      </c>
      <c r="U244">
        <v>0</v>
      </c>
      <c r="V244">
        <v>-0.15661090403476641</v>
      </c>
      <c r="W244">
        <v>-8.4617211661954336E-2</v>
      </c>
      <c r="X244">
        <v>-1.1130416025805129E-2</v>
      </c>
      <c r="Y244">
        <v>-0.35634799163903319</v>
      </c>
      <c r="Z244">
        <v>-6.8243472618852025E-2</v>
      </c>
      <c r="AA244">
        <v>-5.1277519920430323E-2</v>
      </c>
      <c r="AB244">
        <v>-4.7355157093355103E-2</v>
      </c>
      <c r="AC244">
        <v>-0.1093319300217587</v>
      </c>
      <c r="AD244">
        <v>0</v>
      </c>
      <c r="AE244">
        <v>-1.3251286444880651E-2</v>
      </c>
      <c r="AF244">
        <v>-0.1206990822140388</v>
      </c>
      <c r="AG244">
        <v>-6.8577418840217508E-2</v>
      </c>
      <c r="AH244" s="9" t="s">
        <v>91</v>
      </c>
      <c r="AI244" s="1">
        <v>45108</v>
      </c>
      <c r="AJ244" s="9" t="s">
        <v>43</v>
      </c>
      <c r="AK244">
        <v>21</v>
      </c>
    </row>
    <row r="245" spans="1:37" x14ac:dyDescent="0.25">
      <c r="A245">
        <v>45127</v>
      </c>
      <c r="B245">
        <v>-5.2041336260015739E-2</v>
      </c>
      <c r="C245">
        <v>-9.6220333554693505E-2</v>
      </c>
      <c r="D245">
        <v>-4.7583878206315988E-2</v>
      </c>
      <c r="E245">
        <v>-1.4306844260876159E-3</v>
      </c>
      <c r="F245">
        <v>-6.2039279907182519E-2</v>
      </c>
      <c r="G245">
        <v>-3.6044753395655528E-2</v>
      </c>
      <c r="H245">
        <v>-0.22199605123653901</v>
      </c>
      <c r="I245">
        <v>-5.6870623160539683E-3</v>
      </c>
      <c r="J245">
        <v>-1.1735048945546479E-2</v>
      </c>
      <c r="K245">
        <v>-2.0654989659670109E-2</v>
      </c>
      <c r="L245">
        <v>0</v>
      </c>
      <c r="M245">
        <v>-1.803399073130512E-2</v>
      </c>
      <c r="N245">
        <v>-2.6639695585231622E-2</v>
      </c>
      <c r="O245">
        <v>-4.1230737684255218E-2</v>
      </c>
      <c r="P245">
        <v>-3.3346486266964813E-2</v>
      </c>
      <c r="Q245">
        <v>-6.2226514776521497E-2</v>
      </c>
      <c r="R245">
        <v>-1.3138826008709329E-2</v>
      </c>
      <c r="S245">
        <v>0</v>
      </c>
      <c r="T245">
        <v>-9.4136082476401275E-2</v>
      </c>
      <c r="U245">
        <v>-4.8575644905238982E-2</v>
      </c>
      <c r="V245">
        <v>-0.47398409274529418</v>
      </c>
      <c r="W245">
        <v>-2.4200727184919009E-2</v>
      </c>
      <c r="X245">
        <v>-1.5655959498598961E-2</v>
      </c>
      <c r="Y245">
        <v>0</v>
      </c>
      <c r="Z245">
        <v>-1.295439094851745E-2</v>
      </c>
      <c r="AA245">
        <v>-2.3580060039433939E-2</v>
      </c>
      <c r="AB245">
        <v>-0.1558887711352992</v>
      </c>
      <c r="AC245">
        <v>-7.1310060189531017E-3</v>
      </c>
      <c r="AD245">
        <v>-3.5974578628910098E-2</v>
      </c>
      <c r="AE245">
        <v>-6.038921398472287E-2</v>
      </c>
      <c r="AF245">
        <v>-4.8266900060400818E-2</v>
      </c>
      <c r="AG245">
        <v>-4.187345958746902E-2</v>
      </c>
      <c r="AH245" s="9" t="s">
        <v>91</v>
      </c>
      <c r="AI245" s="1">
        <v>45108</v>
      </c>
      <c r="AJ245" s="9" t="s">
        <v>38</v>
      </c>
      <c r="AK245">
        <v>20</v>
      </c>
    </row>
    <row r="246" spans="1:37" x14ac:dyDescent="0.25">
      <c r="A246">
        <v>45126</v>
      </c>
      <c r="B246">
        <v>-0.61363526500346555</v>
      </c>
      <c r="C246">
        <v>-0.23517984310512899</v>
      </c>
      <c r="D246">
        <v>-0.24705525349536411</v>
      </c>
      <c r="E246">
        <v>-1.33724038297546</v>
      </c>
      <c r="F246">
        <v>-0.41222638012728569</v>
      </c>
      <c r="G246">
        <v>-0.59409302084997162</v>
      </c>
      <c r="H246">
        <v>-0.17558972341528109</v>
      </c>
      <c r="I246">
        <v>-0.99764941595016332</v>
      </c>
      <c r="J246">
        <v>-1.280527191249341</v>
      </c>
      <c r="K246">
        <v>-0.25583779254511219</v>
      </c>
      <c r="L246">
        <v>-0.21933833792801061</v>
      </c>
      <c r="M246">
        <v>-0.39737980306663379</v>
      </c>
      <c r="N246">
        <v>-0.5148459843784815</v>
      </c>
      <c r="O246">
        <v>-0.2865721145331957</v>
      </c>
      <c r="P246">
        <v>-0.69338057675025666</v>
      </c>
      <c r="Q246">
        <v>-0.23497849335102969</v>
      </c>
      <c r="R246">
        <v>-0.1872675117057826</v>
      </c>
      <c r="S246">
        <v>-0.1813943732466107</v>
      </c>
      <c r="T246">
        <v>-0.1330244510224235</v>
      </c>
      <c r="U246">
        <v>-0.80725070980807234</v>
      </c>
      <c r="V246">
        <v>-0.23883334814708251</v>
      </c>
      <c r="W246">
        <v>-0.80733954708349343</v>
      </c>
      <c r="X246">
        <v>-0.68948285375454066</v>
      </c>
      <c r="Y246">
        <v>-0.12467005947023869</v>
      </c>
      <c r="Z246">
        <v>-0.82263455787677242</v>
      </c>
      <c r="AA246">
        <v>-0.75866605365796147</v>
      </c>
      <c r="AB246">
        <v>-0.23205867922887721</v>
      </c>
      <c r="AC246">
        <v>-0.3768051643689036</v>
      </c>
      <c r="AD246">
        <v>-0.22694061878609131</v>
      </c>
      <c r="AE246">
        <v>-0.48743777999178978</v>
      </c>
      <c r="AF246">
        <v>-0.63637270736882923</v>
      </c>
      <c r="AG246">
        <v>-0.67987703962793888</v>
      </c>
      <c r="AH246" s="9" t="s">
        <v>91</v>
      </c>
      <c r="AI246" s="1">
        <v>45108</v>
      </c>
      <c r="AJ246" s="9" t="s">
        <v>39</v>
      </c>
      <c r="AK246">
        <v>19</v>
      </c>
    </row>
    <row r="247" spans="1:37" x14ac:dyDescent="0.25">
      <c r="A247">
        <v>45125</v>
      </c>
      <c r="B247">
        <v>-0.17599385342270099</v>
      </c>
      <c r="C247">
        <v>-0.1022834428085805</v>
      </c>
      <c r="D247">
        <v>-1.031930847443013E-2</v>
      </c>
      <c r="E247">
        <v>-0.15461139663647391</v>
      </c>
      <c r="F247">
        <v>-8.283077024282505E-2</v>
      </c>
      <c r="G247">
        <v>-0.20784887122419701</v>
      </c>
      <c r="H247">
        <v>-0.172513697639433</v>
      </c>
      <c r="I247">
        <v>-5.7739783770413049E-2</v>
      </c>
      <c r="J247">
        <v>-0.37819270273621691</v>
      </c>
      <c r="K247">
        <v>-0.21681318158504001</v>
      </c>
      <c r="L247">
        <v>-0.28774510148688731</v>
      </c>
      <c r="M247">
        <v>-0.2041235303129382</v>
      </c>
      <c r="N247">
        <v>-0.32029709487522368</v>
      </c>
      <c r="O247">
        <v>-0.1103951013660814</v>
      </c>
      <c r="P247">
        <v>-0.20476086783382999</v>
      </c>
      <c r="Q247">
        <v>-8.6800946332984078E-3</v>
      </c>
      <c r="R247">
        <v>-1.525100831833617E-2</v>
      </c>
      <c r="S247">
        <v>-0.46089522909118158</v>
      </c>
      <c r="T247">
        <v>-0.12202962674265171</v>
      </c>
      <c r="U247">
        <v>-1.150209989161014</v>
      </c>
      <c r="V247">
        <v>-0.1018184402381344</v>
      </c>
      <c r="W247">
        <v>-0.35127724559003481</v>
      </c>
      <c r="X247">
        <v>-0.18304194642801369</v>
      </c>
      <c r="Y247">
        <v>-3.7013707310609961E-2</v>
      </c>
      <c r="Z247">
        <v>-0.2035282066518411</v>
      </c>
      <c r="AA247">
        <v>-0.2837931242173421</v>
      </c>
      <c r="AB247">
        <v>-8.6101993600350202E-2</v>
      </c>
      <c r="AC247">
        <v>-0.1176285963052071</v>
      </c>
      <c r="AD247">
        <v>-3.4542199653977777E-2</v>
      </c>
      <c r="AE247">
        <v>-0.1209213899734706</v>
      </c>
      <c r="AF247">
        <v>-0.2345419570515381</v>
      </c>
      <c r="AG247">
        <v>-0.16807925111505101</v>
      </c>
      <c r="AH247" s="9" t="s">
        <v>91</v>
      </c>
      <c r="AI247" s="1">
        <v>45108</v>
      </c>
      <c r="AJ247" s="9" t="s">
        <v>40</v>
      </c>
      <c r="AK247">
        <v>18</v>
      </c>
    </row>
    <row r="248" spans="1:37" x14ac:dyDescent="0.25">
      <c r="A248">
        <v>45124</v>
      </c>
      <c r="B248">
        <v>-0.120563837269879</v>
      </c>
      <c r="C248">
        <v>-0.1959763702072912</v>
      </c>
      <c r="D248">
        <v>0</v>
      </c>
      <c r="E248">
        <v>-3.4020235779816277E-2</v>
      </c>
      <c r="F248">
        <v>-0.1813254297792265</v>
      </c>
      <c r="G248">
        <v>-0.1135206510642002</v>
      </c>
      <c r="H248">
        <v>-0.1083441519397902</v>
      </c>
      <c r="I248">
        <v>-0.34235105604522692</v>
      </c>
      <c r="J248">
        <v>-6.9913857527276651E-3</v>
      </c>
      <c r="K248">
        <v>-0.105003993804777</v>
      </c>
      <c r="L248">
        <v>-0.5134304696829769</v>
      </c>
      <c r="M248">
        <v>-1.9297005542268909E-2</v>
      </c>
      <c r="N248">
        <v>-8.3702627593384413E-2</v>
      </c>
      <c r="O248">
        <v>-4.8922680865979224E-3</v>
      </c>
      <c r="P248">
        <v>-0.42775339569375159</v>
      </c>
      <c r="Q248">
        <v>-9.1215063116318079E-2</v>
      </c>
      <c r="R248">
        <v>-0.33775551577703139</v>
      </c>
      <c r="S248">
        <v>-0.1030486462786884</v>
      </c>
      <c r="T248">
        <v>-0.1820938984192299</v>
      </c>
      <c r="U248">
        <v>-0.32039257571908231</v>
      </c>
      <c r="V248">
        <v>-8.5871229393504167E-2</v>
      </c>
      <c r="W248">
        <v>-4.3965347581864551E-2</v>
      </c>
      <c r="X248">
        <v>-0.148562284972303</v>
      </c>
      <c r="Y248">
        <v>-9.8540776417359754E-2</v>
      </c>
      <c r="Z248">
        <v>-9.4811968120334558E-2</v>
      </c>
      <c r="AA248">
        <v>-0.16397084791696359</v>
      </c>
      <c r="AB248">
        <v>-0.1299891356020727</v>
      </c>
      <c r="AC248">
        <v>-0.1070790854746293</v>
      </c>
      <c r="AD248">
        <v>-0.21346865121578371</v>
      </c>
      <c r="AE248">
        <v>-0.16403462927046919</v>
      </c>
      <c r="AF248">
        <v>-0.1133211806561109</v>
      </c>
      <c r="AG248">
        <v>-6.7199210288984318E-2</v>
      </c>
      <c r="AH248" s="9" t="s">
        <v>91</v>
      </c>
      <c r="AI248" s="1">
        <v>45108</v>
      </c>
      <c r="AJ248" s="9" t="s">
        <v>41</v>
      </c>
      <c r="AK248">
        <v>17</v>
      </c>
    </row>
    <row r="249" spans="1:37" x14ac:dyDescent="0.25">
      <c r="A249">
        <v>45121</v>
      </c>
      <c r="B249">
        <v>-6.0882129507427538E-2</v>
      </c>
      <c r="C249">
        <v>-1.180634487685807E-2</v>
      </c>
      <c r="D249">
        <v>0</v>
      </c>
      <c r="E249">
        <v>-4.1164635639806678E-2</v>
      </c>
      <c r="F249">
        <v>-3.2597756448404069E-2</v>
      </c>
      <c r="G249">
        <v>-3.852578156917559E-3</v>
      </c>
      <c r="H249">
        <v>0</v>
      </c>
      <c r="I249">
        <v>-2.076464881729943E-2</v>
      </c>
      <c r="J249">
        <v>-6.36727591754397E-2</v>
      </c>
      <c r="K249">
        <v>-0.1214687645464487</v>
      </c>
      <c r="L249">
        <v>-1.112540762455881E-2</v>
      </c>
      <c r="M249">
        <v>-0.1100898226719992</v>
      </c>
      <c r="N249">
        <v>-5.1560235039061528E-2</v>
      </c>
      <c r="O249">
        <v>-2.4341860288432569E-2</v>
      </c>
      <c r="P249">
        <v>-8.0741337240043658E-3</v>
      </c>
      <c r="Q249">
        <v>-0.25941293549012251</v>
      </c>
      <c r="R249">
        <v>-1.0992017156373501E-2</v>
      </c>
      <c r="S249">
        <v>-1.545370298013015E-2</v>
      </c>
      <c r="T249">
        <v>-1.3329391109642791E-2</v>
      </c>
      <c r="U249">
        <v>0</v>
      </c>
      <c r="V249">
        <v>-0.27685243601669829</v>
      </c>
      <c r="W249">
        <v>-0.35834276254118652</v>
      </c>
      <c r="X249">
        <v>-8.3443397881025186E-2</v>
      </c>
      <c r="Y249">
        <v>-0.27673067564758691</v>
      </c>
      <c r="Z249">
        <v>-4.8546365564172182E-2</v>
      </c>
      <c r="AA249">
        <v>-3.5655118001576641E-2</v>
      </c>
      <c r="AB249">
        <v>-9.1612488207550413E-2</v>
      </c>
      <c r="AC249">
        <v>-9.5383663430641252E-2</v>
      </c>
      <c r="AD249">
        <v>-1.9828190248424311E-2</v>
      </c>
      <c r="AE249">
        <v>-4.3770081049282997E-2</v>
      </c>
      <c r="AF249">
        <v>-6.2981294534691493E-2</v>
      </c>
      <c r="AG249">
        <v>-8.1328673935615173E-2</v>
      </c>
      <c r="AH249" s="9" t="s">
        <v>92</v>
      </c>
      <c r="AI249" s="1">
        <v>45108</v>
      </c>
      <c r="AJ249" s="9" t="s">
        <v>43</v>
      </c>
      <c r="AK249">
        <v>14</v>
      </c>
    </row>
    <row r="250" spans="1:37" x14ac:dyDescent="0.25">
      <c r="A250">
        <v>45120</v>
      </c>
      <c r="B250">
        <v>-3.1609730091145601E-2</v>
      </c>
      <c r="C250">
        <v>-4.3554945742149402E-2</v>
      </c>
      <c r="D250">
        <v>-1.877777607351545E-2</v>
      </c>
      <c r="E250">
        <v>-1.407980602033965E-2</v>
      </c>
      <c r="F250">
        <v>-5.2049631031147237E-2</v>
      </c>
      <c r="G250">
        <v>-5.2527636955885998E-2</v>
      </c>
      <c r="H250">
        <v>-2.0429511176918449E-3</v>
      </c>
      <c r="I250">
        <v>-1.560630768588322E-3</v>
      </c>
      <c r="J250">
        <v>-1.441048914944814E-2</v>
      </c>
      <c r="K250">
        <v>-8.5858097654358187E-3</v>
      </c>
      <c r="L250">
        <v>-1.7744138042884761E-2</v>
      </c>
      <c r="M250">
        <v>-2.0401767388846671E-2</v>
      </c>
      <c r="N250">
        <v>-4.1002930351712222E-2</v>
      </c>
      <c r="O250">
        <v>-8.0772383889379917E-3</v>
      </c>
      <c r="P250">
        <v>-1.6550589883557419E-3</v>
      </c>
      <c r="Q250">
        <v>-3.455260007695525E-2</v>
      </c>
      <c r="R250">
        <v>-9.1302627094296401E-2</v>
      </c>
      <c r="S250">
        <v>-3.8721255965283578E-2</v>
      </c>
      <c r="T250">
        <v>-6.8123436937200993E-2</v>
      </c>
      <c r="U250">
        <v>-3.074643932135545E-2</v>
      </c>
      <c r="V250">
        <v>-2.8593590911453391E-2</v>
      </c>
      <c r="W250">
        <v>-0.1200577264688326</v>
      </c>
      <c r="X250">
        <v>-3.6269798741293081E-2</v>
      </c>
      <c r="Y250">
        <v>-2.803723712956431E-2</v>
      </c>
      <c r="Z250">
        <v>-3.8426264766166583E-2</v>
      </c>
      <c r="AA250">
        <v>-1.6586582314515309E-2</v>
      </c>
      <c r="AB250">
        <v>-3.3928314743989517E-2</v>
      </c>
      <c r="AC250">
        <v>-2.9353926773708749E-2</v>
      </c>
      <c r="AD250">
        <v>-2.412639875482632E-2</v>
      </c>
      <c r="AE250">
        <v>-2.0700677197571231E-2</v>
      </c>
      <c r="AF250">
        <v>-4.5148107413719718E-2</v>
      </c>
      <c r="AG250">
        <v>-1.5810996223604792E-2</v>
      </c>
      <c r="AH250" s="9" t="s">
        <v>92</v>
      </c>
      <c r="AI250" s="1">
        <v>45108</v>
      </c>
      <c r="AJ250" s="9" t="s">
        <v>38</v>
      </c>
      <c r="AK250">
        <v>13</v>
      </c>
    </row>
    <row r="251" spans="1:37" x14ac:dyDescent="0.25">
      <c r="A251">
        <v>45119</v>
      </c>
      <c r="B251">
        <v>-0.1121995070182326</v>
      </c>
      <c r="C251">
        <v>-0.1371704767818438</v>
      </c>
      <c r="D251">
        <v>-5.8489371088806197E-2</v>
      </c>
      <c r="E251">
        <v>-0.1215826039896592</v>
      </c>
      <c r="F251">
        <v>-3.4018122705502279E-2</v>
      </c>
      <c r="G251">
        <v>-0.13805910787025361</v>
      </c>
      <c r="H251">
        <v>-7.4218441808887481E-2</v>
      </c>
      <c r="I251">
        <v>-0.21217509627662309</v>
      </c>
      <c r="J251">
        <v>-2.5650775449735191E-2</v>
      </c>
      <c r="K251">
        <v>-0.19518983351969271</v>
      </c>
      <c r="L251">
        <v>-0.1225879287030384</v>
      </c>
      <c r="M251">
        <v>-7.4763163261469284E-2</v>
      </c>
      <c r="N251">
        <v>-8.0987757888901765E-2</v>
      </c>
      <c r="O251">
        <v>-9.1019128666509796E-2</v>
      </c>
      <c r="P251">
        <v>-9.4229923204838556E-2</v>
      </c>
      <c r="Q251">
        <v>-0.17587283494420369</v>
      </c>
      <c r="R251">
        <v>-0.1844117638658119</v>
      </c>
      <c r="S251">
        <v>-4.5637727076037603E-2</v>
      </c>
      <c r="T251">
        <v>-5.9184003114390649E-2</v>
      </c>
      <c r="U251">
        <v>-1.3410103019775891E-2</v>
      </c>
      <c r="V251">
        <v>-0.11778156404672881</v>
      </c>
      <c r="W251">
        <v>-5.8578260863866E-2</v>
      </c>
      <c r="X251">
        <v>-0.1125739031050178</v>
      </c>
      <c r="Y251">
        <v>-0.16634151800911159</v>
      </c>
      <c r="Z251">
        <v>-0.12371302895971061</v>
      </c>
      <c r="AA251">
        <v>-9.6668049980992904E-2</v>
      </c>
      <c r="AB251">
        <v>-0.1026588503536971</v>
      </c>
      <c r="AC251">
        <v>-0.1170918729269713</v>
      </c>
      <c r="AD251">
        <v>-0.1517710483663722</v>
      </c>
      <c r="AE251">
        <v>-0.111420699193452</v>
      </c>
      <c r="AF251">
        <v>-0.1064860925713417</v>
      </c>
      <c r="AG251">
        <v>-0.1093005983061414</v>
      </c>
      <c r="AH251" s="9" t="s">
        <v>92</v>
      </c>
      <c r="AI251" s="1">
        <v>45108</v>
      </c>
      <c r="AJ251" s="9" t="s">
        <v>39</v>
      </c>
      <c r="AK251">
        <v>12</v>
      </c>
    </row>
    <row r="252" spans="1:37" x14ac:dyDescent="0.25">
      <c r="A252">
        <v>45118</v>
      </c>
      <c r="B252">
        <v>-0.32009104823212531</v>
      </c>
      <c r="C252">
        <v>-0.1056992377810351</v>
      </c>
      <c r="D252">
        <v>-0.1702511040470448</v>
      </c>
      <c r="E252">
        <v>-0.51713142736921225</v>
      </c>
      <c r="F252">
        <v>-0.109576641680962</v>
      </c>
      <c r="G252">
        <v>-0.13853972205836079</v>
      </c>
      <c r="H252">
        <v>-0.1215909843330929</v>
      </c>
      <c r="I252">
        <v>-0.15249235195253141</v>
      </c>
      <c r="J252">
        <v>-0.43965182388076951</v>
      </c>
      <c r="K252">
        <v>-7.9691237950322139E-2</v>
      </c>
      <c r="L252">
        <v>-3.942864817713506E-2</v>
      </c>
      <c r="M252">
        <v>-4.235141371642178E-2</v>
      </c>
      <c r="N252">
        <v>-0.15924999902775289</v>
      </c>
      <c r="O252">
        <v>-0.19353887318059909</v>
      </c>
      <c r="P252">
        <v>-0.34419534329996992</v>
      </c>
      <c r="Q252">
        <v>-8.7766129689129849E-2</v>
      </c>
      <c r="R252">
        <v>-2.1746209909832871E-2</v>
      </c>
      <c r="S252">
        <v>-0.87600933145766857</v>
      </c>
      <c r="T252">
        <v>-0.1113092259252117</v>
      </c>
      <c r="U252">
        <v>-0.2863920619314575</v>
      </c>
      <c r="V252">
        <v>-0.47442192389601778</v>
      </c>
      <c r="W252">
        <v>-0.90515943065987559</v>
      </c>
      <c r="X252">
        <v>-0.34645545749109902</v>
      </c>
      <c r="Y252">
        <v>-1.4097841659064889E-2</v>
      </c>
      <c r="Z252">
        <v>-0.52994831823817756</v>
      </c>
      <c r="AA252">
        <v>-0.2443997922866579</v>
      </c>
      <c r="AB252">
        <v>-0.17072378939821009</v>
      </c>
      <c r="AC252">
        <v>-4.9139264828819473E-2</v>
      </c>
      <c r="AD252">
        <v>-0.1212169892590976</v>
      </c>
      <c r="AE252">
        <v>-0.22003712415703169</v>
      </c>
      <c r="AF252">
        <v>-0.36415352918856908</v>
      </c>
      <c r="AG252">
        <v>-0.25746444213081121</v>
      </c>
      <c r="AH252" s="9" t="s">
        <v>92</v>
      </c>
      <c r="AI252" s="1">
        <v>45108</v>
      </c>
      <c r="AJ252" s="9" t="s">
        <v>40</v>
      </c>
      <c r="AK252">
        <v>11</v>
      </c>
    </row>
    <row r="253" spans="1:37" x14ac:dyDescent="0.25">
      <c r="A253">
        <v>45117</v>
      </c>
      <c r="B253">
        <v>-4.5485993515584473E-2</v>
      </c>
      <c r="C253">
        <v>-3.9561975071450472E-4</v>
      </c>
      <c r="D253">
        <v>-8.5988475735719189E-3</v>
      </c>
      <c r="E253">
        <v>-4.8302464992594739E-2</v>
      </c>
      <c r="F253">
        <v>-2.1967520692353519E-2</v>
      </c>
      <c r="G253">
        <v>-4.9134823873527141E-2</v>
      </c>
      <c r="H253">
        <v>-3.10924191388634E-2</v>
      </c>
      <c r="I253">
        <v>-5.8853393797672758E-2</v>
      </c>
      <c r="J253">
        <v>-8.9482930377518116E-2</v>
      </c>
      <c r="K253">
        <v>-1.777270031507768E-3</v>
      </c>
      <c r="L253">
        <v>-3.0608098765466099E-3</v>
      </c>
      <c r="M253">
        <v>-7.7311835691875634E-3</v>
      </c>
      <c r="N253">
        <v>-1.4915983694651649E-2</v>
      </c>
      <c r="O253">
        <v>-0.31196661111136909</v>
      </c>
      <c r="P253">
        <v>-0.106283499877537</v>
      </c>
      <c r="Q253">
        <v>-1.534834077134507E-2</v>
      </c>
      <c r="R253">
        <v>-2.4516787567418711E-2</v>
      </c>
      <c r="S253">
        <v>0</v>
      </c>
      <c r="T253">
        <v>-7.2932346535791531E-2</v>
      </c>
      <c r="U253">
        <v>-9.1016449473253526E-3</v>
      </c>
      <c r="V253">
        <v>-6.3334346655590538E-3</v>
      </c>
      <c r="W253">
        <v>-3.8283180344745163E-2</v>
      </c>
      <c r="X253">
        <v>-6.7061802790187919E-2</v>
      </c>
      <c r="Y253">
        <v>-4.2807101588751922E-2</v>
      </c>
      <c r="Z253">
        <v>-4.6209656397045273E-2</v>
      </c>
      <c r="AA253">
        <v>-3.9004687537387318E-2</v>
      </c>
      <c r="AB253">
        <v>-5.7771409250207399E-2</v>
      </c>
      <c r="AC253">
        <v>-1.7144583077010729E-2</v>
      </c>
      <c r="AD253">
        <v>-2.9453894149308091E-2</v>
      </c>
      <c r="AE253">
        <v>-1.7077857037359551E-2</v>
      </c>
      <c r="AF253">
        <v>-7.831773400415401E-2</v>
      </c>
      <c r="AG253">
        <v>-2.466537645695871E-2</v>
      </c>
      <c r="AH253" s="9" t="s">
        <v>92</v>
      </c>
      <c r="AI253" s="1">
        <v>45108</v>
      </c>
      <c r="AJ253" s="9" t="s">
        <v>41</v>
      </c>
      <c r="AK253">
        <v>10</v>
      </c>
    </row>
    <row r="254" spans="1:37" x14ac:dyDescent="0.25">
      <c r="A254">
        <v>45114</v>
      </c>
      <c r="B254">
        <v>-2.3029663152807751E-2</v>
      </c>
      <c r="C254">
        <v>-1.677932082394319E-3</v>
      </c>
      <c r="D254">
        <v>-5.7201208510375412E-3</v>
      </c>
      <c r="E254">
        <v>-1.838709716687445E-2</v>
      </c>
      <c r="F254">
        <v>0</v>
      </c>
      <c r="G254">
        <v>-9.7930001077846797E-4</v>
      </c>
      <c r="H254">
        <v>-1.2892918659564769E-4</v>
      </c>
      <c r="I254">
        <v>-4.9813914303417023E-3</v>
      </c>
      <c r="J254">
        <v>-4.1769805288814822E-4</v>
      </c>
      <c r="K254">
        <v>-4.1147898492914628E-2</v>
      </c>
      <c r="L254">
        <v>-1.34097951583881E-2</v>
      </c>
      <c r="M254">
        <v>-5.4426929607734903E-2</v>
      </c>
      <c r="N254">
        <v>-4.8614604806908782E-2</v>
      </c>
      <c r="O254">
        <v>-2.4002308189853001E-2</v>
      </c>
      <c r="P254">
        <v>0</v>
      </c>
      <c r="Q254">
        <v>-4.4361458504054586E-3</v>
      </c>
      <c r="R254">
        <v>-0.55027073979827978</v>
      </c>
      <c r="S254">
        <v>0</v>
      </c>
      <c r="T254">
        <v>-0.15492799933528439</v>
      </c>
      <c r="U254">
        <v>0</v>
      </c>
      <c r="V254">
        <v>-7.0842489984369492E-4</v>
      </c>
      <c r="W254">
        <v>-6.3016237310809187E-2</v>
      </c>
      <c r="X254">
        <v>-2.8262574957613929E-3</v>
      </c>
      <c r="Y254">
        <v>-7.7358957019058334E-3</v>
      </c>
      <c r="Z254">
        <v>-2.646027482633026E-2</v>
      </c>
      <c r="AA254">
        <v>-1.475270648970657E-2</v>
      </c>
      <c r="AB254">
        <v>-1.9122895161565338E-2</v>
      </c>
      <c r="AC254">
        <v>-2.659572921027473E-2</v>
      </c>
      <c r="AD254">
        <v>-4.0431603318352792E-2</v>
      </c>
      <c r="AE254">
        <v>-1.27882988907737E-2</v>
      </c>
      <c r="AF254">
        <v>-2.6375373069910401E-2</v>
      </c>
      <c r="AG254">
        <v>-2.0658949008073239E-2</v>
      </c>
      <c r="AH254" s="9" t="s">
        <v>93</v>
      </c>
      <c r="AI254" s="1">
        <v>45108</v>
      </c>
      <c r="AJ254" s="9" t="s">
        <v>43</v>
      </c>
      <c r="AK254">
        <v>7</v>
      </c>
    </row>
    <row r="255" spans="1:37" x14ac:dyDescent="0.25">
      <c r="A255">
        <v>45113</v>
      </c>
      <c r="B255">
        <v>-0.60955435413654391</v>
      </c>
      <c r="C255">
        <v>-1.639771826122105E-2</v>
      </c>
      <c r="D255">
        <v>-0.12337165723602241</v>
      </c>
      <c r="E255">
        <v>-0.72350014644180027</v>
      </c>
      <c r="F255">
        <v>-6.1169689440681997E-2</v>
      </c>
      <c r="G255">
        <v>-0.30885418055984593</v>
      </c>
      <c r="H255">
        <v>-0.1329273845754321</v>
      </c>
      <c r="I255">
        <v>-0.64539426161985813</v>
      </c>
      <c r="J255">
        <v>-0.88274649142351458</v>
      </c>
      <c r="K255">
        <v>-0.119304861109177</v>
      </c>
      <c r="L255">
        <v>-1.185146374609614</v>
      </c>
      <c r="M255">
        <v>-0.32509190878976019</v>
      </c>
      <c r="N255">
        <v>-0.27560728569105059</v>
      </c>
      <c r="O255">
        <v>-0.51569892399835926</v>
      </c>
      <c r="P255">
        <v>-0.54944895253237402</v>
      </c>
      <c r="Q255">
        <v>-0.59343281713611984</v>
      </c>
      <c r="R255">
        <v>-1.823502139376906</v>
      </c>
      <c r="S255">
        <v>-0.48012333354258357</v>
      </c>
      <c r="T255">
        <v>-0.16774020406655871</v>
      </c>
      <c r="U255">
        <v>-1.912520050915572E-2</v>
      </c>
      <c r="V255">
        <v>-0.17620358661484781</v>
      </c>
      <c r="W255">
        <v>-0.20117228333908141</v>
      </c>
      <c r="X255">
        <v>-0.42841662137426079</v>
      </c>
      <c r="Y255">
        <v>-0.88633216776285562</v>
      </c>
      <c r="Z255">
        <v>-0.68545973466837251</v>
      </c>
      <c r="AA255">
        <v>-0.4253654353162562</v>
      </c>
      <c r="AB255">
        <v>-0.29632790107746282</v>
      </c>
      <c r="AC255">
        <v>-0.65189538570516803</v>
      </c>
      <c r="AD255">
        <v>-0.49197189358089238</v>
      </c>
      <c r="AE255">
        <v>-0.34190676717384522</v>
      </c>
      <c r="AF255">
        <v>-0.67652890426281098</v>
      </c>
      <c r="AG255">
        <v>-0.31271725887933199</v>
      </c>
      <c r="AH255" s="9" t="s">
        <v>93</v>
      </c>
      <c r="AI255" s="1">
        <v>45108</v>
      </c>
      <c r="AJ255" s="9" t="s">
        <v>38</v>
      </c>
      <c r="AK255">
        <v>6</v>
      </c>
    </row>
    <row r="256" spans="1:37" x14ac:dyDescent="0.25">
      <c r="A256">
        <v>45112</v>
      </c>
      <c r="B256">
        <v>-0.28214690572405482</v>
      </c>
      <c r="C256">
        <v>-0.1204333615200895</v>
      </c>
      <c r="D256">
        <v>-1.4595482516665899E-2</v>
      </c>
      <c r="E256">
        <v>-0.56302541482948976</v>
      </c>
      <c r="F256">
        <v>-0.38991063034782059</v>
      </c>
      <c r="G256">
        <v>-0.90114761643896724</v>
      </c>
      <c r="H256">
        <v>-5.6433555550952337E-3</v>
      </c>
      <c r="I256">
        <v>-0.1197099969686507</v>
      </c>
      <c r="J256">
        <v>-0.47647211925179261</v>
      </c>
      <c r="K256">
        <v>-0.26000348294065201</v>
      </c>
      <c r="L256">
        <v>-7.5277259309366074E-2</v>
      </c>
      <c r="M256">
        <v>-0.17002090796252931</v>
      </c>
      <c r="N256">
        <v>-0.13777757333079441</v>
      </c>
      <c r="O256">
        <v>-9.3087931479752209E-2</v>
      </c>
      <c r="P256">
        <v>-0.31002649470211718</v>
      </c>
      <c r="Q256">
        <v>-0.16829194220036911</v>
      </c>
      <c r="R256">
        <v>-0.17403041661434379</v>
      </c>
      <c r="S256">
        <v>-6.2672232559263324E-2</v>
      </c>
      <c r="T256">
        <v>-0.17120713159297901</v>
      </c>
      <c r="U256">
        <v>-9.3850076360716517E-2</v>
      </c>
      <c r="V256">
        <v>-0.30361753884929721</v>
      </c>
      <c r="W256">
        <v>-8.173062447083114E-2</v>
      </c>
      <c r="X256">
        <v>-0.12856749891356281</v>
      </c>
      <c r="Y256">
        <v>0</v>
      </c>
      <c r="Z256">
        <v>-0.4452285315038384</v>
      </c>
      <c r="AA256">
        <v>-0.23051910000660461</v>
      </c>
      <c r="AB256">
        <v>-0.17492177844658499</v>
      </c>
      <c r="AC256">
        <v>-5.4987086188663527E-2</v>
      </c>
      <c r="AD256">
        <v>-0.26193571242995078</v>
      </c>
      <c r="AE256">
        <v>-0.29024462342248858</v>
      </c>
      <c r="AF256">
        <v>-0.31979462135018522</v>
      </c>
      <c r="AG256">
        <v>-0.1817828818162962</v>
      </c>
      <c r="AH256" s="9" t="s">
        <v>93</v>
      </c>
      <c r="AI256" s="1">
        <v>45108</v>
      </c>
      <c r="AJ256" s="9" t="s">
        <v>39</v>
      </c>
      <c r="AK256">
        <v>5</v>
      </c>
    </row>
    <row r="257" spans="1:37" x14ac:dyDescent="0.25">
      <c r="A257">
        <v>45111</v>
      </c>
      <c r="B257">
        <v>-2.6109290838099829E-2</v>
      </c>
      <c r="C257">
        <v>-5.0788543308584568E-3</v>
      </c>
      <c r="D257">
        <v>0</v>
      </c>
      <c r="E257">
        <v>-4.9760097673559583E-3</v>
      </c>
      <c r="F257">
        <v>-1.32032353478654E-2</v>
      </c>
      <c r="G257">
        <v>-1.3985776609220109E-3</v>
      </c>
      <c r="H257">
        <v>-3.5475174624054848E-2</v>
      </c>
      <c r="I257">
        <v>-1.7715893096446601E-2</v>
      </c>
      <c r="J257">
        <v>-4.9305751792569326E-3</v>
      </c>
      <c r="K257">
        <v>-8.6201852722626055E-3</v>
      </c>
      <c r="L257">
        <v>-8.7133288996765618E-3</v>
      </c>
      <c r="M257">
        <v>-1.5139039434308121E-2</v>
      </c>
      <c r="N257">
        <v>-3.904151348334006E-3</v>
      </c>
      <c r="O257">
        <v>-0.23968476189188029</v>
      </c>
      <c r="P257">
        <v>-8.0495936693349558E-4</v>
      </c>
      <c r="Q257">
        <v>-2.7450814349483339E-2</v>
      </c>
      <c r="R257">
        <v>0</v>
      </c>
      <c r="S257">
        <v>0</v>
      </c>
      <c r="T257">
        <v>-1.134925457374735E-2</v>
      </c>
      <c r="U257">
        <v>-3.1600848491310429E-3</v>
      </c>
      <c r="V257">
        <v>-1.550554217457617E-3</v>
      </c>
      <c r="W257">
        <v>0</v>
      </c>
      <c r="X257">
        <v>-4.6085912084782278E-2</v>
      </c>
      <c r="Y257">
        <v>-0.1057605600578775</v>
      </c>
      <c r="Z257">
        <v>-1.009292558546223E-2</v>
      </c>
      <c r="AA257">
        <v>-6.0135866668917931E-3</v>
      </c>
      <c r="AB257">
        <v>-4.9551457850610332E-2</v>
      </c>
      <c r="AC257">
        <v>-2.4235736470521421E-2</v>
      </c>
      <c r="AD257">
        <v>-3.110756766717686E-3</v>
      </c>
      <c r="AE257">
        <v>-5.267466752890625E-3</v>
      </c>
      <c r="AF257">
        <v>-4.3594362507684663E-2</v>
      </c>
      <c r="AG257">
        <v>-2.7869972009164849E-2</v>
      </c>
      <c r="AH257" s="9" t="s">
        <v>93</v>
      </c>
      <c r="AI257" s="1">
        <v>45108</v>
      </c>
      <c r="AJ257" s="9" t="s">
        <v>40</v>
      </c>
      <c r="AK257">
        <v>4</v>
      </c>
    </row>
    <row r="258" spans="1:37" x14ac:dyDescent="0.25">
      <c r="A258">
        <v>45110</v>
      </c>
      <c r="B258">
        <v>-0.38125500519917782</v>
      </c>
      <c r="C258">
        <v>-2.7942204840510111E-2</v>
      </c>
      <c r="D258">
        <v>-1.9972767076921409E-2</v>
      </c>
      <c r="E258">
        <v>-0.75468986199976651</v>
      </c>
      <c r="F258">
        <v>-7.5285666384404662E-2</v>
      </c>
      <c r="G258">
        <v>-5.4400903362077417E-2</v>
      </c>
      <c r="H258">
        <v>-0.1357175287034588</v>
      </c>
      <c r="I258">
        <v>-2.7656895068486728E-3</v>
      </c>
      <c r="J258">
        <v>-5.8386150165776109E-3</v>
      </c>
      <c r="K258">
        <v>-1.8389214911093759E-3</v>
      </c>
      <c r="L258">
        <v>-9.8394393495610227E-3</v>
      </c>
      <c r="M258">
        <v>-0.14377969208033409</v>
      </c>
      <c r="N258">
        <v>-0.1406589781221172</v>
      </c>
      <c r="O258">
        <v>-6.0584545107899991E-2</v>
      </c>
      <c r="P258">
        <v>-1.4068343735804069E-2</v>
      </c>
      <c r="Q258">
        <v>-7.9660867748922864E-2</v>
      </c>
      <c r="R258">
        <v>-4.2928965026090889E-3</v>
      </c>
      <c r="S258">
        <v>-2.2752202624334372E-2</v>
      </c>
      <c r="T258">
        <v>-4.6775276624448837E-2</v>
      </c>
      <c r="U258">
        <v>0</v>
      </c>
      <c r="V258">
        <v>-2.0150295398362109E-2</v>
      </c>
      <c r="W258">
        <v>-2.9518852669478939E-2</v>
      </c>
      <c r="X258">
        <v>-4.1545328828340743E-2</v>
      </c>
      <c r="Y258">
        <v>-0.22965965249155099</v>
      </c>
      <c r="Z258">
        <v>-0.71311716748515541</v>
      </c>
      <c r="AA258">
        <v>-3.7429153982174147E-2</v>
      </c>
      <c r="AB258">
        <v>-8.3475046306203324E-2</v>
      </c>
      <c r="AC258">
        <v>-0.10522793842974471</v>
      </c>
      <c r="AD258">
        <v>-5.2636430320695239E-2</v>
      </c>
      <c r="AE258">
        <v>-9.5015993742949889E-2</v>
      </c>
      <c r="AF258">
        <v>-0.63675691087290542</v>
      </c>
      <c r="AG258">
        <v>-1.9201045757152261E-2</v>
      </c>
      <c r="AH258" s="9" t="s">
        <v>93</v>
      </c>
      <c r="AI258" s="1">
        <v>45108</v>
      </c>
      <c r="AJ258" s="9" t="s">
        <v>41</v>
      </c>
      <c r="AK258">
        <v>3</v>
      </c>
    </row>
    <row r="259" spans="1:37" x14ac:dyDescent="0.25">
      <c r="A259">
        <v>45107</v>
      </c>
      <c r="B259">
        <v>-0.20978416232690089</v>
      </c>
      <c r="C259">
        <v>-1.387507860588252E-2</v>
      </c>
      <c r="D259">
        <v>-0.1056170222029839</v>
      </c>
      <c r="E259">
        <v>-0.19352574262577901</v>
      </c>
      <c r="F259">
        <v>-3.4421541893540387E-2</v>
      </c>
      <c r="G259">
        <v>-5.7966636000635841E-2</v>
      </c>
      <c r="H259">
        <v>-0.16455368399250861</v>
      </c>
      <c r="I259">
        <v>-4.4828959829902933E-2</v>
      </c>
      <c r="J259">
        <v>-4.4156667648062559E-2</v>
      </c>
      <c r="K259">
        <v>-9.816351487351957E-2</v>
      </c>
      <c r="L259">
        <v>-0.20259467193462841</v>
      </c>
      <c r="M259">
        <v>-0.41001015211608682</v>
      </c>
      <c r="N259">
        <v>-9.4696726835675607E-2</v>
      </c>
      <c r="O259">
        <v>-8.3194300586710308E-3</v>
      </c>
      <c r="P259">
        <v>-0.37993670488058451</v>
      </c>
      <c r="Q259">
        <v>-0.28370619793963708</v>
      </c>
      <c r="R259">
        <v>-0.49965295637142088</v>
      </c>
      <c r="S259">
        <v>-6.4341060992303953E-2</v>
      </c>
      <c r="T259">
        <v>-0.27329293072162408</v>
      </c>
      <c r="U259">
        <v>-9.3505504145194901E-2</v>
      </c>
      <c r="V259">
        <v>-3.6179867841015602E-2</v>
      </c>
      <c r="W259">
        <v>-0.11984120947989391</v>
      </c>
      <c r="X259">
        <v>-0.27967147404412029</v>
      </c>
      <c r="Y259">
        <v>-5.5222993726771301E-2</v>
      </c>
      <c r="Z259">
        <v>-0.2007958748795079</v>
      </c>
      <c r="AA259">
        <v>-0.13534434739576931</v>
      </c>
      <c r="AB259">
        <v>-0.14158120637344529</v>
      </c>
      <c r="AC259">
        <v>-0.29739619946081552</v>
      </c>
      <c r="AD259">
        <v>-0.35934291966116932</v>
      </c>
      <c r="AE259">
        <v>-8.9504225873632964E-2</v>
      </c>
      <c r="AF259">
        <v>-0.1936209144676582</v>
      </c>
      <c r="AG259">
        <v>-0.19535807883433659</v>
      </c>
      <c r="AH259" s="9" t="s">
        <v>94</v>
      </c>
      <c r="AI259" s="1">
        <v>45078</v>
      </c>
      <c r="AJ259" s="9" t="s">
        <v>43</v>
      </c>
      <c r="AK259">
        <v>30</v>
      </c>
    </row>
    <row r="260" spans="1:37" x14ac:dyDescent="0.25">
      <c r="A260">
        <v>45106</v>
      </c>
      <c r="B260">
        <v>-1.294097083877549</v>
      </c>
      <c r="C260">
        <v>-1.900383262892803</v>
      </c>
      <c r="D260">
        <v>-0.49014390665186158</v>
      </c>
      <c r="E260">
        <v>-1.642057275411045</v>
      </c>
      <c r="F260">
        <v>-1.9207851817412029</v>
      </c>
      <c r="G260">
        <v>-2.7456039617004011</v>
      </c>
      <c r="H260">
        <v>-0.54868427972830824</v>
      </c>
      <c r="I260">
        <v>-1.9784477909925451</v>
      </c>
      <c r="J260">
        <v>-0.77129181498910038</v>
      </c>
      <c r="K260">
        <v>-0.80083096860249847</v>
      </c>
      <c r="L260">
        <v>-0.49697935429383738</v>
      </c>
      <c r="M260">
        <v>-0.76441499593531115</v>
      </c>
      <c r="N260">
        <v>-1.544131406959756</v>
      </c>
      <c r="O260">
        <v>-0.52412252228697642</v>
      </c>
      <c r="P260">
        <v>-0.44194829881340009</v>
      </c>
      <c r="Q260">
        <v>-1.057169651432371</v>
      </c>
      <c r="R260">
        <v>-1.5178464088429009</v>
      </c>
      <c r="S260">
        <v>-1.984087441732941</v>
      </c>
      <c r="T260">
        <v>-0.53123119571484556</v>
      </c>
      <c r="U260">
        <v>-1.3929784198137061</v>
      </c>
      <c r="V260">
        <v>-1.678504869961948</v>
      </c>
      <c r="W260">
        <v>-0.7225804763806366</v>
      </c>
      <c r="X260">
        <v>-0.98610134115442272</v>
      </c>
      <c r="Y260">
        <v>-0.83559054458337634</v>
      </c>
      <c r="Z260">
        <v>-1.673429078351244</v>
      </c>
      <c r="AA260">
        <v>-1.240184962373335</v>
      </c>
      <c r="AB260">
        <v>-0.9588953018707691</v>
      </c>
      <c r="AC260">
        <v>-0.69281649009831825</v>
      </c>
      <c r="AD260">
        <v>-1.1034691238864911</v>
      </c>
      <c r="AE260">
        <v>-1.6021111967170421</v>
      </c>
      <c r="AF260">
        <v>-1.394634325149682</v>
      </c>
      <c r="AG260">
        <v>-0.85508204984969727</v>
      </c>
      <c r="AH260" s="9" t="s">
        <v>94</v>
      </c>
      <c r="AI260" s="1">
        <v>45078</v>
      </c>
      <c r="AJ260" s="9" t="s">
        <v>38</v>
      </c>
      <c r="AK260">
        <v>29</v>
      </c>
    </row>
    <row r="261" spans="1:37" x14ac:dyDescent="0.25">
      <c r="A261">
        <v>45105</v>
      </c>
      <c r="B261">
        <v>-0.29012723500726528</v>
      </c>
      <c r="C261">
        <v>-0.30037117680459402</v>
      </c>
      <c r="D261">
        <v>-0.14621572355948939</v>
      </c>
      <c r="E261">
        <v>-0.31475983175336347</v>
      </c>
      <c r="F261">
        <v>-0.26321590929566729</v>
      </c>
      <c r="G261">
        <v>-0.14404560716813231</v>
      </c>
      <c r="H261">
        <v>-0.19949990766218609</v>
      </c>
      <c r="I261">
        <v>-0.22658994490251341</v>
      </c>
      <c r="J261">
        <v>-0.46302508658851549</v>
      </c>
      <c r="K261">
        <v>-0.2255240029402113</v>
      </c>
      <c r="L261">
        <v>-0.28941063962365032</v>
      </c>
      <c r="M261">
        <v>-5.3582571924619939E-2</v>
      </c>
      <c r="N261">
        <v>-0.15218043824152511</v>
      </c>
      <c r="O261">
        <v>-6.9550145777236283E-2</v>
      </c>
      <c r="P261">
        <v>-0.21062130669616311</v>
      </c>
      <c r="Q261">
        <v>-1.4421836752381361E-2</v>
      </c>
      <c r="R261">
        <v>-1.928930067771615</v>
      </c>
      <c r="S261">
        <v>-0.2246131131202794</v>
      </c>
      <c r="T261">
        <v>-0.1200914146983704</v>
      </c>
      <c r="U261">
        <v>-0.60524839077421189</v>
      </c>
      <c r="V261">
        <v>-0.34799584040028669</v>
      </c>
      <c r="W261">
        <v>-0.44222262382310701</v>
      </c>
      <c r="X261">
        <v>-0.3079865299824292</v>
      </c>
      <c r="Y261">
        <v>-0.37944708060270138</v>
      </c>
      <c r="Z261">
        <v>-0.3189601717399938</v>
      </c>
      <c r="AA261">
        <v>-0.24336320554361651</v>
      </c>
      <c r="AB261">
        <v>-0.1208061276410808</v>
      </c>
      <c r="AC261">
        <v>-0.2166591058044319</v>
      </c>
      <c r="AD261">
        <v>-0.15127503983901669</v>
      </c>
      <c r="AE261">
        <v>-0.1566357904899357</v>
      </c>
      <c r="AF261">
        <v>-0.27393409999415708</v>
      </c>
      <c r="AG261">
        <v>-0.27817040139419519</v>
      </c>
      <c r="AH261" s="9" t="s">
        <v>94</v>
      </c>
      <c r="AI261" s="1">
        <v>45078</v>
      </c>
      <c r="AJ261" s="9" t="s">
        <v>39</v>
      </c>
      <c r="AK261">
        <v>28</v>
      </c>
    </row>
    <row r="262" spans="1:37" x14ac:dyDescent="0.25">
      <c r="A262">
        <v>45104</v>
      </c>
      <c r="B262">
        <v>-0.1153152965716599</v>
      </c>
      <c r="C262">
        <v>-6.9632440581293281E-2</v>
      </c>
      <c r="D262">
        <v>-0.1288739842266188</v>
      </c>
      <c r="E262">
        <v>-7.0314147163122315E-2</v>
      </c>
      <c r="F262">
        <v>-2.406509374433196E-2</v>
      </c>
      <c r="G262">
        <v>-0.25390369062699258</v>
      </c>
      <c r="H262">
        <v>-0.35613664057594457</v>
      </c>
      <c r="I262">
        <v>-0.15979262356902141</v>
      </c>
      <c r="J262">
        <v>-6.230767618864403E-2</v>
      </c>
      <c r="K262">
        <v>-4.0671663730553042E-3</v>
      </c>
      <c r="L262">
        <v>-3.2280092700629252E-2</v>
      </c>
      <c r="M262">
        <v>-1.118123183989137E-2</v>
      </c>
      <c r="N262">
        <v>-7.3921565586707524E-2</v>
      </c>
      <c r="O262">
        <v>-3.90439746141584E-2</v>
      </c>
      <c r="P262">
        <v>-0.24613240557261831</v>
      </c>
      <c r="Q262">
        <v>-9.8399828877316423E-2</v>
      </c>
      <c r="R262">
        <v>-1.7180358722262049E-2</v>
      </c>
      <c r="S262">
        <v>-1.8123706991104611E-4</v>
      </c>
      <c r="T262">
        <v>-0.10398465918183911</v>
      </c>
      <c r="U262">
        <v>-6.7229744297566611E-4</v>
      </c>
      <c r="V262">
        <v>-8.4081312927012486E-2</v>
      </c>
      <c r="W262">
        <v>-0.123521665006933</v>
      </c>
      <c r="X262">
        <v>-9.9471552378176717E-2</v>
      </c>
      <c r="Y262">
        <v>-5.4105616175218754E-4</v>
      </c>
      <c r="Z262">
        <v>-0.13688308373956751</v>
      </c>
      <c r="AA262">
        <v>-9.3049635901337663E-2</v>
      </c>
      <c r="AB262">
        <v>-0.13295904951958351</v>
      </c>
      <c r="AC262">
        <v>-1.9648091729735119E-2</v>
      </c>
      <c r="AD262">
        <v>-8.844311279193702E-2</v>
      </c>
      <c r="AE262">
        <v>-7.5256371243000622E-2</v>
      </c>
      <c r="AF262">
        <v>-0.1147233885962637</v>
      </c>
      <c r="AG262">
        <v>-0.1136044470213958</v>
      </c>
      <c r="AH262" s="9" t="s">
        <v>94</v>
      </c>
      <c r="AI262" s="1">
        <v>45078</v>
      </c>
      <c r="AJ262" s="9" t="s">
        <v>40</v>
      </c>
      <c r="AK262">
        <v>27</v>
      </c>
    </row>
    <row r="263" spans="1:37" x14ac:dyDescent="0.25">
      <c r="A263">
        <v>45103</v>
      </c>
      <c r="B263">
        <v>-0.14456046043941351</v>
      </c>
      <c r="C263">
        <v>0</v>
      </c>
      <c r="D263">
        <v>0</v>
      </c>
      <c r="E263">
        <v>-0.15544014972305009</v>
      </c>
      <c r="F263">
        <v>-1.9056700215229781E-2</v>
      </c>
      <c r="G263">
        <v>-0.1709084265112471</v>
      </c>
      <c r="H263">
        <v>-1.270033947132561</v>
      </c>
      <c r="I263">
        <v>-0.2449270926434319</v>
      </c>
      <c r="J263">
        <v>-1.9784469668612921E-2</v>
      </c>
      <c r="K263">
        <v>-3.7286193879985312E-3</v>
      </c>
      <c r="L263">
        <v>-0.1014289663464053</v>
      </c>
      <c r="M263">
        <v>-8.5373201681546732E-2</v>
      </c>
      <c r="N263">
        <v>-4.5389167955312039E-2</v>
      </c>
      <c r="O263">
        <v>-7.1025821810797363E-2</v>
      </c>
      <c r="P263">
        <v>-0.14310906315266569</v>
      </c>
      <c r="Q263">
        <v>-3.1355212573297327E-2</v>
      </c>
      <c r="R263">
        <v>-0.45867096031855459</v>
      </c>
      <c r="S263">
        <v>0</v>
      </c>
      <c r="T263">
        <v>-7.2842200381659242E-2</v>
      </c>
      <c r="U263">
        <v>-0.1118372035943459</v>
      </c>
      <c r="V263">
        <v>-6.0031764231250742E-2</v>
      </c>
      <c r="W263">
        <v>-0.2239489124213779</v>
      </c>
      <c r="X263">
        <v>-0.25239515309999938</v>
      </c>
      <c r="Y263">
        <v>-4.7934676132634108E-2</v>
      </c>
      <c r="Z263">
        <v>-0.1902587133169889</v>
      </c>
      <c r="AA263">
        <v>-9.6687535191889787E-2</v>
      </c>
      <c r="AB263">
        <v>-0.1266067541057202</v>
      </c>
      <c r="AC263">
        <v>-5.443411737614149E-2</v>
      </c>
      <c r="AD263">
        <v>-1.5942446200621671E-2</v>
      </c>
      <c r="AE263">
        <v>-4.1519150430319583E-2</v>
      </c>
      <c r="AF263">
        <v>-0.16572755426655619</v>
      </c>
      <c r="AG263">
        <v>-0.26800391065003798</v>
      </c>
      <c r="AH263" s="9" t="s">
        <v>94</v>
      </c>
      <c r="AI263" s="1">
        <v>45078</v>
      </c>
      <c r="AJ263" s="9" t="s">
        <v>41</v>
      </c>
      <c r="AK263">
        <v>26</v>
      </c>
    </row>
    <row r="264" spans="1:37" x14ac:dyDescent="0.25">
      <c r="A264">
        <v>45100</v>
      </c>
      <c r="B264">
        <v>-0.2234014167391791</v>
      </c>
      <c r="C264">
        <v>-0.1780687063780575</v>
      </c>
      <c r="D264">
        <v>-0.67820712582657217</v>
      </c>
      <c r="E264">
        <v>-0.28761089390755518</v>
      </c>
      <c r="F264">
        <v>-0.45506062029631389</v>
      </c>
      <c r="G264">
        <v>-5.3946597283819717E-2</v>
      </c>
      <c r="H264">
        <v>-2.696108582575207E-2</v>
      </c>
      <c r="I264">
        <v>-0.11543989404751349</v>
      </c>
      <c r="J264">
        <v>-1.394806467661226</v>
      </c>
      <c r="K264">
        <v>-0.228388850314756</v>
      </c>
      <c r="L264">
        <v>-0.2003793706034627</v>
      </c>
      <c r="M264">
        <v>-0.18021937406175181</v>
      </c>
      <c r="N264">
        <v>-0.13583463146329239</v>
      </c>
      <c r="O264">
        <v>-1.334989498920343E-2</v>
      </c>
      <c r="P264">
        <v>-5.7327449587266113E-2</v>
      </c>
      <c r="Q264">
        <v>-0.17371413003922681</v>
      </c>
      <c r="R264">
        <v>-0.39698510366172701</v>
      </c>
      <c r="S264">
        <v>-5.919277875306956E-2</v>
      </c>
      <c r="T264">
        <v>-0.15095952364212431</v>
      </c>
      <c r="U264">
        <v>-0.25362744085865369</v>
      </c>
      <c r="V264">
        <v>-0.14878329666505929</v>
      </c>
      <c r="W264">
        <v>-0.1827137643558403</v>
      </c>
      <c r="X264">
        <v>-0.2258887079321738</v>
      </c>
      <c r="Y264">
        <v>-2.5860955740142889E-2</v>
      </c>
      <c r="Z264">
        <v>-0.19145354910735199</v>
      </c>
      <c r="AA264">
        <v>-0.24372398100363879</v>
      </c>
      <c r="AB264">
        <v>-0.16567016729275591</v>
      </c>
      <c r="AC264">
        <v>-0.2346550205901288</v>
      </c>
      <c r="AD264">
        <v>-0.13693562937559531</v>
      </c>
      <c r="AE264">
        <v>-0.20664192146518781</v>
      </c>
      <c r="AF264">
        <v>-0.30983783166773732</v>
      </c>
      <c r="AG264">
        <v>-0.1008637121172305</v>
      </c>
      <c r="AH264" s="9" t="s">
        <v>95</v>
      </c>
      <c r="AI264" s="1">
        <v>45078</v>
      </c>
      <c r="AJ264" s="9" t="s">
        <v>43</v>
      </c>
      <c r="AK264">
        <v>23</v>
      </c>
    </row>
    <row r="265" spans="1:37" x14ac:dyDescent="0.25">
      <c r="A265">
        <v>45099</v>
      </c>
      <c r="B265">
        <v>-6.26954092133164E-2</v>
      </c>
      <c r="C265">
        <v>-6.3730462369574687E-3</v>
      </c>
      <c r="D265">
        <v>-7.3135609811624591E-2</v>
      </c>
      <c r="E265">
        <v>-3.9594861109687768E-2</v>
      </c>
      <c r="F265">
        <v>-6.2605133415187877E-2</v>
      </c>
      <c r="G265">
        <v>-0.1173841485568539</v>
      </c>
      <c r="H265">
        <v>-0.29807633191199628</v>
      </c>
      <c r="I265">
        <v>-2.0644953602378859E-2</v>
      </c>
      <c r="J265">
        <v>-0.17619335103422501</v>
      </c>
      <c r="K265">
        <v>-6.9085959844607359E-2</v>
      </c>
      <c r="L265">
        <v>-1.440072093146075E-3</v>
      </c>
      <c r="M265">
        <v>-4.4139297678948058E-2</v>
      </c>
      <c r="N265">
        <v>-4.6004496762069302E-2</v>
      </c>
      <c r="O265">
        <v>-0.17933219007707901</v>
      </c>
      <c r="P265">
        <v>-2.910084540797285E-2</v>
      </c>
      <c r="Q265">
        <v>-0.10429475943699081</v>
      </c>
      <c r="R265">
        <v>0</v>
      </c>
      <c r="S265">
        <v>0</v>
      </c>
      <c r="T265">
        <v>-5.6915668585713647E-2</v>
      </c>
      <c r="U265">
        <v>-5.0337618849080147E-2</v>
      </c>
      <c r="V265">
        <v>-0.116909440047599</v>
      </c>
      <c r="W265">
        <v>-1.1786180765885831E-2</v>
      </c>
      <c r="X265">
        <v>-2.0585340687057928E-2</v>
      </c>
      <c r="Y265">
        <v>-0.20631365172508431</v>
      </c>
      <c r="Z265">
        <v>-3.5986400959083363E-2</v>
      </c>
      <c r="AA265">
        <v>-6.1617458858671953E-2</v>
      </c>
      <c r="AB265">
        <v>-0.12026201967927359</v>
      </c>
      <c r="AC265">
        <v>-7.2326115918564637E-2</v>
      </c>
      <c r="AD265">
        <v>-7.3124905037469948E-2</v>
      </c>
      <c r="AE265">
        <v>-3.77332065670219E-2</v>
      </c>
      <c r="AF265">
        <v>-6.5007230728599735E-2</v>
      </c>
      <c r="AG265">
        <v>-7.4994139597211573E-2</v>
      </c>
      <c r="AH265" s="9" t="s">
        <v>95</v>
      </c>
      <c r="AI265" s="1">
        <v>45078</v>
      </c>
      <c r="AJ265" s="9" t="s">
        <v>38</v>
      </c>
      <c r="AK265">
        <v>22</v>
      </c>
    </row>
    <row r="266" spans="1:37" x14ac:dyDescent="0.25">
      <c r="A266">
        <v>45098</v>
      </c>
      <c r="B266">
        <v>-1.493662416079059E-2</v>
      </c>
      <c r="C266">
        <v>0</v>
      </c>
      <c r="D266">
        <v>0</v>
      </c>
      <c r="E266">
        <v>-4.0746087776599499E-3</v>
      </c>
      <c r="F266">
        <v>-3.9799804588946587E-2</v>
      </c>
      <c r="G266">
        <v>-2.200675597700881E-2</v>
      </c>
      <c r="H266">
        <v>-3.3611611101050289E-4</v>
      </c>
      <c r="I266">
        <v>-0.14065511152779889</v>
      </c>
      <c r="J266">
        <v>-1.9859508141725872E-3</v>
      </c>
      <c r="K266">
        <v>0</v>
      </c>
      <c r="L266">
        <v>-0.1970522719356477</v>
      </c>
      <c r="M266">
        <v>-2.001594635399126E-2</v>
      </c>
      <c r="N266">
        <v>0</v>
      </c>
      <c r="O266">
        <v>-1.34897998046837E-2</v>
      </c>
      <c r="P266">
        <v>-2.9701291209399631E-2</v>
      </c>
      <c r="Q266">
        <v>-2.665157894620386E-3</v>
      </c>
      <c r="R266">
        <v>-1.677560749882312E-2</v>
      </c>
      <c r="S266">
        <v>0</v>
      </c>
      <c r="T266">
        <v>-5.4587182871847773E-2</v>
      </c>
      <c r="U266">
        <v>0</v>
      </c>
      <c r="V266">
        <v>-2.2163521028578811E-2</v>
      </c>
      <c r="W266">
        <v>0</v>
      </c>
      <c r="X266">
        <v>-2.0564492047354319E-2</v>
      </c>
      <c r="Y266">
        <v>-0.1141658804678501</v>
      </c>
      <c r="Z266">
        <v>-9.3633276024521483E-3</v>
      </c>
      <c r="AA266">
        <v>-9.6629270030444865E-3</v>
      </c>
      <c r="AB266">
        <v>-1.7081107288156479E-2</v>
      </c>
      <c r="AC266">
        <v>-6.4607267818014111E-2</v>
      </c>
      <c r="AD266">
        <v>-1.4921662431836071E-2</v>
      </c>
      <c r="AE266">
        <v>-4.1379133631768029E-3</v>
      </c>
      <c r="AF266">
        <v>-1.882216716011912E-2</v>
      </c>
      <c r="AG266">
        <v>-2.0561831084592631E-2</v>
      </c>
      <c r="AH266" s="9" t="s">
        <v>95</v>
      </c>
      <c r="AI266" s="1">
        <v>45078</v>
      </c>
      <c r="AJ266" s="9" t="s">
        <v>39</v>
      </c>
      <c r="AK266">
        <v>21</v>
      </c>
    </row>
    <row r="267" spans="1:37" x14ac:dyDescent="0.25">
      <c r="A267">
        <v>45097</v>
      </c>
      <c r="B267">
        <v>-8.2506282442764717E-3</v>
      </c>
      <c r="C267">
        <v>0</v>
      </c>
      <c r="D267">
        <v>0</v>
      </c>
      <c r="E267">
        <v>-3.5175725456878047E-2</v>
      </c>
      <c r="F267">
        <v>-1.7995539272446549E-3</v>
      </c>
      <c r="G267">
        <v>-1.29451695190389E-4</v>
      </c>
      <c r="H267">
        <v>-3.5707068504585351E-3</v>
      </c>
      <c r="I267">
        <v>-2.660674289445766E-2</v>
      </c>
      <c r="J267">
        <v>0</v>
      </c>
      <c r="K267">
        <v>0</v>
      </c>
      <c r="L267">
        <v>-6.0473553212445352E-3</v>
      </c>
      <c r="M267">
        <v>-6.8601003792592777E-3</v>
      </c>
      <c r="N267">
        <v>-4.3137451161083987E-5</v>
      </c>
      <c r="O267">
        <v>-2.2608932561101781E-3</v>
      </c>
      <c r="P267">
        <v>0</v>
      </c>
      <c r="Q267">
        <v>-1.985482380443214E-2</v>
      </c>
      <c r="R267">
        <v>-2.9850508074782262E-2</v>
      </c>
      <c r="S267">
        <v>0</v>
      </c>
      <c r="T267">
        <v>-1.6929209015617969E-2</v>
      </c>
      <c r="U267">
        <v>0</v>
      </c>
      <c r="V267">
        <v>-2.0627091784407459E-2</v>
      </c>
      <c r="W267">
        <v>-4.4215888523529718E-3</v>
      </c>
      <c r="X267">
        <v>-2.1955396832325029E-4</v>
      </c>
      <c r="Y267">
        <v>-3.6512227756108337E-2</v>
      </c>
      <c r="Z267">
        <v>-8.784745007514895E-3</v>
      </c>
      <c r="AA267">
        <v>-1.2888620540425571E-3</v>
      </c>
      <c r="AB267">
        <v>-1.2179158806030699E-2</v>
      </c>
      <c r="AC267">
        <v>-1.139608510687109E-2</v>
      </c>
      <c r="AD267">
        <v>-3.0896013291739379E-2</v>
      </c>
      <c r="AE267">
        <v>-9.3425278593815067E-3</v>
      </c>
      <c r="AF267">
        <v>-6.4629457273789404E-3</v>
      </c>
      <c r="AG267">
        <v>-4.8006248599563274E-3</v>
      </c>
      <c r="AH267" s="9" t="s">
        <v>95</v>
      </c>
      <c r="AI267" s="1">
        <v>45078</v>
      </c>
      <c r="AJ267" s="9" t="s">
        <v>40</v>
      </c>
      <c r="AK267">
        <v>20</v>
      </c>
    </row>
    <row r="268" spans="1:37" x14ac:dyDescent="0.25">
      <c r="A268">
        <v>45096</v>
      </c>
      <c r="B268">
        <v>-1.065310335046475</v>
      </c>
      <c r="C268">
        <v>-3.89367991141125E-3</v>
      </c>
      <c r="D268">
        <v>-5.1062546584919037E-2</v>
      </c>
      <c r="E268">
        <v>-2.521721762088232</v>
      </c>
      <c r="F268">
        <v>-0.20943220141014049</v>
      </c>
      <c r="G268">
        <v>-0.34845074941111331</v>
      </c>
      <c r="H268">
        <v>-0.48610037285951818</v>
      </c>
      <c r="I268">
        <v>-1.376010845541447</v>
      </c>
      <c r="J268">
        <v>-1.5519943381270731</v>
      </c>
      <c r="K268">
        <v>-0.25726811267777561</v>
      </c>
      <c r="L268">
        <v>-0.154545005083257</v>
      </c>
      <c r="M268">
        <v>-0.29217693583513737</v>
      </c>
      <c r="N268">
        <v>-0.61238531243797878</v>
      </c>
      <c r="O268">
        <v>-0.25113576852221842</v>
      </c>
      <c r="P268">
        <v>-3.6638750078883739</v>
      </c>
      <c r="Q268">
        <v>-0.275688317932127</v>
      </c>
      <c r="R268">
        <v>-0.24337598548016701</v>
      </c>
      <c r="S268">
        <v>-1.004707480585322</v>
      </c>
      <c r="T268">
        <v>-0.1316202143002356</v>
      </c>
      <c r="U268">
        <v>-1.308224554402383E-2</v>
      </c>
      <c r="V268">
        <v>-0.76554585052237734</v>
      </c>
      <c r="W268">
        <v>-1.6100058828760091</v>
      </c>
      <c r="X268">
        <v>-0.66117231458634085</v>
      </c>
      <c r="Y268">
        <v>-0.42535133764793392</v>
      </c>
      <c r="Z268">
        <v>-1.589360051204368</v>
      </c>
      <c r="AA268">
        <v>-1.184793407655937</v>
      </c>
      <c r="AB268">
        <v>-0.35066342055750471</v>
      </c>
      <c r="AC268">
        <v>-0.35107093317688909</v>
      </c>
      <c r="AD268">
        <v>-0.44099673988883947</v>
      </c>
      <c r="AE268">
        <v>-0.22663448079518739</v>
      </c>
      <c r="AF268">
        <v>-1.1001976809371929</v>
      </c>
      <c r="AG268">
        <v>-2.014089631783273</v>
      </c>
      <c r="AH268" s="9" t="s">
        <v>95</v>
      </c>
      <c r="AI268" s="1">
        <v>45078</v>
      </c>
      <c r="AJ268" s="9" t="s">
        <v>41</v>
      </c>
      <c r="AK268">
        <v>19</v>
      </c>
    </row>
    <row r="269" spans="1:37" x14ac:dyDescent="0.25">
      <c r="A269">
        <v>45093</v>
      </c>
      <c r="B269">
        <v>-0.79356567211841456</v>
      </c>
      <c r="C269">
        <v>-0.94662214004437695</v>
      </c>
      <c r="D269">
        <v>-0.26491433856313651</v>
      </c>
      <c r="E269">
        <v>-1.280474728237152</v>
      </c>
      <c r="F269">
        <v>-0.58414850953324349</v>
      </c>
      <c r="G269">
        <v>-1.1438744174474</v>
      </c>
      <c r="H269">
        <v>-0.83376596291264415</v>
      </c>
      <c r="I269">
        <v>-0.61386963903571956</v>
      </c>
      <c r="J269">
        <v>-1.286422281141713</v>
      </c>
      <c r="K269">
        <v>-0.1120905171960427</v>
      </c>
      <c r="L269">
        <v>-0.16463706033254291</v>
      </c>
      <c r="M269">
        <v>-0.49004193610102692</v>
      </c>
      <c r="N269">
        <v>-0.73757582522510579</v>
      </c>
      <c r="O269">
        <v>-0.28426791884540159</v>
      </c>
      <c r="P269">
        <v>-0.52118229657560011</v>
      </c>
      <c r="Q269">
        <v>-0.24936129542417759</v>
      </c>
      <c r="R269">
        <v>-1.620251723294998</v>
      </c>
      <c r="S269">
        <v>-0.25088325298896669</v>
      </c>
      <c r="T269">
        <v>-0.5437270781657767</v>
      </c>
      <c r="U269">
        <v>-0.60091048986898732</v>
      </c>
      <c r="V269">
        <v>-0.54580263096202175</v>
      </c>
      <c r="W269">
        <v>-1.0750843368351819</v>
      </c>
      <c r="X269">
        <v>-0.57133080956004967</v>
      </c>
      <c r="Y269">
        <v>-0.1418086205409988</v>
      </c>
      <c r="Z269">
        <v>-1.193414787541738</v>
      </c>
      <c r="AA269">
        <v>-0.66120011169086612</v>
      </c>
      <c r="AB269">
        <v>-0.46574792788683261</v>
      </c>
      <c r="AC269">
        <v>-0.27920007628564858</v>
      </c>
      <c r="AD269">
        <v>-0.4194162215870465</v>
      </c>
      <c r="AE269">
        <v>-0.70686868778470457</v>
      </c>
      <c r="AF269">
        <v>-0.89664276344777216</v>
      </c>
      <c r="AG269">
        <v>-0.73347973392563715</v>
      </c>
      <c r="AH269" s="9" t="s">
        <v>96</v>
      </c>
      <c r="AI269" s="1">
        <v>45078</v>
      </c>
      <c r="AJ269" s="9" t="s">
        <v>43</v>
      </c>
      <c r="AK269">
        <v>16</v>
      </c>
    </row>
    <row r="270" spans="1:37" x14ac:dyDescent="0.25">
      <c r="A270">
        <v>45092</v>
      </c>
      <c r="B270">
        <v>-0.19010480474497779</v>
      </c>
      <c r="C270">
        <v>-9.3547529209438249E-2</v>
      </c>
      <c r="D270">
        <v>-4.5204269811088077E-2</v>
      </c>
      <c r="E270">
        <v>-0.32655577517409828</v>
      </c>
      <c r="F270">
        <v>-0.146728361443797</v>
      </c>
      <c r="G270">
        <v>-7.9476265765418705E-2</v>
      </c>
      <c r="H270">
        <v>-0.20464748567748839</v>
      </c>
      <c r="I270">
        <v>-3.5201845692313043E-2</v>
      </c>
      <c r="J270">
        <v>-1.7669878408227278E-2</v>
      </c>
      <c r="K270">
        <v>-0.31551920262216732</v>
      </c>
      <c r="L270">
        <v>-0.42566757324186399</v>
      </c>
      <c r="M270">
        <v>-4.5627195039129022E-2</v>
      </c>
      <c r="N270">
        <v>-0.3487842101570241</v>
      </c>
      <c r="O270">
        <v>-9.3673932705897134E-2</v>
      </c>
      <c r="P270">
        <v>-6.7323908744827965E-2</v>
      </c>
      <c r="Q270">
        <v>-6.8540470195024947E-2</v>
      </c>
      <c r="R270">
        <v>-0.45761156927070162</v>
      </c>
      <c r="S270">
        <v>-0.18342102374284799</v>
      </c>
      <c r="T270">
        <v>-0.21411516278133311</v>
      </c>
      <c r="U270">
        <v>-1.386526493755563E-3</v>
      </c>
      <c r="V270">
        <v>-4.0820220320244988E-2</v>
      </c>
      <c r="W270">
        <v>-0.26358808991636989</v>
      </c>
      <c r="X270">
        <v>-0.16292395040276711</v>
      </c>
      <c r="Y270">
        <v>-0.18302378718832199</v>
      </c>
      <c r="Z270">
        <v>-0.24456607068503031</v>
      </c>
      <c r="AA270">
        <v>-0.18714277585005909</v>
      </c>
      <c r="AB270">
        <v>-0.1238300952843729</v>
      </c>
      <c r="AC270">
        <v>-0.13492969788776721</v>
      </c>
      <c r="AD270">
        <v>-0.1972231344257053</v>
      </c>
      <c r="AE270">
        <v>-6.9867136695140553E-2</v>
      </c>
      <c r="AF270">
        <v>-0.18580904570984699</v>
      </c>
      <c r="AG270">
        <v>-0.32027163828320843</v>
      </c>
      <c r="AH270" s="9" t="s">
        <v>96</v>
      </c>
      <c r="AI270" s="1">
        <v>45078</v>
      </c>
      <c r="AJ270" s="9" t="s">
        <v>38</v>
      </c>
      <c r="AK270">
        <v>15</v>
      </c>
    </row>
    <row r="271" spans="1:37" x14ac:dyDescent="0.25">
      <c r="A271">
        <v>45091</v>
      </c>
      <c r="B271">
        <v>-1.1051876220980721</v>
      </c>
      <c r="C271">
        <v>-0.7457969656320852</v>
      </c>
      <c r="D271">
        <v>-0.10188209073207</v>
      </c>
      <c r="E271">
        <v>-1.329742533707869</v>
      </c>
      <c r="F271">
        <v>-1.3958048591300869</v>
      </c>
      <c r="G271">
        <v>-0.94743575130578894</v>
      </c>
      <c r="H271">
        <v>-0.32432007460879148</v>
      </c>
      <c r="I271">
        <v>-1.3495062594719971</v>
      </c>
      <c r="J271">
        <v>-0.57207983443805288</v>
      </c>
      <c r="K271">
        <v>-1.025328427835881</v>
      </c>
      <c r="L271">
        <v>-0.38170141548159803</v>
      </c>
      <c r="M271">
        <v>-0.55143828046941301</v>
      </c>
      <c r="N271">
        <v>-2.038327931790096</v>
      </c>
      <c r="O271">
        <v>-0.49580790084045628</v>
      </c>
      <c r="P271">
        <v>-1.8138027116991069</v>
      </c>
      <c r="Q271">
        <v>-0.51848306184489279</v>
      </c>
      <c r="R271">
        <v>-0.71469573543184983</v>
      </c>
      <c r="S271">
        <v>-2.1646666363126679</v>
      </c>
      <c r="T271">
        <v>-0.35414698168702791</v>
      </c>
      <c r="U271">
        <v>-1.448159388655474</v>
      </c>
      <c r="V271">
        <v>-0.87568298303821701</v>
      </c>
      <c r="W271">
        <v>-1.787568887692434</v>
      </c>
      <c r="X271">
        <v>-1.5147806781570341</v>
      </c>
      <c r="Y271">
        <v>-0.65657625474519787</v>
      </c>
      <c r="Z271">
        <v>-1.3843092742866041</v>
      </c>
      <c r="AA271">
        <v>-1.564458753293662</v>
      </c>
      <c r="AB271">
        <v>-0.6044293551613279</v>
      </c>
      <c r="AC271">
        <v>-0.46265845902676778</v>
      </c>
      <c r="AD271">
        <v>-0.56282247075132241</v>
      </c>
      <c r="AE271">
        <v>-0.6673757663851696</v>
      </c>
      <c r="AF271">
        <v>-1.0101843804072419</v>
      </c>
      <c r="AG271">
        <v>-1.866832884034743</v>
      </c>
      <c r="AH271" s="9" t="s">
        <v>96</v>
      </c>
      <c r="AI271" s="1">
        <v>45078</v>
      </c>
      <c r="AJ271" s="9" t="s">
        <v>39</v>
      </c>
      <c r="AK271">
        <v>14</v>
      </c>
    </row>
    <row r="272" spans="1:37" x14ac:dyDescent="0.25">
      <c r="A272">
        <v>45090</v>
      </c>
      <c r="B272">
        <v>-0.17117445667176279</v>
      </c>
      <c r="C272">
        <v>-0.20325873766959979</v>
      </c>
      <c r="D272">
        <v>-0.12219248329697679</v>
      </c>
      <c r="E272">
        <v>-8.3769770189364906E-2</v>
      </c>
      <c r="F272">
        <v>-0.33052626482769037</v>
      </c>
      <c r="G272">
        <v>-0.20299889303167759</v>
      </c>
      <c r="H272">
        <v>-0.10347972050158449</v>
      </c>
      <c r="I272">
        <v>-0.60320298711840137</v>
      </c>
      <c r="J272">
        <v>-8.8187044570403217E-2</v>
      </c>
      <c r="K272">
        <v>-0.33563618424313713</v>
      </c>
      <c r="L272">
        <v>-5.8164477852429591E-2</v>
      </c>
      <c r="M272">
        <v>-0.40108884147173951</v>
      </c>
      <c r="N272">
        <v>-0.1348167524000595</v>
      </c>
      <c r="O272">
        <v>-8.4993456679943749E-2</v>
      </c>
      <c r="P272">
        <v>-0.1206674045033615</v>
      </c>
      <c r="Q272">
        <v>-5.0537892344401612E-2</v>
      </c>
      <c r="R272">
        <v>-0.38563954146363871</v>
      </c>
      <c r="S272">
        <v>-2.3883903915019301E-2</v>
      </c>
      <c r="T272">
        <v>-8.6946533252402189E-2</v>
      </c>
      <c r="U272">
        <v>-0.75264500389932587</v>
      </c>
      <c r="V272">
        <v>-0.24757527390081061</v>
      </c>
      <c r="W272">
        <v>-3.7533661649016267E-2</v>
      </c>
      <c r="X272">
        <v>-0.1699458251237673</v>
      </c>
      <c r="Y272">
        <v>-0.1134778511607647</v>
      </c>
      <c r="Z272">
        <v>-0.15935038710432059</v>
      </c>
      <c r="AA272">
        <v>-0.2472135120437243</v>
      </c>
      <c r="AB272">
        <v>-0.12014359942755549</v>
      </c>
      <c r="AC272">
        <v>-0.2054584964496578</v>
      </c>
      <c r="AD272">
        <v>-2.6323621804580231E-2</v>
      </c>
      <c r="AE272">
        <v>-0.21719404514222521</v>
      </c>
      <c r="AF272">
        <v>-0.1673516690677555</v>
      </c>
      <c r="AG272">
        <v>-0.1471504331323398</v>
      </c>
      <c r="AH272" s="9" t="s">
        <v>96</v>
      </c>
      <c r="AI272" s="1">
        <v>45078</v>
      </c>
      <c r="AJ272" s="9" t="s">
        <v>40</v>
      </c>
      <c r="AK272">
        <v>13</v>
      </c>
    </row>
    <row r="273" spans="1:37" x14ac:dyDescent="0.25">
      <c r="A273">
        <v>45089</v>
      </c>
      <c r="B273">
        <v>-3.9363933732441847E-2</v>
      </c>
      <c r="C273">
        <v>-6.1667659814369771E-3</v>
      </c>
      <c r="D273">
        <v>-1.150158243427009E-2</v>
      </c>
      <c r="E273">
        <v>-3.8112197925198682E-2</v>
      </c>
      <c r="F273">
        <v>-7.9577644490723301E-4</v>
      </c>
      <c r="G273">
        <v>-1.9181320889888061E-2</v>
      </c>
      <c r="H273">
        <v>-5.9443171708803033E-2</v>
      </c>
      <c r="I273">
        <v>-1.778898483439807E-3</v>
      </c>
      <c r="J273">
        <v>-2.566745630326446E-3</v>
      </c>
      <c r="K273">
        <v>0</v>
      </c>
      <c r="L273">
        <v>0</v>
      </c>
      <c r="M273">
        <v>-4.8253044305726859E-3</v>
      </c>
      <c r="N273">
        <v>-6.0318083376872059E-3</v>
      </c>
      <c r="O273">
        <v>-5.9529937728097703E-3</v>
      </c>
      <c r="P273">
        <v>-0.1226757592882453</v>
      </c>
      <c r="Q273">
        <v>-2.4512774072504181E-2</v>
      </c>
      <c r="R273">
        <v>-6.3240713929643894E-2</v>
      </c>
      <c r="S273">
        <v>-7.6488034409271551E-3</v>
      </c>
      <c r="T273">
        <v>-0.44091121472328748</v>
      </c>
      <c r="U273">
        <v>0</v>
      </c>
      <c r="V273">
        <v>-6.9130019474151682E-3</v>
      </c>
      <c r="W273">
        <v>-2.3256194680225582E-2</v>
      </c>
      <c r="X273">
        <v>-6.0885483183276953E-2</v>
      </c>
      <c r="Y273">
        <v>-0.2078087632877931</v>
      </c>
      <c r="Z273">
        <v>-3.4563453984131548E-2</v>
      </c>
      <c r="AA273">
        <v>-1.2178457368421439E-2</v>
      </c>
      <c r="AB273">
        <v>-6.8722274684611118E-2</v>
      </c>
      <c r="AC273">
        <v>-3.3107053276416568E-2</v>
      </c>
      <c r="AD273">
        <v>-1.471737225927877E-3</v>
      </c>
      <c r="AE273">
        <v>-2.3402830369113881E-2</v>
      </c>
      <c r="AF273">
        <v>-2.6168917371654971E-2</v>
      </c>
      <c r="AG273">
        <v>-0.10317537610785719</v>
      </c>
      <c r="AH273" s="9" t="s">
        <v>96</v>
      </c>
      <c r="AI273" s="1">
        <v>45078</v>
      </c>
      <c r="AJ273" s="9" t="s">
        <v>41</v>
      </c>
      <c r="AK273">
        <v>12</v>
      </c>
    </row>
    <row r="274" spans="1:37" x14ac:dyDescent="0.25">
      <c r="A274">
        <v>45086</v>
      </c>
      <c r="B274">
        <v>-8.0482902691133479E-2</v>
      </c>
      <c r="C274">
        <v>0</v>
      </c>
      <c r="D274">
        <v>-5.1446619661388512E-2</v>
      </c>
      <c r="E274">
        <v>-8.287507313822888E-2</v>
      </c>
      <c r="F274">
        <v>-5.3735026616356582E-2</v>
      </c>
      <c r="G274">
        <v>-6.6644599267022828E-3</v>
      </c>
      <c r="H274">
        <v>-7.5113307760845155E-2</v>
      </c>
      <c r="I274">
        <v>-2.71864889692311E-2</v>
      </c>
      <c r="J274">
        <v>-2.6628653476087698E-3</v>
      </c>
      <c r="K274">
        <v>0</v>
      </c>
      <c r="L274">
        <v>-0.22030044436243279</v>
      </c>
      <c r="M274">
        <v>-3.0929625867956709E-2</v>
      </c>
      <c r="N274">
        <v>-4.1240654708908593E-2</v>
      </c>
      <c r="O274">
        <v>-1.536502365847282E-2</v>
      </c>
      <c r="P274">
        <v>-0.20239584305218791</v>
      </c>
      <c r="Q274">
        <v>-1.280598582016803E-2</v>
      </c>
      <c r="R274">
        <v>0</v>
      </c>
      <c r="S274">
        <v>-6.9849791152812677E-3</v>
      </c>
      <c r="T274">
        <v>-0.68844557652099458</v>
      </c>
      <c r="U274">
        <v>-1.806918817795829E-2</v>
      </c>
      <c r="V274">
        <v>-3.4863407486354359E-2</v>
      </c>
      <c r="W274">
        <v>-0.1817051173756658</v>
      </c>
      <c r="X274">
        <v>-0.1523600826422343</v>
      </c>
      <c r="Y274">
        <v>-0.12076573978502921</v>
      </c>
      <c r="Z274">
        <v>-6.6663259876125008E-2</v>
      </c>
      <c r="AA274">
        <v>-5.8856929585757077E-2</v>
      </c>
      <c r="AB274">
        <v>-0.1074806935695557</v>
      </c>
      <c r="AC274">
        <v>-8.4572066606546634E-2</v>
      </c>
      <c r="AD274">
        <v>-1.014035673686367E-2</v>
      </c>
      <c r="AE274">
        <v>-2.0177050636545481E-2</v>
      </c>
      <c r="AF274">
        <v>-5.652442894078314E-2</v>
      </c>
      <c r="AG274">
        <v>-0.26834659164487162</v>
      </c>
      <c r="AH274" s="9" t="s">
        <v>97</v>
      </c>
      <c r="AI274" s="1">
        <v>45078</v>
      </c>
      <c r="AJ274" s="9" t="s">
        <v>43</v>
      </c>
      <c r="AK274">
        <v>9</v>
      </c>
    </row>
    <row r="275" spans="1:37" x14ac:dyDescent="0.25">
      <c r="A275">
        <v>45085</v>
      </c>
      <c r="B275">
        <v>-1.462437909001451</v>
      </c>
      <c r="C275">
        <v>-3.823777482884108</v>
      </c>
      <c r="D275">
        <v>-0.1192074367039172</v>
      </c>
      <c r="E275">
        <v>-1.7070184506707189</v>
      </c>
      <c r="F275">
        <v>-1.144671706776728</v>
      </c>
      <c r="G275">
        <v>-2.1860064980138891</v>
      </c>
      <c r="H275">
        <v>-0.7386460820819355</v>
      </c>
      <c r="I275">
        <v>-1.167025417613595</v>
      </c>
      <c r="J275">
        <v>-1.098384779211091</v>
      </c>
      <c r="K275">
        <v>-1.5973414106029189</v>
      </c>
      <c r="L275">
        <v>-0.56950439810653808</v>
      </c>
      <c r="M275">
        <v>-0.64018140149416125</v>
      </c>
      <c r="N275">
        <v>-1.740434421270888</v>
      </c>
      <c r="O275">
        <v>-1.167807717482974</v>
      </c>
      <c r="P275">
        <v>-0.6713472577879096</v>
      </c>
      <c r="Q275">
        <v>-1.3848286529027929</v>
      </c>
      <c r="R275">
        <v>-1.681595542538578</v>
      </c>
      <c r="S275">
        <v>-2.0374886182583278</v>
      </c>
      <c r="T275">
        <v>-0.80848224492934662</v>
      </c>
      <c r="U275">
        <v>-0.55770781890368082</v>
      </c>
      <c r="V275">
        <v>-1.686420657167689</v>
      </c>
      <c r="W275">
        <v>-0.27358155813283253</v>
      </c>
      <c r="X275">
        <v>-2.218106025428348</v>
      </c>
      <c r="Y275">
        <v>-0.77153674110774695</v>
      </c>
      <c r="Z275">
        <v>-1.927698005542166</v>
      </c>
      <c r="AA275">
        <v>-1.2671384297994119</v>
      </c>
      <c r="AB275">
        <v>-1.14254012044514</v>
      </c>
      <c r="AC275">
        <v>-0.61432122290463598</v>
      </c>
      <c r="AD275">
        <v>-1.344429267973243</v>
      </c>
      <c r="AE275">
        <v>-1.69653118617454</v>
      </c>
      <c r="AF275">
        <v>-1.558821248398486</v>
      </c>
      <c r="AG275">
        <v>-1.0501848557943829</v>
      </c>
      <c r="AH275" s="9" t="s">
        <v>97</v>
      </c>
      <c r="AI275" s="1">
        <v>45078</v>
      </c>
      <c r="AJ275" s="9" t="s">
        <v>38</v>
      </c>
      <c r="AK275">
        <v>8</v>
      </c>
    </row>
    <row r="276" spans="1:37" x14ac:dyDescent="0.25">
      <c r="A276">
        <v>45084</v>
      </c>
      <c r="B276">
        <v>-4.9196787063130791E-2</v>
      </c>
      <c r="C276">
        <v>0</v>
      </c>
      <c r="D276">
        <v>-2.2828026684544579E-2</v>
      </c>
      <c r="E276">
        <v>-1.549907704065632E-2</v>
      </c>
      <c r="F276">
        <v>-1.7694444545470291E-2</v>
      </c>
      <c r="G276">
        <v>-2.6213096591215661E-2</v>
      </c>
      <c r="H276">
        <v>-6.9658289549272265E-2</v>
      </c>
      <c r="I276">
        <v>-1.1480455638192191E-2</v>
      </c>
      <c r="J276">
        <v>-6.9475006722893541E-3</v>
      </c>
      <c r="K276">
        <v>-8.1402178575582431E-3</v>
      </c>
      <c r="L276">
        <v>-7.1793273199174015E-2</v>
      </c>
      <c r="M276">
        <v>-0.24826334999674499</v>
      </c>
      <c r="N276">
        <v>-5.3930167776853707E-2</v>
      </c>
      <c r="O276">
        <v>-3.6816915024796171E-2</v>
      </c>
      <c r="P276">
        <v>-8.4931449192866187E-2</v>
      </c>
      <c r="Q276">
        <v>-0.21073487431831039</v>
      </c>
      <c r="R276">
        <v>-1.504653937858654E-2</v>
      </c>
      <c r="S276">
        <v>-5.3043028895851572E-2</v>
      </c>
      <c r="T276">
        <v>-1.5477022115376309E-2</v>
      </c>
      <c r="U276">
        <v>-2.1021046623367221E-2</v>
      </c>
      <c r="V276">
        <v>-0.13010543403086031</v>
      </c>
      <c r="W276">
        <v>-6.4581224907757209E-2</v>
      </c>
      <c r="X276">
        <v>-1.099929924919783E-2</v>
      </c>
      <c r="Y276">
        <v>-1.6868726015433449E-3</v>
      </c>
      <c r="Z276">
        <v>-1.9927626765423489E-2</v>
      </c>
      <c r="AA276">
        <v>-5.1901223122427891E-2</v>
      </c>
      <c r="AB276">
        <v>-0.1001108951448659</v>
      </c>
      <c r="AC276">
        <v>-8.2420360986012825E-2</v>
      </c>
      <c r="AD276">
        <v>-0.15574872192707381</v>
      </c>
      <c r="AE276">
        <v>-6.5755513856680603E-2</v>
      </c>
      <c r="AF276">
        <v>-4.6416209821788783E-2</v>
      </c>
      <c r="AG276">
        <v>-1.8757924625507901E-2</v>
      </c>
      <c r="AH276" s="9" t="s">
        <v>97</v>
      </c>
      <c r="AI276" s="1">
        <v>45078</v>
      </c>
      <c r="AJ276" s="9" t="s">
        <v>39</v>
      </c>
      <c r="AK276">
        <v>7</v>
      </c>
    </row>
    <row r="277" spans="1:37" x14ac:dyDescent="0.25">
      <c r="A277">
        <v>45083</v>
      </c>
      <c r="B277">
        <v>-1.7173232950403069E-2</v>
      </c>
      <c r="C277">
        <v>-5.9588287523823093E-2</v>
      </c>
      <c r="D277">
        <v>0</v>
      </c>
      <c r="E277">
        <v>-6.5064349448419436E-3</v>
      </c>
      <c r="F277">
        <v>-6.2284629857116826E-4</v>
      </c>
      <c r="G277">
        <v>-3.5407218937110931E-3</v>
      </c>
      <c r="H277">
        <v>-8.3802897228242509E-3</v>
      </c>
      <c r="I277">
        <v>-9.0443262456777092E-3</v>
      </c>
      <c r="J277">
        <v>-1.075301268906141E-2</v>
      </c>
      <c r="K277">
        <v>-1.7464338280404682E-2</v>
      </c>
      <c r="L277">
        <v>-3.05212144388705E-2</v>
      </c>
      <c r="M277">
        <v>-9.7768377531324835E-2</v>
      </c>
      <c r="N277">
        <v>-3.7882061468051551E-2</v>
      </c>
      <c r="O277">
        <v>-3.7637813344862672E-2</v>
      </c>
      <c r="P277">
        <v>-8.613448041710367E-3</v>
      </c>
      <c r="Q277">
        <v>-6.0307480683728307E-3</v>
      </c>
      <c r="R277">
        <v>-5.8618757704573601E-2</v>
      </c>
      <c r="S277">
        <v>-1.3975840697088361E-2</v>
      </c>
      <c r="T277">
        <v>-1.2435423163426209E-2</v>
      </c>
      <c r="U277">
        <v>-0.108610586288688</v>
      </c>
      <c r="V277">
        <v>-5.3846772949405021E-2</v>
      </c>
      <c r="W277">
        <v>-1.7632214040359549E-2</v>
      </c>
      <c r="X277">
        <v>-7.9839640980258024E-3</v>
      </c>
      <c r="Y277">
        <v>-3.3521213537233358E-3</v>
      </c>
      <c r="Z277">
        <v>-9.6022147316616683E-3</v>
      </c>
      <c r="AA277">
        <v>-2.5319959752197991E-2</v>
      </c>
      <c r="AB277">
        <v>-1.455998282148235E-2</v>
      </c>
      <c r="AC277">
        <v>-4.7529544893270277E-2</v>
      </c>
      <c r="AD277">
        <v>-3.6269015016362822E-2</v>
      </c>
      <c r="AE277">
        <v>-1.337893947685281E-2</v>
      </c>
      <c r="AF277">
        <v>-1.6730916658055699E-2</v>
      </c>
      <c r="AG277">
        <v>-1.4355842556190259E-2</v>
      </c>
      <c r="AH277" s="9" t="s">
        <v>97</v>
      </c>
      <c r="AI277" s="1">
        <v>45078</v>
      </c>
      <c r="AJ277" s="9" t="s">
        <v>40</v>
      </c>
      <c r="AK277">
        <v>6</v>
      </c>
    </row>
    <row r="278" spans="1:37" x14ac:dyDescent="0.25">
      <c r="A278">
        <v>45082</v>
      </c>
      <c r="B278">
        <v>-0.37601160277512469</v>
      </c>
      <c r="C278">
        <v>-0.19528219650023629</v>
      </c>
      <c r="D278">
        <v>-0.28122641189353792</v>
      </c>
      <c r="E278">
        <v>-0.59714232009255674</v>
      </c>
      <c r="F278">
        <v>-0.81401728953824948</v>
      </c>
      <c r="G278">
        <v>-1.0094183603357469</v>
      </c>
      <c r="H278">
        <v>-3.0308655215673729E-2</v>
      </c>
      <c r="I278">
        <v>-0.17054749477182651</v>
      </c>
      <c r="J278">
        <v>-8.2945585385463871E-2</v>
      </c>
      <c r="K278">
        <v>-0.31700309412707373</v>
      </c>
      <c r="L278">
        <v>-0.21169261671824391</v>
      </c>
      <c r="M278">
        <v>-3.4607331060693372E-2</v>
      </c>
      <c r="N278">
        <v>-0.17001028072039001</v>
      </c>
      <c r="O278">
        <v>-0.38358439975201281</v>
      </c>
      <c r="P278">
        <v>-0.42972630834496878</v>
      </c>
      <c r="Q278">
        <v>-0.42371607387899091</v>
      </c>
      <c r="R278">
        <v>-0.17022405176711</v>
      </c>
      <c r="S278">
        <v>-0.17535737080680289</v>
      </c>
      <c r="T278">
        <v>-0.44655328589735888</v>
      </c>
      <c r="U278">
        <v>-2.4008821841873828E-3</v>
      </c>
      <c r="V278">
        <v>-0.11723330228429669</v>
      </c>
      <c r="W278">
        <v>-1.2979060673217571</v>
      </c>
      <c r="X278">
        <v>-0.29193625851693078</v>
      </c>
      <c r="Y278">
        <v>-2.4454284506390991E-2</v>
      </c>
      <c r="Z278">
        <v>-0.56262175796069624</v>
      </c>
      <c r="AA278">
        <v>-0.208708582872559</v>
      </c>
      <c r="AB278">
        <v>-0.35218196543057939</v>
      </c>
      <c r="AC278">
        <v>-0.11406298420233391</v>
      </c>
      <c r="AD278">
        <v>-0.153765020450113</v>
      </c>
      <c r="AE278">
        <v>-0.4407701841097475</v>
      </c>
      <c r="AF278">
        <v>-0.33943926444921008</v>
      </c>
      <c r="AG278">
        <v>-0.45522901203566157</v>
      </c>
      <c r="AH278" s="9" t="s">
        <v>97</v>
      </c>
      <c r="AI278" s="1">
        <v>45078</v>
      </c>
      <c r="AJ278" s="9" t="s">
        <v>41</v>
      </c>
      <c r="AK278">
        <v>5</v>
      </c>
    </row>
    <row r="279" spans="1:37" x14ac:dyDescent="0.25">
      <c r="A279">
        <v>45079</v>
      </c>
      <c r="B279">
        <v>-0.37712138927048522</v>
      </c>
      <c r="C279">
        <v>-6.9570476012985327E-3</v>
      </c>
      <c r="D279">
        <v>-3.0318587413573888E-3</v>
      </c>
      <c r="E279">
        <v>-0.98374775956771665</v>
      </c>
      <c r="F279">
        <v>-0.38275626025503301</v>
      </c>
      <c r="G279">
        <v>-0.22105144109598521</v>
      </c>
      <c r="H279">
        <v>-0.23795259078358219</v>
      </c>
      <c r="I279">
        <v>-0.31426247223836312</v>
      </c>
      <c r="J279">
        <v>-7.016748064470972E-2</v>
      </c>
      <c r="K279">
        <v>-6.9770327808734614E-2</v>
      </c>
      <c r="L279">
        <v>-0.81259738419763572</v>
      </c>
      <c r="M279">
        <v>-0.2635919072041169</v>
      </c>
      <c r="N279">
        <v>-0.38303763454870943</v>
      </c>
      <c r="O279">
        <v>-0.13074966216369349</v>
      </c>
      <c r="P279">
        <v>-0.23793653372469031</v>
      </c>
      <c r="Q279">
        <v>-1.265373598429168E-2</v>
      </c>
      <c r="R279">
        <v>-0.83087818790754031</v>
      </c>
      <c r="S279">
        <v>-0.20641515596888321</v>
      </c>
      <c r="T279">
        <v>-0.29031895130618351</v>
      </c>
      <c r="U279">
        <v>-0.2028044047128105</v>
      </c>
      <c r="V279">
        <v>-0.24818724434681369</v>
      </c>
      <c r="W279">
        <v>-1.2072305269167509</v>
      </c>
      <c r="X279">
        <v>-0.39084813175848299</v>
      </c>
      <c r="Y279">
        <v>-0.34121958028291249</v>
      </c>
      <c r="Z279">
        <v>-0.56082564609144059</v>
      </c>
      <c r="AA279">
        <v>-0.25773171234114389</v>
      </c>
      <c r="AB279">
        <v>-0.20435594661098799</v>
      </c>
      <c r="AC279">
        <v>-0.39794278074666789</v>
      </c>
      <c r="AD279">
        <v>-8.2621094815368539E-3</v>
      </c>
      <c r="AE279">
        <v>-0.13370073606225991</v>
      </c>
      <c r="AF279">
        <v>-0.37128859927931529</v>
      </c>
      <c r="AG279">
        <v>-0.89514493233359627</v>
      </c>
      <c r="AH279" s="9" t="s">
        <v>98</v>
      </c>
      <c r="AI279" s="1">
        <v>45078</v>
      </c>
      <c r="AJ279" s="9" t="s">
        <v>43</v>
      </c>
      <c r="AK279">
        <v>2</v>
      </c>
    </row>
    <row r="280" spans="1:37" x14ac:dyDescent="0.25">
      <c r="A280">
        <v>45078</v>
      </c>
      <c r="B280">
        <v>-8.431369570182054E-2</v>
      </c>
      <c r="C280">
        <v>0</v>
      </c>
      <c r="D280">
        <v>-1.6638157776563089E-2</v>
      </c>
      <c r="E280">
        <v>-0.20592281304257751</v>
      </c>
      <c r="F280">
        <v>-1.5270131015224871E-3</v>
      </c>
      <c r="G280">
        <v>-8.4329121681894371E-3</v>
      </c>
      <c r="H280">
        <v>-1.75046095882492E-2</v>
      </c>
      <c r="I280">
        <v>-5.0453847309662693E-3</v>
      </c>
      <c r="J280">
        <v>-2.4453982123661702E-2</v>
      </c>
      <c r="K280">
        <v>-9.8689779364357522E-2</v>
      </c>
      <c r="L280">
        <v>-0.17539362276552531</v>
      </c>
      <c r="M280">
        <v>-3.0921063295302201E-2</v>
      </c>
      <c r="N280">
        <v>-0.1542345994574286</v>
      </c>
      <c r="O280">
        <v>-7.9678313875865533E-2</v>
      </c>
      <c r="P280">
        <v>-0.16811271053128429</v>
      </c>
      <c r="Q280">
        <v>-1.044202287810129E-3</v>
      </c>
      <c r="R280">
        <v>0</v>
      </c>
      <c r="S280">
        <v>-0.12130080010645131</v>
      </c>
      <c r="T280">
        <v>-0.1732544388822195</v>
      </c>
      <c r="U280">
        <v>-0.81385734972876356</v>
      </c>
      <c r="V280">
        <v>-8.0201040116892594E-2</v>
      </c>
      <c r="W280">
        <v>-8.6875432632629132E-2</v>
      </c>
      <c r="X280">
        <v>-5.947935288832356E-2</v>
      </c>
      <c r="Y280">
        <v>-0.2871251281595727</v>
      </c>
      <c r="Z280">
        <v>-8.4833586372187672E-2</v>
      </c>
      <c r="AA280">
        <v>-0.13690272090827629</v>
      </c>
      <c r="AB280">
        <v>-4.1202324319829432E-2</v>
      </c>
      <c r="AC280">
        <v>-0.10583046951812281</v>
      </c>
      <c r="AD280">
        <v>-2.583856947455471E-2</v>
      </c>
      <c r="AE280">
        <v>-2.6098125880903551E-2</v>
      </c>
      <c r="AF280">
        <v>-0.11446070980857199</v>
      </c>
      <c r="AG280">
        <v>-0.1100134313108711</v>
      </c>
      <c r="AH280" s="9" t="s">
        <v>98</v>
      </c>
      <c r="AI280" s="1">
        <v>45078</v>
      </c>
      <c r="AJ280" s="9" t="s">
        <v>38</v>
      </c>
      <c r="AK280">
        <v>1</v>
      </c>
    </row>
    <row r="281" spans="1:37" x14ac:dyDescent="0.25">
      <c r="A281">
        <v>45077</v>
      </c>
      <c r="B281">
        <v>-0.13255965080441429</v>
      </c>
      <c r="C281">
        <v>-0.23180061182940739</v>
      </c>
      <c r="D281">
        <v>-2.2457266402846791E-2</v>
      </c>
      <c r="E281">
        <v>-0.15720479261700249</v>
      </c>
      <c r="F281">
        <v>-0.1056263652130925</v>
      </c>
      <c r="G281">
        <v>-0.1777643827063807</v>
      </c>
      <c r="H281">
        <v>-0.1692125051224774</v>
      </c>
      <c r="I281">
        <v>-0.25929764983820802</v>
      </c>
      <c r="J281">
        <v>-0.20744615822164211</v>
      </c>
      <c r="K281">
        <v>-4.6478948840585968E-2</v>
      </c>
      <c r="L281">
        <v>-6.6034948598287943E-2</v>
      </c>
      <c r="M281">
        <v>-3.6526186647920247E-2</v>
      </c>
      <c r="N281">
        <v>-0.13198730064548209</v>
      </c>
      <c r="O281">
        <v>-1.674847218191048E-2</v>
      </c>
      <c r="P281">
        <v>-0.184624582079641</v>
      </c>
      <c r="Q281">
        <v>-8.5161062388432934E-2</v>
      </c>
      <c r="R281">
        <v>-0.18207313672688161</v>
      </c>
      <c r="S281">
        <v>-0.15159426620284619</v>
      </c>
      <c r="T281">
        <v>-0.15947852789102809</v>
      </c>
      <c r="U281">
        <v>-1.488818525134541E-2</v>
      </c>
      <c r="V281">
        <v>-0.16935331570446249</v>
      </c>
      <c r="W281">
        <v>-2.8562420961229941E-2</v>
      </c>
      <c r="X281">
        <v>-0.18592997125321761</v>
      </c>
      <c r="Y281">
        <v>-2.9345033427592062E-3</v>
      </c>
      <c r="Z281">
        <v>-0.16538252009594581</v>
      </c>
      <c r="AA281">
        <v>-0.1497031196757953</v>
      </c>
      <c r="AB281">
        <v>-0.1147353491638404</v>
      </c>
      <c r="AC281">
        <v>-2.735778075478176E-2</v>
      </c>
      <c r="AD281">
        <v>-0.27620860525226709</v>
      </c>
      <c r="AE281">
        <v>-0.24427851546674231</v>
      </c>
      <c r="AF281">
        <v>-0.1215247039038401</v>
      </c>
      <c r="AG281">
        <v>-3.8679358866810822E-2</v>
      </c>
      <c r="AH281" s="9" t="s">
        <v>98</v>
      </c>
      <c r="AI281" s="1">
        <v>45047</v>
      </c>
      <c r="AJ281" s="9" t="s">
        <v>39</v>
      </c>
      <c r="AK281">
        <v>31</v>
      </c>
    </row>
    <row r="282" spans="1:37" x14ac:dyDescent="0.25">
      <c r="A282">
        <v>45076</v>
      </c>
      <c r="B282">
        <v>-0.12161491570441579</v>
      </c>
      <c r="C282">
        <v>-7.0959925140394739E-3</v>
      </c>
      <c r="D282">
        <v>-8.221578383216294E-3</v>
      </c>
      <c r="E282">
        <v>-0.2710509350514525</v>
      </c>
      <c r="F282">
        <v>-2.6298847308261129E-2</v>
      </c>
      <c r="G282">
        <v>-1.9732144011507038E-2</v>
      </c>
      <c r="H282">
        <v>-0.31252144014064881</v>
      </c>
      <c r="I282">
        <v>-0.19845581918853961</v>
      </c>
      <c r="J282">
        <v>-3.7987618513608979E-3</v>
      </c>
      <c r="K282">
        <v>-5.4198703454732808E-2</v>
      </c>
      <c r="L282">
        <v>-6.3198773978443923E-2</v>
      </c>
      <c r="M282">
        <v>-3.0884877281438051E-2</v>
      </c>
      <c r="N282">
        <v>-0.18148556076598371</v>
      </c>
      <c r="O282">
        <v>-9.9001377010833627E-2</v>
      </c>
      <c r="P282">
        <v>-0.18092059672695329</v>
      </c>
      <c r="Q282">
        <v>-1.673115257627408E-2</v>
      </c>
      <c r="R282">
        <v>-4.3839119698570817E-3</v>
      </c>
      <c r="S282">
        <v>-4.2099364424208349E-2</v>
      </c>
      <c r="T282">
        <v>-7.4682611323368175E-2</v>
      </c>
      <c r="U282">
        <v>-0.198550432965894</v>
      </c>
      <c r="V282">
        <v>-0.1339911342513993</v>
      </c>
      <c r="W282">
        <v>-0.43348233531137409</v>
      </c>
      <c r="X282">
        <v>-8.5170445143279205E-2</v>
      </c>
      <c r="Y282">
        <v>-2.937433311553914E-2</v>
      </c>
      <c r="Z282">
        <v>-0.16030341922270011</v>
      </c>
      <c r="AA282">
        <v>-0.13806528466312951</v>
      </c>
      <c r="AB282">
        <v>-8.4448421598994988E-2</v>
      </c>
      <c r="AC282">
        <v>-3.4658089733511727E-2</v>
      </c>
      <c r="AD282">
        <v>-3.8588987520372327E-2</v>
      </c>
      <c r="AE282">
        <v>-3.2234397769145683E-2</v>
      </c>
      <c r="AF282">
        <v>-0.15213769929416571</v>
      </c>
      <c r="AG282">
        <v>-0.2084955778907796</v>
      </c>
      <c r="AH282" s="9" t="s">
        <v>98</v>
      </c>
      <c r="AI282" s="1">
        <v>45047</v>
      </c>
      <c r="AJ282" s="9" t="s">
        <v>40</v>
      </c>
      <c r="AK282">
        <v>30</v>
      </c>
    </row>
    <row r="283" spans="1:37" x14ac:dyDescent="0.25">
      <c r="A283">
        <v>45075</v>
      </c>
      <c r="B283">
        <v>-3.8451010133593977E-2</v>
      </c>
      <c r="C283">
        <v>-3.9020372384280929E-3</v>
      </c>
      <c r="D283">
        <v>-2.6950127423797231E-2</v>
      </c>
      <c r="E283">
        <v>-5.7181464958608361E-2</v>
      </c>
      <c r="F283">
        <v>-3.9917581613746859E-2</v>
      </c>
      <c r="G283">
        <v>-3.3627104608577678E-3</v>
      </c>
      <c r="H283">
        <v>-5.6189725595963619E-4</v>
      </c>
      <c r="I283">
        <v>-4.3790993339062063E-2</v>
      </c>
      <c r="J283">
        <v>-0.43215705005212007</v>
      </c>
      <c r="K283">
        <v>0</v>
      </c>
      <c r="L283">
        <v>-7.8827431020417255E-2</v>
      </c>
      <c r="M283">
        <v>-1.869427845462817E-2</v>
      </c>
      <c r="N283">
        <v>-1.647780830277969E-2</v>
      </c>
      <c r="O283">
        <v>-1.419919704539074E-2</v>
      </c>
      <c r="P283">
        <v>-8.0951005965148828E-2</v>
      </c>
      <c r="Q283">
        <v>-3.8399446341418363E-2</v>
      </c>
      <c r="R283">
        <v>-2.040400777952386E-2</v>
      </c>
      <c r="S283">
        <v>0</v>
      </c>
      <c r="T283">
        <v>-9.846665771854847E-2</v>
      </c>
      <c r="U283">
        <v>-2.6607969028355051E-3</v>
      </c>
      <c r="V283">
        <v>-2.360191601168633E-2</v>
      </c>
      <c r="W283">
        <v>-4.9992215448581991E-2</v>
      </c>
      <c r="X283">
        <v>-2.7092397901021682E-2</v>
      </c>
      <c r="Y283">
        <v>-9.4134740531715937E-3</v>
      </c>
      <c r="Z283">
        <v>-2.6644743178129308E-2</v>
      </c>
      <c r="AA283">
        <v>-6.067683477539166E-2</v>
      </c>
      <c r="AB283">
        <v>-4.2759259865233698E-2</v>
      </c>
      <c r="AC283">
        <v>-2.8048146449752339E-2</v>
      </c>
      <c r="AD283">
        <v>-9.5646100653112732E-3</v>
      </c>
      <c r="AE283">
        <v>-3.0939373304689721E-2</v>
      </c>
      <c r="AF283">
        <v>-6.2010571798464968E-2</v>
      </c>
      <c r="AG283">
        <v>-1.1667411052068531E-2</v>
      </c>
      <c r="AH283" s="9" t="s">
        <v>98</v>
      </c>
      <c r="AI283" s="1">
        <v>45047</v>
      </c>
      <c r="AJ283" s="9" t="s">
        <v>41</v>
      </c>
      <c r="AK283">
        <v>29</v>
      </c>
    </row>
    <row r="284" spans="1:37" x14ac:dyDescent="0.25">
      <c r="A284">
        <v>45072</v>
      </c>
      <c r="B284">
        <v>-7.249352969426788E-2</v>
      </c>
      <c r="C284">
        <v>-2.2392993182610821E-3</v>
      </c>
      <c r="D284">
        <v>-4.4918822353528828E-2</v>
      </c>
      <c r="E284">
        <v>-4.3324591430357107E-2</v>
      </c>
      <c r="F284">
        <v>-2.5488160595340779E-2</v>
      </c>
      <c r="G284">
        <v>-3.8135096612279103E-2</v>
      </c>
      <c r="H284">
        <v>-2.1601617007754929E-2</v>
      </c>
      <c r="I284">
        <v>-0.5100318823672656</v>
      </c>
      <c r="J284">
        <v>-2.6803821751153031E-2</v>
      </c>
      <c r="K284">
        <v>-1.6594460748728251E-2</v>
      </c>
      <c r="L284">
        <v>-5.1065579005772329E-3</v>
      </c>
      <c r="M284">
        <v>-2.916788922779813E-2</v>
      </c>
      <c r="N284">
        <v>-5.4043134327332348E-2</v>
      </c>
      <c r="O284">
        <v>-5.8093231015015788E-3</v>
      </c>
      <c r="P284">
        <v>-9.8988506583363348E-2</v>
      </c>
      <c r="Q284">
        <v>-3.7494990415135383E-2</v>
      </c>
      <c r="R284">
        <v>-6.7208181379919935E-2</v>
      </c>
      <c r="S284">
        <v>-1.792809471701997E-2</v>
      </c>
      <c r="T284">
        <v>-0.17867962471920479</v>
      </c>
      <c r="U284">
        <v>-3.5253479941038078E-2</v>
      </c>
      <c r="V284">
        <v>-0.1335096604381219</v>
      </c>
      <c r="W284">
        <v>-0.30195401522819387</v>
      </c>
      <c r="X284">
        <v>-8.521472798316157E-2</v>
      </c>
      <c r="Y284">
        <v>-4.6819213229374436E-3</v>
      </c>
      <c r="Z284">
        <v>-6.3334014629783067E-2</v>
      </c>
      <c r="AA284">
        <v>-0.13027023457685821</v>
      </c>
      <c r="AB284">
        <v>-6.3468228763509313E-2</v>
      </c>
      <c r="AC284">
        <v>-2.9015825757472951E-2</v>
      </c>
      <c r="AD284">
        <v>-6.497279124825929E-2</v>
      </c>
      <c r="AE284">
        <v>-9.3461917039708006E-2</v>
      </c>
      <c r="AF284">
        <v>-7.3880573283334361E-2</v>
      </c>
      <c r="AG284">
        <v>-4.6388559362127699E-2</v>
      </c>
      <c r="AH284" s="9" t="s">
        <v>99</v>
      </c>
      <c r="AI284" s="1">
        <v>45047</v>
      </c>
      <c r="AJ284" s="9" t="s">
        <v>43</v>
      </c>
      <c r="AK284">
        <v>26</v>
      </c>
    </row>
    <row r="285" spans="1:37" x14ac:dyDescent="0.25">
      <c r="A285">
        <v>45071</v>
      </c>
      <c r="B285">
        <v>-0.13559073155782639</v>
      </c>
      <c r="C285">
        <v>-0.39388335965048432</v>
      </c>
      <c r="D285">
        <v>-4.4086965654821821E-2</v>
      </c>
      <c r="E285">
        <v>-0.17260632842443649</v>
      </c>
      <c r="F285">
        <v>-1.3771139713218701E-3</v>
      </c>
      <c r="G285">
        <v>-0.49423732941437609</v>
      </c>
      <c r="H285">
        <v>-0.45552460712219661</v>
      </c>
      <c r="I285">
        <v>-1.5253570501971131E-2</v>
      </c>
      <c r="J285">
        <v>-9.4154195456753326E-3</v>
      </c>
      <c r="K285">
        <v>-9.2266051294694409E-2</v>
      </c>
      <c r="L285">
        <v>-4.0717549521728123E-3</v>
      </c>
      <c r="M285">
        <v>-3.7388989313613938E-2</v>
      </c>
      <c r="N285">
        <v>-0.1104746442874006</v>
      </c>
      <c r="O285">
        <v>-8.1003733906774608E-2</v>
      </c>
      <c r="P285">
        <v>-3.1225903501251591E-3</v>
      </c>
      <c r="Q285">
        <v>-0.19900422214832381</v>
      </c>
      <c r="R285">
        <v>-4.6928533749741527E-3</v>
      </c>
      <c r="S285">
        <v>-1.602423839374132E-2</v>
      </c>
      <c r="T285">
        <v>-9.1365388446383825E-2</v>
      </c>
      <c r="U285">
        <v>-0.41513857680423832</v>
      </c>
      <c r="V285">
        <v>-0.10640506849541349</v>
      </c>
      <c r="W285">
        <v>-2.3937477303504671E-3</v>
      </c>
      <c r="X285">
        <v>-5.8079154522857633E-2</v>
      </c>
      <c r="Y285">
        <v>-7.7200589739751024E-2</v>
      </c>
      <c r="Z285">
        <v>-0.15970412068458109</v>
      </c>
      <c r="AA285">
        <v>-7.1819268404804723E-2</v>
      </c>
      <c r="AB285">
        <v>-0.13401125453987231</v>
      </c>
      <c r="AC285">
        <v>-4.544207005705235E-2</v>
      </c>
      <c r="AD285">
        <v>-2.3927119893965291E-2</v>
      </c>
      <c r="AE285">
        <v>-0.13468155119331199</v>
      </c>
      <c r="AF285">
        <v>-0.12918406108635119</v>
      </c>
      <c r="AG285">
        <v>-0.17386233187360589</v>
      </c>
      <c r="AH285" s="9" t="s">
        <v>99</v>
      </c>
      <c r="AI285" s="1">
        <v>45047</v>
      </c>
      <c r="AJ285" s="9" t="s">
        <v>38</v>
      </c>
      <c r="AK285">
        <v>25</v>
      </c>
    </row>
    <row r="286" spans="1:37" x14ac:dyDescent="0.25">
      <c r="A286">
        <v>45070</v>
      </c>
      <c r="B286">
        <v>-0.25793928545461919</v>
      </c>
      <c r="C286">
        <v>-0.50070234934258773</v>
      </c>
      <c r="D286">
        <v>-0.55602098289290303</v>
      </c>
      <c r="E286">
        <v>-0.25263535572901741</v>
      </c>
      <c r="F286">
        <v>-0.50071039163926467</v>
      </c>
      <c r="G286">
        <v>-0.1942830491870122</v>
      </c>
      <c r="H286">
        <v>-9.4702435386054828E-2</v>
      </c>
      <c r="I286">
        <v>-0.542193933284429</v>
      </c>
      <c r="J286">
        <v>-0.38827688994173171</v>
      </c>
      <c r="K286">
        <v>-0.63289789041599764</v>
      </c>
      <c r="L286">
        <v>-0.1253148930661464</v>
      </c>
      <c r="M286">
        <v>-0.20957378382338379</v>
      </c>
      <c r="N286">
        <v>-0.38429404097237269</v>
      </c>
      <c r="O286">
        <v>-7.5293113779482487E-2</v>
      </c>
      <c r="P286">
        <v>-8.6608807812139768E-2</v>
      </c>
      <c r="Q286">
        <v>-0.37514188895846029</v>
      </c>
      <c r="R286">
        <v>-6.715101141152291E-2</v>
      </c>
      <c r="S286">
        <v>-0.82375633583255159</v>
      </c>
      <c r="T286">
        <v>-0.22427887969754801</v>
      </c>
      <c r="U286">
        <v>-0.15534032081873331</v>
      </c>
      <c r="V286">
        <v>-8.5408272163279689E-2</v>
      </c>
      <c r="W286">
        <v>-4.036348932934062E-2</v>
      </c>
      <c r="X286">
        <v>-0.17849195995085229</v>
      </c>
      <c r="Y286">
        <v>-0.121615059955293</v>
      </c>
      <c r="Z286">
        <v>-0.23926311692899871</v>
      </c>
      <c r="AA286">
        <v>-0.36560239785885251</v>
      </c>
      <c r="AB286">
        <v>-0.21845073005570589</v>
      </c>
      <c r="AC286">
        <v>-0.23523571325505971</v>
      </c>
      <c r="AD286">
        <v>-0.37797126046109719</v>
      </c>
      <c r="AE286">
        <v>-0.39663846290071991</v>
      </c>
      <c r="AF286">
        <v>-0.2117057080238047</v>
      </c>
      <c r="AG286">
        <v>-0.18260058766036119</v>
      </c>
      <c r="AH286" s="9" t="s">
        <v>99</v>
      </c>
      <c r="AI286" s="1">
        <v>45047</v>
      </c>
      <c r="AJ286" s="9" t="s">
        <v>39</v>
      </c>
      <c r="AK286">
        <v>24</v>
      </c>
    </row>
    <row r="287" spans="1:37" x14ac:dyDescent="0.25">
      <c r="A287">
        <v>45069</v>
      </c>
      <c r="B287">
        <v>-0.2392825501681245</v>
      </c>
      <c r="C287">
        <v>-0.28082329250027138</v>
      </c>
      <c r="D287">
        <v>-4.1886326661618768E-2</v>
      </c>
      <c r="E287">
        <v>-0.28598217765664458</v>
      </c>
      <c r="F287">
        <v>-0.28797508718467718</v>
      </c>
      <c r="G287">
        <v>-0.12654241345919481</v>
      </c>
      <c r="H287">
        <v>-6.7017765615157682E-2</v>
      </c>
      <c r="I287">
        <v>-7.6936562555208476E-2</v>
      </c>
      <c r="J287">
        <v>-0.26858998413577712</v>
      </c>
      <c r="K287">
        <v>-5.5742255689558741E-2</v>
      </c>
      <c r="L287">
        <v>-0.1936557079781866</v>
      </c>
      <c r="M287">
        <v>-0.1005340287801388</v>
      </c>
      <c r="N287">
        <v>-0.16307178093459521</v>
      </c>
      <c r="O287">
        <v>-0.1272420086123574</v>
      </c>
      <c r="P287">
        <v>-0.2178900926947267</v>
      </c>
      <c r="Q287">
        <v>-0.23105033448221249</v>
      </c>
      <c r="R287">
        <v>-0.1133802545516185</v>
      </c>
      <c r="S287">
        <v>-0.71572216853967852</v>
      </c>
      <c r="T287">
        <v>-0.40336783980276869</v>
      </c>
      <c r="U287">
        <v>-8.3270079050569351E-2</v>
      </c>
      <c r="V287">
        <v>-0.16331226369695251</v>
      </c>
      <c r="W287">
        <v>-8.9466471964939703E-2</v>
      </c>
      <c r="X287">
        <v>-0.15558920362581799</v>
      </c>
      <c r="Y287">
        <v>-6.5226044013314957E-2</v>
      </c>
      <c r="Z287">
        <v>-0.32051796860414861</v>
      </c>
      <c r="AA287">
        <v>-0.16282783297954889</v>
      </c>
      <c r="AB287">
        <v>-0.2261343997635594</v>
      </c>
      <c r="AC287">
        <v>-9.7127004521536164E-2</v>
      </c>
      <c r="AD287">
        <v>-0.56108026995557936</v>
      </c>
      <c r="AE287">
        <v>-0.22507834357918841</v>
      </c>
      <c r="AF287">
        <v>-0.23468441951934679</v>
      </c>
      <c r="AG287">
        <v>-0.13354449760249701</v>
      </c>
      <c r="AH287" s="9" t="s">
        <v>99</v>
      </c>
      <c r="AI287" s="1">
        <v>45047</v>
      </c>
      <c r="AJ287" s="9" t="s">
        <v>40</v>
      </c>
      <c r="AK287">
        <v>23</v>
      </c>
    </row>
    <row r="288" spans="1:37" x14ac:dyDescent="0.25">
      <c r="A288">
        <v>45068</v>
      </c>
      <c r="B288">
        <v>-6.6667772846949552E-2</v>
      </c>
      <c r="C288">
        <v>-0.11329962143407959</v>
      </c>
      <c r="D288">
        <v>-0.21888665756043529</v>
      </c>
      <c r="E288">
        <v>-1.7726967753022699E-2</v>
      </c>
      <c r="F288">
        <v>-1.5674210992071859E-3</v>
      </c>
      <c r="G288">
        <v>-3.0840168574321401E-2</v>
      </c>
      <c r="H288">
        <v>-0.19034313572557451</v>
      </c>
      <c r="I288">
        <v>-3.2045877481597422E-2</v>
      </c>
      <c r="J288">
        <v>-3.2704331382352618E-2</v>
      </c>
      <c r="K288">
        <v>-6.0397770103592797E-2</v>
      </c>
      <c r="L288">
        <v>-1.4573814088636649E-2</v>
      </c>
      <c r="M288">
        <v>-5.3366137006120914E-3</v>
      </c>
      <c r="N288">
        <v>-0.1077754562203528</v>
      </c>
      <c r="O288">
        <v>-0.175519240271646</v>
      </c>
      <c r="P288">
        <v>-3.4349959043127973E-2</v>
      </c>
      <c r="Q288">
        <v>-3.3783680684259629E-3</v>
      </c>
      <c r="R288">
        <v>-0.1769889375594545</v>
      </c>
      <c r="S288">
        <v>-7.4260388342095411E-4</v>
      </c>
      <c r="T288">
        <v>-0.13096514503425721</v>
      </c>
      <c r="U288">
        <v>-5.9256104210858432E-2</v>
      </c>
      <c r="V288">
        <v>-7.9778398049412669E-2</v>
      </c>
      <c r="W288">
        <v>-0.19149173075913051</v>
      </c>
      <c r="X288">
        <v>-1.747330659425203E-2</v>
      </c>
      <c r="Y288">
        <v>-0.27609372283846417</v>
      </c>
      <c r="Z288">
        <v>-4.8716575506075589E-2</v>
      </c>
      <c r="AA288">
        <v>-6.4312466337114113E-2</v>
      </c>
      <c r="AB288">
        <v>-8.060014269399321E-2</v>
      </c>
      <c r="AC288">
        <v>-0.10094334299172809</v>
      </c>
      <c r="AD288">
        <v>-8.6382552598613018E-3</v>
      </c>
      <c r="AE288">
        <v>-4.4242401950533999E-2</v>
      </c>
      <c r="AF288">
        <v>-7.1358779528596941E-2</v>
      </c>
      <c r="AG288">
        <v>-9.3930424340198965E-2</v>
      </c>
      <c r="AH288" s="9" t="s">
        <v>99</v>
      </c>
      <c r="AI288" s="1">
        <v>45047</v>
      </c>
      <c r="AJ288" s="9" t="s">
        <v>41</v>
      </c>
      <c r="AK288">
        <v>22</v>
      </c>
    </row>
    <row r="289" spans="1:37" x14ac:dyDescent="0.25">
      <c r="A289">
        <v>45065</v>
      </c>
      <c r="B289">
        <v>-0.1543205361347337</v>
      </c>
      <c r="C289">
        <v>-9.1375056775734858E-3</v>
      </c>
      <c r="D289">
        <v>-0.1139454761510552</v>
      </c>
      <c r="E289">
        <v>-0.14481012400807819</v>
      </c>
      <c r="F289">
        <v>-4.9234905341761441E-2</v>
      </c>
      <c r="G289">
        <v>-9.6292013559054132E-2</v>
      </c>
      <c r="H289">
        <v>-1.137930035236564E-2</v>
      </c>
      <c r="I289">
        <v>-0.22289922008454571</v>
      </c>
      <c r="J289">
        <v>-3.6861084068118492E-2</v>
      </c>
      <c r="K289">
        <v>-3.5532874480060379E-2</v>
      </c>
      <c r="L289">
        <v>-9.3705852265221726E-2</v>
      </c>
      <c r="M289">
        <v>-4.6283495585718343E-2</v>
      </c>
      <c r="N289">
        <v>-0.47869755077555748</v>
      </c>
      <c r="O289">
        <v>-9.8504984936490625E-2</v>
      </c>
      <c r="P289">
        <v>-0.39255554410353211</v>
      </c>
      <c r="Q289">
        <v>-8.2949432813708701E-3</v>
      </c>
      <c r="R289">
        <v>-1.045034472595429E-2</v>
      </c>
      <c r="S289">
        <v>-9.0538224502603154E-2</v>
      </c>
      <c r="T289">
        <v>-8.4696102147632568E-2</v>
      </c>
      <c r="U289">
        <v>-0.17942472999522061</v>
      </c>
      <c r="V289">
        <v>-0.19341363839002779</v>
      </c>
      <c r="W289">
        <v>-5.3714623044243431E-2</v>
      </c>
      <c r="X289">
        <v>-0.147576476350086</v>
      </c>
      <c r="Y289">
        <v>-0.34909299841564539</v>
      </c>
      <c r="Z289">
        <v>-0.14955582523118871</v>
      </c>
      <c r="AA289">
        <v>-0.29875039964648809</v>
      </c>
      <c r="AB289">
        <v>-7.5179308151150329E-2</v>
      </c>
      <c r="AC289">
        <v>-0.14561732584827669</v>
      </c>
      <c r="AD289">
        <v>-2.9450036053387779E-2</v>
      </c>
      <c r="AE289">
        <v>-7.2989412857735858E-2</v>
      </c>
      <c r="AF289">
        <v>-0.1178126804989244</v>
      </c>
      <c r="AG289">
        <v>-0.43846941846968351</v>
      </c>
      <c r="AH289" s="9" t="s">
        <v>100</v>
      </c>
      <c r="AI289" s="1">
        <v>45047</v>
      </c>
      <c r="AJ289" s="9" t="s">
        <v>43</v>
      </c>
      <c r="AK289">
        <v>19</v>
      </c>
    </row>
    <row r="290" spans="1:37" x14ac:dyDescent="0.25">
      <c r="A290">
        <v>45064</v>
      </c>
      <c r="B290">
        <v>-0.2404776091496289</v>
      </c>
      <c r="C290">
        <v>-2.889250620509301E-2</v>
      </c>
      <c r="D290">
        <v>-0.33812222785891421</v>
      </c>
      <c r="E290">
        <v>-0.37967412063327433</v>
      </c>
      <c r="F290">
        <v>-5.5892813617175401E-2</v>
      </c>
      <c r="G290">
        <v>-0.1123069089758876</v>
      </c>
      <c r="H290">
        <v>-2.554329358358368E-2</v>
      </c>
      <c r="I290">
        <v>-1.0807939676995839</v>
      </c>
      <c r="J290">
        <v>-2.809287037514522E-3</v>
      </c>
      <c r="K290">
        <v>-4.6494670174671543E-2</v>
      </c>
      <c r="L290">
        <v>-8.4045971614897883E-3</v>
      </c>
      <c r="M290">
        <v>-4.0345864088422827E-2</v>
      </c>
      <c r="N290">
        <v>-0.15204285886052721</v>
      </c>
      <c r="O290">
        <v>-2.989700618274406E-2</v>
      </c>
      <c r="P290">
        <v>-4.2191599559673561E-2</v>
      </c>
      <c r="Q290">
        <v>-5.0221680636072227E-2</v>
      </c>
      <c r="R290">
        <v>-0.29132920986997801</v>
      </c>
      <c r="S290">
        <v>-0.22231803031816469</v>
      </c>
      <c r="T290">
        <v>-0.51825817114127881</v>
      </c>
      <c r="U290">
        <v>-0.32599982152173129</v>
      </c>
      <c r="V290">
        <v>-9.1498860978518351E-2</v>
      </c>
      <c r="W290">
        <v>-0.141955471768832</v>
      </c>
      <c r="X290">
        <v>-0.37757785528083232</v>
      </c>
      <c r="Y290">
        <v>-0.1101972794675406</v>
      </c>
      <c r="Z290">
        <v>-0.30278341469337672</v>
      </c>
      <c r="AA290">
        <v>-0.212271612872282</v>
      </c>
      <c r="AB290">
        <v>-0.16072450301244159</v>
      </c>
      <c r="AC290">
        <v>-8.1664413828448523E-2</v>
      </c>
      <c r="AD290">
        <v>-1.5892562245082141E-2</v>
      </c>
      <c r="AE290">
        <v>-0.1053335448691979</v>
      </c>
      <c r="AF290">
        <v>-0.26680616255766149</v>
      </c>
      <c r="AG290">
        <v>-0.38096292084063532</v>
      </c>
      <c r="AH290" s="9" t="s">
        <v>100</v>
      </c>
      <c r="AI290" s="1">
        <v>45047</v>
      </c>
      <c r="AJ290" s="9" t="s">
        <v>38</v>
      </c>
      <c r="AK290">
        <v>18</v>
      </c>
    </row>
    <row r="291" spans="1:37" x14ac:dyDescent="0.25">
      <c r="A291">
        <v>45063</v>
      </c>
      <c r="B291">
        <v>-0.54516333894132152</v>
      </c>
      <c r="C291">
        <v>-0.17681193902259071</v>
      </c>
      <c r="D291">
        <v>-1.5469895055084641E-2</v>
      </c>
      <c r="E291">
        <v>-0.55781144510651537</v>
      </c>
      <c r="F291">
        <v>-0.89888031962079751</v>
      </c>
      <c r="G291">
        <v>-1.4452142848478049</v>
      </c>
      <c r="H291">
        <v>-0.30450374304088318</v>
      </c>
      <c r="I291">
        <v>-5.0222212575922097E-2</v>
      </c>
      <c r="J291">
        <v>-0.93299756791779431</v>
      </c>
      <c r="K291">
        <v>-0.27432612699632142</v>
      </c>
      <c r="L291">
        <v>-0.56890495389650375</v>
      </c>
      <c r="M291">
        <v>-0.82125955018074981</v>
      </c>
      <c r="N291">
        <v>-4.6691281967596691E-2</v>
      </c>
      <c r="O291">
        <v>-0.3716980361337951</v>
      </c>
      <c r="P291">
        <v>-0.2923053397251768</v>
      </c>
      <c r="Q291">
        <v>-0.65689554850328058</v>
      </c>
      <c r="R291">
        <v>-7.6546224284401443E-2</v>
      </c>
      <c r="S291">
        <v>-0.58873215261333289</v>
      </c>
      <c r="T291">
        <v>-0.43251542811936472</v>
      </c>
      <c r="U291">
        <v>-0.74989003899749129</v>
      </c>
      <c r="V291">
        <v>-0.47417482443052322</v>
      </c>
      <c r="W291">
        <v>-0.45380904129600069</v>
      </c>
      <c r="X291">
        <v>-0.79997081994145602</v>
      </c>
      <c r="Y291">
        <v>-0.37084548992001382</v>
      </c>
      <c r="Z291">
        <v>-0.74498860747271323</v>
      </c>
      <c r="AA291">
        <v>-0.21580845939915269</v>
      </c>
      <c r="AB291">
        <v>-0.54815916737949022</v>
      </c>
      <c r="AC291">
        <v>-0.46528738560539762</v>
      </c>
      <c r="AD291">
        <v>-0.45654375164683769</v>
      </c>
      <c r="AE291">
        <v>-0.89921480464497305</v>
      </c>
      <c r="AF291">
        <v>-0.56505330453584179</v>
      </c>
      <c r="AG291">
        <v>-0.23755893142978479</v>
      </c>
      <c r="AH291" s="9" t="s">
        <v>100</v>
      </c>
      <c r="AI291" s="1">
        <v>45047</v>
      </c>
      <c r="AJ291" s="9" t="s">
        <v>39</v>
      </c>
      <c r="AK291">
        <v>17</v>
      </c>
    </row>
    <row r="292" spans="1:37" x14ac:dyDescent="0.25">
      <c r="A292">
        <v>45062</v>
      </c>
      <c r="B292">
        <v>-0.18808701172148951</v>
      </c>
      <c r="C292">
        <v>-0.38549446682343502</v>
      </c>
      <c r="D292">
        <v>-3.5170996690385953E-2</v>
      </c>
      <c r="E292">
        <v>-0.21430164348969161</v>
      </c>
      <c r="F292">
        <v>-0.3288691768832947</v>
      </c>
      <c r="G292">
        <v>-3.8744380507807132E-2</v>
      </c>
      <c r="H292">
        <v>-0.23918364839378881</v>
      </c>
      <c r="I292">
        <v>-4.0367338043727878E-2</v>
      </c>
      <c r="J292">
        <v>-5.6352801142587998E-2</v>
      </c>
      <c r="K292">
        <v>-0.15645213103266481</v>
      </c>
      <c r="L292">
        <v>-7.2558556782049153E-3</v>
      </c>
      <c r="M292">
        <v>-4.6833029135889999E-2</v>
      </c>
      <c r="N292">
        <v>-0.23150516794500089</v>
      </c>
      <c r="O292">
        <v>-4.0343380341663862E-2</v>
      </c>
      <c r="P292">
        <v>-0.17670421604676889</v>
      </c>
      <c r="Q292">
        <v>-0.1150541602538989</v>
      </c>
      <c r="R292">
        <v>-0.13494273158339029</v>
      </c>
      <c r="S292">
        <v>-9.29597915465563E-2</v>
      </c>
      <c r="T292">
        <v>-6.3842958297345029E-2</v>
      </c>
      <c r="U292">
        <v>-0.3433817563566417</v>
      </c>
      <c r="V292">
        <v>-0.19586946032389749</v>
      </c>
      <c r="W292">
        <v>-0.22624848440970699</v>
      </c>
      <c r="X292">
        <v>-0.32016961198032218</v>
      </c>
      <c r="Y292">
        <v>-3.0277585464299019E-2</v>
      </c>
      <c r="Z292">
        <v>-0.19470214150760551</v>
      </c>
      <c r="AA292">
        <v>-0.17277603659367621</v>
      </c>
      <c r="AB292">
        <v>-0.14384189441162801</v>
      </c>
      <c r="AC292">
        <v>-5.1136302543882427E-2</v>
      </c>
      <c r="AD292">
        <v>-0.13148335950331649</v>
      </c>
      <c r="AE292">
        <v>-0.1240101806279887</v>
      </c>
      <c r="AF292">
        <v>-0.2234490079975272</v>
      </c>
      <c r="AG292">
        <v>-0.1721110076137205</v>
      </c>
      <c r="AH292" s="9" t="s">
        <v>100</v>
      </c>
      <c r="AI292" s="1">
        <v>45047</v>
      </c>
      <c r="AJ292" s="9" t="s">
        <v>40</v>
      </c>
      <c r="AK292">
        <v>16</v>
      </c>
    </row>
    <row r="293" spans="1:37" x14ac:dyDescent="0.25">
      <c r="A293">
        <v>45061</v>
      </c>
      <c r="B293">
        <v>-0.80114487373482934</v>
      </c>
      <c r="C293">
        <v>-0.91286334865071195</v>
      </c>
      <c r="D293">
        <v>-0.22581699722916351</v>
      </c>
      <c r="E293">
        <v>-1.218639241055459</v>
      </c>
      <c r="F293">
        <v>-0.89409894996072559</v>
      </c>
      <c r="G293">
        <v>-1.2367296531566281</v>
      </c>
      <c r="H293">
        <v>-0.42280134290802868</v>
      </c>
      <c r="I293">
        <v>-0.58757891013631214</v>
      </c>
      <c r="J293">
        <v>-1.0758741737118691</v>
      </c>
      <c r="K293">
        <v>-0.36439587558624942</v>
      </c>
      <c r="L293">
        <v>-5.9036769829207809E-2</v>
      </c>
      <c r="M293">
        <v>-0.45981989960458752</v>
      </c>
      <c r="N293">
        <v>-0.62474888328519929</v>
      </c>
      <c r="O293">
        <v>-0.56937880530897034</v>
      </c>
      <c r="P293">
        <v>-0.7359013468661556</v>
      </c>
      <c r="Q293">
        <v>-0.1966745840389221</v>
      </c>
      <c r="R293">
        <v>-0.45528753494726759</v>
      </c>
      <c r="S293">
        <v>-1.7193452906401601</v>
      </c>
      <c r="T293">
        <v>-0.65729372375930184</v>
      </c>
      <c r="U293">
        <v>-0.39668587379713871</v>
      </c>
      <c r="V293">
        <v>-1.335938276519703</v>
      </c>
      <c r="W293">
        <v>-0.29574314747607577</v>
      </c>
      <c r="X293">
        <v>-1.010682599984003</v>
      </c>
      <c r="Y293">
        <v>-3.2070286880006883E-2</v>
      </c>
      <c r="Z293">
        <v>-1.1149697723563929</v>
      </c>
      <c r="AA293">
        <v>-0.73277776087560698</v>
      </c>
      <c r="AB293">
        <v>-0.62527176872582202</v>
      </c>
      <c r="AC293">
        <v>-0.2028745279220136</v>
      </c>
      <c r="AD293">
        <v>-0.53152501908929939</v>
      </c>
      <c r="AE293">
        <v>-1.051133547938514</v>
      </c>
      <c r="AF293">
        <v>-1.0066546427191561</v>
      </c>
      <c r="AG293">
        <v>-0.29386152876367388</v>
      </c>
      <c r="AH293" s="9" t="s">
        <v>100</v>
      </c>
      <c r="AI293" s="1">
        <v>45047</v>
      </c>
      <c r="AJ293" s="9" t="s">
        <v>41</v>
      </c>
      <c r="AK293">
        <v>15</v>
      </c>
    </row>
    <row r="294" spans="1:37" x14ac:dyDescent="0.25">
      <c r="A294">
        <v>45058</v>
      </c>
      <c r="B294">
        <v>-5.1693305664315757E-2</v>
      </c>
      <c r="C294">
        <v>-0.1708526757866824</v>
      </c>
      <c r="D294">
        <v>-3.582900538329228E-3</v>
      </c>
      <c r="E294">
        <v>-0.1080065074132847</v>
      </c>
      <c r="F294">
        <v>-1.778414668653526E-2</v>
      </c>
      <c r="G294">
        <v>0</v>
      </c>
      <c r="H294">
        <v>-6.5068397372464266E-3</v>
      </c>
      <c r="I294">
        <v>-2.807022352485752E-2</v>
      </c>
      <c r="J294">
        <v>-4.4136028247441922E-2</v>
      </c>
      <c r="K294">
        <v>0</v>
      </c>
      <c r="L294">
        <v>-4.8831943169299098E-2</v>
      </c>
      <c r="M294">
        <v>-8.6043151376355125E-5</v>
      </c>
      <c r="N294">
        <v>-0.1082842924769587</v>
      </c>
      <c r="O294">
        <v>-0.14885401829045611</v>
      </c>
      <c r="P294">
        <v>-0.42773831788043881</v>
      </c>
      <c r="Q294">
        <v>-8.5822291912092813E-3</v>
      </c>
      <c r="R294">
        <v>0</v>
      </c>
      <c r="S294">
        <v>-2.1030162206562559E-3</v>
      </c>
      <c r="T294">
        <v>-6.3780812339377657E-2</v>
      </c>
      <c r="U294">
        <v>-2.1304813026292099E-2</v>
      </c>
      <c r="V294">
        <v>-5.1148848790009159E-2</v>
      </c>
      <c r="W294">
        <v>-1.3409422867318509E-2</v>
      </c>
      <c r="X294">
        <v>-1.8742838183378241E-2</v>
      </c>
      <c r="Y294">
        <v>-9.3614626983066183E-3</v>
      </c>
      <c r="Z294">
        <v>-4.502389253595665E-2</v>
      </c>
      <c r="AA294">
        <v>-0.11947082660118109</v>
      </c>
      <c r="AB294">
        <v>-3.7892843735644652E-2</v>
      </c>
      <c r="AC294">
        <v>-1.15854260854776E-2</v>
      </c>
      <c r="AD294">
        <v>-5.0176434315968412E-3</v>
      </c>
      <c r="AE294">
        <v>-1.753986330552959E-2</v>
      </c>
      <c r="AF294">
        <v>-3.6138467678462051E-2</v>
      </c>
      <c r="AG294">
        <v>-0.16295782064881331</v>
      </c>
      <c r="AH294" s="9" t="s">
        <v>101</v>
      </c>
      <c r="AI294" s="1">
        <v>45047</v>
      </c>
      <c r="AJ294" s="9" t="s">
        <v>43</v>
      </c>
      <c r="AK294">
        <v>12</v>
      </c>
    </row>
    <row r="295" spans="1:37" x14ac:dyDescent="0.25">
      <c r="A295">
        <v>45057</v>
      </c>
      <c r="B295">
        <v>-0.21781117685083981</v>
      </c>
      <c r="C295">
        <v>-0.1807928343413607</v>
      </c>
      <c r="D295">
        <v>-0.34754053487266379</v>
      </c>
      <c r="E295">
        <v>-0.22955557885028149</v>
      </c>
      <c r="F295">
        <v>-0.16881235115398019</v>
      </c>
      <c r="G295">
        <v>-0.30843852668229188</v>
      </c>
      <c r="H295">
        <v>-5.7640600968056017E-2</v>
      </c>
      <c r="I295">
        <v>-1.036517607214698</v>
      </c>
      <c r="J295">
        <v>-6.8812489880246686E-2</v>
      </c>
      <c r="K295">
        <v>-6.7845483096554707E-2</v>
      </c>
      <c r="L295">
        <v>-9.9124477718505934E-3</v>
      </c>
      <c r="M295">
        <v>-0.1802345495986305</v>
      </c>
      <c r="N295">
        <v>-0.35972943914698718</v>
      </c>
      <c r="O295">
        <v>-0.10714283228599911</v>
      </c>
      <c r="P295">
        <v>-0.25298077070736608</v>
      </c>
      <c r="Q295">
        <v>-0.14765900399712931</v>
      </c>
      <c r="R295">
        <v>-1.217273170846499</v>
      </c>
      <c r="S295">
        <v>-0.22589021438566559</v>
      </c>
      <c r="T295">
        <v>-0.1067084905559504</v>
      </c>
      <c r="U295">
        <v>-0.17251548528897581</v>
      </c>
      <c r="V295">
        <v>-0.1099509307366041</v>
      </c>
      <c r="W295">
        <v>-3.4277210522757583E-2</v>
      </c>
      <c r="X295">
        <v>-0.15641794309345841</v>
      </c>
      <c r="Y295">
        <v>-6.7158931920104331E-2</v>
      </c>
      <c r="Z295">
        <v>-0.22807964964596861</v>
      </c>
      <c r="AA295">
        <v>-0.35911471077406748</v>
      </c>
      <c r="AB295">
        <v>-0.11999181167513739</v>
      </c>
      <c r="AC295">
        <v>-0.12681686915038659</v>
      </c>
      <c r="AD295">
        <v>-0.1139159789914629</v>
      </c>
      <c r="AE295">
        <v>-0.25091999671386161</v>
      </c>
      <c r="AF295">
        <v>-0.2215768289110748</v>
      </c>
      <c r="AG295">
        <v>-0.18475699759053971</v>
      </c>
      <c r="AH295" s="9" t="s">
        <v>101</v>
      </c>
      <c r="AI295" s="1">
        <v>45047</v>
      </c>
      <c r="AJ295" s="9" t="s">
        <v>38</v>
      </c>
      <c r="AK295">
        <v>11</v>
      </c>
    </row>
    <row r="296" spans="1:37" x14ac:dyDescent="0.25">
      <c r="A296">
        <v>45056</v>
      </c>
      <c r="B296">
        <v>-4.0351995761141089E-2</v>
      </c>
      <c r="C296">
        <v>-2.8728412028163289E-3</v>
      </c>
      <c r="D296">
        <v>-1.2106328179736011E-3</v>
      </c>
      <c r="E296">
        <v>-1.99824081477562E-2</v>
      </c>
      <c r="F296">
        <v>-3.3172789001691391E-2</v>
      </c>
      <c r="G296">
        <v>-7.5492851325849319E-2</v>
      </c>
      <c r="H296">
        <v>-1.126852148682485E-3</v>
      </c>
      <c r="I296">
        <v>-4.6730554494730993E-2</v>
      </c>
      <c r="J296">
        <v>-1.5477340399450319E-2</v>
      </c>
      <c r="K296">
        <v>0</v>
      </c>
      <c r="L296">
        <v>-1.3099879645955289E-2</v>
      </c>
      <c r="M296">
        <v>-4.5055698787069783E-2</v>
      </c>
      <c r="N296">
        <v>-6.6842586205500695E-2</v>
      </c>
      <c r="O296">
        <v>-6.0510773792249707E-2</v>
      </c>
      <c r="P296">
        <v>-7.1486944280961612E-2</v>
      </c>
      <c r="Q296">
        <v>-2.1514133839307829E-2</v>
      </c>
      <c r="R296">
        <v>0</v>
      </c>
      <c r="S296">
        <v>-0.16726918572653049</v>
      </c>
      <c r="T296">
        <v>-3.4895811863593168E-2</v>
      </c>
      <c r="U296">
        <v>0</v>
      </c>
      <c r="V296">
        <v>-0.33727557339355829</v>
      </c>
      <c r="W296">
        <v>-5.1567745212910097E-2</v>
      </c>
      <c r="X296">
        <v>-5.4568714078770458E-3</v>
      </c>
      <c r="Y296">
        <v>-4.499781664747983E-2</v>
      </c>
      <c r="Z296">
        <v>-3.2896992228568532E-2</v>
      </c>
      <c r="AA296">
        <v>-4.3661380182512491E-2</v>
      </c>
      <c r="AB296">
        <v>-5.2247650737655728E-2</v>
      </c>
      <c r="AC296">
        <v>-2.9437565061067341E-2</v>
      </c>
      <c r="AD296">
        <v>-1.2596444739509679E-2</v>
      </c>
      <c r="AE296">
        <v>-2.4295084603290579E-2</v>
      </c>
      <c r="AF296">
        <v>-4.6061086941752649E-2</v>
      </c>
      <c r="AG296">
        <v>-3.6867279772214899E-2</v>
      </c>
      <c r="AH296" s="9" t="s">
        <v>101</v>
      </c>
      <c r="AI296" s="1">
        <v>45047</v>
      </c>
      <c r="AJ296" s="9" t="s">
        <v>39</v>
      </c>
      <c r="AK296">
        <v>10</v>
      </c>
    </row>
    <row r="297" spans="1:37" x14ac:dyDescent="0.25">
      <c r="A297">
        <v>45055</v>
      </c>
      <c r="B297">
        <v>-0.1121582733471205</v>
      </c>
      <c r="C297">
        <v>-5.0477486243440776E-3</v>
      </c>
      <c r="D297">
        <v>0</v>
      </c>
      <c r="E297">
        <v>-0.19634875538931279</v>
      </c>
      <c r="F297">
        <v>-0.19236651089536619</v>
      </c>
      <c r="G297">
        <v>-4.0951489893355043E-2</v>
      </c>
      <c r="H297">
        <v>-0.1504420124009426</v>
      </c>
      <c r="I297">
        <v>-0.1135464002445066</v>
      </c>
      <c r="J297">
        <v>-2.1535362049269719E-2</v>
      </c>
      <c r="K297">
        <v>-8.5899786249057405E-2</v>
      </c>
      <c r="L297">
        <v>-9.0077196455141825E-2</v>
      </c>
      <c r="M297">
        <v>-8.7194455934661075E-2</v>
      </c>
      <c r="N297">
        <v>-9.626502131775784E-2</v>
      </c>
      <c r="O297">
        <v>-2.754890589522916E-2</v>
      </c>
      <c r="P297">
        <v>-0.27888613798052941</v>
      </c>
      <c r="Q297">
        <v>-5.4360796520298862E-2</v>
      </c>
      <c r="R297">
        <v>-2.451239279170599E-3</v>
      </c>
      <c r="S297">
        <v>-4.1458027351449898E-2</v>
      </c>
      <c r="T297">
        <v>-0.119036118851836</v>
      </c>
      <c r="U297">
        <v>-7.9619528027700046E-2</v>
      </c>
      <c r="V297">
        <v>-0.15198969994813261</v>
      </c>
      <c r="W297">
        <v>-1.7700355197821781E-2</v>
      </c>
      <c r="X297">
        <v>-9.8295010779950745E-2</v>
      </c>
      <c r="Y297">
        <v>-0.737697727814417</v>
      </c>
      <c r="Z297">
        <v>-9.6036560502611515E-2</v>
      </c>
      <c r="AA297">
        <v>-0.11694254818819499</v>
      </c>
      <c r="AB297">
        <v>-0.1019019291604608</v>
      </c>
      <c r="AC297">
        <v>-0.21716812602743721</v>
      </c>
      <c r="AD297">
        <v>-0.1075558634296454</v>
      </c>
      <c r="AE297">
        <v>-9.1419059828865668E-2</v>
      </c>
      <c r="AF297">
        <v>-0.13299586272783209</v>
      </c>
      <c r="AG297">
        <v>-7.906195183217124E-2</v>
      </c>
      <c r="AH297" s="9" t="s">
        <v>101</v>
      </c>
      <c r="AI297" s="1">
        <v>45047</v>
      </c>
      <c r="AJ297" s="9" t="s">
        <v>40</v>
      </c>
      <c r="AK297">
        <v>9</v>
      </c>
    </row>
    <row r="298" spans="1:37" x14ac:dyDescent="0.25">
      <c r="A298">
        <v>45054</v>
      </c>
      <c r="B298">
        <v>-0.14797575089340451</v>
      </c>
      <c r="C298">
        <v>-0.44837049363430143</v>
      </c>
      <c r="D298">
        <v>-8.5556644024412695E-2</v>
      </c>
      <c r="E298">
        <v>-8.367499907780282E-2</v>
      </c>
      <c r="F298">
        <v>-0.11646070439319479</v>
      </c>
      <c r="G298">
        <v>-4.4723302175007543E-2</v>
      </c>
      <c r="H298">
        <v>-0.38088837420587829</v>
      </c>
      <c r="I298">
        <v>-0.2694632222323104</v>
      </c>
      <c r="J298">
        <v>-3.2704193538937588E-2</v>
      </c>
      <c r="K298">
        <v>-5.0848412609245927E-2</v>
      </c>
      <c r="L298">
        <v>-0.32824418962485802</v>
      </c>
      <c r="M298">
        <v>-4.5047359272330417E-2</v>
      </c>
      <c r="N298">
        <v>-0.40391115394899429</v>
      </c>
      <c r="O298">
        <v>-7.0976606125279354E-2</v>
      </c>
      <c r="P298">
        <v>-2.3920273789680559E-2</v>
      </c>
      <c r="Q298">
        <v>-2.9824583977483429E-2</v>
      </c>
      <c r="R298">
        <v>-0.1054557523175453</v>
      </c>
      <c r="S298">
        <v>-5.6295758784215742E-2</v>
      </c>
      <c r="T298">
        <v>-3.6980046374284772E-2</v>
      </c>
      <c r="U298">
        <v>-0.24451567455235609</v>
      </c>
      <c r="V298">
        <v>-0.15297752388667549</v>
      </c>
      <c r="W298">
        <v>-4.6851899511093302E-2</v>
      </c>
      <c r="X298">
        <v>-2.501964259481998E-2</v>
      </c>
      <c r="Y298">
        <v>-0.1291484276124249</v>
      </c>
      <c r="Z298">
        <v>-8.6737194739046591E-2</v>
      </c>
      <c r="AA298">
        <v>-0.26706136777848632</v>
      </c>
      <c r="AB298">
        <v>-0.1008283384183275</v>
      </c>
      <c r="AC298">
        <v>-0.32859920910220403</v>
      </c>
      <c r="AD298">
        <v>-9.0142556091004356E-2</v>
      </c>
      <c r="AE298">
        <v>-0.1136298497216906</v>
      </c>
      <c r="AF298">
        <v>-0.1231997280249711</v>
      </c>
      <c r="AG298">
        <v>-0.23109631521174939</v>
      </c>
      <c r="AH298" s="9" t="s">
        <v>101</v>
      </c>
      <c r="AI298" s="1">
        <v>45047</v>
      </c>
      <c r="AJ298" s="9" t="s">
        <v>41</v>
      </c>
      <c r="AK298">
        <v>8</v>
      </c>
    </row>
    <row r="299" spans="1:37" x14ac:dyDescent="0.25">
      <c r="A299">
        <v>45051</v>
      </c>
      <c r="B299">
        <v>-0.2367963210031786</v>
      </c>
      <c r="C299">
        <v>-5.5249385129639117E-2</v>
      </c>
      <c r="D299">
        <v>-3.5458928692550418E-3</v>
      </c>
      <c r="E299">
        <v>-0.20153006095034151</v>
      </c>
      <c r="F299">
        <v>-0.35966131008509711</v>
      </c>
      <c r="G299">
        <v>-0.4776186814587734</v>
      </c>
      <c r="H299">
        <v>-5.1124638741177168E-2</v>
      </c>
      <c r="I299">
        <v>-7.7253200589358931E-2</v>
      </c>
      <c r="J299">
        <v>0</v>
      </c>
      <c r="K299">
        <v>-5.9017443181652476E-4</v>
      </c>
      <c r="L299">
        <v>-0.11396854855657559</v>
      </c>
      <c r="M299">
        <v>-0.1280629033947398</v>
      </c>
      <c r="N299">
        <v>-0.3455545029284306</v>
      </c>
      <c r="O299">
        <v>-3.1761156268569908E-2</v>
      </c>
      <c r="P299">
        <v>-1.0791516505317429</v>
      </c>
      <c r="Q299">
        <v>-0.22816831443495081</v>
      </c>
      <c r="R299">
        <v>-1.8807342269028079E-2</v>
      </c>
      <c r="S299">
        <v>-7.5162136012852099E-2</v>
      </c>
      <c r="T299">
        <v>-1.290571598263855E-2</v>
      </c>
      <c r="U299">
        <v>-5.3327381812705597E-2</v>
      </c>
      <c r="V299">
        <v>-0.21456079120195831</v>
      </c>
      <c r="W299">
        <v>-3.0924448054306039E-2</v>
      </c>
      <c r="X299">
        <v>-0.32200967249060092</v>
      </c>
      <c r="Y299">
        <v>-0.17006495764286189</v>
      </c>
      <c r="Z299">
        <v>-0.32302162285407859</v>
      </c>
      <c r="AA299">
        <v>-0.25176008173178888</v>
      </c>
      <c r="AB299">
        <v>-0.12740394914893971</v>
      </c>
      <c r="AC299">
        <v>-0.12956330438696931</v>
      </c>
      <c r="AD299">
        <v>-0.20681712569355559</v>
      </c>
      <c r="AE299">
        <v>-0.1157903200563125</v>
      </c>
      <c r="AF299">
        <v>-0.22938954467671671</v>
      </c>
      <c r="AG299">
        <v>-0.31814212905342898</v>
      </c>
      <c r="AH299" s="9" t="s">
        <v>102</v>
      </c>
      <c r="AI299" s="1">
        <v>45047</v>
      </c>
      <c r="AJ299" s="9" t="s">
        <v>43</v>
      </c>
      <c r="AK299">
        <v>5</v>
      </c>
    </row>
    <row r="300" spans="1:37" x14ac:dyDescent="0.25">
      <c r="A300">
        <v>45050</v>
      </c>
      <c r="B300">
        <v>-0.25651489796021382</v>
      </c>
      <c r="C300">
        <v>-0.18726078552319891</v>
      </c>
      <c r="D300">
        <v>-0.75908265193119795</v>
      </c>
      <c r="E300">
        <v>-0.56076394137874563</v>
      </c>
      <c r="F300">
        <v>-2.4832735677478509E-2</v>
      </c>
      <c r="G300">
        <v>-8.8697460539486858E-4</v>
      </c>
      <c r="H300">
        <v>-0.1085637553608593</v>
      </c>
      <c r="I300">
        <v>-0.24677050809427681</v>
      </c>
      <c r="J300">
        <v>-0.12629711576070471</v>
      </c>
      <c r="K300">
        <v>-1.269501395699753</v>
      </c>
      <c r="L300">
        <v>-0.2130868374038217</v>
      </c>
      <c r="M300">
        <v>-5.7422211129168357E-2</v>
      </c>
      <c r="N300">
        <v>-0.21927969677360151</v>
      </c>
      <c r="O300">
        <v>-0.13657281445540001</v>
      </c>
      <c r="P300">
        <v>-3.1298310928724503E-2</v>
      </c>
      <c r="Q300">
        <v>-0.49860176020244212</v>
      </c>
      <c r="R300">
        <v>-5.7220662874999682E-2</v>
      </c>
      <c r="S300">
        <v>-0.24108828337346569</v>
      </c>
      <c r="T300">
        <v>-0.66656481249692523</v>
      </c>
      <c r="U300">
        <v>-7.8663890971635772E-2</v>
      </c>
      <c r="V300">
        <v>-9.3369912074599937E-2</v>
      </c>
      <c r="W300">
        <v>-1.3858625661954701E-2</v>
      </c>
      <c r="X300">
        <v>-0.36964897183599849</v>
      </c>
      <c r="Y300">
        <v>-0.17756234545498459</v>
      </c>
      <c r="Z300">
        <v>-0.26497077585669282</v>
      </c>
      <c r="AA300">
        <v>-0.22789187166303609</v>
      </c>
      <c r="AB300">
        <v>-0.28393527702285087</v>
      </c>
      <c r="AC300">
        <v>-0.19603101902837361</v>
      </c>
      <c r="AD300">
        <v>-0.54312011310621811</v>
      </c>
      <c r="AE300">
        <v>-0.36713513388211688</v>
      </c>
      <c r="AF300">
        <v>-0.19289388497527071</v>
      </c>
      <c r="AG300">
        <v>-0.2154706932803396</v>
      </c>
      <c r="AH300" s="9" t="s">
        <v>102</v>
      </c>
      <c r="AI300" s="1">
        <v>45047</v>
      </c>
      <c r="AJ300" s="9" t="s">
        <v>38</v>
      </c>
      <c r="AK300">
        <v>4</v>
      </c>
    </row>
    <row r="301" spans="1:37" x14ac:dyDescent="0.25">
      <c r="A301">
        <v>45044</v>
      </c>
      <c r="B301">
        <v>-0.1623371606658976</v>
      </c>
      <c r="C301">
        <v>-2.189077190473665E-2</v>
      </c>
      <c r="D301">
        <v>-2.127533019692273E-2</v>
      </c>
      <c r="E301">
        <v>-4.6162325713594528E-2</v>
      </c>
      <c r="F301">
        <v>-7.4282462038666813E-2</v>
      </c>
      <c r="G301">
        <v>-3.2427468579401722E-2</v>
      </c>
      <c r="H301">
        <v>-6.5233274797155058E-2</v>
      </c>
      <c r="I301">
        <v>-0.1191307693613997</v>
      </c>
      <c r="J301">
        <v>0</v>
      </c>
      <c r="K301">
        <v>-3.9776585633549848E-2</v>
      </c>
      <c r="L301">
        <v>-0.71343046190968107</v>
      </c>
      <c r="M301">
        <v>-7.4199544425081712E-2</v>
      </c>
      <c r="N301">
        <v>-0.27483559462847018</v>
      </c>
      <c r="O301">
        <v>-3.9436056010506886E-3</v>
      </c>
      <c r="P301">
        <v>-0.19692941378853879</v>
      </c>
      <c r="Q301">
        <v>-0.25399224205367288</v>
      </c>
      <c r="R301">
        <v>-0.1456063839812341</v>
      </c>
      <c r="S301">
        <v>-3.1322757889280378E-3</v>
      </c>
      <c r="T301">
        <v>-0.68033877778438712</v>
      </c>
      <c r="U301">
        <v>-1.0047815087621151E-3</v>
      </c>
      <c r="V301">
        <v>-0.30381509918099597</v>
      </c>
      <c r="W301">
        <v>-5.4310805076339857E-3</v>
      </c>
      <c r="X301">
        <v>-8.9004361989990066E-2</v>
      </c>
      <c r="Y301">
        <v>-9.6517698730161E-2</v>
      </c>
      <c r="Z301">
        <v>-4.8452352047476298E-2</v>
      </c>
      <c r="AA301">
        <v>-0.12688803106444899</v>
      </c>
      <c r="AB301">
        <v>-0.27660526260461271</v>
      </c>
      <c r="AC301">
        <v>-0.17647930383609139</v>
      </c>
      <c r="AD301">
        <v>-0.12052084609896289</v>
      </c>
      <c r="AE301">
        <v>-0.16065508535021769</v>
      </c>
      <c r="AF301">
        <v>-0.17340968216600519</v>
      </c>
      <c r="AG301">
        <v>-5.7231642662815357E-2</v>
      </c>
      <c r="AH301" s="9" t="s">
        <v>103</v>
      </c>
      <c r="AI301" s="1">
        <v>45017</v>
      </c>
      <c r="AJ301" s="9" t="s">
        <v>43</v>
      </c>
      <c r="AK301">
        <v>28</v>
      </c>
    </row>
    <row r="302" spans="1:37" x14ac:dyDescent="0.25">
      <c r="A302">
        <v>45043</v>
      </c>
      <c r="B302">
        <v>-0.20155631941608121</v>
      </c>
      <c r="C302">
        <v>-0.26641814672387781</v>
      </c>
      <c r="D302">
        <v>-8.6938245853536864E-2</v>
      </c>
      <c r="E302">
        <v>-0.17575160905435591</v>
      </c>
      <c r="F302">
        <v>-0.16231412555386271</v>
      </c>
      <c r="G302">
        <v>-0.2079872470310839</v>
      </c>
      <c r="H302">
        <v>-1.2925033859670591E-2</v>
      </c>
      <c r="I302">
        <v>-0.1982744236826561</v>
      </c>
      <c r="J302">
        <v>-4.9486723972297017E-2</v>
      </c>
      <c r="K302">
        <v>-0.34838038326059068</v>
      </c>
      <c r="L302">
        <v>-5.3712910437042549E-3</v>
      </c>
      <c r="M302">
        <v>-0.23929067630859679</v>
      </c>
      <c r="N302">
        <v>-0.12050065625260729</v>
      </c>
      <c r="O302">
        <v>-0.15499505255881929</v>
      </c>
      <c r="P302">
        <v>-8.9370819589517314E-2</v>
      </c>
      <c r="Q302">
        <v>-5.3005801387524407E-2</v>
      </c>
      <c r="R302">
        <v>-9.3784629730912256E-2</v>
      </c>
      <c r="S302">
        <v>-0.72628116551124589</v>
      </c>
      <c r="T302">
        <v>-0.38556842510056888</v>
      </c>
      <c r="U302">
        <v>-4.9346526547887647E-2</v>
      </c>
      <c r="V302">
        <v>-0.16521130843360801</v>
      </c>
      <c r="W302">
        <v>-4.515639645999267E-2</v>
      </c>
      <c r="X302">
        <v>-0.1540210203439035</v>
      </c>
      <c r="Y302">
        <v>-7.8598054132438429E-3</v>
      </c>
      <c r="Z302">
        <v>-0.21096468535852689</v>
      </c>
      <c r="AA302">
        <v>-0.13561360689625671</v>
      </c>
      <c r="AB302">
        <v>-0.18057609743610301</v>
      </c>
      <c r="AC302">
        <v>-0.1175543516740933</v>
      </c>
      <c r="AD302">
        <v>-0.14118284345680571</v>
      </c>
      <c r="AE302">
        <v>-0.26365694583725668</v>
      </c>
      <c r="AF302">
        <v>-0.18883324963363049</v>
      </c>
      <c r="AG302">
        <v>-0.1542585044676883</v>
      </c>
      <c r="AH302" s="9" t="s">
        <v>103</v>
      </c>
      <c r="AI302" s="1">
        <v>45017</v>
      </c>
      <c r="AJ302" s="9" t="s">
        <v>38</v>
      </c>
      <c r="AK302">
        <v>27</v>
      </c>
    </row>
    <row r="303" spans="1:37" x14ac:dyDescent="0.25">
      <c r="A303">
        <v>45042</v>
      </c>
      <c r="B303">
        <v>-1.9276584149687769E-2</v>
      </c>
      <c r="C303">
        <v>0</v>
      </c>
      <c r="D303">
        <v>-6.3042424114455762E-3</v>
      </c>
      <c r="E303">
        <v>-6.8089952904136372E-2</v>
      </c>
      <c r="F303">
        <v>0</v>
      </c>
      <c r="G303">
        <v>-2.90220772244312E-2</v>
      </c>
      <c r="H303">
        <v>-1.042305223072133E-2</v>
      </c>
      <c r="I303">
        <v>-4.6171488100537443E-2</v>
      </c>
      <c r="J303">
        <v>-8.3195582158271109E-3</v>
      </c>
      <c r="K303">
        <v>0</v>
      </c>
      <c r="L303">
        <v>-1.1755005862253139E-2</v>
      </c>
      <c r="M303">
        <v>-3.553618895828543E-3</v>
      </c>
      <c r="N303">
        <v>-2.257409518258692E-2</v>
      </c>
      <c r="O303">
        <v>-1.009063144810973E-4</v>
      </c>
      <c r="P303">
        <v>-5.3197344707918408E-3</v>
      </c>
      <c r="Q303">
        <v>-1.261843259327086E-2</v>
      </c>
      <c r="R303">
        <v>0</v>
      </c>
      <c r="S303">
        <v>0</v>
      </c>
      <c r="T303">
        <v>-7.6813751414300064E-3</v>
      </c>
      <c r="U303">
        <v>-2.0104912872785138E-2</v>
      </c>
      <c r="V303">
        <v>-7.5442625036062638E-2</v>
      </c>
      <c r="W303">
        <v>-5.5714220709110105E-4</v>
      </c>
      <c r="X303">
        <v>-1.038348408918357E-2</v>
      </c>
      <c r="Y303">
        <v>0</v>
      </c>
      <c r="Z303">
        <v>-2.8862132826324379E-2</v>
      </c>
      <c r="AA303">
        <v>-1.657468205690342E-2</v>
      </c>
      <c r="AB303">
        <v>-1.2608799423247261E-2</v>
      </c>
      <c r="AC303">
        <v>-3.9597826647792683E-3</v>
      </c>
      <c r="AD303">
        <v>-3.06921336372693E-2</v>
      </c>
      <c r="AE303">
        <v>-2.218690995906351E-2</v>
      </c>
      <c r="AF303">
        <v>-1.73726362636973E-2</v>
      </c>
      <c r="AG303">
        <v>-9.2589686770378557E-3</v>
      </c>
      <c r="AH303" s="9" t="s">
        <v>103</v>
      </c>
      <c r="AI303" s="1">
        <v>45017</v>
      </c>
      <c r="AJ303" s="9" t="s">
        <v>39</v>
      </c>
      <c r="AK303">
        <v>26</v>
      </c>
    </row>
    <row r="304" spans="1:37" x14ac:dyDescent="0.25">
      <c r="A304">
        <v>45041</v>
      </c>
      <c r="B304">
        <v>-0.59293442627967208</v>
      </c>
      <c r="C304">
        <v>-0.68362562647994618</v>
      </c>
      <c r="D304">
        <v>-0.41825925097713401</v>
      </c>
      <c r="E304">
        <v>-0.3369761500457592</v>
      </c>
      <c r="F304">
        <v>-0.25151069533493509</v>
      </c>
      <c r="G304">
        <v>-3.3853978568062688</v>
      </c>
      <c r="H304">
        <v>-0.35870264584166511</v>
      </c>
      <c r="I304">
        <v>-0.16854014089855299</v>
      </c>
      <c r="J304">
        <v>-4.9197272549722677E-2</v>
      </c>
      <c r="K304">
        <v>-0.13535414203874829</v>
      </c>
      <c r="L304">
        <v>-0.72633601358907762</v>
      </c>
      <c r="M304">
        <v>-0.26755727532403578</v>
      </c>
      <c r="N304">
        <v>-0.17599099810168289</v>
      </c>
      <c r="O304">
        <v>-0.26364751728533509</v>
      </c>
      <c r="P304">
        <v>-9.8397366583071091E-2</v>
      </c>
      <c r="Q304">
        <v>-0.40366115015803788</v>
      </c>
      <c r="R304">
        <v>-0.2910028616420442</v>
      </c>
      <c r="S304">
        <v>-1.1516356457957959</v>
      </c>
      <c r="T304">
        <v>-0.1854203883573787</v>
      </c>
      <c r="U304">
        <v>-6.0756792479244228E-3</v>
      </c>
      <c r="V304">
        <v>-0.20502398071053909</v>
      </c>
      <c r="W304">
        <v>-0.26226127113091569</v>
      </c>
      <c r="X304">
        <v>-0.39738084426862658</v>
      </c>
      <c r="Y304">
        <v>-0.79843542951196167</v>
      </c>
      <c r="Z304">
        <v>-0.98622783177705686</v>
      </c>
      <c r="AA304">
        <v>-0.1212609296897537</v>
      </c>
      <c r="AB304">
        <v>-0.28812755438336629</v>
      </c>
      <c r="AC304">
        <v>-0.60356172161834387</v>
      </c>
      <c r="AD304">
        <v>-0.5136034239419951</v>
      </c>
      <c r="AE304">
        <v>-0.66904354518283748</v>
      </c>
      <c r="AF304">
        <v>-0.55805387578100585</v>
      </c>
      <c r="AG304">
        <v>-0.25981324396153371</v>
      </c>
      <c r="AH304" s="9" t="s">
        <v>103</v>
      </c>
      <c r="AI304" s="1">
        <v>45017</v>
      </c>
      <c r="AJ304" s="9" t="s">
        <v>40</v>
      </c>
      <c r="AK304">
        <v>25</v>
      </c>
    </row>
    <row r="305" spans="1:37" x14ac:dyDescent="0.25">
      <c r="A305">
        <v>45040</v>
      </c>
      <c r="B305">
        <v>-0.25467656511123482</v>
      </c>
      <c r="C305">
        <v>-0.99916789558486185</v>
      </c>
      <c r="D305">
        <v>-1.500355074020013E-2</v>
      </c>
      <c r="E305">
        <v>-2.4850253388348949E-2</v>
      </c>
      <c r="F305">
        <v>-0.41315136632746002</v>
      </c>
      <c r="G305">
        <v>-0.20191692759300309</v>
      </c>
      <c r="H305">
        <v>-4.7346693301337471E-2</v>
      </c>
      <c r="I305">
        <v>-0.75605602338467581</v>
      </c>
      <c r="J305">
        <v>-5.6226283586636977E-2</v>
      </c>
      <c r="K305">
        <v>-0.69823812074864178</v>
      </c>
      <c r="L305">
        <v>-0.12969376593660539</v>
      </c>
      <c r="M305">
        <v>-0.43054050989069742</v>
      </c>
      <c r="N305">
        <v>-0.1792411351190189</v>
      </c>
      <c r="O305">
        <v>-0.5021579733045678</v>
      </c>
      <c r="P305">
        <v>-0.80856677138565347</v>
      </c>
      <c r="Q305">
        <v>-0.1152188612450455</v>
      </c>
      <c r="R305">
        <v>-1.2791621841124769E-3</v>
      </c>
      <c r="S305">
        <v>-0.41620985604125138</v>
      </c>
      <c r="T305">
        <v>-0.80040849732927033</v>
      </c>
      <c r="U305">
        <v>-1.560192072280594</v>
      </c>
      <c r="V305">
        <v>-0.47170912940247289</v>
      </c>
      <c r="W305">
        <v>-5.0536273761509258E-2</v>
      </c>
      <c r="X305">
        <v>-0.10218149723799159</v>
      </c>
      <c r="Y305">
        <v>0</v>
      </c>
      <c r="Z305">
        <v>-0.1201086236368875</v>
      </c>
      <c r="AA305">
        <v>-0.47618981108457292</v>
      </c>
      <c r="AB305">
        <v>-0.4301898224031937</v>
      </c>
      <c r="AC305">
        <v>-0.1322585065523659</v>
      </c>
      <c r="AD305">
        <v>-0.34710707520399908</v>
      </c>
      <c r="AE305">
        <v>-0.31857016449453951</v>
      </c>
      <c r="AF305">
        <v>-0.19403832734097451</v>
      </c>
      <c r="AG305">
        <v>-0.26712396378841169</v>
      </c>
      <c r="AH305" s="9" t="s">
        <v>103</v>
      </c>
      <c r="AI305" s="1">
        <v>45017</v>
      </c>
      <c r="AJ305" s="9" t="s">
        <v>41</v>
      </c>
      <c r="AK305">
        <v>24</v>
      </c>
    </row>
    <row r="306" spans="1:37" x14ac:dyDescent="0.25">
      <c r="A306">
        <v>45037</v>
      </c>
      <c r="B306">
        <v>-0.3878523099872333</v>
      </c>
      <c r="C306">
        <v>-0.53473285559487871</v>
      </c>
      <c r="D306">
        <v>-0.28848465743750962</v>
      </c>
      <c r="E306">
        <v>-0.47501793963674172</v>
      </c>
      <c r="F306">
        <v>-0.41816020092877237</v>
      </c>
      <c r="G306">
        <v>-0.14271880957219571</v>
      </c>
      <c r="H306">
        <v>-8.2065576280134042E-2</v>
      </c>
      <c r="I306">
        <v>-0.28055434008347452</v>
      </c>
      <c r="J306">
        <v>-0.42200498318843122</v>
      </c>
      <c r="K306">
        <v>-0.2476035143096017</v>
      </c>
      <c r="L306">
        <v>-0.4690612932139005</v>
      </c>
      <c r="M306">
        <v>-0.21621111074741031</v>
      </c>
      <c r="N306">
        <v>-0.56812507209818752</v>
      </c>
      <c r="O306">
        <v>-0.29537225954357282</v>
      </c>
      <c r="P306">
        <v>-0.92730997490981437</v>
      </c>
      <c r="Q306">
        <v>-0.26013853563951872</v>
      </c>
      <c r="R306">
        <v>-8.0368097933159646E-2</v>
      </c>
      <c r="S306">
        <v>-0.8104677461669858</v>
      </c>
      <c r="T306">
        <v>-0.14886364243824021</v>
      </c>
      <c r="U306">
        <v>-0.73127354087218144</v>
      </c>
      <c r="V306">
        <v>-1.229126803440656E-2</v>
      </c>
      <c r="W306">
        <v>-0.7805245552707355</v>
      </c>
      <c r="X306">
        <v>-0.42008289407696991</v>
      </c>
      <c r="Y306">
        <v>-0.15862011117208069</v>
      </c>
      <c r="Z306">
        <v>-0.42810433327672032</v>
      </c>
      <c r="AA306">
        <v>-0.59787807335293197</v>
      </c>
      <c r="AB306">
        <v>-0.21667913420235541</v>
      </c>
      <c r="AC306">
        <v>-0.25941665300981293</v>
      </c>
      <c r="AD306">
        <v>-0.49683107575685342</v>
      </c>
      <c r="AE306">
        <v>-0.63540971087159304</v>
      </c>
      <c r="AF306">
        <v>-0.33615380918073678</v>
      </c>
      <c r="AG306">
        <v>-0.2407052931571709</v>
      </c>
      <c r="AH306" s="9" t="s">
        <v>104</v>
      </c>
      <c r="AI306" s="1">
        <v>45017</v>
      </c>
      <c r="AJ306" s="9" t="s">
        <v>43</v>
      </c>
      <c r="AK306">
        <v>21</v>
      </c>
    </row>
    <row r="307" spans="1:37" x14ac:dyDescent="0.25">
      <c r="A307">
        <v>45036</v>
      </c>
      <c r="B307">
        <v>-9.7380026291071523E-2</v>
      </c>
      <c r="C307">
        <v>-0.1292803469631659</v>
      </c>
      <c r="D307">
        <v>0</v>
      </c>
      <c r="E307">
        <v>-8.6512422819373241E-3</v>
      </c>
      <c r="F307">
        <v>-2.6222861426289771E-2</v>
      </c>
      <c r="G307">
        <v>-5.5640204557780619E-2</v>
      </c>
      <c r="H307">
        <v>-8.0602007697467268E-2</v>
      </c>
      <c r="I307">
        <v>-1.186064039934227E-2</v>
      </c>
      <c r="J307">
        <v>-5.2810739763816263E-2</v>
      </c>
      <c r="K307">
        <v>0</v>
      </c>
      <c r="L307">
        <v>-9.2743915338345931E-2</v>
      </c>
      <c r="M307">
        <v>-2.3673508585149799E-2</v>
      </c>
      <c r="N307">
        <v>-5.9922329655845062E-2</v>
      </c>
      <c r="O307">
        <v>-3.0879357707854271E-2</v>
      </c>
      <c r="P307">
        <v>-4.7259320226921149E-2</v>
      </c>
      <c r="Q307">
        <v>-1.9978801519922089E-2</v>
      </c>
      <c r="R307">
        <v>0</v>
      </c>
      <c r="S307">
        <v>-2.9068871964046061E-2</v>
      </c>
      <c r="T307">
        <v>-8.9327780072638294E-2</v>
      </c>
      <c r="U307">
        <v>-3.3931896956433489E-3</v>
      </c>
      <c r="V307">
        <v>-0.67567311987079048</v>
      </c>
      <c r="W307">
        <v>-0.53312333379589538</v>
      </c>
      <c r="X307">
        <v>-2.977782916909711E-2</v>
      </c>
      <c r="Y307">
        <v>0</v>
      </c>
      <c r="Z307">
        <v>-9.2836020256432145E-2</v>
      </c>
      <c r="AA307">
        <v>-3.5851922596997057E-2</v>
      </c>
      <c r="AB307">
        <v>-0.1188033790906286</v>
      </c>
      <c r="AC307">
        <v>-1.402128149462864E-2</v>
      </c>
      <c r="AD307">
        <v>-3.8798106977951802E-2</v>
      </c>
      <c r="AE307">
        <v>-4.835526614088264E-2</v>
      </c>
      <c r="AF307">
        <v>-0.1315420242751405</v>
      </c>
      <c r="AG307">
        <v>-3.775573203355459E-2</v>
      </c>
      <c r="AH307" s="9" t="s">
        <v>104</v>
      </c>
      <c r="AI307" s="1">
        <v>45017</v>
      </c>
      <c r="AJ307" s="9" t="s">
        <v>38</v>
      </c>
      <c r="AK307">
        <v>20</v>
      </c>
    </row>
    <row r="308" spans="1:37" x14ac:dyDescent="0.25">
      <c r="A308">
        <v>45035</v>
      </c>
      <c r="B308">
        <v>-0.4410847250198241</v>
      </c>
      <c r="C308">
        <v>-9.0745315798248256E-3</v>
      </c>
      <c r="D308">
        <v>-0.28824720785238028</v>
      </c>
      <c r="E308">
        <v>-0.60580780736101913</v>
      </c>
      <c r="F308">
        <v>-0.80498598220207029</v>
      </c>
      <c r="G308">
        <v>-0.71139709555340536</v>
      </c>
      <c r="H308">
        <v>-0.1905268834083107</v>
      </c>
      <c r="I308">
        <v>-0.64505796763980772</v>
      </c>
      <c r="J308">
        <v>-0.36018425242206081</v>
      </c>
      <c r="K308">
        <v>-0.46917932967229559</v>
      </c>
      <c r="L308">
        <v>-8.1629749059875176E-2</v>
      </c>
      <c r="M308">
        <v>-0.239993681580215</v>
      </c>
      <c r="N308">
        <v>-0.14910119763555121</v>
      </c>
      <c r="O308">
        <v>-1.6395501531427409E-2</v>
      </c>
      <c r="P308">
        <v>-0.67769874189750845</v>
      </c>
      <c r="Q308">
        <v>-0.70757124306632513</v>
      </c>
      <c r="R308">
        <v>-0.79833237154608594</v>
      </c>
      <c r="S308">
        <v>-0.33514771828817519</v>
      </c>
      <c r="T308">
        <v>-0.49851672564014321</v>
      </c>
      <c r="U308">
        <v>-1.402935998892044</v>
      </c>
      <c r="V308">
        <v>-0.65031671999274743</v>
      </c>
      <c r="W308">
        <v>-0.1994649585182432</v>
      </c>
      <c r="X308">
        <v>-0.44012827274200778</v>
      </c>
      <c r="Y308">
        <v>-1.5053584203400061E-2</v>
      </c>
      <c r="Z308">
        <v>-0.50013322307746566</v>
      </c>
      <c r="AA308">
        <v>-0.43034472475648289</v>
      </c>
      <c r="AB308">
        <v>-0.46363926526247579</v>
      </c>
      <c r="AC308">
        <v>-0.1619698220986375</v>
      </c>
      <c r="AD308">
        <v>-0.54573059591105455</v>
      </c>
      <c r="AE308">
        <v>-0.52199631556759918</v>
      </c>
      <c r="AF308">
        <v>-0.44545810364009292</v>
      </c>
      <c r="AG308">
        <v>-0.31091328531901558</v>
      </c>
      <c r="AH308" s="9" t="s">
        <v>104</v>
      </c>
      <c r="AI308" s="1">
        <v>45017</v>
      </c>
      <c r="AJ308" s="9" t="s">
        <v>39</v>
      </c>
      <c r="AK308">
        <v>19</v>
      </c>
    </row>
    <row r="309" spans="1:37" x14ac:dyDescent="0.25">
      <c r="A309">
        <v>45034</v>
      </c>
      <c r="B309">
        <v>-6.4746770311549864E-2</v>
      </c>
      <c r="C309">
        <v>-3.3149658877628448E-2</v>
      </c>
      <c r="D309">
        <v>-3.4668685901381273E-2</v>
      </c>
      <c r="E309">
        <v>-2.5628529366219541E-2</v>
      </c>
      <c r="F309">
        <v>-9.1360171619722444E-3</v>
      </c>
      <c r="G309">
        <v>-7.7120086199381936E-5</v>
      </c>
      <c r="H309">
        <v>-2.5856076148630508E-3</v>
      </c>
      <c r="I309">
        <v>-5.9172482393777731E-2</v>
      </c>
      <c r="J309">
        <v>-9.7379935137352394E-4</v>
      </c>
      <c r="K309">
        <v>0</v>
      </c>
      <c r="L309">
        <v>-0.1178728333145347</v>
      </c>
      <c r="M309">
        <v>-4.8733923351006438E-2</v>
      </c>
      <c r="N309">
        <v>-1.7986219625979651E-2</v>
      </c>
      <c r="O309">
        <v>-8.4116505733550909E-2</v>
      </c>
      <c r="P309">
        <v>-0.2141460621728212</v>
      </c>
      <c r="Q309">
        <v>-0.16844408634130001</v>
      </c>
      <c r="R309">
        <v>-6.4451783226773626E-2</v>
      </c>
      <c r="S309">
        <v>-4.4632378539233769E-2</v>
      </c>
      <c r="T309">
        <v>-0.30745588777071692</v>
      </c>
      <c r="U309">
        <v>-1.3301345878423379E-3</v>
      </c>
      <c r="V309">
        <v>-1.6798349252816602E-2</v>
      </c>
      <c r="W309">
        <v>-0.21725894598824949</v>
      </c>
      <c r="X309">
        <v>-3.7579571714703892E-2</v>
      </c>
      <c r="Y309">
        <v>-3.3346213997427078E-2</v>
      </c>
      <c r="Z309">
        <v>-3.7118456910750899E-2</v>
      </c>
      <c r="AA309">
        <v>-3.6192091573328679E-2</v>
      </c>
      <c r="AB309">
        <v>-0.16226702817741681</v>
      </c>
      <c r="AC309">
        <v>-5.2707349093511317E-2</v>
      </c>
      <c r="AD309">
        <v>-0.11469315852120179</v>
      </c>
      <c r="AE309">
        <v>-2.532767805182885E-2</v>
      </c>
      <c r="AF309">
        <v>-3.3259403378654982E-2</v>
      </c>
      <c r="AG309">
        <v>-0.1713469142140685</v>
      </c>
      <c r="AH309" s="9" t="s">
        <v>104</v>
      </c>
      <c r="AI309" s="1">
        <v>45017</v>
      </c>
      <c r="AJ309" s="9" t="s">
        <v>40</v>
      </c>
      <c r="AK309">
        <v>18</v>
      </c>
    </row>
    <row r="310" spans="1:37" x14ac:dyDescent="0.25">
      <c r="A310">
        <v>45033</v>
      </c>
      <c r="B310">
        <v>-0.1023322781133552</v>
      </c>
      <c r="C310">
        <v>-3.2284868001121632E-2</v>
      </c>
      <c r="D310">
        <v>-0.1412103271307035</v>
      </c>
      <c r="E310">
        <v>-3.8802514996368713E-2</v>
      </c>
      <c r="F310">
        <v>-2.2720204411967971E-2</v>
      </c>
      <c r="G310">
        <v>-5.5352140949107051E-2</v>
      </c>
      <c r="H310">
        <v>-0.128226788315182</v>
      </c>
      <c r="I310">
        <v>-0.1745661533784772</v>
      </c>
      <c r="J310">
        <v>-6.877183701443107E-2</v>
      </c>
      <c r="K310">
        <v>-2.503488817019311E-3</v>
      </c>
      <c r="L310">
        <v>-5.841763312293307E-2</v>
      </c>
      <c r="M310">
        <v>-0.10412562956178061</v>
      </c>
      <c r="N310">
        <v>-0.1129171822036434</v>
      </c>
      <c r="O310">
        <v>-3.2034255586873513E-2</v>
      </c>
      <c r="P310">
        <v>-0.2866001294124399</v>
      </c>
      <c r="Q310">
        <v>-4.8030327365537959E-2</v>
      </c>
      <c r="R310">
        <v>-3.0928765352633301E-2</v>
      </c>
      <c r="S310">
        <v>-4.3693202281327337E-2</v>
      </c>
      <c r="T310">
        <v>-9.4318525686222995E-2</v>
      </c>
      <c r="U310">
        <v>-9.8865805146256952E-3</v>
      </c>
      <c r="V310">
        <v>-0.1155802726565156</v>
      </c>
      <c r="W310">
        <v>-2.9188823917932851E-3</v>
      </c>
      <c r="X310">
        <v>-6.316447822017647E-2</v>
      </c>
      <c r="Y310">
        <v>-0.58214216849554479</v>
      </c>
      <c r="Z310">
        <v>-6.4841856056276126E-2</v>
      </c>
      <c r="AA310">
        <v>-0.11531917352832299</v>
      </c>
      <c r="AB310">
        <v>-8.3513049406215595E-2</v>
      </c>
      <c r="AC310">
        <v>-0.29640905506323129</v>
      </c>
      <c r="AD310">
        <v>-7.5640572364035943E-2</v>
      </c>
      <c r="AE310">
        <v>-6.2860943596673602E-2</v>
      </c>
      <c r="AF310">
        <v>-6.3940414854031527E-2</v>
      </c>
      <c r="AG310">
        <v>-0.23991391994233649</v>
      </c>
      <c r="AH310" s="9" t="s">
        <v>104</v>
      </c>
      <c r="AI310" s="1">
        <v>45017</v>
      </c>
      <c r="AJ310" s="9" t="s">
        <v>41</v>
      </c>
      <c r="AK310">
        <v>17</v>
      </c>
    </row>
    <row r="311" spans="1:37" x14ac:dyDescent="0.25">
      <c r="A311">
        <v>45030</v>
      </c>
      <c r="B311">
        <v>-1.511157220340634</v>
      </c>
      <c r="C311">
        <v>-3.2185613675572009</v>
      </c>
      <c r="D311">
        <v>-0.45319780675322019</v>
      </c>
      <c r="E311">
        <v>-2.8587170267751079</v>
      </c>
      <c r="F311">
        <v>-3.1149374168211099</v>
      </c>
      <c r="G311">
        <v>-1.196813998091701</v>
      </c>
      <c r="H311">
        <v>-0.79715406964148983</v>
      </c>
      <c r="I311">
        <v>-1.9029679222126381</v>
      </c>
      <c r="J311">
        <v>-1.9634910565739081</v>
      </c>
      <c r="K311">
        <v>-2.0639394982966408</v>
      </c>
      <c r="L311">
        <v>-0.50462786955648575</v>
      </c>
      <c r="M311">
        <v>-1.649238206404761</v>
      </c>
      <c r="N311">
        <v>-2.0613855112435631</v>
      </c>
      <c r="O311">
        <v>-0.38498155832256648</v>
      </c>
      <c r="P311">
        <v>-0.97287618682390098</v>
      </c>
      <c r="Q311">
        <v>-0.67172646624202836</v>
      </c>
      <c r="R311">
        <v>-0.8110806800305107</v>
      </c>
      <c r="S311">
        <v>-0.3482804538891785</v>
      </c>
      <c r="T311">
        <v>-0.65733559916734274</v>
      </c>
      <c r="U311">
        <v>-0.45275657258518509</v>
      </c>
      <c r="V311">
        <v>-3.1088018354632232</v>
      </c>
      <c r="W311">
        <v>-0.72888791708244538</v>
      </c>
      <c r="X311">
        <v>-1.202516226850167</v>
      </c>
      <c r="Y311">
        <v>-0.61170289788739829</v>
      </c>
      <c r="Z311">
        <v>-1.725872065327003</v>
      </c>
      <c r="AA311">
        <v>-1.711934767142508</v>
      </c>
      <c r="AB311">
        <v>-1.1933500150183789</v>
      </c>
      <c r="AC311">
        <v>-0.93966008392092426</v>
      </c>
      <c r="AD311">
        <v>-1.424726649203774</v>
      </c>
      <c r="AE311">
        <v>-1.807168689090729</v>
      </c>
      <c r="AF311">
        <v>-1.7401734266214119</v>
      </c>
      <c r="AG311">
        <v>-0.77189947028620121</v>
      </c>
      <c r="AH311" s="9" t="s">
        <v>105</v>
      </c>
      <c r="AI311" s="1">
        <v>45017</v>
      </c>
      <c r="AJ311" s="9" t="s">
        <v>43</v>
      </c>
      <c r="AK311">
        <v>14</v>
      </c>
    </row>
    <row r="312" spans="1:37" x14ac:dyDescent="0.25">
      <c r="A312">
        <v>45029</v>
      </c>
      <c r="B312">
        <v>-0.44750402199468292</v>
      </c>
      <c r="C312">
        <v>0</v>
      </c>
      <c r="D312">
        <v>-0.1210910320098172</v>
      </c>
      <c r="E312">
        <v>-0.80974616185481985</v>
      </c>
      <c r="F312">
        <v>-0.43659676527180918</v>
      </c>
      <c r="G312">
        <v>-1.1671550228380669</v>
      </c>
      <c r="H312">
        <v>-3.9266082050787007E-2</v>
      </c>
      <c r="I312">
        <v>-0.29470596120226122</v>
      </c>
      <c r="J312">
        <v>-0.67299742566836107</v>
      </c>
      <c r="K312">
        <v>-0.25050909326867948</v>
      </c>
      <c r="L312">
        <v>-2.906717016185326</v>
      </c>
      <c r="M312">
        <v>-0.33817068932864602</v>
      </c>
      <c r="N312">
        <v>-0.2734647470912272</v>
      </c>
      <c r="O312">
        <v>-5.2311406676538157E-2</v>
      </c>
      <c r="P312">
        <v>-0.1233951073473047</v>
      </c>
      <c r="Q312">
        <v>-0.1207215331226959</v>
      </c>
      <c r="R312">
        <v>-1.6092499902680779</v>
      </c>
      <c r="S312">
        <v>-0.27485083010602118</v>
      </c>
      <c r="T312">
        <v>-0.2271415868013289</v>
      </c>
      <c r="U312">
        <v>-9.3513179814409417E-2</v>
      </c>
      <c r="V312">
        <v>-0.6158162836381561</v>
      </c>
      <c r="W312">
        <v>-0.33917110660839561</v>
      </c>
      <c r="X312">
        <v>-0.37769300753811752</v>
      </c>
      <c r="Y312">
        <v>0</v>
      </c>
      <c r="Z312">
        <v>-0.68140815367221563</v>
      </c>
      <c r="AA312">
        <v>-0.27526154692003829</v>
      </c>
      <c r="AB312">
        <v>-0.21398315454030309</v>
      </c>
      <c r="AC312">
        <v>-0.50144871915895806</v>
      </c>
      <c r="AD312">
        <v>-0.25728490260021109</v>
      </c>
      <c r="AE312">
        <v>-0.39121685480415569</v>
      </c>
      <c r="AF312">
        <v>-0.55522406554562054</v>
      </c>
      <c r="AG312">
        <v>-0.2890701654521905</v>
      </c>
      <c r="AH312" s="9" t="s">
        <v>105</v>
      </c>
      <c r="AI312" s="1">
        <v>45017</v>
      </c>
      <c r="AJ312" s="9" t="s">
        <v>38</v>
      </c>
      <c r="AK312">
        <v>13</v>
      </c>
    </row>
    <row r="313" spans="1:37" x14ac:dyDescent="0.25">
      <c r="A313">
        <v>45028</v>
      </c>
      <c r="B313">
        <v>-0.1552532797468727</v>
      </c>
      <c r="C313">
        <v>-0.43517891182269142</v>
      </c>
      <c r="D313">
        <v>-6.8259154568498237E-2</v>
      </c>
      <c r="E313">
        <v>-8.4917798324143284E-2</v>
      </c>
      <c r="F313">
        <v>-7.051722476149852E-2</v>
      </c>
      <c r="G313">
        <v>-0.67753722826146789</v>
      </c>
      <c r="H313">
        <v>-8.7488947930153937E-2</v>
      </c>
      <c r="I313">
        <v>-0.24272445733093409</v>
      </c>
      <c r="J313">
        <v>-3.109886354526693E-2</v>
      </c>
      <c r="K313">
        <v>0</v>
      </c>
      <c r="L313">
        <v>-0.2191628938504685</v>
      </c>
      <c r="M313">
        <v>-4.3963797334373923E-2</v>
      </c>
      <c r="N313">
        <v>-0.2070541856442176</v>
      </c>
      <c r="O313">
        <v>-0.15222737229817879</v>
      </c>
      <c r="P313">
        <v>-5.7379331615157077E-2</v>
      </c>
      <c r="Q313">
        <v>-9.2858468271757338E-2</v>
      </c>
      <c r="R313">
        <v>-0.27190920001599539</v>
      </c>
      <c r="S313">
        <v>-0.14736506841776459</v>
      </c>
      <c r="T313">
        <v>-0.2842743616133665</v>
      </c>
      <c r="U313">
        <v>-0.35238976875678341</v>
      </c>
      <c r="V313">
        <v>-0.1187431761774831</v>
      </c>
      <c r="W313">
        <v>-4.9613400911559368E-3</v>
      </c>
      <c r="X313">
        <v>-8.8429585568538777E-2</v>
      </c>
      <c r="Y313">
        <v>-0.1715953179859723</v>
      </c>
      <c r="Z313">
        <v>-0.18181190829808519</v>
      </c>
      <c r="AA313">
        <v>-0.12648790239093161</v>
      </c>
      <c r="AB313">
        <v>-0.14356552510429391</v>
      </c>
      <c r="AC313">
        <v>-0.1240131062103028</v>
      </c>
      <c r="AD313">
        <v>-0.1000552222065348</v>
      </c>
      <c r="AE313">
        <v>-0.28707404261431368</v>
      </c>
      <c r="AF313">
        <v>-0.1534913433643762</v>
      </c>
      <c r="AG313">
        <v>-6.1292750245281337E-2</v>
      </c>
      <c r="AH313" s="9" t="s">
        <v>105</v>
      </c>
      <c r="AI313" s="1">
        <v>45017</v>
      </c>
      <c r="AJ313" s="9" t="s">
        <v>39</v>
      </c>
      <c r="AK313">
        <v>12</v>
      </c>
    </row>
    <row r="314" spans="1:37" x14ac:dyDescent="0.25">
      <c r="A314">
        <v>45027</v>
      </c>
      <c r="B314">
        <v>-1.3359646095801271E-2</v>
      </c>
      <c r="C314">
        <v>-2.725572558090326E-3</v>
      </c>
      <c r="D314">
        <v>0</v>
      </c>
      <c r="E314">
        <v>-1.9685413213244921E-3</v>
      </c>
      <c r="F314">
        <v>-2.597164414980302E-4</v>
      </c>
      <c r="G314">
        <v>-4.6337573947869979E-3</v>
      </c>
      <c r="H314">
        <v>-5.7903790402111223E-2</v>
      </c>
      <c r="I314">
        <v>-1.834708325973634E-2</v>
      </c>
      <c r="J314">
        <v>-1.7155937672170721E-2</v>
      </c>
      <c r="K314">
        <v>-4.9158350860728358E-3</v>
      </c>
      <c r="L314">
        <v>-6.3048667061295751E-3</v>
      </c>
      <c r="M314">
        <v>-0.13315636523807661</v>
      </c>
      <c r="N314">
        <v>-2.3748065712506949E-3</v>
      </c>
      <c r="O314">
        <v>-7.2401874474549118E-4</v>
      </c>
      <c r="P314">
        <v>0</v>
      </c>
      <c r="Q314">
        <v>-8.6519178612181856E-3</v>
      </c>
      <c r="R314">
        <v>0</v>
      </c>
      <c r="S314">
        <v>-2.817790082554892E-2</v>
      </c>
      <c r="T314">
        <v>-7.3898969702225628E-3</v>
      </c>
      <c r="U314">
        <v>-1.4273738576141171E-2</v>
      </c>
      <c r="V314">
        <v>-2.7676457460184731E-4</v>
      </c>
      <c r="W314">
        <v>-3.5659653869991217E-2</v>
      </c>
      <c r="X314">
        <v>-5.1764514744587813E-2</v>
      </c>
      <c r="Y314">
        <v>-1.5531500572069209E-3</v>
      </c>
      <c r="Z314">
        <v>-1.473275974272345E-2</v>
      </c>
      <c r="AA314">
        <v>-6.4834927474496859E-3</v>
      </c>
      <c r="AB314">
        <v>-8.0805036600398988E-3</v>
      </c>
      <c r="AC314">
        <v>-2.6589484082749949E-2</v>
      </c>
      <c r="AD314">
        <v>-1.136046593113553E-2</v>
      </c>
      <c r="AE314">
        <v>-2.6866143479441001E-3</v>
      </c>
      <c r="AF314">
        <v>-9.176075828799795E-3</v>
      </c>
      <c r="AG314">
        <v>-5.0235152616496359E-2</v>
      </c>
      <c r="AH314" s="9" t="s">
        <v>105</v>
      </c>
      <c r="AI314" s="1">
        <v>45017</v>
      </c>
      <c r="AJ314" s="9" t="s">
        <v>40</v>
      </c>
      <c r="AK314">
        <v>11</v>
      </c>
    </row>
    <row r="315" spans="1:37" x14ac:dyDescent="0.25">
      <c r="A315">
        <v>45026</v>
      </c>
      <c r="B315">
        <v>-0.4044404332509447</v>
      </c>
      <c r="C315">
        <v>-0.31645757772761351</v>
      </c>
      <c r="D315">
        <v>-5.2135620235013787E-2</v>
      </c>
      <c r="E315">
        <v>-0.68430805576706732</v>
      </c>
      <c r="F315">
        <v>-1.3653698892050261E-2</v>
      </c>
      <c r="G315">
        <v>-0.38943156496072168</v>
      </c>
      <c r="H315">
        <v>-0.2303727626970003</v>
      </c>
      <c r="I315">
        <v>-0.37893960432094381</v>
      </c>
      <c r="J315">
        <v>-0.27261659507444208</v>
      </c>
      <c r="K315">
        <v>-0.193059934567029</v>
      </c>
      <c r="L315">
        <v>-0.84165269650420738</v>
      </c>
      <c r="M315">
        <v>-0.31104972213213411</v>
      </c>
      <c r="N315">
        <v>-0.31281323988595161</v>
      </c>
      <c r="O315">
        <v>-5.1172726902532738E-2</v>
      </c>
      <c r="P315">
        <v>-0.39277363946916011</v>
      </c>
      <c r="Q315">
        <v>-0.14796645852507531</v>
      </c>
      <c r="R315">
        <v>-0.25543931175334189</v>
      </c>
      <c r="S315">
        <v>-1.3703394287786539</v>
      </c>
      <c r="T315">
        <v>-7.5962705742973938E-2</v>
      </c>
      <c r="U315">
        <v>-1.392163985509484E-2</v>
      </c>
      <c r="V315">
        <v>-0.54626324138779425</v>
      </c>
      <c r="W315">
        <v>-0.96424777067947132</v>
      </c>
      <c r="X315">
        <v>-0.7413071571151274</v>
      </c>
      <c r="Y315">
        <v>-5.7128495911812981E-2</v>
      </c>
      <c r="Z315">
        <v>-0.67440409945985758</v>
      </c>
      <c r="AA315">
        <v>-0.33935921479106429</v>
      </c>
      <c r="AB315">
        <v>-0.14263804404624919</v>
      </c>
      <c r="AC315">
        <v>-0.2836499806897399</v>
      </c>
      <c r="AD315">
        <v>-0.50190421162888699</v>
      </c>
      <c r="AE315">
        <v>-0.26624490335275802</v>
      </c>
      <c r="AF315">
        <v>-0.54318683162766979</v>
      </c>
      <c r="AG315">
        <v>-0.26816724482407589</v>
      </c>
      <c r="AH315" s="9" t="s">
        <v>105</v>
      </c>
      <c r="AI315" s="1">
        <v>45017</v>
      </c>
      <c r="AJ315" s="9" t="s">
        <v>41</v>
      </c>
      <c r="AK315">
        <v>10</v>
      </c>
    </row>
    <row r="316" spans="1:37" x14ac:dyDescent="0.25">
      <c r="A316">
        <v>45023</v>
      </c>
      <c r="B316">
        <v>-9.9373484943966375E-2</v>
      </c>
      <c r="C316">
        <v>-2.8332469566866789E-2</v>
      </c>
      <c r="D316">
        <v>-9.3611852396601816E-3</v>
      </c>
      <c r="E316">
        <v>-5.0685187027112208E-2</v>
      </c>
      <c r="F316">
        <v>-5.6631614657693459E-2</v>
      </c>
      <c r="G316">
        <v>-1.518592968611758E-2</v>
      </c>
      <c r="H316">
        <v>-4.0742455623687217E-2</v>
      </c>
      <c r="I316">
        <v>-3.1843246956585573E-2</v>
      </c>
      <c r="J316">
        <v>-0.14638029047256901</v>
      </c>
      <c r="K316">
        <v>-3.546927287792016E-3</v>
      </c>
      <c r="L316">
        <v>-0.37132621306993929</v>
      </c>
      <c r="M316">
        <v>-5.5080829749513623E-2</v>
      </c>
      <c r="N316">
        <v>-0.27529316885283028</v>
      </c>
      <c r="O316">
        <v>-6.2280510502500858E-2</v>
      </c>
      <c r="P316">
        <v>-0.17127157735029661</v>
      </c>
      <c r="Q316">
        <v>-3.502751960132082E-2</v>
      </c>
      <c r="R316">
        <v>-3.2794813138967038E-2</v>
      </c>
      <c r="S316">
        <v>-0.2441108046573717</v>
      </c>
      <c r="T316">
        <v>-0.19096843502946409</v>
      </c>
      <c r="U316">
        <v>-8.6071355618332304E-2</v>
      </c>
      <c r="V316">
        <v>-7.1628979846096077E-2</v>
      </c>
      <c r="W316">
        <v>-5.0584113737067379E-2</v>
      </c>
      <c r="X316">
        <v>-0.12742326831968129</v>
      </c>
      <c r="Y316">
        <v>-6.5774648336926186E-2</v>
      </c>
      <c r="Z316">
        <v>-7.8459545860236318E-2</v>
      </c>
      <c r="AA316">
        <v>-0.1487678783943549</v>
      </c>
      <c r="AB316">
        <v>-8.7172624910250227E-2</v>
      </c>
      <c r="AC316">
        <v>-7.9554409744483134E-2</v>
      </c>
      <c r="AD316">
        <v>-6.2857997994187079E-2</v>
      </c>
      <c r="AE316">
        <v>-5.7757330773033938E-2</v>
      </c>
      <c r="AF316">
        <v>-5.7051072697266093E-2</v>
      </c>
      <c r="AG316">
        <v>-0.26072999755920262</v>
      </c>
      <c r="AH316" s="9" t="s">
        <v>106</v>
      </c>
      <c r="AI316" s="1">
        <v>45017</v>
      </c>
      <c r="AJ316" s="9" t="s">
        <v>43</v>
      </c>
      <c r="AK316">
        <v>7</v>
      </c>
    </row>
    <row r="317" spans="1:37" x14ac:dyDescent="0.25">
      <c r="A317">
        <v>45022</v>
      </c>
      <c r="B317">
        <v>-0.96118630269313465</v>
      </c>
      <c r="C317">
        <v>-1.309800636266057</v>
      </c>
      <c r="D317">
        <v>-5.9202247294463453E-2</v>
      </c>
      <c r="E317">
        <v>-1.241691677005329</v>
      </c>
      <c r="F317">
        <v>-1.6032075869425171</v>
      </c>
      <c r="G317">
        <v>-2.3260592242522331</v>
      </c>
      <c r="H317">
        <v>-8.1006677092462301E-2</v>
      </c>
      <c r="I317">
        <v>-0.58748815015981326</v>
      </c>
      <c r="J317">
        <v>-1.1341911981496089</v>
      </c>
      <c r="K317">
        <v>-0.24791734355162481</v>
      </c>
      <c r="L317">
        <v>-0.13462703511831331</v>
      </c>
      <c r="M317">
        <v>-0.76811234256452476</v>
      </c>
      <c r="N317">
        <v>-0.91693798163134987</v>
      </c>
      <c r="O317">
        <v>-0.9846982075939007</v>
      </c>
      <c r="P317">
        <v>-0.61972641821105634</v>
      </c>
      <c r="Q317">
        <v>-0.64250064759683023</v>
      </c>
      <c r="R317">
        <v>-0.884595329137561</v>
      </c>
      <c r="S317">
        <v>-0.44848962826972372</v>
      </c>
      <c r="T317">
        <v>-0.64070296361755663</v>
      </c>
      <c r="U317">
        <v>-2.624064799497233</v>
      </c>
      <c r="V317">
        <v>-1.55466861753937</v>
      </c>
      <c r="W317">
        <v>-1.475458090378972</v>
      </c>
      <c r="X317">
        <v>-0.65011897331592583</v>
      </c>
      <c r="Y317">
        <v>-0.65721416963841439</v>
      </c>
      <c r="Z317">
        <v>-1.200970183160182</v>
      </c>
      <c r="AA317">
        <v>-0.91014551928052601</v>
      </c>
      <c r="AB317">
        <v>-0.82082264094110924</v>
      </c>
      <c r="AC317">
        <v>-0.45767971621820969</v>
      </c>
      <c r="AD317">
        <v>-0.98038273909798102</v>
      </c>
      <c r="AE317">
        <v>-1.464950007379562</v>
      </c>
      <c r="AF317">
        <v>-0.88190281356122413</v>
      </c>
      <c r="AG317">
        <v>-0.61473254720769099</v>
      </c>
      <c r="AH317" s="9" t="s">
        <v>106</v>
      </c>
      <c r="AI317" s="1">
        <v>45017</v>
      </c>
      <c r="AJ317" s="9" t="s">
        <v>38</v>
      </c>
      <c r="AK317">
        <v>6</v>
      </c>
    </row>
    <row r="318" spans="1:37" x14ac:dyDescent="0.25">
      <c r="A318">
        <v>45021</v>
      </c>
      <c r="B318">
        <v>-3.2274644991128802E-2</v>
      </c>
      <c r="C318">
        <v>-2.8125149951700439E-3</v>
      </c>
      <c r="D318">
        <v>-9.1550978398338631E-2</v>
      </c>
      <c r="E318">
        <v>-6.184777770666912E-3</v>
      </c>
      <c r="F318">
        <v>-1.8116471122729669E-2</v>
      </c>
      <c r="G318">
        <v>-6.8372100564559821E-2</v>
      </c>
      <c r="H318">
        <v>-0.10470875982247251</v>
      </c>
      <c r="I318">
        <v>-4.8646886968885562E-2</v>
      </c>
      <c r="J318">
        <v>-9.6065773916211815E-3</v>
      </c>
      <c r="K318">
        <v>-0.15174044152712851</v>
      </c>
      <c r="L318">
        <v>-7.3435292356144556E-3</v>
      </c>
      <c r="M318">
        <v>-9.5873113091518216E-3</v>
      </c>
      <c r="N318">
        <v>-1.1951226931076619E-2</v>
      </c>
      <c r="O318">
        <v>-0.22302941845789601</v>
      </c>
      <c r="P318">
        <v>-2.8580985218163369E-2</v>
      </c>
      <c r="Q318">
        <v>-7.9202641290094467E-2</v>
      </c>
      <c r="R318">
        <v>-4.3526767064923672E-2</v>
      </c>
      <c r="S318">
        <v>-3.2883645942298148E-4</v>
      </c>
      <c r="T318">
        <v>-4.93641952853228E-2</v>
      </c>
      <c r="U318">
        <v>-2.4268282931145212E-2</v>
      </c>
      <c r="V318">
        <v>-1.5272264817656461E-2</v>
      </c>
      <c r="W318">
        <v>0</v>
      </c>
      <c r="X318">
        <v>-1.386135606290227E-2</v>
      </c>
      <c r="Y318">
        <v>-9.7914080881742541E-3</v>
      </c>
      <c r="Z318">
        <v>-1.594683038204698E-2</v>
      </c>
      <c r="AA318">
        <v>-3.3262934951701573E-2</v>
      </c>
      <c r="AB318">
        <v>-7.799561949376238E-2</v>
      </c>
      <c r="AC318">
        <v>-1.7699197288060142E-2</v>
      </c>
      <c r="AD318">
        <v>-4.8000661466094073E-2</v>
      </c>
      <c r="AE318">
        <v>-1.8167377224776241E-2</v>
      </c>
      <c r="AF318">
        <v>-4.2807638935315542E-2</v>
      </c>
      <c r="AG318">
        <v>-2.1421389293709521E-2</v>
      </c>
      <c r="AH318" s="9" t="s">
        <v>106</v>
      </c>
      <c r="AI318" s="1">
        <v>45017</v>
      </c>
      <c r="AJ318" s="9" t="s">
        <v>39</v>
      </c>
      <c r="AK318">
        <v>5</v>
      </c>
    </row>
    <row r="319" spans="1:37" x14ac:dyDescent="0.25">
      <c r="A319">
        <v>45020</v>
      </c>
      <c r="B319">
        <v>-6.9258003875111246E-2</v>
      </c>
      <c r="C319">
        <v>-0.88092044138978631</v>
      </c>
      <c r="D319">
        <v>-2.7095007154956598E-3</v>
      </c>
      <c r="E319">
        <v>-8.6111875356161396E-2</v>
      </c>
      <c r="F319">
        <v>-0.11216128101393941</v>
      </c>
      <c r="G319">
        <v>0</v>
      </c>
      <c r="H319">
        <v>-4.4546980487994089E-2</v>
      </c>
      <c r="I319">
        <v>-9.6189072181770682E-2</v>
      </c>
      <c r="J319">
        <v>-0.18800761906263841</v>
      </c>
      <c r="K319">
        <v>-7.7994773879275336E-2</v>
      </c>
      <c r="L319">
        <v>-0.2164107215635562</v>
      </c>
      <c r="M319">
        <v>-8.0266197632509126E-2</v>
      </c>
      <c r="N319">
        <v>-3.4217943083704279E-3</v>
      </c>
      <c r="O319">
        <v>-3.1329089003966542E-3</v>
      </c>
      <c r="P319">
        <v>-7.9668768735028539E-2</v>
      </c>
      <c r="Q319">
        <v>-1.430972696077802E-2</v>
      </c>
      <c r="R319">
        <v>-3.4638359845591819E-2</v>
      </c>
      <c r="S319">
        <v>0</v>
      </c>
      <c r="T319">
        <v>-0.2541430861938242</v>
      </c>
      <c r="U319">
        <v>0</v>
      </c>
      <c r="V319">
        <v>0</v>
      </c>
      <c r="W319">
        <v>-0.25296430269827158</v>
      </c>
      <c r="X319">
        <v>-0.1098648161594391</v>
      </c>
      <c r="Y319">
        <v>-1.771337227158639E-2</v>
      </c>
      <c r="Z319">
        <v>-8.824705439477247E-2</v>
      </c>
      <c r="AA319">
        <v>-4.4669897954516327E-2</v>
      </c>
      <c r="AB319">
        <v>-5.6334357020119422E-2</v>
      </c>
      <c r="AC319">
        <v>-6.1895234604995839E-2</v>
      </c>
      <c r="AD319">
        <v>-0.28301658695773879</v>
      </c>
      <c r="AE319">
        <v>-1.124266698554671E-2</v>
      </c>
      <c r="AF319">
        <v>-5.7747738889594613E-2</v>
      </c>
      <c r="AG319">
        <v>-0.1269980164482061</v>
      </c>
      <c r="AH319" s="9" t="s">
        <v>106</v>
      </c>
      <c r="AI319" s="1">
        <v>45017</v>
      </c>
      <c r="AJ319" s="9" t="s">
        <v>40</v>
      </c>
      <c r="AK319">
        <v>4</v>
      </c>
    </row>
    <row r="320" spans="1:37" x14ac:dyDescent="0.25">
      <c r="A320">
        <v>45019</v>
      </c>
      <c r="B320">
        <v>-3.8036851759288393E-2</v>
      </c>
      <c r="C320">
        <v>-5.5426576715338211E-3</v>
      </c>
      <c r="D320">
        <v>-7.8655544887009682E-2</v>
      </c>
      <c r="E320">
        <v>-3.5646363711454812E-2</v>
      </c>
      <c r="F320">
        <v>-7.668134598372193E-3</v>
      </c>
      <c r="G320">
        <v>-6.7986326974056849E-2</v>
      </c>
      <c r="H320">
        <v>-9.916050518650206E-2</v>
      </c>
      <c r="I320">
        <v>-5.6803788185214839E-3</v>
      </c>
      <c r="J320">
        <v>-7.344551993229699E-2</v>
      </c>
      <c r="K320">
        <v>-5.9022533558665699E-2</v>
      </c>
      <c r="L320">
        <v>-6.489422943120858E-2</v>
      </c>
      <c r="M320">
        <v>-0.13836580969417231</v>
      </c>
      <c r="N320">
        <v>-2.586199411294573E-3</v>
      </c>
      <c r="O320">
        <v>-0.1133126335493003</v>
      </c>
      <c r="P320">
        <v>-5.074187876795937E-3</v>
      </c>
      <c r="Q320">
        <v>-3.181426524204068E-2</v>
      </c>
      <c r="R320">
        <v>-1.6450559010731489E-2</v>
      </c>
      <c r="S320">
        <v>-0.1304481712738598</v>
      </c>
      <c r="T320">
        <v>-5.9070294178878359E-2</v>
      </c>
      <c r="U320">
        <v>-8.6601667705458144E-2</v>
      </c>
      <c r="V320">
        <v>-2.812743287155885E-2</v>
      </c>
      <c r="W320">
        <v>-1.0133484408765051E-3</v>
      </c>
      <c r="X320">
        <v>-3.550754180948525E-3</v>
      </c>
      <c r="Y320">
        <v>-3.6267806599621213E-2</v>
      </c>
      <c r="Z320">
        <v>-3.0060530046723079E-2</v>
      </c>
      <c r="AA320">
        <v>-1.8902978100067389E-2</v>
      </c>
      <c r="AB320">
        <v>-4.9571448154309583E-2</v>
      </c>
      <c r="AC320">
        <v>-0.11605333625419</v>
      </c>
      <c r="AD320">
        <v>-9.0911579531522888E-2</v>
      </c>
      <c r="AE320">
        <v>-4.55725862268581E-2</v>
      </c>
      <c r="AF320">
        <v>-3.7628980319942273E-2</v>
      </c>
      <c r="AG320">
        <v>-1.9253856876813909E-2</v>
      </c>
      <c r="AH320" s="9" t="s">
        <v>106</v>
      </c>
      <c r="AI320" s="1">
        <v>45017</v>
      </c>
      <c r="AJ320" s="9" t="s">
        <v>41</v>
      </c>
      <c r="AK320">
        <v>3</v>
      </c>
    </row>
    <row r="321" spans="1:37" x14ac:dyDescent="0.25">
      <c r="A321">
        <v>45016</v>
      </c>
      <c r="B321">
        <v>-0.23647538479573749</v>
      </c>
      <c r="C321">
        <v>-0.1066783550361397</v>
      </c>
      <c r="D321">
        <v>-1.337865853919</v>
      </c>
      <c r="E321">
        <v>-0.1110763106129577</v>
      </c>
      <c r="F321">
        <v>-6.3114392635279853E-3</v>
      </c>
      <c r="G321">
        <v>-6.0867323202632171E-3</v>
      </c>
      <c r="H321">
        <v>-0.2301919736173918</v>
      </c>
      <c r="I321">
        <v>-0.1054903338688514</v>
      </c>
      <c r="J321">
        <v>-0.27470845733012272</v>
      </c>
      <c r="K321">
        <v>-9.4819675706174125E-2</v>
      </c>
      <c r="L321">
        <v>-6.4007129347691434E-3</v>
      </c>
      <c r="M321">
        <v>-3.6673312525085912E-2</v>
      </c>
      <c r="N321">
        <v>-0.18598893443993561</v>
      </c>
      <c r="O321">
        <v>-3.5502255107291367E-2</v>
      </c>
      <c r="P321">
        <v>-0.87904783663445829</v>
      </c>
      <c r="Q321">
        <v>-2.1428189125861259E-2</v>
      </c>
      <c r="R321">
        <v>-0.1214826309811059</v>
      </c>
      <c r="S321">
        <v>-0.29305442799756171</v>
      </c>
      <c r="T321">
        <v>-0.23755108689979909</v>
      </c>
      <c r="U321">
        <v>0</v>
      </c>
      <c r="V321">
        <v>-0.1042266063457503</v>
      </c>
      <c r="W321">
        <v>-0.4059960139053993</v>
      </c>
      <c r="X321">
        <v>-7.6635076613065969E-2</v>
      </c>
      <c r="Y321">
        <v>-9.1691736020578007E-2</v>
      </c>
      <c r="Z321">
        <v>-0.14312456990903619</v>
      </c>
      <c r="AA321">
        <v>-0.31039176541318009</v>
      </c>
      <c r="AB321">
        <v>-9.1467083196159607E-2</v>
      </c>
      <c r="AC321">
        <v>-0.17827486774885881</v>
      </c>
      <c r="AD321">
        <v>-3.0482428126598429E-2</v>
      </c>
      <c r="AE321">
        <v>-6.797737877651748E-2</v>
      </c>
      <c r="AF321">
        <v>-0.20623916977384499</v>
      </c>
      <c r="AG321">
        <v>-0.32705843013084612</v>
      </c>
      <c r="AH321" s="9" t="s">
        <v>107</v>
      </c>
      <c r="AI321" s="1">
        <v>44986</v>
      </c>
      <c r="AJ321" s="9" t="s">
        <v>43</v>
      </c>
      <c r="AK321">
        <v>31</v>
      </c>
    </row>
    <row r="322" spans="1:37" x14ac:dyDescent="0.25">
      <c r="A322">
        <v>45015</v>
      </c>
      <c r="B322">
        <v>-0.32450843624771841</v>
      </c>
      <c r="C322">
        <v>-1.157580123339697</v>
      </c>
      <c r="D322">
        <v>-2.304096450790951E-2</v>
      </c>
      <c r="E322">
        <v>-0.37626959516998992</v>
      </c>
      <c r="F322">
        <v>-6.7310962551071107E-2</v>
      </c>
      <c r="G322">
        <v>-0.51796505833034479</v>
      </c>
      <c r="H322">
        <v>-0.10068686108228279</v>
      </c>
      <c r="I322">
        <v>-0.14196397574895689</v>
      </c>
      <c r="J322">
        <v>-0.33338061592564072</v>
      </c>
      <c r="K322">
        <v>-0.28835519714429092</v>
      </c>
      <c r="L322">
        <v>-6.756333759099839E-2</v>
      </c>
      <c r="M322">
        <v>-0.18908204661839989</v>
      </c>
      <c r="N322">
        <v>-0.1782739472004381</v>
      </c>
      <c r="O322">
        <v>-8.7093724741015885E-2</v>
      </c>
      <c r="P322">
        <v>-0.14604098983424471</v>
      </c>
      <c r="Q322">
        <v>-6.1764374667487118E-2</v>
      </c>
      <c r="R322">
        <v>-1.9334600123248741E-2</v>
      </c>
      <c r="S322">
        <v>-0.61706960295406554</v>
      </c>
      <c r="T322">
        <v>-0.12867124475971981</v>
      </c>
      <c r="U322">
        <v>-0.44850928625643821</v>
      </c>
      <c r="V322">
        <v>-2.0305925623108931E-2</v>
      </c>
      <c r="W322">
        <v>-0.49779485959116049</v>
      </c>
      <c r="X322">
        <v>-0.7068648980132447</v>
      </c>
      <c r="Y322">
        <v>-3.5726131883275038E-2</v>
      </c>
      <c r="Z322">
        <v>-0.64257089702288195</v>
      </c>
      <c r="AA322">
        <v>-0.2286722171122382</v>
      </c>
      <c r="AB322">
        <v>-7.9966490443831847E-2</v>
      </c>
      <c r="AC322">
        <v>-0.12278439576156611</v>
      </c>
      <c r="AD322">
        <v>-0.11826254890358801</v>
      </c>
      <c r="AE322">
        <v>-0.57290084457506119</v>
      </c>
      <c r="AF322">
        <v>-0.28238308838027781</v>
      </c>
      <c r="AG322">
        <v>-0.17931301033554059</v>
      </c>
      <c r="AH322" s="9" t="s">
        <v>107</v>
      </c>
      <c r="AI322" s="1">
        <v>44986</v>
      </c>
      <c r="AJ322" s="9" t="s">
        <v>38</v>
      </c>
      <c r="AK322">
        <v>30</v>
      </c>
    </row>
    <row r="323" spans="1:37" x14ac:dyDescent="0.25">
      <c r="A323">
        <v>45014</v>
      </c>
      <c r="B323">
        <v>-9.3394863935989156E-2</v>
      </c>
      <c r="C323">
        <v>-1.46584281023399</v>
      </c>
      <c r="D323">
        <v>-2.5963912650694271E-2</v>
      </c>
      <c r="E323">
        <v>-4.5396124904793153E-2</v>
      </c>
      <c r="F323">
        <v>-0.1048732263156129</v>
      </c>
      <c r="G323">
        <v>-4.3339006983666703E-2</v>
      </c>
      <c r="H323">
        <v>-0.26031806981055361</v>
      </c>
      <c r="I323">
        <v>-4.7048865495410687E-2</v>
      </c>
      <c r="J323">
        <v>-2.5091589310252072E-2</v>
      </c>
      <c r="K323">
        <v>-0.14770910836301801</v>
      </c>
      <c r="L323">
        <v>-4.5481334695610477E-2</v>
      </c>
      <c r="M323">
        <v>-0.14546465084269899</v>
      </c>
      <c r="N323">
        <v>-4.6122303975612927E-2</v>
      </c>
      <c r="O323">
        <v>-0.35838017956495621</v>
      </c>
      <c r="P323">
        <v>-4.5884971368736253E-2</v>
      </c>
      <c r="Q323">
        <v>-1.99401434697014E-2</v>
      </c>
      <c r="R323">
        <v>0</v>
      </c>
      <c r="S323">
        <v>-7.4691509393077947E-3</v>
      </c>
      <c r="T323">
        <v>-5.4011866955707193E-2</v>
      </c>
      <c r="U323">
        <v>-0.36803188143917459</v>
      </c>
      <c r="V323">
        <v>-4.210295566503134E-2</v>
      </c>
      <c r="W323">
        <v>-1.4319821770786331E-2</v>
      </c>
      <c r="X323">
        <v>-3.1764688378285402E-2</v>
      </c>
      <c r="Y323">
        <v>-4.6058459592550243E-3</v>
      </c>
      <c r="Z323">
        <v>-6.3474104661794456E-2</v>
      </c>
      <c r="AA323">
        <v>-7.9794699544303058E-2</v>
      </c>
      <c r="AB323">
        <v>-0.1134060937174103</v>
      </c>
      <c r="AC323">
        <v>-0.10330493601505961</v>
      </c>
      <c r="AD323">
        <v>-4.5733594897780318E-2</v>
      </c>
      <c r="AE323">
        <v>-4.8877676496813773E-2</v>
      </c>
      <c r="AF323">
        <v>-8.6666081108639728E-2</v>
      </c>
      <c r="AG323">
        <v>-0.10282732964974679</v>
      </c>
      <c r="AH323" s="9" t="s">
        <v>107</v>
      </c>
      <c r="AI323" s="1">
        <v>44986</v>
      </c>
      <c r="AJ323" s="9" t="s">
        <v>39</v>
      </c>
      <c r="AK323">
        <v>29</v>
      </c>
    </row>
    <row r="324" spans="1:37" x14ac:dyDescent="0.25">
      <c r="A324">
        <v>45013</v>
      </c>
      <c r="B324">
        <v>-0.287043787674643</v>
      </c>
      <c r="C324">
        <v>-0.24951129039080419</v>
      </c>
      <c r="D324">
        <v>-8.6628317925253936E-3</v>
      </c>
      <c r="E324">
        <v>-0.39763765518369149</v>
      </c>
      <c r="F324">
        <v>-0.29277747274765131</v>
      </c>
      <c r="G324">
        <v>-0.50789991564625236</v>
      </c>
      <c r="H324">
        <v>-0.34477816883154838</v>
      </c>
      <c r="I324">
        <v>-8.9266650552226892E-2</v>
      </c>
      <c r="J324">
        <v>-0.46284502742259681</v>
      </c>
      <c r="K324">
        <v>-0.70928769924197199</v>
      </c>
      <c r="L324">
        <v>-4.9732590600601437E-2</v>
      </c>
      <c r="M324">
        <v>-8.4888583893065039E-3</v>
      </c>
      <c r="N324">
        <v>-0.13956693837653539</v>
      </c>
      <c r="O324">
        <v>-0.14894511454868309</v>
      </c>
      <c r="P324">
        <v>-0.50453863084219952</v>
      </c>
      <c r="Q324">
        <v>-0.1877463890168824</v>
      </c>
      <c r="R324">
        <v>-3.4811407174607498E-2</v>
      </c>
      <c r="S324">
        <v>-0.52718413448498369</v>
      </c>
      <c r="T324">
        <v>-5.838944549208154E-2</v>
      </c>
      <c r="U324">
        <v>-0.2459323660835955</v>
      </c>
      <c r="V324">
        <v>-0.19417780949183289</v>
      </c>
      <c r="W324">
        <v>-0.31172748836216552</v>
      </c>
      <c r="X324">
        <v>-0.26336676321359009</v>
      </c>
      <c r="Y324">
        <v>-4.2921760877422159E-2</v>
      </c>
      <c r="Z324">
        <v>-0.37376003510144251</v>
      </c>
      <c r="AA324">
        <v>-0.31366120237596817</v>
      </c>
      <c r="AB324">
        <v>-0.20577404769865079</v>
      </c>
      <c r="AC324">
        <v>-4.321976240770567E-2</v>
      </c>
      <c r="AD324">
        <v>-0.1109442195521496</v>
      </c>
      <c r="AE324">
        <v>-0.28888206373266778</v>
      </c>
      <c r="AF324">
        <v>-0.32423678915614379</v>
      </c>
      <c r="AG324">
        <v>-0.22521182121438549</v>
      </c>
      <c r="AH324" s="9" t="s">
        <v>107</v>
      </c>
      <c r="AI324" s="1">
        <v>44986</v>
      </c>
      <c r="AJ324" s="9" t="s">
        <v>40</v>
      </c>
      <c r="AK324">
        <v>28</v>
      </c>
    </row>
    <row r="325" spans="1:37" x14ac:dyDescent="0.25">
      <c r="A325">
        <v>45012</v>
      </c>
      <c r="B325">
        <v>-5.7433571909368569E-2</v>
      </c>
      <c r="C325">
        <v>-6.6993946163527204E-2</v>
      </c>
      <c r="D325">
        <v>-4.3402141696960668E-2</v>
      </c>
      <c r="E325">
        <v>-4.2356401588437641E-2</v>
      </c>
      <c r="F325">
        <v>-1.3320233799953261E-2</v>
      </c>
      <c r="G325">
        <v>-7.1304049471341752E-2</v>
      </c>
      <c r="H325">
        <v>-6.2854740229223568E-3</v>
      </c>
      <c r="I325">
        <v>-0.4031046157616327</v>
      </c>
      <c r="J325">
        <v>-1.3469580727817201E-2</v>
      </c>
      <c r="K325">
        <v>-4.2536310009243781E-4</v>
      </c>
      <c r="L325">
        <v>-9.9135635361893737E-2</v>
      </c>
      <c r="M325">
        <v>-0.18748603377407441</v>
      </c>
      <c r="N325">
        <v>-9.7002029670911778E-3</v>
      </c>
      <c r="O325">
        <v>-0.17873665592763091</v>
      </c>
      <c r="P325">
        <v>-8.2285935324582102E-2</v>
      </c>
      <c r="Q325">
        <v>-8.9059886292402295E-3</v>
      </c>
      <c r="R325">
        <v>0</v>
      </c>
      <c r="S325">
        <v>0</v>
      </c>
      <c r="T325">
        <v>-3.3937251655311522E-2</v>
      </c>
      <c r="U325">
        <v>-4.9888449661968932E-2</v>
      </c>
      <c r="V325">
        <v>-6.9562064209254634E-2</v>
      </c>
      <c r="W325">
        <v>-4.2712444324189613E-3</v>
      </c>
      <c r="X325">
        <v>-3.1690664831152612E-2</v>
      </c>
      <c r="Y325">
        <v>-0.1586707655915614</v>
      </c>
      <c r="Z325">
        <v>-3.7047218080064677E-2</v>
      </c>
      <c r="AA325">
        <v>-6.2621843612485684E-2</v>
      </c>
      <c r="AB325">
        <v>-3.7858127156514973E-2</v>
      </c>
      <c r="AC325">
        <v>-0.15484950990889881</v>
      </c>
      <c r="AD325">
        <v>-6.1072446563725478E-2</v>
      </c>
      <c r="AE325">
        <v>-3.5647409986199828E-2</v>
      </c>
      <c r="AF325">
        <v>-5.0312741495770787E-2</v>
      </c>
      <c r="AG325">
        <v>-9.2599430940298294E-2</v>
      </c>
      <c r="AH325" s="9" t="s">
        <v>107</v>
      </c>
      <c r="AI325" s="1">
        <v>44986</v>
      </c>
      <c r="AJ325" s="9" t="s">
        <v>41</v>
      </c>
      <c r="AK325">
        <v>27</v>
      </c>
    </row>
    <row r="326" spans="1:37" x14ac:dyDescent="0.25">
      <c r="A326">
        <v>45009</v>
      </c>
      <c r="B326">
        <v>-0.13466144366694921</v>
      </c>
      <c r="C326">
        <v>-4.7683075859735469E-2</v>
      </c>
      <c r="D326">
        <v>-0.14423975575382611</v>
      </c>
      <c r="E326">
        <v>-7.0443816014053875E-2</v>
      </c>
      <c r="F326">
        <v>-1.8831281995257319E-2</v>
      </c>
      <c r="G326">
        <v>-0.34774640556852499</v>
      </c>
      <c r="H326">
        <v>-5.7589010031130372E-2</v>
      </c>
      <c r="I326">
        <v>-8.603868665599311E-2</v>
      </c>
      <c r="J326">
        <v>-0.1026488355265522</v>
      </c>
      <c r="K326">
        <v>-1.4776510030122E-3</v>
      </c>
      <c r="L326">
        <v>-0.18568768776606531</v>
      </c>
      <c r="M326">
        <v>-0.5444808233657622</v>
      </c>
      <c r="N326">
        <v>-0.1087416561039124</v>
      </c>
      <c r="O326">
        <v>-3.028691018457819E-2</v>
      </c>
      <c r="P326">
        <v>-2.9863656297188179E-2</v>
      </c>
      <c r="Q326">
        <v>-0.1570878416998131</v>
      </c>
      <c r="R326">
        <v>-0.26412178529962949</v>
      </c>
      <c r="S326">
        <v>-7.8415964991771864E-2</v>
      </c>
      <c r="T326">
        <v>-0.14417090053119119</v>
      </c>
      <c r="U326">
        <v>-2.4764611255129399E-2</v>
      </c>
      <c r="V326">
        <v>-0.1677140188613141</v>
      </c>
      <c r="W326">
        <v>-0.1722160315406257</v>
      </c>
      <c r="X326">
        <v>-0.185311555731967</v>
      </c>
      <c r="Y326">
        <v>-0.22447395352420069</v>
      </c>
      <c r="Z326">
        <v>-0.15516571607350871</v>
      </c>
      <c r="AA326">
        <v>-6.5405202414747926E-2</v>
      </c>
      <c r="AB326">
        <v>-0.1012723831741022</v>
      </c>
      <c r="AC326">
        <v>-0.27643795624595352</v>
      </c>
      <c r="AD326">
        <v>-0.10754188432616139</v>
      </c>
      <c r="AE326">
        <v>-0.13675554094903469</v>
      </c>
      <c r="AF326">
        <v>-0.1075486066223051</v>
      </c>
      <c r="AG326">
        <v>-0.1788068590712345</v>
      </c>
      <c r="AH326" s="9" t="s">
        <v>108</v>
      </c>
      <c r="AI326" s="1">
        <v>44986</v>
      </c>
      <c r="AJ326" s="9" t="s">
        <v>43</v>
      </c>
      <c r="AK326">
        <v>24</v>
      </c>
    </row>
    <row r="327" spans="1:37" x14ac:dyDescent="0.25">
      <c r="A327">
        <v>45008</v>
      </c>
      <c r="B327">
        <v>-7.2808433857453295E-2</v>
      </c>
      <c r="C327">
        <v>-6.3921477454458087E-2</v>
      </c>
      <c r="D327">
        <v>-2.6355388922268869E-2</v>
      </c>
      <c r="E327">
        <v>-2.107162028212383E-2</v>
      </c>
      <c r="F327">
        <v>0</v>
      </c>
      <c r="G327">
        <v>0</v>
      </c>
      <c r="H327">
        <v>-0.14550815743929699</v>
      </c>
      <c r="I327">
        <v>-0.31883617384212609</v>
      </c>
      <c r="J327">
        <v>-3.008803640376468E-2</v>
      </c>
      <c r="K327">
        <v>-4.6091267948393598E-2</v>
      </c>
      <c r="L327">
        <v>-7.4486395112725173E-2</v>
      </c>
      <c r="M327">
        <v>0</v>
      </c>
      <c r="N327">
        <v>-1.4072594729354191E-2</v>
      </c>
      <c r="O327">
        <v>-0.24751946250611129</v>
      </c>
      <c r="P327">
        <v>-6.8601976325064311E-3</v>
      </c>
      <c r="Q327">
        <v>0</v>
      </c>
      <c r="R327">
        <v>-1.2573671121607691E-3</v>
      </c>
      <c r="S327">
        <v>-4.2816167581414551E-2</v>
      </c>
      <c r="T327">
        <v>-4.1880348724706827E-2</v>
      </c>
      <c r="U327">
        <v>0</v>
      </c>
      <c r="V327">
        <v>-0.16179797334086499</v>
      </c>
      <c r="W327">
        <v>0</v>
      </c>
      <c r="X327">
        <v>-5.079121928836134E-2</v>
      </c>
      <c r="Y327">
        <v>-6.0124652670641241E-3</v>
      </c>
      <c r="Z327">
        <v>-2.865624254167334E-2</v>
      </c>
      <c r="AA327">
        <v>-8.1435842693106969E-2</v>
      </c>
      <c r="AB327">
        <v>-6.9892984539593875E-2</v>
      </c>
      <c r="AC327">
        <v>-1.1602462287487139E-2</v>
      </c>
      <c r="AD327">
        <v>-2.3986221261645198E-3</v>
      </c>
      <c r="AE327">
        <v>-5.2464304022754489E-3</v>
      </c>
      <c r="AF327">
        <v>-1.44646037145836E-2</v>
      </c>
      <c r="AG327">
        <v>-0.41660391748870967</v>
      </c>
      <c r="AH327" s="9" t="s">
        <v>108</v>
      </c>
      <c r="AI327" s="1">
        <v>44986</v>
      </c>
      <c r="AJ327" s="9" t="s">
        <v>38</v>
      </c>
      <c r="AK327">
        <v>23</v>
      </c>
    </row>
    <row r="328" spans="1:37" x14ac:dyDescent="0.25">
      <c r="A328">
        <v>45007</v>
      </c>
      <c r="B328">
        <v>-0.1770546895506879</v>
      </c>
      <c r="C328">
        <v>-0.86752614758184043</v>
      </c>
      <c r="D328">
        <v>-5.9859451008314322E-2</v>
      </c>
      <c r="E328">
        <v>-0.1199144899030139</v>
      </c>
      <c r="F328">
        <v>-6.1980041062872478E-2</v>
      </c>
      <c r="G328">
        <v>-8.5348642507704381E-2</v>
      </c>
      <c r="H328">
        <v>-0.1287887652487284</v>
      </c>
      <c r="I328">
        <v>-4.4904365060731831E-2</v>
      </c>
      <c r="J328">
        <v>-4.4645105131926599E-2</v>
      </c>
      <c r="K328">
        <v>-6.6568224326136266E-2</v>
      </c>
      <c r="L328">
        <v>-5.0189106693897867E-2</v>
      </c>
      <c r="M328">
        <v>-1.1793703674863849</v>
      </c>
      <c r="N328">
        <v>-0.1656620740247636</v>
      </c>
      <c r="O328">
        <v>-1.041051550034972E-2</v>
      </c>
      <c r="P328">
        <v>-0.1006373847884038</v>
      </c>
      <c r="Q328">
        <v>-1.991328453763009E-2</v>
      </c>
      <c r="R328">
        <v>-0.35396191937133048</v>
      </c>
      <c r="S328">
        <v>-0.40403137025674862</v>
      </c>
      <c r="T328">
        <v>-3.163172154840091E-2</v>
      </c>
      <c r="U328">
        <v>-4.995216743250197E-2</v>
      </c>
      <c r="V328">
        <v>-8.0682138521877361E-2</v>
      </c>
      <c r="W328">
        <v>-0.1873642477585678</v>
      </c>
      <c r="X328">
        <v>-0.22212873230431479</v>
      </c>
      <c r="Y328">
        <v>-0.13023812197825299</v>
      </c>
      <c r="Z328">
        <v>-0.20500509414053911</v>
      </c>
      <c r="AA328">
        <v>-0.1135813134876979</v>
      </c>
      <c r="AB328">
        <v>-4.6392047168368797E-2</v>
      </c>
      <c r="AC328">
        <v>-0.40605947955345301</v>
      </c>
      <c r="AD328">
        <v>-4.4514480428824443E-2</v>
      </c>
      <c r="AE328">
        <v>-0.27178036359637142</v>
      </c>
      <c r="AF328">
        <v>-0.1416898300871684</v>
      </c>
      <c r="AG328">
        <v>-7.1627416392083171E-2</v>
      </c>
      <c r="AH328" s="9" t="s">
        <v>108</v>
      </c>
      <c r="AI328" s="1">
        <v>44986</v>
      </c>
      <c r="AJ328" s="9" t="s">
        <v>39</v>
      </c>
      <c r="AK328">
        <v>22</v>
      </c>
    </row>
    <row r="329" spans="1:37" x14ac:dyDescent="0.25">
      <c r="A329">
        <v>45006</v>
      </c>
      <c r="B329">
        <v>-3.5502938647882377E-2</v>
      </c>
      <c r="C329">
        <v>0</v>
      </c>
      <c r="D329">
        <v>-1.8119815997276249E-2</v>
      </c>
      <c r="E329">
        <v>-2.1224640941812009E-4</v>
      </c>
      <c r="F329">
        <v>-1.5144271126071469E-4</v>
      </c>
      <c r="G329">
        <v>-2.6405582494792589E-2</v>
      </c>
      <c r="H329">
        <v>0</v>
      </c>
      <c r="I329">
        <v>-8.6930520876597542E-3</v>
      </c>
      <c r="J329">
        <v>-5.7713654805567213E-2</v>
      </c>
      <c r="K329">
        <v>0</v>
      </c>
      <c r="L329">
        <v>-0.46984570267350523</v>
      </c>
      <c r="M329">
        <v>-8.055680016752621E-3</v>
      </c>
      <c r="N329">
        <v>-8.8123318626981797E-5</v>
      </c>
      <c r="O329">
        <v>-8.3413211741354271E-3</v>
      </c>
      <c r="P329">
        <v>-0.31883736723582667</v>
      </c>
      <c r="Q329">
        <v>-0.12906484714337399</v>
      </c>
      <c r="R329">
        <v>-0.1189837457983154</v>
      </c>
      <c r="S329">
        <v>-8.0027513812314224E-2</v>
      </c>
      <c r="T329">
        <v>-3.059369111364561E-2</v>
      </c>
      <c r="U329">
        <v>-1.9749568013105391E-4</v>
      </c>
      <c r="V329">
        <v>-6.4158671782961734E-3</v>
      </c>
      <c r="W329">
        <v>-1.2010827919643149E-3</v>
      </c>
      <c r="X329">
        <v>-1.4481978698542491E-2</v>
      </c>
      <c r="Y329">
        <v>-8.7554316955670786E-2</v>
      </c>
      <c r="Z329">
        <v>-1.4257449888764449E-2</v>
      </c>
      <c r="AA329">
        <v>-3.6896903883879062E-2</v>
      </c>
      <c r="AB329">
        <v>-3.273816909081885E-2</v>
      </c>
      <c r="AC329">
        <v>-0.1544224369636267</v>
      </c>
      <c r="AD329">
        <v>-6.6981886053580714E-2</v>
      </c>
      <c r="AE329">
        <v>-2.1817584268380659E-2</v>
      </c>
      <c r="AF329">
        <v>-1.32104058107017E-2</v>
      </c>
      <c r="AG329">
        <v>-8.9174654833596684E-2</v>
      </c>
      <c r="AH329" s="9" t="s">
        <v>108</v>
      </c>
      <c r="AI329" s="1">
        <v>44986</v>
      </c>
      <c r="AJ329" s="9" t="s">
        <v>40</v>
      </c>
      <c r="AK329">
        <v>21</v>
      </c>
    </row>
    <row r="330" spans="1:37" x14ac:dyDescent="0.25">
      <c r="A330">
        <v>45005</v>
      </c>
      <c r="B330">
        <v>-1.149170333024248</v>
      </c>
      <c r="C330">
        <v>-4.8182145678231452</v>
      </c>
      <c r="D330">
        <v>-0.67636023158220537</v>
      </c>
      <c r="E330">
        <v>-1.060316824303712</v>
      </c>
      <c r="F330">
        <v>-0.55201144364163168</v>
      </c>
      <c r="G330">
        <v>-1.022716321983224</v>
      </c>
      <c r="H330">
        <v>-0.22502108252934569</v>
      </c>
      <c r="I330">
        <v>-0.36155101336565532</v>
      </c>
      <c r="J330">
        <v>-4.5724749170102674</v>
      </c>
      <c r="K330">
        <v>-0.42911706770181718</v>
      </c>
      <c r="L330">
        <v>-3.1361551511317338</v>
      </c>
      <c r="M330">
        <v>-1.123675987790651</v>
      </c>
      <c r="N330">
        <v>-0.90794834503901833</v>
      </c>
      <c r="O330">
        <v>-0.43486624619227737</v>
      </c>
      <c r="P330">
        <v>-0.82268225481137758</v>
      </c>
      <c r="Q330">
        <v>-1.028639629985082</v>
      </c>
      <c r="R330">
        <v>-0.71114018506733356</v>
      </c>
      <c r="S330">
        <v>-1.2407981946830511</v>
      </c>
      <c r="T330">
        <v>-1.292740014193771</v>
      </c>
      <c r="U330">
        <v>-1.646342549695504</v>
      </c>
      <c r="V330">
        <v>-2.0478787771603382</v>
      </c>
      <c r="W330">
        <v>-1.2609807608749031</v>
      </c>
      <c r="X330">
        <v>-0.83062120073721946</v>
      </c>
      <c r="Y330">
        <v>-0.20743557385396039</v>
      </c>
      <c r="Z330">
        <v>-1.1700288035502051</v>
      </c>
      <c r="AA330">
        <v>-1.275382229839791</v>
      </c>
      <c r="AB330">
        <v>-1.004344302354844</v>
      </c>
      <c r="AC330">
        <v>-1.007054124008983</v>
      </c>
      <c r="AD330">
        <v>-1.2940195186136729</v>
      </c>
      <c r="AE330">
        <v>-1.4150419608770459</v>
      </c>
      <c r="AF330">
        <v>-1.2354661102148541</v>
      </c>
      <c r="AG330">
        <v>-0.68660823402503335</v>
      </c>
      <c r="AH330" s="9" t="s">
        <v>108</v>
      </c>
      <c r="AI330" s="1">
        <v>44986</v>
      </c>
      <c r="AJ330" s="9" t="s">
        <v>41</v>
      </c>
      <c r="AK330">
        <v>20</v>
      </c>
    </row>
    <row r="331" spans="1:37" x14ac:dyDescent="0.25">
      <c r="A331">
        <v>45002</v>
      </c>
      <c r="B331">
        <v>-0.18547132834535071</v>
      </c>
      <c r="C331">
        <v>-0.1085307149486614</v>
      </c>
      <c r="D331">
        <v>-3.7421235308307131E-3</v>
      </c>
      <c r="E331">
        <v>-0.1315013714801993</v>
      </c>
      <c r="F331">
        <v>-0.1093012723090261</v>
      </c>
      <c r="G331">
        <v>-0.13492912969017101</v>
      </c>
      <c r="H331">
        <v>-1.0488217345699101E-2</v>
      </c>
      <c r="I331">
        <v>-0.45141297723758012</v>
      </c>
      <c r="J331">
        <v>-5.5162726015994402E-2</v>
      </c>
      <c r="K331">
        <v>-8.9658466775766055E-2</v>
      </c>
      <c r="L331">
        <v>-5.2041258532626512E-2</v>
      </c>
      <c r="M331">
        <v>-5.7441679129779072E-2</v>
      </c>
      <c r="N331">
        <v>-2.4498617531443279E-2</v>
      </c>
      <c r="O331">
        <v>-1.8137974360495301E-2</v>
      </c>
      <c r="P331">
        <v>-0.17786069063318019</v>
      </c>
      <c r="Q331">
        <v>-0.26084941752050972</v>
      </c>
      <c r="R331">
        <v>-0.10718906632900591</v>
      </c>
      <c r="S331">
        <v>-0.85740417980792649</v>
      </c>
      <c r="T331">
        <v>-0.49118758840033011</v>
      </c>
      <c r="U331">
        <v>-2.0818662534839279E-2</v>
      </c>
      <c r="V331">
        <v>-0.47452586057545199</v>
      </c>
      <c r="W331">
        <v>-1.384891661932749E-2</v>
      </c>
      <c r="X331">
        <v>-9.4039100044309126E-2</v>
      </c>
      <c r="Y331">
        <v>-2.5640982588274949E-2</v>
      </c>
      <c r="Z331">
        <v>-0.1850745513516947</v>
      </c>
      <c r="AA331">
        <v>-0.19287162876294581</v>
      </c>
      <c r="AB331">
        <v>-0.23003726043065439</v>
      </c>
      <c r="AC331">
        <v>-3.7032142767360013E-2</v>
      </c>
      <c r="AD331">
        <v>-0.36401805687426808</v>
      </c>
      <c r="AE331">
        <v>-0.16642191727388569</v>
      </c>
      <c r="AF331">
        <v>-0.10545227942063611</v>
      </c>
      <c r="AG331">
        <v>-0.28058497899165852</v>
      </c>
      <c r="AH331" s="9" t="s">
        <v>109</v>
      </c>
      <c r="AI331" s="1">
        <v>44986</v>
      </c>
      <c r="AJ331" s="9" t="s">
        <v>43</v>
      </c>
      <c r="AK331">
        <v>17</v>
      </c>
    </row>
    <row r="332" spans="1:37" x14ac:dyDescent="0.25">
      <c r="A332">
        <v>45001</v>
      </c>
      <c r="B332">
        <v>-0.47513380703886182</v>
      </c>
      <c r="C332">
        <v>-0.88634869756967782</v>
      </c>
      <c r="D332">
        <v>-1.096665910215278</v>
      </c>
      <c r="E332">
        <v>-0.66480172987957575</v>
      </c>
      <c r="F332">
        <v>-0.2227344034910155</v>
      </c>
      <c r="G332">
        <v>-0.76331600600338945</v>
      </c>
      <c r="H332">
        <v>-0.17876420134465071</v>
      </c>
      <c r="I332">
        <v>-8.9712587153125245E-2</v>
      </c>
      <c r="J332">
        <v>-1.5195110785109001</v>
      </c>
      <c r="K332">
        <v>-0.27063446529699903</v>
      </c>
      <c r="L332">
        <v>-0.3497066283914953</v>
      </c>
      <c r="M332">
        <v>-0.34193359220746727</v>
      </c>
      <c r="N332">
        <v>-0.31600224106493091</v>
      </c>
      <c r="O332">
        <v>-0.3570389484111845</v>
      </c>
      <c r="P332">
        <v>-0.2302372349830224</v>
      </c>
      <c r="Q332">
        <v>-0.1930070943320486</v>
      </c>
      <c r="R332">
        <v>-0.41181240524661999</v>
      </c>
      <c r="S332">
        <v>-0.51487457695250016</v>
      </c>
      <c r="T332">
        <v>-0.23344233082186999</v>
      </c>
      <c r="U332">
        <v>-0.40558626501343281</v>
      </c>
      <c r="V332">
        <v>-0.38311529299090802</v>
      </c>
      <c r="W332">
        <v>-0.42743762355358128</v>
      </c>
      <c r="X332">
        <v>-0.48322088537528768</v>
      </c>
      <c r="Y332">
        <v>-0.1788316755010104</v>
      </c>
      <c r="Z332">
        <v>-0.67172146926281795</v>
      </c>
      <c r="AA332">
        <v>-0.37097138172438132</v>
      </c>
      <c r="AB332">
        <v>-0.27614004540398168</v>
      </c>
      <c r="AC332">
        <v>-0.39268760819314119</v>
      </c>
      <c r="AD332">
        <v>-0.42042039844523782</v>
      </c>
      <c r="AE332">
        <v>-0.4470519266078245</v>
      </c>
      <c r="AF332">
        <v>-0.38470815995734858</v>
      </c>
      <c r="AG332">
        <v>-0.68565547218642098</v>
      </c>
      <c r="AH332" s="9" t="s">
        <v>109</v>
      </c>
      <c r="AI332" s="1">
        <v>44986</v>
      </c>
      <c r="AJ332" s="9" t="s">
        <v>38</v>
      </c>
      <c r="AK332">
        <v>16</v>
      </c>
    </row>
    <row r="333" spans="1:37" x14ac:dyDescent="0.25">
      <c r="A333">
        <v>45000</v>
      </c>
      <c r="B333">
        <v>-7.8514642915913837E-3</v>
      </c>
      <c r="C333">
        <v>-0.12868130899232419</v>
      </c>
      <c r="D333">
        <v>0</v>
      </c>
      <c r="E333">
        <v>-5.4712357371135244E-3</v>
      </c>
      <c r="F333">
        <v>-7.7265829701205499E-4</v>
      </c>
      <c r="G333">
        <v>-1.3998129147735019E-4</v>
      </c>
      <c r="H333">
        <v>-4.072763807213111E-2</v>
      </c>
      <c r="I333">
        <v>-3.4062655352918351E-3</v>
      </c>
      <c r="J333">
        <v>-3.685122639965786E-3</v>
      </c>
      <c r="K333">
        <v>0</v>
      </c>
      <c r="L333">
        <v>-3.9965954093024586E-3</v>
      </c>
      <c r="M333">
        <v>-5.0376386708722706E-3</v>
      </c>
      <c r="N333">
        <v>-2.9734273642985269E-3</v>
      </c>
      <c r="O333">
        <v>-9.0870613386569783E-5</v>
      </c>
      <c r="P333">
        <v>-8.41191827977553E-3</v>
      </c>
      <c r="Q333">
        <v>-4.6899792009916924E-3</v>
      </c>
      <c r="R333">
        <v>0</v>
      </c>
      <c r="S333">
        <v>0</v>
      </c>
      <c r="T333">
        <v>-1.468196788916946E-3</v>
      </c>
      <c r="U333">
        <v>-4.1274103986432449E-2</v>
      </c>
      <c r="V333">
        <v>-9.9917410477073118E-4</v>
      </c>
      <c r="W333">
        <v>-0.1249790028592659</v>
      </c>
      <c r="X333">
        <v>-8.5719707685390431E-3</v>
      </c>
      <c r="Y333">
        <v>-1.2691732411911001E-2</v>
      </c>
      <c r="Z333">
        <v>-1.052381046165277E-2</v>
      </c>
      <c r="AA333">
        <v>-5.2772064753585663E-3</v>
      </c>
      <c r="AB333">
        <v>-4.2402680138779953E-3</v>
      </c>
      <c r="AC333">
        <v>-4.9834110435551153E-3</v>
      </c>
      <c r="AD333">
        <v>-6.1053484992126296E-3</v>
      </c>
      <c r="AE333">
        <v>-6.1788498215166361E-3</v>
      </c>
      <c r="AF333">
        <v>-2.868540262431309E-3</v>
      </c>
      <c r="AG333">
        <v>-2.74172681161351E-2</v>
      </c>
      <c r="AH333" s="9" t="s">
        <v>109</v>
      </c>
      <c r="AI333" s="1">
        <v>44986</v>
      </c>
      <c r="AJ333" s="9" t="s">
        <v>39</v>
      </c>
      <c r="AK333">
        <v>15</v>
      </c>
    </row>
    <row r="334" spans="1:37" x14ac:dyDescent="0.25">
      <c r="A334">
        <v>44999</v>
      </c>
      <c r="B334">
        <v>-1.240273572493906</v>
      </c>
      <c r="C334">
        <v>-1.128235951530306</v>
      </c>
      <c r="D334">
        <v>-0.85160345705051055</v>
      </c>
      <c r="E334">
        <v>-1.843209252051957</v>
      </c>
      <c r="F334">
        <v>-0.90630783619852195</v>
      </c>
      <c r="G334">
        <v>-1.3793035648223639</v>
      </c>
      <c r="H334">
        <v>-1.2485273324144821</v>
      </c>
      <c r="I334">
        <v>-0.60977400098051493</v>
      </c>
      <c r="J334">
        <v>-3.8297939562825238</v>
      </c>
      <c r="K334">
        <v>-1.508685269240404</v>
      </c>
      <c r="L334">
        <v>-0.2822502452881282</v>
      </c>
      <c r="M334">
        <v>-0.52046288081140879</v>
      </c>
      <c r="N334">
        <v>-1.7822154894467199</v>
      </c>
      <c r="O334">
        <v>-0.38522904131466912</v>
      </c>
      <c r="P334">
        <v>-0.39271509653520531</v>
      </c>
      <c r="Q334">
        <v>-0.46293843623127617</v>
      </c>
      <c r="R334">
        <v>-0.98715416106041765</v>
      </c>
      <c r="S334">
        <v>-2.281493472916253</v>
      </c>
      <c r="T334">
        <v>-0.62663755604836546</v>
      </c>
      <c r="U334">
        <v>-3.3577680276734312</v>
      </c>
      <c r="V334">
        <v>-1.6413554464849791</v>
      </c>
      <c r="W334">
        <v>-0.84692925028063204</v>
      </c>
      <c r="X334">
        <v>-1.055997330485491</v>
      </c>
      <c r="Y334">
        <v>-0.61503675000925273</v>
      </c>
      <c r="Z334">
        <v>-1.4610386906999699</v>
      </c>
      <c r="AA334">
        <v>-1.696790930759843</v>
      </c>
      <c r="AB334">
        <v>-0.79280863057544093</v>
      </c>
      <c r="AC334">
        <v>-0.63605225270015064</v>
      </c>
      <c r="AD334">
        <v>-0.54558345396213814</v>
      </c>
      <c r="AE334">
        <v>-1.441506157968393</v>
      </c>
      <c r="AF334">
        <v>-1.409280466253539</v>
      </c>
      <c r="AG334">
        <v>-0.9087157292641358</v>
      </c>
      <c r="AH334" s="9" t="s">
        <v>109</v>
      </c>
      <c r="AI334" s="1">
        <v>44986</v>
      </c>
      <c r="AJ334" s="9" t="s">
        <v>40</v>
      </c>
      <c r="AK334">
        <v>14</v>
      </c>
    </row>
    <row r="335" spans="1:37" x14ac:dyDescent="0.25">
      <c r="A335">
        <v>44998</v>
      </c>
      <c r="B335">
        <v>-0.29747019144085762</v>
      </c>
      <c r="C335">
        <v>-0.45172558893891579</v>
      </c>
      <c r="D335">
        <v>-0.16104655575513269</v>
      </c>
      <c r="E335">
        <v>-0.2052118615269426</v>
      </c>
      <c r="F335">
        <v>-0.30842936531099818</v>
      </c>
      <c r="G335">
        <v>-2.6095053121041371E-2</v>
      </c>
      <c r="H335">
        <v>-4.1724344792280162E-2</v>
      </c>
      <c r="I335">
        <v>-0.13528854075833019</v>
      </c>
      <c r="J335">
        <v>-0.71586138040369762</v>
      </c>
      <c r="K335">
        <v>-5.7967023789127922E-2</v>
      </c>
      <c r="L335">
        <v>-2.5307352991226941</v>
      </c>
      <c r="M335">
        <v>-3.1580305328101313E-2</v>
      </c>
      <c r="N335">
        <v>-0.2708201605537609</v>
      </c>
      <c r="O335">
        <v>-0.593748241098218</v>
      </c>
      <c r="P335">
        <v>-4.3675388554829893E-2</v>
      </c>
      <c r="Q335">
        <v>-0.24933917562653299</v>
      </c>
      <c r="R335">
        <v>-1.123208538520603</v>
      </c>
      <c r="S335">
        <v>-0.71144037890917289</v>
      </c>
      <c r="T335">
        <v>-0.35472941112242412</v>
      </c>
      <c r="U335">
        <v>-0.86310043037226369</v>
      </c>
      <c r="V335">
        <v>-0.38849560430004337</v>
      </c>
      <c r="W335">
        <v>-0.72903758038097499</v>
      </c>
      <c r="X335">
        <v>-0.31834178771213412</v>
      </c>
      <c r="Y335">
        <v>-2.1211619174902961E-2</v>
      </c>
      <c r="Z335">
        <v>-0.3025846485325992</v>
      </c>
      <c r="AA335">
        <v>-0.24066302828706049</v>
      </c>
      <c r="AB335">
        <v>-0.30084586206369363</v>
      </c>
      <c r="AC335">
        <v>-0.210229876382589</v>
      </c>
      <c r="AD335">
        <v>-0.22727012560923979</v>
      </c>
      <c r="AE335">
        <v>-0.3092920325404715</v>
      </c>
      <c r="AF335">
        <v>-0.28086066108078411</v>
      </c>
      <c r="AG335">
        <v>-0.23500052527572901</v>
      </c>
      <c r="AH335" s="9" t="s">
        <v>109</v>
      </c>
      <c r="AI335" s="1">
        <v>44986</v>
      </c>
      <c r="AJ335" s="9" t="s">
        <v>41</v>
      </c>
      <c r="AK335">
        <v>13</v>
      </c>
    </row>
    <row r="336" spans="1:37" x14ac:dyDescent="0.25">
      <c r="A336">
        <v>44995</v>
      </c>
      <c r="B336">
        <v>-0.30965482933067928</v>
      </c>
      <c r="C336">
        <v>-4.2206754717580543E-2</v>
      </c>
      <c r="D336">
        <v>-7.6353807084020106E-2</v>
      </c>
      <c r="E336">
        <v>-0.6070616401173069</v>
      </c>
      <c r="F336">
        <v>-0.16732918147149589</v>
      </c>
      <c r="G336">
        <v>-0.3522604363596083</v>
      </c>
      <c r="H336">
        <v>-2.8875960869704531E-3</v>
      </c>
      <c r="I336">
        <v>-0.12740671100216411</v>
      </c>
      <c r="J336">
        <v>-1.293406990448432</v>
      </c>
      <c r="K336">
        <v>-4.9574116890603072E-2</v>
      </c>
      <c r="L336">
        <v>-7.5831528421358277E-2</v>
      </c>
      <c r="M336">
        <v>-2.6605983769272791E-2</v>
      </c>
      <c r="N336">
        <v>-0.1407652621255136</v>
      </c>
      <c r="O336">
        <v>-0.1381291722441213</v>
      </c>
      <c r="P336">
        <v>-0.16558161049266809</v>
      </c>
      <c r="Q336">
        <v>-0.15941944460847521</v>
      </c>
      <c r="R336">
        <v>-0.52769997354636544</v>
      </c>
      <c r="S336">
        <v>-0.31696840130540671</v>
      </c>
      <c r="T336">
        <v>-0.16205720242971641</v>
      </c>
      <c r="U336">
        <v>-1.4409507167187591E-3</v>
      </c>
      <c r="V336">
        <v>-9.4097922187825186E-2</v>
      </c>
      <c r="W336">
        <v>-0.37097312622187217</v>
      </c>
      <c r="X336">
        <v>-0.56633593529449255</v>
      </c>
      <c r="Y336">
        <v>-0.17713242174000601</v>
      </c>
      <c r="Z336">
        <v>-0.51122478336150423</v>
      </c>
      <c r="AA336">
        <v>-0.2042171223031814</v>
      </c>
      <c r="AB336">
        <v>-0.161016912657369</v>
      </c>
      <c r="AC336">
        <v>-0.13698822697907589</v>
      </c>
      <c r="AD336">
        <v>-7.0553019422999907E-2</v>
      </c>
      <c r="AE336">
        <v>-0.17139553316405709</v>
      </c>
      <c r="AF336">
        <v>-0.36067742357031779</v>
      </c>
      <c r="AG336">
        <v>-0.46301897674663811</v>
      </c>
      <c r="AH336" s="9" t="s">
        <v>110</v>
      </c>
      <c r="AI336" s="1">
        <v>44986</v>
      </c>
      <c r="AJ336" s="9" t="s">
        <v>43</v>
      </c>
      <c r="AK336">
        <v>10</v>
      </c>
    </row>
    <row r="337" spans="1:37" x14ac:dyDescent="0.25">
      <c r="A337">
        <v>44994</v>
      </c>
      <c r="B337">
        <v>-6.9889139165268482E-2</v>
      </c>
      <c r="C337">
        <v>-1.2747154199018311E-2</v>
      </c>
      <c r="D337">
        <v>-7.6078846482775008E-3</v>
      </c>
      <c r="E337">
        <v>-6.2685166643495382E-2</v>
      </c>
      <c r="F337">
        <v>-7.3850688483267913E-4</v>
      </c>
      <c r="G337">
        <v>-0.1229070932008392</v>
      </c>
      <c r="H337">
        <v>-1.7034494774705811E-2</v>
      </c>
      <c r="I337">
        <v>-0.13063300379391671</v>
      </c>
      <c r="J337">
        <v>-0.49129420207250207</v>
      </c>
      <c r="K337">
        <v>-2.5348511538377739E-2</v>
      </c>
      <c r="L337">
        <v>0</v>
      </c>
      <c r="M337">
        <v>0</v>
      </c>
      <c r="N337">
        <v>-1.1834703252218271E-2</v>
      </c>
      <c r="O337">
        <v>-2.7964279667383879E-2</v>
      </c>
      <c r="P337">
        <v>-3.3647955567376202E-2</v>
      </c>
      <c r="Q337">
        <v>-2.7303066629050408E-3</v>
      </c>
      <c r="R337">
        <v>-1.1799671891180381E-2</v>
      </c>
      <c r="S337">
        <v>-4.4925372882644227E-2</v>
      </c>
      <c r="T337">
        <v>-9.9076420449069003E-2</v>
      </c>
      <c r="U337">
        <v>-0.3210086199820914</v>
      </c>
      <c r="V337">
        <v>-6.0527405079200763E-2</v>
      </c>
      <c r="W337">
        <v>-0.62523751945994976</v>
      </c>
      <c r="X337">
        <v>-0.1392408616697306</v>
      </c>
      <c r="Y337">
        <v>-0.2557192515216552</v>
      </c>
      <c r="Z337">
        <v>-0.10778167832255039</v>
      </c>
      <c r="AA337">
        <v>-7.8214844116187676E-2</v>
      </c>
      <c r="AB337">
        <v>-2.7839283988360781E-2</v>
      </c>
      <c r="AC337">
        <v>-3.2013342876702683E-2</v>
      </c>
      <c r="AD337">
        <v>-1.598603503201354E-2</v>
      </c>
      <c r="AE337">
        <v>-5.3978106086930863E-2</v>
      </c>
      <c r="AF337">
        <v>-7.9191969678910804E-2</v>
      </c>
      <c r="AG337">
        <v>-8.1700934353524199E-2</v>
      </c>
      <c r="AH337" s="9" t="s">
        <v>110</v>
      </c>
      <c r="AI337" s="1">
        <v>44986</v>
      </c>
      <c r="AJ337" s="9" t="s">
        <v>38</v>
      </c>
      <c r="AK337">
        <v>9</v>
      </c>
    </row>
    <row r="338" spans="1:37" x14ac:dyDescent="0.25">
      <c r="A338">
        <v>44993</v>
      </c>
      <c r="B338">
        <v>-8.2219173760246494E-3</v>
      </c>
      <c r="C338">
        <v>-6.130621851375361E-3</v>
      </c>
      <c r="D338">
        <v>-0.2313724598601718</v>
      </c>
      <c r="E338">
        <v>-3.688491359033914E-3</v>
      </c>
      <c r="F338">
        <v>-1.612756212063432E-4</v>
      </c>
      <c r="G338">
        <v>0</v>
      </c>
      <c r="H338">
        <v>-1.6962002388972119E-2</v>
      </c>
      <c r="I338">
        <v>-8.5307963881008253E-2</v>
      </c>
      <c r="J338">
        <v>-3.2666203369835632E-2</v>
      </c>
      <c r="K338">
        <v>-2.72126810487139E-3</v>
      </c>
      <c r="L338">
        <v>-2.139890963694489E-2</v>
      </c>
      <c r="M338">
        <v>0</v>
      </c>
      <c r="N338">
        <v>-1.420532283126649E-3</v>
      </c>
      <c r="O338">
        <v>0</v>
      </c>
      <c r="P338">
        <v>-7.3788760671173919E-3</v>
      </c>
      <c r="Q338">
        <v>-1.736491864214409E-3</v>
      </c>
      <c r="R338">
        <v>0</v>
      </c>
      <c r="S338">
        <v>0</v>
      </c>
      <c r="T338">
        <v>-2.0840356067944308E-3</v>
      </c>
      <c r="U338">
        <v>0</v>
      </c>
      <c r="V338">
        <v>0</v>
      </c>
      <c r="W338">
        <v>0</v>
      </c>
      <c r="X338">
        <v>-1.567897563008953E-2</v>
      </c>
      <c r="Y338">
        <v>-8.3679581110037926E-2</v>
      </c>
      <c r="Z338">
        <v>-4.4581216567035542E-3</v>
      </c>
      <c r="AA338">
        <v>-1.114993876628164E-2</v>
      </c>
      <c r="AB338">
        <v>-1.933294261081509E-3</v>
      </c>
      <c r="AC338">
        <v>-5.9040241427879281E-2</v>
      </c>
      <c r="AD338">
        <v>0</v>
      </c>
      <c r="AE338">
        <v>-3.5564597238707768E-3</v>
      </c>
      <c r="AF338">
        <v>-3.232282501506702E-3</v>
      </c>
      <c r="AG338">
        <v>-4.510651176941706E-2</v>
      </c>
      <c r="AH338" s="9" t="s">
        <v>110</v>
      </c>
      <c r="AI338" s="1">
        <v>44986</v>
      </c>
      <c r="AJ338" s="9" t="s">
        <v>39</v>
      </c>
      <c r="AK338">
        <v>8</v>
      </c>
    </row>
    <row r="339" spans="1:37" x14ac:dyDescent="0.25">
      <c r="A339">
        <v>44992</v>
      </c>
      <c r="B339">
        <v>-0.1365276101506564</v>
      </c>
      <c r="C339">
        <v>-3.1993022961579569E-2</v>
      </c>
      <c r="D339">
        <v>-7.0679858399325335E-2</v>
      </c>
      <c r="E339">
        <v>-0.19621326775231671</v>
      </c>
      <c r="F339">
        <v>-3.5644695299206111E-3</v>
      </c>
      <c r="G339">
        <v>-6.6338291197057392E-2</v>
      </c>
      <c r="H339">
        <v>-5.7183596161054527E-2</v>
      </c>
      <c r="I339">
        <v>-7.3223817887153431E-2</v>
      </c>
      <c r="J339">
        <v>-3.7755225399339669E-2</v>
      </c>
      <c r="K339">
        <v>-5.8338420832419281E-2</v>
      </c>
      <c r="L339">
        <v>-0.1304673248377736</v>
      </c>
      <c r="M339">
        <v>-0.2028176177124808</v>
      </c>
      <c r="N339">
        <v>-0.25866904025587167</v>
      </c>
      <c r="O339">
        <v>-0.1422704396812762</v>
      </c>
      <c r="P339">
        <v>-7.1654020423500531E-4</v>
      </c>
      <c r="Q339">
        <v>-0.11316172640577429</v>
      </c>
      <c r="R339">
        <v>-1.3875926821322101E-2</v>
      </c>
      <c r="S339">
        <v>-0.13555517783795881</v>
      </c>
      <c r="T339">
        <v>-5.6636302858363713E-2</v>
      </c>
      <c r="U339">
        <v>-6.1537314654602868E-2</v>
      </c>
      <c r="V339">
        <v>-5.2834490825703351E-2</v>
      </c>
      <c r="W339">
        <v>-6.1802553050957248E-2</v>
      </c>
      <c r="X339">
        <v>-7.2660816462039868E-2</v>
      </c>
      <c r="Y339">
        <v>-0.1310755770605766</v>
      </c>
      <c r="Z339">
        <v>-0.1157566083607327</v>
      </c>
      <c r="AA339">
        <v>-0.14804081855591739</v>
      </c>
      <c r="AB339">
        <v>-7.4258357884124812E-2</v>
      </c>
      <c r="AC339">
        <v>-0.17416034935442681</v>
      </c>
      <c r="AD339">
        <v>-9.1312831755166246E-2</v>
      </c>
      <c r="AE339">
        <v>-0.1017348976800421</v>
      </c>
      <c r="AF339">
        <v>-0.13893984535381201</v>
      </c>
      <c r="AG339">
        <v>-0.1334199869656692</v>
      </c>
      <c r="AH339" s="9" t="s">
        <v>110</v>
      </c>
      <c r="AI339" s="1">
        <v>44986</v>
      </c>
      <c r="AJ339" s="9" t="s">
        <v>40</v>
      </c>
      <c r="AK339">
        <v>7</v>
      </c>
    </row>
    <row r="340" spans="1:37" x14ac:dyDescent="0.25">
      <c r="A340">
        <v>44991</v>
      </c>
      <c r="B340">
        <v>-0.26556035575874232</v>
      </c>
      <c r="C340">
        <v>-0.5219071562430021</v>
      </c>
      <c r="D340">
        <v>-0.4143026484788912</v>
      </c>
      <c r="E340">
        <v>-0.29434789336119371</v>
      </c>
      <c r="F340">
        <v>-0.1232434165496394</v>
      </c>
      <c r="G340">
        <v>-0.44769696225988259</v>
      </c>
      <c r="H340">
        <v>-0.115023656408233</v>
      </c>
      <c r="I340">
        <v>-0.21257238320386709</v>
      </c>
      <c r="J340">
        <v>-6.2327655791223027E-2</v>
      </c>
      <c r="K340">
        <v>-7.2896736464570136E-2</v>
      </c>
      <c r="L340">
        <v>-0.67700425249855145</v>
      </c>
      <c r="M340">
        <v>-0.3152430980925795</v>
      </c>
      <c r="N340">
        <v>-0.1225057533429266</v>
      </c>
      <c r="O340">
        <v>-9.6560867495622427E-2</v>
      </c>
      <c r="P340">
        <v>-0.14416968803539271</v>
      </c>
      <c r="Q340">
        <v>-0.32746091531198462</v>
      </c>
      <c r="R340">
        <v>-0.13122635264219609</v>
      </c>
      <c r="S340">
        <v>-4.8129316135934873E-2</v>
      </c>
      <c r="T340">
        <v>-0.4788802344217129</v>
      </c>
      <c r="U340">
        <v>-0.29710128526122431</v>
      </c>
      <c r="V340">
        <v>-0.2407284251758309</v>
      </c>
      <c r="W340">
        <v>-0.1946086678987001</v>
      </c>
      <c r="X340">
        <v>-0.1751178201055264</v>
      </c>
      <c r="Y340">
        <v>-9.5231060563064393E-2</v>
      </c>
      <c r="Z340">
        <v>-0.27296474600319048</v>
      </c>
      <c r="AA340">
        <v>-0.1376750254164362</v>
      </c>
      <c r="AB340">
        <v>-0.25869349191279639</v>
      </c>
      <c r="AC340">
        <v>-0.53146108694330141</v>
      </c>
      <c r="AD340">
        <v>-0.30645894416317732</v>
      </c>
      <c r="AE340">
        <v>-0.35775753441045682</v>
      </c>
      <c r="AF340">
        <v>-0.26471303938759611</v>
      </c>
      <c r="AG340">
        <v>-0.16546437981193859</v>
      </c>
      <c r="AH340" s="9" t="s">
        <v>110</v>
      </c>
      <c r="AI340" s="1">
        <v>44986</v>
      </c>
      <c r="AJ340" s="9" t="s">
        <v>41</v>
      </c>
      <c r="AK340">
        <v>6</v>
      </c>
    </row>
    <row r="341" spans="1:37" x14ac:dyDescent="0.25">
      <c r="A341">
        <v>44988</v>
      </c>
      <c r="B341">
        <v>-0.66869514263210161</v>
      </c>
      <c r="C341">
        <v>-0.86905420045758885</v>
      </c>
      <c r="D341">
        <v>-0.34303220628145492</v>
      </c>
      <c r="E341">
        <v>-0.59848706823658138</v>
      </c>
      <c r="F341">
        <v>-0.89312442011518245</v>
      </c>
      <c r="G341">
        <v>-1.099168035066872</v>
      </c>
      <c r="H341">
        <v>-0.62028241609605683</v>
      </c>
      <c r="I341">
        <v>-0.89910147027583498</v>
      </c>
      <c r="J341">
        <v>-0.68242891682314577</v>
      </c>
      <c r="K341">
        <v>-0.43854940770733702</v>
      </c>
      <c r="L341">
        <v>-0.38801579225172778</v>
      </c>
      <c r="M341">
        <v>-0.40266045209452228</v>
      </c>
      <c r="N341">
        <v>-0.34037869338556481</v>
      </c>
      <c r="O341">
        <v>-0.15713667785410851</v>
      </c>
      <c r="P341">
        <v>-0.33464567184472688</v>
      </c>
      <c r="Q341">
        <v>-0.70932871386305718</v>
      </c>
      <c r="R341">
        <v>-1.494271602582026</v>
      </c>
      <c r="S341">
        <v>-0.68498021908039675</v>
      </c>
      <c r="T341">
        <v>-0.83284725845083396</v>
      </c>
      <c r="U341">
        <v>-0.46038922090348411</v>
      </c>
      <c r="V341">
        <v>-0.83823877367157396</v>
      </c>
      <c r="W341">
        <v>-0.26039004195755222</v>
      </c>
      <c r="X341">
        <v>-0.61255273461181103</v>
      </c>
      <c r="Y341">
        <v>-0.36638917286561029</v>
      </c>
      <c r="Z341">
        <v>-0.77322687117601852</v>
      </c>
      <c r="AA341">
        <v>-0.53995409398163896</v>
      </c>
      <c r="AB341">
        <v>-0.68771949684432465</v>
      </c>
      <c r="AC341">
        <v>-0.38689317150610508</v>
      </c>
      <c r="AD341">
        <v>-0.50056910340747296</v>
      </c>
      <c r="AE341">
        <v>-1.0726560841956541</v>
      </c>
      <c r="AF341">
        <v>-0.60536128236816633</v>
      </c>
      <c r="AG341">
        <v>-0.4282934792599436</v>
      </c>
      <c r="AH341" s="9" t="s">
        <v>111</v>
      </c>
      <c r="AI341" s="1">
        <v>44986</v>
      </c>
      <c r="AJ341" s="9" t="s">
        <v>43</v>
      </c>
      <c r="AK341">
        <v>3</v>
      </c>
    </row>
    <row r="342" spans="1:37" x14ac:dyDescent="0.25">
      <c r="A342">
        <v>44987</v>
      </c>
      <c r="B342">
        <v>-0.22153681877992731</v>
      </c>
      <c r="C342">
        <v>-0.1876168774577904</v>
      </c>
      <c r="D342">
        <v>-3.5307156076891603E-2</v>
      </c>
      <c r="E342">
        <v>-0.19579817883576109</v>
      </c>
      <c r="F342">
        <v>-0.1664799542362656</v>
      </c>
      <c r="G342">
        <v>-0.26500682433853862</v>
      </c>
      <c r="H342">
        <v>-0.35618196337212549</v>
      </c>
      <c r="I342">
        <v>-4.9240777398938489E-4</v>
      </c>
      <c r="J342">
        <v>-0.15354281079146309</v>
      </c>
      <c r="K342">
        <v>-0.1526984869407447</v>
      </c>
      <c r="L342">
        <v>-0.28954737561409022</v>
      </c>
      <c r="M342">
        <v>-0.10406987322619669</v>
      </c>
      <c r="N342">
        <v>-6.8782233687751049E-2</v>
      </c>
      <c r="O342">
        <v>-6.0371371998209578E-2</v>
      </c>
      <c r="P342">
        <v>-0.24311515157633959</v>
      </c>
      <c r="Q342">
        <v>-0.120800509112616</v>
      </c>
      <c r="R342">
        <v>-5.9827969461966127E-2</v>
      </c>
      <c r="S342">
        <v>-0.103772384946244</v>
      </c>
      <c r="T342">
        <v>-0.14257306674911721</v>
      </c>
      <c r="U342">
        <v>-0.27330650082387792</v>
      </c>
      <c r="V342">
        <v>-1.3415981338626799</v>
      </c>
      <c r="W342">
        <v>-0.30732406202528623</v>
      </c>
      <c r="X342">
        <v>-0.26904448532333142</v>
      </c>
      <c r="Y342">
        <v>-0.29869313580209461</v>
      </c>
      <c r="Z342">
        <v>-0.2313463973802462</v>
      </c>
      <c r="AA342">
        <v>-0.1197951167982014</v>
      </c>
      <c r="AB342">
        <v>-0.31724343361065749</v>
      </c>
      <c r="AC342">
        <v>-0.170051671568693</v>
      </c>
      <c r="AD342">
        <v>-0.16590835719216099</v>
      </c>
      <c r="AE342">
        <v>-0.16582699306912521</v>
      </c>
      <c r="AF342">
        <v>-0.2257639058179465</v>
      </c>
      <c r="AG342">
        <v>-0.25620908796898151</v>
      </c>
      <c r="AH342" s="9" t="s">
        <v>111</v>
      </c>
      <c r="AI342" s="1">
        <v>44986</v>
      </c>
      <c r="AJ342" s="9" t="s">
        <v>38</v>
      </c>
      <c r="AK342">
        <v>2</v>
      </c>
    </row>
    <row r="343" spans="1:37" x14ac:dyDescent="0.25">
      <c r="A343">
        <v>44986</v>
      </c>
      <c r="B343">
        <v>-1.711477666788714E-2</v>
      </c>
      <c r="C343">
        <v>0</v>
      </c>
      <c r="D343">
        <v>-4.3548007576754602E-2</v>
      </c>
      <c r="E343">
        <v>-6.3218234200810894E-2</v>
      </c>
      <c r="F343">
        <v>-3.2155576997149869E-3</v>
      </c>
      <c r="G343">
        <v>-4.0362458087772547E-4</v>
      </c>
      <c r="H343">
        <v>-4.0431073590719251E-4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-1.2123394607036931E-3</v>
      </c>
      <c r="O343">
        <v>-2.3164768747627011E-3</v>
      </c>
      <c r="P343">
        <v>-1.789775228368453E-3</v>
      </c>
      <c r="Q343">
        <v>-4.7129597226679204E-3</v>
      </c>
      <c r="R343">
        <v>0</v>
      </c>
      <c r="S343">
        <v>-6.3337060912100679E-3</v>
      </c>
      <c r="T343">
        <v>-2.2021026436709699E-2</v>
      </c>
      <c r="U343">
        <v>0</v>
      </c>
      <c r="V343">
        <v>-6.37439523147204E-3</v>
      </c>
      <c r="W343">
        <v>-8.0994054090689348E-4</v>
      </c>
      <c r="X343">
        <v>-2.2045539120136251E-2</v>
      </c>
      <c r="Y343">
        <v>-4.556015677795601E-3</v>
      </c>
      <c r="Z343">
        <v>-4.2435965650915612E-2</v>
      </c>
      <c r="AA343">
        <v>-5.7772911063251305E-4</v>
      </c>
      <c r="AB343">
        <v>-7.4072794081427532E-3</v>
      </c>
      <c r="AC343">
        <v>-2.847143475234978E-3</v>
      </c>
      <c r="AD343">
        <v>-1.0321324623142559E-3</v>
      </c>
      <c r="AE343">
        <v>-3.6667665727676199E-2</v>
      </c>
      <c r="AF343">
        <v>-2.3723382136445659E-3</v>
      </c>
      <c r="AG343">
        <v>-3.7959963448761791E-2</v>
      </c>
      <c r="AH343" s="9" t="s">
        <v>111</v>
      </c>
      <c r="AI343" s="1">
        <v>44986</v>
      </c>
      <c r="AJ343" s="9" t="s">
        <v>39</v>
      </c>
      <c r="AK343">
        <v>1</v>
      </c>
    </row>
    <row r="344" spans="1:37" x14ac:dyDescent="0.25">
      <c r="A344">
        <v>44985</v>
      </c>
      <c r="B344">
        <v>-0.30269556478495641</v>
      </c>
      <c r="C344">
        <v>-0.83403875292256247</v>
      </c>
      <c r="D344">
        <v>-2.440422743835709E-3</v>
      </c>
      <c r="E344">
        <v>-0.29726657124990719</v>
      </c>
      <c r="F344">
        <v>-5.118019627786497E-3</v>
      </c>
      <c r="G344">
        <v>-0.1264097831594633</v>
      </c>
      <c r="H344">
        <v>-0.72591424806256599</v>
      </c>
      <c r="I344">
        <v>-0.29055849930208011</v>
      </c>
      <c r="J344">
        <v>-0.1628013275827371</v>
      </c>
      <c r="K344">
        <v>-1.039015040535426E-3</v>
      </c>
      <c r="L344">
        <v>-0.14666322681914309</v>
      </c>
      <c r="M344">
        <v>-3.4816122069250423E-2</v>
      </c>
      <c r="N344">
        <v>-0.13007314119392019</v>
      </c>
      <c r="O344">
        <v>-4.0322134400196052E-2</v>
      </c>
      <c r="P344">
        <v>-0.15853226733737669</v>
      </c>
      <c r="Q344">
        <v>-0.16514748049491179</v>
      </c>
      <c r="R344">
        <v>-1.6057494208267159E-2</v>
      </c>
      <c r="S344">
        <v>-0.42865794204307872</v>
      </c>
      <c r="T344">
        <v>-0.1045528880548753</v>
      </c>
      <c r="U344">
        <v>-4.1834609988847412E-4</v>
      </c>
      <c r="V344">
        <v>-0.28119792004760491</v>
      </c>
      <c r="W344">
        <v>-0.27838845104882348</v>
      </c>
      <c r="X344">
        <v>-0.15351066479934039</v>
      </c>
      <c r="Y344">
        <v>-1.132962355980448</v>
      </c>
      <c r="Z344">
        <v>-0.25280269878378381</v>
      </c>
      <c r="AA344">
        <v>-0.1842053231938092</v>
      </c>
      <c r="AB344">
        <v>-0.21031959357365601</v>
      </c>
      <c r="AC344">
        <v>-0.23307806828970451</v>
      </c>
      <c r="AD344">
        <v>-0.1185290222899521</v>
      </c>
      <c r="AE344">
        <v>-0.1044207055919872</v>
      </c>
      <c r="AF344">
        <v>-0.21006092229870979</v>
      </c>
      <c r="AG344">
        <v>-0.52065401089811725</v>
      </c>
      <c r="AH344" s="9" t="s">
        <v>111</v>
      </c>
      <c r="AI344" s="1">
        <v>44958</v>
      </c>
      <c r="AJ344" s="9" t="s">
        <v>40</v>
      </c>
      <c r="AK344">
        <v>28</v>
      </c>
    </row>
    <row r="345" spans="1:37" x14ac:dyDescent="0.25">
      <c r="A345">
        <v>44984</v>
      </c>
      <c r="B345">
        <v>-0.81266239918447647</v>
      </c>
      <c r="C345">
        <v>-1.4961385495141379</v>
      </c>
      <c r="D345">
        <v>-1.2491142486621349</v>
      </c>
      <c r="E345">
        <v>-0.99460124031353736</v>
      </c>
      <c r="F345">
        <v>-0.67869301041116714</v>
      </c>
      <c r="G345">
        <v>-1.0185083453067061</v>
      </c>
      <c r="H345">
        <v>-4.5105111036001302E-2</v>
      </c>
      <c r="I345">
        <v>-0.54834766893402676</v>
      </c>
      <c r="J345">
        <v>-0.44816539811859002</v>
      </c>
      <c r="K345">
        <v>-1.0313691064150661</v>
      </c>
      <c r="L345">
        <v>-1.2826265592891879</v>
      </c>
      <c r="M345">
        <v>-0.4231834229408003</v>
      </c>
      <c r="N345">
        <v>-0.42543424713973288</v>
      </c>
      <c r="O345">
        <v>-0.49428874623667451</v>
      </c>
      <c r="P345">
        <v>-1.935158338559442</v>
      </c>
      <c r="Q345">
        <v>-0.42355919134456499</v>
      </c>
      <c r="R345">
        <v>-1.9546305318134161</v>
      </c>
      <c r="S345">
        <v>-1.688060456654493</v>
      </c>
      <c r="T345">
        <v>-0.53247772634259827</v>
      </c>
      <c r="U345">
        <v>-3.7367922066413151</v>
      </c>
      <c r="V345">
        <v>-0.57577739122692972</v>
      </c>
      <c r="W345">
        <v>-1.054669055987995</v>
      </c>
      <c r="X345">
        <v>-0.72311869172527687</v>
      </c>
      <c r="Y345">
        <v>-3.581028520603317E-3</v>
      </c>
      <c r="Z345">
        <v>-1.058108044321177</v>
      </c>
      <c r="AA345">
        <v>-0.9250384358468936</v>
      </c>
      <c r="AB345">
        <v>-0.4736814661110173</v>
      </c>
      <c r="AC345">
        <v>-0.55187245160004172</v>
      </c>
      <c r="AD345">
        <v>-0.69136719790587764</v>
      </c>
      <c r="AE345">
        <v>-1.3168208981474581</v>
      </c>
      <c r="AF345">
        <v>-0.84582897744891805</v>
      </c>
      <c r="AG345">
        <v>-0.35707719338044103</v>
      </c>
      <c r="AH345" s="9" t="s">
        <v>111</v>
      </c>
      <c r="AI345" s="1">
        <v>44958</v>
      </c>
      <c r="AJ345" s="9" t="s">
        <v>41</v>
      </c>
      <c r="AK345">
        <v>27</v>
      </c>
    </row>
    <row r="346" spans="1:37" x14ac:dyDescent="0.25">
      <c r="A346">
        <v>44981</v>
      </c>
      <c r="B346">
        <v>-0.45585347002645971</v>
      </c>
      <c r="C346">
        <v>-0.75663151209401158</v>
      </c>
      <c r="D346">
        <v>-0.13287351884724621</v>
      </c>
      <c r="E346">
        <v>-0.45348508284528077</v>
      </c>
      <c r="F346">
        <v>-0.36398850325132182</v>
      </c>
      <c r="G346">
        <v>-0.96789618818331902</v>
      </c>
      <c r="H346">
        <v>-0.17770564306393249</v>
      </c>
      <c r="I346">
        <v>-0.60465993637811011</v>
      </c>
      <c r="J346">
        <v>-1.0908350642319999</v>
      </c>
      <c r="K346">
        <v>-0.40719693974549509</v>
      </c>
      <c r="L346">
        <v>-0.79231463062615148</v>
      </c>
      <c r="M346">
        <v>-0.1065375042349328</v>
      </c>
      <c r="N346">
        <v>-0.39057575217961849</v>
      </c>
      <c r="O346">
        <v>-0.15175225907105361</v>
      </c>
      <c r="P346">
        <v>-0.4358468904186017</v>
      </c>
      <c r="Q346">
        <v>-0.65645270862734151</v>
      </c>
      <c r="R346">
        <v>-0.15785569922835799</v>
      </c>
      <c r="S346">
        <v>-0.47906300771304178</v>
      </c>
      <c r="T346">
        <v>-0.2327724607313339</v>
      </c>
      <c r="U346">
        <v>-0.90663477320703501</v>
      </c>
      <c r="V346">
        <v>-0.27729085134241382</v>
      </c>
      <c r="W346">
        <v>-0.1496978956348195</v>
      </c>
      <c r="X346">
        <v>-0.43923656951010109</v>
      </c>
      <c r="Y346">
        <v>-0.26366525220795389</v>
      </c>
      <c r="Z346">
        <v>-0.53017742522266076</v>
      </c>
      <c r="AA346">
        <v>-0.55406967238179028</v>
      </c>
      <c r="AB346">
        <v>-0.33244629762639072</v>
      </c>
      <c r="AC346">
        <v>-0.28322397053246318</v>
      </c>
      <c r="AD346">
        <v>-0.58747882053515932</v>
      </c>
      <c r="AE346">
        <v>-0.67569467580096032</v>
      </c>
      <c r="AF346">
        <v>-0.47291884567565168</v>
      </c>
      <c r="AG346">
        <v>-0.206827249825769</v>
      </c>
      <c r="AH346" s="9" t="s">
        <v>112</v>
      </c>
      <c r="AI346" s="1">
        <v>44958</v>
      </c>
      <c r="AJ346" s="9" t="s">
        <v>43</v>
      </c>
      <c r="AK346">
        <v>24</v>
      </c>
    </row>
    <row r="347" spans="1:37" x14ac:dyDescent="0.25">
      <c r="A347">
        <v>44980</v>
      </c>
      <c r="B347">
        <v>-4.3755478640057591E-2</v>
      </c>
      <c r="C347">
        <v>0</v>
      </c>
      <c r="D347">
        <v>-2.4763850973518419E-2</v>
      </c>
      <c r="E347">
        <v>-2.4216505528653121E-2</v>
      </c>
      <c r="F347">
        <v>-3.0927215622786488E-4</v>
      </c>
      <c r="G347">
        <v>-6.6111208363114557E-2</v>
      </c>
      <c r="H347">
        <v>-6.4707271683274573E-2</v>
      </c>
      <c r="I347">
        <v>-4.0200641249012133E-2</v>
      </c>
      <c r="J347">
        <v>0</v>
      </c>
      <c r="K347">
        <v>-8.5899766374937323E-3</v>
      </c>
      <c r="L347">
        <v>-0.51083101523718843</v>
      </c>
      <c r="M347">
        <v>-0.12796597563470541</v>
      </c>
      <c r="N347">
        <v>-1.10250401921027E-2</v>
      </c>
      <c r="O347">
        <v>-4.6467674423207837E-3</v>
      </c>
      <c r="P347">
        <v>-5.8863907130957738E-2</v>
      </c>
      <c r="Q347">
        <v>-6.5515100540779843E-3</v>
      </c>
      <c r="R347">
        <v>0</v>
      </c>
      <c r="S347">
        <v>-0.39413552184910172</v>
      </c>
      <c r="T347">
        <v>-3.8493021608341359E-2</v>
      </c>
      <c r="U347">
        <v>-0.1928948726280835</v>
      </c>
      <c r="V347">
        <v>-5.0803683663881612E-3</v>
      </c>
      <c r="W347">
        <v>-1.361785519637981E-2</v>
      </c>
      <c r="X347">
        <v>-3.596980054423069E-3</v>
      </c>
      <c r="Y347">
        <v>-4.4476372845409277E-2</v>
      </c>
      <c r="Z347">
        <v>-4.9124858118333677E-2</v>
      </c>
      <c r="AA347">
        <v>-3.0429740207606391E-2</v>
      </c>
      <c r="AB347">
        <v>-1.8189221898100259E-2</v>
      </c>
      <c r="AC347">
        <v>-0.13819175488617499</v>
      </c>
      <c r="AD347">
        <v>-1.3460012131804261E-2</v>
      </c>
      <c r="AE347">
        <v>-4.746546889439316E-2</v>
      </c>
      <c r="AF347">
        <v>-2.9383096346695389E-2</v>
      </c>
      <c r="AG347">
        <v>-5.8544972357116379E-2</v>
      </c>
      <c r="AH347" s="9" t="s">
        <v>112</v>
      </c>
      <c r="AI347" s="1">
        <v>44958</v>
      </c>
      <c r="AJ347" s="9" t="s">
        <v>38</v>
      </c>
      <c r="AK347">
        <v>23</v>
      </c>
    </row>
    <row r="348" spans="1:37" x14ac:dyDescent="0.25">
      <c r="A348">
        <v>44979</v>
      </c>
      <c r="B348">
        <v>-2.261036991119715</v>
      </c>
      <c r="C348">
        <v>-2.067623626751296</v>
      </c>
      <c r="D348">
        <v>-1.095633438337567</v>
      </c>
      <c r="E348">
        <v>-3.1190086042554408</v>
      </c>
      <c r="F348">
        <v>-3.7861900487631028</v>
      </c>
      <c r="G348">
        <v>-5.3394123631718342</v>
      </c>
      <c r="H348">
        <v>-1.5889303321707151</v>
      </c>
      <c r="I348">
        <v>-1.3855536345642701</v>
      </c>
      <c r="J348">
        <v>-2.4923467819481031</v>
      </c>
      <c r="K348">
        <v>-2.943882295410988</v>
      </c>
      <c r="L348">
        <v>-1.2360989734085319</v>
      </c>
      <c r="M348">
        <v>-1.0593987281753261</v>
      </c>
      <c r="N348">
        <v>-1.715776477879249</v>
      </c>
      <c r="O348">
        <v>-1.3657732233811091</v>
      </c>
      <c r="P348">
        <v>-0.59396493603803102</v>
      </c>
      <c r="Q348">
        <v>-1.8724748831803639</v>
      </c>
      <c r="R348">
        <v>-3.698056842785169</v>
      </c>
      <c r="S348">
        <v>-1.966939248745694</v>
      </c>
      <c r="T348">
        <v>-1.4403350053623181</v>
      </c>
      <c r="U348">
        <v>-5.1078370905475987</v>
      </c>
      <c r="V348">
        <v>-1.057007333184677</v>
      </c>
      <c r="W348">
        <v>-3.0663196788735299</v>
      </c>
      <c r="X348">
        <v>-2.5120306733661639</v>
      </c>
      <c r="Y348">
        <v>-4.1358229020756363E-3</v>
      </c>
      <c r="Z348">
        <v>-3.258763655473909</v>
      </c>
      <c r="AA348">
        <v>-1.8256724241974001</v>
      </c>
      <c r="AB348">
        <v>-1.78470102342758</v>
      </c>
      <c r="AC348">
        <v>-0.62051292452410123</v>
      </c>
      <c r="AD348">
        <v>-2.6001830066529208</v>
      </c>
      <c r="AE348">
        <v>-3.9140942708204451</v>
      </c>
      <c r="AF348">
        <v>-2.1084309523184461</v>
      </c>
      <c r="AG348">
        <v>-1.063193194810236</v>
      </c>
      <c r="AH348" s="9" t="s">
        <v>112</v>
      </c>
      <c r="AI348" s="1">
        <v>44958</v>
      </c>
      <c r="AJ348" s="9" t="s">
        <v>39</v>
      </c>
      <c r="AK348">
        <v>22</v>
      </c>
    </row>
    <row r="349" spans="1:37" x14ac:dyDescent="0.25">
      <c r="A349">
        <v>44978</v>
      </c>
      <c r="B349">
        <v>-0.47886673037472233</v>
      </c>
      <c r="C349">
        <v>-9.9766290694087059E-2</v>
      </c>
      <c r="D349">
        <v>-0.47238582130637602</v>
      </c>
      <c r="E349">
        <v>-0.70917090206439626</v>
      </c>
      <c r="F349">
        <v>-0.81938461300599952</v>
      </c>
      <c r="G349">
        <v>-0.93222802431482976</v>
      </c>
      <c r="H349">
        <v>-0.16739944261974021</v>
      </c>
      <c r="I349">
        <v>-0.53068716387814108</v>
      </c>
      <c r="J349">
        <v>-0.37220514553022688</v>
      </c>
      <c r="K349">
        <v>-5.3921625203985489E-2</v>
      </c>
      <c r="L349">
        <v>-0.39477179146775287</v>
      </c>
      <c r="M349">
        <v>-0.26702029678996109</v>
      </c>
      <c r="N349">
        <v>-0.75763803983044942</v>
      </c>
      <c r="O349">
        <v>-8.0361786038781746E-2</v>
      </c>
      <c r="P349">
        <v>-0.15560568428730029</v>
      </c>
      <c r="Q349">
        <v>-0.63520683392843236</v>
      </c>
      <c r="R349">
        <v>-0.86615139896812321</v>
      </c>
      <c r="S349">
        <v>-1.057234607781681</v>
      </c>
      <c r="T349">
        <v>-0.48264592481981189</v>
      </c>
      <c r="U349">
        <v>-0.65203746982042343</v>
      </c>
      <c r="V349">
        <v>-0.90027145018554267</v>
      </c>
      <c r="W349">
        <v>-0.1492869488310308</v>
      </c>
      <c r="X349">
        <v>-0.2156626031007747</v>
      </c>
      <c r="Y349">
        <v>-1.5458814806972729E-2</v>
      </c>
      <c r="Z349">
        <v>-0.56077760813083433</v>
      </c>
      <c r="AA349">
        <v>-0.44116767385165601</v>
      </c>
      <c r="AB349">
        <v>-0.48307303030983301</v>
      </c>
      <c r="AC349">
        <v>-0.2256469342559041</v>
      </c>
      <c r="AD349">
        <v>-0.53227696725530116</v>
      </c>
      <c r="AE349">
        <v>-0.92727826306510719</v>
      </c>
      <c r="AF349">
        <v>-0.46258616953816262</v>
      </c>
      <c r="AG349">
        <v>-0.1600027819650863</v>
      </c>
      <c r="AH349" s="9" t="s">
        <v>112</v>
      </c>
      <c r="AI349" s="1">
        <v>44958</v>
      </c>
      <c r="AJ349" s="9" t="s">
        <v>40</v>
      </c>
      <c r="AK349">
        <v>21</v>
      </c>
    </row>
    <row r="350" spans="1:37" x14ac:dyDescent="0.25">
      <c r="A350">
        <v>44977</v>
      </c>
      <c r="B350">
        <v>-9.1318517862083448E-3</v>
      </c>
      <c r="C350">
        <v>0</v>
      </c>
      <c r="D350">
        <v>0</v>
      </c>
      <c r="E350">
        <v>-2.6507793141626389E-3</v>
      </c>
      <c r="F350">
        <v>-1.538966565070499E-3</v>
      </c>
      <c r="G350">
        <v>-1.551427524890356E-2</v>
      </c>
      <c r="H350">
        <v>-1.232059776351375E-2</v>
      </c>
      <c r="I350">
        <v>0</v>
      </c>
      <c r="J350">
        <v>0</v>
      </c>
      <c r="K350">
        <v>-9.9950433814198318E-3</v>
      </c>
      <c r="L350">
        <v>0</v>
      </c>
      <c r="M350">
        <v>0</v>
      </c>
      <c r="N350">
        <v>-7.9537112157820745E-5</v>
      </c>
      <c r="O350">
        <v>-2.501215636187783E-2</v>
      </c>
      <c r="P350">
        <v>0</v>
      </c>
      <c r="Q350">
        <v>-2.2658935757973301E-3</v>
      </c>
      <c r="R350">
        <v>0</v>
      </c>
      <c r="S350">
        <v>0</v>
      </c>
      <c r="T350">
        <v>-1.327121291881081E-2</v>
      </c>
      <c r="U350">
        <v>0</v>
      </c>
      <c r="V350">
        <v>-1.3075052446759479E-3</v>
      </c>
      <c r="W350">
        <v>-2.3618961342779271E-2</v>
      </c>
      <c r="X350">
        <v>-6.9354533289780534E-3</v>
      </c>
      <c r="Y350">
        <v>-0.73019904544974557</v>
      </c>
      <c r="Z350">
        <v>-6.646115711278505E-3</v>
      </c>
      <c r="AA350">
        <v>-2.1564142571246089E-4</v>
      </c>
      <c r="AB350">
        <v>-7.570327267229505E-3</v>
      </c>
      <c r="AC350">
        <v>-4.6949995224077959E-2</v>
      </c>
      <c r="AD350">
        <v>-7.7195232017882563E-4</v>
      </c>
      <c r="AE350">
        <v>-3.3000323648858999E-4</v>
      </c>
      <c r="AF350">
        <v>-1.9368929419235119E-2</v>
      </c>
      <c r="AG350">
        <v>-7.939267063258643E-3</v>
      </c>
      <c r="AH350" s="9" t="s">
        <v>112</v>
      </c>
      <c r="AI350" s="1">
        <v>44958</v>
      </c>
      <c r="AJ350" s="9" t="s">
        <v>41</v>
      </c>
      <c r="AK350">
        <v>20</v>
      </c>
    </row>
    <row r="351" spans="1:37" x14ac:dyDescent="0.25">
      <c r="A351">
        <v>44974</v>
      </c>
      <c r="B351">
        <v>-0.15729480480917729</v>
      </c>
      <c r="C351">
        <v>-0.11431495246429491</v>
      </c>
      <c r="D351">
        <v>-1.471725339378078E-2</v>
      </c>
      <c r="E351">
        <v>-0.23317899171869719</v>
      </c>
      <c r="F351">
        <v>-0.16340572681267679</v>
      </c>
      <c r="G351">
        <v>-0.12623018336073941</v>
      </c>
      <c r="H351">
        <v>-4.7054943977306984E-3</v>
      </c>
      <c r="I351">
        <v>-0.2358133882181398</v>
      </c>
      <c r="J351">
        <v>-0.2485295554658134</v>
      </c>
      <c r="K351">
        <v>-0.24713393890676799</v>
      </c>
      <c r="L351">
        <v>-2.927409554062722E-2</v>
      </c>
      <c r="M351">
        <v>-3.9691853957519114E-3</v>
      </c>
      <c r="N351">
        <v>-0.14455540044574949</v>
      </c>
      <c r="O351">
        <v>-4.4310322592455258E-2</v>
      </c>
      <c r="P351">
        <v>-0.25564337504527618</v>
      </c>
      <c r="Q351">
        <v>-4.7149599465433727E-2</v>
      </c>
      <c r="R351">
        <v>-3.8474803868693572E-3</v>
      </c>
      <c r="S351">
        <v>-0.45505294789415901</v>
      </c>
      <c r="T351">
        <v>-0.31651719996483718</v>
      </c>
      <c r="U351">
        <v>-0.72768616325735769</v>
      </c>
      <c r="V351">
        <v>-2.195769286717035E-2</v>
      </c>
      <c r="W351">
        <v>-3.7053823656102908E-2</v>
      </c>
      <c r="X351">
        <v>-0.14087581019065051</v>
      </c>
      <c r="Y351">
        <v>-5.1400123015547097E-2</v>
      </c>
      <c r="Z351">
        <v>-0.19529616615307499</v>
      </c>
      <c r="AA351">
        <v>-0.2680238061521259</v>
      </c>
      <c r="AB351">
        <v>-8.9454529629857268E-2</v>
      </c>
      <c r="AC351">
        <v>-2.0760009889784391E-2</v>
      </c>
      <c r="AD351">
        <v>-4.0807030116205463E-2</v>
      </c>
      <c r="AE351">
        <v>-0.20909736509184551</v>
      </c>
      <c r="AF351">
        <v>-0.1053021352719115</v>
      </c>
      <c r="AG351">
        <v>-0.26316758666855777</v>
      </c>
      <c r="AH351" s="9" t="s">
        <v>113</v>
      </c>
      <c r="AI351" s="1">
        <v>44958</v>
      </c>
      <c r="AJ351" s="9" t="s">
        <v>43</v>
      </c>
      <c r="AK351">
        <v>17</v>
      </c>
    </row>
    <row r="352" spans="1:37" x14ac:dyDescent="0.25">
      <c r="A352">
        <v>44973</v>
      </c>
      <c r="B352">
        <v>-3.5166837726239152E-2</v>
      </c>
      <c r="C352">
        <v>-2.4173495751383879E-3</v>
      </c>
      <c r="D352">
        <v>0</v>
      </c>
      <c r="E352">
        <v>-8.6882353054965333E-3</v>
      </c>
      <c r="F352">
        <v>0</v>
      </c>
      <c r="G352">
        <v>-4.080343180265935E-2</v>
      </c>
      <c r="H352">
        <v>0</v>
      </c>
      <c r="I352">
        <v>-0.18598430640210639</v>
      </c>
      <c r="J352">
        <v>-1.6556524942496411E-3</v>
      </c>
      <c r="K352">
        <v>0</v>
      </c>
      <c r="L352">
        <v>-6.1163329324162158E-2</v>
      </c>
      <c r="M352">
        <v>-1.871156477552809E-2</v>
      </c>
      <c r="N352">
        <v>-0.10068113412028661</v>
      </c>
      <c r="O352">
        <v>-2.0629437267375639E-2</v>
      </c>
      <c r="P352">
        <v>-1.8860166548351241E-2</v>
      </c>
      <c r="Q352">
        <v>-1.832455233122443E-3</v>
      </c>
      <c r="R352">
        <v>-2.116105989717764E-3</v>
      </c>
      <c r="S352">
        <v>-0.15230479596012661</v>
      </c>
      <c r="T352">
        <v>-4.9564531215344661E-3</v>
      </c>
      <c r="U352">
        <v>0</v>
      </c>
      <c r="V352">
        <v>-6.04085927959567E-2</v>
      </c>
      <c r="W352">
        <v>-3.8981944465243418E-2</v>
      </c>
      <c r="X352">
        <v>-4.3215348469618733E-2</v>
      </c>
      <c r="Y352">
        <v>-4.3560215975911941E-2</v>
      </c>
      <c r="Z352">
        <v>-3.9097257067168593E-2</v>
      </c>
      <c r="AA352">
        <v>-7.6251784399328226E-2</v>
      </c>
      <c r="AB352">
        <v>-7.8087038752152563E-3</v>
      </c>
      <c r="AC352">
        <v>-2.7600542928930601E-2</v>
      </c>
      <c r="AD352">
        <v>-3.233929891693103E-3</v>
      </c>
      <c r="AE352">
        <v>-7.7354402797795109E-3</v>
      </c>
      <c r="AF352">
        <v>-3.7802361449755011E-2</v>
      </c>
      <c r="AG352">
        <v>-8.3508243654193501E-2</v>
      </c>
      <c r="AH352" s="9" t="s">
        <v>113</v>
      </c>
      <c r="AI352" s="1">
        <v>44958</v>
      </c>
      <c r="AJ352" s="9" t="s">
        <v>38</v>
      </c>
      <c r="AK352">
        <v>16</v>
      </c>
    </row>
    <row r="353" spans="1:37" x14ac:dyDescent="0.25">
      <c r="A353">
        <v>44972</v>
      </c>
      <c r="B353">
        <v>-5.4482275214948007E-2</v>
      </c>
      <c r="C353">
        <v>-1.5761398827293379E-2</v>
      </c>
      <c r="D353">
        <v>0</v>
      </c>
      <c r="E353">
        <v>-3.3839935411746173E-2</v>
      </c>
      <c r="F353">
        <v>0</v>
      </c>
      <c r="G353">
        <v>-1.2350814457645369E-2</v>
      </c>
      <c r="H353">
        <v>-6.6351624805498721E-2</v>
      </c>
      <c r="I353">
        <v>-1.16491841381008E-4</v>
      </c>
      <c r="J353">
        <v>-5.9392246545662587E-3</v>
      </c>
      <c r="K353">
        <v>0</v>
      </c>
      <c r="L353">
        <v>-2.557712177550321E-3</v>
      </c>
      <c r="M353">
        <v>0</v>
      </c>
      <c r="N353">
        <v>-2.3584801293563981E-2</v>
      </c>
      <c r="O353">
        <v>-4.4708795272633613E-2</v>
      </c>
      <c r="P353">
        <v>-0.25196566205693022</v>
      </c>
      <c r="Q353">
        <v>-0.13206270112640359</v>
      </c>
      <c r="R353">
        <v>-8.2038757803872209E-2</v>
      </c>
      <c r="S353">
        <v>-1.95354790676831E-2</v>
      </c>
      <c r="T353">
        <v>-0.1016867590663293</v>
      </c>
      <c r="U353">
        <v>0</v>
      </c>
      <c r="V353">
        <v>0</v>
      </c>
      <c r="W353">
        <v>-0.14282724961718091</v>
      </c>
      <c r="X353">
        <v>-0.12937479584319961</v>
      </c>
      <c r="Y353">
        <v>-0.12465354159260759</v>
      </c>
      <c r="Z353">
        <v>-7.408259806909312E-2</v>
      </c>
      <c r="AA353">
        <v>-3.0367557803896661E-2</v>
      </c>
      <c r="AB353">
        <v>-5.1882035153795372E-2</v>
      </c>
      <c r="AC353">
        <v>-1.451042040104648E-2</v>
      </c>
      <c r="AD353">
        <v>-5.3180694865385646E-3</v>
      </c>
      <c r="AE353">
        <v>-4.6089851479799653E-2</v>
      </c>
      <c r="AF353">
        <v>-1.0472321578190041E-2</v>
      </c>
      <c r="AG353">
        <v>-0.17766486226360401</v>
      </c>
      <c r="AH353" s="9" t="s">
        <v>113</v>
      </c>
      <c r="AI353" s="1">
        <v>44958</v>
      </c>
      <c r="AJ353" s="9" t="s">
        <v>39</v>
      </c>
      <c r="AK353">
        <v>15</v>
      </c>
    </row>
    <row r="354" spans="1:37" x14ac:dyDescent="0.25">
      <c r="A354">
        <v>44971</v>
      </c>
      <c r="B354">
        <v>-0.10602062467635349</v>
      </c>
      <c r="C354">
        <v>-4.2519810450214163E-2</v>
      </c>
      <c r="D354">
        <v>-3.5593041256793551E-2</v>
      </c>
      <c r="E354">
        <v>-0.18535896735062421</v>
      </c>
      <c r="F354">
        <v>-2.1170817866640129E-2</v>
      </c>
      <c r="G354">
        <v>-0.12006314807726499</v>
      </c>
      <c r="H354">
        <v>-7.0212918743815323E-3</v>
      </c>
      <c r="I354">
        <v>-0.1871980503276291</v>
      </c>
      <c r="J354">
        <v>-1.361980233889622E-2</v>
      </c>
      <c r="K354">
        <v>-4.4452782739940848E-2</v>
      </c>
      <c r="L354">
        <v>0</v>
      </c>
      <c r="M354">
        <v>-3.4653355962398227E-2</v>
      </c>
      <c r="N354">
        <v>-9.9052040047285725E-2</v>
      </c>
      <c r="O354">
        <v>-8.8920159028695281E-2</v>
      </c>
      <c r="P354">
        <v>-8.4599642276782915E-3</v>
      </c>
      <c r="Q354">
        <v>-0.19706722210534941</v>
      </c>
      <c r="R354">
        <v>-4.2703351229145238E-2</v>
      </c>
      <c r="S354">
        <v>-2.8512744652634831E-3</v>
      </c>
      <c r="T354">
        <v>-0.1148614726374675</v>
      </c>
      <c r="U354">
        <v>-7.3374430938283219E-2</v>
      </c>
      <c r="V354">
        <v>-4.27792893487303E-2</v>
      </c>
      <c r="W354">
        <v>-0.19200953645697849</v>
      </c>
      <c r="X354">
        <v>-0.14893080914650539</v>
      </c>
      <c r="Y354">
        <v>-4.9902282592786586E-3</v>
      </c>
      <c r="Z354">
        <v>-0.149639146174224</v>
      </c>
      <c r="AA354">
        <v>-8.4698816288104981E-2</v>
      </c>
      <c r="AB354">
        <v>-8.5905125135183266E-2</v>
      </c>
      <c r="AC354">
        <v>-1.489192579141258E-2</v>
      </c>
      <c r="AD354">
        <v>-0.24761570380310319</v>
      </c>
      <c r="AE354">
        <v>-0.1025154688050245</v>
      </c>
      <c r="AF354">
        <v>-8.902386032176908E-2</v>
      </c>
      <c r="AG354">
        <v>-9.6405888515999891E-2</v>
      </c>
      <c r="AH354" s="9" t="s">
        <v>113</v>
      </c>
      <c r="AI354" s="1">
        <v>44958</v>
      </c>
      <c r="AJ354" s="9" t="s">
        <v>40</v>
      </c>
      <c r="AK354">
        <v>14</v>
      </c>
    </row>
    <row r="355" spans="1:37" x14ac:dyDescent="0.25">
      <c r="A355">
        <v>44970</v>
      </c>
      <c r="B355">
        <v>-2.1315274645701709</v>
      </c>
      <c r="C355">
        <v>-0.68279673745567149</v>
      </c>
      <c r="D355">
        <v>-4.7508107035936581E-2</v>
      </c>
      <c r="E355">
        <v>-3.2522375053460002</v>
      </c>
      <c r="F355">
        <v>-1.5599307838387979</v>
      </c>
      <c r="G355">
        <v>-3.3234943208124621</v>
      </c>
      <c r="H355">
        <v>-0.27376755612126469</v>
      </c>
      <c r="I355">
        <v>-2.9437273920780642</v>
      </c>
      <c r="J355">
        <v>-0.32212439868124693</v>
      </c>
      <c r="K355">
        <v>-0.90829844591905828</v>
      </c>
      <c r="L355">
        <v>-1.9365484500936789</v>
      </c>
      <c r="M355">
        <v>-1.1051439228864399</v>
      </c>
      <c r="N355">
        <v>-2.4919393217846229</v>
      </c>
      <c r="O355">
        <v>-1.06823388626786</v>
      </c>
      <c r="P355">
        <v>-1.9099789775324509</v>
      </c>
      <c r="Q355">
        <v>-1.5805782280199929</v>
      </c>
      <c r="R355">
        <v>-9.4068294344489978</v>
      </c>
      <c r="S355">
        <v>-0.42939492813532409</v>
      </c>
      <c r="T355">
        <v>-1.7411535257139821</v>
      </c>
      <c r="U355">
        <v>-8.7116390166543773</v>
      </c>
      <c r="V355">
        <v>-1.7295980223438681</v>
      </c>
      <c r="W355">
        <v>-0.76479618021328433</v>
      </c>
      <c r="X355">
        <v>-2.702252297942938</v>
      </c>
      <c r="Y355">
        <v>-0.59984031101649227</v>
      </c>
      <c r="Z355">
        <v>-2.7105572844467121</v>
      </c>
      <c r="AA355">
        <v>-2.385664315475041</v>
      </c>
      <c r="AB355">
        <v>-1.4542145431215041</v>
      </c>
      <c r="AC355">
        <v>-0.96875286602049149</v>
      </c>
      <c r="AD355">
        <v>-0.1732600015559326</v>
      </c>
      <c r="AE355">
        <v>-2.62017688973528</v>
      </c>
      <c r="AF355">
        <v>-2.5951956332579482</v>
      </c>
      <c r="AG355">
        <v>-1.5211918689852499</v>
      </c>
      <c r="AH355" s="9" t="s">
        <v>113</v>
      </c>
      <c r="AI355" s="1">
        <v>44958</v>
      </c>
      <c r="AJ355" s="9" t="s">
        <v>41</v>
      </c>
      <c r="AK355">
        <v>13</v>
      </c>
    </row>
    <row r="356" spans="1:37" x14ac:dyDescent="0.25">
      <c r="A356">
        <v>44967</v>
      </c>
      <c r="B356">
        <v>-0.71934061600964638</v>
      </c>
      <c r="C356">
        <v>-2.2826775821974281</v>
      </c>
      <c r="D356">
        <v>-0.42327343170395071</v>
      </c>
      <c r="E356">
        <v>-1.0711797819006299</v>
      </c>
      <c r="F356">
        <v>-0.1825345632485868</v>
      </c>
      <c r="G356">
        <v>-1.070479368237707</v>
      </c>
      <c r="H356">
        <v>-0.14680624733227959</v>
      </c>
      <c r="I356">
        <v>-0.53141358911934666</v>
      </c>
      <c r="J356">
        <v>-0.98024596014573084</v>
      </c>
      <c r="K356">
        <v>-0.44914177437758018</v>
      </c>
      <c r="L356">
        <v>-7.3833297767890882E-2</v>
      </c>
      <c r="M356">
        <v>-0.2202155100272879</v>
      </c>
      <c r="N356">
        <v>-1.2518699279310681</v>
      </c>
      <c r="O356">
        <v>-0.16809970040419309</v>
      </c>
      <c r="P356">
        <v>-0.85708065938938549</v>
      </c>
      <c r="Q356">
        <v>-0.76530289848354882</v>
      </c>
      <c r="R356">
        <v>-1.217336347703829</v>
      </c>
      <c r="S356">
        <v>-4.3174560360867448E-2</v>
      </c>
      <c r="T356">
        <v>-0.61456539536865495</v>
      </c>
      <c r="U356">
        <v>-0.82499253096757186</v>
      </c>
      <c r="V356">
        <v>-0.97593064605816693</v>
      </c>
      <c r="W356">
        <v>-3.9677216373769447E-2</v>
      </c>
      <c r="X356">
        <v>-0.51838325247178407</v>
      </c>
      <c r="Y356">
        <v>-7.9810225043838973E-2</v>
      </c>
      <c r="Z356">
        <v>-0.82472712664031744</v>
      </c>
      <c r="AA356">
        <v>-0.91699581619305215</v>
      </c>
      <c r="AB356">
        <v>-0.5451434210269549</v>
      </c>
      <c r="AC356">
        <v>-0.17426944363961069</v>
      </c>
      <c r="AD356">
        <v>-0.41263337336214478</v>
      </c>
      <c r="AE356">
        <v>-0.81196430873856706</v>
      </c>
      <c r="AF356">
        <v>-0.81951360498023529</v>
      </c>
      <c r="AG356">
        <v>-0.43027982713620833</v>
      </c>
      <c r="AH356" s="9" t="s">
        <v>114</v>
      </c>
      <c r="AI356" s="1">
        <v>44958</v>
      </c>
      <c r="AJ356" s="9" t="s">
        <v>43</v>
      </c>
      <c r="AK356">
        <v>10</v>
      </c>
    </row>
    <row r="357" spans="1:37" x14ac:dyDescent="0.25">
      <c r="A357">
        <v>44966</v>
      </c>
      <c r="B357">
        <v>-0.14574357406120331</v>
      </c>
      <c r="C357">
        <v>-0.26611901302592522</v>
      </c>
      <c r="D357">
        <v>-3.087505644585032E-2</v>
      </c>
      <c r="E357">
        <v>-0.25846154116757158</v>
      </c>
      <c r="F357">
        <v>-3.6150198021621123E-2</v>
      </c>
      <c r="G357">
        <v>-0.2046087868222711</v>
      </c>
      <c r="H357">
        <v>-5.0739986344865227E-2</v>
      </c>
      <c r="I357">
        <v>-0.1384060674681962</v>
      </c>
      <c r="J357">
        <v>-4.0836507343782038E-4</v>
      </c>
      <c r="K357">
        <v>-1.16030116275181E-2</v>
      </c>
      <c r="L357">
        <v>-0.76079995625019292</v>
      </c>
      <c r="M357">
        <v>-4.6458775612159678E-2</v>
      </c>
      <c r="N357">
        <v>-4.8514174440277717E-2</v>
      </c>
      <c r="O357">
        <v>-0.12858730707068991</v>
      </c>
      <c r="P357">
        <v>-6.6038399560385166E-2</v>
      </c>
      <c r="Q357">
        <v>-0.30526203188215739</v>
      </c>
      <c r="R357">
        <v>-1.8848042370432069E-2</v>
      </c>
      <c r="S357">
        <v>-0.101466264808852</v>
      </c>
      <c r="T357">
        <v>-0.1392637338139652</v>
      </c>
      <c r="U357">
        <v>0</v>
      </c>
      <c r="V357">
        <v>-7.6917447486740162E-2</v>
      </c>
      <c r="W357">
        <v>-6.526233049439592E-2</v>
      </c>
      <c r="X357">
        <v>-7.6604570579705669E-2</v>
      </c>
      <c r="Y357">
        <v>-0.24567109289290801</v>
      </c>
      <c r="Z357">
        <v>-0.16872428549240009</v>
      </c>
      <c r="AA357">
        <v>-4.4620820279613449E-2</v>
      </c>
      <c r="AB357">
        <v>-0.16804654021442489</v>
      </c>
      <c r="AC357">
        <v>-0.23132806784388521</v>
      </c>
      <c r="AD357">
        <v>-0.38853061673288491</v>
      </c>
      <c r="AE357">
        <v>-0.29004004310425069</v>
      </c>
      <c r="AF357">
        <v>-9.7459613589514188E-2</v>
      </c>
      <c r="AG357">
        <v>-7.8658580229725272E-2</v>
      </c>
      <c r="AH357" s="9" t="s">
        <v>114</v>
      </c>
      <c r="AI357" s="1">
        <v>44958</v>
      </c>
      <c r="AJ357" s="9" t="s">
        <v>38</v>
      </c>
      <c r="AK357">
        <v>9</v>
      </c>
    </row>
    <row r="358" spans="1:37" x14ac:dyDescent="0.25">
      <c r="A358">
        <v>44965</v>
      </c>
      <c r="B358">
        <v>-5.8133010347722003E-2</v>
      </c>
      <c r="C358">
        <v>-5.6898680768305378E-2</v>
      </c>
      <c r="D358">
        <v>-2.0703480528573358E-2</v>
      </c>
      <c r="E358">
        <v>-6.4349899970755381E-2</v>
      </c>
      <c r="F358">
        <v>-5.7725585056348401E-2</v>
      </c>
      <c r="G358">
        <v>-2.4532554955578389E-2</v>
      </c>
      <c r="H358">
        <v>-9.4543446047106329E-4</v>
      </c>
      <c r="I358">
        <v>-0.1832450638680321</v>
      </c>
      <c r="J358">
        <v>-0.23328874576417619</v>
      </c>
      <c r="K358">
        <v>0</v>
      </c>
      <c r="L358">
        <v>-4.2595338446286463E-2</v>
      </c>
      <c r="M358">
        <v>-2.2868834017953449E-2</v>
      </c>
      <c r="N358">
        <v>-5.1838408531772323E-2</v>
      </c>
      <c r="O358">
        <v>-0.25720665794568198</v>
      </c>
      <c r="P358">
        <v>-3.7763407288639739E-3</v>
      </c>
      <c r="Q358">
        <v>-0.13888354460014471</v>
      </c>
      <c r="R358">
        <v>0</v>
      </c>
      <c r="S358">
        <v>-7.646060563137845E-4</v>
      </c>
      <c r="T358">
        <v>-3.031365260790914E-2</v>
      </c>
      <c r="U358">
        <v>-4.5944727827215412E-2</v>
      </c>
      <c r="V358">
        <v>-0.1573101511447875</v>
      </c>
      <c r="W358">
        <v>-2.2230276079437169E-2</v>
      </c>
      <c r="X358">
        <v>-1.6163456903858979E-3</v>
      </c>
      <c r="Y358">
        <v>-5.1385133818775672E-2</v>
      </c>
      <c r="Z358">
        <v>-2.6540616709868601E-2</v>
      </c>
      <c r="AA358">
        <v>-6.502074384862816E-2</v>
      </c>
      <c r="AB358">
        <v>-0.1218592853539682</v>
      </c>
      <c r="AC358">
        <v>-5.6868703731069448E-2</v>
      </c>
      <c r="AD358">
        <v>-3.0320863226757519E-2</v>
      </c>
      <c r="AE358">
        <v>-9.9499093137323136E-2</v>
      </c>
      <c r="AF358">
        <v>-4.3894519868969577E-2</v>
      </c>
      <c r="AG358">
        <v>-5.4290326320071192E-2</v>
      </c>
      <c r="AH358" s="9" t="s">
        <v>114</v>
      </c>
      <c r="AI358" s="1">
        <v>44958</v>
      </c>
      <c r="AJ358" s="9" t="s">
        <v>39</v>
      </c>
      <c r="AK358">
        <v>8</v>
      </c>
    </row>
    <row r="359" spans="1:37" x14ac:dyDescent="0.25">
      <c r="A359">
        <v>44964</v>
      </c>
      <c r="B359">
        <v>-1.0872131832159311</v>
      </c>
      <c r="C359">
        <v>-1.428222204112948</v>
      </c>
      <c r="D359">
        <v>-1.064856687208644</v>
      </c>
      <c r="E359">
        <v>-1.394185886524812</v>
      </c>
      <c r="F359">
        <v>-1.637448501409251</v>
      </c>
      <c r="G359">
        <v>-1.083415632137924</v>
      </c>
      <c r="H359">
        <v>-1.415364093937826</v>
      </c>
      <c r="I359">
        <v>-0.34043391984936833</v>
      </c>
      <c r="J359">
        <v>-0.14790471411647951</v>
      </c>
      <c r="K359">
        <v>-8.3964235228491294E-2</v>
      </c>
      <c r="L359">
        <v>-0.37497436925636712</v>
      </c>
      <c r="M359">
        <v>-0.71816107411485353</v>
      </c>
      <c r="N359">
        <v>-1.2719985945310881</v>
      </c>
      <c r="O359">
        <v>-0.2941656086207699</v>
      </c>
      <c r="P359">
        <v>-1.014512381865478</v>
      </c>
      <c r="Q359">
        <v>-0.94645222162926157</v>
      </c>
      <c r="R359">
        <v>-0.48724705053376238</v>
      </c>
      <c r="S359">
        <v>-2.9438909039993502</v>
      </c>
      <c r="T359">
        <v>-1.2789990732191141</v>
      </c>
      <c r="U359">
        <v>-0.88907231587517277</v>
      </c>
      <c r="V359">
        <v>-1.1529775287526109</v>
      </c>
      <c r="W359">
        <v>-0.52195953645106974</v>
      </c>
      <c r="X359">
        <v>-1.0170410833368979</v>
      </c>
      <c r="Y359">
        <v>-7.3034614089541178E-2</v>
      </c>
      <c r="Z359">
        <v>-1.297201473483331</v>
      </c>
      <c r="AA359">
        <v>-0.7564839937581348</v>
      </c>
      <c r="AB359">
        <v>-1.150008116541388</v>
      </c>
      <c r="AC359">
        <v>-0.48606041789941812</v>
      </c>
      <c r="AD359">
        <v>-1.158414859060066</v>
      </c>
      <c r="AE359">
        <v>-1.4955366037064479</v>
      </c>
      <c r="AF359">
        <v>-1.0139116811813971</v>
      </c>
      <c r="AG359">
        <v>-0.70650371150561153</v>
      </c>
      <c r="AH359" s="9" t="s">
        <v>114</v>
      </c>
      <c r="AI359" s="1">
        <v>44958</v>
      </c>
      <c r="AJ359" s="9" t="s">
        <v>40</v>
      </c>
      <c r="AK359">
        <v>7</v>
      </c>
    </row>
    <row r="360" spans="1:37" x14ac:dyDescent="0.25">
      <c r="A360">
        <v>44963</v>
      </c>
      <c r="B360">
        <v>-2.9749050436681988E-2</v>
      </c>
      <c r="C360">
        <v>0</v>
      </c>
      <c r="D360">
        <v>-0.24623421160774689</v>
      </c>
      <c r="E360">
        <v>-6.8862431682948626E-3</v>
      </c>
      <c r="F360">
        <v>-1.3048609461671509E-2</v>
      </c>
      <c r="G360">
        <v>-1.0760821520902649E-2</v>
      </c>
      <c r="H360">
        <v>-0.1203844427938886</v>
      </c>
      <c r="I360">
        <v>-1.8812790882177091E-2</v>
      </c>
      <c r="J360">
        <v>-3.7694275897860448E-4</v>
      </c>
      <c r="K360">
        <v>-3.461457023246832E-2</v>
      </c>
      <c r="L360">
        <v>0</v>
      </c>
      <c r="M360">
        <v>-5.1701011631195951E-5</v>
      </c>
      <c r="N360">
        <v>-2.5036988397916019E-2</v>
      </c>
      <c r="O360">
        <v>-3.9245906436867921E-2</v>
      </c>
      <c r="P360">
        <v>-0.12331625722762771</v>
      </c>
      <c r="Q360">
        <v>-2.2840337467796418E-2</v>
      </c>
      <c r="R360">
        <v>0</v>
      </c>
      <c r="S360">
        <v>-5.0585833777052188E-3</v>
      </c>
      <c r="T360">
        <v>-5.0326464685923077E-2</v>
      </c>
      <c r="U360">
        <v>0</v>
      </c>
      <c r="V360">
        <v>-1.495962872852882E-3</v>
      </c>
      <c r="W360">
        <v>-1.334538404379625E-2</v>
      </c>
      <c r="X360">
        <v>-6.6639399043519523E-2</v>
      </c>
      <c r="Y360">
        <v>0</v>
      </c>
      <c r="Z360">
        <v>-1.6402122719566519E-2</v>
      </c>
      <c r="AA360">
        <v>-4.2400433283715677E-2</v>
      </c>
      <c r="AB360">
        <v>-3.4020085393214952E-2</v>
      </c>
      <c r="AC360">
        <v>-9.0391775120265503E-3</v>
      </c>
      <c r="AD360">
        <v>-3.130266796695627E-3</v>
      </c>
      <c r="AE360">
        <v>-1.925966179422289E-2</v>
      </c>
      <c r="AF360">
        <v>-1.9670753068484211E-2</v>
      </c>
      <c r="AG360">
        <v>-6.3733299135423763E-2</v>
      </c>
      <c r="AH360" s="9" t="s">
        <v>114</v>
      </c>
      <c r="AI360" s="1">
        <v>44958</v>
      </c>
      <c r="AJ360" s="9" t="s">
        <v>41</v>
      </c>
      <c r="AK360">
        <v>6</v>
      </c>
    </row>
    <row r="361" spans="1:37" x14ac:dyDescent="0.25">
      <c r="A361">
        <v>44960</v>
      </c>
      <c r="B361">
        <v>-0.16844772161849189</v>
      </c>
      <c r="C361">
        <v>-1.2349977372658649</v>
      </c>
      <c r="D361">
        <v>-0.27707747912644581</v>
      </c>
      <c r="E361">
        <v>-8.3889405261131436E-2</v>
      </c>
      <c r="F361">
        <v>-2.5202382855376501E-2</v>
      </c>
      <c r="G361">
        <v>-0.13933412118431401</v>
      </c>
      <c r="H361">
        <v>-0.44517533653829461</v>
      </c>
      <c r="I361">
        <v>-0.29763544480924309</v>
      </c>
      <c r="J361">
        <v>-2.759341697665597E-2</v>
      </c>
      <c r="K361">
        <v>-0.1115749362758273</v>
      </c>
      <c r="L361">
        <v>-0.50167490823758321</v>
      </c>
      <c r="M361">
        <v>-2.833557894283335E-2</v>
      </c>
      <c r="N361">
        <v>-9.0147419503753767E-2</v>
      </c>
      <c r="O361">
        <v>-0.25017065204339722</v>
      </c>
      <c r="P361">
        <v>-5.1833974565019522E-2</v>
      </c>
      <c r="Q361">
        <v>-0.49171124538877348</v>
      </c>
      <c r="R361">
        <v>-9.5445162690509983E-2</v>
      </c>
      <c r="S361">
        <v>-0.14952643536131341</v>
      </c>
      <c r="T361">
        <v>-2.2155841041101701E-2</v>
      </c>
      <c r="U361">
        <v>-0.1623966863153839</v>
      </c>
      <c r="V361">
        <v>-9.1590612684238574E-3</v>
      </c>
      <c r="W361">
        <v>-5.1863767749677197E-3</v>
      </c>
      <c r="X361">
        <v>-4.355304487537863E-2</v>
      </c>
      <c r="Y361">
        <v>-1.7790921453038979E-2</v>
      </c>
      <c r="Z361">
        <v>-0.1180718465158104</v>
      </c>
      <c r="AA361">
        <v>-0.10624821935450721</v>
      </c>
      <c r="AB361">
        <v>-0.24833621727747951</v>
      </c>
      <c r="AC361">
        <v>-0.10774758331180111</v>
      </c>
      <c r="AD361">
        <v>-0.61930815026902941</v>
      </c>
      <c r="AE361">
        <v>-0.21293421317052</v>
      </c>
      <c r="AF361">
        <v>-9.2423945882818132E-2</v>
      </c>
      <c r="AG361">
        <v>-9.9815990738419208E-2</v>
      </c>
      <c r="AH361" s="9" t="s">
        <v>115</v>
      </c>
      <c r="AI361" s="1">
        <v>44958</v>
      </c>
      <c r="AJ361" s="9" t="s">
        <v>43</v>
      </c>
      <c r="AK361">
        <v>3</v>
      </c>
    </row>
    <row r="362" spans="1:37" x14ac:dyDescent="0.25">
      <c r="A362">
        <v>44959</v>
      </c>
      <c r="B362">
        <v>-0.45096381289212589</v>
      </c>
      <c r="C362">
        <v>-8.3285741768416313E-2</v>
      </c>
      <c r="D362">
        <v>-0.13387881564087381</v>
      </c>
      <c r="E362">
        <v>-0.52945591332451492</v>
      </c>
      <c r="F362">
        <v>-0.53825654183348715</v>
      </c>
      <c r="G362">
        <v>-0.3363021584563734</v>
      </c>
      <c r="H362">
        <v>-0.62995352660566728</v>
      </c>
      <c r="I362">
        <v>-0.10294422382227771</v>
      </c>
      <c r="J362">
        <v>-0.44914122792925137</v>
      </c>
      <c r="K362">
        <v>-0.83610644242850296</v>
      </c>
      <c r="L362">
        <v>-0.58845351063059204</v>
      </c>
      <c r="M362">
        <v>-0.55322885134108868</v>
      </c>
      <c r="N362">
        <v>-0.5414955600987793</v>
      </c>
      <c r="O362">
        <v>-0.15311688993790329</v>
      </c>
      <c r="P362">
        <v>-0.85331339738277023</v>
      </c>
      <c r="Q362">
        <v>-9.0883144550264652E-2</v>
      </c>
      <c r="R362">
        <v>-9.0605975839688477E-2</v>
      </c>
      <c r="S362">
        <v>-0.41876722125269661</v>
      </c>
      <c r="T362">
        <v>-0.63288219023035641</v>
      </c>
      <c r="U362">
        <v>-0.93819873559298261</v>
      </c>
      <c r="V362">
        <v>-0.66931329167570908</v>
      </c>
      <c r="W362">
        <v>-0.1164964644572489</v>
      </c>
      <c r="X362">
        <v>-0.65818475911309404</v>
      </c>
      <c r="Y362">
        <v>-4.4441523677706637E-2</v>
      </c>
      <c r="Z362">
        <v>-0.46995480175966758</v>
      </c>
      <c r="AA362">
        <v>-0.57445455442401927</v>
      </c>
      <c r="AB362">
        <v>-0.38844160473056111</v>
      </c>
      <c r="AC362">
        <v>-0.28120053863487132</v>
      </c>
      <c r="AD362">
        <v>-0.15310494222518539</v>
      </c>
      <c r="AE362">
        <v>-0.37100268042055701</v>
      </c>
      <c r="AF362">
        <v>-0.50664100794058753</v>
      </c>
      <c r="AG362">
        <v>-0.49500420181532739</v>
      </c>
      <c r="AH362" s="9" t="s">
        <v>115</v>
      </c>
      <c r="AI362" s="1">
        <v>44958</v>
      </c>
      <c r="AJ362" s="9" t="s">
        <v>38</v>
      </c>
      <c r="AK362">
        <v>2</v>
      </c>
    </row>
    <row r="363" spans="1:37" x14ac:dyDescent="0.25">
      <c r="A363">
        <v>44958</v>
      </c>
      <c r="B363">
        <v>-3.6069427347555751</v>
      </c>
      <c r="C363">
        <v>-2.46474918862623</v>
      </c>
      <c r="D363">
        <v>-4.2429146262387132</v>
      </c>
      <c r="E363">
        <v>-4.785928173082449</v>
      </c>
      <c r="F363">
        <v>-5.3794755302570616</v>
      </c>
      <c r="G363">
        <v>-5.521077246152724</v>
      </c>
      <c r="H363">
        <v>-0.90465930780462367</v>
      </c>
      <c r="I363">
        <v>-2.6447800324201611</v>
      </c>
      <c r="J363">
        <v>-6.4628335122387277</v>
      </c>
      <c r="K363">
        <v>-1.0763086081411259</v>
      </c>
      <c r="L363">
        <v>-1.2258249269250709</v>
      </c>
      <c r="M363">
        <v>-1.633053775522338</v>
      </c>
      <c r="N363">
        <v>-2.923196714394102</v>
      </c>
      <c r="O363">
        <v>-2.4177009294543512</v>
      </c>
      <c r="P363">
        <v>-2.7996022815475539</v>
      </c>
      <c r="Q363">
        <v>-2.6838229963084741</v>
      </c>
      <c r="R363">
        <v>-6.1409457668692973</v>
      </c>
      <c r="S363">
        <v>-5.7075407245254706</v>
      </c>
      <c r="T363">
        <v>-1.753867822371904</v>
      </c>
      <c r="U363">
        <v>-3.9039003471672422</v>
      </c>
      <c r="V363">
        <v>-4.0609119574839241</v>
      </c>
      <c r="W363">
        <v>-2.736908557039559</v>
      </c>
      <c r="X363">
        <v>-4.799161634630134</v>
      </c>
      <c r="Y363">
        <v>-0.73945172868024622</v>
      </c>
      <c r="Z363">
        <v>-4.8080276433831566</v>
      </c>
      <c r="AA363">
        <v>-3.1479215597420129</v>
      </c>
      <c r="AB363">
        <v>-2.6435717616284209</v>
      </c>
      <c r="AC363">
        <v>-1.766642538279213</v>
      </c>
      <c r="AD363">
        <v>-3.2646480430180289</v>
      </c>
      <c r="AE363">
        <v>-4.8210192478402227</v>
      </c>
      <c r="AF363">
        <v>-3.7862273208711188</v>
      </c>
      <c r="AG363">
        <v>-2.200828080326513</v>
      </c>
      <c r="AH363" s="9" t="s">
        <v>115</v>
      </c>
      <c r="AI363" s="1">
        <v>44958</v>
      </c>
      <c r="AJ363" s="9" t="s">
        <v>39</v>
      </c>
      <c r="AK363">
        <v>1</v>
      </c>
    </row>
    <row r="364" spans="1:37" x14ac:dyDescent="0.25">
      <c r="A364">
        <v>44957</v>
      </c>
      <c r="B364">
        <v>-1.5842836248578681E-2</v>
      </c>
      <c r="C364">
        <v>0</v>
      </c>
      <c r="D364">
        <v>0</v>
      </c>
      <c r="E364">
        <v>-8.7734070361836277E-3</v>
      </c>
      <c r="F364">
        <v>0</v>
      </c>
      <c r="G364">
        <v>0</v>
      </c>
      <c r="H364">
        <v>-5.6995860127574964E-4</v>
      </c>
      <c r="I364">
        <v>-9.3119372695849162E-3</v>
      </c>
      <c r="J364">
        <v>-1.460187092730336E-2</v>
      </c>
      <c r="K364">
        <v>-0.20094696710888421</v>
      </c>
      <c r="L364">
        <v>-1.1739809945976089E-2</v>
      </c>
      <c r="M364">
        <v>-3.1940362363847758E-3</v>
      </c>
      <c r="N364">
        <v>-7.6636488000455902E-2</v>
      </c>
      <c r="O364">
        <v>-3.3687355254330982E-2</v>
      </c>
      <c r="P364">
        <v>-4.2040604245501293E-3</v>
      </c>
      <c r="Q364">
        <v>0</v>
      </c>
      <c r="R364">
        <v>0</v>
      </c>
      <c r="S364">
        <v>0</v>
      </c>
      <c r="T364">
        <v>-5.9907755615848067E-2</v>
      </c>
      <c r="U364">
        <v>0</v>
      </c>
      <c r="V364">
        <v>-1.2229877879706711E-4</v>
      </c>
      <c r="W364">
        <v>-0.18971595137540301</v>
      </c>
      <c r="X364">
        <v>-1.5255651450528771E-2</v>
      </c>
      <c r="Y364">
        <v>-2.1661222725938251E-2</v>
      </c>
      <c r="Z364">
        <v>-9.7601765292019242E-3</v>
      </c>
      <c r="AA364">
        <v>-4.9288414829709318E-2</v>
      </c>
      <c r="AB364">
        <v>-8.7870297821418999E-3</v>
      </c>
      <c r="AC364">
        <v>-1.07219054142982E-2</v>
      </c>
      <c r="AD364">
        <v>-5.8584534394948769E-2</v>
      </c>
      <c r="AE364">
        <v>-8.5755614099739738E-3</v>
      </c>
      <c r="AF364">
        <v>-1.1185127615154521E-2</v>
      </c>
      <c r="AG364">
        <v>-2.8053345707417032E-2</v>
      </c>
      <c r="AH364" s="9" t="s">
        <v>115</v>
      </c>
      <c r="AI364" s="1">
        <v>44927</v>
      </c>
      <c r="AJ364" s="9" t="s">
        <v>40</v>
      </c>
      <c r="AK364">
        <v>31</v>
      </c>
    </row>
    <row r="365" spans="1:37" x14ac:dyDescent="0.25">
      <c r="A365">
        <v>44956</v>
      </c>
      <c r="B365">
        <v>-0.35637187494122508</v>
      </c>
      <c r="C365">
        <v>-4.9361044532384907E-2</v>
      </c>
      <c r="D365">
        <v>-0.26449633693693342</v>
      </c>
      <c r="E365">
        <v>-0.1980855497438167</v>
      </c>
      <c r="F365">
        <v>-0.92793641808718597</v>
      </c>
      <c r="G365">
        <v>-5.4337226786868663E-2</v>
      </c>
      <c r="H365">
        <v>-1.6966551117783519</v>
      </c>
      <c r="I365">
        <v>-0.29407500799632469</v>
      </c>
      <c r="J365">
        <v>-0.79123668283804605</v>
      </c>
      <c r="K365">
        <v>-0.1068898386080343</v>
      </c>
      <c r="L365">
        <v>-0.79124841940559854</v>
      </c>
      <c r="M365">
        <v>-0.30982568028111229</v>
      </c>
      <c r="N365">
        <v>-0.30498681811336081</v>
      </c>
      <c r="O365">
        <v>-0.20659014812525969</v>
      </c>
      <c r="P365">
        <v>-5.4354015599093627E-2</v>
      </c>
      <c r="Q365">
        <v>-1.018818991152953</v>
      </c>
      <c r="R365">
        <v>-0.5313388537458239</v>
      </c>
      <c r="S365">
        <v>-0.1171915505780496</v>
      </c>
      <c r="T365">
        <v>-0.3277856494509217</v>
      </c>
      <c r="U365">
        <v>-0.66631023291942904</v>
      </c>
      <c r="V365">
        <v>-0.82258244102147182</v>
      </c>
      <c r="W365">
        <v>-4.6661251784910693E-2</v>
      </c>
      <c r="X365">
        <v>-0.45687346484429792</v>
      </c>
      <c r="Y365">
        <v>-4.6181233319397608E-2</v>
      </c>
      <c r="Z365">
        <v>-0.20420096429512941</v>
      </c>
      <c r="AA365">
        <v>-0.30018296144051071</v>
      </c>
      <c r="AB365">
        <v>-0.8092461058090592</v>
      </c>
      <c r="AC365">
        <v>-0.27384439896083579</v>
      </c>
      <c r="AD365">
        <v>-1.261462734686984</v>
      </c>
      <c r="AE365">
        <v>-0.63753095770089907</v>
      </c>
      <c r="AF365">
        <v>-0.24400279917045839</v>
      </c>
      <c r="AG365">
        <v>-0.14931293425615191</v>
      </c>
      <c r="AH365" s="9" t="s">
        <v>115</v>
      </c>
      <c r="AI365" s="1">
        <v>44927</v>
      </c>
      <c r="AJ365" s="9" t="s">
        <v>41</v>
      </c>
      <c r="AK365">
        <v>30</v>
      </c>
    </row>
    <row r="366" spans="1:37" x14ac:dyDescent="0.25">
      <c r="A366">
        <v>44953</v>
      </c>
      <c r="B366">
        <v>-0.19452787027728341</v>
      </c>
      <c r="C366">
        <v>-8.3702690374947916E-2</v>
      </c>
      <c r="D366">
        <v>-0.38529572589429711</v>
      </c>
      <c r="E366">
        <v>-0.32125749739886678</v>
      </c>
      <c r="F366">
        <v>-2.7167914222453959E-2</v>
      </c>
      <c r="G366">
        <v>-0.95804361411406402</v>
      </c>
      <c r="H366">
        <v>-7.895676629504314E-2</v>
      </c>
      <c r="I366">
        <v>-3.1279924474635749E-3</v>
      </c>
      <c r="J366">
        <v>-7.7961270299697932E-2</v>
      </c>
      <c r="K366">
        <v>-0.91241110545345516</v>
      </c>
      <c r="L366">
        <v>-0.64533800079614734</v>
      </c>
      <c r="M366">
        <v>-3.2540533318673258E-2</v>
      </c>
      <c r="N366">
        <v>-4.9510305095646863E-2</v>
      </c>
      <c r="O366">
        <v>-0.1384618554136216</v>
      </c>
      <c r="P366">
        <v>-3.090825097791642E-2</v>
      </c>
      <c r="Q366">
        <v>-0.1134371605123827</v>
      </c>
      <c r="R366">
        <v>-0.22305256692822151</v>
      </c>
      <c r="S366">
        <v>-3.6374573971085462E-2</v>
      </c>
      <c r="T366">
        <v>-0.1148864152452547</v>
      </c>
      <c r="U366">
        <v>-0.3540564720301852</v>
      </c>
      <c r="V366">
        <v>-9.4792466930605668E-2</v>
      </c>
      <c r="W366">
        <v>-1.884846676450903E-2</v>
      </c>
      <c r="X366">
        <v>-0.21157393438057329</v>
      </c>
      <c r="Y366">
        <v>-7.9717633657330617E-3</v>
      </c>
      <c r="Z366">
        <v>-0.31874777627729861</v>
      </c>
      <c r="AA366">
        <v>-0.11693996365819249</v>
      </c>
      <c r="AB366">
        <v>-0.1044233124343612</v>
      </c>
      <c r="AC366">
        <v>-0.15200135870452319</v>
      </c>
      <c r="AD366">
        <v>-0.27785836581369322</v>
      </c>
      <c r="AE366">
        <v>-0.302980280910291</v>
      </c>
      <c r="AF366">
        <v>-0.1788066143492818</v>
      </c>
      <c r="AG366">
        <v>-0.1095466356597407</v>
      </c>
      <c r="AH366" s="9" t="s">
        <v>116</v>
      </c>
      <c r="AI366" s="1">
        <v>44927</v>
      </c>
      <c r="AJ366" s="9" t="s">
        <v>43</v>
      </c>
      <c r="AK366">
        <v>27</v>
      </c>
    </row>
    <row r="367" spans="1:37" x14ac:dyDescent="0.25">
      <c r="A367">
        <v>44945</v>
      </c>
      <c r="B367">
        <v>-3.8244105920697893E-2</v>
      </c>
      <c r="C367">
        <v>0</v>
      </c>
      <c r="D367">
        <v>-1.135533874416215E-3</v>
      </c>
      <c r="E367">
        <v>-0.1000726255310167</v>
      </c>
      <c r="F367">
        <v>0</v>
      </c>
      <c r="G367">
        <v>-1.582911793906221E-2</v>
      </c>
      <c r="H367">
        <v>-3.234564959617344E-3</v>
      </c>
      <c r="I367">
        <v>-1.7049519639006479E-2</v>
      </c>
      <c r="J367">
        <v>-1.024759809578875E-2</v>
      </c>
      <c r="K367">
        <v>-5.3521865339063663E-3</v>
      </c>
      <c r="L367">
        <v>-3.542693903441272E-2</v>
      </c>
      <c r="M367">
        <v>-8.1368256237354247E-3</v>
      </c>
      <c r="N367">
        <v>-2.6677822967063738E-2</v>
      </c>
      <c r="O367">
        <v>-2.6734822216153899E-2</v>
      </c>
      <c r="P367">
        <v>-0.1232475808650912</v>
      </c>
      <c r="Q367">
        <v>-2.744011855389963E-3</v>
      </c>
      <c r="R367">
        <v>-0.1002119753830705</v>
      </c>
      <c r="S367">
        <v>-0.31847288245582123</v>
      </c>
      <c r="T367">
        <v>-0.1181123108388336</v>
      </c>
      <c r="U367">
        <v>-4.6371238986638759E-3</v>
      </c>
      <c r="V367">
        <v>-8.3133967306780007E-2</v>
      </c>
      <c r="W367">
        <v>-2.054643751107928E-2</v>
      </c>
      <c r="X367">
        <v>-2.2041415338740329E-2</v>
      </c>
      <c r="Y367">
        <v>0</v>
      </c>
      <c r="Z367">
        <v>-5.6189667013241393E-2</v>
      </c>
      <c r="AA367">
        <v>-3.058961851343462E-2</v>
      </c>
      <c r="AB367">
        <v>-2.941194386689177E-2</v>
      </c>
      <c r="AC367">
        <v>-6.1129135468202386E-3</v>
      </c>
      <c r="AD367">
        <v>-4.0405835740216799E-2</v>
      </c>
      <c r="AE367">
        <v>-2.124637152384164E-2</v>
      </c>
      <c r="AF367">
        <v>-4.5671712757939027E-2</v>
      </c>
      <c r="AG367">
        <v>-4.0048094045489417E-2</v>
      </c>
      <c r="AH367" s="9" t="s">
        <v>117</v>
      </c>
      <c r="AI367" s="1">
        <v>44927</v>
      </c>
      <c r="AJ367" s="9" t="s">
        <v>38</v>
      </c>
      <c r="AK367">
        <v>19</v>
      </c>
    </row>
    <row r="368" spans="1:37" x14ac:dyDescent="0.25">
      <c r="A368">
        <v>44944</v>
      </c>
      <c r="B368">
        <v>-3.4659938139612219E-2</v>
      </c>
      <c r="C368">
        <v>-1.2588123731918029E-2</v>
      </c>
      <c r="D368">
        <v>-0.18865015653632519</v>
      </c>
      <c r="E368">
        <v>-1.4970559131881641E-2</v>
      </c>
      <c r="F368">
        <v>-6.6987200115503414E-4</v>
      </c>
      <c r="G368">
        <v>-1.4208159115635E-2</v>
      </c>
      <c r="H368">
        <v>-1.9266236593325919E-4</v>
      </c>
      <c r="I368">
        <v>-8.1266680833844054E-3</v>
      </c>
      <c r="J368">
        <v>-3.239228818091344E-3</v>
      </c>
      <c r="K368">
        <v>0</v>
      </c>
      <c r="L368">
        <v>0</v>
      </c>
      <c r="M368">
        <v>-5.7726063326108773E-2</v>
      </c>
      <c r="N368">
        <v>-7.6865497159057106E-3</v>
      </c>
      <c r="O368">
        <v>-2.5581194599443718E-2</v>
      </c>
      <c r="P368">
        <v>-1.482026099492368E-2</v>
      </c>
      <c r="Q368">
        <v>-1.4349227233279201E-2</v>
      </c>
      <c r="R368">
        <v>0</v>
      </c>
      <c r="S368">
        <v>-0.37723269896630668</v>
      </c>
      <c r="T368">
        <v>-1.2952717389976619E-2</v>
      </c>
      <c r="U368">
        <v>-0.2367516255774936</v>
      </c>
      <c r="V368">
        <v>-3.6674693105338878E-2</v>
      </c>
      <c r="W368">
        <v>-0.1152405978545409</v>
      </c>
      <c r="X368">
        <v>-0.15519940917780831</v>
      </c>
      <c r="Y368">
        <v>0</v>
      </c>
      <c r="Z368">
        <v>-5.9614536531218613E-2</v>
      </c>
      <c r="AA368">
        <v>-1.304459224505791E-2</v>
      </c>
      <c r="AB368">
        <v>-1.2245373087529619E-2</v>
      </c>
      <c r="AC368">
        <v>-2.4952695725389041E-2</v>
      </c>
      <c r="AD368">
        <v>-7.4357442347609271E-3</v>
      </c>
      <c r="AE368">
        <v>-2.9858321672416449E-2</v>
      </c>
      <c r="AF368">
        <v>-5.1317232194669639E-2</v>
      </c>
      <c r="AG368">
        <v>-1.3478464690376619E-2</v>
      </c>
      <c r="AH368" s="9" t="s">
        <v>117</v>
      </c>
      <c r="AI368" s="1">
        <v>44927</v>
      </c>
      <c r="AJ368" s="9" t="s">
        <v>39</v>
      </c>
      <c r="AK368">
        <v>18</v>
      </c>
    </row>
    <row r="369" spans="1:37" x14ac:dyDescent="0.25">
      <c r="A369">
        <v>44943</v>
      </c>
      <c r="B369">
        <v>-3.1462730121680091E-2</v>
      </c>
      <c r="C369">
        <v>-0.29766195964252079</v>
      </c>
      <c r="D369">
        <v>-1.6218632233186401E-2</v>
      </c>
      <c r="E369">
        <v>-2.911176650078185E-3</v>
      </c>
      <c r="F369">
        <v>-4.2374860632364401E-4</v>
      </c>
      <c r="G369">
        <v>-2.630179173035901E-3</v>
      </c>
      <c r="H369">
        <v>-1.142576521159559E-3</v>
      </c>
      <c r="I369">
        <v>-0.34212122980952508</v>
      </c>
      <c r="J369">
        <v>-8.4473901976259615E-3</v>
      </c>
      <c r="K369">
        <v>-0.14064195994087139</v>
      </c>
      <c r="L369">
        <v>-1.03525626883083E-2</v>
      </c>
      <c r="M369">
        <v>-3.4798548682395708E-2</v>
      </c>
      <c r="N369">
        <v>-4.6223976346398417E-2</v>
      </c>
      <c r="O369">
        <v>-1.50899912174643E-3</v>
      </c>
      <c r="P369">
        <v>-3.259770577726407E-2</v>
      </c>
      <c r="Q369">
        <v>-1.0399436888721889E-2</v>
      </c>
      <c r="R369">
        <v>0</v>
      </c>
      <c r="S369">
        <v>0</v>
      </c>
      <c r="T369">
        <v>-5.7638309255129633E-3</v>
      </c>
      <c r="U369">
        <v>-2.2492481415513411E-3</v>
      </c>
      <c r="V369">
        <v>-1.6675619627880129E-2</v>
      </c>
      <c r="W369">
        <v>-0.22559035013305881</v>
      </c>
      <c r="X369">
        <v>-5.1710058855997318E-3</v>
      </c>
      <c r="Y369">
        <v>-0.24120012400988219</v>
      </c>
      <c r="Z369">
        <v>-1.15968241220211E-2</v>
      </c>
      <c r="AA369">
        <v>-8.8445782009912349E-2</v>
      </c>
      <c r="AB369">
        <v>-6.4543820960966261E-3</v>
      </c>
      <c r="AC369">
        <v>-6.9995532717251022E-2</v>
      </c>
      <c r="AD369">
        <v>0</v>
      </c>
      <c r="AE369">
        <v>-4.3216407006434698E-2</v>
      </c>
      <c r="AF369">
        <v>-2.9940595207690501E-2</v>
      </c>
      <c r="AG369">
        <v>-4.0662589841111013E-2</v>
      </c>
      <c r="AH369" s="9" t="s">
        <v>117</v>
      </c>
      <c r="AI369" s="1">
        <v>44927</v>
      </c>
      <c r="AJ369" s="9" t="s">
        <v>40</v>
      </c>
      <c r="AK369">
        <v>17</v>
      </c>
    </row>
    <row r="370" spans="1:37" x14ac:dyDescent="0.25">
      <c r="A370">
        <v>44942</v>
      </c>
      <c r="B370">
        <v>-0.21238207047557139</v>
      </c>
      <c r="C370">
        <v>-0.35456583288884108</v>
      </c>
      <c r="D370">
        <v>-0.24247941443722759</v>
      </c>
      <c r="E370">
        <v>-0.37617771043767723</v>
      </c>
      <c r="F370">
        <v>-6.5513483073035755E-2</v>
      </c>
      <c r="G370">
        <v>-0.1132146808416155</v>
      </c>
      <c r="H370">
        <v>-5.7877970694825559E-2</v>
      </c>
      <c r="I370">
        <v>-0.1769278313038056</v>
      </c>
      <c r="J370">
        <v>-0.4509511489248742</v>
      </c>
      <c r="K370">
        <v>-4.4485727060042512E-3</v>
      </c>
      <c r="L370">
        <v>-0.31563573140920631</v>
      </c>
      <c r="M370">
        <v>-0.2068978093552348</v>
      </c>
      <c r="N370">
        <v>-0.1049296523336252</v>
      </c>
      <c r="O370">
        <v>-0.1106270066732065</v>
      </c>
      <c r="P370">
        <v>-0.10160042323154631</v>
      </c>
      <c r="Q370">
        <v>-5.8818268799295647E-3</v>
      </c>
      <c r="R370">
        <v>-4.667225773277469E-2</v>
      </c>
      <c r="S370">
        <v>-5.3291766427427676E-3</v>
      </c>
      <c r="T370">
        <v>-0.31345567801445212</v>
      </c>
      <c r="U370">
        <v>-0.106318278832222</v>
      </c>
      <c r="V370">
        <v>-0.39485886405132148</v>
      </c>
      <c r="W370">
        <v>-0.52180636532226332</v>
      </c>
      <c r="X370">
        <v>-0.23712284022810901</v>
      </c>
      <c r="Y370">
        <v>-0.2190516941686603</v>
      </c>
      <c r="Z370">
        <v>-0.29402137773648113</v>
      </c>
      <c r="AA370">
        <v>-0.1538558308075843</v>
      </c>
      <c r="AB370">
        <v>-0.1187038349530366</v>
      </c>
      <c r="AC370">
        <v>-0.25007501524787618</v>
      </c>
      <c r="AD370">
        <v>-9.4341411859912391E-2</v>
      </c>
      <c r="AE370">
        <v>-0.27468736104322339</v>
      </c>
      <c r="AF370">
        <v>-0.132724980110312</v>
      </c>
      <c r="AG370">
        <v>-0.31656618146687449</v>
      </c>
      <c r="AH370" s="9" t="s">
        <v>117</v>
      </c>
      <c r="AI370" s="1">
        <v>44927</v>
      </c>
      <c r="AJ370" s="9" t="s">
        <v>41</v>
      </c>
      <c r="AK370">
        <v>16</v>
      </c>
    </row>
    <row r="371" spans="1:37" x14ac:dyDescent="0.25">
      <c r="A371">
        <v>44939</v>
      </c>
      <c r="B371">
        <v>-0.358671010574935</v>
      </c>
      <c r="C371">
        <v>-9.0549894470221659E-2</v>
      </c>
      <c r="D371">
        <v>-2.0541343253328188E-2</v>
      </c>
      <c r="E371">
        <v>-0.50231111004101836</v>
      </c>
      <c r="F371">
        <v>-4.9070206609421699E-2</v>
      </c>
      <c r="G371">
        <v>-0.20253263311229999</v>
      </c>
      <c r="H371">
        <v>-0.16365239030009771</v>
      </c>
      <c r="I371">
        <v>-0.51220652582735238</v>
      </c>
      <c r="J371">
        <v>-0.50872298418379924</v>
      </c>
      <c r="K371">
        <v>-0.133789720616137</v>
      </c>
      <c r="L371">
        <v>-0.43842184052043742</v>
      </c>
      <c r="M371">
        <v>-0.38295284976144528</v>
      </c>
      <c r="N371">
        <v>-0.37386070144379457</v>
      </c>
      <c r="O371">
        <v>-0.19480079516615889</v>
      </c>
      <c r="P371">
        <v>-0.13018253209565619</v>
      </c>
      <c r="Q371">
        <v>-0.1445650862296543</v>
      </c>
      <c r="R371">
        <v>-2.191435880329827E-2</v>
      </c>
      <c r="S371">
        <v>-0.53307267298209671</v>
      </c>
      <c r="T371">
        <v>-0.63451422144756309</v>
      </c>
      <c r="U371">
        <v>-1.2208868969506339</v>
      </c>
      <c r="V371">
        <v>-0.2170971959616966</v>
      </c>
      <c r="W371">
        <v>-0.31394660086484377</v>
      </c>
      <c r="X371">
        <v>-0.37328388987905842</v>
      </c>
      <c r="Y371">
        <v>-5.4646929639513037E-2</v>
      </c>
      <c r="Z371">
        <v>-0.4096838236321495</v>
      </c>
      <c r="AA371">
        <v>-0.38340722175522218</v>
      </c>
      <c r="AB371">
        <v>-0.23846971172079129</v>
      </c>
      <c r="AC371">
        <v>-0.26891605849287531</v>
      </c>
      <c r="AD371">
        <v>-0.1318305792313941</v>
      </c>
      <c r="AE371">
        <v>-0.37618814979944581</v>
      </c>
      <c r="AF371">
        <v>-0.38764083814156552</v>
      </c>
      <c r="AG371">
        <v>-0.26383751655554238</v>
      </c>
      <c r="AH371" s="9" t="s">
        <v>118</v>
      </c>
      <c r="AI371" s="1">
        <v>44927</v>
      </c>
      <c r="AJ371" s="9" t="s">
        <v>43</v>
      </c>
      <c r="AK371">
        <v>13</v>
      </c>
    </row>
    <row r="372" spans="1:37" x14ac:dyDescent="0.25">
      <c r="A372">
        <v>44938</v>
      </c>
      <c r="B372">
        <v>-0.17819301596668549</v>
      </c>
      <c r="C372">
        <v>-0.15125237338174549</v>
      </c>
      <c r="D372">
        <v>-5.7137983211547193E-2</v>
      </c>
      <c r="E372">
        <v>-0.47257352277232201</v>
      </c>
      <c r="F372">
        <v>-1.7003929017022291E-2</v>
      </c>
      <c r="G372">
        <v>-0.1027846502521553</v>
      </c>
      <c r="H372">
        <v>-0.14781924183366771</v>
      </c>
      <c r="I372">
        <v>-5.5786221954259869E-2</v>
      </c>
      <c r="J372">
        <v>0</v>
      </c>
      <c r="K372">
        <v>-6.7559225475903345E-2</v>
      </c>
      <c r="L372">
        <v>-4.3384148445551912E-2</v>
      </c>
      <c r="M372">
        <v>-3.2133741102266002E-2</v>
      </c>
      <c r="N372">
        <v>-7.5827930427166762E-2</v>
      </c>
      <c r="O372">
        <v>-3.9389400849316233E-2</v>
      </c>
      <c r="P372">
        <v>-8.2756197978584318E-3</v>
      </c>
      <c r="Q372">
        <v>-0.16779541296164499</v>
      </c>
      <c r="R372">
        <v>-9.0545767548963901E-2</v>
      </c>
      <c r="S372">
        <v>-3.7859896092137177E-2</v>
      </c>
      <c r="T372">
        <v>-0.21706193018305811</v>
      </c>
      <c r="U372">
        <v>0</v>
      </c>
      <c r="V372">
        <v>-3.5896089039908941E-3</v>
      </c>
      <c r="W372">
        <v>-0.14448518741126659</v>
      </c>
      <c r="X372">
        <v>-8.3677224263815492E-2</v>
      </c>
      <c r="Y372">
        <v>-0.30785249596008152</v>
      </c>
      <c r="Z372">
        <v>-0.26270200846077318</v>
      </c>
      <c r="AA372">
        <v>-3.4159587354305528E-2</v>
      </c>
      <c r="AB372">
        <v>-0.14543430509976549</v>
      </c>
      <c r="AC372">
        <v>-0.13201025058944171</v>
      </c>
      <c r="AD372">
        <v>-4.5509601086949493E-2</v>
      </c>
      <c r="AE372">
        <v>-0.20765010423182181</v>
      </c>
      <c r="AF372">
        <v>-0.16944161666088151</v>
      </c>
      <c r="AG372">
        <v>-0.18094408237438681</v>
      </c>
      <c r="AH372" s="9" t="s">
        <v>118</v>
      </c>
      <c r="AI372" s="1">
        <v>44927</v>
      </c>
      <c r="AJ372" s="9" t="s">
        <v>38</v>
      </c>
      <c r="AK372">
        <v>12</v>
      </c>
    </row>
    <row r="373" spans="1:37" x14ac:dyDescent="0.25">
      <c r="A373">
        <v>44937</v>
      </c>
      <c r="B373">
        <v>-0.26181586698672682</v>
      </c>
      <c r="C373">
        <v>-0.36243068393561062</v>
      </c>
      <c r="D373">
        <v>-0.1242460698800128</v>
      </c>
      <c r="E373">
        <v>-0.22549291640534089</v>
      </c>
      <c r="F373">
        <v>-6.7619380506464266E-2</v>
      </c>
      <c r="G373">
        <v>-0.1838206715745451</v>
      </c>
      <c r="H373">
        <v>-0.33564307730454662</v>
      </c>
      <c r="I373">
        <v>-9.3466080551204977E-3</v>
      </c>
      <c r="J373">
        <v>-0.14347446044184711</v>
      </c>
      <c r="K373">
        <v>-7.5401792523889524E-2</v>
      </c>
      <c r="L373">
        <v>-3.032726243161606E-2</v>
      </c>
      <c r="M373">
        <v>-2.2906777739338972E-2</v>
      </c>
      <c r="N373">
        <v>-0.1121028954193948</v>
      </c>
      <c r="O373">
        <v>-3.5669075168468498E-2</v>
      </c>
      <c r="P373">
        <v>-7.4713869898543089E-2</v>
      </c>
      <c r="Q373">
        <v>-0.1591834327247883</v>
      </c>
      <c r="R373">
        <v>-0.86897049489614986</v>
      </c>
      <c r="S373">
        <v>-1.056593216863158</v>
      </c>
      <c r="T373">
        <v>-0.1925932457167599</v>
      </c>
      <c r="U373">
        <v>-0.23931575114075171</v>
      </c>
      <c r="V373">
        <v>-0.1338993026635282</v>
      </c>
      <c r="W373">
        <v>-0.1401927285921632</v>
      </c>
      <c r="X373">
        <v>-0.48989646524088443</v>
      </c>
      <c r="Y373">
        <v>-4.0485535537955711E-2</v>
      </c>
      <c r="Z373">
        <v>-0.40741601351664969</v>
      </c>
      <c r="AA373">
        <v>-0.1000109633978615</v>
      </c>
      <c r="AB373">
        <v>-0.2726939814539191</v>
      </c>
      <c r="AC373">
        <v>-4.5138178777582208E-2</v>
      </c>
      <c r="AD373">
        <v>-0.1298686513562767</v>
      </c>
      <c r="AE373">
        <v>-0.23079583065419881</v>
      </c>
      <c r="AF373">
        <v>-0.17166632530432149</v>
      </c>
      <c r="AG373">
        <v>-0.3765046011736663</v>
      </c>
      <c r="AH373" s="9" t="s">
        <v>118</v>
      </c>
      <c r="AI373" s="1">
        <v>44927</v>
      </c>
      <c r="AJ373" s="9" t="s">
        <v>39</v>
      </c>
      <c r="AK373">
        <v>11</v>
      </c>
    </row>
    <row r="374" spans="1:37" x14ac:dyDescent="0.25">
      <c r="A374">
        <v>44936</v>
      </c>
      <c r="B374">
        <v>-0.1267463290336602</v>
      </c>
      <c r="C374">
        <v>-4.0348356500557098E-2</v>
      </c>
      <c r="D374">
        <v>-0.36318134751573378</v>
      </c>
      <c r="E374">
        <v>-3.6342559342457323E-2</v>
      </c>
      <c r="F374">
        <v>-0.18037822879577931</v>
      </c>
      <c r="G374">
        <v>-2.9768661883327361E-2</v>
      </c>
      <c r="H374">
        <v>-8.698077654170254E-2</v>
      </c>
      <c r="I374">
        <v>-5.2233703713385093E-2</v>
      </c>
      <c r="J374">
        <v>-1.2186977315902261E-2</v>
      </c>
      <c r="K374">
        <v>-7.0908401631861337E-2</v>
      </c>
      <c r="L374">
        <v>-3.9256162394793022E-2</v>
      </c>
      <c r="M374">
        <v>-0.11174647990554989</v>
      </c>
      <c r="N374">
        <v>-9.3879387651380403E-2</v>
      </c>
      <c r="O374">
        <v>-8.0200324304935927E-2</v>
      </c>
      <c r="P374">
        <v>-0.44668391982394229</v>
      </c>
      <c r="Q374">
        <v>-0.11992251059325081</v>
      </c>
      <c r="R374">
        <v>0</v>
      </c>
      <c r="S374">
        <v>-0.11651694332913071</v>
      </c>
      <c r="T374">
        <v>-0.21861331260625699</v>
      </c>
      <c r="U374">
        <v>-1.5770044478368949E-2</v>
      </c>
      <c r="V374">
        <v>-1.7769085049517921E-2</v>
      </c>
      <c r="W374">
        <v>-0.2674149371691717</v>
      </c>
      <c r="X374">
        <v>-4.3854062921348129E-2</v>
      </c>
      <c r="Y374">
        <v>-6.5757056024905156E-2</v>
      </c>
      <c r="Z374">
        <v>-5.3581389587954338E-2</v>
      </c>
      <c r="AA374">
        <v>-0.1106965241596647</v>
      </c>
      <c r="AB374">
        <v>-0.17352748750410549</v>
      </c>
      <c r="AC374">
        <v>-0.1239233287986598</v>
      </c>
      <c r="AD374">
        <v>-9.9171932330813006E-2</v>
      </c>
      <c r="AE374">
        <v>-0.1030235595319607</v>
      </c>
      <c r="AF374">
        <v>-7.0224010447851995E-2</v>
      </c>
      <c r="AG374">
        <v>-0.25878939053941219</v>
      </c>
      <c r="AH374" s="9" t="s">
        <v>118</v>
      </c>
      <c r="AI374" s="1">
        <v>44927</v>
      </c>
      <c r="AJ374" s="9" t="s">
        <v>40</v>
      </c>
      <c r="AK374">
        <v>10</v>
      </c>
    </row>
    <row r="375" spans="1:37" x14ac:dyDescent="0.25">
      <c r="A375">
        <v>44935</v>
      </c>
      <c r="B375">
        <v>-0.31553548359381739</v>
      </c>
      <c r="C375">
        <v>-1.0374602276620439</v>
      </c>
      <c r="D375">
        <v>-4.3205096408894687E-2</v>
      </c>
      <c r="E375">
        <v>-0.36992366683864902</v>
      </c>
      <c r="F375">
        <v>-0.19376365472790191</v>
      </c>
      <c r="G375">
        <v>-0.2487911953465195</v>
      </c>
      <c r="H375">
        <v>-0.34513638240823091</v>
      </c>
      <c r="I375">
        <v>-0.31458705225292499</v>
      </c>
      <c r="J375">
        <v>-3.5427509386367372E-2</v>
      </c>
      <c r="K375">
        <v>-0.2384489405690127</v>
      </c>
      <c r="L375">
        <v>-0.14561735341426821</v>
      </c>
      <c r="M375">
        <v>-0.1705935531173608</v>
      </c>
      <c r="N375">
        <v>-0.20931933856023641</v>
      </c>
      <c r="O375">
        <v>-0.1170104946487122</v>
      </c>
      <c r="P375">
        <v>-7.2695850857607117E-2</v>
      </c>
      <c r="Q375">
        <v>-6.6876445280587213E-2</v>
      </c>
      <c r="R375">
        <v>-0.59610634668337059</v>
      </c>
      <c r="S375">
        <v>-0.1167246204585369</v>
      </c>
      <c r="T375">
        <v>-0.42947553383642911</v>
      </c>
      <c r="U375">
        <v>-0.42841361811455569</v>
      </c>
      <c r="V375">
        <v>-0.28306751612208719</v>
      </c>
      <c r="W375">
        <v>-7.4695979799747972E-2</v>
      </c>
      <c r="X375">
        <v>-0.56126244029631411</v>
      </c>
      <c r="Y375">
        <v>-0.21626372342488881</v>
      </c>
      <c r="Z375">
        <v>-0.40266588268556408</v>
      </c>
      <c r="AA375">
        <v>-0.24749174447631919</v>
      </c>
      <c r="AB375">
        <v>-0.2476686671032326</v>
      </c>
      <c r="AC375">
        <v>-0.179197184827107</v>
      </c>
      <c r="AD375">
        <v>-0.1347142663873139</v>
      </c>
      <c r="AE375">
        <v>-0.37563206912808239</v>
      </c>
      <c r="AF375">
        <v>-0.33634978495039469</v>
      </c>
      <c r="AG375">
        <v>-0.2178041437930163</v>
      </c>
      <c r="AH375" s="9" t="s">
        <v>118</v>
      </c>
      <c r="AI375" s="1">
        <v>44927</v>
      </c>
      <c r="AJ375" s="9" t="s">
        <v>41</v>
      </c>
      <c r="AK375">
        <v>9</v>
      </c>
    </row>
    <row r="376" spans="1:37" x14ac:dyDescent="0.25">
      <c r="A376">
        <v>44932</v>
      </c>
      <c r="B376">
        <v>-0.79023693789816518</v>
      </c>
      <c r="C376">
        <v>-0.34723809946693313</v>
      </c>
      <c r="D376">
        <v>-4.4604478752380841E-2</v>
      </c>
      <c r="E376">
        <v>-0.76377710714423586</v>
      </c>
      <c r="F376">
        <v>-0.59365230894783527</v>
      </c>
      <c r="G376">
        <v>-0.85706724591486971</v>
      </c>
      <c r="H376">
        <v>-0.44608921920369188</v>
      </c>
      <c r="I376">
        <v>-1.186330616130155</v>
      </c>
      <c r="J376">
        <v>-2.0505305982577822</v>
      </c>
      <c r="K376">
        <v>-0.59052825649621199</v>
      </c>
      <c r="L376">
        <v>-0.18444889526152961</v>
      </c>
      <c r="M376">
        <v>-0.85466018909522423</v>
      </c>
      <c r="N376">
        <v>-1.222153620839407</v>
      </c>
      <c r="O376">
        <v>-0.43721326310842729</v>
      </c>
      <c r="P376">
        <v>-0.61667051422761709</v>
      </c>
      <c r="Q376">
        <v>-0.1114954283794358</v>
      </c>
      <c r="R376">
        <v>-0.83811466420521041</v>
      </c>
      <c r="S376">
        <v>-1.001604833621514</v>
      </c>
      <c r="T376">
        <v>-0.28904402053017408</v>
      </c>
      <c r="U376">
        <v>-0.35669503161107968</v>
      </c>
      <c r="V376">
        <v>-2.5898909166447011</v>
      </c>
      <c r="W376">
        <v>-0.45247264220966182</v>
      </c>
      <c r="X376">
        <v>-0.97993611321986651</v>
      </c>
      <c r="Y376">
        <v>-0.1036913286844878</v>
      </c>
      <c r="Z376">
        <v>-0.8786667375276519</v>
      </c>
      <c r="AA376">
        <v>-1.1696420178383271</v>
      </c>
      <c r="AB376">
        <v>-0.56486804891086817</v>
      </c>
      <c r="AC376">
        <v>-0.30516241044341341</v>
      </c>
      <c r="AD376">
        <v>-0.24406086723154641</v>
      </c>
      <c r="AE376">
        <v>-0.96706680952265733</v>
      </c>
      <c r="AF376">
        <v>-0.88959798532083678</v>
      </c>
      <c r="AG376">
        <v>-0.50618724157492456</v>
      </c>
      <c r="AH376" s="9" t="s">
        <v>119</v>
      </c>
      <c r="AI376" s="1">
        <v>44927</v>
      </c>
      <c r="AJ376" s="9" t="s">
        <v>43</v>
      </c>
      <c r="AK376">
        <v>6</v>
      </c>
    </row>
    <row r="377" spans="1:37" x14ac:dyDescent="0.25">
      <c r="A377">
        <v>44931</v>
      </c>
      <c r="B377">
        <v>-0.15232629659047969</v>
      </c>
      <c r="C377">
        <v>-1.8116875781423659E-2</v>
      </c>
      <c r="D377">
        <v>-5.3562765959009773E-2</v>
      </c>
      <c r="E377">
        <v>-0.1201640504088784</v>
      </c>
      <c r="F377">
        <v>-0.12547258735486069</v>
      </c>
      <c r="G377">
        <v>-4.6437148208551791E-2</v>
      </c>
      <c r="H377">
        <v>-0.2832758809928993</v>
      </c>
      <c r="I377">
        <v>-0.17727826584777431</v>
      </c>
      <c r="J377">
        <v>-1.050888740915517E-2</v>
      </c>
      <c r="K377">
        <v>-0.1227890344691156</v>
      </c>
      <c r="L377">
        <v>-0.1561544451002429</v>
      </c>
      <c r="M377">
        <v>-5.6694210691299027E-2</v>
      </c>
      <c r="N377">
        <v>-9.0958944421734036E-2</v>
      </c>
      <c r="O377">
        <v>-2.7270653025836408E-2</v>
      </c>
      <c r="P377">
        <v>-0.17834033291917151</v>
      </c>
      <c r="Q377">
        <v>-3.5154402748811451E-4</v>
      </c>
      <c r="R377">
        <v>-7.380786854718524E-2</v>
      </c>
      <c r="S377">
        <v>-5.0669575539656432E-2</v>
      </c>
      <c r="T377">
        <v>-0.32586658051721401</v>
      </c>
      <c r="U377">
        <v>-0.23326628727999049</v>
      </c>
      <c r="V377">
        <v>-5.1985540003391888E-2</v>
      </c>
      <c r="W377">
        <v>-0.232243193135832</v>
      </c>
      <c r="X377">
        <v>-0.19100438399346831</v>
      </c>
      <c r="Y377">
        <v>-6.5356015777617701E-3</v>
      </c>
      <c r="Z377">
        <v>-0.13114317438080059</v>
      </c>
      <c r="AA377">
        <v>-0.1417887419725673</v>
      </c>
      <c r="AB377">
        <v>-9.3803663695506648E-2</v>
      </c>
      <c r="AC377">
        <v>-0.1550886077248515</v>
      </c>
      <c r="AD377">
        <v>-2.18187194046961E-2</v>
      </c>
      <c r="AE377">
        <v>-6.7186359038189383E-2</v>
      </c>
      <c r="AF377">
        <v>-0.15624381990860919</v>
      </c>
      <c r="AG377">
        <v>-0.23646450769629401</v>
      </c>
      <c r="AH377" s="9" t="s">
        <v>119</v>
      </c>
      <c r="AI377" s="1">
        <v>44927</v>
      </c>
      <c r="AJ377" s="9" t="s">
        <v>38</v>
      </c>
      <c r="AK377">
        <v>5</v>
      </c>
    </row>
    <row r="378" spans="1:37" x14ac:dyDescent="0.25">
      <c r="A378">
        <v>44930</v>
      </c>
      <c r="B378">
        <v>-0.43895404071800698</v>
      </c>
      <c r="C378">
        <v>-0.23525450486584881</v>
      </c>
      <c r="D378">
        <v>-4.7126058507210827E-2</v>
      </c>
      <c r="E378">
        <v>-0.51550138145621827</v>
      </c>
      <c r="F378">
        <v>-4.0964109712499683E-2</v>
      </c>
      <c r="G378">
        <v>-0.74471772897610478</v>
      </c>
      <c r="H378">
        <v>-0.16697429635265931</v>
      </c>
      <c r="I378">
        <v>-0.19359270833480849</v>
      </c>
      <c r="J378">
        <v>-0.14046470763577981</v>
      </c>
      <c r="K378">
        <v>-0.1079347541731854</v>
      </c>
      <c r="L378">
        <v>-0.91313651279437824</v>
      </c>
      <c r="M378">
        <v>-0.13009440437406561</v>
      </c>
      <c r="N378">
        <v>-0.42410094411282517</v>
      </c>
      <c r="O378">
        <v>-0.85008771394457527</v>
      </c>
      <c r="P378">
        <v>-0.41060872367234169</v>
      </c>
      <c r="Q378">
        <v>-0.1802272955975239</v>
      </c>
      <c r="R378">
        <v>-0.73389526236724689</v>
      </c>
      <c r="S378">
        <v>-0.37822482675112729</v>
      </c>
      <c r="T378">
        <v>-0.47310661306112278</v>
      </c>
      <c r="U378">
        <v>-1.463619508223178</v>
      </c>
      <c r="V378">
        <v>-7.8004807123059863E-2</v>
      </c>
      <c r="W378">
        <v>-0.11033465793005599</v>
      </c>
      <c r="X378">
        <v>-0.77419745637513537</v>
      </c>
      <c r="Y378">
        <v>-8.0758595819472367E-2</v>
      </c>
      <c r="Z378">
        <v>-0.59074256581009055</v>
      </c>
      <c r="AA378">
        <v>-0.39721404488511147</v>
      </c>
      <c r="AB378">
        <v>-0.32772745239648648</v>
      </c>
      <c r="AC378">
        <v>-0.2136177976962137</v>
      </c>
      <c r="AD378">
        <v>-0.14960133016782279</v>
      </c>
      <c r="AE378">
        <v>-0.50454362431067012</v>
      </c>
      <c r="AF378">
        <v>-0.41351344323891781</v>
      </c>
      <c r="AG378">
        <v>-0.50562813105276627</v>
      </c>
      <c r="AH378" s="9" t="s">
        <v>119</v>
      </c>
      <c r="AI378" s="1">
        <v>44927</v>
      </c>
      <c r="AJ378" s="9" t="s">
        <v>39</v>
      </c>
      <c r="AK378">
        <v>4</v>
      </c>
    </row>
    <row r="379" spans="1:37" x14ac:dyDescent="0.25">
      <c r="A379">
        <v>44929</v>
      </c>
      <c r="B379">
        <v>-1.529326899076453E-2</v>
      </c>
      <c r="C379">
        <v>0</v>
      </c>
      <c r="D379">
        <v>-0.31087215171568799</v>
      </c>
      <c r="E379">
        <v>-5.2512377411246952E-3</v>
      </c>
      <c r="F379">
        <v>0</v>
      </c>
      <c r="G379">
        <v>-1.251714725545402E-2</v>
      </c>
      <c r="H379">
        <v>0</v>
      </c>
      <c r="I379">
        <v>-2.2230741908451539E-4</v>
      </c>
      <c r="J379">
        <v>-1.6146095870747789E-2</v>
      </c>
      <c r="K379">
        <v>-0.25437447934499741</v>
      </c>
      <c r="L379">
        <v>0</v>
      </c>
      <c r="M379">
        <v>-5.7880711950626497E-3</v>
      </c>
      <c r="N379">
        <v>-1.0870625357741481E-2</v>
      </c>
      <c r="O379">
        <v>-0.1020144250866392</v>
      </c>
      <c r="P379">
        <v>0</v>
      </c>
      <c r="Q379">
        <v>-2.0441043622507059E-2</v>
      </c>
      <c r="R379">
        <v>-0.26069145043650122</v>
      </c>
      <c r="S379">
        <v>0</v>
      </c>
      <c r="T379">
        <v>-4.2905097675861002E-3</v>
      </c>
      <c r="U379">
        <v>0</v>
      </c>
      <c r="V379">
        <v>-3.1563898193348192E-2</v>
      </c>
      <c r="W379">
        <v>-2.1354209426546669E-2</v>
      </c>
      <c r="X379">
        <v>-9.6811239095159572E-3</v>
      </c>
      <c r="Y379">
        <v>-4.5130873654985623E-2</v>
      </c>
      <c r="Z379">
        <v>-1.0273022081307639E-2</v>
      </c>
      <c r="AA379">
        <v>-1.337970134272032E-2</v>
      </c>
      <c r="AB379">
        <v>-1.482406113876719E-2</v>
      </c>
      <c r="AC379">
        <v>-5.5776481854461032E-2</v>
      </c>
      <c r="AD379">
        <v>-1.144403712737587E-3</v>
      </c>
      <c r="AE379">
        <v>-5.5732556455146331E-3</v>
      </c>
      <c r="AF379">
        <v>-2.87502450199414E-2</v>
      </c>
      <c r="AG379">
        <v>-1.103778133692257E-2</v>
      </c>
      <c r="AH379" s="9" t="s">
        <v>119</v>
      </c>
      <c r="AI379" s="1">
        <v>44927</v>
      </c>
      <c r="AJ379" s="9" t="s">
        <v>40</v>
      </c>
      <c r="AK379">
        <v>3</v>
      </c>
    </row>
    <row r="380" spans="1:37" x14ac:dyDescent="0.25">
      <c r="A380">
        <v>44925</v>
      </c>
      <c r="B380">
        <v>-0.2686063978898669</v>
      </c>
      <c r="C380">
        <v>-0.14090414544660629</v>
      </c>
      <c r="D380">
        <v>-2.7101981120859049E-2</v>
      </c>
      <c r="E380">
        <v>-0.227060941856466</v>
      </c>
      <c r="F380">
        <v>-0.2459439479940686</v>
      </c>
      <c r="G380">
        <v>-0.32339236049068859</v>
      </c>
      <c r="H380">
        <v>-0.27663169195923493</v>
      </c>
      <c r="I380">
        <v>-0.44473623963522613</v>
      </c>
      <c r="J380">
        <v>-4.9771417764994982E-2</v>
      </c>
      <c r="K380">
        <v>-0.41802544820175641</v>
      </c>
      <c r="L380">
        <v>-0.31577069152773263</v>
      </c>
      <c r="M380">
        <v>-2.618040349863214E-2</v>
      </c>
      <c r="N380">
        <v>-0.17628210512824069</v>
      </c>
      <c r="O380">
        <v>-1.260684214523604E-2</v>
      </c>
      <c r="P380">
        <v>-2.575121741067948E-2</v>
      </c>
      <c r="Q380">
        <v>-0.5909498597783468</v>
      </c>
      <c r="R380">
        <v>-1.148454641853003E-2</v>
      </c>
      <c r="S380">
        <v>-9.2750686286459307E-4</v>
      </c>
      <c r="T380">
        <v>-0.49986713816979889</v>
      </c>
      <c r="U380">
        <v>-3.1594657668245332E-2</v>
      </c>
      <c r="V380">
        <v>-0.24216672662241731</v>
      </c>
      <c r="W380">
        <v>-1.054688036946277</v>
      </c>
      <c r="X380">
        <v>-0.23158313712508741</v>
      </c>
      <c r="Y380">
        <v>-0.13518350819743169</v>
      </c>
      <c r="Z380">
        <v>-0.29221898407510372</v>
      </c>
      <c r="AA380">
        <v>-0.16767343839634019</v>
      </c>
      <c r="AB380">
        <v>-0.36655542750165232</v>
      </c>
      <c r="AC380">
        <v>-0.1138133542191377</v>
      </c>
      <c r="AD380">
        <v>-0.33292746416280372</v>
      </c>
      <c r="AE380">
        <v>-0.1171686523640755</v>
      </c>
      <c r="AF380">
        <v>-0.2277200200652188</v>
      </c>
      <c r="AG380">
        <v>-0.45978018144999061</v>
      </c>
      <c r="AH380" s="9" t="s">
        <v>120</v>
      </c>
      <c r="AI380" s="1">
        <v>44896</v>
      </c>
      <c r="AJ380" s="9" t="s">
        <v>43</v>
      </c>
      <c r="AK380">
        <v>30</v>
      </c>
    </row>
    <row r="381" spans="1:37" x14ac:dyDescent="0.25">
      <c r="A381">
        <v>44924</v>
      </c>
      <c r="B381">
        <v>-0.33349967884466708</v>
      </c>
      <c r="C381">
        <v>-0.21762707609785639</v>
      </c>
      <c r="D381">
        <v>-0.26293735300409898</v>
      </c>
      <c r="E381">
        <v>-0.48812356503124948</v>
      </c>
      <c r="F381">
        <v>-0.46086125714864667</v>
      </c>
      <c r="G381">
        <v>-0.72786354624593008</v>
      </c>
      <c r="H381">
        <v>-0.13341386201401809</v>
      </c>
      <c r="I381">
        <v>-0.38706220096133692</v>
      </c>
      <c r="J381">
        <v>-0.49447125514519241</v>
      </c>
      <c r="K381">
        <v>-0.36821614155492038</v>
      </c>
      <c r="L381">
        <v>-0.88981739035710206</v>
      </c>
      <c r="M381">
        <v>-7.0403346956768892E-2</v>
      </c>
      <c r="N381">
        <v>-0.1047052947431459</v>
      </c>
      <c r="O381">
        <v>-0.12677917092537111</v>
      </c>
      <c r="P381">
        <v>-0.59985263156022584</v>
      </c>
      <c r="Q381">
        <v>-0.46008258296319537</v>
      </c>
      <c r="R381">
        <v>-0.31745035308371938</v>
      </c>
      <c r="S381">
        <v>-0.59360139843811677</v>
      </c>
      <c r="T381">
        <v>-8.0569821779923445E-2</v>
      </c>
      <c r="U381">
        <v>-0.28893433270503749</v>
      </c>
      <c r="V381">
        <v>-6.916108568114078E-2</v>
      </c>
      <c r="W381">
        <v>-2.833305918671896E-2</v>
      </c>
      <c r="X381">
        <v>-0.29181237693094081</v>
      </c>
      <c r="Y381">
        <v>-3.5700597564333129E-2</v>
      </c>
      <c r="Z381">
        <v>-0.44842349921772201</v>
      </c>
      <c r="AA381">
        <v>-0.31289785353087068</v>
      </c>
      <c r="AB381">
        <v>-0.21287626226016809</v>
      </c>
      <c r="AC381">
        <v>-0.22434385076127081</v>
      </c>
      <c r="AD381">
        <v>-0.50108658071067014</v>
      </c>
      <c r="AE381">
        <v>-0.48143625806055301</v>
      </c>
      <c r="AF381">
        <v>-0.25346261672702808</v>
      </c>
      <c r="AG381">
        <v>-0.29169457279726602</v>
      </c>
      <c r="AH381" s="9" t="s">
        <v>120</v>
      </c>
      <c r="AI381" s="1">
        <v>44896</v>
      </c>
      <c r="AJ381" s="9" t="s">
        <v>38</v>
      </c>
      <c r="AK381">
        <v>29</v>
      </c>
    </row>
    <row r="382" spans="1:37" x14ac:dyDescent="0.25">
      <c r="A382">
        <v>44923</v>
      </c>
      <c r="B382">
        <v>-5.358782112920113E-2</v>
      </c>
      <c r="C382">
        <v>-6.049827089992562E-2</v>
      </c>
      <c r="D382">
        <v>-6.0482535785574873E-2</v>
      </c>
      <c r="E382">
        <v>-3.6286017072296853E-2</v>
      </c>
      <c r="F382">
        <v>-4.8435195360626319E-3</v>
      </c>
      <c r="G382">
        <v>-4.9715780189021411E-2</v>
      </c>
      <c r="H382">
        <v>-2.9577408975358609E-2</v>
      </c>
      <c r="I382">
        <v>-6.4157914843312014E-2</v>
      </c>
      <c r="J382">
        <v>-0.1095804761033381</v>
      </c>
      <c r="K382">
        <v>-2.9219022422700341E-2</v>
      </c>
      <c r="L382">
        <v>-0.1161997181784984</v>
      </c>
      <c r="M382">
        <v>-3.0426497988566138E-3</v>
      </c>
      <c r="N382">
        <v>-1.944844641582048E-2</v>
      </c>
      <c r="O382">
        <v>-6.17374202027118E-2</v>
      </c>
      <c r="P382">
        <v>-1.519899119938435E-2</v>
      </c>
      <c r="Q382">
        <v>-3.4534691981872798E-2</v>
      </c>
      <c r="R382">
        <v>-4.6043942543323836E-3</v>
      </c>
      <c r="S382">
        <v>-3.4574655351331703E-2</v>
      </c>
      <c r="T382">
        <v>-6.258171237152535E-2</v>
      </c>
      <c r="U382">
        <v>-6.8104493246744072E-2</v>
      </c>
      <c r="V382">
        <v>-3.5399517906747183E-2</v>
      </c>
      <c r="W382">
        <v>-2.4677177870036329E-2</v>
      </c>
      <c r="X382">
        <v>-0.1121686034625855</v>
      </c>
      <c r="Y382">
        <v>-0.41195915276868128</v>
      </c>
      <c r="Z382">
        <v>-5.6716205963643011E-2</v>
      </c>
      <c r="AA382">
        <v>-3.8841583154635317E-2</v>
      </c>
      <c r="AB382">
        <v>-3.9876936983845292E-2</v>
      </c>
      <c r="AC382">
        <v>-0.12177179027624931</v>
      </c>
      <c r="AD382">
        <v>-9.1145454859853439E-2</v>
      </c>
      <c r="AE382">
        <v>-3.346141529281299E-2</v>
      </c>
      <c r="AF382">
        <v>-5.9177281772504912E-2</v>
      </c>
      <c r="AG382">
        <v>-5.245652680899493E-2</v>
      </c>
      <c r="AH382" s="9" t="s">
        <v>120</v>
      </c>
      <c r="AI382" s="1">
        <v>44896</v>
      </c>
      <c r="AJ382" s="9" t="s">
        <v>39</v>
      </c>
      <c r="AK382">
        <v>28</v>
      </c>
    </row>
    <row r="383" spans="1:37" x14ac:dyDescent="0.25">
      <c r="A383">
        <v>44922</v>
      </c>
      <c r="B383">
        <v>-5.3134755705650287E-2</v>
      </c>
      <c r="C383">
        <v>0</v>
      </c>
      <c r="D383">
        <v>0</v>
      </c>
      <c r="E383">
        <v>-5.7776424388293456E-3</v>
      </c>
      <c r="F383">
        <v>-5.0133250202481078E-3</v>
      </c>
      <c r="G383">
        <v>0</v>
      </c>
      <c r="H383">
        <v>-5.1710998162332357E-2</v>
      </c>
      <c r="I383">
        <v>-0.45045300247617942</v>
      </c>
      <c r="J383">
        <v>0</v>
      </c>
      <c r="K383">
        <v>-1.6152843558274029E-3</v>
      </c>
      <c r="L383">
        <v>-5.1766454183963251E-2</v>
      </c>
      <c r="M383">
        <v>-3.0535548599056779E-2</v>
      </c>
      <c r="N383">
        <v>-1.9150911780217519E-2</v>
      </c>
      <c r="O383">
        <v>-4.3739100815273962E-2</v>
      </c>
      <c r="P383">
        <v>-1.2268798619844751E-3</v>
      </c>
      <c r="Q383">
        <v>-3.3829046425470802E-3</v>
      </c>
      <c r="R383">
        <v>0</v>
      </c>
      <c r="S383">
        <v>-0.14212903129845661</v>
      </c>
      <c r="T383">
        <v>-2.7302660303731949E-2</v>
      </c>
      <c r="U383">
        <v>0</v>
      </c>
      <c r="V383">
        <v>-1.335048475788022E-2</v>
      </c>
      <c r="W383">
        <v>-0.45156865632351628</v>
      </c>
      <c r="X383">
        <v>-1.082277150180685E-2</v>
      </c>
      <c r="Y383">
        <v>-8.7101093259243695E-4</v>
      </c>
      <c r="Z383">
        <v>-5.3648522216999339E-2</v>
      </c>
      <c r="AA383">
        <v>-3.9560041121518758E-2</v>
      </c>
      <c r="AB383">
        <v>-2.4362447403967369E-2</v>
      </c>
      <c r="AC383">
        <v>-2.109166819966992E-2</v>
      </c>
      <c r="AD383">
        <v>-1.555037070668432E-2</v>
      </c>
      <c r="AE383">
        <v>-4.0984623324365321E-3</v>
      </c>
      <c r="AF383">
        <v>-4.4139456090897811E-2</v>
      </c>
      <c r="AG383">
        <v>-7.4570604251278275E-2</v>
      </c>
      <c r="AH383" s="9" t="s">
        <v>120</v>
      </c>
      <c r="AI383" s="1">
        <v>44896</v>
      </c>
      <c r="AJ383" s="9" t="s">
        <v>40</v>
      </c>
      <c r="AK383">
        <v>27</v>
      </c>
    </row>
    <row r="384" spans="1:37" x14ac:dyDescent="0.25">
      <c r="A384">
        <v>44921</v>
      </c>
      <c r="B384">
        <v>-2.656597464233696</v>
      </c>
      <c r="C384">
        <v>-5.4452971240838117</v>
      </c>
      <c r="D384">
        <v>-1.394720360147611</v>
      </c>
      <c r="E384">
        <v>-4.0632726959507224</v>
      </c>
      <c r="F384">
        <v>-3.5659786757415071</v>
      </c>
      <c r="G384">
        <v>-3.689150679324873</v>
      </c>
      <c r="H384">
        <v>-1.7207090033287551</v>
      </c>
      <c r="I384">
        <v>-1.2040339584719579</v>
      </c>
      <c r="J384">
        <v>-1.871423840353724</v>
      </c>
      <c r="K384">
        <v>-1.8204129563634259</v>
      </c>
      <c r="L384">
        <v>-1.944286668950244</v>
      </c>
      <c r="M384">
        <v>-0.47831340375620618</v>
      </c>
      <c r="N384">
        <v>-3.0480487084821251</v>
      </c>
      <c r="O384">
        <v>-1.5391404180566219</v>
      </c>
      <c r="P384">
        <v>-3.1772858016019918</v>
      </c>
      <c r="Q384">
        <v>-2.3837386706322419</v>
      </c>
      <c r="R384">
        <v>-4.6927703086464074</v>
      </c>
      <c r="S384">
        <v>-3.335220640530419</v>
      </c>
      <c r="T384">
        <v>-3.1800991809375989</v>
      </c>
      <c r="U384">
        <v>-2.0444879975209571</v>
      </c>
      <c r="V384">
        <v>-2.0210030128119012</v>
      </c>
      <c r="W384">
        <v>-1.787734097430814</v>
      </c>
      <c r="X384">
        <v>-1.971370296590363</v>
      </c>
      <c r="Y384">
        <v>-0.94025698843795524</v>
      </c>
      <c r="Z384">
        <v>-3.315030603627342</v>
      </c>
      <c r="AA384">
        <v>-2.4154913804947351</v>
      </c>
      <c r="AB384">
        <v>-2.4373499215405321</v>
      </c>
      <c r="AC384">
        <v>-1.015947596918283</v>
      </c>
      <c r="AD384">
        <v>-3.1218960960355262</v>
      </c>
      <c r="AE384">
        <v>-2.7747711412675788</v>
      </c>
      <c r="AF384">
        <v>-2.5781603215237801</v>
      </c>
      <c r="AG384">
        <v>-2.5319921156953451</v>
      </c>
      <c r="AH384" s="9" t="s">
        <v>120</v>
      </c>
      <c r="AI384" s="1">
        <v>44896</v>
      </c>
      <c r="AJ384" s="9" t="s">
        <v>41</v>
      </c>
      <c r="AK384">
        <v>26</v>
      </c>
    </row>
    <row r="385" spans="1:37" x14ac:dyDescent="0.25">
      <c r="A385">
        <v>44918</v>
      </c>
      <c r="B385">
        <v>-0.19241003614352381</v>
      </c>
      <c r="C385">
        <v>-0.1057142184208914</v>
      </c>
      <c r="D385">
        <v>0</v>
      </c>
      <c r="E385">
        <v>-0.2223423948997158</v>
      </c>
      <c r="F385">
        <v>-1.882079560688911E-2</v>
      </c>
      <c r="G385">
        <v>-0.28812138302873502</v>
      </c>
      <c r="H385">
        <v>-8.0139404747345423E-3</v>
      </c>
      <c r="I385">
        <v>-1.142510645367102E-2</v>
      </c>
      <c r="J385">
        <v>0</v>
      </c>
      <c r="K385">
        <v>-0.21136615360529129</v>
      </c>
      <c r="L385">
        <v>0</v>
      </c>
      <c r="M385">
        <v>-6.9164613429544561E-3</v>
      </c>
      <c r="N385">
        <v>-8.0769454714306216E-2</v>
      </c>
      <c r="O385">
        <v>-4.9263707649622422E-2</v>
      </c>
      <c r="P385">
        <v>-1.1170952577227E-2</v>
      </c>
      <c r="Q385">
        <v>-3.6150290344442913E-2</v>
      </c>
      <c r="R385">
        <v>-6.1051752900351128E-2</v>
      </c>
      <c r="S385">
        <v>-0.48443957506179219</v>
      </c>
      <c r="T385">
        <v>-9.4485299247688642E-2</v>
      </c>
      <c r="U385">
        <v>-1.0738101869347851E-3</v>
      </c>
      <c r="V385">
        <v>-3.6533140047693792E-2</v>
      </c>
      <c r="W385">
        <v>-1.043760680230307E-2</v>
      </c>
      <c r="X385">
        <v>-9.8729881938441746E-2</v>
      </c>
      <c r="Y385">
        <v>-0.1618047681083464</v>
      </c>
      <c r="Z385">
        <v>-0.33400804608770601</v>
      </c>
      <c r="AA385">
        <v>-7.5985164069605191E-2</v>
      </c>
      <c r="AB385">
        <v>-5.4426957729247168E-2</v>
      </c>
      <c r="AC385">
        <v>-2.4667731338467589E-2</v>
      </c>
      <c r="AD385">
        <v>-3.7872962246124693E-2</v>
      </c>
      <c r="AE385">
        <v>-0.13021856037208149</v>
      </c>
      <c r="AF385">
        <v>-0.1321934285017014</v>
      </c>
      <c r="AG385">
        <v>-0.23014034389273011</v>
      </c>
      <c r="AH385" s="9" t="s">
        <v>121</v>
      </c>
      <c r="AI385" s="1">
        <v>44896</v>
      </c>
      <c r="AJ385" s="9" t="s">
        <v>43</v>
      </c>
      <c r="AK385">
        <v>23</v>
      </c>
    </row>
    <row r="386" spans="1:37" x14ac:dyDescent="0.25">
      <c r="A386">
        <v>44917</v>
      </c>
      <c r="B386">
        <v>-7.474377186505099E-2</v>
      </c>
      <c r="C386">
        <v>-2.07914520306367E-2</v>
      </c>
      <c r="D386">
        <v>-3.5576842206302431E-2</v>
      </c>
      <c r="E386">
        <v>-4.7747016762121369E-2</v>
      </c>
      <c r="F386">
        <v>-5.1293055745494767E-2</v>
      </c>
      <c r="G386">
        <v>-1.0924891841967051E-2</v>
      </c>
      <c r="H386">
        <v>-1.1015238409088629E-2</v>
      </c>
      <c r="I386">
        <v>-1.374729179933628E-4</v>
      </c>
      <c r="J386">
        <v>-0.1046033302110278</v>
      </c>
      <c r="K386">
        <v>-0.44702457561228442</v>
      </c>
      <c r="L386">
        <v>-0.17182889215437569</v>
      </c>
      <c r="M386">
        <v>-1.153065745636769E-2</v>
      </c>
      <c r="N386">
        <v>-3.466194403749697E-3</v>
      </c>
      <c r="O386">
        <v>-9.6147125657458032E-2</v>
      </c>
      <c r="P386">
        <v>-0.44243860370444449</v>
      </c>
      <c r="Q386">
        <v>-0.1140025741455841</v>
      </c>
      <c r="R386">
        <v>0</v>
      </c>
      <c r="S386">
        <v>-8.7468032920095501E-2</v>
      </c>
      <c r="T386">
        <v>-0.18207546076290609</v>
      </c>
      <c r="U386">
        <v>-7.8505008773469762E-2</v>
      </c>
      <c r="V386">
        <v>-1.780654439992857E-2</v>
      </c>
      <c r="W386">
        <v>-0.10996577466151861</v>
      </c>
      <c r="X386">
        <v>-3.1389992067285648E-2</v>
      </c>
      <c r="Y386">
        <v>-4.277032297803348E-2</v>
      </c>
      <c r="Z386">
        <v>-3.9991271216737879E-2</v>
      </c>
      <c r="AA386">
        <v>-0.102285197113131</v>
      </c>
      <c r="AB386">
        <v>-0.1174257276485952</v>
      </c>
      <c r="AC386">
        <v>-6.4653843218346219E-2</v>
      </c>
      <c r="AD386">
        <v>-0.1462429271946005</v>
      </c>
      <c r="AE386">
        <v>-3.6306869347068192E-2</v>
      </c>
      <c r="AF386">
        <v>-7.4669122270120514E-2</v>
      </c>
      <c r="AG386">
        <v>-8.2890757977601412E-2</v>
      </c>
      <c r="AH386" s="9" t="s">
        <v>121</v>
      </c>
      <c r="AI386" s="1">
        <v>44896</v>
      </c>
      <c r="AJ386" s="9" t="s">
        <v>38</v>
      </c>
      <c r="AK386">
        <v>22</v>
      </c>
    </row>
    <row r="387" spans="1:37" x14ac:dyDescent="0.25">
      <c r="A387">
        <v>44916</v>
      </c>
      <c r="B387">
        <v>-0.76610820424671322</v>
      </c>
      <c r="C387">
        <v>-0.35279320626600552</v>
      </c>
      <c r="D387">
        <v>-2.854090503666962E-3</v>
      </c>
      <c r="E387">
        <v>-1.3555139254762389</v>
      </c>
      <c r="F387">
        <v>-0.36737315026192829</v>
      </c>
      <c r="G387">
        <v>-1.0830721429543091</v>
      </c>
      <c r="H387">
        <v>-0.52280309377052647</v>
      </c>
      <c r="I387">
        <v>-1.8469479367931461</v>
      </c>
      <c r="J387">
        <v>-0.28402205283564458</v>
      </c>
      <c r="K387">
        <v>-0.28447639123451002</v>
      </c>
      <c r="L387">
        <v>-0.48888716335763238</v>
      </c>
      <c r="M387">
        <v>-0.56866245182958142</v>
      </c>
      <c r="N387">
        <v>-0.45970911821759358</v>
      </c>
      <c r="O387">
        <v>-6.0408915771236527E-2</v>
      </c>
      <c r="P387">
        <v>-0.55544262463830374</v>
      </c>
      <c r="Q387">
        <v>-7.0801851007608829E-2</v>
      </c>
      <c r="R387">
        <v>-1.0740282358628479</v>
      </c>
      <c r="S387">
        <v>-0.59506851417175866</v>
      </c>
      <c r="T387">
        <v>-0.2205278424095804</v>
      </c>
      <c r="U387">
        <v>-1.410528684017579</v>
      </c>
      <c r="V387">
        <v>-0.74180992511417809</v>
      </c>
      <c r="W387">
        <v>-1.9540744182173631</v>
      </c>
      <c r="X387">
        <v>-0.39705828584108172</v>
      </c>
      <c r="Y387">
        <v>-0.1437771077375665</v>
      </c>
      <c r="Z387">
        <v>-1.0348835805863941</v>
      </c>
      <c r="AA387">
        <v>-0.69583679459890502</v>
      </c>
      <c r="AB387">
        <v>-0.3207957593387159</v>
      </c>
      <c r="AC387">
        <v>-0.27152169356740963</v>
      </c>
      <c r="AD387">
        <v>-8.4749482361009279E-2</v>
      </c>
      <c r="AE387">
        <v>-0.6353938304236243</v>
      </c>
      <c r="AF387">
        <v>-0.86868601825191327</v>
      </c>
      <c r="AG387">
        <v>-0.62506566412276177</v>
      </c>
      <c r="AH387" s="9" t="s">
        <v>121</v>
      </c>
      <c r="AI387" s="1">
        <v>44896</v>
      </c>
      <c r="AJ387" s="9" t="s">
        <v>39</v>
      </c>
      <c r="AK387">
        <v>21</v>
      </c>
    </row>
    <row r="388" spans="1:37" x14ac:dyDescent="0.25">
      <c r="A388">
        <v>44915</v>
      </c>
      <c r="B388">
        <v>-1.894280860726844</v>
      </c>
      <c r="C388">
        <v>-0.32492716918617037</v>
      </c>
      <c r="D388">
        <v>0</v>
      </c>
      <c r="E388">
        <v>-3.171002870560482</v>
      </c>
      <c r="F388">
        <v>-0.24978889642396079</v>
      </c>
      <c r="G388">
        <v>-1.374290081609705</v>
      </c>
      <c r="H388">
        <v>-1.0892042803523061</v>
      </c>
      <c r="I388">
        <v>-1.547349341522396</v>
      </c>
      <c r="J388">
        <v>-2.8615580701860419</v>
      </c>
      <c r="K388">
        <v>-0.85013342499894373</v>
      </c>
      <c r="L388">
        <v>-0.69379160437638776</v>
      </c>
      <c r="M388">
        <v>-0.43227493030031627</v>
      </c>
      <c r="N388">
        <v>-0.99235763163059454</v>
      </c>
      <c r="O388">
        <v>-0.91059775957375011</v>
      </c>
      <c r="P388">
        <v>-4.3694317900204407</v>
      </c>
      <c r="Q388">
        <v>-0.87383749498739383</v>
      </c>
      <c r="R388">
        <v>-4.9150710001112481</v>
      </c>
      <c r="S388">
        <v>-3.739936206437994</v>
      </c>
      <c r="T388">
        <v>-0.75239243178328075</v>
      </c>
      <c r="U388">
        <v>-2.8704240125373239</v>
      </c>
      <c r="V388">
        <v>-0.52452936937107331</v>
      </c>
      <c r="W388">
        <v>-2.997428708598425</v>
      </c>
      <c r="X388">
        <v>-2.7452271236362589</v>
      </c>
      <c r="Y388">
        <v>-0.26152290736802147</v>
      </c>
      <c r="Z388">
        <v>-2.63358368332961</v>
      </c>
      <c r="AA388">
        <v>-1.903601986264837</v>
      </c>
      <c r="AB388">
        <v>-0.88023526867881818</v>
      </c>
      <c r="AC388">
        <v>-0.32676432234555092</v>
      </c>
      <c r="AD388">
        <v>-0.61302368727199263</v>
      </c>
      <c r="AE388">
        <v>-1.147180499694701</v>
      </c>
      <c r="AF388">
        <v>-2.4699835810543251</v>
      </c>
      <c r="AG388">
        <v>-1.648739305650107</v>
      </c>
      <c r="AH388" s="9" t="s">
        <v>121</v>
      </c>
      <c r="AI388" s="1">
        <v>44896</v>
      </c>
      <c r="AJ388" s="9" t="s">
        <v>40</v>
      </c>
      <c r="AK388">
        <v>20</v>
      </c>
    </row>
    <row r="389" spans="1:37" x14ac:dyDescent="0.25">
      <c r="A389">
        <v>44914</v>
      </c>
      <c r="B389">
        <v>-1.046187551177691</v>
      </c>
      <c r="C389">
        <v>-1.1925674031436619</v>
      </c>
      <c r="D389">
        <v>-1.938183337274654</v>
      </c>
      <c r="E389">
        <v>-1.4538868583125171</v>
      </c>
      <c r="F389">
        <v>-3.255574226990245</v>
      </c>
      <c r="G389">
        <v>-0.84078646952623071</v>
      </c>
      <c r="H389">
        <v>-0.28650911361641829</v>
      </c>
      <c r="I389">
        <v>-0.30917495525482103</v>
      </c>
      <c r="J389">
        <v>-2.8296597081160448</v>
      </c>
      <c r="K389">
        <v>-0.73866225297584243</v>
      </c>
      <c r="L389">
        <v>-0.89713521558601661</v>
      </c>
      <c r="M389">
        <v>-0.66127348686633247</v>
      </c>
      <c r="N389">
        <v>-1.160262465007619</v>
      </c>
      <c r="O389">
        <v>-0.63545109392628618</v>
      </c>
      <c r="P389">
        <v>-0.2417863803603382</v>
      </c>
      <c r="Q389">
        <v>-0.57342323970925824</v>
      </c>
      <c r="R389">
        <v>-0.32701783673082557</v>
      </c>
      <c r="S389">
        <v>-0.66219712345782444</v>
      </c>
      <c r="T389">
        <v>-0.63444854171604315</v>
      </c>
      <c r="U389">
        <v>-0.16667610899652849</v>
      </c>
      <c r="V389">
        <v>-0.57898076982585855</v>
      </c>
      <c r="W389">
        <v>-0.70837505325256644</v>
      </c>
      <c r="X389">
        <v>-1.64427159793806</v>
      </c>
      <c r="Y389">
        <v>-0.2275216417556595</v>
      </c>
      <c r="Z389">
        <v>-1.2329119700300639</v>
      </c>
      <c r="AA389">
        <v>-0.87363349125224887</v>
      </c>
      <c r="AB389">
        <v>-0.87811818076412884</v>
      </c>
      <c r="AC389">
        <v>-0.94076743248182826</v>
      </c>
      <c r="AD389">
        <v>-1.5418287311630821</v>
      </c>
      <c r="AE389">
        <v>-1.568156467034556</v>
      </c>
      <c r="AF389">
        <v>-1.100190931695642</v>
      </c>
      <c r="AG389">
        <v>-0.39603149693949752</v>
      </c>
      <c r="AH389" s="9" t="s">
        <v>121</v>
      </c>
      <c r="AI389" s="1">
        <v>44896</v>
      </c>
      <c r="AJ389" s="9" t="s">
        <v>41</v>
      </c>
      <c r="AK389">
        <v>19</v>
      </c>
    </row>
    <row r="390" spans="1:37" x14ac:dyDescent="0.25">
      <c r="A390">
        <v>44911</v>
      </c>
      <c r="B390">
        <v>-0.25996484898773492</v>
      </c>
      <c r="C390">
        <v>0</v>
      </c>
      <c r="D390">
        <v>-3.0552339738717359E-2</v>
      </c>
      <c r="E390">
        <v>-0.17029061510895299</v>
      </c>
      <c r="F390">
        <v>-4.7061869676394306E-3</v>
      </c>
      <c r="G390">
        <v>-0.25993646193660358</v>
      </c>
      <c r="H390">
        <v>-0.8561122724052459</v>
      </c>
      <c r="I390">
        <v>-0.14599763425799361</v>
      </c>
      <c r="J390">
        <v>-8.9352460721277172E-2</v>
      </c>
      <c r="K390">
        <v>-0.13225836842201849</v>
      </c>
      <c r="L390">
        <v>0</v>
      </c>
      <c r="M390">
        <v>-0.30906294055087002</v>
      </c>
      <c r="N390">
        <v>-0.1770585862871884</v>
      </c>
      <c r="O390">
        <v>-8.1183727300635413E-3</v>
      </c>
      <c r="P390">
        <v>-6.6826788124356971E-4</v>
      </c>
      <c r="Q390">
        <v>-0.12697642642395951</v>
      </c>
      <c r="R390">
        <v>-3.1754598840104717E-2</v>
      </c>
      <c r="S390">
        <v>-0.19521989158460579</v>
      </c>
      <c r="T390">
        <v>-0.74327568490508089</v>
      </c>
      <c r="U390">
        <v>-4.231078235832797E-2</v>
      </c>
      <c r="V390">
        <v>-5.0548943276537799E-2</v>
      </c>
      <c r="W390">
        <v>-5.3940785972414772E-2</v>
      </c>
      <c r="X390">
        <v>-6.0700029439683882E-2</v>
      </c>
      <c r="Y390">
        <v>-4.8990306644199023E-3</v>
      </c>
      <c r="Z390">
        <v>-0.20667381327702361</v>
      </c>
      <c r="AA390">
        <v>-0.14276174415688389</v>
      </c>
      <c r="AB390">
        <v>-0.28624994595938519</v>
      </c>
      <c r="AC390">
        <v>-5.7035363753661403E-2</v>
      </c>
      <c r="AD390">
        <v>-0.46090074725114888</v>
      </c>
      <c r="AE390">
        <v>-0.1017983518261741</v>
      </c>
      <c r="AF390">
        <v>-0.11194799403400919</v>
      </c>
      <c r="AG390">
        <v>-0.38981452543114081</v>
      </c>
      <c r="AH390" s="9" t="s">
        <v>122</v>
      </c>
      <c r="AI390" s="1">
        <v>44896</v>
      </c>
      <c r="AJ390" s="9" t="s">
        <v>43</v>
      </c>
      <c r="AK390">
        <v>16</v>
      </c>
    </row>
    <row r="391" spans="1:37" x14ac:dyDescent="0.25">
      <c r="A391">
        <v>44910</v>
      </c>
      <c r="B391">
        <v>-0.1226345844142334</v>
      </c>
      <c r="C391">
        <v>-5.8998723501446172E-2</v>
      </c>
      <c r="D391">
        <v>-1.449841623016258E-2</v>
      </c>
      <c r="E391">
        <v>-7.8121181567208611E-2</v>
      </c>
      <c r="F391">
        <v>-2.7731276088424441E-3</v>
      </c>
      <c r="G391">
        <v>-0.12936135800426041</v>
      </c>
      <c r="H391">
        <v>-0.20618223859710941</v>
      </c>
      <c r="I391">
        <v>-0.42765237572342818</v>
      </c>
      <c r="J391">
        <v>-0.25411806293773492</v>
      </c>
      <c r="K391">
        <v>-0.7487641804158055</v>
      </c>
      <c r="L391">
        <v>-2.7645627044210561E-2</v>
      </c>
      <c r="M391">
        <v>-1.3320315801597231E-2</v>
      </c>
      <c r="N391">
        <v>-3.0840532952071471E-2</v>
      </c>
      <c r="O391">
        <v>-6.5028899392252412E-2</v>
      </c>
      <c r="P391">
        <v>-5.9755125392228561E-2</v>
      </c>
      <c r="Q391">
        <v>-9.3885873846490022E-3</v>
      </c>
      <c r="R391">
        <v>-0.24137895255714459</v>
      </c>
      <c r="S391">
        <v>-4.1161977083490009E-2</v>
      </c>
      <c r="T391">
        <v>-0.25917411271000318</v>
      </c>
      <c r="U391">
        <v>-0.62225880008669798</v>
      </c>
      <c r="V391">
        <v>-1.6767750545116301E-2</v>
      </c>
      <c r="W391">
        <v>-9.190510248438765E-3</v>
      </c>
      <c r="X391">
        <v>-0.10601548668207531</v>
      </c>
      <c r="Y391">
        <v>-0.14605216666465201</v>
      </c>
      <c r="Z391">
        <v>-0.11143400635014809</v>
      </c>
      <c r="AA391">
        <v>-0.23626455198852489</v>
      </c>
      <c r="AB391">
        <v>-7.2424575888860296E-2</v>
      </c>
      <c r="AC391">
        <v>-5.5089922936388751E-2</v>
      </c>
      <c r="AD391">
        <v>-9.5593755300596883E-2</v>
      </c>
      <c r="AE391">
        <v>-6.629837889307541E-2</v>
      </c>
      <c r="AF391">
        <v>-0.1462172210989241</v>
      </c>
      <c r="AG391">
        <v>-0.14202575152839289</v>
      </c>
      <c r="AH391" s="9" t="s">
        <v>122</v>
      </c>
      <c r="AI391" s="1">
        <v>44896</v>
      </c>
      <c r="AJ391" s="9" t="s">
        <v>38</v>
      </c>
      <c r="AK391">
        <v>15</v>
      </c>
    </row>
    <row r="392" spans="1:37" x14ac:dyDescent="0.25">
      <c r="A392">
        <v>44909</v>
      </c>
      <c r="B392">
        <v>-0.2233988402925961</v>
      </c>
      <c r="C392">
        <v>-8.4386752172283711E-2</v>
      </c>
      <c r="D392">
        <v>-4.1501885125598277E-2</v>
      </c>
      <c r="E392">
        <v>-0.2433315558386879</v>
      </c>
      <c r="F392">
        <v>-3.889240805938883E-2</v>
      </c>
      <c r="G392">
        <v>-0.37749454764536278</v>
      </c>
      <c r="H392">
        <v>-0.16663770071071929</v>
      </c>
      <c r="I392">
        <v>-0.1667955836094368</v>
      </c>
      <c r="J392">
        <v>-2.6183174945682348E-2</v>
      </c>
      <c r="K392">
        <v>-8.5014451317039594E-2</v>
      </c>
      <c r="L392">
        <v>-5.1537994561860763E-2</v>
      </c>
      <c r="M392">
        <v>-2.1913740225592358E-2</v>
      </c>
      <c r="N392">
        <v>-0.13426847789775709</v>
      </c>
      <c r="O392">
        <v>-5.7609507007046867E-2</v>
      </c>
      <c r="P392">
        <v>-0.1125017803587248</v>
      </c>
      <c r="Q392">
        <v>-0.43840769907559468</v>
      </c>
      <c r="R392">
        <v>-0.39673695182705238</v>
      </c>
      <c r="S392">
        <v>-0.67713556876509751</v>
      </c>
      <c r="T392">
        <v>-0.13587554897878171</v>
      </c>
      <c r="U392">
        <v>-0.25687864809051969</v>
      </c>
      <c r="V392">
        <v>-9.6112231522843206E-2</v>
      </c>
      <c r="W392">
        <v>-0.27107905506316893</v>
      </c>
      <c r="X392">
        <v>-0.33872926200747622</v>
      </c>
      <c r="Y392">
        <v>-1.1317885461880299E-2</v>
      </c>
      <c r="Z392">
        <v>-0.34566149145182562</v>
      </c>
      <c r="AA392">
        <v>-0.1229376947306856</v>
      </c>
      <c r="AB392">
        <v>-0.20592384835111971</v>
      </c>
      <c r="AC392">
        <v>-3.5257226627299278E-2</v>
      </c>
      <c r="AD392">
        <v>-9.6339809791616673E-2</v>
      </c>
      <c r="AE392">
        <v>-0.32870083313115928</v>
      </c>
      <c r="AF392">
        <v>-0.26835090844292159</v>
      </c>
      <c r="AG392">
        <v>-9.1356485027950865E-2</v>
      </c>
      <c r="AH392" s="9" t="s">
        <v>122</v>
      </c>
      <c r="AI392" s="1">
        <v>44896</v>
      </c>
      <c r="AJ392" s="9" t="s">
        <v>39</v>
      </c>
      <c r="AK392">
        <v>14</v>
      </c>
    </row>
    <row r="393" spans="1:37" x14ac:dyDescent="0.25">
      <c r="A393">
        <v>44908</v>
      </c>
      <c r="B393">
        <v>-2.5909170490319391E-2</v>
      </c>
      <c r="C393">
        <v>0</v>
      </c>
      <c r="D393">
        <v>0</v>
      </c>
      <c r="E393">
        <v>-3.5071648525480198E-2</v>
      </c>
      <c r="F393">
        <v>0</v>
      </c>
      <c r="G393">
        <v>-3.2482632997528778E-3</v>
      </c>
      <c r="H393">
        <v>-7.5731378433932142E-2</v>
      </c>
      <c r="I393">
        <v>-1.5272326951093739E-2</v>
      </c>
      <c r="J393">
        <v>0</v>
      </c>
      <c r="K393">
        <v>-9.3814178846656354E-2</v>
      </c>
      <c r="L393">
        <v>-4.3445960558215868E-2</v>
      </c>
      <c r="M393">
        <v>-2.203423488289581E-3</v>
      </c>
      <c r="N393">
        <v>-2.5957928646138721E-2</v>
      </c>
      <c r="O393">
        <v>-1.6712604832585059E-4</v>
      </c>
      <c r="P393">
        <v>-3.9875953999068077E-2</v>
      </c>
      <c r="Q393">
        <v>-4.9327579624505362E-3</v>
      </c>
      <c r="R393">
        <v>-7.5045810085552006E-3</v>
      </c>
      <c r="S393">
        <v>0</v>
      </c>
      <c r="T393">
        <v>-1.3540325418209379E-2</v>
      </c>
      <c r="U393">
        <v>-1.6411538224094999E-2</v>
      </c>
      <c r="V393">
        <v>-4.6785924029537428E-2</v>
      </c>
      <c r="W393">
        <v>-5.1525649811773801E-2</v>
      </c>
      <c r="X393">
        <v>-6.3911291350724403E-2</v>
      </c>
      <c r="Y393">
        <v>-9.5295426025155755E-2</v>
      </c>
      <c r="Z393">
        <v>-3.153102193469403E-2</v>
      </c>
      <c r="AA393">
        <v>-3.1478097458129663E-2</v>
      </c>
      <c r="AB393">
        <v>-1.3277406448662909E-2</v>
      </c>
      <c r="AC393">
        <v>-2.17496292240658E-2</v>
      </c>
      <c r="AD393">
        <v>-4.3722655051313043E-2</v>
      </c>
      <c r="AE393">
        <v>-2.0786117730270549E-3</v>
      </c>
      <c r="AF393">
        <v>-2.9152173573267399E-2</v>
      </c>
      <c r="AG393">
        <v>-5.5087155622290961E-2</v>
      </c>
      <c r="AH393" s="9" t="s">
        <v>122</v>
      </c>
      <c r="AI393" s="1">
        <v>44896</v>
      </c>
      <c r="AJ393" s="9" t="s">
        <v>40</v>
      </c>
      <c r="AK393">
        <v>13</v>
      </c>
    </row>
    <row r="394" spans="1:37" x14ac:dyDescent="0.25">
      <c r="A394">
        <v>44907</v>
      </c>
      <c r="B394">
        <v>-0.96464779058955619</v>
      </c>
      <c r="C394">
        <v>-0.92443948032331036</v>
      </c>
      <c r="D394">
        <v>-0.46787941023738938</v>
      </c>
      <c r="E394">
        <v>-1.8275760152345391</v>
      </c>
      <c r="F394">
        <v>-0.81559824965546579</v>
      </c>
      <c r="G394">
        <v>-3.0890848920869458</v>
      </c>
      <c r="H394">
        <v>-0.41243796168650859</v>
      </c>
      <c r="I394">
        <v>-0.54220660031309376</v>
      </c>
      <c r="J394">
        <v>-1.022815492954775</v>
      </c>
      <c r="K394">
        <v>-0.87839332886008403</v>
      </c>
      <c r="L394">
        <v>-0.79905628555042174</v>
      </c>
      <c r="M394">
        <v>-0.11130253558082349</v>
      </c>
      <c r="N394">
        <v>-0.42242738183250661</v>
      </c>
      <c r="O394">
        <v>-0.10497835140367839</v>
      </c>
      <c r="P394">
        <v>-0.87823348613317564</v>
      </c>
      <c r="Q394">
        <v>-0.70334951958365877</v>
      </c>
      <c r="R394">
        <v>-1.039679217429653</v>
      </c>
      <c r="S394">
        <v>-1.3857810714721699</v>
      </c>
      <c r="T394">
        <v>-0.59743667301199288</v>
      </c>
      <c r="U394">
        <v>-0.128638742619543</v>
      </c>
      <c r="V394">
        <v>-0.19055595885681981</v>
      </c>
      <c r="W394">
        <v>-0.69928522940956039</v>
      </c>
      <c r="X394">
        <v>-0.80783242416869672</v>
      </c>
      <c r="Y394">
        <v>-0.31746475664365748</v>
      </c>
      <c r="Z394">
        <v>-1.6126366763728459</v>
      </c>
      <c r="AA394">
        <v>-0.62289961975111452</v>
      </c>
      <c r="AB394">
        <v>-0.47562674529621479</v>
      </c>
      <c r="AC394">
        <v>-0.38027497475261329</v>
      </c>
      <c r="AD394">
        <v>-1.2605910403139791</v>
      </c>
      <c r="AE394">
        <v>-1.619127020005048</v>
      </c>
      <c r="AF394">
        <v>-0.90976521909189534</v>
      </c>
      <c r="AG394">
        <v>-0.41280131446397539</v>
      </c>
      <c r="AH394" s="9" t="s">
        <v>122</v>
      </c>
      <c r="AI394" s="1">
        <v>44896</v>
      </c>
      <c r="AJ394" s="9" t="s">
        <v>41</v>
      </c>
      <c r="AK394">
        <v>12</v>
      </c>
    </row>
    <row r="395" spans="1:37" x14ac:dyDescent="0.25">
      <c r="A395">
        <v>44904</v>
      </c>
      <c r="B395">
        <v>-7.6945865970162022E-2</v>
      </c>
      <c r="C395">
        <v>-2.3499735714421339E-2</v>
      </c>
      <c r="D395">
        <v>-0.67871989894838736</v>
      </c>
      <c r="E395">
        <v>-0.16545613342442431</v>
      </c>
      <c r="F395">
        <v>-1.3860849300073801E-2</v>
      </c>
      <c r="G395">
        <v>-0.16470438892313291</v>
      </c>
      <c r="H395">
        <v>-7.7244708780457019E-3</v>
      </c>
      <c r="I395">
        <v>-4.2361876665063462E-2</v>
      </c>
      <c r="J395">
        <v>-0.2282848154590523</v>
      </c>
      <c r="K395">
        <v>-3.7432212560484138E-2</v>
      </c>
      <c r="L395">
        <v>0</v>
      </c>
      <c r="M395">
        <v>0</v>
      </c>
      <c r="N395">
        <v>-7.9132162970341438E-2</v>
      </c>
      <c r="O395">
        <v>-2.2761210870876961E-2</v>
      </c>
      <c r="P395">
        <v>-1.4968750594206839E-2</v>
      </c>
      <c r="Q395">
        <v>-4.6845736848048082E-2</v>
      </c>
      <c r="R395">
        <v>-4.0239131729156302E-3</v>
      </c>
      <c r="S395">
        <v>0</v>
      </c>
      <c r="T395">
        <v>-0.16187203620448309</v>
      </c>
      <c r="U395">
        <v>-0.1245888030993195</v>
      </c>
      <c r="V395">
        <v>-3.7487925233796453E-2</v>
      </c>
      <c r="W395">
        <v>-3.9683159205885074E-3</v>
      </c>
      <c r="X395">
        <v>-4.1197787989626748E-2</v>
      </c>
      <c r="Y395">
        <v>-0.13629275802939969</v>
      </c>
      <c r="Z395">
        <v>-9.002607397421751E-2</v>
      </c>
      <c r="AA395">
        <v>-7.8670891372627852E-2</v>
      </c>
      <c r="AB395">
        <v>-4.9584981832752992E-2</v>
      </c>
      <c r="AC395">
        <v>-8.0025724299146977E-2</v>
      </c>
      <c r="AD395">
        <v>-8.4224540873569939E-2</v>
      </c>
      <c r="AE395">
        <v>-0.1058096827013757</v>
      </c>
      <c r="AF395">
        <v>-7.4430033568082254E-2</v>
      </c>
      <c r="AG395">
        <v>-5.1922946662010222E-2</v>
      </c>
      <c r="AH395" s="9" t="s">
        <v>123</v>
      </c>
      <c r="AI395" s="1">
        <v>44896</v>
      </c>
      <c r="AJ395" s="9" t="s">
        <v>43</v>
      </c>
      <c r="AK395">
        <v>9</v>
      </c>
    </row>
    <row r="396" spans="1:37" x14ac:dyDescent="0.25">
      <c r="A396">
        <v>44903</v>
      </c>
      <c r="B396">
        <v>-0.12199801838923791</v>
      </c>
      <c r="C396">
        <v>-2.5258030393221189E-2</v>
      </c>
      <c r="D396">
        <v>-2.633179085838153E-2</v>
      </c>
      <c r="E396">
        <v>-0.209280738556995</v>
      </c>
      <c r="F396">
        <v>-3.4488628428363838E-2</v>
      </c>
      <c r="G396">
        <v>-1.826681041308335E-2</v>
      </c>
      <c r="H396">
        <v>-3.805808929751666E-2</v>
      </c>
      <c r="I396">
        <v>-4.2528220897707948E-3</v>
      </c>
      <c r="J396">
        <v>-6.6383112689186591E-2</v>
      </c>
      <c r="K396">
        <v>-0.18794039850019431</v>
      </c>
      <c r="L396">
        <v>0</v>
      </c>
      <c r="M396">
        <v>-5.8727342131855008E-2</v>
      </c>
      <c r="N396">
        <v>-0.32881074404027749</v>
      </c>
      <c r="O396">
        <v>-0.1085619125892844</v>
      </c>
      <c r="P396">
        <v>-3.8657138150586537E-2</v>
      </c>
      <c r="Q396">
        <v>-8.9592831122022029E-2</v>
      </c>
      <c r="R396">
        <v>-1.655400156282175E-2</v>
      </c>
      <c r="S396">
        <v>-1.010043061397038E-2</v>
      </c>
      <c r="T396">
        <v>-0.1890030119327881</v>
      </c>
      <c r="U396">
        <v>-0.75792889285288345</v>
      </c>
      <c r="V396">
        <v>-1.8757293847729731E-2</v>
      </c>
      <c r="W396">
        <v>-7.7995662939271404E-2</v>
      </c>
      <c r="X396">
        <v>-2.7643077252457439E-2</v>
      </c>
      <c r="Y396">
        <v>-8.9766680929354983E-2</v>
      </c>
      <c r="Z396">
        <v>-9.0084117900371227E-2</v>
      </c>
      <c r="AA396">
        <v>-0.17891708580515739</v>
      </c>
      <c r="AB396">
        <v>-0.1130568454089686</v>
      </c>
      <c r="AC396">
        <v>-5.5567222811976021E-2</v>
      </c>
      <c r="AD396">
        <v>-0.27082928530999728</v>
      </c>
      <c r="AE396">
        <v>-5.6156323307635599E-2</v>
      </c>
      <c r="AF396">
        <v>-0.1849710922261254</v>
      </c>
      <c r="AG396">
        <v>-5.1615631521346857E-2</v>
      </c>
      <c r="AH396" s="9" t="s">
        <v>123</v>
      </c>
      <c r="AI396" s="1">
        <v>44896</v>
      </c>
      <c r="AJ396" s="9" t="s">
        <v>38</v>
      </c>
      <c r="AK396">
        <v>8</v>
      </c>
    </row>
    <row r="397" spans="1:37" x14ac:dyDescent="0.25">
      <c r="A397">
        <v>44902</v>
      </c>
      <c r="B397">
        <v>-1.1862654081489321</v>
      </c>
      <c r="C397">
        <v>-1.8617932096012</v>
      </c>
      <c r="D397">
        <v>-1.9217233105797229E-2</v>
      </c>
      <c r="E397">
        <v>-2.309331079466094</v>
      </c>
      <c r="F397">
        <v>-0.98226264939747621</v>
      </c>
      <c r="G397">
        <v>-2.0339733518839722</v>
      </c>
      <c r="H397">
        <v>-0.44752040893600442</v>
      </c>
      <c r="I397">
        <v>-0.88431020241101033</v>
      </c>
      <c r="J397">
        <v>-0.32623808419967099</v>
      </c>
      <c r="K397">
        <v>-2.4706575514210041E-2</v>
      </c>
      <c r="L397">
        <v>-4.9066106141601368E-2</v>
      </c>
      <c r="M397">
        <v>-0.23288762702660659</v>
      </c>
      <c r="N397">
        <v>-0.62767584272623111</v>
      </c>
      <c r="O397">
        <v>-0.8120834010326522</v>
      </c>
      <c r="P397">
        <v>-3.39676875567356</v>
      </c>
      <c r="Q397">
        <v>-0.34249551008483342</v>
      </c>
      <c r="R397">
        <v>-3.0403666318463181</v>
      </c>
      <c r="S397">
        <v>-1.4034289487291891</v>
      </c>
      <c r="T397">
        <v>-0.84583471128199583</v>
      </c>
      <c r="U397">
        <v>-2.6733812938202699</v>
      </c>
      <c r="V397">
        <v>-0.58250225312064041</v>
      </c>
      <c r="W397">
        <v>-0.60625277283658618</v>
      </c>
      <c r="X397">
        <v>-1.3931604757788429</v>
      </c>
      <c r="Y397">
        <v>-0.12632590530285981</v>
      </c>
      <c r="Z397">
        <v>-1.8896618884374869</v>
      </c>
      <c r="AA397">
        <v>-1.0837151142215931</v>
      </c>
      <c r="AB397">
        <v>-0.65205242650378381</v>
      </c>
      <c r="AC397">
        <v>-0.1809777099663982</v>
      </c>
      <c r="AD397">
        <v>-0.20750237610097119</v>
      </c>
      <c r="AE397">
        <v>-0.62756494562466392</v>
      </c>
      <c r="AF397">
        <v>-1.692172126925692</v>
      </c>
      <c r="AG397">
        <v>-1.249485098950017</v>
      </c>
      <c r="AH397" s="9" t="s">
        <v>123</v>
      </c>
      <c r="AI397" s="1">
        <v>44896</v>
      </c>
      <c r="AJ397" s="9" t="s">
        <v>39</v>
      </c>
      <c r="AK397">
        <v>7</v>
      </c>
    </row>
    <row r="398" spans="1:37" x14ac:dyDescent="0.25">
      <c r="A398">
        <v>44901</v>
      </c>
      <c r="B398">
        <v>-3.607484751308311</v>
      </c>
      <c r="C398">
        <v>-6.7827787477358186</v>
      </c>
      <c r="D398">
        <v>-2.2094582973525791</v>
      </c>
      <c r="E398">
        <v>-6.2860509414054127</v>
      </c>
      <c r="F398">
        <v>-4.5563480743327078</v>
      </c>
      <c r="G398">
        <v>-7.0290353767693032</v>
      </c>
      <c r="H398">
        <v>-4.454721267997253</v>
      </c>
      <c r="I398">
        <v>-2.1597922562415812</v>
      </c>
      <c r="J398">
        <v>-3.0158191987125531</v>
      </c>
      <c r="K398">
        <v>-1.0382972614226369</v>
      </c>
      <c r="L398">
        <v>-1.379607504606124</v>
      </c>
      <c r="M398">
        <v>-2.042917433288777</v>
      </c>
      <c r="N398">
        <v>-1.0698049379369079</v>
      </c>
      <c r="O398">
        <v>-0.91379185581938793</v>
      </c>
      <c r="P398">
        <v>-3.83694392710319</v>
      </c>
      <c r="Q398">
        <v>-4.8492904901710476</v>
      </c>
      <c r="R398">
        <v>-8.3375164890980766</v>
      </c>
      <c r="S398">
        <v>-5.5447864580745971</v>
      </c>
      <c r="T398">
        <v>-1.498232704255857</v>
      </c>
      <c r="U398">
        <v>0</v>
      </c>
      <c r="V398">
        <v>-1.7727811629909069</v>
      </c>
      <c r="W398">
        <v>-3.3747485015018479</v>
      </c>
      <c r="X398">
        <v>-4.0395822652939746</v>
      </c>
      <c r="Y398">
        <v>-1.7841129093992489</v>
      </c>
      <c r="Z398">
        <v>-5.6820655971030209</v>
      </c>
      <c r="AA398">
        <v>-1.6640159825219381</v>
      </c>
      <c r="AB398">
        <v>-2.8696798923236648</v>
      </c>
      <c r="AC398">
        <v>-1.8820489365584749</v>
      </c>
      <c r="AD398">
        <v>-4.3719198304219278</v>
      </c>
      <c r="AE398">
        <v>-3.405431731474982</v>
      </c>
      <c r="AF398">
        <v>-3.2909644940807068</v>
      </c>
      <c r="AG398">
        <v>-4.2891798672202421</v>
      </c>
      <c r="AH398" s="9" t="s">
        <v>123</v>
      </c>
      <c r="AI398" s="1">
        <v>44896</v>
      </c>
      <c r="AJ398" s="9" t="s">
        <v>40</v>
      </c>
      <c r="AK398">
        <v>6</v>
      </c>
    </row>
    <row r="399" spans="1:37" x14ac:dyDescent="0.25">
      <c r="A399">
        <v>44900</v>
      </c>
      <c r="B399">
        <v>-0.2411218653648004</v>
      </c>
      <c r="C399">
        <v>-0.3614279132551072</v>
      </c>
      <c r="D399">
        <v>-0.22115996737505489</v>
      </c>
      <c r="E399">
        <v>-0.5431279638988169</v>
      </c>
      <c r="F399">
        <v>-0.14994940005416291</v>
      </c>
      <c r="G399">
        <v>-7.9049092332388715E-2</v>
      </c>
      <c r="H399">
        <v>-0.81850860900039912</v>
      </c>
      <c r="I399">
        <v>-7.0697973107042955E-2</v>
      </c>
      <c r="J399">
        <v>-0.38242350450926632</v>
      </c>
      <c r="K399">
        <v>-0.11731667235567141</v>
      </c>
      <c r="L399">
        <v>-0.122749993328051</v>
      </c>
      <c r="M399">
        <v>-0.22525006835787709</v>
      </c>
      <c r="N399">
        <v>-6.5419368011180964E-2</v>
      </c>
      <c r="O399">
        <v>-0.17527550052537591</v>
      </c>
      <c r="P399">
        <v>-2.528538459274126E-2</v>
      </c>
      <c r="Q399">
        <v>-3.5467589421618449E-2</v>
      </c>
      <c r="R399">
        <v>-0.24246562414553791</v>
      </c>
      <c r="S399">
        <v>-1.4246223342037959E-2</v>
      </c>
      <c r="T399">
        <v>-0.35449686515401713</v>
      </c>
      <c r="U399">
        <v>-1.9787892110666991E-2</v>
      </c>
      <c r="V399">
        <v>-0.27574619088211461</v>
      </c>
      <c r="W399">
        <v>-0.20463765497753039</v>
      </c>
      <c r="X399">
        <v>-0.32298951087416627</v>
      </c>
      <c r="Y399">
        <v>-0.23619142799504189</v>
      </c>
      <c r="Z399">
        <v>-0.30683308772421408</v>
      </c>
      <c r="AA399">
        <v>-0.12236577908934559</v>
      </c>
      <c r="AB399">
        <v>-0.2317816422627465</v>
      </c>
      <c r="AC399">
        <v>-0.21334518157746671</v>
      </c>
      <c r="AD399">
        <v>-5.1368748024872742E-2</v>
      </c>
      <c r="AE399">
        <v>-0.16983851965771449</v>
      </c>
      <c r="AF399">
        <v>-0.32388881775760708</v>
      </c>
      <c r="AG399">
        <v>-0.22432711405054351</v>
      </c>
      <c r="AH399" s="9" t="s">
        <v>123</v>
      </c>
      <c r="AI399" s="1">
        <v>44896</v>
      </c>
      <c r="AJ399" s="9" t="s">
        <v>41</v>
      </c>
      <c r="AK399">
        <v>5</v>
      </c>
    </row>
    <row r="400" spans="1:37" x14ac:dyDescent="0.25">
      <c r="A400">
        <v>44897</v>
      </c>
      <c r="B400">
        <v>-6.7522836896126686E-3</v>
      </c>
      <c r="C400">
        <v>0</v>
      </c>
      <c r="D400">
        <v>-2.4743906358455901E-3</v>
      </c>
      <c r="E400">
        <v>-1.385293748862065E-2</v>
      </c>
      <c r="F400">
        <v>-5.5367374984039881E-3</v>
      </c>
      <c r="G400">
        <v>-5.1614917985841136E-3</v>
      </c>
      <c r="H400">
        <v>0</v>
      </c>
      <c r="I400">
        <v>-5.727938910177934E-3</v>
      </c>
      <c r="J400">
        <v>0</v>
      </c>
      <c r="K400">
        <v>-1.586423724904849E-2</v>
      </c>
      <c r="L400">
        <v>-2.301912692946613E-2</v>
      </c>
      <c r="M400">
        <v>0</v>
      </c>
      <c r="N400">
        <v>-2.0630921761957922E-3</v>
      </c>
      <c r="O400">
        <v>-3.7190421209986078E-4</v>
      </c>
      <c r="P400">
        <v>-2.246110520319347E-3</v>
      </c>
      <c r="Q400">
        <v>-5.4444956893627582E-4</v>
      </c>
      <c r="R400">
        <v>0</v>
      </c>
      <c r="S400">
        <v>0</v>
      </c>
      <c r="T400">
        <v>-1.1536634109026659E-3</v>
      </c>
      <c r="U400">
        <v>0</v>
      </c>
      <c r="V400">
        <v>0</v>
      </c>
      <c r="W400">
        <v>-0.14975622619883711</v>
      </c>
      <c r="X400">
        <v>-1.5726377564783369E-2</v>
      </c>
      <c r="Y400">
        <v>-4.1656147334655398E-3</v>
      </c>
      <c r="Z400">
        <v>-1.5633930827486851E-2</v>
      </c>
      <c r="AA400">
        <v>-2.5746250524715198E-3</v>
      </c>
      <c r="AB400">
        <v>-7.3759594894236215E-4</v>
      </c>
      <c r="AC400">
        <v>-3.1781986095204629E-3</v>
      </c>
      <c r="AD400">
        <v>-2.884780472452267E-3</v>
      </c>
      <c r="AE400">
        <v>-1.8138512814660111E-3</v>
      </c>
      <c r="AF400">
        <v>-9.834713113549734E-3</v>
      </c>
      <c r="AG400">
        <v>-8.2669139004710561E-3</v>
      </c>
      <c r="AH400" s="9" t="s">
        <v>124</v>
      </c>
      <c r="AI400" s="1">
        <v>44896</v>
      </c>
      <c r="AJ400" s="9" t="s">
        <v>43</v>
      </c>
      <c r="AK400">
        <v>2</v>
      </c>
    </row>
    <row r="401" spans="1:37" x14ac:dyDescent="0.25">
      <c r="A401">
        <v>44896</v>
      </c>
      <c r="B401">
        <v>-0.56752991819462795</v>
      </c>
      <c r="C401">
        <v>-0.24972114902513551</v>
      </c>
      <c r="D401">
        <v>-0.26411619051334412</v>
      </c>
      <c r="E401">
        <v>-0.38262977152894401</v>
      </c>
      <c r="F401">
        <v>-1.5389321878407669</v>
      </c>
      <c r="G401">
        <v>-1.024272928981053</v>
      </c>
      <c r="H401">
        <v>-0.56906210828261417</v>
      </c>
      <c r="I401">
        <v>-0.8172328199419876</v>
      </c>
      <c r="J401">
        <v>-2.184315430724344</v>
      </c>
      <c r="K401">
        <v>-0.15941470469380989</v>
      </c>
      <c r="L401">
        <v>-0.13989108394015129</v>
      </c>
      <c r="M401">
        <v>-0.87390538280465602</v>
      </c>
      <c r="N401">
        <v>-0.78235620655619842</v>
      </c>
      <c r="O401">
        <v>-0.20280414829974391</v>
      </c>
      <c r="P401">
        <v>-0.16827594985349131</v>
      </c>
      <c r="Q401">
        <v>-0.44073312582065699</v>
      </c>
      <c r="R401">
        <v>-8.0172962021153704E-2</v>
      </c>
      <c r="S401">
        <v>-1.075394511111478</v>
      </c>
      <c r="T401">
        <v>-0.2128660762621791</v>
      </c>
      <c r="U401">
        <v>-1.0182775192702209</v>
      </c>
      <c r="V401">
        <v>-0.27424203914364931</v>
      </c>
      <c r="W401">
        <v>-0.28971952639049958</v>
      </c>
      <c r="X401">
        <v>-0.66317853049567588</v>
      </c>
      <c r="Y401">
        <v>-0.28259838775006751</v>
      </c>
      <c r="Z401">
        <v>-0.58214699003462045</v>
      </c>
      <c r="AA401">
        <v>-0.76417975723368126</v>
      </c>
      <c r="AB401">
        <v>-0.43780215947732248</v>
      </c>
      <c r="AC401">
        <v>-0.45482023261005022</v>
      </c>
      <c r="AD401">
        <v>-1.0761233114717039</v>
      </c>
      <c r="AE401">
        <v>-1.28486111929234</v>
      </c>
      <c r="AF401">
        <v>-0.34626445650391402</v>
      </c>
      <c r="AG401">
        <v>-0.33906723895286378</v>
      </c>
      <c r="AH401" s="9" t="s">
        <v>124</v>
      </c>
      <c r="AI401" s="1">
        <v>44896</v>
      </c>
      <c r="AJ401" s="9" t="s">
        <v>38</v>
      </c>
      <c r="AK401">
        <v>1</v>
      </c>
    </row>
    <row r="402" spans="1:37" x14ac:dyDescent="0.25">
      <c r="A402">
        <v>44895</v>
      </c>
      <c r="B402">
        <v>-2.4917668001914629E-2</v>
      </c>
      <c r="C402">
        <v>0</v>
      </c>
      <c r="D402">
        <v>0</v>
      </c>
      <c r="E402">
        <v>-1.0965821159688161E-2</v>
      </c>
      <c r="F402">
        <v>-2.6124624639895059E-4</v>
      </c>
      <c r="G402">
        <v>-1.242761895349064E-2</v>
      </c>
      <c r="H402">
        <v>-2.8545096502690721E-2</v>
      </c>
      <c r="I402">
        <v>-5.9740655028324118E-2</v>
      </c>
      <c r="J402">
        <v>-8.7870351168965674E-3</v>
      </c>
      <c r="K402">
        <v>-8.8156070655461981E-4</v>
      </c>
      <c r="L402">
        <v>-1.888125196537932E-2</v>
      </c>
      <c r="M402">
        <v>-3.067258273808765E-2</v>
      </c>
      <c r="N402">
        <v>-5.1895432809847576E-3</v>
      </c>
      <c r="O402">
        <v>-2.2849611344174091E-2</v>
      </c>
      <c r="P402">
        <v>-1.922721050516734E-2</v>
      </c>
      <c r="Q402">
        <v>-1.351175931453363E-3</v>
      </c>
      <c r="R402">
        <v>0</v>
      </c>
      <c r="S402">
        <v>-4.8134682374217849E-2</v>
      </c>
      <c r="T402">
        <v>-1.2804496553632101E-2</v>
      </c>
      <c r="U402">
        <v>-1.9241804632464828E-2</v>
      </c>
      <c r="V402">
        <v>-0.24053762680291099</v>
      </c>
      <c r="W402">
        <v>-9.0223206836495526E-2</v>
      </c>
      <c r="X402">
        <v>-6.4996771429593009E-2</v>
      </c>
      <c r="Y402">
        <v>-5.5966823407285838E-3</v>
      </c>
      <c r="Z402">
        <v>-2.488834816502724E-2</v>
      </c>
      <c r="AA402">
        <v>-1.6645446060845809E-2</v>
      </c>
      <c r="AB402">
        <v>-3.4920535217848762E-2</v>
      </c>
      <c r="AC402">
        <v>-1.3274283846117479E-2</v>
      </c>
      <c r="AD402">
        <v>-7.7104571546739277E-3</v>
      </c>
      <c r="AE402">
        <v>-7.6206163426878332E-3</v>
      </c>
      <c r="AF402">
        <v>-2.749355417440991E-2</v>
      </c>
      <c r="AG402">
        <v>-5.0912476998369052E-2</v>
      </c>
      <c r="AH402" s="9" t="s">
        <v>124</v>
      </c>
      <c r="AI402" s="1">
        <v>44866</v>
      </c>
      <c r="AJ402" s="9" t="s">
        <v>39</v>
      </c>
      <c r="AK402">
        <v>30</v>
      </c>
    </row>
    <row r="403" spans="1:37" x14ac:dyDescent="0.25">
      <c r="A403">
        <v>44894</v>
      </c>
      <c r="B403">
        <v>-9.7683946627799816E-3</v>
      </c>
      <c r="C403">
        <v>0</v>
      </c>
      <c r="D403">
        <v>0</v>
      </c>
      <c r="E403">
        <v>-7.6268535799211212E-4</v>
      </c>
      <c r="F403">
        <v>-2.263420832223045E-2</v>
      </c>
      <c r="G403">
        <v>-2.5636646480501732E-3</v>
      </c>
      <c r="H403">
        <v>-5.0066045735741332E-2</v>
      </c>
      <c r="I403">
        <v>-4.3004229152601332E-3</v>
      </c>
      <c r="J403">
        <v>-7.7541677946018368E-3</v>
      </c>
      <c r="K403">
        <v>-1.835734306334304E-3</v>
      </c>
      <c r="L403">
        <v>-1.2488552009052139E-2</v>
      </c>
      <c r="M403">
        <v>-2.2890030393671049E-2</v>
      </c>
      <c r="N403">
        <v>-6.1080977743096197E-2</v>
      </c>
      <c r="O403">
        <v>-3.7276548055853113E-2</v>
      </c>
      <c r="P403">
        <v>0</v>
      </c>
      <c r="Q403">
        <v>0</v>
      </c>
      <c r="R403">
        <v>0</v>
      </c>
      <c r="S403">
        <v>0</v>
      </c>
      <c r="T403">
        <v>-7.056290662614953E-2</v>
      </c>
      <c r="U403">
        <v>0</v>
      </c>
      <c r="V403">
        <v>0</v>
      </c>
      <c r="W403">
        <v>-2.131890064929794E-2</v>
      </c>
      <c r="X403">
        <v>-6.1021445498647218E-3</v>
      </c>
      <c r="Y403">
        <v>-4.927938902903109E-2</v>
      </c>
      <c r="Z403">
        <v>-2.790936353894886E-3</v>
      </c>
      <c r="AA403">
        <v>-1.449744478031661E-2</v>
      </c>
      <c r="AB403">
        <v>-1.8457560538409658E-2</v>
      </c>
      <c r="AC403">
        <v>-1.9679658051798329E-2</v>
      </c>
      <c r="AD403">
        <v>-8.2008021629410377E-4</v>
      </c>
      <c r="AE403">
        <v>-2.0210479808213241E-4</v>
      </c>
      <c r="AF403">
        <v>-1.399888354104566E-2</v>
      </c>
      <c r="AG403">
        <v>-2.7167600765202651E-2</v>
      </c>
      <c r="AH403" s="9" t="s">
        <v>124</v>
      </c>
      <c r="AI403" s="1">
        <v>44866</v>
      </c>
      <c r="AJ403" s="9" t="s">
        <v>40</v>
      </c>
      <c r="AK403">
        <v>29</v>
      </c>
    </row>
    <row r="404" spans="1:37" x14ac:dyDescent="0.25">
      <c r="A404">
        <v>44893</v>
      </c>
      <c r="B404">
        <v>-2.271702831806182E-2</v>
      </c>
      <c r="C404">
        <v>0</v>
      </c>
      <c r="D404">
        <v>-1.4481124957608669E-2</v>
      </c>
      <c r="E404">
        <v>-5.2107286063667411E-3</v>
      </c>
      <c r="F404">
        <v>0</v>
      </c>
      <c r="G404">
        <v>-0.27770735094077859</v>
      </c>
      <c r="H404">
        <v>0</v>
      </c>
      <c r="I404">
        <v>0</v>
      </c>
      <c r="J404">
        <v>-1.535490241091142E-2</v>
      </c>
      <c r="K404">
        <v>-6.4170803693860634E-2</v>
      </c>
      <c r="L404">
        <v>0</v>
      </c>
      <c r="M404">
        <v>0</v>
      </c>
      <c r="N404">
        <v>0</v>
      </c>
      <c r="O404">
        <v>-3.1665724758439318E-2</v>
      </c>
      <c r="P404">
        <v>0</v>
      </c>
      <c r="Q404">
        <v>-1.171909378782381E-3</v>
      </c>
      <c r="R404">
        <v>0</v>
      </c>
      <c r="S404">
        <v>-0.1180743280369012</v>
      </c>
      <c r="T404">
        <v>-1.8846755711373899E-3</v>
      </c>
      <c r="U404">
        <v>0</v>
      </c>
      <c r="V404">
        <v>-5.8372790545626935E-4</v>
      </c>
      <c r="W404">
        <v>-2.3553667274017989E-2</v>
      </c>
      <c r="X404">
        <v>-5.1440333073167182E-3</v>
      </c>
      <c r="Y404">
        <v>-4.5692010041006398E-2</v>
      </c>
      <c r="Z404">
        <v>-6.518565895816926E-2</v>
      </c>
      <c r="AA404">
        <v>-1.675817369043889E-3</v>
      </c>
      <c r="AB404">
        <v>-2.5872982930114819E-3</v>
      </c>
      <c r="AC404">
        <v>-7.9357049555893212E-3</v>
      </c>
      <c r="AD404">
        <v>-4.5149581338766584E-3</v>
      </c>
      <c r="AE404">
        <v>-2.403667656948652E-4</v>
      </c>
      <c r="AF404">
        <v>-6.7528100979204378E-2</v>
      </c>
      <c r="AG404">
        <v>-1.28600832682918E-3</v>
      </c>
      <c r="AH404" s="9" t="s">
        <v>124</v>
      </c>
      <c r="AI404" s="1">
        <v>44866</v>
      </c>
      <c r="AJ404" s="9" t="s">
        <v>41</v>
      </c>
      <c r="AK404">
        <v>28</v>
      </c>
    </row>
    <row r="405" spans="1:37" x14ac:dyDescent="0.25">
      <c r="A405">
        <v>44890</v>
      </c>
      <c r="B405">
        <v>-1.4042780357078869E-2</v>
      </c>
      <c r="C405">
        <v>0</v>
      </c>
      <c r="D405">
        <v>0</v>
      </c>
      <c r="E405">
        <v>0</v>
      </c>
      <c r="F405">
        <v>-3.8402997075478312E-4</v>
      </c>
      <c r="G405">
        <v>-6.7269770048581493E-2</v>
      </c>
      <c r="H405">
        <v>-0.31432729605407372</v>
      </c>
      <c r="I405">
        <v>0</v>
      </c>
      <c r="J405">
        <v>-1.4634139868777249E-4</v>
      </c>
      <c r="K405">
        <v>0</v>
      </c>
      <c r="L405">
        <v>0</v>
      </c>
      <c r="M405">
        <v>-4.1913211304824291E-3</v>
      </c>
      <c r="N405">
        <v>-1.7317699659911709E-3</v>
      </c>
      <c r="O405">
        <v>-2.9615566485449309E-2</v>
      </c>
      <c r="P405">
        <v>0</v>
      </c>
      <c r="Q405">
        <v>-5.8299837741794519E-5</v>
      </c>
      <c r="R405">
        <v>0</v>
      </c>
      <c r="S405">
        <v>0</v>
      </c>
      <c r="T405">
        <v>-2.6739834962303511E-3</v>
      </c>
      <c r="U405">
        <v>-0.27503597518819711</v>
      </c>
      <c r="V405">
        <v>-1.9919098417005329E-2</v>
      </c>
      <c r="W405">
        <v>-0.15562480694907849</v>
      </c>
      <c r="X405">
        <v>-4.8371305842763472E-3</v>
      </c>
      <c r="Y405">
        <v>-8.455973139625159E-3</v>
      </c>
      <c r="Z405">
        <v>-1.5333132254619309E-2</v>
      </c>
      <c r="AA405">
        <v>-5.9298482693938993E-3</v>
      </c>
      <c r="AB405">
        <v>-2.4938355598971961E-2</v>
      </c>
      <c r="AC405">
        <v>-2.516570443552944E-3</v>
      </c>
      <c r="AD405">
        <v>-4.6423533120713836E-3</v>
      </c>
      <c r="AE405">
        <v>-6.5969289432371249E-3</v>
      </c>
      <c r="AF405">
        <v>-1.11370236022519E-2</v>
      </c>
      <c r="AG405">
        <v>-3.5057650830737787E-2</v>
      </c>
      <c r="AH405" s="9" t="s">
        <v>125</v>
      </c>
      <c r="AI405" s="1">
        <v>44866</v>
      </c>
      <c r="AJ405" s="9" t="s">
        <v>43</v>
      </c>
      <c r="AK405">
        <v>25</v>
      </c>
    </row>
    <row r="406" spans="1:37" x14ac:dyDescent="0.25">
      <c r="A406">
        <v>44889</v>
      </c>
      <c r="B406">
        <v>-0.1512441888661501</v>
      </c>
      <c r="C406">
        <v>-6.7248010479031253</v>
      </c>
      <c r="D406">
        <v>-4.9007169192303759E-2</v>
      </c>
      <c r="E406">
        <v>-9.8528126062963378E-2</v>
      </c>
      <c r="F406">
        <v>-4.7094876922058526E-3</v>
      </c>
      <c r="G406">
        <v>-9.0145943463515274E-2</v>
      </c>
      <c r="H406">
        <v>-2.079627337836798E-2</v>
      </c>
      <c r="I406">
        <v>-0.35162931064763359</v>
      </c>
      <c r="J406">
        <v>-4.8996492163638758E-2</v>
      </c>
      <c r="K406">
        <v>0</v>
      </c>
      <c r="L406">
        <v>-7.3430388281912409E-2</v>
      </c>
      <c r="M406">
        <v>-4.8305074808619397E-2</v>
      </c>
      <c r="N406">
        <v>-0.24028911136556599</v>
      </c>
      <c r="O406">
        <v>-0.10142400442501789</v>
      </c>
      <c r="P406">
        <v>-4.9019588790126287E-2</v>
      </c>
      <c r="Q406">
        <v>-7.5824471726095759E-3</v>
      </c>
      <c r="R406">
        <v>-2.0560230683803939E-2</v>
      </c>
      <c r="S406">
        <v>-0.17641518986435109</v>
      </c>
      <c r="T406">
        <v>-3.5148888011368708E-2</v>
      </c>
      <c r="U406">
        <v>-6.0889027872706733E-3</v>
      </c>
      <c r="V406">
        <v>-3.9363353919334113E-2</v>
      </c>
      <c r="W406">
        <v>-0.21750662339278651</v>
      </c>
      <c r="X406">
        <v>-9.2998262098378248E-2</v>
      </c>
      <c r="Y406">
        <v>-1.7044087784189699E-2</v>
      </c>
      <c r="Z406">
        <v>-0.21840573395536159</v>
      </c>
      <c r="AA406">
        <v>-0.173281121042621</v>
      </c>
      <c r="AB406">
        <v>-2.970779892137369E-2</v>
      </c>
      <c r="AC406">
        <v>-4.9167049792960417E-2</v>
      </c>
      <c r="AD406">
        <v>-0.13409157244311851</v>
      </c>
      <c r="AE406">
        <v>-0.1006886648509235</v>
      </c>
      <c r="AF406">
        <v>-0.103583349713985</v>
      </c>
      <c r="AG406">
        <v>-0.28316368167980321</v>
      </c>
      <c r="AH406" s="9" t="s">
        <v>125</v>
      </c>
      <c r="AI406" s="1">
        <v>44866</v>
      </c>
      <c r="AJ406" s="9" t="s">
        <v>38</v>
      </c>
      <c r="AK406">
        <v>24</v>
      </c>
    </row>
    <row r="407" spans="1:37" x14ac:dyDescent="0.25">
      <c r="A407">
        <v>44888</v>
      </c>
      <c r="B407">
        <v>-1.243951653363345</v>
      </c>
      <c r="C407">
        <v>-0.25128034197292087</v>
      </c>
      <c r="D407">
        <v>-0.19356562252065471</v>
      </c>
      <c r="E407">
        <v>-1.811825292404903</v>
      </c>
      <c r="F407">
        <v>-0.16041163057669039</v>
      </c>
      <c r="G407">
        <v>-2.9980735008739261</v>
      </c>
      <c r="H407">
        <v>-0.53775844096261971</v>
      </c>
      <c r="I407">
        <v>-1.1032330047009951</v>
      </c>
      <c r="J407">
        <v>-0.82642857568737138</v>
      </c>
      <c r="K407">
        <v>-0.27251197086301659</v>
      </c>
      <c r="L407">
        <v>-0.36062354383427331</v>
      </c>
      <c r="M407">
        <v>-0.23196328417086179</v>
      </c>
      <c r="N407">
        <v>-0.69055136160280639</v>
      </c>
      <c r="O407">
        <v>-0.83955033166079762</v>
      </c>
      <c r="P407">
        <v>-1.077009052938843</v>
      </c>
      <c r="Q407">
        <v>-0.28715882574047691</v>
      </c>
      <c r="R407">
        <v>-2.920237867623579</v>
      </c>
      <c r="S407">
        <v>-2.0798064077509761</v>
      </c>
      <c r="T407">
        <v>-0.89709115063970746</v>
      </c>
      <c r="U407">
        <v>-0.71155013038934389</v>
      </c>
      <c r="V407">
        <v>-0.54369082072017594</v>
      </c>
      <c r="W407">
        <v>-1.561482064749802</v>
      </c>
      <c r="X407">
        <v>-1.4012116101731971</v>
      </c>
      <c r="Y407">
        <v>-0.3043861999383275</v>
      </c>
      <c r="Z407">
        <v>-1.9244088518101341</v>
      </c>
      <c r="AA407">
        <v>-0.80260281222564755</v>
      </c>
      <c r="AB407">
        <v>-0.57032003578365686</v>
      </c>
      <c r="AC407">
        <v>-0.31794837240165041</v>
      </c>
      <c r="AD407">
        <v>-0.32291106644620049</v>
      </c>
      <c r="AE407">
        <v>-0.8354808389401539</v>
      </c>
      <c r="AF407">
        <v>-1.468856220253757</v>
      </c>
      <c r="AG407">
        <v>-1.3289664592729129</v>
      </c>
      <c r="AH407" s="9" t="s">
        <v>125</v>
      </c>
      <c r="AI407" s="1">
        <v>44866</v>
      </c>
      <c r="AJ407" s="9" t="s">
        <v>39</v>
      </c>
      <c r="AK407">
        <v>23</v>
      </c>
    </row>
    <row r="408" spans="1:37" x14ac:dyDescent="0.25">
      <c r="A408">
        <v>44887</v>
      </c>
      <c r="B408">
        <v>-0.51597635284114518</v>
      </c>
      <c r="C408">
        <v>-0.94646412828254434</v>
      </c>
      <c r="D408">
        <v>-0.43398115258704112</v>
      </c>
      <c r="E408">
        <v>-0.43692034137612379</v>
      </c>
      <c r="F408">
        <v>-0.48893892380640103</v>
      </c>
      <c r="G408">
        <v>-0.12283338206745111</v>
      </c>
      <c r="H408">
        <v>-0.1940615757044567</v>
      </c>
      <c r="I408">
        <v>-1.073271162345605</v>
      </c>
      <c r="J408">
        <v>-3.2872008846536557E-2</v>
      </c>
      <c r="K408">
        <v>-4.9073124094709028E-2</v>
      </c>
      <c r="L408">
        <v>-0.23958758438180761</v>
      </c>
      <c r="M408">
        <v>-9.3408391926995293E-2</v>
      </c>
      <c r="N408">
        <v>-0.12353454490125231</v>
      </c>
      <c r="O408">
        <v>-0.24491029146119819</v>
      </c>
      <c r="P408">
        <v>-0.83707276867166791</v>
      </c>
      <c r="Q408">
        <v>-0.1975097155332004</v>
      </c>
      <c r="R408">
        <v>-5.400704219081591E-2</v>
      </c>
      <c r="S408">
        <v>-2.127602895015861</v>
      </c>
      <c r="T408">
        <v>-0.18680182823455399</v>
      </c>
      <c r="U408">
        <v>-1.2546159261539129</v>
      </c>
      <c r="V408">
        <v>-0.15058583429580141</v>
      </c>
      <c r="W408">
        <v>-0.66688527117336838</v>
      </c>
      <c r="X408">
        <v>-0.46879106997148839</v>
      </c>
      <c r="Y408">
        <v>0</v>
      </c>
      <c r="Z408">
        <v>-0.60233455341836828</v>
      </c>
      <c r="AA408">
        <v>-0.50214363971113762</v>
      </c>
      <c r="AB408">
        <v>-0.23033852670416061</v>
      </c>
      <c r="AC408">
        <v>-0.1532014701271586</v>
      </c>
      <c r="AD408">
        <v>-0.52130282510121695</v>
      </c>
      <c r="AE408">
        <v>-0.34150707607720382</v>
      </c>
      <c r="AF408">
        <v>-0.36613062379412847</v>
      </c>
      <c r="AG408">
        <v>-0.44861000488311709</v>
      </c>
      <c r="AH408" s="9" t="s">
        <v>125</v>
      </c>
      <c r="AI408" s="1">
        <v>44866</v>
      </c>
      <c r="AJ408" s="9" t="s">
        <v>40</v>
      </c>
      <c r="AK408">
        <v>22</v>
      </c>
    </row>
    <row r="409" spans="1:37" x14ac:dyDescent="0.25">
      <c r="A409">
        <v>44886</v>
      </c>
      <c r="B409">
        <v>-0.1085238848027598</v>
      </c>
      <c r="C409">
        <v>-1.3737781055835661</v>
      </c>
      <c r="D409">
        <v>-0.31772034259280169</v>
      </c>
      <c r="E409">
        <v>-0.1185101640773769</v>
      </c>
      <c r="F409">
        <v>-2.6827092886397799E-2</v>
      </c>
      <c r="G409">
        <v>-5.1091608108892413E-2</v>
      </c>
      <c r="H409">
        <v>-5.4198569359706232E-2</v>
      </c>
      <c r="I409">
        <v>-0.2831896191547249</v>
      </c>
      <c r="J409">
        <v>-3.2216031847236161E-3</v>
      </c>
      <c r="K409">
        <v>-3.5436439420481997E-2</v>
      </c>
      <c r="L409">
        <v>-5.6258694461815513E-3</v>
      </c>
      <c r="M409">
        <v>-5.5602178299641647E-2</v>
      </c>
      <c r="N409">
        <v>-0.29440492875263968</v>
      </c>
      <c r="O409">
        <v>-2.073706924832661E-2</v>
      </c>
      <c r="P409">
        <v>-9.1622381076052681E-2</v>
      </c>
      <c r="Q409">
        <v>-0.3936170247897911</v>
      </c>
      <c r="R409">
        <v>0</v>
      </c>
      <c r="S409">
        <v>-5.8848307820030803E-2</v>
      </c>
      <c r="T409">
        <v>-2.0403947621075509E-2</v>
      </c>
      <c r="U409">
        <v>-0.12168592100763891</v>
      </c>
      <c r="V409">
        <v>-4.327071205050418E-2</v>
      </c>
      <c r="W409">
        <v>-0.1096646020891676</v>
      </c>
      <c r="X409">
        <v>-4.3365768933692483E-2</v>
      </c>
      <c r="Y409">
        <v>-5.3090055347337114E-4</v>
      </c>
      <c r="Z409">
        <v>-9.8304861862247642E-2</v>
      </c>
      <c r="AA409">
        <v>-0.17143783500418511</v>
      </c>
      <c r="AB409">
        <v>-0.10140281339508279</v>
      </c>
      <c r="AC409">
        <v>-4.5414273928331597E-2</v>
      </c>
      <c r="AD409">
        <v>-0.26558120146083919</v>
      </c>
      <c r="AE409">
        <v>-0.292678902926784</v>
      </c>
      <c r="AF409">
        <v>-3.5248489943983413E-2</v>
      </c>
      <c r="AG409">
        <v>-8.6042872715795513E-2</v>
      </c>
      <c r="AH409" s="9" t="s">
        <v>125</v>
      </c>
      <c r="AI409" s="1">
        <v>44866</v>
      </c>
      <c r="AJ409" s="9" t="s">
        <v>41</v>
      </c>
      <c r="AK409">
        <v>21</v>
      </c>
    </row>
    <row r="410" spans="1:37" x14ac:dyDescent="0.25">
      <c r="A410">
        <v>44883</v>
      </c>
      <c r="B410">
        <v>-3.428920934927765E-2</v>
      </c>
      <c r="C410">
        <v>0</v>
      </c>
      <c r="D410">
        <v>-6.536956772560748E-2</v>
      </c>
      <c r="E410">
        <v>-1.3422796350751351E-2</v>
      </c>
      <c r="F410">
        <v>-9.1807827861505702E-3</v>
      </c>
      <c r="G410">
        <v>-2.838960648722896E-2</v>
      </c>
      <c r="H410">
        <v>-1.223588684491303E-2</v>
      </c>
      <c r="I410">
        <v>0</v>
      </c>
      <c r="J410">
        <v>-0.46230036298777549</v>
      </c>
      <c r="K410">
        <v>0</v>
      </c>
      <c r="L410">
        <v>-1.870921727023206E-3</v>
      </c>
      <c r="M410">
        <v>-3.4706052779960479E-2</v>
      </c>
      <c r="N410">
        <v>-9.8952648579669331E-2</v>
      </c>
      <c r="O410">
        <v>-0.13553809815943771</v>
      </c>
      <c r="P410">
        <v>-9.2951460496332525E-5</v>
      </c>
      <c r="Q410">
        <v>-1.8968374040834929E-2</v>
      </c>
      <c r="R410">
        <v>0</v>
      </c>
      <c r="S410">
        <v>0</v>
      </c>
      <c r="T410">
        <v>-8.5664746774207545E-2</v>
      </c>
      <c r="U410">
        <v>-0.1206352333232675</v>
      </c>
      <c r="V410">
        <v>-4.1242271263744391E-2</v>
      </c>
      <c r="W410">
        <v>-3.9368538891456792E-2</v>
      </c>
      <c r="X410">
        <v>-2.3163039540372469E-2</v>
      </c>
      <c r="Y410">
        <v>-4.9607586933027217E-4</v>
      </c>
      <c r="Z410">
        <v>-1.8191210177196361E-2</v>
      </c>
      <c r="AA410">
        <v>-6.3764657391038732E-2</v>
      </c>
      <c r="AB410">
        <v>-4.5884867826940449E-2</v>
      </c>
      <c r="AC410">
        <v>-2.070610508245083E-2</v>
      </c>
      <c r="AD410">
        <v>-2.7017000829900571E-2</v>
      </c>
      <c r="AE410">
        <v>-5.5208062800462879E-2</v>
      </c>
      <c r="AF410">
        <v>-2.3105710655929829E-2</v>
      </c>
      <c r="AG410">
        <v>-3.7574622759603403E-2</v>
      </c>
      <c r="AH410" s="9" t="s">
        <v>126</v>
      </c>
      <c r="AI410" s="1">
        <v>44866</v>
      </c>
      <c r="AJ410" s="9" t="s">
        <v>43</v>
      </c>
      <c r="AK410">
        <v>18</v>
      </c>
    </row>
    <row r="411" spans="1:37" x14ac:dyDescent="0.25">
      <c r="A411">
        <v>44882</v>
      </c>
      <c r="B411">
        <v>-0.1567965391268423</v>
      </c>
      <c r="C411">
        <v>-0.15483016202770619</v>
      </c>
      <c r="D411">
        <v>-3.3313947505547951E-3</v>
      </c>
      <c r="E411">
        <v>-6.6310433727890999E-2</v>
      </c>
      <c r="F411">
        <v>0</v>
      </c>
      <c r="G411">
        <v>-1.9053914683482168E-2</v>
      </c>
      <c r="H411">
        <v>-5.3385125098959138E-2</v>
      </c>
      <c r="I411">
        <v>-0.1162535360858704</v>
      </c>
      <c r="J411">
        <v>-0.19095946431370531</v>
      </c>
      <c r="K411">
        <v>0</v>
      </c>
      <c r="L411">
        <v>-3.2335177199892602E-2</v>
      </c>
      <c r="M411">
        <v>-2.3021016847573181E-3</v>
      </c>
      <c r="N411">
        <v>-3.1357378059563713E-2</v>
      </c>
      <c r="O411">
        <v>-1.184163146989729E-2</v>
      </c>
      <c r="P411">
        <v>-8.1487000674841849E-3</v>
      </c>
      <c r="Q411">
        <v>-0.16188214204425591</v>
      </c>
      <c r="R411">
        <v>-8.6208362852149181E-2</v>
      </c>
      <c r="S411">
        <v>-0.1603931289832832</v>
      </c>
      <c r="T411">
        <v>-5.9723211021484257E-2</v>
      </c>
      <c r="U411">
        <v>-0.47469747484992109</v>
      </c>
      <c r="V411">
        <v>-1.7502098936648291E-2</v>
      </c>
      <c r="W411">
        <v>-0.77184225458553934</v>
      </c>
      <c r="X411">
        <v>-0.21232583204131361</v>
      </c>
      <c r="Y411">
        <v>-1.357840103125193E-2</v>
      </c>
      <c r="Z411">
        <v>-0.1327995475101392</v>
      </c>
      <c r="AA411">
        <v>-5.8650513628739319E-2</v>
      </c>
      <c r="AB411">
        <v>-8.6207382998013185E-2</v>
      </c>
      <c r="AC411">
        <v>-1.023765226805857E-2</v>
      </c>
      <c r="AD411">
        <v>-4.2266058650949283E-2</v>
      </c>
      <c r="AE411">
        <v>-0.14569846674505171</v>
      </c>
      <c r="AF411">
        <v>-5.7454739809541883E-2</v>
      </c>
      <c r="AG411">
        <v>-0.11538509754479991</v>
      </c>
      <c r="AH411" s="9" t="s">
        <v>126</v>
      </c>
      <c r="AI411" s="1">
        <v>44866</v>
      </c>
      <c r="AJ411" s="9" t="s">
        <v>38</v>
      </c>
      <c r="AK411">
        <v>17</v>
      </c>
    </row>
    <row r="412" spans="1:37" x14ac:dyDescent="0.25">
      <c r="A412">
        <v>44881</v>
      </c>
      <c r="B412">
        <v>-3.6285084957780413E-2</v>
      </c>
      <c r="C412">
        <v>0</v>
      </c>
      <c r="D412">
        <v>0</v>
      </c>
      <c r="E412">
        <v>-0.22359030020768461</v>
      </c>
      <c r="F412">
        <v>-1.14230237660217E-3</v>
      </c>
      <c r="G412">
        <v>-4.4476270372813899E-4</v>
      </c>
      <c r="H412">
        <v>0</v>
      </c>
      <c r="I412">
        <v>-5.9028146566057947E-2</v>
      </c>
      <c r="J412">
        <v>0</v>
      </c>
      <c r="K412">
        <v>0</v>
      </c>
      <c r="L412">
        <v>-2.0741140351606662E-3</v>
      </c>
      <c r="M412">
        <v>0</v>
      </c>
      <c r="N412">
        <v>0</v>
      </c>
      <c r="O412">
        <v>0</v>
      </c>
      <c r="P412">
        <v>-0.32107492833165718</v>
      </c>
      <c r="Q412">
        <v>0</v>
      </c>
      <c r="R412">
        <v>0</v>
      </c>
      <c r="S412">
        <v>-7.86778670015158E-2</v>
      </c>
      <c r="T412">
        <v>-9.5085511187906285E-2</v>
      </c>
      <c r="U412">
        <v>0</v>
      </c>
      <c r="V412">
        <v>0</v>
      </c>
      <c r="W412">
        <v>-0.16071923050987491</v>
      </c>
      <c r="X412">
        <v>-2.032329110133119E-2</v>
      </c>
      <c r="Y412">
        <v>-1.393003189396681E-4</v>
      </c>
      <c r="Z412">
        <v>-8.1484871941292905E-2</v>
      </c>
      <c r="AA412">
        <v>-2.1482269222306949E-2</v>
      </c>
      <c r="AB412">
        <v>-7.4768692539472943E-3</v>
      </c>
      <c r="AC412">
        <v>-1.6787388886698649E-4</v>
      </c>
      <c r="AD412">
        <v>-2.7512189453793062E-2</v>
      </c>
      <c r="AE412">
        <v>-6.8244098890906926E-3</v>
      </c>
      <c r="AF412">
        <v>-2.8239055693047719E-2</v>
      </c>
      <c r="AG412">
        <v>-8.9382723976193554E-2</v>
      </c>
      <c r="AH412" s="9" t="s">
        <v>126</v>
      </c>
      <c r="AI412" s="1">
        <v>44866</v>
      </c>
      <c r="AJ412" s="9" t="s">
        <v>39</v>
      </c>
      <c r="AK412">
        <v>16</v>
      </c>
    </row>
    <row r="413" spans="1:37" x14ac:dyDescent="0.25">
      <c r="A413">
        <v>44880</v>
      </c>
      <c r="B413">
        <v>-4.414891963081117</v>
      </c>
      <c r="C413">
        <v>-2.3394891956710659</v>
      </c>
      <c r="D413">
        <v>-12.37145433292023</v>
      </c>
      <c r="E413">
        <v>-3.4122723717342169</v>
      </c>
      <c r="F413">
        <v>-3.6748957187499531</v>
      </c>
      <c r="G413">
        <v>-4.3447056378289393</v>
      </c>
      <c r="H413">
        <v>-3.1646810614163128</v>
      </c>
      <c r="I413">
        <v>-4.5731505048600916</v>
      </c>
      <c r="J413">
        <v>-8.831814574412201</v>
      </c>
      <c r="K413">
        <v>-2.7808866500543759</v>
      </c>
      <c r="L413">
        <v>-3.3756288233348331</v>
      </c>
      <c r="M413">
        <v>-8.064414098581814</v>
      </c>
      <c r="N413">
        <v>-5.3658174482304286</v>
      </c>
      <c r="O413">
        <v>-4.585888817483732</v>
      </c>
      <c r="P413">
        <v>-8.4019466356269721</v>
      </c>
      <c r="Q413">
        <v>-2.8231561995085879</v>
      </c>
      <c r="R413">
        <v>-2.3560745229113511</v>
      </c>
      <c r="S413">
        <v>-3.4529018680691981</v>
      </c>
      <c r="T413">
        <v>-3.6467400369433158</v>
      </c>
      <c r="U413">
        <v>-1.750777424491109</v>
      </c>
      <c r="V413">
        <v>-7.2112629367433172</v>
      </c>
      <c r="W413">
        <v>-2.38253177345443</v>
      </c>
      <c r="X413">
        <v>-4.5416157253978664</v>
      </c>
      <c r="Y413">
        <v>-1.4999254020948249</v>
      </c>
      <c r="Z413">
        <v>-3.85462499416208</v>
      </c>
      <c r="AA413">
        <v>-5.8500665755048038</v>
      </c>
      <c r="AB413">
        <v>-3.91551374984315</v>
      </c>
      <c r="AC413">
        <v>-5.3480140383519128</v>
      </c>
      <c r="AD413">
        <v>-3.940938788617292</v>
      </c>
      <c r="AE413">
        <v>-4.0669456591730313</v>
      </c>
      <c r="AF413">
        <v>-4.3228411238639151</v>
      </c>
      <c r="AG413">
        <v>-5.1798383465078803</v>
      </c>
      <c r="AH413" s="9" t="s">
        <v>126</v>
      </c>
      <c r="AI413" s="1">
        <v>44866</v>
      </c>
      <c r="AJ413" s="9" t="s">
        <v>40</v>
      </c>
      <c r="AK413">
        <v>15</v>
      </c>
    </row>
    <row r="414" spans="1:37" x14ac:dyDescent="0.25">
      <c r="A414">
        <v>44879</v>
      </c>
      <c r="B414">
        <v>-2.5572751059529599</v>
      </c>
      <c r="C414">
        <v>-0.83099226221965283</v>
      </c>
      <c r="D414">
        <v>-0.45746030287486528</v>
      </c>
      <c r="E414">
        <v>-3.277111666214942</v>
      </c>
      <c r="F414">
        <v>-1.321716067117753</v>
      </c>
      <c r="G414">
        <v>-2.6448536422446001</v>
      </c>
      <c r="H414">
        <v>-1.7922511142707229</v>
      </c>
      <c r="I414">
        <v>-1.859812507940596</v>
      </c>
      <c r="J414">
        <v>-5.4803613419049704</v>
      </c>
      <c r="K414">
        <v>-3.9275082852641998</v>
      </c>
      <c r="L414">
        <v>-4.8423796194069881</v>
      </c>
      <c r="M414">
        <v>-1.7494188009692739</v>
      </c>
      <c r="N414">
        <v>-3.122027629342099</v>
      </c>
      <c r="O414">
        <v>-2.5869559202736969</v>
      </c>
      <c r="P414">
        <v>-5.141378203488439</v>
      </c>
      <c r="Q414">
        <v>-0.41413725682459979</v>
      </c>
      <c r="R414">
        <v>-0.39546337188852793</v>
      </c>
      <c r="S414">
        <v>-1.263948857227039</v>
      </c>
      <c r="T414">
        <v>-1.6138685871330241</v>
      </c>
      <c r="U414">
        <v>-2.513903402412712</v>
      </c>
      <c r="V414">
        <v>-4.2158311593260622</v>
      </c>
      <c r="W414">
        <v>-2.7941029348257578</v>
      </c>
      <c r="X414">
        <v>-2.0998325069324908</v>
      </c>
      <c r="Y414">
        <v>-1.3642283190773561</v>
      </c>
      <c r="Z414">
        <v>-2.739346104786148</v>
      </c>
      <c r="AA414">
        <v>-3.5723223105554802</v>
      </c>
      <c r="AB414">
        <v>-1.7226314982241131</v>
      </c>
      <c r="AC414">
        <v>-2.093068434747916</v>
      </c>
      <c r="AD414">
        <v>-0.75118877938720752</v>
      </c>
      <c r="AE414">
        <v>-1.7960424191437609</v>
      </c>
      <c r="AF414">
        <v>-2.9249480942819379</v>
      </c>
      <c r="AG414">
        <v>-3.3350233375713438</v>
      </c>
      <c r="AH414" s="9" t="s">
        <v>126</v>
      </c>
      <c r="AI414" s="1">
        <v>44866</v>
      </c>
      <c r="AJ414" s="9" t="s">
        <v>41</v>
      </c>
      <c r="AK414">
        <v>14</v>
      </c>
    </row>
    <row r="415" spans="1:37" x14ac:dyDescent="0.25">
      <c r="A415">
        <v>44876</v>
      </c>
      <c r="B415">
        <v>-1.8567969398303239</v>
      </c>
      <c r="C415">
        <v>-3.6735875007873422</v>
      </c>
      <c r="D415">
        <v>-1.0887278890949581</v>
      </c>
      <c r="E415">
        <v>-2.5484777903136249</v>
      </c>
      <c r="F415">
        <v>-4.1596663177379467</v>
      </c>
      <c r="G415">
        <v>-1.9633455192542211</v>
      </c>
      <c r="H415">
        <v>-0.57919721068995766</v>
      </c>
      <c r="I415">
        <v>-1.206260453022387</v>
      </c>
      <c r="J415">
        <v>-2.8103747034590909</v>
      </c>
      <c r="K415">
        <v>-1.5195186598955479</v>
      </c>
      <c r="L415">
        <v>-0.93357448603041993</v>
      </c>
      <c r="M415">
        <v>-0.25829055886973401</v>
      </c>
      <c r="N415">
        <v>-1.3572370200785311</v>
      </c>
      <c r="O415">
        <v>-1.3904891365601739</v>
      </c>
      <c r="P415">
        <v>-1.710439211242891</v>
      </c>
      <c r="Q415">
        <v>-0.76581482178112625</v>
      </c>
      <c r="R415">
        <v>-2.0942669327266028</v>
      </c>
      <c r="S415">
        <v>-1.916968889193402</v>
      </c>
      <c r="T415">
        <v>-1.380495372233457</v>
      </c>
      <c r="U415">
        <v>-2.59836160705387</v>
      </c>
      <c r="V415">
        <v>-1.992656211264882</v>
      </c>
      <c r="W415">
        <v>-0.39613883149222112</v>
      </c>
      <c r="X415">
        <v>-2.650256324121925</v>
      </c>
      <c r="Y415">
        <v>-0.156604377404571</v>
      </c>
      <c r="Z415">
        <v>-2.2980320296774348</v>
      </c>
      <c r="AA415">
        <v>-1.6709716306072819</v>
      </c>
      <c r="AB415">
        <v>-1.6338906073249151</v>
      </c>
      <c r="AC415">
        <v>-0.45458498438974931</v>
      </c>
      <c r="AD415">
        <v>-0.2919325043585092</v>
      </c>
      <c r="AE415">
        <v>-2.134780427413721</v>
      </c>
      <c r="AF415">
        <v>-2.1383767910684628</v>
      </c>
      <c r="AG415">
        <v>-1.267167720671778</v>
      </c>
      <c r="AH415" s="9" t="s">
        <v>127</v>
      </c>
      <c r="AI415" s="1">
        <v>44866</v>
      </c>
      <c r="AJ415" s="9" t="s">
        <v>43</v>
      </c>
      <c r="AK415">
        <v>11</v>
      </c>
    </row>
    <row r="416" spans="1:37" x14ac:dyDescent="0.25">
      <c r="A416">
        <v>44875</v>
      </c>
      <c r="B416">
        <v>-5.3923359875414043</v>
      </c>
      <c r="C416">
        <v>-6.1419874794473666</v>
      </c>
      <c r="D416">
        <v>-5.043505082335348</v>
      </c>
      <c r="E416">
        <v>-4.5303767570620259</v>
      </c>
      <c r="F416">
        <v>-5.600992592446425</v>
      </c>
      <c r="G416">
        <v>-4.3106355095677493</v>
      </c>
      <c r="H416">
        <v>-3.7695192537563482</v>
      </c>
      <c r="I416">
        <v>-2.88043568526053</v>
      </c>
      <c r="J416">
        <v>-11.28238266014605</v>
      </c>
      <c r="K416">
        <v>-6.61683156948913</v>
      </c>
      <c r="L416">
        <v>-2.1469806391257711</v>
      </c>
      <c r="M416">
        <v>-7.0287848612010784</v>
      </c>
      <c r="N416">
        <v>-10.40953087125455</v>
      </c>
      <c r="O416">
        <v>-2.1540269827772982</v>
      </c>
      <c r="P416">
        <v>-7.6314415496176</v>
      </c>
      <c r="Q416">
        <v>-3.726699091745846</v>
      </c>
      <c r="R416">
        <v>-5.0582377926139372</v>
      </c>
      <c r="S416">
        <v>-9.6099857958128378</v>
      </c>
      <c r="T416">
        <v>-4.5115592822615236</v>
      </c>
      <c r="U416">
        <v>-5.0294460231612543</v>
      </c>
      <c r="V416">
        <v>-2.9109345016962909</v>
      </c>
      <c r="W416">
        <v>-7.2191384336859592</v>
      </c>
      <c r="X416">
        <v>-5.288190684700222</v>
      </c>
      <c r="Y416">
        <v>-1.7521050999556951</v>
      </c>
      <c r="Z416">
        <v>-5.5215168068518539</v>
      </c>
      <c r="AA416">
        <v>-7.9156018065795761</v>
      </c>
      <c r="AB416">
        <v>-3.805422157371785</v>
      </c>
      <c r="AC416">
        <v>-4.0056396697778887</v>
      </c>
      <c r="AD416">
        <v>-2.7754088884798849</v>
      </c>
      <c r="AE416">
        <v>-4.8033255951580296</v>
      </c>
      <c r="AF416">
        <v>-6.1842174943631676</v>
      </c>
      <c r="AG416">
        <v>-5.1505561769559414</v>
      </c>
      <c r="AH416" s="9" t="s">
        <v>127</v>
      </c>
      <c r="AI416" s="1">
        <v>44866</v>
      </c>
      <c r="AJ416" s="9" t="s">
        <v>38</v>
      </c>
      <c r="AK416">
        <v>10</v>
      </c>
    </row>
    <row r="417" spans="1:37" x14ac:dyDescent="0.25">
      <c r="A417">
        <v>44874</v>
      </c>
      <c r="B417">
        <v>-0.3417934406922522</v>
      </c>
      <c r="C417">
        <v>-0.34410652863683872</v>
      </c>
      <c r="D417">
        <v>-0.1104308018546228</v>
      </c>
      <c r="E417">
        <v>-0.25000420655994521</v>
      </c>
      <c r="F417">
        <v>-0.29845139519887681</v>
      </c>
      <c r="G417">
        <v>-0.10256804403071031</v>
      </c>
      <c r="H417">
        <v>-0.19945614435594591</v>
      </c>
      <c r="I417">
        <v>-0.47720489000967697</v>
      </c>
      <c r="J417">
        <v>-2.5920399631753209E-2</v>
      </c>
      <c r="K417">
        <v>-0.37885580079331399</v>
      </c>
      <c r="L417">
        <v>-0.16590921297126349</v>
      </c>
      <c r="M417">
        <v>-7.7955779248047377E-2</v>
      </c>
      <c r="N417">
        <v>-0.11986335924692459</v>
      </c>
      <c r="O417">
        <v>-0.43297431726586127</v>
      </c>
      <c r="P417">
        <v>-0.19543043395975601</v>
      </c>
      <c r="Q417">
        <v>-0.18340227657600189</v>
      </c>
      <c r="R417">
        <v>-6.1704097923706319E-2</v>
      </c>
      <c r="S417">
        <v>-0.30745247396421549</v>
      </c>
      <c r="T417">
        <v>-0.21928302898279431</v>
      </c>
      <c r="U417">
        <v>-1.330225963751666</v>
      </c>
      <c r="V417">
        <v>-6.6535082906386545E-2</v>
      </c>
      <c r="W417">
        <v>0</v>
      </c>
      <c r="X417">
        <v>-0.12513865730168869</v>
      </c>
      <c r="Y417">
        <v>-5.4577381397888751E-3</v>
      </c>
      <c r="Z417">
        <v>-0.24110200395090181</v>
      </c>
      <c r="AA417">
        <v>-0.27946653979542552</v>
      </c>
      <c r="AB417">
        <v>-0.27852749298265722</v>
      </c>
      <c r="AC417">
        <v>-0.10163337002006551</v>
      </c>
      <c r="AD417">
        <v>-6.4082091239352892E-2</v>
      </c>
      <c r="AE417">
        <v>-0.43195296785085119</v>
      </c>
      <c r="AF417">
        <v>-0.37099714532652289</v>
      </c>
      <c r="AG417">
        <v>-7.9774305246695695E-2</v>
      </c>
      <c r="AH417" s="9" t="s">
        <v>127</v>
      </c>
      <c r="AI417" s="1">
        <v>44866</v>
      </c>
      <c r="AJ417" s="9" t="s">
        <v>39</v>
      </c>
      <c r="AK417">
        <v>9</v>
      </c>
    </row>
    <row r="418" spans="1:37" x14ac:dyDescent="0.25">
      <c r="A418">
        <v>44873</v>
      </c>
      <c r="B418">
        <v>-0.30649026018642322</v>
      </c>
      <c r="C418">
        <v>-1.608450639279726</v>
      </c>
      <c r="D418">
        <v>-6.5185763171255032E-2</v>
      </c>
      <c r="E418">
        <v>-0.85397209884112546</v>
      </c>
      <c r="F418">
        <v>0</v>
      </c>
      <c r="G418">
        <v>-0.14595739824180201</v>
      </c>
      <c r="H418">
        <v>-0.11725922886400381</v>
      </c>
      <c r="I418">
        <v>-0.38146912047041331</v>
      </c>
      <c r="J418">
        <v>0</v>
      </c>
      <c r="K418">
        <v>-3.8724816012446747E-2</v>
      </c>
      <c r="L418">
        <v>-0.35837220274870268</v>
      </c>
      <c r="M418">
        <v>-9.3610028256443847E-3</v>
      </c>
      <c r="N418">
        <v>-2.6807741597482761E-2</v>
      </c>
      <c r="O418">
        <v>-7.3539860347461338E-3</v>
      </c>
      <c r="P418">
        <v>-6.178390131220117E-2</v>
      </c>
      <c r="Q418">
        <v>-9.6197641285364292E-3</v>
      </c>
      <c r="R418">
        <v>-2.7564458470268779E-2</v>
      </c>
      <c r="S418">
        <v>-1.993839518833012</v>
      </c>
      <c r="T418">
        <v>-0.26630509581941469</v>
      </c>
      <c r="U418">
        <v>-0.27535842281388367</v>
      </c>
      <c r="V418">
        <v>-0.46790663277098271</v>
      </c>
      <c r="W418">
        <v>0</v>
      </c>
      <c r="X418">
        <v>-0.80221187625592005</v>
      </c>
      <c r="Y418">
        <v>-4.6384216876021109E-3</v>
      </c>
      <c r="Z418">
        <v>-0.68227969620450679</v>
      </c>
      <c r="AA418">
        <v>-9.3629233620543595E-2</v>
      </c>
      <c r="AB418">
        <v>-0.10432637229603579</v>
      </c>
      <c r="AC418">
        <v>-8.1714173957581571E-2</v>
      </c>
      <c r="AD418">
        <v>-1.6707870656366159E-2</v>
      </c>
      <c r="AE418">
        <v>-0.1707145568976548</v>
      </c>
      <c r="AF418">
        <v>-0.47893074139793879</v>
      </c>
      <c r="AG418">
        <v>-0.26602069000919659</v>
      </c>
      <c r="AH418" s="9" t="s">
        <v>127</v>
      </c>
      <c r="AI418" s="1">
        <v>44866</v>
      </c>
      <c r="AJ418" s="9" t="s">
        <v>40</v>
      </c>
      <c r="AK418">
        <v>8</v>
      </c>
    </row>
    <row r="419" spans="1:37" x14ac:dyDescent="0.25">
      <c r="A419">
        <v>44872</v>
      </c>
      <c r="B419">
        <v>-4.0790279809145611</v>
      </c>
      <c r="C419">
        <v>-3.1000944218373578</v>
      </c>
      <c r="D419">
        <v>-2.3813703633884549</v>
      </c>
      <c r="E419">
        <v>-4.9279353605319258</v>
      </c>
      <c r="F419">
        <v>-5.5361565504835983</v>
      </c>
      <c r="G419">
        <v>-6.4866995872881006</v>
      </c>
      <c r="H419">
        <v>-2.883405484704241</v>
      </c>
      <c r="I419">
        <v>-1.578027137353982</v>
      </c>
      <c r="J419">
        <v>-4.550363056968842</v>
      </c>
      <c r="K419">
        <v>-5.647363821488403</v>
      </c>
      <c r="L419">
        <v>-2.5399533174515421</v>
      </c>
      <c r="M419">
        <v>-2.8981145053416419</v>
      </c>
      <c r="N419">
        <v>-4.6505325258139623</v>
      </c>
      <c r="O419">
        <v>-2.5918001365726111</v>
      </c>
      <c r="P419">
        <v>-3.5856770432194951</v>
      </c>
      <c r="Q419">
        <v>-1.723419798058194</v>
      </c>
      <c r="R419">
        <v>-3.112637533381005</v>
      </c>
      <c r="S419">
        <v>-4.9146351218256088</v>
      </c>
      <c r="T419">
        <v>-3.897571728431656</v>
      </c>
      <c r="U419">
        <v>-3.090702241925078</v>
      </c>
      <c r="V419">
        <v>-3.208355629604362</v>
      </c>
      <c r="W419">
        <v>-2.7775773598469402</v>
      </c>
      <c r="X419">
        <v>-5.7012643333685249</v>
      </c>
      <c r="Y419">
        <v>-1.376535790937</v>
      </c>
      <c r="Z419">
        <v>-5.1795609060089429</v>
      </c>
      <c r="AA419">
        <v>-3.9748349280239741</v>
      </c>
      <c r="AB419">
        <v>-3.0849251695866551</v>
      </c>
      <c r="AC419">
        <v>-2.293179057283985</v>
      </c>
      <c r="AD419">
        <v>-1.5003325240330889</v>
      </c>
      <c r="AE419">
        <v>-3.6931249599746501</v>
      </c>
      <c r="AF419">
        <v>-4.7809430337144478</v>
      </c>
      <c r="AG419">
        <v>-3.9315261723031498</v>
      </c>
      <c r="AH419" s="9" t="s">
        <v>127</v>
      </c>
      <c r="AI419" s="1">
        <v>44866</v>
      </c>
      <c r="AJ419" s="9" t="s">
        <v>41</v>
      </c>
      <c r="AK419">
        <v>7</v>
      </c>
    </row>
    <row r="420" spans="1:37" x14ac:dyDescent="0.25">
      <c r="A420">
        <v>44869</v>
      </c>
      <c r="B420">
        <v>-2.458026931896744</v>
      </c>
      <c r="C420">
        <v>-6.386313301867296</v>
      </c>
      <c r="D420">
        <v>-4.0766738985039126</v>
      </c>
      <c r="E420">
        <v>-3.8994079726737918</v>
      </c>
      <c r="F420">
        <v>-4.3053270794686007</v>
      </c>
      <c r="G420">
        <v>-3.4076446635362712</v>
      </c>
      <c r="H420">
        <v>-0.76205894151285625</v>
      </c>
      <c r="I420">
        <v>-1.1585578565094139</v>
      </c>
      <c r="J420">
        <v>-0.91500567662554588</v>
      </c>
      <c r="K420">
        <v>-3.62536559695977</v>
      </c>
      <c r="L420">
        <v>-0.86201013924430603</v>
      </c>
      <c r="M420">
        <v>-1.5351229730364171</v>
      </c>
      <c r="N420">
        <v>-1.994657975785312</v>
      </c>
      <c r="O420">
        <v>-4.4596847293145636</v>
      </c>
      <c r="P420">
        <v>-0.27102296116924279</v>
      </c>
      <c r="Q420">
        <v>-0.57955262064504287</v>
      </c>
      <c r="R420">
        <v>-7.5256253580897132</v>
      </c>
      <c r="S420">
        <v>-2.4516274791589221</v>
      </c>
      <c r="T420">
        <v>-0.57034329050436039</v>
      </c>
      <c r="U420">
        <v>-1.676858483492274</v>
      </c>
      <c r="V420">
        <v>-0.69095580267931211</v>
      </c>
      <c r="W420">
        <v>-0.53798557575516825</v>
      </c>
      <c r="X420">
        <v>-3.1515738029209661</v>
      </c>
      <c r="Y420">
        <v>-0.16550492468103881</v>
      </c>
      <c r="Z420">
        <v>-3.7432665946056001</v>
      </c>
      <c r="AA420">
        <v>-1.6792981265886049</v>
      </c>
      <c r="AB420">
        <v>-1.460366975908888</v>
      </c>
      <c r="AC420">
        <v>-1.211808962183031</v>
      </c>
      <c r="AD420">
        <v>-0.74921508509198187</v>
      </c>
      <c r="AE420">
        <v>-3.0403985727443659</v>
      </c>
      <c r="AF420">
        <v>-2.6992223982153631</v>
      </c>
      <c r="AG420">
        <v>-1.48903472179049</v>
      </c>
      <c r="AH420" s="9" t="s">
        <v>128</v>
      </c>
      <c r="AI420" s="1">
        <v>44866</v>
      </c>
      <c r="AJ420" s="9" t="s">
        <v>43</v>
      </c>
      <c r="AK420">
        <v>4</v>
      </c>
    </row>
    <row r="421" spans="1:37" x14ac:dyDescent="0.25">
      <c r="A421">
        <v>44868</v>
      </c>
      <c r="B421">
        <v>-0.25277183490962107</v>
      </c>
      <c r="C421">
        <v>-1.931854719871157E-2</v>
      </c>
      <c r="D421">
        <v>-1.101457236784849E-2</v>
      </c>
      <c r="E421">
        <v>-0.1626656935158427</v>
      </c>
      <c r="F421">
        <v>-0.51780341815888598</v>
      </c>
      <c r="G421">
        <v>-0.23473070594979031</v>
      </c>
      <c r="H421">
        <v>-0.19420444770543049</v>
      </c>
      <c r="I421">
        <v>-0.38982259839943229</v>
      </c>
      <c r="J421">
        <v>-0.17216279104327509</v>
      </c>
      <c r="K421">
        <v>-0.40242303473835311</v>
      </c>
      <c r="L421">
        <v>-0.22037982427797881</v>
      </c>
      <c r="M421">
        <v>-0.91497279443624902</v>
      </c>
      <c r="N421">
        <v>-9.3213935770802003E-2</v>
      </c>
      <c r="O421">
        <v>-0.1311835754972053</v>
      </c>
      <c r="P421">
        <v>-7.8655109052153029E-3</v>
      </c>
      <c r="Q421">
        <v>-0.39519605488230719</v>
      </c>
      <c r="R421">
        <v>-0.57171991575884173</v>
      </c>
      <c r="S421">
        <v>-0.69233634786895171</v>
      </c>
      <c r="T421">
        <v>-0.30088095567114931</v>
      </c>
      <c r="U421">
        <v>-1.038691910388793</v>
      </c>
      <c r="V421">
        <v>-0.1845431948193153</v>
      </c>
      <c r="W421">
        <v>-0.21452031118064269</v>
      </c>
      <c r="X421">
        <v>-5.5960213022748027E-2</v>
      </c>
      <c r="Y421">
        <v>-4.8451907749207188E-3</v>
      </c>
      <c r="Z421">
        <v>-0.19513242657765059</v>
      </c>
      <c r="AA421">
        <v>-0.20492265720832939</v>
      </c>
      <c r="AB421">
        <v>-0.32404928903801672</v>
      </c>
      <c r="AC421">
        <v>-0.26019972135256808</v>
      </c>
      <c r="AD421">
        <v>-0.1863935190029542</v>
      </c>
      <c r="AE421">
        <v>-0.27403038982804101</v>
      </c>
      <c r="AF421">
        <v>-0.2475007269495976</v>
      </c>
      <c r="AG421">
        <v>-0.18716071496147921</v>
      </c>
      <c r="AH421" s="9" t="s">
        <v>128</v>
      </c>
      <c r="AI421" s="1">
        <v>44866</v>
      </c>
      <c r="AJ421" s="9" t="s">
        <v>38</v>
      </c>
      <c r="AK421">
        <v>3</v>
      </c>
    </row>
    <row r="422" spans="1:37" x14ac:dyDescent="0.25">
      <c r="A422">
        <v>44867</v>
      </c>
      <c r="B422">
        <v>-0.30640976110463919</v>
      </c>
      <c r="C422">
        <v>-0.56748815768177208</v>
      </c>
      <c r="D422">
        <v>-0.51874763520799683</v>
      </c>
      <c r="E422">
        <v>-0.27799068055876469</v>
      </c>
      <c r="F422">
        <v>-0.67293692549576611</v>
      </c>
      <c r="G422">
        <v>-9.0591585251666523E-2</v>
      </c>
      <c r="H422">
        <v>-0.2688246030671157</v>
      </c>
      <c r="I422">
        <v>-1.1181314286407069</v>
      </c>
      <c r="J422">
        <v>-3.125936604347622E-3</v>
      </c>
      <c r="K422">
        <v>-0.26302143605901079</v>
      </c>
      <c r="L422">
        <v>-8.2109379401696155E-3</v>
      </c>
      <c r="M422">
        <v>-0.29658257810509342</v>
      </c>
      <c r="N422">
        <v>-0.88984105420270576</v>
      </c>
      <c r="O422">
        <v>-8.5993258277741957E-2</v>
      </c>
      <c r="P422">
        <v>-4.0607058242514073E-2</v>
      </c>
      <c r="Q422">
        <v>-0.2181754171791089</v>
      </c>
      <c r="R422">
        <v>-8.9485011542055279E-2</v>
      </c>
      <c r="S422">
        <v>-0.35501939594251708</v>
      </c>
      <c r="T422">
        <v>-0.52552785511661426</v>
      </c>
      <c r="U422">
        <v>-0.32022328367611358</v>
      </c>
      <c r="V422">
        <v>-0.17314677139758011</v>
      </c>
      <c r="W422">
        <v>-3.0411958527701271E-2</v>
      </c>
      <c r="X422">
        <v>-0.29498328346544939</v>
      </c>
      <c r="Y422">
        <v>-2.895707839541118E-2</v>
      </c>
      <c r="Z422">
        <v>-0.247310442416425</v>
      </c>
      <c r="AA422">
        <v>-0.47664810228806981</v>
      </c>
      <c r="AB422">
        <v>-0.31892129276302761</v>
      </c>
      <c r="AC422">
        <v>-0.14781560229200219</v>
      </c>
      <c r="AD422">
        <v>-0.41839361841054679</v>
      </c>
      <c r="AE422">
        <v>-0.66303242231719939</v>
      </c>
      <c r="AF422">
        <v>-0.1640377523036356</v>
      </c>
      <c r="AG422">
        <v>-0.23771552475532609</v>
      </c>
      <c r="AH422" s="9" t="s">
        <v>128</v>
      </c>
      <c r="AI422" s="1">
        <v>44866</v>
      </c>
      <c r="AJ422" s="9" t="s">
        <v>39</v>
      </c>
      <c r="AK422">
        <v>2</v>
      </c>
    </row>
    <row r="423" spans="1:37" x14ac:dyDescent="0.25">
      <c r="A423">
        <v>44866</v>
      </c>
      <c r="B423">
        <v>-0.30352168035265892</v>
      </c>
      <c r="C423">
        <v>-0.91126233791578182</v>
      </c>
      <c r="D423">
        <v>-0.5911989884510751</v>
      </c>
      <c r="E423">
        <v>-0.1072448107025754</v>
      </c>
      <c r="F423">
        <v>-0.18694276051151959</v>
      </c>
      <c r="G423">
        <v>-0.14730758927979251</v>
      </c>
      <c r="H423">
        <v>-0.41404025158503588</v>
      </c>
      <c r="I423">
        <v>-1.963734275971152</v>
      </c>
      <c r="J423">
        <v>-0.44314306748377852</v>
      </c>
      <c r="K423">
        <v>-2.2371976424744159E-3</v>
      </c>
      <c r="L423">
        <v>-0.69653197495092778</v>
      </c>
      <c r="M423">
        <v>-0.178564463503084</v>
      </c>
      <c r="N423">
        <v>-0.24136032684932629</v>
      </c>
      <c r="O423">
        <v>-3.9162715779508889E-2</v>
      </c>
      <c r="P423">
        <v>-0.14892937611931689</v>
      </c>
      <c r="Q423">
        <v>-0.16070951748867479</v>
      </c>
      <c r="R423">
        <v>-0.51601106430198285</v>
      </c>
      <c r="S423">
        <v>-2.1100613094636258</v>
      </c>
      <c r="T423">
        <v>-0.37001156526435991</v>
      </c>
      <c r="U423">
        <v>-5.902509939871829E-3</v>
      </c>
      <c r="V423">
        <v>-0.19820960486165609</v>
      </c>
      <c r="W423">
        <v>-0.16638029322249959</v>
      </c>
      <c r="X423">
        <v>-0.22231529592938201</v>
      </c>
      <c r="Y423">
        <v>-4.0132752998057221E-2</v>
      </c>
      <c r="Z423">
        <v>-0.32581415561602822</v>
      </c>
      <c r="AA423">
        <v>-0.356130389932513</v>
      </c>
      <c r="AB423">
        <v>-0.22555904012672759</v>
      </c>
      <c r="AC423">
        <v>-0.26391559112817742</v>
      </c>
      <c r="AD423">
        <v>-0.39611864908418237</v>
      </c>
      <c r="AE423">
        <v>-0.36252060556855809</v>
      </c>
      <c r="AF423">
        <v>-0.27032037490028121</v>
      </c>
      <c r="AG423">
        <v>-0.23166335755110409</v>
      </c>
      <c r="AH423" s="9" t="s">
        <v>128</v>
      </c>
      <c r="AI423" s="1">
        <v>44866</v>
      </c>
      <c r="AJ423" s="9" t="s">
        <v>40</v>
      </c>
      <c r="AK423">
        <v>1</v>
      </c>
    </row>
    <row r="424" spans="1:37" x14ac:dyDescent="0.25">
      <c r="A424">
        <v>44865</v>
      </c>
      <c r="B424">
        <v>-0.33745458921420313</v>
      </c>
      <c r="C424">
        <v>-0.14208338379975999</v>
      </c>
      <c r="D424">
        <v>0</v>
      </c>
      <c r="E424">
        <v>-0.51814744474165897</v>
      </c>
      <c r="F424">
        <v>-3.0202929659795688E-3</v>
      </c>
      <c r="G424">
        <v>-1.731682642844529E-2</v>
      </c>
      <c r="H424">
        <v>-0.98696147671078582</v>
      </c>
      <c r="I424">
        <v>-0.62777887890619388</v>
      </c>
      <c r="J424">
        <v>-0.83436666406398374</v>
      </c>
      <c r="K424">
        <v>-0.12532864656374171</v>
      </c>
      <c r="L424">
        <v>-1.34405826518439E-2</v>
      </c>
      <c r="M424">
        <v>-0.1602017950637265</v>
      </c>
      <c r="N424">
        <v>-0.10750199960199119</v>
      </c>
      <c r="O424">
        <v>-0.1413907236270607</v>
      </c>
      <c r="P424">
        <v>-9.4476382227352985E-3</v>
      </c>
      <c r="Q424">
        <v>-5.1877639784961363E-3</v>
      </c>
      <c r="R424">
        <v>-9.7175904889474918E-3</v>
      </c>
      <c r="S424">
        <v>-4.325542825619217</v>
      </c>
      <c r="T424">
        <v>-0.33089978124083902</v>
      </c>
      <c r="U424">
        <v>-1.507551603536508E-2</v>
      </c>
      <c r="V424">
        <v>-0.15571096934667811</v>
      </c>
      <c r="W424">
        <v>-0.1750436410131512</v>
      </c>
      <c r="X424">
        <v>-0.55615785884845714</v>
      </c>
      <c r="Y424">
        <v>-6.1074020398395837E-2</v>
      </c>
      <c r="Z424">
        <v>-0.57085156878473198</v>
      </c>
      <c r="AA424">
        <v>-0.21194691000245669</v>
      </c>
      <c r="AB424">
        <v>-0.17937709885704689</v>
      </c>
      <c r="AC424">
        <v>-5.9300613217476122E-2</v>
      </c>
      <c r="AD424">
        <v>-2.542705252349807E-2</v>
      </c>
      <c r="AE424">
        <v>-0.25006206907472461</v>
      </c>
      <c r="AF424">
        <v>-0.37476076781314022</v>
      </c>
      <c r="AG424">
        <v>-0.41616810609931149</v>
      </c>
      <c r="AH424" s="9" t="s">
        <v>128</v>
      </c>
      <c r="AI424" s="1">
        <v>44835</v>
      </c>
      <c r="AJ424" s="9" t="s">
        <v>41</v>
      </c>
      <c r="AK424">
        <v>31</v>
      </c>
    </row>
    <row r="425" spans="1:37" x14ac:dyDescent="0.25">
      <c r="A425">
        <v>44862</v>
      </c>
      <c r="B425">
        <v>-0.4584860520991984</v>
      </c>
      <c r="C425">
        <v>-0.29820598209344512</v>
      </c>
      <c r="D425">
        <v>-0.1015436743659153</v>
      </c>
      <c r="E425">
        <v>-0.2527867802896287</v>
      </c>
      <c r="F425">
        <v>-0.2434374456563303</v>
      </c>
      <c r="G425">
        <v>-0.23908021504255261</v>
      </c>
      <c r="H425">
        <v>-0.36798191497282301</v>
      </c>
      <c r="I425">
        <v>-0.51252578384734104</v>
      </c>
      <c r="J425">
        <v>-0.47960419139937599</v>
      </c>
      <c r="K425">
        <v>-0.22458675154183941</v>
      </c>
      <c r="L425">
        <v>-0.21829092301218589</v>
      </c>
      <c r="M425">
        <v>-0.27110646951556611</v>
      </c>
      <c r="N425">
        <v>-0.37310381848814489</v>
      </c>
      <c r="O425">
        <v>-0.41246782642901653</v>
      </c>
      <c r="P425">
        <v>-0.33259643071350631</v>
      </c>
      <c r="Q425">
        <v>-0.36858814438506332</v>
      </c>
      <c r="R425">
        <v>-0.1717323579589462</v>
      </c>
      <c r="S425">
        <v>-1.880155463424785</v>
      </c>
      <c r="T425">
        <v>-0.34311797674316258</v>
      </c>
      <c r="U425">
        <v>-0.30175064500625282</v>
      </c>
      <c r="V425">
        <v>-0.1114298307248123</v>
      </c>
      <c r="W425">
        <v>-0.1203274880013762</v>
      </c>
      <c r="X425">
        <v>-0.55390315577849891</v>
      </c>
      <c r="Y425">
        <v>-3.7608246530365569E-2</v>
      </c>
      <c r="Z425">
        <v>-0.51632311032948197</v>
      </c>
      <c r="AA425">
        <v>-0.4091272173823649</v>
      </c>
      <c r="AB425">
        <v>-0.33394989597739422</v>
      </c>
      <c r="AC425">
        <v>-0.1979058914015763</v>
      </c>
      <c r="AD425">
        <v>-0.33144980001368057</v>
      </c>
      <c r="AE425">
        <v>-0.65451698509771794</v>
      </c>
      <c r="AF425">
        <v>-0.30762150727168608</v>
      </c>
      <c r="AG425">
        <v>-0.34098591489879221</v>
      </c>
      <c r="AH425" s="9" t="s">
        <v>129</v>
      </c>
      <c r="AI425" s="1">
        <v>44835</v>
      </c>
      <c r="AJ425" s="9" t="s">
        <v>43</v>
      </c>
      <c r="AK425">
        <v>28</v>
      </c>
    </row>
    <row r="426" spans="1:37" x14ac:dyDescent="0.25">
      <c r="A426">
        <v>44861</v>
      </c>
      <c r="B426">
        <v>-7.5709396220151447E-3</v>
      </c>
      <c r="C426">
        <v>0</v>
      </c>
      <c r="D426">
        <v>0</v>
      </c>
      <c r="E426">
        <v>-2.5891313171895491E-4</v>
      </c>
      <c r="F426">
        <v>0</v>
      </c>
      <c r="G426">
        <v>-4.6726238338363913E-3</v>
      </c>
      <c r="H426">
        <v>-0.1101404440752098</v>
      </c>
      <c r="I426">
        <v>-7.7659874210786609E-3</v>
      </c>
      <c r="J426">
        <v>0</v>
      </c>
      <c r="K426">
        <v>0</v>
      </c>
      <c r="L426">
        <v>0</v>
      </c>
      <c r="M426">
        <v>0</v>
      </c>
      <c r="N426">
        <v>-6.5332050591707547E-4</v>
      </c>
      <c r="O426">
        <v>-0.15951651943998879</v>
      </c>
      <c r="P426">
        <v>-1.9669107650759129E-2</v>
      </c>
      <c r="Q426">
        <v>0</v>
      </c>
      <c r="R426">
        <v>-1.6377856105004911E-2</v>
      </c>
      <c r="S426">
        <v>0</v>
      </c>
      <c r="T426">
        <v>0</v>
      </c>
      <c r="U426">
        <v>0</v>
      </c>
      <c r="V426">
        <v>-5.8095204846393836E-3</v>
      </c>
      <c r="W426">
        <v>-5.2527038067468326E-3</v>
      </c>
      <c r="X426">
        <v>-4.1158250155066438E-3</v>
      </c>
      <c r="Y426">
        <v>-1.955208685167761E-3</v>
      </c>
      <c r="Z426">
        <v>-2.342936489493973E-3</v>
      </c>
      <c r="AA426">
        <v>-3.9820906198705869E-3</v>
      </c>
      <c r="AB426">
        <v>-1.5608855617973901E-2</v>
      </c>
      <c r="AC426">
        <v>-1.546600620103404E-4</v>
      </c>
      <c r="AD426">
        <v>0</v>
      </c>
      <c r="AE426">
        <v>-4.762389205423583E-4</v>
      </c>
      <c r="AF426">
        <v>-5.6526343862198496E-3</v>
      </c>
      <c r="AG426">
        <v>-3.7580849689225787E-2</v>
      </c>
      <c r="AH426" s="9" t="s">
        <v>129</v>
      </c>
      <c r="AI426" s="1">
        <v>44835</v>
      </c>
      <c r="AJ426" s="9" t="s">
        <v>38</v>
      </c>
      <c r="AK426">
        <v>27</v>
      </c>
    </row>
    <row r="427" spans="1:37" x14ac:dyDescent="0.25">
      <c r="A427">
        <v>44860</v>
      </c>
      <c r="B427">
        <v>-0.66248271017458538</v>
      </c>
      <c r="C427">
        <v>-0.22206421887268851</v>
      </c>
      <c r="D427">
        <v>-6.4034199705830477E-2</v>
      </c>
      <c r="E427">
        <v>-1.600068875088974</v>
      </c>
      <c r="F427">
        <v>-0.65713172691615684</v>
      </c>
      <c r="G427">
        <v>-0.84637524608779213</v>
      </c>
      <c r="H427">
        <v>-1.0199482177081991</v>
      </c>
      <c r="I427">
        <v>-0.29216944373110609</v>
      </c>
      <c r="J427">
        <v>-0.97830735530824675</v>
      </c>
      <c r="K427">
        <v>-0.2188635453131493</v>
      </c>
      <c r="L427">
        <v>-0.51269781179615981</v>
      </c>
      <c r="M427">
        <v>-0.2423706641915899</v>
      </c>
      <c r="N427">
        <v>-0.32537365486948838</v>
      </c>
      <c r="O427">
        <v>-0.40468168220987438</v>
      </c>
      <c r="P427">
        <v>-3.5132219826996408E-2</v>
      </c>
      <c r="Q427">
        <v>-0.14643806902161219</v>
      </c>
      <c r="R427">
        <v>-0.42867225741919329</v>
      </c>
      <c r="S427">
        <v>-0.66413612700476277</v>
      </c>
      <c r="T427">
        <v>-0.29369739715571219</v>
      </c>
      <c r="U427">
        <v>-0.34855715374845458</v>
      </c>
      <c r="V427">
        <v>-0.44035001461450102</v>
      </c>
      <c r="W427">
        <v>-0.39277261185371881</v>
      </c>
      <c r="X427">
        <v>-0.64213185811031148</v>
      </c>
      <c r="Y427">
        <v>-2.0092391616384628E-2</v>
      </c>
      <c r="Z427">
        <v>-1.014566871728654</v>
      </c>
      <c r="AA427">
        <v>-0.35080233540804001</v>
      </c>
      <c r="AB427">
        <v>-0.48772253506927549</v>
      </c>
      <c r="AC427">
        <v>-0.23091875736547679</v>
      </c>
      <c r="AD427">
        <v>-3.2120071945332333E-2</v>
      </c>
      <c r="AE427">
        <v>-0.84747858640715024</v>
      </c>
      <c r="AF427">
        <v>-0.84363715135006501</v>
      </c>
      <c r="AG427">
        <v>-0.39485174001244172</v>
      </c>
      <c r="AH427" s="9" t="s">
        <v>129</v>
      </c>
      <c r="AI427" s="1">
        <v>44835</v>
      </c>
      <c r="AJ427" s="9" t="s">
        <v>39</v>
      </c>
      <c r="AK427">
        <v>26</v>
      </c>
    </row>
    <row r="428" spans="1:37" x14ac:dyDescent="0.25">
      <c r="A428">
        <v>44859</v>
      </c>
      <c r="B428">
        <v>-0.8980973871491027</v>
      </c>
      <c r="C428">
        <v>-0.30655911753369441</v>
      </c>
      <c r="D428">
        <v>0</v>
      </c>
      <c r="E428">
        <v>-1.8435122303476941</v>
      </c>
      <c r="F428">
        <v>-2.143874916198325</v>
      </c>
      <c r="G428">
        <v>-1.3052188848520889</v>
      </c>
      <c r="H428">
        <v>-0.54601764313895196</v>
      </c>
      <c r="I428">
        <v>-1.6284761327170609</v>
      </c>
      <c r="J428">
        <v>-0.19415790051232751</v>
      </c>
      <c r="K428">
        <v>-0.76645616878376088</v>
      </c>
      <c r="L428">
        <v>-1.410126671558009</v>
      </c>
      <c r="M428">
        <v>-8.6991064808927557E-2</v>
      </c>
      <c r="N428">
        <v>-0.67589832295384755</v>
      </c>
      <c r="O428">
        <v>-0.30415255022262438</v>
      </c>
      <c r="P428">
        <v>-1.0482448774886219</v>
      </c>
      <c r="Q428">
        <v>-9.0735851636958315E-3</v>
      </c>
      <c r="R428">
        <v>-3.1087995537908069</v>
      </c>
      <c r="S428">
        <v>-0.57018907610518954</v>
      </c>
      <c r="T428">
        <v>-0.14846338082521551</v>
      </c>
      <c r="U428">
        <v>-1.163296333349497</v>
      </c>
      <c r="V428">
        <v>-0.64129118518209138</v>
      </c>
      <c r="W428">
        <v>-0.37430569230640698</v>
      </c>
      <c r="X428">
        <v>-0.47898213512121718</v>
      </c>
      <c r="Y428">
        <v>-0.83320582776609076</v>
      </c>
      <c r="Z428">
        <v>-1.246978874652714</v>
      </c>
      <c r="AA428">
        <v>-0.99183020851199721</v>
      </c>
      <c r="AB428">
        <v>-0.39697311394332568</v>
      </c>
      <c r="AC428">
        <v>-0.35982440652583142</v>
      </c>
      <c r="AD428">
        <v>-3.3999656459089679E-2</v>
      </c>
      <c r="AE428">
        <v>-0.88499497509489389</v>
      </c>
      <c r="AF428">
        <v>-1.2199900156408141</v>
      </c>
      <c r="AG428">
        <v>-0.57896854007740206</v>
      </c>
      <c r="AH428" s="9" t="s">
        <v>129</v>
      </c>
      <c r="AI428" s="1">
        <v>44835</v>
      </c>
      <c r="AJ428" s="9" t="s">
        <v>40</v>
      </c>
      <c r="AK428">
        <v>25</v>
      </c>
    </row>
    <row r="429" spans="1:37" x14ac:dyDescent="0.25">
      <c r="A429">
        <v>44858</v>
      </c>
      <c r="B429">
        <v>-4.9291406698423366</v>
      </c>
      <c r="C429">
        <v>-9.4066545609779677</v>
      </c>
      <c r="D429">
        <v>-1.413891990272903</v>
      </c>
      <c r="E429">
        <v>-6.2780113174395158</v>
      </c>
      <c r="F429">
        <v>-6.5506453079032321</v>
      </c>
      <c r="G429">
        <v>-6.3413003665714474</v>
      </c>
      <c r="H429">
        <v>-6.157200707507295</v>
      </c>
      <c r="I429">
        <v>-4.230111135599798</v>
      </c>
      <c r="J429">
        <v>-8.7132145735931079</v>
      </c>
      <c r="K429">
        <v>-2.0161527338557939</v>
      </c>
      <c r="L429">
        <v>-3.5759528501155819</v>
      </c>
      <c r="M429">
        <v>-3.0022291535322201</v>
      </c>
      <c r="N429">
        <v>-4.050453675049094</v>
      </c>
      <c r="O429">
        <v>-7.2453254780672944</v>
      </c>
      <c r="P429">
        <v>-5.9691292200365016</v>
      </c>
      <c r="Q429">
        <v>-1.181257742367015</v>
      </c>
      <c r="R429">
        <v>-7.575236470990844</v>
      </c>
      <c r="S429">
        <v>-5.3097307820100736</v>
      </c>
      <c r="T429">
        <v>-1.33356306641966</v>
      </c>
      <c r="U429">
        <v>-6.2519369824655264</v>
      </c>
      <c r="V429">
        <v>-4.8107967870482611</v>
      </c>
      <c r="W429">
        <v>-6.4621810366050898</v>
      </c>
      <c r="X429">
        <v>-5.4792768885276946</v>
      </c>
      <c r="Y429">
        <v>-3.8353160095515419</v>
      </c>
      <c r="Z429">
        <v>-6.2573252540122706</v>
      </c>
      <c r="AA429">
        <v>-4.8995764997089966</v>
      </c>
      <c r="AB429">
        <v>-3.4152770968082971</v>
      </c>
      <c r="AC429">
        <v>-3.1261528009440398</v>
      </c>
      <c r="AD429">
        <v>-3.2643236431341389</v>
      </c>
      <c r="AE429">
        <v>-3.5948846803871999</v>
      </c>
      <c r="AF429">
        <v>-4.8934348740722404</v>
      </c>
      <c r="AG429">
        <v>-7.0455932745574659</v>
      </c>
      <c r="AH429" s="9" t="s">
        <v>129</v>
      </c>
      <c r="AI429" s="1">
        <v>44835</v>
      </c>
      <c r="AJ429" s="9" t="s">
        <v>41</v>
      </c>
      <c r="AK429">
        <v>24</v>
      </c>
    </row>
    <row r="430" spans="1:37" x14ac:dyDescent="0.25">
      <c r="A430">
        <v>44855</v>
      </c>
      <c r="B430">
        <v>-5.4620775353990982</v>
      </c>
      <c r="C430">
        <v>-12.340776780049159</v>
      </c>
      <c r="D430">
        <v>-4.213003265807731</v>
      </c>
      <c r="E430">
        <v>-5.7730086478203226</v>
      </c>
      <c r="F430">
        <v>-6.1008702097128609</v>
      </c>
      <c r="G430">
        <v>-7.6077097542754162</v>
      </c>
      <c r="H430">
        <v>-3.968765847931544</v>
      </c>
      <c r="I430">
        <v>-2.2716612518190189</v>
      </c>
      <c r="J430">
        <v>-11.18126215390506</v>
      </c>
      <c r="K430">
        <v>-4.4210762273034137</v>
      </c>
      <c r="L430">
        <v>-2.3412858645474528</v>
      </c>
      <c r="M430">
        <v>-4.6669269229344064</v>
      </c>
      <c r="N430">
        <v>-8.5806111326959424</v>
      </c>
      <c r="O430">
        <v>-4.1908339089050566</v>
      </c>
      <c r="P430">
        <v>-4.2976450416592673</v>
      </c>
      <c r="Q430">
        <v>-2.0285737582090508</v>
      </c>
      <c r="R430">
        <v>-11.660149254296391</v>
      </c>
      <c r="S430">
        <v>-7.6165054116650142</v>
      </c>
      <c r="T430">
        <v>-2.782581365482963</v>
      </c>
      <c r="U430">
        <v>-8.0356236792004445</v>
      </c>
      <c r="V430">
        <v>-3.7401680544139131</v>
      </c>
      <c r="W430">
        <v>-5.9968160019274386</v>
      </c>
      <c r="X430">
        <v>-5.8870403026476206</v>
      </c>
      <c r="Y430">
        <v>-2.8349248483155711</v>
      </c>
      <c r="Z430">
        <v>-6.6995911781464743</v>
      </c>
      <c r="AA430">
        <v>-6.4265924031905177</v>
      </c>
      <c r="AB430">
        <v>-3.4323646816453421</v>
      </c>
      <c r="AC430">
        <v>-3.948222582042678</v>
      </c>
      <c r="AD430">
        <v>-4.3144846722441947</v>
      </c>
      <c r="AE430">
        <v>-5.6462135181903266</v>
      </c>
      <c r="AF430">
        <v>-6.1858074073055418</v>
      </c>
      <c r="AG430">
        <v>-4.1459162748589247</v>
      </c>
      <c r="AH430" s="9" t="s">
        <v>130</v>
      </c>
      <c r="AI430" s="1">
        <v>44835</v>
      </c>
      <c r="AJ430" s="9" t="s">
        <v>43</v>
      </c>
      <c r="AK430">
        <v>21</v>
      </c>
    </row>
    <row r="431" spans="1:37" x14ac:dyDescent="0.25">
      <c r="A431">
        <v>44854</v>
      </c>
      <c r="B431">
        <v>-0.41815280301510921</v>
      </c>
      <c r="C431">
        <v>-0.73684237709086642</v>
      </c>
      <c r="D431">
        <v>-0.13114754840885809</v>
      </c>
      <c r="E431">
        <v>-0.50844952089154016</v>
      </c>
      <c r="F431">
        <v>-1.0455609924796421</v>
      </c>
      <c r="G431">
        <v>-0.6022217187431167</v>
      </c>
      <c r="H431">
        <v>-0.74514105266830943</v>
      </c>
      <c r="I431">
        <v>-1.129871530247518</v>
      </c>
      <c r="J431">
        <v>-0.2414526235557678</v>
      </c>
      <c r="K431">
        <v>-8.5664213634054923E-2</v>
      </c>
      <c r="L431">
        <v>-0.37047859634155489</v>
      </c>
      <c r="M431">
        <v>-0.17705336400744681</v>
      </c>
      <c r="N431">
        <v>-0.32317816395716642</v>
      </c>
      <c r="O431">
        <v>-1.0456198540566539E-2</v>
      </c>
      <c r="P431">
        <v>-0.13267589615023731</v>
      </c>
      <c r="Q431">
        <v>-0.14319602920870159</v>
      </c>
      <c r="R431">
        <v>-1.3863613177244909</v>
      </c>
      <c r="S431">
        <v>-0.39931113982838867</v>
      </c>
      <c r="T431">
        <v>-0.34432385162776707</v>
      </c>
      <c r="U431">
        <v>-0.53806337138058313</v>
      </c>
      <c r="V431">
        <v>-7.8971709788401484E-2</v>
      </c>
      <c r="W431">
        <v>-2.142076359198827E-2</v>
      </c>
      <c r="X431">
        <v>-0.55122895659494364</v>
      </c>
      <c r="Y431">
        <v>-6.3030231814630203E-2</v>
      </c>
      <c r="Z431">
        <v>-0.54184011277265542</v>
      </c>
      <c r="AA431">
        <v>-0.46024480204761398</v>
      </c>
      <c r="AB431">
        <v>-0.28203923871030129</v>
      </c>
      <c r="AC431">
        <v>-0.17414557954126361</v>
      </c>
      <c r="AD431">
        <v>-0.12615333993841171</v>
      </c>
      <c r="AE431">
        <v>-0.59921904171863583</v>
      </c>
      <c r="AF431">
        <v>-0.41381306647450639</v>
      </c>
      <c r="AG431">
        <v>-0.34395524283916029</v>
      </c>
      <c r="AH431" s="9" t="s">
        <v>130</v>
      </c>
      <c r="AI431" s="1">
        <v>44835</v>
      </c>
      <c r="AJ431" s="9" t="s">
        <v>38</v>
      </c>
      <c r="AK431">
        <v>20</v>
      </c>
    </row>
    <row r="432" spans="1:37" x14ac:dyDescent="0.25">
      <c r="A432">
        <v>44853</v>
      </c>
      <c r="B432">
        <v>-0.32188007309903272</v>
      </c>
      <c r="C432">
        <v>-2.6924950010948561E-2</v>
      </c>
      <c r="D432">
        <v>-3.71476464152459E-2</v>
      </c>
      <c r="E432">
        <v>-0.21378143634921309</v>
      </c>
      <c r="F432">
        <v>-0.86225134242613244</v>
      </c>
      <c r="G432">
        <v>-0.208830038182511</v>
      </c>
      <c r="H432">
        <v>-8.269260302395269E-2</v>
      </c>
      <c r="I432">
        <v>-8.0763546852345949E-2</v>
      </c>
      <c r="J432">
        <v>-5.3304171517317048E-2</v>
      </c>
      <c r="K432">
        <v>-4.3393589894024302E-2</v>
      </c>
      <c r="L432">
        <v>-0.1211240638444588</v>
      </c>
      <c r="M432">
        <v>-0.24880569695848159</v>
      </c>
      <c r="N432">
        <v>-0.31082933429975013</v>
      </c>
      <c r="O432">
        <v>-0.1791810104052082</v>
      </c>
      <c r="P432">
        <v>-0.34953396097465089</v>
      </c>
      <c r="Q432">
        <v>-6.9752914753002701E-2</v>
      </c>
      <c r="R432">
        <v>-0.51112479304327707</v>
      </c>
      <c r="S432">
        <v>-1.021819055487337</v>
      </c>
      <c r="T432">
        <v>-5.8972260941739879E-2</v>
      </c>
      <c r="U432">
        <v>-0.80054717527538677</v>
      </c>
      <c r="V432">
        <v>-0.34210521124830578</v>
      </c>
      <c r="W432">
        <v>-0.82083932363987211</v>
      </c>
      <c r="X432">
        <v>-0.1606712683022479</v>
      </c>
      <c r="Y432">
        <v>-0.24713597884180619</v>
      </c>
      <c r="Z432">
        <v>-0.31644961191555449</v>
      </c>
      <c r="AA432">
        <v>-0.26563734626704311</v>
      </c>
      <c r="AB432">
        <v>-0.25477834968236918</v>
      </c>
      <c r="AC432">
        <v>-0.18788837293742211</v>
      </c>
      <c r="AD432">
        <v>-0.15340101944335299</v>
      </c>
      <c r="AE432">
        <v>-0.2360160424462753</v>
      </c>
      <c r="AF432">
        <v>-0.37138296684522459</v>
      </c>
      <c r="AG432">
        <v>-0.22635930463003259</v>
      </c>
      <c r="AH432" s="9" t="s">
        <v>130</v>
      </c>
      <c r="AI432" s="1">
        <v>44835</v>
      </c>
      <c r="AJ432" s="9" t="s">
        <v>39</v>
      </c>
      <c r="AK432">
        <v>19</v>
      </c>
    </row>
    <row r="433" spans="1:37" x14ac:dyDescent="0.25">
      <c r="A433">
        <v>44852</v>
      </c>
      <c r="B433">
        <v>-0.26307163731293443</v>
      </c>
      <c r="C433">
        <v>-0.44828751234322078</v>
      </c>
      <c r="D433">
        <v>-4.3747154779444727E-2</v>
      </c>
      <c r="E433">
        <v>-0.28811681362073949</v>
      </c>
      <c r="F433">
        <v>-0.95548384174718282</v>
      </c>
      <c r="G433">
        <v>-0.30442026372200548</v>
      </c>
      <c r="H433">
        <v>-0.17998958139031401</v>
      </c>
      <c r="I433">
        <v>-0.82942607570087967</v>
      </c>
      <c r="J433">
        <v>-0.58984981101496992</v>
      </c>
      <c r="K433">
        <v>-1.04344607071956E-2</v>
      </c>
      <c r="L433">
        <v>-0.128265392913682</v>
      </c>
      <c r="M433">
        <v>-3.5638251983339503E-2</v>
      </c>
      <c r="N433">
        <v>-0.41311682801979949</v>
      </c>
      <c r="O433">
        <v>-0.19686449576245249</v>
      </c>
      <c r="P433">
        <v>-1.613619988742155E-2</v>
      </c>
      <c r="Q433">
        <v>-7.6355641418245371E-2</v>
      </c>
      <c r="R433">
        <v>-0.2359036574143312</v>
      </c>
      <c r="S433">
        <v>-9.5587822714811935E-2</v>
      </c>
      <c r="T433">
        <v>-0.11912166884862629</v>
      </c>
      <c r="U433">
        <v>-0.13736339972529921</v>
      </c>
      <c r="V433">
        <v>-2.412834674934668E-2</v>
      </c>
      <c r="W433">
        <v>-7.0738495807525642E-2</v>
      </c>
      <c r="X433">
        <v>-0.51411053213356761</v>
      </c>
      <c r="Y433">
        <v>-4.9770536258221837E-2</v>
      </c>
      <c r="Z433">
        <v>-0.32462537659674701</v>
      </c>
      <c r="AA433">
        <v>-0.33860526307474792</v>
      </c>
      <c r="AB433">
        <v>-0.1984890257604851</v>
      </c>
      <c r="AC433">
        <v>-6.0100588838354903E-2</v>
      </c>
      <c r="AD433">
        <v>-8.8453644494167982E-2</v>
      </c>
      <c r="AE433">
        <v>-0.44212322613752503</v>
      </c>
      <c r="AF433">
        <v>-0.26100661261336022</v>
      </c>
      <c r="AG433">
        <v>-0.1517535516278718</v>
      </c>
      <c r="AH433" s="9" t="s">
        <v>130</v>
      </c>
      <c r="AI433" s="1">
        <v>44835</v>
      </c>
      <c r="AJ433" s="9" t="s">
        <v>40</v>
      </c>
      <c r="AK433">
        <v>18</v>
      </c>
    </row>
    <row r="434" spans="1:37" x14ac:dyDescent="0.25">
      <c r="A434">
        <v>44851</v>
      </c>
      <c r="B434">
        <v>-0.1047758875836606</v>
      </c>
      <c r="C434">
        <v>-2.470863687051504E-3</v>
      </c>
      <c r="D434">
        <v>0</v>
      </c>
      <c r="E434">
        <v>-0.1016285018467229</v>
      </c>
      <c r="F434">
        <v>-4.8761050871369921E-2</v>
      </c>
      <c r="G434">
        <v>-0.10282323958393309</v>
      </c>
      <c r="H434">
        <v>-6.9101109623653179E-2</v>
      </c>
      <c r="I434">
        <v>-9.0826896081296959E-2</v>
      </c>
      <c r="J434">
        <v>-2.9976585628496099E-2</v>
      </c>
      <c r="K434">
        <v>-3.4043730489900391E-3</v>
      </c>
      <c r="L434">
        <v>-9.1992138954089198E-2</v>
      </c>
      <c r="M434">
        <v>-1.5774578450535238E-2</v>
      </c>
      <c r="N434">
        <v>-9.5560410751400066E-3</v>
      </c>
      <c r="O434">
        <v>-0.2413347697274934</v>
      </c>
      <c r="P434">
        <v>-3.6027491098805473E-2</v>
      </c>
      <c r="Q434">
        <v>-3.0805981534961929E-2</v>
      </c>
      <c r="R434">
        <v>-8.715690620303038E-3</v>
      </c>
      <c r="S434">
        <v>-0.2827319082486181</v>
      </c>
      <c r="T434">
        <v>-0.27450853799266439</v>
      </c>
      <c r="U434">
        <v>0</v>
      </c>
      <c r="V434">
        <v>-1.854762192571165E-2</v>
      </c>
      <c r="W434">
        <v>-0.38041911752513979</v>
      </c>
      <c r="X434">
        <v>-4.7050176486015068E-2</v>
      </c>
      <c r="Y434">
        <v>-0.2105774267488035</v>
      </c>
      <c r="Z434">
        <v>-0.13356563936081101</v>
      </c>
      <c r="AA434">
        <v>-2.5274720861262829E-2</v>
      </c>
      <c r="AB434">
        <v>-0.1230942207826216</v>
      </c>
      <c r="AC434">
        <v>-8.0572729346126262E-2</v>
      </c>
      <c r="AD434">
        <v>-0.13442759805111529</v>
      </c>
      <c r="AE434">
        <v>-3.1678237478046579E-2</v>
      </c>
      <c r="AF434">
        <v>-0.1136886332866426</v>
      </c>
      <c r="AG434">
        <v>-0.13472295356273961</v>
      </c>
      <c r="AH434" s="9" t="s">
        <v>130</v>
      </c>
      <c r="AI434" s="1">
        <v>44835</v>
      </c>
      <c r="AJ434" s="9" t="s">
        <v>41</v>
      </c>
      <c r="AK434">
        <v>17</v>
      </c>
    </row>
    <row r="435" spans="1:37" x14ac:dyDescent="0.25">
      <c r="A435">
        <v>44848</v>
      </c>
      <c r="B435">
        <v>-0.1090052140620091</v>
      </c>
      <c r="C435">
        <v>0</v>
      </c>
      <c r="D435">
        <v>-0.2413495919085698</v>
      </c>
      <c r="E435">
        <v>-0.1195966232740628</v>
      </c>
      <c r="F435">
        <v>-0.1175169796888106</v>
      </c>
      <c r="G435">
        <v>-0.36012721322852848</v>
      </c>
      <c r="H435">
        <v>-0.14280018822247231</v>
      </c>
      <c r="I435">
        <v>-4.8713070409243227E-2</v>
      </c>
      <c r="J435">
        <v>-3.7975906931711018E-2</v>
      </c>
      <c r="K435">
        <v>-4.8395426452980728E-2</v>
      </c>
      <c r="L435">
        <v>-3.7940587137943467E-2</v>
      </c>
      <c r="M435">
        <v>-0.1066602513681303</v>
      </c>
      <c r="N435">
        <v>-6.1513257652168328E-2</v>
      </c>
      <c r="O435">
        <v>-0.27376524241092037</v>
      </c>
      <c r="P435">
        <v>-6.4226746919794034E-2</v>
      </c>
      <c r="Q435">
        <v>-0.1412908930301397</v>
      </c>
      <c r="R435">
        <v>-0.34286828252276408</v>
      </c>
      <c r="S435">
        <v>-4.7550528630922826E-3</v>
      </c>
      <c r="T435">
        <v>-9.0873637605764238E-2</v>
      </c>
      <c r="U435">
        <v>-9.4830700322249689E-3</v>
      </c>
      <c r="V435">
        <v>-2.688692668262253E-2</v>
      </c>
      <c r="W435">
        <v>-6.0751590046143777E-2</v>
      </c>
      <c r="X435">
        <v>-0.10675140696009471</v>
      </c>
      <c r="Y435">
        <v>-1.3912925956424389E-3</v>
      </c>
      <c r="Z435">
        <v>-0.13859129993847191</v>
      </c>
      <c r="AA435">
        <v>-5.1349292114021901E-2</v>
      </c>
      <c r="AB435">
        <v>-0.12582720380737811</v>
      </c>
      <c r="AC435">
        <v>-6.4908602707234295E-2</v>
      </c>
      <c r="AD435">
        <v>-7.141293774009054E-2</v>
      </c>
      <c r="AE435">
        <v>-0.16607108892982719</v>
      </c>
      <c r="AF435">
        <v>-9.0445944590630559E-2</v>
      </c>
      <c r="AG435">
        <v>-9.9277624841545606E-2</v>
      </c>
      <c r="AH435" s="9" t="s">
        <v>131</v>
      </c>
      <c r="AI435" s="1">
        <v>44835</v>
      </c>
      <c r="AJ435" s="9" t="s">
        <v>43</v>
      </c>
      <c r="AK435">
        <v>14</v>
      </c>
    </row>
    <row r="436" spans="1:37" x14ac:dyDescent="0.25">
      <c r="A436">
        <v>44847</v>
      </c>
      <c r="B436">
        <v>-6.4979302995838067E-2</v>
      </c>
      <c r="C436">
        <v>-1.001281838904119E-2</v>
      </c>
      <c r="D436">
        <v>-0.29421530053305089</v>
      </c>
      <c r="E436">
        <v>-0.1028386108928368</v>
      </c>
      <c r="F436">
        <v>-2.5602703208145651E-2</v>
      </c>
      <c r="G436">
        <v>-3.1912847776164682E-2</v>
      </c>
      <c r="H436">
        <v>-0.349272749060421</v>
      </c>
      <c r="I436">
        <v>-0.12937602236990631</v>
      </c>
      <c r="J436">
        <v>-8.370452403862496E-3</v>
      </c>
      <c r="K436">
        <v>-1.847967674619622E-2</v>
      </c>
      <c r="L436">
        <v>-1.069033168426262E-2</v>
      </c>
      <c r="M436">
        <v>-6.3213100278281355E-4</v>
      </c>
      <c r="N436">
        <v>-3.8205629006960763E-2</v>
      </c>
      <c r="O436">
        <v>-7.795273904815399E-3</v>
      </c>
      <c r="P436">
        <v>-3.33881998652052E-2</v>
      </c>
      <c r="Q436">
        <v>-9.2750844382032734E-3</v>
      </c>
      <c r="R436">
        <v>-1.7217934822626919E-2</v>
      </c>
      <c r="S436">
        <v>-0.1227905286912898</v>
      </c>
      <c r="T436">
        <v>-5.232622337084699E-2</v>
      </c>
      <c r="U436">
        <v>-5.6573596170953208E-3</v>
      </c>
      <c r="V436">
        <v>-1.560966523657918E-2</v>
      </c>
      <c r="W436">
        <v>-0.1134727801118274</v>
      </c>
      <c r="X436">
        <v>-5.803349386650488E-2</v>
      </c>
      <c r="Y436">
        <v>-4.4783416261361501E-2</v>
      </c>
      <c r="Z436">
        <v>-8.2021183984489987E-2</v>
      </c>
      <c r="AA436">
        <v>-4.4452078356091163E-2</v>
      </c>
      <c r="AB436">
        <v>-4.4020060524375793E-2</v>
      </c>
      <c r="AC436">
        <v>-3.7486545025871072E-2</v>
      </c>
      <c r="AD436">
        <v>-1.223439526922635E-2</v>
      </c>
      <c r="AE436">
        <v>-2.2387130566309522E-2</v>
      </c>
      <c r="AF436">
        <v>-6.4582859175285029E-2</v>
      </c>
      <c r="AG436">
        <v>-0.15846996731733601</v>
      </c>
      <c r="AH436" s="9" t="s">
        <v>131</v>
      </c>
      <c r="AI436" s="1">
        <v>44835</v>
      </c>
      <c r="AJ436" s="9" t="s">
        <v>38</v>
      </c>
      <c r="AK436">
        <v>13</v>
      </c>
    </row>
    <row r="437" spans="1:37" x14ac:dyDescent="0.25">
      <c r="A437">
        <v>44846</v>
      </c>
      <c r="B437">
        <v>-5.7913126177281081E-2</v>
      </c>
      <c r="C437">
        <v>-9.0759185363104868E-4</v>
      </c>
      <c r="D437">
        <v>-1.5891767216600289E-3</v>
      </c>
      <c r="E437">
        <v>-0.1298685630137387</v>
      </c>
      <c r="F437">
        <v>-6.4447314519670649E-3</v>
      </c>
      <c r="G437">
        <v>-5.3816748000388541E-2</v>
      </c>
      <c r="H437">
        <v>-1.197093424500608E-3</v>
      </c>
      <c r="I437">
        <v>-0.1225632369307991</v>
      </c>
      <c r="J437">
        <v>0</v>
      </c>
      <c r="K437">
        <v>-1.49577883036595E-2</v>
      </c>
      <c r="L437">
        <v>-0.2447520744696087</v>
      </c>
      <c r="M437">
        <v>-5.2441296758441577E-3</v>
      </c>
      <c r="N437">
        <v>-1.9245184974557201E-2</v>
      </c>
      <c r="O437">
        <v>-6.590063655260199E-2</v>
      </c>
      <c r="P437">
        <v>-0.15404978781306</v>
      </c>
      <c r="Q437">
        <v>-5.0997053644648294E-3</v>
      </c>
      <c r="R437">
        <v>0</v>
      </c>
      <c r="S437">
        <v>-0.1774432686787431</v>
      </c>
      <c r="T437">
        <v>-0.10107416543230439</v>
      </c>
      <c r="U437">
        <v>-3.9558442891668537E-3</v>
      </c>
      <c r="V437">
        <v>-1.507200595275696E-2</v>
      </c>
      <c r="W437">
        <v>-0.1424684886501735</v>
      </c>
      <c r="X437">
        <v>-4.5969474211163118E-2</v>
      </c>
      <c r="Y437">
        <v>-1.6782117269980149E-3</v>
      </c>
      <c r="Z437">
        <v>-9.0072064023359627E-2</v>
      </c>
      <c r="AA437">
        <v>-5.108328124874878E-2</v>
      </c>
      <c r="AB437">
        <v>-2.59231545262514E-2</v>
      </c>
      <c r="AC437">
        <v>-2.3859245690987279E-2</v>
      </c>
      <c r="AD437">
        <v>-6.9084173060903259E-3</v>
      </c>
      <c r="AE437">
        <v>-1.520593075915792E-2</v>
      </c>
      <c r="AF437">
        <v>-5.48164930608908E-2</v>
      </c>
      <c r="AG437">
        <v>-0.17679911474455651</v>
      </c>
      <c r="AH437" s="9" t="s">
        <v>131</v>
      </c>
      <c r="AI437" s="1">
        <v>44835</v>
      </c>
      <c r="AJ437" s="9" t="s">
        <v>39</v>
      </c>
      <c r="AK437">
        <v>12</v>
      </c>
    </row>
    <row r="438" spans="1:37" x14ac:dyDescent="0.25">
      <c r="A438">
        <v>44845</v>
      </c>
      <c r="B438">
        <v>-3.1673412407181321</v>
      </c>
      <c r="C438">
        <v>-3.1192288085166702</v>
      </c>
      <c r="D438">
        <v>-2.1700880395426991</v>
      </c>
      <c r="E438">
        <v>-3.656442659741312</v>
      </c>
      <c r="F438">
        <v>-4.9252274115158921</v>
      </c>
      <c r="G438">
        <v>-3.6432228664088302</v>
      </c>
      <c r="H438">
        <v>-2.282157865818772</v>
      </c>
      <c r="I438">
        <v>-2.4167258294369942</v>
      </c>
      <c r="J438">
        <v>-6.8009349516382791</v>
      </c>
      <c r="K438">
        <v>-0.59297260069607993</v>
      </c>
      <c r="L438">
        <v>-3.4877815049019669</v>
      </c>
      <c r="M438">
        <v>-3.5731750443917392</v>
      </c>
      <c r="N438">
        <v>-2.7435019999951198</v>
      </c>
      <c r="O438">
        <v>-1.2869337742007381</v>
      </c>
      <c r="P438">
        <v>-3.9826795831369539</v>
      </c>
      <c r="Q438">
        <v>-4.045918357412388</v>
      </c>
      <c r="R438">
        <v>-10.188008980604179</v>
      </c>
      <c r="S438">
        <v>-0.74621413707964546</v>
      </c>
      <c r="T438">
        <v>-2.6494587202420159</v>
      </c>
      <c r="U438">
        <v>-2.0497535033389491</v>
      </c>
      <c r="V438">
        <v>-2.2783685263534932</v>
      </c>
      <c r="W438">
        <v>-3.6800676445915101</v>
      </c>
      <c r="X438">
        <v>-3.065662763627766</v>
      </c>
      <c r="Y438">
        <v>-2.104852088829249</v>
      </c>
      <c r="Z438">
        <v>-3.39623800963613</v>
      </c>
      <c r="AA438">
        <v>-3.101322761703686</v>
      </c>
      <c r="AB438">
        <v>-2.9223761829480832</v>
      </c>
      <c r="AC438">
        <v>-2.8996695227711542</v>
      </c>
      <c r="AD438">
        <v>-2.8120787886942611</v>
      </c>
      <c r="AE438">
        <v>-3.663562759161286</v>
      </c>
      <c r="AF438">
        <v>-3.158883966767974</v>
      </c>
      <c r="AG438">
        <v>-2.7697444691718478</v>
      </c>
      <c r="AH438" s="9" t="s">
        <v>131</v>
      </c>
      <c r="AI438" s="1">
        <v>44835</v>
      </c>
      <c r="AJ438" s="9" t="s">
        <v>40</v>
      </c>
      <c r="AK438">
        <v>11</v>
      </c>
    </row>
    <row r="439" spans="1:37" x14ac:dyDescent="0.25">
      <c r="A439">
        <v>44844</v>
      </c>
      <c r="B439">
        <v>-3.8752777753820987E-2</v>
      </c>
      <c r="C439">
        <v>0</v>
      </c>
      <c r="D439">
        <v>-5.3560582755257755E-4</v>
      </c>
      <c r="E439">
        <v>-5.9821455896504193E-2</v>
      </c>
      <c r="F439">
        <v>0</v>
      </c>
      <c r="G439">
        <v>-5.4974554583793059E-3</v>
      </c>
      <c r="H439">
        <v>0</v>
      </c>
      <c r="I439">
        <v>-4.2146016537562503E-2</v>
      </c>
      <c r="J439">
        <v>-1.421654423088034E-2</v>
      </c>
      <c r="K439">
        <v>0</v>
      </c>
      <c r="L439">
        <v>-3.620647038500855E-2</v>
      </c>
      <c r="M439">
        <v>-1.7189575161340821E-2</v>
      </c>
      <c r="N439">
        <v>0</v>
      </c>
      <c r="O439">
        <v>-0.1541347690009347</v>
      </c>
      <c r="P439">
        <v>-9.2672251842504286E-2</v>
      </c>
      <c r="Q439">
        <v>-0.13066311265857461</v>
      </c>
      <c r="R439">
        <v>0</v>
      </c>
      <c r="S439">
        <v>-8.0672925627409894E-2</v>
      </c>
      <c r="T439">
        <v>-7.5685455105706468E-3</v>
      </c>
      <c r="U439">
        <v>0</v>
      </c>
      <c r="V439">
        <v>-7.1742360652065976E-3</v>
      </c>
      <c r="W439">
        <v>-8.5200899680093183E-3</v>
      </c>
      <c r="X439">
        <v>-4.4538513303817417E-2</v>
      </c>
      <c r="Y439">
        <v>-4.0390630409238093E-3</v>
      </c>
      <c r="Z439">
        <v>-4.9882511707621847E-2</v>
      </c>
      <c r="AA439">
        <v>-1.213567774133224E-2</v>
      </c>
      <c r="AB439">
        <v>-4.5215999755529153E-2</v>
      </c>
      <c r="AC439">
        <v>-3.0677555261178269E-2</v>
      </c>
      <c r="AD439">
        <v>-3.4498636341364061E-2</v>
      </c>
      <c r="AE439">
        <v>-5.6963115967071772E-2</v>
      </c>
      <c r="AF439">
        <v>-1.447873856186971E-2</v>
      </c>
      <c r="AG439">
        <v>-6.6148322235311585E-2</v>
      </c>
      <c r="AH439" s="9" t="s">
        <v>131</v>
      </c>
      <c r="AI439" s="1">
        <v>44835</v>
      </c>
      <c r="AJ439" s="9" t="s">
        <v>41</v>
      </c>
      <c r="AK439">
        <v>10</v>
      </c>
    </row>
    <row r="440" spans="1:37" x14ac:dyDescent="0.25">
      <c r="A440">
        <v>44841</v>
      </c>
      <c r="B440">
        <v>-3.7538751377589552</v>
      </c>
      <c r="C440">
        <v>-3.419796667399718</v>
      </c>
      <c r="D440">
        <v>-1.0661790093837069</v>
      </c>
      <c r="E440">
        <v>-3.5562713459630859</v>
      </c>
      <c r="F440">
        <v>-6.4615285482490554</v>
      </c>
      <c r="G440">
        <v>-4.7559242371863171</v>
      </c>
      <c r="H440">
        <v>-4.5016168889094734</v>
      </c>
      <c r="I440">
        <v>-3.4596504504331218</v>
      </c>
      <c r="J440">
        <v>-2.1155008149464738</v>
      </c>
      <c r="K440">
        <v>-3.927767009109747</v>
      </c>
      <c r="L440">
        <v>-4.0412197847385576</v>
      </c>
      <c r="M440">
        <v>-2.5920323335252071</v>
      </c>
      <c r="N440">
        <v>-6.6054790055563917</v>
      </c>
      <c r="O440">
        <v>-0.55528426705561229</v>
      </c>
      <c r="P440">
        <v>-4.9184115498386376</v>
      </c>
      <c r="Q440">
        <v>-6.0451284190105046</v>
      </c>
      <c r="R440">
        <v>-6.3297270140356936</v>
      </c>
      <c r="S440">
        <v>-3.9671281314002829</v>
      </c>
      <c r="T440">
        <v>-1.45436358986618</v>
      </c>
      <c r="U440">
        <v>-7.6111939562240494</v>
      </c>
      <c r="V440">
        <v>-0.29465104654001428</v>
      </c>
      <c r="W440">
        <v>-4.3140632397798617</v>
      </c>
      <c r="X440">
        <v>-3.25578764104249</v>
      </c>
      <c r="Y440">
        <v>-2.5439454274889179</v>
      </c>
      <c r="Z440">
        <v>-3.9537028585424752</v>
      </c>
      <c r="AA440">
        <v>-4.9620680652820752</v>
      </c>
      <c r="AB440">
        <v>-2.9718567472269539</v>
      </c>
      <c r="AC440">
        <v>-2.644966216853482</v>
      </c>
      <c r="AD440">
        <v>-4.7131349176464363</v>
      </c>
      <c r="AE440">
        <v>-3.1534258392940422</v>
      </c>
      <c r="AF440">
        <v>-3.7430513135230572</v>
      </c>
      <c r="AG440">
        <v>-4.1026266785884964</v>
      </c>
      <c r="AH440" s="9" t="s">
        <v>132</v>
      </c>
      <c r="AI440" s="1">
        <v>44835</v>
      </c>
      <c r="AJ440" s="9" t="s">
        <v>43</v>
      </c>
      <c r="AK440">
        <v>7</v>
      </c>
    </row>
    <row r="441" spans="1:37" x14ac:dyDescent="0.25">
      <c r="A441">
        <v>44840</v>
      </c>
      <c r="B441">
        <v>-1.935129788793043</v>
      </c>
      <c r="C441">
        <v>-3.4125675596438718</v>
      </c>
      <c r="D441">
        <v>-2.0598257350247628</v>
      </c>
      <c r="E441">
        <v>-2.0503673736826138</v>
      </c>
      <c r="F441">
        <v>-2.006633321435344</v>
      </c>
      <c r="G441">
        <v>-2.8788694382034148</v>
      </c>
      <c r="H441">
        <v>-0.67586630407821946</v>
      </c>
      <c r="I441">
        <v>-2.0828101307883968</v>
      </c>
      <c r="J441">
        <v>-2.6635506870644869</v>
      </c>
      <c r="K441">
        <v>-1.3127941232488609</v>
      </c>
      <c r="L441">
        <v>-0.77160890337109711</v>
      </c>
      <c r="M441">
        <v>-2.3152570370171701</v>
      </c>
      <c r="N441">
        <v>-2.8005447842509659</v>
      </c>
      <c r="O441">
        <v>-1.030762520239888</v>
      </c>
      <c r="P441">
        <v>-1.7742537082356149</v>
      </c>
      <c r="Q441">
        <v>-1.5033755285732751</v>
      </c>
      <c r="R441">
        <v>-3.7455541429102461</v>
      </c>
      <c r="S441">
        <v>-2.6506789100842369</v>
      </c>
      <c r="T441">
        <v>-1.674310028965653</v>
      </c>
      <c r="U441">
        <v>-5.4048739078588994</v>
      </c>
      <c r="V441">
        <v>-1.457588485109371</v>
      </c>
      <c r="W441">
        <v>-1.2458244710641939</v>
      </c>
      <c r="X441">
        <v>-1.2451241915766911</v>
      </c>
      <c r="Y441">
        <v>-1.201896531229113</v>
      </c>
      <c r="Z441">
        <v>-2.05586250869221</v>
      </c>
      <c r="AA441">
        <v>-2.478062410184017</v>
      </c>
      <c r="AB441">
        <v>-1.43527644143014</v>
      </c>
      <c r="AC441">
        <v>-1.7040560249219701</v>
      </c>
      <c r="AD441">
        <v>-1.858704789650893</v>
      </c>
      <c r="AE441">
        <v>-2.4933767389491792</v>
      </c>
      <c r="AF441">
        <v>-1.9856940365870419</v>
      </c>
      <c r="AG441">
        <v>-1.322956211469851</v>
      </c>
      <c r="AH441" s="9" t="s">
        <v>132</v>
      </c>
      <c r="AI441" s="1">
        <v>44835</v>
      </c>
      <c r="AJ441" s="9" t="s">
        <v>38</v>
      </c>
      <c r="AK441">
        <v>6</v>
      </c>
    </row>
    <row r="442" spans="1:37" x14ac:dyDescent="0.25">
      <c r="A442">
        <v>44839</v>
      </c>
      <c r="B442">
        <v>-2.6098210141716309E-2</v>
      </c>
      <c r="C442">
        <v>-1.261893399868245E-2</v>
      </c>
      <c r="D442">
        <v>-1.7703433538499389E-3</v>
      </c>
      <c r="E442">
        <v>-2.2406553092038399E-3</v>
      </c>
      <c r="F442">
        <v>0</v>
      </c>
      <c r="G442">
        <v>-4.8868819389381847E-2</v>
      </c>
      <c r="H442">
        <v>-1.2303083485409609E-2</v>
      </c>
      <c r="I442">
        <v>-3.8461186706799037E-2</v>
      </c>
      <c r="J442">
        <v>-4.0616638139721259E-2</v>
      </c>
      <c r="K442">
        <v>-3.7191762698499859E-3</v>
      </c>
      <c r="L442">
        <v>-9.955168362253719E-2</v>
      </c>
      <c r="M442">
        <v>-2.275900645499972E-2</v>
      </c>
      <c r="N442">
        <v>-9.5793965663659303E-2</v>
      </c>
      <c r="O442">
        <v>0</v>
      </c>
      <c r="P442">
        <v>-1.8222397210552421E-2</v>
      </c>
      <c r="Q442">
        <v>-5.1313731570817048E-2</v>
      </c>
      <c r="R442">
        <v>-0.1335585131743888</v>
      </c>
      <c r="S442">
        <v>-7.0034947056650587E-2</v>
      </c>
      <c r="T442">
        <v>-2.427243424311766E-2</v>
      </c>
      <c r="U442">
        <v>-1.4630333117758821E-2</v>
      </c>
      <c r="V442">
        <v>-5.2912840535413758E-2</v>
      </c>
      <c r="W442">
        <v>-2.7571092401610462E-3</v>
      </c>
      <c r="X442">
        <v>-1.090215731277513E-2</v>
      </c>
      <c r="Y442">
        <v>-4.5281361570670031E-2</v>
      </c>
      <c r="Z442">
        <v>-1.7707530279820999E-2</v>
      </c>
      <c r="AA442">
        <v>-4.6855153081226959E-2</v>
      </c>
      <c r="AB442">
        <v>-2.0041727069470459E-2</v>
      </c>
      <c r="AC442">
        <v>-3.4565667399552399E-2</v>
      </c>
      <c r="AD442">
        <v>-7.3753509531460912E-2</v>
      </c>
      <c r="AE442">
        <v>-1.5966997804373991E-2</v>
      </c>
      <c r="AF442">
        <v>-1.6563671836741008E-2</v>
      </c>
      <c r="AG442">
        <v>-5.2321507873848518E-2</v>
      </c>
      <c r="AH442" s="9" t="s">
        <v>132</v>
      </c>
      <c r="AI442" s="1">
        <v>44835</v>
      </c>
      <c r="AJ442" s="9" t="s">
        <v>39</v>
      </c>
      <c r="AK442">
        <v>5</v>
      </c>
    </row>
    <row r="443" spans="1:37" x14ac:dyDescent="0.25">
      <c r="A443">
        <v>44838</v>
      </c>
      <c r="B443">
        <v>-1.201322964540589</v>
      </c>
      <c r="C443">
        <v>-1.004196804686267</v>
      </c>
      <c r="D443">
        <v>-1.0114806274349371</v>
      </c>
      <c r="E443">
        <v>-1.17367715152994</v>
      </c>
      <c r="F443">
        <v>-0.80543527063723774</v>
      </c>
      <c r="G443">
        <v>-1.3481072042815569</v>
      </c>
      <c r="H443">
        <v>-0.56120427319020227</v>
      </c>
      <c r="I443">
        <v>-1.2995279702263489</v>
      </c>
      <c r="J443">
        <v>-0.65994686442222095</v>
      </c>
      <c r="K443">
        <v>-1.874844954488476</v>
      </c>
      <c r="L443">
        <v>-0.62395528469454653</v>
      </c>
      <c r="M443">
        <v>-1.101356538278063</v>
      </c>
      <c r="N443">
        <v>-1.538668832331076</v>
      </c>
      <c r="O443">
        <v>-0.77954344794807839</v>
      </c>
      <c r="P443">
        <v>-0.77756975498742098</v>
      </c>
      <c r="Q443">
        <v>-0.82099744153555332</v>
      </c>
      <c r="R443">
        <v>-3.528760325147251</v>
      </c>
      <c r="S443">
        <v>-1.4571197345914271</v>
      </c>
      <c r="T443">
        <v>-0.48369173899435269</v>
      </c>
      <c r="U443">
        <v>-3.035653363359625</v>
      </c>
      <c r="V443">
        <v>-0.41061309971266741</v>
      </c>
      <c r="W443">
        <v>-1.112396651620511</v>
      </c>
      <c r="X443">
        <v>-1.31989065591237</v>
      </c>
      <c r="Y443">
        <v>-0.5133752684314975</v>
      </c>
      <c r="Z443">
        <v>-1.4073461060209771</v>
      </c>
      <c r="AA443">
        <v>-1.5522596923537091</v>
      </c>
      <c r="AB443">
        <v>-0.65196890867940172</v>
      </c>
      <c r="AC443">
        <v>-0.83700218850136388</v>
      </c>
      <c r="AD443">
        <v>-0.93375051684249832</v>
      </c>
      <c r="AE443">
        <v>-1.1404579083227531</v>
      </c>
      <c r="AF443">
        <v>-1.179522237588253</v>
      </c>
      <c r="AG443">
        <v>-1.3669162854534831</v>
      </c>
      <c r="AH443" s="9" t="s">
        <v>132</v>
      </c>
      <c r="AI443" s="1">
        <v>44835</v>
      </c>
      <c r="AJ443" s="9" t="s">
        <v>40</v>
      </c>
      <c r="AK443">
        <v>4</v>
      </c>
    </row>
    <row r="444" spans="1:37" x14ac:dyDescent="0.25">
      <c r="A444">
        <v>44837</v>
      </c>
      <c r="B444">
        <v>-3.008360332823619</v>
      </c>
      <c r="C444">
        <v>-6.5262197038711296</v>
      </c>
      <c r="D444">
        <v>-2.797523395408827</v>
      </c>
      <c r="E444">
        <v>-3.015230517567931</v>
      </c>
      <c r="F444">
        <v>-3.6592166500796899</v>
      </c>
      <c r="G444">
        <v>-3.952893391030718</v>
      </c>
      <c r="H444">
        <v>-2.958094989518643</v>
      </c>
      <c r="I444">
        <v>-1.887961779515005</v>
      </c>
      <c r="J444">
        <v>-3.9599393353621402</v>
      </c>
      <c r="K444">
        <v>-2.4642657413194571</v>
      </c>
      <c r="L444">
        <v>-1.501415266884879</v>
      </c>
      <c r="M444">
        <v>-2.703425388683431</v>
      </c>
      <c r="N444">
        <v>-4.1031638777533512</v>
      </c>
      <c r="O444">
        <v>-1.966082255641552</v>
      </c>
      <c r="P444">
        <v>-1.21945391837076</v>
      </c>
      <c r="Q444">
        <v>-3.6131274083502909</v>
      </c>
      <c r="R444">
        <v>-5.7037748791681491</v>
      </c>
      <c r="S444">
        <v>-3.407875614812967</v>
      </c>
      <c r="T444">
        <v>-2.4990195103449451</v>
      </c>
      <c r="U444">
        <v>-4.3528085457139394</v>
      </c>
      <c r="V444">
        <v>-2.4273417197402751</v>
      </c>
      <c r="W444">
        <v>-2.7848369547197911</v>
      </c>
      <c r="X444">
        <v>-2.4502922012965151</v>
      </c>
      <c r="Y444">
        <v>-1.6736196025756129</v>
      </c>
      <c r="Z444">
        <v>-3.2503737860860178</v>
      </c>
      <c r="AA444">
        <v>-2.9799009379538579</v>
      </c>
      <c r="AB444">
        <v>-2.8993570530733979</v>
      </c>
      <c r="AC444">
        <v>-2.2501563352355261</v>
      </c>
      <c r="AD444">
        <v>-3.535374449444046</v>
      </c>
      <c r="AE444">
        <v>-3.6182437183079612</v>
      </c>
      <c r="AF444">
        <v>-3.106068833853068</v>
      </c>
      <c r="AG444">
        <v>-2.0678592339259412</v>
      </c>
      <c r="AH444" s="9" t="s">
        <v>132</v>
      </c>
      <c r="AI444" s="1">
        <v>44835</v>
      </c>
      <c r="AJ444" s="9" t="s">
        <v>41</v>
      </c>
      <c r="AK444">
        <v>3</v>
      </c>
    </row>
    <row r="445" spans="1:37" x14ac:dyDescent="0.25">
      <c r="A445">
        <v>44834</v>
      </c>
      <c r="B445">
        <v>-5.185657108593443E-2</v>
      </c>
      <c r="C445">
        <v>0</v>
      </c>
      <c r="D445">
        <v>-2.6729023123510261E-3</v>
      </c>
      <c r="E445">
        <v>-6.5284577565284579E-2</v>
      </c>
      <c r="F445">
        <v>-8.4815665394309386E-3</v>
      </c>
      <c r="G445">
        <v>-7.4014337794467986E-3</v>
      </c>
      <c r="H445">
        <v>0</v>
      </c>
      <c r="I445">
        <v>0</v>
      </c>
      <c r="J445">
        <v>-3.3694541607489817E-2</v>
      </c>
      <c r="K445">
        <v>-1.344450971353232E-2</v>
      </c>
      <c r="L445">
        <v>-0.2464224437601345</v>
      </c>
      <c r="M445">
        <v>-2.9894754364469148E-2</v>
      </c>
      <c r="N445">
        <v>0</v>
      </c>
      <c r="O445">
        <v>-0.35936198576000938</v>
      </c>
      <c r="P445">
        <v>0</v>
      </c>
      <c r="Q445">
        <v>-6.4317726631030053E-2</v>
      </c>
      <c r="R445">
        <v>-1.5981270285711699E-3</v>
      </c>
      <c r="S445">
        <v>0</v>
      </c>
      <c r="T445">
        <v>-5.889999289332308E-2</v>
      </c>
      <c r="U445">
        <v>0</v>
      </c>
      <c r="V445">
        <v>-1.2461378294644949E-3</v>
      </c>
      <c r="W445">
        <v>-3.1684879190847393E-2</v>
      </c>
      <c r="X445">
        <v>-2.9360411283509049E-2</v>
      </c>
      <c r="Y445">
        <v>0</v>
      </c>
      <c r="Z445">
        <v>-4.0031716233432463E-2</v>
      </c>
      <c r="AA445">
        <v>-1.3441931546001799E-3</v>
      </c>
      <c r="AB445">
        <v>-5.5254016420857428E-2</v>
      </c>
      <c r="AC445">
        <v>-5.0370277462598638E-2</v>
      </c>
      <c r="AD445">
        <v>-0.1347094761394641</v>
      </c>
      <c r="AE445">
        <v>-2.1551881166547601E-2</v>
      </c>
      <c r="AF445">
        <v>-2.3670670502014261E-2</v>
      </c>
      <c r="AG445">
        <v>-4.2767095601835232E-2</v>
      </c>
      <c r="AH445" s="9" t="s">
        <v>133</v>
      </c>
      <c r="AI445" s="1">
        <v>44805</v>
      </c>
      <c r="AJ445" s="9" t="s">
        <v>43</v>
      </c>
      <c r="AK445">
        <v>30</v>
      </c>
    </row>
    <row r="446" spans="1:37" x14ac:dyDescent="0.25">
      <c r="A446">
        <v>44833</v>
      </c>
      <c r="B446">
        <v>-1.094010899679829</v>
      </c>
      <c r="C446">
        <v>-2.0299062636411271</v>
      </c>
      <c r="D446">
        <v>-1.3140970608181499</v>
      </c>
      <c r="E446">
        <v>-1.2346293660257359</v>
      </c>
      <c r="F446">
        <v>-1.5438056297337821</v>
      </c>
      <c r="G446">
        <v>-1.055525454708226</v>
      </c>
      <c r="H446">
        <v>-0.64584351923288541</v>
      </c>
      <c r="I446">
        <v>-0.94914741827648674</v>
      </c>
      <c r="J446">
        <v>-1.588522850418594</v>
      </c>
      <c r="K446">
        <v>-1.770382868028362</v>
      </c>
      <c r="L446">
        <v>-9.0201750825475213E-2</v>
      </c>
      <c r="M446">
        <v>-1.261621348075735</v>
      </c>
      <c r="N446">
        <v>-1.5995140146709761</v>
      </c>
      <c r="O446">
        <v>-0.58377830019811772</v>
      </c>
      <c r="P446">
        <v>-0.27280242051528131</v>
      </c>
      <c r="Q446">
        <v>-0.35945718348857297</v>
      </c>
      <c r="R446">
        <v>-0.11975403445366049</v>
      </c>
      <c r="S446">
        <v>-0.79837294494109201</v>
      </c>
      <c r="T446">
        <v>-0.53590726540279443</v>
      </c>
      <c r="U446">
        <v>-2.9810136295745369</v>
      </c>
      <c r="V446">
        <v>-0.61472942631241734</v>
      </c>
      <c r="W446">
        <v>-0.32371842832211778</v>
      </c>
      <c r="X446">
        <v>-1.8407356151993011</v>
      </c>
      <c r="Y446">
        <v>-0.52517113744568011</v>
      </c>
      <c r="Z446">
        <v>-1.3152969291836829</v>
      </c>
      <c r="AA446">
        <v>-1.357072457004868</v>
      </c>
      <c r="AB446">
        <v>-0.64997159358145684</v>
      </c>
      <c r="AC446">
        <v>-0.82802264352404242</v>
      </c>
      <c r="AD446">
        <v>-1.067211581090185</v>
      </c>
      <c r="AE446">
        <v>-1.420762859466288</v>
      </c>
      <c r="AF446">
        <v>-1.3610689652379631</v>
      </c>
      <c r="AG446">
        <v>-0.33138985394976223</v>
      </c>
      <c r="AH446" s="9" t="s">
        <v>133</v>
      </c>
      <c r="AI446" s="1">
        <v>44805</v>
      </c>
      <c r="AJ446" s="9" t="s">
        <v>38</v>
      </c>
      <c r="AK446">
        <v>29</v>
      </c>
    </row>
    <row r="447" spans="1:37" x14ac:dyDescent="0.25">
      <c r="A447">
        <v>44832</v>
      </c>
      <c r="B447">
        <v>-1.129223097461568</v>
      </c>
      <c r="C447">
        <v>-3.6214780136289271</v>
      </c>
      <c r="D447">
        <v>-1.116430206944147</v>
      </c>
      <c r="E447">
        <v>-0.64450668264258115</v>
      </c>
      <c r="F447">
        <v>-0.96648888305905944</v>
      </c>
      <c r="G447">
        <v>-7.6085001811796157E-2</v>
      </c>
      <c r="H447">
        <v>-0.70266873121876872</v>
      </c>
      <c r="I447">
        <v>-1.674392893635924</v>
      </c>
      <c r="J447">
        <v>-0.87451759166514031</v>
      </c>
      <c r="K447">
        <v>-1.097391573917184</v>
      </c>
      <c r="L447">
        <v>-1.930796595704463</v>
      </c>
      <c r="M447">
        <v>-1.1965690365531081</v>
      </c>
      <c r="N447">
        <v>-1.803435881211489</v>
      </c>
      <c r="O447">
        <v>-0.29811698958065552</v>
      </c>
      <c r="P447">
        <v>-0.50188908691357192</v>
      </c>
      <c r="Q447">
        <v>-0.26104968393748429</v>
      </c>
      <c r="R447">
        <v>-0.24359031492671429</v>
      </c>
      <c r="S447">
        <v>-1.2414331188421719</v>
      </c>
      <c r="T447">
        <v>-3.3881836260001892</v>
      </c>
      <c r="U447">
        <v>-0.76161231812974706</v>
      </c>
      <c r="V447">
        <v>-1.000880987219344</v>
      </c>
      <c r="W447">
        <v>-0.72358165243251671</v>
      </c>
      <c r="X447">
        <v>-2.2556549376553692</v>
      </c>
      <c r="Y447">
        <v>-0.35190417614299441</v>
      </c>
      <c r="Z447">
        <v>-1.0241696009426771</v>
      </c>
      <c r="AA447">
        <v>-1.317746187504391</v>
      </c>
      <c r="AB447">
        <v>-1.0343148287384309</v>
      </c>
      <c r="AC447">
        <v>-1.084079482974754</v>
      </c>
      <c r="AD447">
        <v>-2.0223427606939288</v>
      </c>
      <c r="AE447">
        <v>-1.0024259798992561</v>
      </c>
      <c r="AF447">
        <v>-1.3542720512344779</v>
      </c>
      <c r="AG447">
        <v>-0.57632238098513977</v>
      </c>
      <c r="AH447" s="9" t="s">
        <v>133</v>
      </c>
      <c r="AI447" s="1">
        <v>44805</v>
      </c>
      <c r="AJ447" s="9" t="s">
        <v>39</v>
      </c>
      <c r="AK447">
        <v>28</v>
      </c>
    </row>
    <row r="448" spans="1:37" x14ac:dyDescent="0.25">
      <c r="A448">
        <v>44831</v>
      </c>
      <c r="B448">
        <v>-0.44150046809210969</v>
      </c>
      <c r="C448">
        <v>-1.075816093243811</v>
      </c>
      <c r="D448">
        <v>-0.41316556323713788</v>
      </c>
      <c r="E448">
        <v>-0.79582996297622899</v>
      </c>
      <c r="F448">
        <v>-0.73605628920700417</v>
      </c>
      <c r="G448">
        <v>-0.1084525101311767</v>
      </c>
      <c r="H448">
        <v>-5.8015043699772999E-2</v>
      </c>
      <c r="I448">
        <v>-0.27691011200566318</v>
      </c>
      <c r="J448">
        <v>-1.8267023810761329</v>
      </c>
      <c r="K448">
        <v>-1.1709660963798271E-2</v>
      </c>
      <c r="L448">
        <v>-0.186215802545976</v>
      </c>
      <c r="M448">
        <v>-3.6473487416500631E-2</v>
      </c>
      <c r="N448">
        <v>-0.54153624172363934</v>
      </c>
      <c r="O448">
        <v>-0.37248753737215351</v>
      </c>
      <c r="P448">
        <v>-1.654761241976677E-2</v>
      </c>
      <c r="Q448">
        <v>-6.4793572716944331E-2</v>
      </c>
      <c r="R448">
        <v>-9.8636159392693323E-2</v>
      </c>
      <c r="S448">
        <v>-0.20175940015940791</v>
      </c>
      <c r="T448">
        <v>-0.86075454564881138</v>
      </c>
      <c r="U448">
        <v>-0.14634315327079511</v>
      </c>
      <c r="V448">
        <v>-0.44384247324253429</v>
      </c>
      <c r="W448">
        <v>-0.19202571463187609</v>
      </c>
      <c r="X448">
        <v>-0.29600708341416471</v>
      </c>
      <c r="Y448">
        <v>-1.095641122529506</v>
      </c>
      <c r="Z448">
        <v>-0.43745578972031718</v>
      </c>
      <c r="AA448">
        <v>-0.41522513248722248</v>
      </c>
      <c r="AB448">
        <v>-0.40805681590996767</v>
      </c>
      <c r="AC448">
        <v>-0.26768323583738202</v>
      </c>
      <c r="AD448">
        <v>-0.24573472242903471</v>
      </c>
      <c r="AE448">
        <v>-0.47205680721228332</v>
      </c>
      <c r="AF448">
        <v>-0.50220361181801876</v>
      </c>
      <c r="AG448">
        <v>-0.30370946778428198</v>
      </c>
      <c r="AH448" s="9" t="s">
        <v>133</v>
      </c>
      <c r="AI448" s="1">
        <v>44805</v>
      </c>
      <c r="AJ448" s="9" t="s">
        <v>40</v>
      </c>
      <c r="AK448">
        <v>27</v>
      </c>
    </row>
    <row r="449" spans="1:37" x14ac:dyDescent="0.25">
      <c r="A449">
        <v>44830</v>
      </c>
      <c r="B449">
        <v>-1.9680114911359361</v>
      </c>
      <c r="C449">
        <v>-2.938132428531314</v>
      </c>
      <c r="D449">
        <v>-0.1963715659406752</v>
      </c>
      <c r="E449">
        <v>-2.8699558169420589</v>
      </c>
      <c r="F449">
        <v>-1.680879237169691</v>
      </c>
      <c r="G449">
        <v>-2.9083189331271551</v>
      </c>
      <c r="H449">
        <v>-1.0015396323827781</v>
      </c>
      <c r="I449">
        <v>-2.615881250209914</v>
      </c>
      <c r="J449">
        <v>-4.0862453331345421</v>
      </c>
      <c r="K449">
        <v>-2.389158898521103</v>
      </c>
      <c r="L449">
        <v>-2.2569824759708852</v>
      </c>
      <c r="M449">
        <v>-1.9563790781657979</v>
      </c>
      <c r="N449">
        <v>-1.7545340784487951</v>
      </c>
      <c r="O449">
        <v>-0.76731106083274658</v>
      </c>
      <c r="P449">
        <v>-0.58227111044768642</v>
      </c>
      <c r="Q449">
        <v>-1.379499563052432</v>
      </c>
      <c r="R449">
        <v>-4.8720716621370022</v>
      </c>
      <c r="S449">
        <v>-2.1498067390089308</v>
      </c>
      <c r="T449">
        <v>-2.0912726489735158</v>
      </c>
      <c r="U449">
        <v>-3.191690756096496</v>
      </c>
      <c r="V449">
        <v>-1.4848909163882289</v>
      </c>
      <c r="W449">
        <v>-0.75172092061493945</v>
      </c>
      <c r="X449">
        <v>-1.76547585622072</v>
      </c>
      <c r="Y449">
        <v>-0.14279839891705881</v>
      </c>
      <c r="Z449">
        <v>-2.4588532771962219</v>
      </c>
      <c r="AA449">
        <v>-1.99748101969707</v>
      </c>
      <c r="AB449">
        <v>-1.4282625383670751</v>
      </c>
      <c r="AC449">
        <v>-1.012153701884936</v>
      </c>
      <c r="AD449">
        <v>-1.1968803981672129</v>
      </c>
      <c r="AE449">
        <v>-2.7698303599587661</v>
      </c>
      <c r="AF449">
        <v>-2.0170088472915362</v>
      </c>
      <c r="AG449">
        <v>-1.3341842876397749</v>
      </c>
      <c r="AH449" s="9" t="s">
        <v>133</v>
      </c>
      <c r="AI449" s="1">
        <v>44805</v>
      </c>
      <c r="AJ449" s="9" t="s">
        <v>41</v>
      </c>
      <c r="AK449">
        <v>26</v>
      </c>
    </row>
    <row r="450" spans="1:37" x14ac:dyDescent="0.25">
      <c r="A450">
        <v>44827</v>
      </c>
      <c r="B450">
        <v>-0.34491143774609229</v>
      </c>
      <c r="C450">
        <v>-0.34000737627779259</v>
      </c>
      <c r="D450">
        <v>-6.9163272182729316E-2</v>
      </c>
      <c r="E450">
        <v>-0.48993274783411578</v>
      </c>
      <c r="F450">
        <v>-0.18443006936200221</v>
      </c>
      <c r="G450">
        <v>-0.69285395382077686</v>
      </c>
      <c r="H450">
        <v>-4.4534296155017271E-2</v>
      </c>
      <c r="I450">
        <v>-0.74316147727629522</v>
      </c>
      <c r="J450">
        <v>-0.1276648791056435</v>
      </c>
      <c r="K450">
        <v>-2.6510520117725509E-2</v>
      </c>
      <c r="L450">
        <v>-0.19975370305956619</v>
      </c>
      <c r="M450">
        <v>-0.1705182841843276</v>
      </c>
      <c r="N450">
        <v>-0.41252194011265558</v>
      </c>
      <c r="O450">
        <v>-3.8385249771532952E-2</v>
      </c>
      <c r="P450">
        <v>-0.19952807893474259</v>
      </c>
      <c r="Q450">
        <v>-0.52477622448119465</v>
      </c>
      <c r="R450">
        <v>-0.71363846207604054</v>
      </c>
      <c r="S450">
        <v>-0.26399632896371589</v>
      </c>
      <c r="T450">
        <v>-8.2409900347286569E-2</v>
      </c>
      <c r="U450">
        <v>-0.39673294801833131</v>
      </c>
      <c r="V450">
        <v>-0.16675892306864809</v>
      </c>
      <c r="W450">
        <v>-8.6407160298534152E-2</v>
      </c>
      <c r="X450">
        <v>-0.38218685535065788</v>
      </c>
      <c r="Y450">
        <v>-0.28211659654655757</v>
      </c>
      <c r="Z450">
        <v>-0.46101152343654128</v>
      </c>
      <c r="AA450">
        <v>-0.36927440380916893</v>
      </c>
      <c r="AB450">
        <v>-0.18388886029281651</v>
      </c>
      <c r="AC450">
        <v>-0.26399291612633508</v>
      </c>
      <c r="AD450">
        <v>-0.51578369490663578</v>
      </c>
      <c r="AE450">
        <v>-0.43247306448391831</v>
      </c>
      <c r="AF450">
        <v>-0.35147076065147881</v>
      </c>
      <c r="AG450">
        <v>-0.16845924438497001</v>
      </c>
      <c r="AH450" s="9" t="s">
        <v>134</v>
      </c>
      <c r="AI450" s="1">
        <v>44805</v>
      </c>
      <c r="AJ450" s="9" t="s">
        <v>43</v>
      </c>
      <c r="AK450">
        <v>23</v>
      </c>
    </row>
    <row r="451" spans="1:37" x14ac:dyDescent="0.25">
      <c r="A451">
        <v>44826</v>
      </c>
      <c r="B451">
        <v>-1.0425448662962361E-2</v>
      </c>
      <c r="C451">
        <v>0</v>
      </c>
      <c r="D451">
        <v>0</v>
      </c>
      <c r="E451">
        <v>-1.1430591184862209E-3</v>
      </c>
      <c r="F451">
        <v>0</v>
      </c>
      <c r="G451">
        <v>-1.5600201763237981E-2</v>
      </c>
      <c r="H451">
        <v>0</v>
      </c>
      <c r="I451">
        <v>-0.125550561727342</v>
      </c>
      <c r="J451">
        <v>-1.217837315857818E-3</v>
      </c>
      <c r="K451">
        <v>0</v>
      </c>
      <c r="L451">
        <v>-1.9191434012714489E-2</v>
      </c>
      <c r="M451">
        <v>0</v>
      </c>
      <c r="N451">
        <v>-1.0781818546144191E-3</v>
      </c>
      <c r="O451">
        <v>0</v>
      </c>
      <c r="P451">
        <v>0</v>
      </c>
      <c r="Q451">
        <v>-1.5700164473408069E-2</v>
      </c>
      <c r="R451">
        <v>0</v>
      </c>
      <c r="S451">
        <v>0</v>
      </c>
      <c r="T451">
        <v>-2.061592711313065E-3</v>
      </c>
      <c r="U451">
        <v>0</v>
      </c>
      <c r="V451">
        <v>-5.757248044690722E-3</v>
      </c>
      <c r="W451">
        <v>-0.12784535884491621</v>
      </c>
      <c r="X451">
        <v>-6.6955004285409207E-3</v>
      </c>
      <c r="Y451">
        <v>-2.9516524065460572E-3</v>
      </c>
      <c r="Z451">
        <v>-9.6582096074602185E-3</v>
      </c>
      <c r="AA451">
        <v>-1.204506582425807E-2</v>
      </c>
      <c r="AB451">
        <v>-3.2135474888444668E-3</v>
      </c>
      <c r="AC451">
        <v>-1.8163583386483441E-3</v>
      </c>
      <c r="AD451">
        <v>-9.1503943424183203E-4</v>
      </c>
      <c r="AE451">
        <v>-1.409418319588893E-2</v>
      </c>
      <c r="AF451">
        <v>-1.9799589206797742E-3</v>
      </c>
      <c r="AG451">
        <v>-2.9783927991773939E-2</v>
      </c>
      <c r="AH451" s="9" t="s">
        <v>134</v>
      </c>
      <c r="AI451" s="1">
        <v>44805</v>
      </c>
      <c r="AJ451" s="9" t="s">
        <v>38</v>
      </c>
      <c r="AK451">
        <v>22</v>
      </c>
    </row>
    <row r="452" spans="1:37" x14ac:dyDescent="0.25">
      <c r="A452">
        <v>44825</v>
      </c>
      <c r="B452">
        <v>-9.1311998544996886E-2</v>
      </c>
      <c r="C452">
        <v>-0.37195393184745978</v>
      </c>
      <c r="D452">
        <v>-3.1437686643883557E-2</v>
      </c>
      <c r="E452">
        <v>-0.12774581482912351</v>
      </c>
      <c r="F452">
        <v>-2.1639407823582119E-2</v>
      </c>
      <c r="G452">
        <v>-8.6416948728554752E-2</v>
      </c>
      <c r="H452">
        <v>-0.13044993816052561</v>
      </c>
      <c r="I452">
        <v>-6.6744578782385836E-2</v>
      </c>
      <c r="J452">
        <v>-8.877262850112054E-3</v>
      </c>
      <c r="K452">
        <v>-0.38382880281522302</v>
      </c>
      <c r="L452">
        <v>-0.1465496986033408</v>
      </c>
      <c r="M452">
        <v>-0.14256593924588251</v>
      </c>
      <c r="N452">
        <v>-1.055698824718459E-2</v>
      </c>
      <c r="O452">
        <v>-1.5783093107231871E-2</v>
      </c>
      <c r="P452">
        <v>-2.059086248793858E-2</v>
      </c>
      <c r="Q452">
        <v>-0.1483740085987649</v>
      </c>
      <c r="R452">
        <v>-0.45895732684914259</v>
      </c>
      <c r="S452">
        <v>-2.1502848946692341E-2</v>
      </c>
      <c r="T452">
        <v>-0.11197644868120429</v>
      </c>
      <c r="U452">
        <v>-0.84028376001768268</v>
      </c>
      <c r="V452">
        <v>-1.2932878284440169E-2</v>
      </c>
      <c r="W452">
        <v>-1.4420635881766669E-2</v>
      </c>
      <c r="X452">
        <v>-5.0668576878100433E-2</v>
      </c>
      <c r="Y452">
        <v>-1.8465389338494769E-2</v>
      </c>
      <c r="Z452">
        <v>-0.10723333018082951</v>
      </c>
      <c r="AA452">
        <v>-7.1343638602156395E-2</v>
      </c>
      <c r="AB452">
        <v>-7.9748160524179074E-2</v>
      </c>
      <c r="AC452">
        <v>-9.1636619254846882E-2</v>
      </c>
      <c r="AD452">
        <v>-0.19806876196762269</v>
      </c>
      <c r="AE452">
        <v>-0.11185425630453499</v>
      </c>
      <c r="AF452">
        <v>-7.3150610543740141E-2</v>
      </c>
      <c r="AG452">
        <v>-6.9980961950023859E-2</v>
      </c>
      <c r="AH452" s="9" t="s">
        <v>134</v>
      </c>
      <c r="AI452" s="1">
        <v>44805</v>
      </c>
      <c r="AJ452" s="9" t="s">
        <v>39</v>
      </c>
      <c r="AK452">
        <v>21</v>
      </c>
    </row>
    <row r="453" spans="1:37" x14ac:dyDescent="0.25">
      <c r="A453">
        <v>44824</v>
      </c>
      <c r="B453">
        <v>-7.9339202256092957E-3</v>
      </c>
      <c r="C453">
        <v>0</v>
      </c>
      <c r="D453">
        <v>-8.7149825707845126E-4</v>
      </c>
      <c r="E453">
        <v>-1.4216223865591521E-3</v>
      </c>
      <c r="F453">
        <v>-7.4201533677576087E-4</v>
      </c>
      <c r="G453">
        <v>-9.1220695789568946E-3</v>
      </c>
      <c r="H453">
        <v>0</v>
      </c>
      <c r="I453">
        <v>-2.8371938651632581E-2</v>
      </c>
      <c r="J453">
        <v>-1.7045563432210909E-2</v>
      </c>
      <c r="K453">
        <v>-9.4011190768311854E-4</v>
      </c>
      <c r="L453">
        <v>0</v>
      </c>
      <c r="M453">
        <v>0</v>
      </c>
      <c r="N453">
        <v>-5.770115937368302E-3</v>
      </c>
      <c r="O453">
        <v>-1.0864334223537119E-2</v>
      </c>
      <c r="P453">
        <v>-3.664183360661565E-3</v>
      </c>
      <c r="Q453">
        <v>-2.269793656882626E-3</v>
      </c>
      <c r="R453">
        <v>0</v>
      </c>
      <c r="S453">
        <v>-1.405086517949779E-3</v>
      </c>
      <c r="T453">
        <v>-4.9102644776517299E-3</v>
      </c>
      <c r="U453">
        <v>-8.6825158407001033E-3</v>
      </c>
      <c r="V453">
        <v>-8.3930745360979386E-2</v>
      </c>
      <c r="W453">
        <v>-9.5544737127752757E-2</v>
      </c>
      <c r="X453">
        <v>-8.6637892875872247E-3</v>
      </c>
      <c r="Y453">
        <v>-1.064413048169279E-2</v>
      </c>
      <c r="Z453">
        <v>-7.4972300967887338E-3</v>
      </c>
      <c r="AA453">
        <v>-9.603469459125942E-3</v>
      </c>
      <c r="AB453">
        <v>-1.02858552873938E-2</v>
      </c>
      <c r="AC453">
        <v>-1.326781467584529E-3</v>
      </c>
      <c r="AD453">
        <v>-7.8891819454720658E-4</v>
      </c>
      <c r="AE453">
        <v>-1.9978375995582118E-3</v>
      </c>
      <c r="AF453">
        <v>-1.114822224256653E-2</v>
      </c>
      <c r="AG453">
        <v>-1.2687379717659011E-2</v>
      </c>
      <c r="AH453" s="9" t="s">
        <v>134</v>
      </c>
      <c r="AI453" s="1">
        <v>44805</v>
      </c>
      <c r="AJ453" s="9" t="s">
        <v>40</v>
      </c>
      <c r="AK453">
        <v>20</v>
      </c>
    </row>
    <row r="454" spans="1:37" x14ac:dyDescent="0.25">
      <c r="A454">
        <v>44823</v>
      </c>
      <c r="B454">
        <v>-3.3730695817877452</v>
      </c>
      <c r="C454">
        <v>-5.6848439088772356</v>
      </c>
      <c r="D454">
        <v>-4.1269501176712549</v>
      </c>
      <c r="E454">
        <v>-3.3088177152842362</v>
      </c>
      <c r="F454">
        <v>-5.7811150972281604</v>
      </c>
      <c r="G454">
        <v>-5.2256658224797299</v>
      </c>
      <c r="H454">
        <v>-3.4806014202807991</v>
      </c>
      <c r="I454">
        <v>-2.4424425403989432</v>
      </c>
      <c r="J454">
        <v>-5.1382828873243529</v>
      </c>
      <c r="K454">
        <v>-5.0543291815615818</v>
      </c>
      <c r="L454">
        <v>-1.017800879813302</v>
      </c>
      <c r="M454">
        <v>-3.355641123266321</v>
      </c>
      <c r="N454">
        <v>-5.2260266070210397</v>
      </c>
      <c r="O454">
        <v>-1.215446132917146</v>
      </c>
      <c r="P454">
        <v>-1.633854658945719</v>
      </c>
      <c r="Q454">
        <v>-1.6821554309099009</v>
      </c>
      <c r="R454">
        <v>-3.8588569324405819</v>
      </c>
      <c r="S454">
        <v>-4.928207584892986</v>
      </c>
      <c r="T454">
        <v>-1.15466872096247</v>
      </c>
      <c r="U454">
        <v>-4.0181852706437873</v>
      </c>
      <c r="V454">
        <v>-5.6571824712216303</v>
      </c>
      <c r="W454">
        <v>-1.430509921450849</v>
      </c>
      <c r="X454">
        <v>-3.0779760221201329</v>
      </c>
      <c r="Y454">
        <v>-1.9023584643459961</v>
      </c>
      <c r="Z454">
        <v>-3.6680449434907638</v>
      </c>
      <c r="AA454">
        <v>-3.9666362214884838</v>
      </c>
      <c r="AB454">
        <v>-2.6294435077318949</v>
      </c>
      <c r="AC454">
        <v>-2.79571826052543</v>
      </c>
      <c r="AD454">
        <v>-1.902958117678661</v>
      </c>
      <c r="AE454">
        <v>-3.8808656442083711</v>
      </c>
      <c r="AF454">
        <v>-3.7687176341933171</v>
      </c>
      <c r="AG454">
        <v>-2.4884298374536158</v>
      </c>
      <c r="AH454" s="9" t="s">
        <v>134</v>
      </c>
      <c r="AI454" s="1">
        <v>44805</v>
      </c>
      <c r="AJ454" s="9" t="s">
        <v>41</v>
      </c>
      <c r="AK454">
        <v>19</v>
      </c>
    </row>
    <row r="455" spans="1:37" x14ac:dyDescent="0.25">
      <c r="A455">
        <v>44820</v>
      </c>
      <c r="B455">
        <v>-1.3174673920566651</v>
      </c>
      <c r="C455">
        <v>-1.840521710604422</v>
      </c>
      <c r="D455">
        <v>-0.23239227259735909</v>
      </c>
      <c r="E455">
        <v>-1.6681608898884051</v>
      </c>
      <c r="F455">
        <v>-1.29321716151488</v>
      </c>
      <c r="G455">
        <v>-1.7186445873639671</v>
      </c>
      <c r="H455">
        <v>-1.7769513392038101</v>
      </c>
      <c r="I455">
        <v>-2.4248652953422538</v>
      </c>
      <c r="J455">
        <v>-1.426685974206396</v>
      </c>
      <c r="K455">
        <v>-0.66228022242525664</v>
      </c>
      <c r="L455">
        <v>-0.54162937824950985</v>
      </c>
      <c r="M455">
        <v>-1.1346468088837209</v>
      </c>
      <c r="N455">
        <v>-2.15374369955852</v>
      </c>
      <c r="O455">
        <v>-0.64395174532547406</v>
      </c>
      <c r="P455">
        <v>-1.616569245947427</v>
      </c>
      <c r="Q455">
        <v>-0.80551802722081056</v>
      </c>
      <c r="R455">
        <v>-2.846037254565398</v>
      </c>
      <c r="S455">
        <v>-2.6405416845705081</v>
      </c>
      <c r="T455">
        <v>-0.67266261536722893</v>
      </c>
      <c r="U455">
        <v>-1.686241532166441</v>
      </c>
      <c r="V455">
        <v>-0.67097148021886166</v>
      </c>
      <c r="W455">
        <v>-4.3913291232820367E-2</v>
      </c>
      <c r="X455">
        <v>-0.619397791399526</v>
      </c>
      <c r="Y455">
        <v>-0.59648812275040097</v>
      </c>
      <c r="Z455">
        <v>-1.3848532939489111</v>
      </c>
      <c r="AA455">
        <v>-1.834558127698543</v>
      </c>
      <c r="AB455">
        <v>-0.97800147222609557</v>
      </c>
      <c r="AC455">
        <v>-0.7455521532600029</v>
      </c>
      <c r="AD455">
        <v>-1.166520220363616</v>
      </c>
      <c r="AE455">
        <v>-1.55879865249435</v>
      </c>
      <c r="AF455">
        <v>-1.132634726150539</v>
      </c>
      <c r="AG455">
        <v>-1.407245904022274</v>
      </c>
      <c r="AH455" s="9" t="s">
        <v>135</v>
      </c>
      <c r="AI455" s="1">
        <v>44805</v>
      </c>
      <c r="AJ455" s="9" t="s">
        <v>43</v>
      </c>
      <c r="AK455">
        <v>16</v>
      </c>
    </row>
    <row r="456" spans="1:37" x14ac:dyDescent="0.25">
      <c r="A456">
        <v>44819</v>
      </c>
      <c r="B456">
        <v>-0.1575881083095205</v>
      </c>
      <c r="C456">
        <v>-0.29430598237525413</v>
      </c>
      <c r="D456">
        <v>-6.0825583466718618E-2</v>
      </c>
      <c r="E456">
        <v>-0.12899197429642331</v>
      </c>
      <c r="F456">
        <v>-0.1096694429865455</v>
      </c>
      <c r="G456">
        <v>-0.1946027647927176</v>
      </c>
      <c r="H456">
        <v>-5.4907428210354096E-3</v>
      </c>
      <c r="I456">
        <v>-1.2534947670499841E-2</v>
      </c>
      <c r="J456">
        <v>-0.41521062301620898</v>
      </c>
      <c r="K456">
        <v>-8.3884471201604152E-2</v>
      </c>
      <c r="L456">
        <v>-0.73783181582877033</v>
      </c>
      <c r="M456">
        <v>-5.3732404929082177E-2</v>
      </c>
      <c r="N456">
        <v>-0.20425596807118221</v>
      </c>
      <c r="O456">
        <v>-5.4645463529797822E-2</v>
      </c>
      <c r="P456">
        <v>-0.23700911763454391</v>
      </c>
      <c r="Q456">
        <v>-0.1360892590449515</v>
      </c>
      <c r="R456">
        <v>-1.0712609471156931E-2</v>
      </c>
      <c r="S456">
        <v>-0.13406871273532039</v>
      </c>
      <c r="T456">
        <v>-9.7977268374698889E-2</v>
      </c>
      <c r="U456">
        <v>-0.31189597989607931</v>
      </c>
      <c r="V456">
        <v>-0.1110416540735378</v>
      </c>
      <c r="W456">
        <v>-3.4251327791594663E-2</v>
      </c>
      <c r="X456">
        <v>-0.1308798128545367</v>
      </c>
      <c r="Y456">
        <v>-3.7955359585428013E-2</v>
      </c>
      <c r="Z456">
        <v>-0.13525156275757161</v>
      </c>
      <c r="AA456">
        <v>-0.19609113260303149</v>
      </c>
      <c r="AB456">
        <v>-0.15789202881076339</v>
      </c>
      <c r="AC456">
        <v>-0.15909072860729959</v>
      </c>
      <c r="AD456">
        <v>-0.28999570802149338</v>
      </c>
      <c r="AE456">
        <v>-0.22407770484977449</v>
      </c>
      <c r="AF456">
        <v>-0.15898128648201201</v>
      </c>
      <c r="AG456">
        <v>-6.6901231021742863E-2</v>
      </c>
      <c r="AH456" s="9" t="s">
        <v>135</v>
      </c>
      <c r="AI456" s="1">
        <v>44805</v>
      </c>
      <c r="AJ456" s="9" t="s">
        <v>38</v>
      </c>
      <c r="AK456">
        <v>15</v>
      </c>
    </row>
    <row r="457" spans="1:37" x14ac:dyDescent="0.25">
      <c r="A457">
        <v>44818</v>
      </c>
      <c r="B457">
        <v>-2.02517210661925E-2</v>
      </c>
      <c r="C457">
        <v>0</v>
      </c>
      <c r="D457">
        <v>0</v>
      </c>
      <c r="E457">
        <v>-1.506794347999333E-2</v>
      </c>
      <c r="F457">
        <v>-8.2140970096669912E-3</v>
      </c>
      <c r="G457">
        <v>-1.577069399884733E-2</v>
      </c>
      <c r="H457">
        <v>0</v>
      </c>
      <c r="I457">
        <v>-4.4849737242559251E-2</v>
      </c>
      <c r="J457">
        <v>-7.0141908572449651E-3</v>
      </c>
      <c r="K457">
        <v>0</v>
      </c>
      <c r="L457">
        <v>0</v>
      </c>
      <c r="M457">
        <v>-2.6611154471371742E-2</v>
      </c>
      <c r="N457">
        <v>-1.1468503843367089E-2</v>
      </c>
      <c r="O457">
        <v>-0.13996489342739679</v>
      </c>
      <c r="P457">
        <v>-3.9470342543049507E-3</v>
      </c>
      <c r="Q457">
        <v>-5.6594368181144272E-2</v>
      </c>
      <c r="R457">
        <v>0</v>
      </c>
      <c r="S457">
        <v>0</v>
      </c>
      <c r="T457">
        <v>-0.20547960792487799</v>
      </c>
      <c r="U457">
        <v>0</v>
      </c>
      <c r="V457">
        <v>0</v>
      </c>
      <c r="W457">
        <v>-4.0443037622653027E-2</v>
      </c>
      <c r="X457">
        <v>-4.2924804325355018E-3</v>
      </c>
      <c r="Y457">
        <v>-1.569596753583222E-3</v>
      </c>
      <c r="Z457">
        <v>-1.6136566051036021E-2</v>
      </c>
      <c r="AA457">
        <v>-8.8952257886411E-3</v>
      </c>
      <c r="AB457">
        <v>-4.9650368107924697E-2</v>
      </c>
      <c r="AC457">
        <v>-5.9857630634150578E-3</v>
      </c>
      <c r="AD457">
        <v>-8.412851565829936E-2</v>
      </c>
      <c r="AE457">
        <v>-7.2446476451863686E-3</v>
      </c>
      <c r="AF457">
        <v>-9.1636735403526244E-3</v>
      </c>
      <c r="AG457">
        <v>-5.7570926645863059E-2</v>
      </c>
      <c r="AH457" s="9" t="s">
        <v>135</v>
      </c>
      <c r="AI457" s="1">
        <v>44805</v>
      </c>
      <c r="AJ457" s="9" t="s">
        <v>39</v>
      </c>
      <c r="AK457">
        <v>14</v>
      </c>
    </row>
    <row r="458" spans="1:37" x14ac:dyDescent="0.25">
      <c r="A458">
        <v>44817</v>
      </c>
      <c r="B458">
        <v>-9.1087291990967073E-2</v>
      </c>
      <c r="C458">
        <v>-3.0730688178273778E-3</v>
      </c>
      <c r="D458">
        <v>-6.8908728304428957E-2</v>
      </c>
      <c r="E458">
        <v>-6.5055186878941948E-2</v>
      </c>
      <c r="F458">
        <v>-0.13697708418022109</v>
      </c>
      <c r="G458">
        <v>-4.9638991645353188E-2</v>
      </c>
      <c r="H458">
        <v>-0.1006188463144638</v>
      </c>
      <c r="I458">
        <v>-1.497213467942699E-2</v>
      </c>
      <c r="J458">
        <v>-6.6862474072091156E-3</v>
      </c>
      <c r="K458">
        <v>-2.8182321621512381E-3</v>
      </c>
      <c r="L458">
        <v>-1.6692090104288219E-4</v>
      </c>
      <c r="M458">
        <v>-0.1238089527071573</v>
      </c>
      <c r="N458">
        <v>-3.0840903878094121E-2</v>
      </c>
      <c r="O458">
        <v>-0.1113895483227826</v>
      </c>
      <c r="P458">
        <v>-3.1714965718816802E-2</v>
      </c>
      <c r="Q458">
        <v>-8.7845290949119748E-2</v>
      </c>
      <c r="R458">
        <v>-7.7608556740109746E-2</v>
      </c>
      <c r="S458">
        <v>-6.3403786252712426E-3</v>
      </c>
      <c r="T458">
        <v>-0.13102223534072691</v>
      </c>
      <c r="U458">
        <v>-3.7890930632253392E-2</v>
      </c>
      <c r="V458">
        <v>-3.725171391132788E-2</v>
      </c>
      <c r="W458">
        <v>-0.18507657129134189</v>
      </c>
      <c r="X458">
        <v>-7.4581850891592083E-2</v>
      </c>
      <c r="Y458">
        <v>-2.240989984105634E-2</v>
      </c>
      <c r="Z458">
        <v>-8.6474108569908475E-2</v>
      </c>
      <c r="AA458">
        <v>-3.0960234508205849E-2</v>
      </c>
      <c r="AB458">
        <v>-0.13868702605740349</v>
      </c>
      <c r="AC458">
        <v>-5.7596957198373398E-2</v>
      </c>
      <c r="AD458">
        <v>-7.8711935225947258E-2</v>
      </c>
      <c r="AE458">
        <v>-8.1271252573688058E-2</v>
      </c>
      <c r="AF458">
        <v>-7.8229102519518326E-2</v>
      </c>
      <c r="AG458">
        <v>-8.1707782080455482E-2</v>
      </c>
      <c r="AH458" s="9" t="s">
        <v>135</v>
      </c>
      <c r="AI458" s="1">
        <v>44805</v>
      </c>
      <c r="AJ458" s="9" t="s">
        <v>40</v>
      </c>
      <c r="AK458">
        <v>13</v>
      </c>
    </row>
    <row r="459" spans="1:37" x14ac:dyDescent="0.25">
      <c r="A459">
        <v>44816</v>
      </c>
      <c r="B459">
        <v>-0.1699586849123248</v>
      </c>
      <c r="C459">
        <v>-3.0837477358834069E-2</v>
      </c>
      <c r="D459">
        <v>-8.4947192501518359E-2</v>
      </c>
      <c r="E459">
        <v>-0.1056370369018601</v>
      </c>
      <c r="F459">
        <v>-8.1170918311921303E-2</v>
      </c>
      <c r="G459">
        <v>-0.37859500675694358</v>
      </c>
      <c r="H459">
        <v>-0.29894980677110289</v>
      </c>
      <c r="I459">
        <v>-0.1302165664376963</v>
      </c>
      <c r="J459">
        <v>-0.1942050084852332</v>
      </c>
      <c r="K459">
        <v>-0.3138617390793273</v>
      </c>
      <c r="L459">
        <v>-0.13544319258070711</v>
      </c>
      <c r="M459">
        <v>-9.9959490417731126E-2</v>
      </c>
      <c r="N459">
        <v>-0.1927821704604312</v>
      </c>
      <c r="O459">
        <v>-6.4043679307924414E-2</v>
      </c>
      <c r="P459">
        <v>-2.4987417550501601E-2</v>
      </c>
      <c r="Q459">
        <v>-0.47555397367783148</v>
      </c>
      <c r="R459">
        <v>-1.0959953825400579E-2</v>
      </c>
      <c r="S459">
        <v>-0.14035978493125251</v>
      </c>
      <c r="T459">
        <v>-7.6085205842342588E-2</v>
      </c>
      <c r="U459">
        <v>-0.13590096177562369</v>
      </c>
      <c r="V459">
        <v>-0.13319273413429689</v>
      </c>
      <c r="W459">
        <v>-8.5270844087846659E-2</v>
      </c>
      <c r="X459">
        <v>-0.16757239253841091</v>
      </c>
      <c r="Y459">
        <v>-3.0133457545622681E-2</v>
      </c>
      <c r="Z459">
        <v>-0.158460689618029</v>
      </c>
      <c r="AA459">
        <v>-0.14983420776283721</v>
      </c>
      <c r="AB459">
        <v>-0.21677698252688679</v>
      </c>
      <c r="AC459">
        <v>-8.9102188665184059E-2</v>
      </c>
      <c r="AD459">
        <v>-0.17967342481112439</v>
      </c>
      <c r="AE459">
        <v>-0.210799625361173</v>
      </c>
      <c r="AF459">
        <v>-0.21355412671111079</v>
      </c>
      <c r="AG459">
        <v>-5.6615820265841547E-2</v>
      </c>
      <c r="AH459" s="9" t="s">
        <v>135</v>
      </c>
      <c r="AI459" s="1">
        <v>44805</v>
      </c>
      <c r="AJ459" s="9" t="s">
        <v>41</v>
      </c>
      <c r="AK459">
        <v>12</v>
      </c>
    </row>
    <row r="460" spans="1:37" x14ac:dyDescent="0.25">
      <c r="A460">
        <v>44813</v>
      </c>
      <c r="B460">
        <v>-1.6604577774173311E-2</v>
      </c>
      <c r="C460">
        <v>0</v>
      </c>
      <c r="D460">
        <v>0</v>
      </c>
      <c r="E460">
        <v>-4.5249324543998777E-2</v>
      </c>
      <c r="F460">
        <v>-2.2173095270044831E-2</v>
      </c>
      <c r="G460">
        <v>-3.3820201806343958E-3</v>
      </c>
      <c r="H460">
        <v>-5.4401670065511096E-3</v>
      </c>
      <c r="I460">
        <v>-2.7281541404109221E-2</v>
      </c>
      <c r="J460">
        <v>-1.626591907359088E-3</v>
      </c>
      <c r="K460">
        <v>-7.99302380459537E-2</v>
      </c>
      <c r="L460">
        <v>-0.3253831281257295</v>
      </c>
      <c r="M460">
        <v>-1.6993543156221379E-3</v>
      </c>
      <c r="N460">
        <v>-9.0390425917526791E-4</v>
      </c>
      <c r="O460">
        <v>-4.3396299949252388E-3</v>
      </c>
      <c r="P460">
        <v>-2.7592849599448861E-2</v>
      </c>
      <c r="Q460">
        <v>-6.1228793726710918E-4</v>
      </c>
      <c r="R460">
        <v>-7.6771432076863403E-3</v>
      </c>
      <c r="S460">
        <v>0</v>
      </c>
      <c r="T460">
        <v>-2.0788009445111229E-2</v>
      </c>
      <c r="U460">
        <v>0</v>
      </c>
      <c r="V460">
        <v>-7.4573595927279482E-2</v>
      </c>
      <c r="W460">
        <v>-1.355029014035408E-2</v>
      </c>
      <c r="X460">
        <v>-4.1581581839413833E-3</v>
      </c>
      <c r="Y460">
        <v>-7.1228589272206537E-3</v>
      </c>
      <c r="Z460">
        <v>-1.6259267639196381E-2</v>
      </c>
      <c r="AA460">
        <v>-1.199865202132059E-2</v>
      </c>
      <c r="AB460">
        <v>-1.5856860371948021E-2</v>
      </c>
      <c r="AC460">
        <v>-2.6088105081318719E-2</v>
      </c>
      <c r="AD460">
        <v>-6.7535211457253987E-4</v>
      </c>
      <c r="AE460">
        <v>-2.565359930948538E-3</v>
      </c>
      <c r="AF460">
        <v>-3.4249432494149502E-2</v>
      </c>
      <c r="AG460">
        <v>-1.077475550666836E-2</v>
      </c>
      <c r="AH460" s="9" t="s">
        <v>136</v>
      </c>
      <c r="AI460" s="1">
        <v>44805</v>
      </c>
      <c r="AJ460" s="9" t="s">
        <v>43</v>
      </c>
      <c r="AK460">
        <v>9</v>
      </c>
    </row>
    <row r="461" spans="1:37" x14ac:dyDescent="0.25">
      <c r="A461">
        <v>44812</v>
      </c>
      <c r="B461">
        <v>-0.82236178936662396</v>
      </c>
      <c r="C461">
        <v>-6.4242577448039148E-3</v>
      </c>
      <c r="D461">
        <v>-0.40856427513977073</v>
      </c>
      <c r="E461">
        <v>-0.87114080485039458</v>
      </c>
      <c r="F461">
        <v>-0.59364562006691557</v>
      </c>
      <c r="G461">
        <v>-1.2029538640621891</v>
      </c>
      <c r="H461">
        <v>-0.47614137801934092</v>
      </c>
      <c r="I461">
        <v>-0.61938018233561309</v>
      </c>
      <c r="J461">
        <v>-0.60070121399591925</v>
      </c>
      <c r="K461">
        <v>-0.44889254676704837</v>
      </c>
      <c r="L461">
        <v>-0.8183759003604677</v>
      </c>
      <c r="M461">
        <v>-0.49251592425071361</v>
      </c>
      <c r="N461">
        <v>-0.24108203362473399</v>
      </c>
      <c r="O461">
        <v>-0.17383355596214309</v>
      </c>
      <c r="P461">
        <v>-1.389612351095078</v>
      </c>
      <c r="Q461">
        <v>-1.0152873986257711</v>
      </c>
      <c r="R461">
        <v>-1.878904767719056</v>
      </c>
      <c r="S461">
        <v>-0.54868505393846045</v>
      </c>
      <c r="T461">
        <v>-0.87217856083411882</v>
      </c>
      <c r="U461">
        <v>-0.25872639382446838</v>
      </c>
      <c r="V461">
        <v>-0.61966432883820344</v>
      </c>
      <c r="W461">
        <v>-0.52301344351990708</v>
      </c>
      <c r="X461">
        <v>-1.183734173358802</v>
      </c>
      <c r="Y461">
        <v>-0.32610231460978401</v>
      </c>
      <c r="Z461">
        <v>-0.97747119390815629</v>
      </c>
      <c r="AA461">
        <v>-0.54883023509709006</v>
      </c>
      <c r="AB461">
        <v>-0.70485295843837426</v>
      </c>
      <c r="AC461">
        <v>-0.51295035104328845</v>
      </c>
      <c r="AD461">
        <v>-0.80276705592890585</v>
      </c>
      <c r="AE461">
        <v>-0.80427397684430546</v>
      </c>
      <c r="AF461">
        <v>-0.85607892083945891</v>
      </c>
      <c r="AG461">
        <v>-0.51861032746060221</v>
      </c>
      <c r="AH461" s="9" t="s">
        <v>136</v>
      </c>
      <c r="AI461" s="1">
        <v>44805</v>
      </c>
      <c r="AJ461" s="9" t="s">
        <v>38</v>
      </c>
      <c r="AK461">
        <v>8</v>
      </c>
    </row>
    <row r="462" spans="1:37" x14ac:dyDescent="0.25">
      <c r="A462">
        <v>44811</v>
      </c>
      <c r="B462">
        <v>-3.0300602081043282</v>
      </c>
      <c r="C462">
        <v>-5.2240520163753059</v>
      </c>
      <c r="D462">
        <v>-2.107228869591165</v>
      </c>
      <c r="E462">
        <v>-3.379169389172505</v>
      </c>
      <c r="F462">
        <v>-4.0303040601413116</v>
      </c>
      <c r="G462">
        <v>-4.2259621406040004</v>
      </c>
      <c r="H462">
        <v>-2.1501068044724572</v>
      </c>
      <c r="I462">
        <v>-3.123871484595675</v>
      </c>
      <c r="J462">
        <v>-6.8964291124433101</v>
      </c>
      <c r="K462">
        <v>-4.2603613185745193</v>
      </c>
      <c r="L462">
        <v>-5.1695701910823333</v>
      </c>
      <c r="M462">
        <v>-2.3455730636315821</v>
      </c>
      <c r="N462">
        <v>-3.670458051880864</v>
      </c>
      <c r="O462">
        <v>-2.773551545042813</v>
      </c>
      <c r="P462">
        <v>-2.3551946351277948</v>
      </c>
      <c r="Q462">
        <v>-2.7477206546977859</v>
      </c>
      <c r="R462">
        <v>-4.151542675512685</v>
      </c>
      <c r="S462">
        <v>-1.166781505676405</v>
      </c>
      <c r="T462">
        <v>-2.2194563763153461</v>
      </c>
      <c r="U462">
        <v>-4.7338551256533057</v>
      </c>
      <c r="V462">
        <v>-2.5219071333060019</v>
      </c>
      <c r="W462">
        <v>-1.287306001204185</v>
      </c>
      <c r="X462">
        <v>-2.2873311372822358</v>
      </c>
      <c r="Y462">
        <v>-0.67690340477239874</v>
      </c>
      <c r="Z462">
        <v>-3.0288355698620322</v>
      </c>
      <c r="AA462">
        <v>-3.835044040012261</v>
      </c>
      <c r="AB462">
        <v>-2.7149869719128259</v>
      </c>
      <c r="AC462">
        <v>-2.2195658608101199</v>
      </c>
      <c r="AD462">
        <v>-3.3781733539124601</v>
      </c>
      <c r="AE462">
        <v>-3.9763603897392978</v>
      </c>
      <c r="AF462">
        <v>-3.0087226575351682</v>
      </c>
      <c r="AG462">
        <v>-2.06446763276446</v>
      </c>
      <c r="AH462" s="9" t="s">
        <v>136</v>
      </c>
      <c r="AI462" s="1">
        <v>44805</v>
      </c>
      <c r="AJ462" s="9" t="s">
        <v>39</v>
      </c>
      <c r="AK462">
        <v>7</v>
      </c>
    </row>
    <row r="463" spans="1:37" x14ac:dyDescent="0.25">
      <c r="A463">
        <v>44810</v>
      </c>
      <c r="B463">
        <v>-0.24928501413546411</v>
      </c>
      <c r="C463">
        <v>-1.1396586835102029E-2</v>
      </c>
      <c r="D463">
        <v>-0.51321497708937192</v>
      </c>
      <c r="E463">
        <v>-0.15853818053631721</v>
      </c>
      <c r="F463">
        <v>-0.41164917760992242</v>
      </c>
      <c r="G463">
        <v>-0.23180486777945961</v>
      </c>
      <c r="H463">
        <v>-5.3274967442580083E-2</v>
      </c>
      <c r="I463">
        <v>-0.122888512710798</v>
      </c>
      <c r="J463">
        <v>-0.84425576823893755</v>
      </c>
      <c r="K463">
        <v>-0.28418348830329498</v>
      </c>
      <c r="L463">
        <v>-5.5583820569378849E-2</v>
      </c>
      <c r="M463">
        <v>-0.30206061440077819</v>
      </c>
      <c r="N463">
        <v>-0.8699842859881326</v>
      </c>
      <c r="O463">
        <v>-0.1555083810727598</v>
      </c>
      <c r="P463">
        <v>-0.34604485507961541</v>
      </c>
      <c r="Q463">
        <v>-5.5511778548803473E-2</v>
      </c>
      <c r="R463">
        <v>-0.2261783671448773</v>
      </c>
      <c r="S463">
        <v>-0.39813647537495012</v>
      </c>
      <c r="T463">
        <v>-0.36682298866357721</v>
      </c>
      <c r="U463">
        <v>-0.74595307106290232</v>
      </c>
      <c r="V463">
        <v>-0.20347636933803559</v>
      </c>
      <c r="W463">
        <v>-7.4308369624837667E-2</v>
      </c>
      <c r="X463">
        <v>-9.6336570835643634E-2</v>
      </c>
      <c r="Y463">
        <v>-7.4188822548987454E-2</v>
      </c>
      <c r="Z463">
        <v>-0.17748544297032351</v>
      </c>
      <c r="AA463">
        <v>-0.5562913973364414</v>
      </c>
      <c r="AB463">
        <v>-0.19782844684718409</v>
      </c>
      <c r="AC463">
        <v>-0.20135265435284069</v>
      </c>
      <c r="AD463">
        <v>-0.2136736416088065</v>
      </c>
      <c r="AE463">
        <v>-0.31815321308783873</v>
      </c>
      <c r="AF463">
        <v>-0.26102926579648139</v>
      </c>
      <c r="AG463">
        <v>-0.1598806965576634</v>
      </c>
      <c r="AH463" s="9" t="s">
        <v>136</v>
      </c>
      <c r="AI463" s="1">
        <v>44805</v>
      </c>
      <c r="AJ463" s="9" t="s">
        <v>40</v>
      </c>
      <c r="AK463">
        <v>6</v>
      </c>
    </row>
    <row r="464" spans="1:37" x14ac:dyDescent="0.25">
      <c r="A464">
        <v>44809</v>
      </c>
      <c r="B464">
        <v>-0.14500633601864649</v>
      </c>
      <c r="C464">
        <v>-0.19732925686748021</v>
      </c>
      <c r="D464">
        <v>-6.2064877296961841E-2</v>
      </c>
      <c r="E464">
        <v>-0.23282693571481711</v>
      </c>
      <c r="F464">
        <v>-0.29383404479204878</v>
      </c>
      <c r="G464">
        <v>-0.26779670681716561</v>
      </c>
      <c r="H464">
        <v>-0.15256440673952151</v>
      </c>
      <c r="I464">
        <v>-5.3255728335887371E-4</v>
      </c>
      <c r="J464">
        <v>-4.3280066872913928E-2</v>
      </c>
      <c r="K464">
        <v>-8.0175885434924474E-2</v>
      </c>
      <c r="L464">
        <v>-0.31462150033849762</v>
      </c>
      <c r="M464">
        <v>-1.533936600519354E-2</v>
      </c>
      <c r="N464">
        <v>-0.10813859617239339</v>
      </c>
      <c r="O464">
        <v>-0.1477056269108511</v>
      </c>
      <c r="P464">
        <v>-0.18410593546777559</v>
      </c>
      <c r="Q464">
        <v>-0.2078680814397218</v>
      </c>
      <c r="R464">
        <v>-7.0445594875872153E-2</v>
      </c>
      <c r="S464">
        <v>0</v>
      </c>
      <c r="T464">
        <v>-0.24728758623126221</v>
      </c>
      <c r="U464">
        <v>-0.27132222312134069</v>
      </c>
      <c r="V464">
        <v>-8.8192336472022168E-2</v>
      </c>
      <c r="W464">
        <v>-4.4435475364483987E-3</v>
      </c>
      <c r="X464">
        <v>-0.1035403663172164</v>
      </c>
      <c r="Y464">
        <v>-2.3754631366857851E-2</v>
      </c>
      <c r="Z464">
        <v>-0.1605380816579848</v>
      </c>
      <c r="AA464">
        <v>-9.3199517479118962E-2</v>
      </c>
      <c r="AB464">
        <v>-0.2020171282680146</v>
      </c>
      <c r="AC464">
        <v>-5.8075972388756052E-2</v>
      </c>
      <c r="AD464">
        <v>-0.25876305707420832</v>
      </c>
      <c r="AE464">
        <v>-0.1280285342258142</v>
      </c>
      <c r="AF464">
        <v>-0.12922580762516239</v>
      </c>
      <c r="AG464">
        <v>-0.15786445846898761</v>
      </c>
      <c r="AH464" s="9" t="s">
        <v>136</v>
      </c>
      <c r="AI464" s="1">
        <v>44805</v>
      </c>
      <c r="AJ464" s="9" t="s">
        <v>41</v>
      </c>
      <c r="AK464">
        <v>5</v>
      </c>
    </row>
    <row r="465" spans="1:37" x14ac:dyDescent="0.25">
      <c r="A465">
        <v>44804</v>
      </c>
      <c r="B465">
        <v>-0.1242848172165217</v>
      </c>
      <c r="C465">
        <v>0</v>
      </c>
      <c r="D465">
        <v>-4.5789674816821148E-2</v>
      </c>
      <c r="E465">
        <v>-7.9644150232279637E-2</v>
      </c>
      <c r="F465">
        <v>-4.7152091379011433E-3</v>
      </c>
      <c r="G465">
        <v>-5.3246862550902503E-2</v>
      </c>
      <c r="H465">
        <v>-0.15725255880339439</v>
      </c>
      <c r="I465">
        <v>-3.7995885981919708E-4</v>
      </c>
      <c r="J465">
        <v>-0.42991055888653068</v>
      </c>
      <c r="K465">
        <v>0</v>
      </c>
      <c r="L465">
        <v>-0.14627990799603541</v>
      </c>
      <c r="M465">
        <v>-5.299916059199513E-2</v>
      </c>
      <c r="N465">
        <v>-1.7358905106915561E-2</v>
      </c>
      <c r="O465">
        <v>-7.7615793163458027E-2</v>
      </c>
      <c r="P465">
        <v>-3.9947241934259803E-2</v>
      </c>
      <c r="Q465">
        <v>-7.3947733477590663E-2</v>
      </c>
      <c r="R465">
        <v>0</v>
      </c>
      <c r="S465">
        <v>-2.671207132743071E-3</v>
      </c>
      <c r="T465">
        <v>-0.18058734858633621</v>
      </c>
      <c r="U465">
        <v>0</v>
      </c>
      <c r="V465">
        <v>-8.505569561557795E-2</v>
      </c>
      <c r="W465">
        <v>-0.13892227885092789</v>
      </c>
      <c r="X465">
        <v>-3.6789219307437138E-3</v>
      </c>
      <c r="Y465">
        <v>-2.7768590262312189E-2</v>
      </c>
      <c r="Z465">
        <v>-6.2689846044791858E-2</v>
      </c>
      <c r="AA465">
        <v>-4.0866250694228883E-2</v>
      </c>
      <c r="AB465">
        <v>-0.14258565222695871</v>
      </c>
      <c r="AC465">
        <v>-0.14710192729338989</v>
      </c>
      <c r="AD465">
        <v>-8.3122489093315918E-2</v>
      </c>
      <c r="AE465">
        <v>-0.1076157587703518</v>
      </c>
      <c r="AF465">
        <v>-0.12936417782915899</v>
      </c>
      <c r="AG465">
        <v>-3.3879522724115187E-2</v>
      </c>
      <c r="AH465" s="9" t="s">
        <v>137</v>
      </c>
      <c r="AI465" s="1">
        <v>44774</v>
      </c>
      <c r="AJ465" s="9" t="s">
        <v>39</v>
      </c>
      <c r="AK465">
        <v>31</v>
      </c>
    </row>
    <row r="466" spans="1:37" x14ac:dyDescent="0.25">
      <c r="A466">
        <v>44803</v>
      </c>
      <c r="B466">
        <v>-0.24110980098393661</v>
      </c>
      <c r="C466">
        <v>-0.37323385610605381</v>
      </c>
      <c r="D466">
        <v>-7.3913478191227955E-2</v>
      </c>
      <c r="E466">
        <v>-0.32835885766932721</v>
      </c>
      <c r="F466">
        <v>-0.60143747016966376</v>
      </c>
      <c r="G466">
        <v>-0.59027027558642686</v>
      </c>
      <c r="H466">
        <v>-0.28536372040089869</v>
      </c>
      <c r="I466">
        <v>-9.3192420235356399E-2</v>
      </c>
      <c r="J466">
        <v>-0.39471907548029239</v>
      </c>
      <c r="K466">
        <v>-0.2190997632348303</v>
      </c>
      <c r="L466">
        <v>-3.4871257766544067E-2</v>
      </c>
      <c r="M466">
        <v>-0.14938116833191931</v>
      </c>
      <c r="N466">
        <v>-0.19734899326791069</v>
      </c>
      <c r="O466">
        <v>-0.175564345986473</v>
      </c>
      <c r="P466">
        <v>-6.3173654698533727E-2</v>
      </c>
      <c r="Q466">
        <v>-9.8805025958964871E-2</v>
      </c>
      <c r="R466">
        <v>-0.32481470558816239</v>
      </c>
      <c r="S466">
        <v>-0.18796411831296361</v>
      </c>
      <c r="T466">
        <v>-5.2391263692038878E-2</v>
      </c>
      <c r="U466">
        <v>-0.32297817938292639</v>
      </c>
      <c r="V466">
        <v>-0.16767420509780409</v>
      </c>
      <c r="W466">
        <v>-0.27391985399467361</v>
      </c>
      <c r="X466">
        <v>-0.18634671602134459</v>
      </c>
      <c r="Y466">
        <v>-6.6729392540123889E-2</v>
      </c>
      <c r="Z466">
        <v>-0.34066064648902039</v>
      </c>
      <c r="AA466">
        <v>-0.18215807630511291</v>
      </c>
      <c r="AB466">
        <v>-0.1903055488603094</v>
      </c>
      <c r="AC466">
        <v>-8.8128026024693801E-2</v>
      </c>
      <c r="AD466">
        <v>-1.354370320128875E-2</v>
      </c>
      <c r="AE466">
        <v>-0.43532666999473579</v>
      </c>
      <c r="AF466">
        <v>-0.26190929737471391</v>
      </c>
      <c r="AG466">
        <v>-0.12462410997146441</v>
      </c>
      <c r="AH466" s="9" t="s">
        <v>137</v>
      </c>
      <c r="AI466" s="1">
        <v>44774</v>
      </c>
      <c r="AJ466" s="9" t="s">
        <v>40</v>
      </c>
      <c r="AK466">
        <v>30</v>
      </c>
    </row>
    <row r="467" spans="1:37" x14ac:dyDescent="0.25">
      <c r="A467">
        <v>44802</v>
      </c>
      <c r="B467">
        <v>-0.13229162568345659</v>
      </c>
      <c r="C467">
        <v>-0.17122322970573181</v>
      </c>
      <c r="D467">
        <v>0</v>
      </c>
      <c r="E467">
        <v>-0.42498239474729282</v>
      </c>
      <c r="F467">
        <v>-2.9156913341898262E-3</v>
      </c>
      <c r="G467">
        <v>-5.6889685147457618E-2</v>
      </c>
      <c r="H467">
        <v>-0.1931315820546235</v>
      </c>
      <c r="I467">
        <v>-8.0860674597611273E-2</v>
      </c>
      <c r="J467">
        <v>-1.132632926216188E-2</v>
      </c>
      <c r="K467">
        <v>-1.1959762115250509E-2</v>
      </c>
      <c r="L467">
        <v>-0.50305944265016889</v>
      </c>
      <c r="M467">
        <v>-0.13026650141392909</v>
      </c>
      <c r="N467">
        <v>-5.3317733360762412E-2</v>
      </c>
      <c r="O467">
        <v>-5.7136482502133053E-2</v>
      </c>
      <c r="P467">
        <v>-0.41814608598816211</v>
      </c>
      <c r="Q467">
        <v>-4.4188870034418869E-2</v>
      </c>
      <c r="R467">
        <v>-2.4977108405547378E-2</v>
      </c>
      <c r="S467">
        <v>-0.17366057668392451</v>
      </c>
      <c r="T467">
        <v>-4.3620147096614187E-2</v>
      </c>
      <c r="U467">
        <v>0</v>
      </c>
      <c r="V467">
        <v>-1.008831307288734E-2</v>
      </c>
      <c r="W467">
        <v>-0.1189783832307319</v>
      </c>
      <c r="X467">
        <v>-5.485238846038356E-2</v>
      </c>
      <c r="Y467">
        <v>-0.221258789890001</v>
      </c>
      <c r="Z467">
        <v>-0.20217462672264819</v>
      </c>
      <c r="AA467">
        <v>-7.9048793665908057E-2</v>
      </c>
      <c r="AB467">
        <v>-5.1018896699564012E-2</v>
      </c>
      <c r="AC467">
        <v>-0.20898057593096581</v>
      </c>
      <c r="AD467">
        <v>-2.7297401461992329E-2</v>
      </c>
      <c r="AE467">
        <v>-3.2084632910768893E-2</v>
      </c>
      <c r="AF467">
        <v>-0.18029332861488001</v>
      </c>
      <c r="AG467">
        <v>-0.22890521231642519</v>
      </c>
      <c r="AH467" s="9" t="s">
        <v>137</v>
      </c>
      <c r="AI467" s="1">
        <v>44774</v>
      </c>
      <c r="AJ467" s="9" t="s">
        <v>41</v>
      </c>
      <c r="AK467">
        <v>29</v>
      </c>
    </row>
    <row r="468" spans="1:37" x14ac:dyDescent="0.25">
      <c r="A468">
        <v>44799</v>
      </c>
      <c r="B468">
        <v>-0.57121765681252612</v>
      </c>
      <c r="C468">
        <v>-0.1836428377326359</v>
      </c>
      <c r="D468">
        <v>-0.17772494879287989</v>
      </c>
      <c r="E468">
        <v>-0.31374247626199631</v>
      </c>
      <c r="F468">
        <v>-0.50213676781278993</v>
      </c>
      <c r="G468">
        <v>-1.478568880164584</v>
      </c>
      <c r="H468">
        <v>-1.44819481664007</v>
      </c>
      <c r="I468">
        <v>-0.33202642409858157</v>
      </c>
      <c r="J468">
        <v>-1.4472463934721169</v>
      </c>
      <c r="K468">
        <v>-0.42697419913848322</v>
      </c>
      <c r="L468">
        <v>-0.6742979952144551</v>
      </c>
      <c r="M468">
        <v>-0.24801707532090261</v>
      </c>
      <c r="N468">
        <v>-0.56872093936035695</v>
      </c>
      <c r="O468">
        <v>-0.13837766419688249</v>
      </c>
      <c r="P468">
        <v>-0.92373281365638016</v>
      </c>
      <c r="Q468">
        <v>-0.29540291749623621</v>
      </c>
      <c r="R468">
        <v>-1.4661741775300681</v>
      </c>
      <c r="S468">
        <v>-0.86308561735313771</v>
      </c>
      <c r="T468">
        <v>-0.38376639628077469</v>
      </c>
      <c r="U468">
        <v>-0.83838979306312944</v>
      </c>
      <c r="V468">
        <v>-0.63494443280959934</v>
      </c>
      <c r="W468">
        <v>-0.48465461287144862</v>
      </c>
      <c r="X468">
        <v>-0.58228569617979287</v>
      </c>
      <c r="Y468">
        <v>-0.2192310360603163</v>
      </c>
      <c r="Z468">
        <v>-0.62985306435388433</v>
      </c>
      <c r="AA468">
        <v>-0.69116263485278751</v>
      </c>
      <c r="AB468">
        <v>-0.49086642751338189</v>
      </c>
      <c r="AC468">
        <v>-0.30533735663533479</v>
      </c>
      <c r="AD468">
        <v>-0.42619896854347639</v>
      </c>
      <c r="AE468">
        <v>-0.57306370987895028</v>
      </c>
      <c r="AF468">
        <v>-0.56938053200061534</v>
      </c>
      <c r="AG468">
        <v>-0.60151205076348724</v>
      </c>
      <c r="AH468" s="9" t="s">
        <v>138</v>
      </c>
      <c r="AI468" s="1">
        <v>44774</v>
      </c>
      <c r="AJ468" s="9" t="s">
        <v>43</v>
      </c>
      <c r="AK468">
        <v>26</v>
      </c>
    </row>
    <row r="469" spans="1:37" x14ac:dyDescent="0.25">
      <c r="A469">
        <v>44798</v>
      </c>
      <c r="B469">
        <v>-0.13464946251674709</v>
      </c>
      <c r="C469">
        <v>-6.3587038454179803E-2</v>
      </c>
      <c r="D469">
        <v>-6.7376565501506572E-2</v>
      </c>
      <c r="E469">
        <v>-6.7985146892452594E-2</v>
      </c>
      <c r="F469">
        <v>-0.30513357376747258</v>
      </c>
      <c r="G469">
        <v>-0.19197662752847899</v>
      </c>
      <c r="H469">
        <v>-0.18497197044293931</v>
      </c>
      <c r="I469">
        <v>-5.0433135237789493E-2</v>
      </c>
      <c r="J469">
        <v>-0.74492006657953269</v>
      </c>
      <c r="K469">
        <v>-0.1565897825879406</v>
      </c>
      <c r="L469">
        <v>-7.0145722922504747E-2</v>
      </c>
      <c r="M469">
        <v>-0.11366097949928471</v>
      </c>
      <c r="N469">
        <v>-3.3907675693953587E-2</v>
      </c>
      <c r="O469">
        <v>-0.1348650296239505</v>
      </c>
      <c r="P469">
        <v>-6.9738277448432896E-4</v>
      </c>
      <c r="Q469">
        <v>-7.5114511219022901E-3</v>
      </c>
      <c r="R469">
        <v>-7.999943745171588E-2</v>
      </c>
      <c r="S469">
        <v>0</v>
      </c>
      <c r="T469">
        <v>-0.106166451054963</v>
      </c>
      <c r="U469">
        <v>-1.504883179460439E-2</v>
      </c>
      <c r="V469">
        <v>-3.6372018208022362E-2</v>
      </c>
      <c r="W469">
        <v>-2.2690685285374171E-2</v>
      </c>
      <c r="X469">
        <v>-5.1423775889088343E-2</v>
      </c>
      <c r="Y469">
        <v>-8.8931920561658769E-3</v>
      </c>
      <c r="Z469">
        <v>-0.1166528105449908</v>
      </c>
      <c r="AA469">
        <v>-7.5713628506556427E-2</v>
      </c>
      <c r="AB469">
        <v>-0.10150036121146459</v>
      </c>
      <c r="AC469">
        <v>-6.0853920323806272E-2</v>
      </c>
      <c r="AD469">
        <v>-5.6271981355887103E-3</v>
      </c>
      <c r="AE469">
        <v>-0.1063955978149435</v>
      </c>
      <c r="AF469">
        <v>-0.18291134616251251</v>
      </c>
      <c r="AG469">
        <v>-2.935268829467377E-2</v>
      </c>
      <c r="AH469" s="9" t="s">
        <v>138</v>
      </c>
      <c r="AI469" s="1">
        <v>44774</v>
      </c>
      <c r="AJ469" s="9" t="s">
        <v>38</v>
      </c>
      <c r="AK469">
        <v>25</v>
      </c>
    </row>
    <row r="470" spans="1:37" x14ac:dyDescent="0.25">
      <c r="A470">
        <v>44797</v>
      </c>
      <c r="B470">
        <v>-7.6066953775143914E-2</v>
      </c>
      <c r="C470">
        <v>-1.287508500507209E-2</v>
      </c>
      <c r="D470">
        <v>-5.0231848811337E-2</v>
      </c>
      <c r="E470">
        <v>-0.13468594191944311</v>
      </c>
      <c r="F470">
        <v>-6.766485349736979E-4</v>
      </c>
      <c r="G470">
        <v>-0.14548613892737369</v>
      </c>
      <c r="H470">
        <v>-0.18127450680684939</v>
      </c>
      <c r="I470">
        <v>-7.0254009208558413E-2</v>
      </c>
      <c r="J470">
        <v>-0.21587820291608589</v>
      </c>
      <c r="K470">
        <v>-8.6289178332203901E-3</v>
      </c>
      <c r="L470">
        <v>-6.1416986026632148E-2</v>
      </c>
      <c r="M470">
        <v>-3.0645483737840332E-2</v>
      </c>
      <c r="N470">
        <v>-4.054309993701518E-2</v>
      </c>
      <c r="O470">
        <v>-1.408548248797378E-3</v>
      </c>
      <c r="P470">
        <v>-5.9622388474104393E-2</v>
      </c>
      <c r="Q470">
        <v>-5.0416045804558822E-2</v>
      </c>
      <c r="R470">
        <v>-0.12497797832844321</v>
      </c>
      <c r="S470">
        <v>-5.5362516069375263E-2</v>
      </c>
      <c r="T470">
        <v>-0.10787333977419269</v>
      </c>
      <c r="U470">
        <v>-3.2533529277733383E-2</v>
      </c>
      <c r="V470">
        <v>-9.1832873216951216E-2</v>
      </c>
      <c r="W470">
        <v>-3.8203016571016997E-2</v>
      </c>
      <c r="X470">
        <v>-6.6206545320616386E-2</v>
      </c>
      <c r="Y470">
        <v>-6.0144877780282718E-3</v>
      </c>
      <c r="Z470">
        <v>-9.8125182732411248E-2</v>
      </c>
      <c r="AA470">
        <v>-6.3341455630989321E-2</v>
      </c>
      <c r="AB470">
        <v>-6.9764968528733928E-2</v>
      </c>
      <c r="AC470">
        <v>-3.0718150388761151E-2</v>
      </c>
      <c r="AD470">
        <v>-4.8681599286374153E-2</v>
      </c>
      <c r="AE470">
        <v>-0.1033948021382132</v>
      </c>
      <c r="AF470">
        <v>-7.67918624213281E-2</v>
      </c>
      <c r="AG470">
        <v>-5.5734796810861069E-2</v>
      </c>
      <c r="AH470" s="9" t="s">
        <v>138</v>
      </c>
      <c r="AI470" s="1">
        <v>44774</v>
      </c>
      <c r="AJ470" s="9" t="s">
        <v>39</v>
      </c>
      <c r="AK470">
        <v>24</v>
      </c>
    </row>
    <row r="471" spans="1:37" x14ac:dyDescent="0.25">
      <c r="A471">
        <v>44796</v>
      </c>
      <c r="B471">
        <v>-2.6833562295504772E-3</v>
      </c>
      <c r="C471">
        <v>0</v>
      </c>
      <c r="D471">
        <v>-1.513145806872265E-2</v>
      </c>
      <c r="E471">
        <v>-9.1920353282526096E-4</v>
      </c>
      <c r="F471">
        <v>0</v>
      </c>
      <c r="G471">
        <v>0</v>
      </c>
      <c r="H471">
        <v>-5.903245652033217E-3</v>
      </c>
      <c r="I471">
        <v>-2.7153886641446061E-3</v>
      </c>
      <c r="J471">
        <v>-1.011386261085449E-3</v>
      </c>
      <c r="K471">
        <v>-1.578921783802629E-3</v>
      </c>
      <c r="L471">
        <v>-4.2481418274270917E-3</v>
      </c>
      <c r="M471">
        <v>0</v>
      </c>
      <c r="N471">
        <v>0</v>
      </c>
      <c r="O471">
        <v>-3.652922380740109E-3</v>
      </c>
      <c r="P471">
        <v>0</v>
      </c>
      <c r="Q471">
        <v>-1.7151144707948891E-4</v>
      </c>
      <c r="R471">
        <v>0</v>
      </c>
      <c r="S471">
        <v>0</v>
      </c>
      <c r="T471">
        <v>-6.2223741232449517E-3</v>
      </c>
      <c r="U471">
        <v>-1.5176659265018881E-3</v>
      </c>
      <c r="V471">
        <v>0</v>
      </c>
      <c r="W471">
        <v>-0.1373146545554749</v>
      </c>
      <c r="X471">
        <v>-2.1393403559224699E-3</v>
      </c>
      <c r="Y471">
        <v>-5.3941745279423102E-2</v>
      </c>
      <c r="Z471">
        <v>-3.129254002799352E-3</v>
      </c>
      <c r="AA471">
        <v>-4.172133553487759E-4</v>
      </c>
      <c r="AB471">
        <v>-1.624769062132245E-3</v>
      </c>
      <c r="AC471">
        <v>-1.2337485427065651E-2</v>
      </c>
      <c r="AD471">
        <v>-1.2828201848865749E-2</v>
      </c>
      <c r="AE471">
        <v>-1.255608981244742E-3</v>
      </c>
      <c r="AF471">
        <v>-3.3594138597148231E-3</v>
      </c>
      <c r="AG471">
        <v>-7.3521596303413649E-4</v>
      </c>
      <c r="AH471" s="9" t="s">
        <v>138</v>
      </c>
      <c r="AI471" s="1">
        <v>44774</v>
      </c>
      <c r="AJ471" s="9" t="s">
        <v>40</v>
      </c>
      <c r="AK471">
        <v>23</v>
      </c>
    </row>
    <row r="472" spans="1:37" x14ac:dyDescent="0.25">
      <c r="A472">
        <v>44795</v>
      </c>
      <c r="B472">
        <v>-0.48794985290985821</v>
      </c>
      <c r="C472">
        <v>-3.0170148206656849E-3</v>
      </c>
      <c r="D472">
        <v>-6.8035820027489965E-2</v>
      </c>
      <c r="E472">
        <v>-1.2383857588169771</v>
      </c>
      <c r="F472">
        <v>-0.32600786837004631</v>
      </c>
      <c r="G472">
        <v>-0.41495617471027801</v>
      </c>
      <c r="H472">
        <v>-0.39209667449657781</v>
      </c>
      <c r="I472">
        <v>-1.0706354887764891</v>
      </c>
      <c r="J472">
        <v>-0.11387187865580541</v>
      </c>
      <c r="K472">
        <v>-0.10388177529984211</v>
      </c>
      <c r="L472">
        <v>-4.9092892055063071E-2</v>
      </c>
      <c r="M472">
        <v>-0.26080325694817508</v>
      </c>
      <c r="N472">
        <v>-0.32571595239762191</v>
      </c>
      <c r="O472">
        <v>-0.14829375483415139</v>
      </c>
      <c r="P472">
        <v>-0.41814672941999581</v>
      </c>
      <c r="Q472">
        <v>-0.49783858677562481</v>
      </c>
      <c r="R472">
        <v>-1.4594374309334259</v>
      </c>
      <c r="S472">
        <v>-0.29670817577920722</v>
      </c>
      <c r="T472">
        <v>-7.7110639690734589E-2</v>
      </c>
      <c r="U472">
        <v>-0.7170036796301763</v>
      </c>
      <c r="V472">
        <v>-0.70675539327422277</v>
      </c>
      <c r="W472">
        <v>-0.25901830368589951</v>
      </c>
      <c r="X472">
        <v>-0.43856745906377992</v>
      </c>
      <c r="Y472">
        <v>-0.3024623770585847</v>
      </c>
      <c r="Z472">
        <v>-0.6852069900494171</v>
      </c>
      <c r="AA472">
        <v>-0.41420931008776668</v>
      </c>
      <c r="AB472">
        <v>-0.33175337911314401</v>
      </c>
      <c r="AC472">
        <v>-0.22638376078796349</v>
      </c>
      <c r="AD472">
        <v>-0.3089001530553333</v>
      </c>
      <c r="AE472">
        <v>-0.54014494234804611</v>
      </c>
      <c r="AF472">
        <v>-0.43165004111560162</v>
      </c>
      <c r="AG472">
        <v>-0.60010837985586907</v>
      </c>
      <c r="AH472" s="9" t="s">
        <v>138</v>
      </c>
      <c r="AI472" s="1">
        <v>44774</v>
      </c>
      <c r="AJ472" s="9" t="s">
        <v>41</v>
      </c>
      <c r="AK472">
        <v>22</v>
      </c>
    </row>
    <row r="473" spans="1:37" x14ac:dyDescent="0.25">
      <c r="A473">
        <v>44792</v>
      </c>
      <c r="B473">
        <v>-0.46895015738521351</v>
      </c>
      <c r="C473">
        <v>-0.39051434002866331</v>
      </c>
      <c r="D473">
        <v>-0.23647602720307681</v>
      </c>
      <c r="E473">
        <v>-0.29655378339946431</v>
      </c>
      <c r="F473">
        <v>-0.17351487773456339</v>
      </c>
      <c r="G473">
        <v>-0.11092413531786</v>
      </c>
      <c r="H473">
        <v>-0.64196826393811035</v>
      </c>
      <c r="I473">
        <v>-3.9066643506652177E-2</v>
      </c>
      <c r="J473">
        <v>-0.21149904467166719</v>
      </c>
      <c r="K473">
        <v>-1.1187102127756161</v>
      </c>
      <c r="L473">
        <v>-3.5712625491911933E-2</v>
      </c>
      <c r="M473">
        <v>-0.31040336274224639</v>
      </c>
      <c r="N473">
        <v>-0.64326129340888083</v>
      </c>
      <c r="O473">
        <v>-8.5030772639803243E-2</v>
      </c>
      <c r="P473">
        <v>-0.40824926329079703</v>
      </c>
      <c r="Q473">
        <v>-0.40531912962401467</v>
      </c>
      <c r="R473">
        <v>-0.45874896221972428</v>
      </c>
      <c r="S473">
        <v>-0.39846296139946102</v>
      </c>
      <c r="T473">
        <v>-0.3887261450336465</v>
      </c>
      <c r="U473">
        <v>-0.42647706569799132</v>
      </c>
      <c r="V473">
        <v>-0.9742712830020589</v>
      </c>
      <c r="W473">
        <v>-1.3189092416530019</v>
      </c>
      <c r="X473">
        <v>-0.48964971711211391</v>
      </c>
      <c r="Y473">
        <v>-0.25345384237319851</v>
      </c>
      <c r="Z473">
        <v>-0.41991510214187072</v>
      </c>
      <c r="AA473">
        <v>-0.47723538106581248</v>
      </c>
      <c r="AB473">
        <v>-0.45762891869592082</v>
      </c>
      <c r="AC473">
        <v>-0.2323622178558549</v>
      </c>
      <c r="AD473">
        <v>-0.3235558922088439</v>
      </c>
      <c r="AE473">
        <v>-0.24545345307889491</v>
      </c>
      <c r="AF473">
        <v>-0.46318254468854919</v>
      </c>
      <c r="AG473">
        <v>-0.60282599322546349</v>
      </c>
      <c r="AH473" s="9" t="s">
        <v>139</v>
      </c>
      <c r="AI473" s="1">
        <v>44774</v>
      </c>
      <c r="AJ473" s="9" t="s">
        <v>43</v>
      </c>
      <c r="AK473">
        <v>19</v>
      </c>
    </row>
    <row r="474" spans="1:37" x14ac:dyDescent="0.25">
      <c r="A474">
        <v>44791</v>
      </c>
      <c r="B474">
        <v>-0.25414501580675708</v>
      </c>
      <c r="C474">
        <v>-0.64138175936829178</v>
      </c>
      <c r="D474">
        <v>-4.0837514527308071E-2</v>
      </c>
      <c r="E474">
        <v>-0.21935302317231289</v>
      </c>
      <c r="F474">
        <v>-0.75691025839721848</v>
      </c>
      <c r="G474">
        <v>-3.3569528378227091E-3</v>
      </c>
      <c r="H474">
        <v>-0.55184187168551579</v>
      </c>
      <c r="I474">
        <v>-0.66255821905138468</v>
      </c>
      <c r="J474">
        <v>-8.4277384961784316E-2</v>
      </c>
      <c r="K474">
        <v>-0.98371320043691324</v>
      </c>
      <c r="L474">
        <v>-2.6295925951635549E-2</v>
      </c>
      <c r="M474">
        <v>-0.10478690111110329</v>
      </c>
      <c r="N474">
        <v>-0.41633439208087109</v>
      </c>
      <c r="O474">
        <v>-9.5864227170736505E-2</v>
      </c>
      <c r="P474">
        <v>-0.26634281416669048</v>
      </c>
      <c r="Q474">
        <v>-0.19699162425016351</v>
      </c>
      <c r="R474">
        <v>-8.2047885649310578E-3</v>
      </c>
      <c r="S474">
        <v>-0.1982341195934538</v>
      </c>
      <c r="T474">
        <v>-0.30804052986099018</v>
      </c>
      <c r="U474">
        <v>-8.6702892330493414E-2</v>
      </c>
      <c r="V474">
        <v>-0.1875143804262602</v>
      </c>
      <c r="W474">
        <v>-0.31622753080295279</v>
      </c>
      <c r="X474">
        <v>-0.38027503243912009</v>
      </c>
      <c r="Y474">
        <v>-5.143877626038889E-2</v>
      </c>
      <c r="Z474">
        <v>-0.20464619172359741</v>
      </c>
      <c r="AA474">
        <v>-0.4175358544533927</v>
      </c>
      <c r="AB474">
        <v>-0.30222950447289509</v>
      </c>
      <c r="AC474">
        <v>-7.323123320558797E-2</v>
      </c>
      <c r="AD474">
        <v>-0.16146589515482171</v>
      </c>
      <c r="AE474">
        <v>-0.20000982082695279</v>
      </c>
      <c r="AF474">
        <v>-0.22584731269605729</v>
      </c>
      <c r="AG474">
        <v>-0.39332549814740891</v>
      </c>
      <c r="AH474" s="9" t="s">
        <v>139</v>
      </c>
      <c r="AI474" s="1">
        <v>44774</v>
      </c>
      <c r="AJ474" s="9" t="s">
        <v>38</v>
      </c>
      <c r="AK474">
        <v>18</v>
      </c>
    </row>
    <row r="475" spans="1:37" x14ac:dyDescent="0.25">
      <c r="A475">
        <v>44790</v>
      </c>
      <c r="B475">
        <v>-0.4002596937221739</v>
      </c>
      <c r="C475">
        <v>-0.41466002766018778</v>
      </c>
      <c r="D475">
        <v>-0.37207382810262962</v>
      </c>
      <c r="E475">
        <v>-0.18102175601709139</v>
      </c>
      <c r="F475">
        <v>-0.49088947709194952</v>
      </c>
      <c r="G475">
        <v>-0.60743053356153187</v>
      </c>
      <c r="H475">
        <v>-0.2404154290165158</v>
      </c>
      <c r="I475">
        <v>-0.1310608303759061</v>
      </c>
      <c r="J475">
        <v>-0.67412165946586911</v>
      </c>
      <c r="K475">
        <v>-8.3699120742149677E-2</v>
      </c>
      <c r="L475">
        <v>-0.65295407953985496</v>
      </c>
      <c r="M475">
        <v>-0.46257428736546119</v>
      </c>
      <c r="N475">
        <v>-0.47989608622465191</v>
      </c>
      <c r="O475">
        <v>-0.59225387379772576</v>
      </c>
      <c r="P475">
        <v>-0.50040704101882827</v>
      </c>
      <c r="Q475">
        <v>-0.16936383988605999</v>
      </c>
      <c r="R475">
        <v>-0.1446654709204914</v>
      </c>
      <c r="S475">
        <v>-0.52939404776733567</v>
      </c>
      <c r="T475">
        <v>-0.52849879452851323</v>
      </c>
      <c r="U475">
        <v>-0.82589886166322546</v>
      </c>
      <c r="V475">
        <v>-0.53772728265721037</v>
      </c>
      <c r="W475">
        <v>-0.50968552867152672</v>
      </c>
      <c r="X475">
        <v>-0.36233651844915471</v>
      </c>
      <c r="Y475">
        <v>-0.39660065024885938</v>
      </c>
      <c r="Z475">
        <v>-0.34203811619260599</v>
      </c>
      <c r="AA475">
        <v>-0.41517692308298332</v>
      </c>
      <c r="AB475">
        <v>-0.40800936275040639</v>
      </c>
      <c r="AC475">
        <v>-0.54690978248582944</v>
      </c>
      <c r="AD475">
        <v>-0.2359527707541165</v>
      </c>
      <c r="AE475">
        <v>-0.31698662175384418</v>
      </c>
      <c r="AF475">
        <v>-0.4176870115227449</v>
      </c>
      <c r="AG475">
        <v>-0.5060088202190296</v>
      </c>
      <c r="AH475" s="9" t="s">
        <v>139</v>
      </c>
      <c r="AI475" s="1">
        <v>44774</v>
      </c>
      <c r="AJ475" s="9" t="s">
        <v>39</v>
      </c>
      <c r="AK475">
        <v>17</v>
      </c>
    </row>
    <row r="476" spans="1:37" x14ac:dyDescent="0.25">
      <c r="A476">
        <v>44789</v>
      </c>
      <c r="B476">
        <v>-0.13886313650283</v>
      </c>
      <c r="C476">
        <v>-0.32325402769023359</v>
      </c>
      <c r="D476">
        <v>-4.249355912407092E-2</v>
      </c>
      <c r="E476">
        <v>-8.8340869404994929E-2</v>
      </c>
      <c r="F476">
        <v>-0.1163815159696775</v>
      </c>
      <c r="G476">
        <v>-8.2272089112600963E-2</v>
      </c>
      <c r="H476">
        <v>-2.171163244779192E-2</v>
      </c>
      <c r="I476">
        <v>-9.6030766879049698E-2</v>
      </c>
      <c r="J476">
        <v>-5.8093899341057707E-2</v>
      </c>
      <c r="K476">
        <v>-3.2113232686533051E-2</v>
      </c>
      <c r="L476">
        <v>-0.29882015235912168</v>
      </c>
      <c r="M476">
        <v>-2.591043846253523E-2</v>
      </c>
      <c r="N476">
        <v>-7.7473560993241111E-2</v>
      </c>
      <c r="O476">
        <v>-0.26969013471104908</v>
      </c>
      <c r="P476">
        <v>-0.11923473568126711</v>
      </c>
      <c r="Q476">
        <v>-0.1174483327528823</v>
      </c>
      <c r="R476">
        <v>-1.8446127396954191E-2</v>
      </c>
      <c r="S476">
        <v>-3.634355908737031E-2</v>
      </c>
      <c r="T476">
        <v>-0.22443432453158421</v>
      </c>
      <c r="U476">
        <v>-0.22700751069926681</v>
      </c>
      <c r="V476">
        <v>-8.1565711439308495E-3</v>
      </c>
      <c r="W476">
        <v>-9.1364735407195766E-2</v>
      </c>
      <c r="X476">
        <v>-9.1380109722957292E-2</v>
      </c>
      <c r="Y476">
        <v>-6.4027803178263995E-2</v>
      </c>
      <c r="Z476">
        <v>-9.9661321811362238E-2</v>
      </c>
      <c r="AA476">
        <v>-8.7838665643047972E-2</v>
      </c>
      <c r="AB476">
        <v>-0.13598996539826461</v>
      </c>
      <c r="AC476">
        <v>-7.1793595834636681E-2</v>
      </c>
      <c r="AD476">
        <v>-6.2096031812962249E-2</v>
      </c>
      <c r="AE476">
        <v>-8.1427037418179873E-2</v>
      </c>
      <c r="AF476">
        <v>-0.15740519862968219</v>
      </c>
      <c r="AG476">
        <v>-0.1128713540457521</v>
      </c>
      <c r="AH476" s="9" t="s">
        <v>139</v>
      </c>
      <c r="AI476" s="1">
        <v>44774</v>
      </c>
      <c r="AJ476" s="9" t="s">
        <v>40</v>
      </c>
      <c r="AK476">
        <v>16</v>
      </c>
    </row>
    <row r="477" spans="1:37" x14ac:dyDescent="0.25">
      <c r="A477">
        <v>44788</v>
      </c>
      <c r="B477">
        <v>-0.15840714392623331</v>
      </c>
      <c r="C477">
        <v>0</v>
      </c>
      <c r="D477">
        <v>-1.394848942316625E-2</v>
      </c>
      <c r="E477">
        <v>-0.1913298296895794</v>
      </c>
      <c r="F477">
        <v>-9.6121991455630565E-2</v>
      </c>
      <c r="G477">
        <v>-0.60666005727794226</v>
      </c>
      <c r="H477">
        <v>-4.6282396089755351E-3</v>
      </c>
      <c r="I477">
        <v>-0.12516897878721389</v>
      </c>
      <c r="J477">
        <v>-0.12853744112053761</v>
      </c>
      <c r="K477">
        <v>-8.7298354820906518E-2</v>
      </c>
      <c r="L477">
        <v>-0.10623231773568979</v>
      </c>
      <c r="M477">
        <v>-9.2413780080139785E-2</v>
      </c>
      <c r="N477">
        <v>-3.4975540462698268E-2</v>
      </c>
      <c r="O477">
        <v>-7.5840038952871475E-2</v>
      </c>
      <c r="P477">
        <v>-0.13001925653320121</v>
      </c>
      <c r="Q477">
        <v>-6.7603497755728451E-2</v>
      </c>
      <c r="R477">
        <v>-2.0891027850057382E-2</v>
      </c>
      <c r="S477">
        <v>-8.3877239415554014E-2</v>
      </c>
      <c r="T477">
        <v>-2.5496266090745061E-2</v>
      </c>
      <c r="U477">
        <v>-6.0494803180611359E-2</v>
      </c>
      <c r="V477">
        <v>-4.4004254077338198E-2</v>
      </c>
      <c r="W477">
        <v>-2.9490072287030499E-2</v>
      </c>
      <c r="X477">
        <v>-0.1163643578225789</v>
      </c>
      <c r="Y477">
        <v>-1.060082991926722E-2</v>
      </c>
      <c r="Z477">
        <v>-0.23075193953855441</v>
      </c>
      <c r="AA477">
        <v>-8.7391424076381966E-2</v>
      </c>
      <c r="AB477">
        <v>-5.0333765584732709E-2</v>
      </c>
      <c r="AC477">
        <v>-5.5285976416866868E-2</v>
      </c>
      <c r="AD477">
        <v>-2.555519304346629E-2</v>
      </c>
      <c r="AE477">
        <v>-4.9573944706434607E-2</v>
      </c>
      <c r="AF477">
        <v>-0.19536436211444111</v>
      </c>
      <c r="AG477">
        <v>-9.6412464627109007E-2</v>
      </c>
      <c r="AH477" s="9" t="s">
        <v>139</v>
      </c>
      <c r="AI477" s="1">
        <v>44774</v>
      </c>
      <c r="AJ477" s="9" t="s">
        <v>41</v>
      </c>
      <c r="AK477">
        <v>15</v>
      </c>
    </row>
    <row r="478" spans="1:37" x14ac:dyDescent="0.25">
      <c r="A478">
        <v>44785</v>
      </c>
      <c r="B478">
        <v>-6.8438677118258656E-3</v>
      </c>
      <c r="C478">
        <v>0</v>
      </c>
      <c r="D478">
        <v>0</v>
      </c>
      <c r="E478">
        <v>-4.8850970039558883E-3</v>
      </c>
      <c r="F478">
        <v>-7.0839850312354831E-4</v>
      </c>
      <c r="G478">
        <v>-1.5360864714504549E-3</v>
      </c>
      <c r="H478">
        <v>0</v>
      </c>
      <c r="I478">
        <v>0</v>
      </c>
      <c r="J478">
        <v>-2.8654206839032661E-3</v>
      </c>
      <c r="K478">
        <v>-6.9183191923733833E-4</v>
      </c>
      <c r="L478">
        <v>-2.8891211877810741E-2</v>
      </c>
      <c r="M478">
        <v>-8.4359161257237716E-3</v>
      </c>
      <c r="N478">
        <v>-1.0942855967916E-2</v>
      </c>
      <c r="O478">
        <v>-9.6697104288151439E-2</v>
      </c>
      <c r="P478">
        <v>-1.205898985276131E-2</v>
      </c>
      <c r="Q478">
        <v>-2.7846320567925411E-3</v>
      </c>
      <c r="R478">
        <v>0</v>
      </c>
      <c r="S478">
        <v>0</v>
      </c>
      <c r="T478">
        <v>-5.2706346179889974E-3</v>
      </c>
      <c r="U478">
        <v>0</v>
      </c>
      <c r="V478">
        <v>-1.6680176230072889E-2</v>
      </c>
      <c r="W478">
        <v>-3.972821871381722E-4</v>
      </c>
      <c r="X478">
        <v>-1.5450047125308911E-2</v>
      </c>
      <c r="Y478">
        <v>-1.6711776727887349E-3</v>
      </c>
      <c r="Z478">
        <v>-4.6700939036631566E-3</v>
      </c>
      <c r="AA478">
        <v>-5.8828731350823336E-3</v>
      </c>
      <c r="AB478">
        <v>-9.7209665820497965E-3</v>
      </c>
      <c r="AC478">
        <v>-7.8917772986985719E-3</v>
      </c>
      <c r="AD478">
        <v>-4.347366238410009E-4</v>
      </c>
      <c r="AE478">
        <v>-2.259781052101732E-3</v>
      </c>
      <c r="AF478">
        <v>-6.5874779525059634E-3</v>
      </c>
      <c r="AG478">
        <v>-1.7563260577151529E-2</v>
      </c>
      <c r="AH478" s="9" t="s">
        <v>140</v>
      </c>
      <c r="AI478" s="1">
        <v>44774</v>
      </c>
      <c r="AJ478" s="9" t="s">
        <v>43</v>
      </c>
      <c r="AK478">
        <v>12</v>
      </c>
    </row>
    <row r="479" spans="1:37" x14ac:dyDescent="0.25">
      <c r="A479">
        <v>44784</v>
      </c>
      <c r="B479">
        <v>-1.090661188537233</v>
      </c>
      <c r="C479">
        <v>-0.3167532445546119</v>
      </c>
      <c r="D479">
        <v>-0.1738089010995956</v>
      </c>
      <c r="E479">
        <v>-1.5389715537799971</v>
      </c>
      <c r="F479">
        <v>-0.37596995316798387</v>
      </c>
      <c r="G479">
        <v>-1.6721904379369259</v>
      </c>
      <c r="H479">
        <v>-1.0098339668507199</v>
      </c>
      <c r="I479">
        <v>-0.54378182277947218</v>
      </c>
      <c r="J479">
        <v>-0.53573559038408503</v>
      </c>
      <c r="K479">
        <v>-0.5068096290373999</v>
      </c>
      <c r="L479">
        <v>-1.3935453500472359</v>
      </c>
      <c r="M479">
        <v>-0.92566491046484678</v>
      </c>
      <c r="N479">
        <v>-1.721543085274351</v>
      </c>
      <c r="O479">
        <v>-0.68740283350002784</v>
      </c>
      <c r="P479">
        <v>-1.313596910787024</v>
      </c>
      <c r="Q479">
        <v>-0.36561373998629171</v>
      </c>
      <c r="R479">
        <v>-2.9270411756613739</v>
      </c>
      <c r="S479">
        <v>-1.755932595951476</v>
      </c>
      <c r="T479">
        <v>-0.25731237033285592</v>
      </c>
      <c r="U479">
        <v>-0.55094898429881056</v>
      </c>
      <c r="V479">
        <v>-0.31089428891126852</v>
      </c>
      <c r="W479">
        <v>-0.35797463828745968</v>
      </c>
      <c r="X479">
        <v>-1.560872076767994</v>
      </c>
      <c r="Y479">
        <v>-1.1202739889067479</v>
      </c>
      <c r="Z479">
        <v>-1.504886041769796</v>
      </c>
      <c r="AA479">
        <v>-1.1646803631999521</v>
      </c>
      <c r="AB479">
        <v>-0.46063555804564038</v>
      </c>
      <c r="AC479">
        <v>-1.0013792336737639</v>
      </c>
      <c r="AD479">
        <v>-0.37956731767780472</v>
      </c>
      <c r="AE479">
        <v>-1.1034109999186339</v>
      </c>
      <c r="AF479">
        <v>-1.176448286307169</v>
      </c>
      <c r="AG479">
        <v>-1.1361372440183539</v>
      </c>
      <c r="AH479" s="9" t="s">
        <v>140</v>
      </c>
      <c r="AI479" s="1">
        <v>44774</v>
      </c>
      <c r="AJ479" s="9" t="s">
        <v>38</v>
      </c>
      <c r="AK479">
        <v>11</v>
      </c>
    </row>
    <row r="480" spans="1:37" x14ac:dyDescent="0.25">
      <c r="A480">
        <v>44783</v>
      </c>
      <c r="B480">
        <v>-0.1322662162949135</v>
      </c>
      <c r="C480">
        <v>-0.21006730058468931</v>
      </c>
      <c r="D480">
        <v>-7.3395102499321171E-2</v>
      </c>
      <c r="E480">
        <v>-1.2330932006319659E-2</v>
      </c>
      <c r="F480">
        <v>-7.9376096207343413E-2</v>
      </c>
      <c r="G480">
        <v>-0.29533162722416451</v>
      </c>
      <c r="H480">
        <v>-0.41900732421382242</v>
      </c>
      <c r="I480">
        <v>-0.1736248045282805</v>
      </c>
      <c r="J480">
        <v>-3.488167634661702E-2</v>
      </c>
      <c r="K480">
        <v>-8.1332499399377464E-2</v>
      </c>
      <c r="L480">
        <v>-4.5219105878348161E-2</v>
      </c>
      <c r="M480">
        <v>-0.2323247590264195</v>
      </c>
      <c r="N480">
        <v>-0.21400247943213069</v>
      </c>
      <c r="O480">
        <v>-1.7212263509559129E-2</v>
      </c>
      <c r="P480">
        <v>-2.5823122445559069E-2</v>
      </c>
      <c r="Q480">
        <v>-0.15499463253217061</v>
      </c>
      <c r="R480">
        <v>-0.1273883156814305</v>
      </c>
      <c r="S480">
        <v>-0.1138403132989271</v>
      </c>
      <c r="T480">
        <v>-0.21358392678630839</v>
      </c>
      <c r="U480">
        <v>-0.15713437300653299</v>
      </c>
      <c r="V480">
        <v>-0.17182004497950379</v>
      </c>
      <c r="W480">
        <v>-0.28611475083608801</v>
      </c>
      <c r="X480">
        <v>-0.13715709765862469</v>
      </c>
      <c r="Y480">
        <v>-0.2256151735376882</v>
      </c>
      <c r="Z480">
        <v>-0.11117056385864101</v>
      </c>
      <c r="AA480">
        <v>-0.12478713483722161</v>
      </c>
      <c r="AB480">
        <v>-0.1622575637960815</v>
      </c>
      <c r="AC480">
        <v>-0.1727672800647348</v>
      </c>
      <c r="AD480">
        <v>-0.14213478833602769</v>
      </c>
      <c r="AE480">
        <v>-0.22275812079437551</v>
      </c>
      <c r="AF480">
        <v>-0.1089341378834288</v>
      </c>
      <c r="AG480">
        <v>-8.889163022769668E-2</v>
      </c>
      <c r="AH480" s="9" t="s">
        <v>140</v>
      </c>
      <c r="AI480" s="1">
        <v>44774</v>
      </c>
      <c r="AJ480" s="9" t="s">
        <v>39</v>
      </c>
      <c r="AK480">
        <v>10</v>
      </c>
    </row>
    <row r="481" spans="1:37" x14ac:dyDescent="0.25">
      <c r="A481">
        <v>44782</v>
      </c>
      <c r="B481">
        <v>-0.1190715864405541</v>
      </c>
      <c r="C481">
        <v>-0.58506785028557251</v>
      </c>
      <c r="D481">
        <v>-1.364523806064457E-2</v>
      </c>
      <c r="E481">
        <v>-6.8318490854009165E-2</v>
      </c>
      <c r="F481">
        <v>-2.8434518052968131E-3</v>
      </c>
      <c r="G481">
        <v>-3.1957876448134463E-2</v>
      </c>
      <c r="H481">
        <v>-8.5644738982291644E-4</v>
      </c>
      <c r="I481">
        <v>-0.39350692924377789</v>
      </c>
      <c r="J481">
        <v>-0.30368178646750549</v>
      </c>
      <c r="K481">
        <v>-0.54764736021234495</v>
      </c>
      <c r="L481">
        <v>-6.1366251915713911E-2</v>
      </c>
      <c r="M481">
        <v>-1.499597485717641E-2</v>
      </c>
      <c r="N481">
        <v>-0.12289228335408341</v>
      </c>
      <c r="O481">
        <v>-0.57442295295240453</v>
      </c>
      <c r="P481">
        <v>-3.3794059333282903E-2</v>
      </c>
      <c r="Q481">
        <v>-8.3103673284105492E-2</v>
      </c>
      <c r="R481">
        <v>-3.5999932573233237E-2</v>
      </c>
      <c r="S481">
        <v>-0.1237610700932075</v>
      </c>
      <c r="T481">
        <v>-0.29919407427340061</v>
      </c>
      <c r="U481">
        <v>-1.1490691586319679</v>
      </c>
      <c r="V481">
        <v>-6.1359406592118422E-2</v>
      </c>
      <c r="W481">
        <v>-6.0828442968114592E-2</v>
      </c>
      <c r="X481">
        <v>-0.1144988680931462</v>
      </c>
      <c r="Y481">
        <v>-4.1843844112033499E-2</v>
      </c>
      <c r="Z481">
        <v>-8.5042644948346333E-2</v>
      </c>
      <c r="AA481">
        <v>-0.23818235951006331</v>
      </c>
      <c r="AB481">
        <v>-0.13713572515496381</v>
      </c>
      <c r="AC481">
        <v>-4.2924720105763058E-2</v>
      </c>
      <c r="AD481">
        <v>-0.13376780594100851</v>
      </c>
      <c r="AE481">
        <v>-0.14129870016809759</v>
      </c>
      <c r="AF481">
        <v>-0.14513634892432131</v>
      </c>
      <c r="AG481">
        <v>-4.28998104257843E-2</v>
      </c>
      <c r="AH481" s="9" t="s">
        <v>140</v>
      </c>
      <c r="AI481" s="1">
        <v>44774</v>
      </c>
      <c r="AJ481" s="9" t="s">
        <v>40</v>
      </c>
      <c r="AK481">
        <v>9</v>
      </c>
    </row>
    <row r="482" spans="1:37" x14ac:dyDescent="0.25">
      <c r="A482">
        <v>44781</v>
      </c>
      <c r="B482">
        <v>-9.9640787486795682E-2</v>
      </c>
      <c r="C482">
        <v>-3.1245177606570749E-3</v>
      </c>
      <c r="D482">
        <v>-1.3922159928838501E-2</v>
      </c>
      <c r="E482">
        <v>-0.19824612920503179</v>
      </c>
      <c r="F482">
        <v>-0.72320807130369824</v>
      </c>
      <c r="G482">
        <v>-0.21546671239165999</v>
      </c>
      <c r="H482">
        <v>-4.7707720021899429E-2</v>
      </c>
      <c r="I482">
        <v>-7.8787365908766019E-3</v>
      </c>
      <c r="J482">
        <v>0</v>
      </c>
      <c r="K482">
        <v>-3.6459434209246289E-3</v>
      </c>
      <c r="L482">
        <v>-0.23267851984211729</v>
      </c>
      <c r="M482">
        <v>-8.4184526410149702E-3</v>
      </c>
      <c r="N482">
        <v>-0.132469498775208</v>
      </c>
      <c r="O482">
        <v>-3.6904382865105452E-2</v>
      </c>
      <c r="P482">
        <v>-7.7341036321197279E-2</v>
      </c>
      <c r="Q482">
        <v>-2.2391237033355649E-2</v>
      </c>
      <c r="R482">
        <v>-4.9069393610511443E-2</v>
      </c>
      <c r="S482">
        <v>0</v>
      </c>
      <c r="T482">
        <v>-0.37020215387241268</v>
      </c>
      <c r="U482">
        <v>0</v>
      </c>
      <c r="V482">
        <v>-8.7352778657719034E-3</v>
      </c>
      <c r="W482">
        <v>-3.4390729796695108E-2</v>
      </c>
      <c r="X482">
        <v>-2.6814521697191479E-2</v>
      </c>
      <c r="Y482">
        <v>-1.058373689894177E-2</v>
      </c>
      <c r="Z482">
        <v>-0.1023524815942314</v>
      </c>
      <c r="AA482">
        <v>-5.9437950557499931E-2</v>
      </c>
      <c r="AB482">
        <v>-0.13956477438508211</v>
      </c>
      <c r="AC482">
        <v>-4.9873687169517678E-2</v>
      </c>
      <c r="AD482">
        <v>-4.5708239700097887E-2</v>
      </c>
      <c r="AE482">
        <v>-0.1392795405953256</v>
      </c>
      <c r="AF482">
        <v>-0.1197475870044685</v>
      </c>
      <c r="AG482">
        <v>-4.3253979980237063E-2</v>
      </c>
      <c r="AH482" s="9" t="s">
        <v>140</v>
      </c>
      <c r="AI482" s="1">
        <v>44774</v>
      </c>
      <c r="AJ482" s="9" t="s">
        <v>41</v>
      </c>
      <c r="AK482">
        <v>8</v>
      </c>
    </row>
    <row r="483" spans="1:37" x14ac:dyDescent="0.25">
      <c r="A483">
        <v>44778</v>
      </c>
      <c r="B483">
        <v>-2.8955886562217311E-2</v>
      </c>
      <c r="C483">
        <v>0</v>
      </c>
      <c r="D483">
        <v>-1.4076151695819579E-2</v>
      </c>
      <c r="E483">
        <v>-1.497038567198977E-2</v>
      </c>
      <c r="F483">
        <v>-1.7615566705625381E-3</v>
      </c>
      <c r="G483">
        <v>0</v>
      </c>
      <c r="H483">
        <v>-0.16612592093777839</v>
      </c>
      <c r="I483">
        <v>-4.1862715341876612E-3</v>
      </c>
      <c r="J483">
        <v>-1.0266471322617019E-2</v>
      </c>
      <c r="K483">
        <v>-5.4345052846113953E-3</v>
      </c>
      <c r="L483">
        <v>-8.6971593537145606E-2</v>
      </c>
      <c r="M483">
        <v>-3.8520742217744192E-3</v>
      </c>
      <c r="N483">
        <v>-1.5618867033639711E-2</v>
      </c>
      <c r="O483">
        <v>-0.1118498310375884</v>
      </c>
      <c r="P483">
        <v>-5.6472324959523298E-2</v>
      </c>
      <c r="Q483">
        <v>-9.8347805094825685E-3</v>
      </c>
      <c r="R483">
        <v>0</v>
      </c>
      <c r="S483">
        <v>-1.1863160046233631E-2</v>
      </c>
      <c r="T483">
        <v>-0.12618415371966071</v>
      </c>
      <c r="U483">
        <v>-6.6701139580852872E-2</v>
      </c>
      <c r="V483">
        <v>-2.7866000140169791E-2</v>
      </c>
      <c r="W483">
        <v>-3.4935417340999932E-3</v>
      </c>
      <c r="X483">
        <v>-2.1982712572611279E-2</v>
      </c>
      <c r="Y483">
        <v>-0.19793653596717969</v>
      </c>
      <c r="Z483">
        <v>-9.3594519886127017E-3</v>
      </c>
      <c r="AA483">
        <v>-2.3043952281147681E-2</v>
      </c>
      <c r="AB483">
        <v>-7.6727960968918874E-2</v>
      </c>
      <c r="AC483">
        <v>-6.1231661598944533E-2</v>
      </c>
      <c r="AD483">
        <v>-0.12685666568957349</v>
      </c>
      <c r="AE483">
        <v>-2.355402754188177E-2</v>
      </c>
      <c r="AF483">
        <v>-1.316048027381002E-2</v>
      </c>
      <c r="AG483">
        <v>-5.2913589997918488E-2</v>
      </c>
      <c r="AH483" s="9" t="s">
        <v>141</v>
      </c>
      <c r="AI483" s="1">
        <v>44774</v>
      </c>
      <c r="AJ483" s="9" t="s">
        <v>43</v>
      </c>
      <c r="AK483">
        <v>5</v>
      </c>
    </row>
    <row r="484" spans="1:37" x14ac:dyDescent="0.25">
      <c r="A484">
        <v>44777</v>
      </c>
      <c r="B484">
        <v>-0.25741689275585122</v>
      </c>
      <c r="C484">
        <v>0</v>
      </c>
      <c r="D484">
        <v>-0.33474463189453829</v>
      </c>
      <c r="E484">
        <v>-0.1714161129152523</v>
      </c>
      <c r="F484">
        <v>-1.316761684485017</v>
      </c>
      <c r="G484">
        <v>-0.26626403126928139</v>
      </c>
      <c r="H484">
        <v>-9.9771359862203604E-2</v>
      </c>
      <c r="I484">
        <v>-0.1087222342018853</v>
      </c>
      <c r="J484">
        <v>-0.47993543466647232</v>
      </c>
      <c r="K484">
        <v>-0.13464945221730401</v>
      </c>
      <c r="L484">
        <v>-0.25888456553417488</v>
      </c>
      <c r="M484">
        <v>-0.15171456907917849</v>
      </c>
      <c r="N484">
        <v>-0.30831551684099379</v>
      </c>
      <c r="O484">
        <v>-0.1200595246707815</v>
      </c>
      <c r="P484">
        <v>-0.12625454521357321</v>
      </c>
      <c r="Q484">
        <v>-6.7388544060699301E-2</v>
      </c>
      <c r="R484">
        <v>-0.5336477814777314</v>
      </c>
      <c r="S484">
        <v>-8.4579875111797126E-2</v>
      </c>
      <c r="T484">
        <v>-0.16642541035258551</v>
      </c>
      <c r="U484">
        <v>-0.76929334492990054</v>
      </c>
      <c r="V484">
        <v>-0.35668204597343128</v>
      </c>
      <c r="W484">
        <v>-0.27480961476711691</v>
      </c>
      <c r="X484">
        <v>-0.62261062657894006</v>
      </c>
      <c r="Y484">
        <v>-7.5416705415742623E-3</v>
      </c>
      <c r="Z484">
        <v>-0.2696133670445523</v>
      </c>
      <c r="AA484">
        <v>-0.27352955230531578</v>
      </c>
      <c r="AB484">
        <v>-0.26007840651113218</v>
      </c>
      <c r="AC484">
        <v>-0.15851297687548799</v>
      </c>
      <c r="AD484">
        <v>-0.26520190194518711</v>
      </c>
      <c r="AE484">
        <v>-0.31251439488225857</v>
      </c>
      <c r="AF484">
        <v>-0.29931198074312498</v>
      </c>
      <c r="AG484">
        <v>-0.1276764393317581</v>
      </c>
      <c r="AH484" s="9" t="s">
        <v>141</v>
      </c>
      <c r="AI484" s="1">
        <v>44774</v>
      </c>
      <c r="AJ484" s="9" t="s">
        <v>38</v>
      </c>
      <c r="AK484">
        <v>4</v>
      </c>
    </row>
    <row r="485" spans="1:37" x14ac:dyDescent="0.25">
      <c r="A485">
        <v>44776</v>
      </c>
      <c r="B485">
        <v>-4.0142896101780588E-2</v>
      </c>
      <c r="C485">
        <v>-6.7933578167294402E-4</v>
      </c>
      <c r="D485">
        <v>-2.4919927852658122E-3</v>
      </c>
      <c r="E485">
        <v>-3.4831673432294187E-2</v>
      </c>
      <c r="F485">
        <v>-9.5231872767391174E-2</v>
      </c>
      <c r="G485">
        <v>-0.31962883756833638</v>
      </c>
      <c r="H485">
        <v>-5.5240224460865982E-3</v>
      </c>
      <c r="I485">
        <v>-1.732003056200313E-3</v>
      </c>
      <c r="J485">
        <v>-1.9621664136234319E-2</v>
      </c>
      <c r="K485">
        <v>-2.6215791139074158E-3</v>
      </c>
      <c r="L485">
        <v>-3.5642147880904383E-2</v>
      </c>
      <c r="M485">
        <v>-4.7240149722547357E-2</v>
      </c>
      <c r="N485">
        <v>-1.377522704816641E-3</v>
      </c>
      <c r="O485">
        <v>-5.0834316167721076E-3</v>
      </c>
      <c r="P485">
        <v>-2.5094366911630011E-2</v>
      </c>
      <c r="Q485">
        <v>-1.2704815363782319E-3</v>
      </c>
      <c r="R485">
        <v>0</v>
      </c>
      <c r="S485">
        <v>-2.3035472732281129E-2</v>
      </c>
      <c r="T485">
        <v>-1.9672292855812481E-2</v>
      </c>
      <c r="U485">
        <v>-2.4652475668745359E-3</v>
      </c>
      <c r="V485">
        <v>0</v>
      </c>
      <c r="W485">
        <v>0</v>
      </c>
      <c r="X485">
        <v>-5.8158576047529324E-3</v>
      </c>
      <c r="Y485">
        <v>-3.6883388330641247E-2</v>
      </c>
      <c r="Z485">
        <v>-6.9517161859964607E-2</v>
      </c>
      <c r="AA485">
        <v>-6.1288785265421839E-3</v>
      </c>
      <c r="AB485">
        <v>-1.032475831523501E-2</v>
      </c>
      <c r="AC485">
        <v>-3.426223622071816E-2</v>
      </c>
      <c r="AD485">
        <v>-3.65749464439615E-3</v>
      </c>
      <c r="AE485">
        <v>-1.180197251171837E-2</v>
      </c>
      <c r="AF485">
        <v>-6.3082239909401414E-2</v>
      </c>
      <c r="AG485">
        <v>-2.393840249614252E-2</v>
      </c>
      <c r="AH485" s="9" t="s">
        <v>141</v>
      </c>
      <c r="AI485" s="1">
        <v>44774</v>
      </c>
      <c r="AJ485" s="9" t="s">
        <v>39</v>
      </c>
      <c r="AK485">
        <v>3</v>
      </c>
    </row>
    <row r="486" spans="1:37" x14ac:dyDescent="0.25">
      <c r="A486">
        <v>44775</v>
      </c>
      <c r="B486">
        <v>-7.4240461519036391E-2</v>
      </c>
      <c r="C486">
        <v>-7.3803490266017929E-2</v>
      </c>
      <c r="D486">
        <v>-5.0716267996626103E-2</v>
      </c>
      <c r="E486">
        <v>-3.0719825331606939E-2</v>
      </c>
      <c r="F486">
        <v>-0.30270767217445099</v>
      </c>
      <c r="G486">
        <v>-0.16998844478121461</v>
      </c>
      <c r="H486">
        <v>-2.1179825357100932E-2</v>
      </c>
      <c r="I486">
        <v>-9.3863518757985806E-2</v>
      </c>
      <c r="J486">
        <v>-3.9084805513797692E-2</v>
      </c>
      <c r="K486">
        <v>-1.394681665994797E-2</v>
      </c>
      <c r="L486">
        <v>-5.3855976621908233E-2</v>
      </c>
      <c r="M486">
        <v>0</v>
      </c>
      <c r="N486">
        <v>-6.0474741241949452E-2</v>
      </c>
      <c r="O486">
        <v>-4.5319348100982494E-3</v>
      </c>
      <c r="P486">
        <v>-1.411324631764614E-2</v>
      </c>
      <c r="Q486">
        <v>-8.4797853158116582E-2</v>
      </c>
      <c r="R486">
        <v>-0.35731370343768259</v>
      </c>
      <c r="S486">
        <v>-0.13807738676721101</v>
      </c>
      <c r="T486">
        <v>-6.4583743456765041E-2</v>
      </c>
      <c r="U486">
        <v>-0.1579115145118084</v>
      </c>
      <c r="V486">
        <v>-5.8095121506253823E-2</v>
      </c>
      <c r="W486">
        <v>-3.0839760584731001E-2</v>
      </c>
      <c r="X486">
        <v>-0.12474295162261689</v>
      </c>
      <c r="Y486">
        <v>-0.22605699265457341</v>
      </c>
      <c r="Z486">
        <v>-8.868262501205601E-2</v>
      </c>
      <c r="AA486">
        <v>-5.7563483746115023E-2</v>
      </c>
      <c r="AB486">
        <v>-7.0308145575914263E-2</v>
      </c>
      <c r="AC486">
        <v>-5.8559233964893591E-2</v>
      </c>
      <c r="AD486">
        <v>-1.6245453977108842E-2</v>
      </c>
      <c r="AE486">
        <v>-0.1455991298362817</v>
      </c>
      <c r="AF486">
        <v>-6.4476969191880409E-2</v>
      </c>
      <c r="AG486">
        <v>-5.2986435277277998E-2</v>
      </c>
      <c r="AH486" s="9" t="s">
        <v>141</v>
      </c>
      <c r="AI486" s="1">
        <v>44774</v>
      </c>
      <c r="AJ486" s="9" t="s">
        <v>40</v>
      </c>
      <c r="AK486">
        <v>2</v>
      </c>
    </row>
    <row r="487" spans="1:37" x14ac:dyDescent="0.25">
      <c r="A487">
        <v>44774</v>
      </c>
      <c r="B487">
        <v>-2.6768588463385059E-2</v>
      </c>
      <c r="C487">
        <v>0</v>
      </c>
      <c r="D487">
        <v>-0.15002159823784239</v>
      </c>
      <c r="E487">
        <v>-2.5157220669228379E-2</v>
      </c>
      <c r="F487">
        <v>-7.497116465330426E-3</v>
      </c>
      <c r="G487">
        <v>-1.4887634888566591E-3</v>
      </c>
      <c r="H487">
        <v>-8.8701741070549622E-2</v>
      </c>
      <c r="I487">
        <v>-2.3436530494852521E-2</v>
      </c>
      <c r="J487">
        <v>0</v>
      </c>
      <c r="K487">
        <v>0</v>
      </c>
      <c r="L487">
        <v>-4.908688747731383E-2</v>
      </c>
      <c r="M487">
        <v>-5.3023855192148514E-3</v>
      </c>
      <c r="N487">
        <v>-6.533426622840624E-2</v>
      </c>
      <c r="O487">
        <v>-1.064223910005189E-2</v>
      </c>
      <c r="P487">
        <v>-3.2330584946604671E-3</v>
      </c>
      <c r="Q487">
        <v>-4.172155585182389E-3</v>
      </c>
      <c r="R487">
        <v>0</v>
      </c>
      <c r="S487">
        <v>-9.8145330359558358E-2</v>
      </c>
      <c r="T487">
        <v>-0.1362830257919645</v>
      </c>
      <c r="U487">
        <v>0</v>
      </c>
      <c r="V487">
        <v>-7.8692705232400142E-2</v>
      </c>
      <c r="W487">
        <v>-3.2810367609903749E-4</v>
      </c>
      <c r="X487">
        <v>-7.9318773602844606E-3</v>
      </c>
      <c r="Y487">
        <v>-4.2888831586715209E-4</v>
      </c>
      <c r="Z487">
        <v>-1.488680540244725E-2</v>
      </c>
      <c r="AA487">
        <v>-2.0206458290558279E-2</v>
      </c>
      <c r="AB487">
        <v>-5.3264339138235868E-2</v>
      </c>
      <c r="AC487">
        <v>-3.6471680165674862E-2</v>
      </c>
      <c r="AD487">
        <v>-6.3178339475354166E-3</v>
      </c>
      <c r="AE487">
        <v>-9.2500865035870274E-3</v>
      </c>
      <c r="AF487">
        <v>-4.2390577378587972E-2</v>
      </c>
      <c r="AG487">
        <v>-2.9268218207912131E-2</v>
      </c>
      <c r="AH487" s="9" t="s">
        <v>141</v>
      </c>
      <c r="AI487" s="1">
        <v>44774</v>
      </c>
      <c r="AJ487" s="9" t="s">
        <v>41</v>
      </c>
      <c r="AK487">
        <v>1</v>
      </c>
    </row>
    <row r="488" spans="1:37" x14ac:dyDescent="0.25">
      <c r="A488">
        <v>44771</v>
      </c>
      <c r="B488">
        <v>-0.3960999836289254</v>
      </c>
      <c r="C488">
        <v>-1.305061622532151</v>
      </c>
      <c r="D488">
        <v>-0.14514801155275669</v>
      </c>
      <c r="E488">
        <v>-0.36015375003925248</v>
      </c>
      <c r="F488">
        <v>-0.31096031539627722</v>
      </c>
      <c r="G488">
        <v>-0.20939635000598081</v>
      </c>
      <c r="H488">
        <v>-0.32732148646684922</v>
      </c>
      <c r="I488">
        <v>-0.69796592288986448</v>
      </c>
      <c r="J488">
        <v>-0.60027607931028781</v>
      </c>
      <c r="K488">
        <v>-0.10365662612926201</v>
      </c>
      <c r="L488">
        <v>-0.23266033867593999</v>
      </c>
      <c r="M488">
        <v>-0.23609123716882841</v>
      </c>
      <c r="N488">
        <v>-1.0035519465511871</v>
      </c>
      <c r="O488">
        <v>-8.7133223099598076E-2</v>
      </c>
      <c r="P488">
        <v>-0.1184976662194165</v>
      </c>
      <c r="Q488">
        <v>-0.21157070124619221</v>
      </c>
      <c r="R488">
        <v>-4.1239866576324898E-2</v>
      </c>
      <c r="S488">
        <v>-4.4857225522620753E-2</v>
      </c>
      <c r="T488">
        <v>-0.31942508718429141</v>
      </c>
      <c r="U488">
        <v>-0.28489288685210951</v>
      </c>
      <c r="V488">
        <v>-0.3099722325738315</v>
      </c>
      <c r="W488">
        <v>-1.8556397286332418E-2</v>
      </c>
      <c r="X488">
        <v>-0.46783254517095052</v>
      </c>
      <c r="Y488">
        <v>-0.40860588246286639</v>
      </c>
      <c r="Z488">
        <v>-0.35651371752831401</v>
      </c>
      <c r="AA488">
        <v>-0.60735445818390088</v>
      </c>
      <c r="AB488">
        <v>-0.27052698642509088</v>
      </c>
      <c r="AC488">
        <v>-0.26699335932131318</v>
      </c>
      <c r="AD488">
        <v>-0.54313824581461179</v>
      </c>
      <c r="AE488">
        <v>-0.6413602297787897</v>
      </c>
      <c r="AF488">
        <v>-0.30677319203643483</v>
      </c>
      <c r="AG488">
        <v>-0.2014701125997459</v>
      </c>
      <c r="AH488" s="9" t="s">
        <v>142</v>
      </c>
      <c r="AI488" s="1">
        <v>44743</v>
      </c>
      <c r="AJ488" s="9" t="s">
        <v>43</v>
      </c>
      <c r="AK488">
        <v>29</v>
      </c>
    </row>
    <row r="489" spans="1:37" x14ac:dyDescent="0.25">
      <c r="A489">
        <v>44770</v>
      </c>
      <c r="B489">
        <v>-0.17509798949754449</v>
      </c>
      <c r="C489">
        <v>-0.34794267144183771</v>
      </c>
      <c r="D489">
        <v>-0.13383911880578639</v>
      </c>
      <c r="E489">
        <v>-8.9032567780791008E-2</v>
      </c>
      <c r="F489">
        <v>-3.1541065781583669E-3</v>
      </c>
      <c r="G489">
        <v>-0.32750666580473331</v>
      </c>
      <c r="H489">
        <v>-0.23811392730226921</v>
      </c>
      <c r="I489">
        <v>-0.18072062237337419</v>
      </c>
      <c r="J489">
        <v>-4.9708480268505363E-2</v>
      </c>
      <c r="K489">
        <v>-3.1573529708342943E-2</v>
      </c>
      <c r="L489">
        <v>-0.20675032964721321</v>
      </c>
      <c r="M489">
        <v>-5.1734841543912578E-2</v>
      </c>
      <c r="N489">
        <v>-0.28784547241844272</v>
      </c>
      <c r="O489">
        <v>-0.14964636682613339</v>
      </c>
      <c r="P489">
        <v>-0.12723717259440009</v>
      </c>
      <c r="Q489">
        <v>-2.7554807807544161E-2</v>
      </c>
      <c r="R489">
        <v>-0.57221995800975167</v>
      </c>
      <c r="S489">
        <v>-2.4715949567327349E-2</v>
      </c>
      <c r="T489">
        <v>-0.34609029815709103</v>
      </c>
      <c r="U489">
        <v>-6.7893921984826952E-2</v>
      </c>
      <c r="V489">
        <v>-0.19127362911104551</v>
      </c>
      <c r="W489">
        <v>-0.14231908067073909</v>
      </c>
      <c r="X489">
        <v>-0.2796058505310749</v>
      </c>
      <c r="Y489">
        <v>-5.7678227266923232E-2</v>
      </c>
      <c r="Z489">
        <v>-0.2000455816942722</v>
      </c>
      <c r="AA489">
        <v>-0.15506711341923729</v>
      </c>
      <c r="AB489">
        <v>-0.16691223943773709</v>
      </c>
      <c r="AC489">
        <v>-8.97232127422182E-2</v>
      </c>
      <c r="AD489">
        <v>-3.0378310482651851E-2</v>
      </c>
      <c r="AE489">
        <v>-0.22187675234111581</v>
      </c>
      <c r="AF489">
        <v>-0.17737131790155039</v>
      </c>
      <c r="AG489">
        <v>-0.17206149836378051</v>
      </c>
      <c r="AH489" s="9" t="s">
        <v>142</v>
      </c>
      <c r="AI489" s="1">
        <v>44743</v>
      </c>
      <c r="AJ489" s="9" t="s">
        <v>38</v>
      </c>
      <c r="AK489">
        <v>28</v>
      </c>
    </row>
    <row r="490" spans="1:37" x14ac:dyDescent="0.25">
      <c r="A490">
        <v>44769</v>
      </c>
      <c r="B490">
        <v>-2.525520858952221E-2</v>
      </c>
      <c r="C490">
        <v>-2.1887917069982629E-4</v>
      </c>
      <c r="D490">
        <v>0</v>
      </c>
      <c r="E490">
        <v>-5.721437827080479E-3</v>
      </c>
      <c r="F490">
        <v>0</v>
      </c>
      <c r="G490">
        <v>-3.3442892114195769E-4</v>
      </c>
      <c r="H490">
        <v>-2.9294899286590919E-3</v>
      </c>
      <c r="I490">
        <v>-3.0761504332156429E-2</v>
      </c>
      <c r="J490">
        <v>-3.1307253542803282E-3</v>
      </c>
      <c r="K490">
        <v>-1.2043639285608089E-3</v>
      </c>
      <c r="L490">
        <v>0</v>
      </c>
      <c r="M490">
        <v>-5.5225308348571832E-2</v>
      </c>
      <c r="N490">
        <v>-7.7178963492630329E-2</v>
      </c>
      <c r="O490">
        <v>-0.20704456211453401</v>
      </c>
      <c r="P490">
        <v>-5.733628236432203E-3</v>
      </c>
      <c r="Q490">
        <v>-4.8085117944470556E-3</v>
      </c>
      <c r="R490">
        <v>-9.4608789768345879E-3</v>
      </c>
      <c r="S490">
        <v>-4.2733336834922054E-3</v>
      </c>
      <c r="T490">
        <v>-3.627625914558931E-3</v>
      </c>
      <c r="U490">
        <v>0</v>
      </c>
      <c r="V490">
        <v>-4.8948909239446538E-2</v>
      </c>
      <c r="W490">
        <v>-1.449208487437056E-3</v>
      </c>
      <c r="X490">
        <v>-7.9278220657843304E-2</v>
      </c>
      <c r="Y490">
        <v>-4.4793975484637037E-3</v>
      </c>
      <c r="Z490">
        <v>-2.6535911553337451E-2</v>
      </c>
      <c r="AA490">
        <v>-2.6220413613075561E-2</v>
      </c>
      <c r="AB490">
        <v>-2.0759688501229698E-2</v>
      </c>
      <c r="AC490">
        <v>-1.382925000705189E-2</v>
      </c>
      <c r="AD490">
        <v>-2.1197404949650661E-3</v>
      </c>
      <c r="AE490">
        <v>-6.5795985534418721E-3</v>
      </c>
      <c r="AF490">
        <v>-1.6557908264633759E-2</v>
      </c>
      <c r="AG490">
        <v>-6.0378883165927759E-2</v>
      </c>
      <c r="AH490" s="9" t="s">
        <v>142</v>
      </c>
      <c r="AI490" s="1">
        <v>44743</v>
      </c>
      <c r="AJ490" s="9" t="s">
        <v>39</v>
      </c>
      <c r="AK490">
        <v>27</v>
      </c>
    </row>
    <row r="491" spans="1:37" x14ac:dyDescent="0.25">
      <c r="A491">
        <v>44768</v>
      </c>
      <c r="B491">
        <v>-0.52469774543133707</v>
      </c>
      <c r="C491">
        <v>-0.51176536585441923</v>
      </c>
      <c r="D491">
        <v>-0.24784723205415279</v>
      </c>
      <c r="E491">
        <v>-0.60027090270192041</v>
      </c>
      <c r="F491">
        <v>-0.51856464760010568</v>
      </c>
      <c r="G491">
        <v>-0.65209123985229001</v>
      </c>
      <c r="H491">
        <v>-4.9398204841101807E-2</v>
      </c>
      <c r="I491">
        <v>-1.4775935009972201</v>
      </c>
      <c r="J491">
        <v>-0.1147947982732485</v>
      </c>
      <c r="K491">
        <v>-0.25016005225255389</v>
      </c>
      <c r="L491">
        <v>-0.1578064903059663</v>
      </c>
      <c r="M491">
        <v>-0.36598648708732229</v>
      </c>
      <c r="N491">
        <v>-0.31568485368202892</v>
      </c>
      <c r="O491">
        <v>-0.27856777380975672</v>
      </c>
      <c r="P491">
        <v>-0.7632700782454056</v>
      </c>
      <c r="Q491">
        <v>-0.13196010133441491</v>
      </c>
      <c r="R491">
        <v>-1.5885029649212461E-3</v>
      </c>
      <c r="S491">
        <v>-1.42935109443595</v>
      </c>
      <c r="T491">
        <v>-0.61417827531581515</v>
      </c>
      <c r="U491">
        <v>-4.0310065859053363</v>
      </c>
      <c r="V491">
        <v>-0.49941265878350982</v>
      </c>
      <c r="W491">
        <v>-0.1110534631320864</v>
      </c>
      <c r="X491">
        <v>-0.24031186806789179</v>
      </c>
      <c r="Y491">
        <v>-0.28005216809225131</v>
      </c>
      <c r="Z491">
        <v>-0.55097303033071399</v>
      </c>
      <c r="AA491">
        <v>-0.75147808718498976</v>
      </c>
      <c r="AB491">
        <v>-0.35026195898864149</v>
      </c>
      <c r="AC491">
        <v>-0.28167869623363317</v>
      </c>
      <c r="AD491">
        <v>-0.17211290010569441</v>
      </c>
      <c r="AE491">
        <v>-0.48678656827335581</v>
      </c>
      <c r="AF491">
        <v>-0.52024298606888131</v>
      </c>
      <c r="AG491">
        <v>-0.61628821140569201</v>
      </c>
      <c r="AH491" s="9" t="s">
        <v>142</v>
      </c>
      <c r="AI491" s="1">
        <v>44743</v>
      </c>
      <c r="AJ491" s="9" t="s">
        <v>40</v>
      </c>
      <c r="AK491">
        <v>26</v>
      </c>
    </row>
    <row r="492" spans="1:37" x14ac:dyDescent="0.25">
      <c r="A492">
        <v>44767</v>
      </c>
      <c r="B492">
        <v>-0.44331967177733572</v>
      </c>
      <c r="C492">
        <v>-0.71194841113054919</v>
      </c>
      <c r="D492">
        <v>-0.46059045846981911</v>
      </c>
      <c r="E492">
        <v>-0.28357074697747819</v>
      </c>
      <c r="F492">
        <v>-0.49486349528875989</v>
      </c>
      <c r="G492">
        <v>-0.28059106171711518</v>
      </c>
      <c r="H492">
        <v>-0.43898995754287562</v>
      </c>
      <c r="I492">
        <v>-0.41924434005351419</v>
      </c>
      <c r="J492">
        <v>-1.946799679355498</v>
      </c>
      <c r="K492">
        <v>-0.74339638821249032</v>
      </c>
      <c r="L492">
        <v>-0.37689270303568451</v>
      </c>
      <c r="M492">
        <v>-0.25710088510248369</v>
      </c>
      <c r="N492">
        <v>-0.41472136076206162</v>
      </c>
      <c r="O492">
        <v>-0.23706069252175599</v>
      </c>
      <c r="P492">
        <v>-0.55336757609975129</v>
      </c>
      <c r="Q492">
        <v>-0.27779022973591888</v>
      </c>
      <c r="R492">
        <v>-1.257343501659189</v>
      </c>
      <c r="S492">
        <v>-0.83510495078847202</v>
      </c>
      <c r="T492">
        <v>-0.15603834996142821</v>
      </c>
      <c r="U492">
        <v>-0.29300288926252149</v>
      </c>
      <c r="V492">
        <v>-0.2680076347491574</v>
      </c>
      <c r="W492">
        <v>-0.30223504044596422</v>
      </c>
      <c r="X492">
        <v>-0.26164920293634908</v>
      </c>
      <c r="Y492">
        <v>-0.40652180647285607</v>
      </c>
      <c r="Z492">
        <v>-0.34234899526684809</v>
      </c>
      <c r="AA492">
        <v>-0.61768801182646327</v>
      </c>
      <c r="AB492">
        <v>-0.30955041430606012</v>
      </c>
      <c r="AC492">
        <v>-0.35556857114332008</v>
      </c>
      <c r="AD492">
        <v>-0.3475638013569422</v>
      </c>
      <c r="AE492">
        <v>-0.36610944686062152</v>
      </c>
      <c r="AF492">
        <v>-0.47892362606545952</v>
      </c>
      <c r="AG492">
        <v>-0.32178847212035738</v>
      </c>
      <c r="AH492" s="9" t="s">
        <v>142</v>
      </c>
      <c r="AI492" s="1">
        <v>44743</v>
      </c>
      <c r="AJ492" s="9" t="s">
        <v>41</v>
      </c>
      <c r="AK492">
        <v>25</v>
      </c>
    </row>
    <row r="493" spans="1:37" x14ac:dyDescent="0.25">
      <c r="A493">
        <v>44764</v>
      </c>
      <c r="B493">
        <v>-0.4403211839965081</v>
      </c>
      <c r="C493">
        <v>-0.92044616139671875</v>
      </c>
      <c r="D493">
        <v>-0.11305892826305219</v>
      </c>
      <c r="E493">
        <v>-0.52735193374670175</v>
      </c>
      <c r="F493">
        <v>-5.4171232826298571E-2</v>
      </c>
      <c r="G493">
        <v>-0.75711595863086179</v>
      </c>
      <c r="H493">
        <v>-0.13228999803444449</v>
      </c>
      <c r="I493">
        <v>-0.1762396950845419</v>
      </c>
      <c r="J493">
        <v>-0.43392312917757841</v>
      </c>
      <c r="K493">
        <v>-0.17226389328691591</v>
      </c>
      <c r="L493">
        <v>-0.37125934593196508</v>
      </c>
      <c r="M493">
        <v>-9.3617125368002263E-2</v>
      </c>
      <c r="N493">
        <v>-0.52060621818517661</v>
      </c>
      <c r="O493">
        <v>-0.65928158987975261</v>
      </c>
      <c r="P493">
        <v>-4.3251259678425212E-2</v>
      </c>
      <c r="Q493">
        <v>-0.34495094616665301</v>
      </c>
      <c r="R493">
        <v>-0.30488687366802242</v>
      </c>
      <c r="S493">
        <v>-0.48671803832871491</v>
      </c>
      <c r="T493">
        <v>-8.0570785800913591E-2</v>
      </c>
      <c r="U493">
        <v>-0.90072756720990133</v>
      </c>
      <c r="V493">
        <v>-0.47351756868544542</v>
      </c>
      <c r="W493">
        <v>-0.64550872193838771</v>
      </c>
      <c r="X493">
        <v>-0.45659507238705049</v>
      </c>
      <c r="Y493">
        <v>-0.47749163692747248</v>
      </c>
      <c r="Z493">
        <v>-0.62519969530739739</v>
      </c>
      <c r="AA493">
        <v>-0.32843869776802459</v>
      </c>
      <c r="AB493">
        <v>-0.26544764920655117</v>
      </c>
      <c r="AC493">
        <v>-0.38940483661039138</v>
      </c>
      <c r="AD493">
        <v>-0.47303638701204909</v>
      </c>
      <c r="AE493">
        <v>-0.45647328301831552</v>
      </c>
      <c r="AF493">
        <v>-0.52008374805984359</v>
      </c>
      <c r="AG493">
        <v>-0.25725987291493441</v>
      </c>
      <c r="AH493" s="9" t="s">
        <v>143</v>
      </c>
      <c r="AI493" s="1">
        <v>44743</v>
      </c>
      <c r="AJ493" s="9" t="s">
        <v>43</v>
      </c>
      <c r="AK493">
        <v>22</v>
      </c>
    </row>
    <row r="494" spans="1:37" x14ac:dyDescent="0.25">
      <c r="A494">
        <v>44763</v>
      </c>
      <c r="B494">
        <v>-0.34736541706284352</v>
      </c>
      <c r="C494">
        <v>-0.22970439005500201</v>
      </c>
      <c r="D494">
        <v>-0.25360379781558978</v>
      </c>
      <c r="E494">
        <v>-0.39971865494500219</v>
      </c>
      <c r="F494">
        <v>-0.1137054642484681</v>
      </c>
      <c r="G494">
        <v>-0.42480379929502798</v>
      </c>
      <c r="H494">
        <v>-0.19953037835498311</v>
      </c>
      <c r="I494">
        <v>-0.1084810806955018</v>
      </c>
      <c r="J494">
        <v>-0.24770088220873729</v>
      </c>
      <c r="K494">
        <v>-0.23891987169501361</v>
      </c>
      <c r="L494">
        <v>-0.37926333032588172</v>
      </c>
      <c r="M494">
        <v>-0.13601582506863111</v>
      </c>
      <c r="N494">
        <v>-0.33759531470546211</v>
      </c>
      <c r="O494">
        <v>-0.78785526551817509</v>
      </c>
      <c r="P494">
        <v>-0.18205423981619681</v>
      </c>
      <c r="Q494">
        <v>-9.0938698078059321E-2</v>
      </c>
      <c r="R494">
        <v>-0.19842401435117901</v>
      </c>
      <c r="S494">
        <v>-0.1044906638522579</v>
      </c>
      <c r="T494">
        <v>-0.27679917858881459</v>
      </c>
      <c r="U494">
        <v>-4.086326673154355</v>
      </c>
      <c r="V494">
        <v>-8.8157901705793115E-2</v>
      </c>
      <c r="W494">
        <v>-5.4850509668938868E-2</v>
      </c>
      <c r="X494">
        <v>-0.25687933080623421</v>
      </c>
      <c r="Y494">
        <v>-0.15089939850518899</v>
      </c>
      <c r="Z494">
        <v>-0.32970268300730632</v>
      </c>
      <c r="AA494">
        <v>-0.54319666245243736</v>
      </c>
      <c r="AB494">
        <v>-0.2406500367229859</v>
      </c>
      <c r="AC494">
        <v>-0.2345675286105606</v>
      </c>
      <c r="AD494">
        <v>-6.7376804241383204E-2</v>
      </c>
      <c r="AE494">
        <v>-0.22302338543702199</v>
      </c>
      <c r="AF494">
        <v>-0.47504113405209952</v>
      </c>
      <c r="AG494">
        <v>-0.32891509890093079</v>
      </c>
      <c r="AH494" s="9" t="s">
        <v>143</v>
      </c>
      <c r="AI494" s="1">
        <v>44743</v>
      </c>
      <c r="AJ494" s="9" t="s">
        <v>38</v>
      </c>
      <c r="AK494">
        <v>21</v>
      </c>
    </row>
    <row r="495" spans="1:37" x14ac:dyDescent="0.25">
      <c r="A495">
        <v>44762</v>
      </c>
      <c r="B495">
        <v>-0.13278421017674949</v>
      </c>
      <c r="C495">
        <v>-2.8447065251537559E-2</v>
      </c>
      <c r="D495">
        <v>-7.2758226746362231E-2</v>
      </c>
      <c r="E495">
        <v>-4.850015919077031E-2</v>
      </c>
      <c r="F495">
        <v>-0.14201478959249261</v>
      </c>
      <c r="G495">
        <v>-0.19155236282514951</v>
      </c>
      <c r="H495">
        <v>-0.13804021589630239</v>
      </c>
      <c r="I495">
        <v>-0.36180755005373988</v>
      </c>
      <c r="J495">
        <v>-0.28001933055013439</v>
      </c>
      <c r="K495">
        <v>0</v>
      </c>
      <c r="L495">
        <v>-4.3649458012136683E-2</v>
      </c>
      <c r="M495">
        <v>-0.1905769904823805</v>
      </c>
      <c r="N495">
        <v>-9.3590343750017319E-2</v>
      </c>
      <c r="O495">
        <v>-5.9310064264374573E-2</v>
      </c>
      <c r="P495">
        <v>-9.2726318063857435E-2</v>
      </c>
      <c r="Q495">
        <v>-2.0227639578857391E-2</v>
      </c>
      <c r="R495">
        <v>-0.16932760766022589</v>
      </c>
      <c r="S495">
        <v>-0.33438801538410962</v>
      </c>
      <c r="T495">
        <v>-0.56793403607256376</v>
      </c>
      <c r="U495">
        <v>-1.0435937077796619E-2</v>
      </c>
      <c r="V495">
        <v>-1.3268203252899201E-2</v>
      </c>
      <c r="W495">
        <v>-2.73226185079086E-2</v>
      </c>
      <c r="X495">
        <v>-6.4092321269115279E-2</v>
      </c>
      <c r="Y495">
        <v>-0.57064031822254779</v>
      </c>
      <c r="Z495">
        <v>-8.9267929787441871E-2</v>
      </c>
      <c r="AA495">
        <v>-0.115660155287048</v>
      </c>
      <c r="AB495">
        <v>-0.16381958400550431</v>
      </c>
      <c r="AC495">
        <v>-0.17911703565831991</v>
      </c>
      <c r="AD495">
        <v>-5.6198731641357053E-2</v>
      </c>
      <c r="AE495">
        <v>-0.1959207687830842</v>
      </c>
      <c r="AF495">
        <v>-0.1087573629360524</v>
      </c>
      <c r="AG495">
        <v>-0.1360620086800173</v>
      </c>
      <c r="AH495" s="9" t="s">
        <v>143</v>
      </c>
      <c r="AI495" s="1">
        <v>44743</v>
      </c>
      <c r="AJ495" s="9" t="s">
        <v>39</v>
      </c>
      <c r="AK495">
        <v>20</v>
      </c>
    </row>
    <row r="496" spans="1:37" x14ac:dyDescent="0.25">
      <c r="A496">
        <v>44761</v>
      </c>
      <c r="B496">
        <v>-8.182664084714357E-2</v>
      </c>
      <c r="C496">
        <v>-0.12983451303849541</v>
      </c>
      <c r="D496">
        <v>-0.1024144844713949</v>
      </c>
      <c r="E496">
        <v>-5.0651340796785981E-2</v>
      </c>
      <c r="F496">
        <v>-2.361361179735786E-2</v>
      </c>
      <c r="G496">
        <v>-0.11691092484321849</v>
      </c>
      <c r="H496">
        <v>-2.6205250655649479E-2</v>
      </c>
      <c r="I496">
        <v>-1.8011492446812331E-2</v>
      </c>
      <c r="J496">
        <v>-0.1710384621863168</v>
      </c>
      <c r="K496">
        <v>-1.101612364749107E-2</v>
      </c>
      <c r="L496">
        <v>-8.5451648584840435E-3</v>
      </c>
      <c r="M496">
        <v>-1.9711560590438441E-2</v>
      </c>
      <c r="N496">
        <v>-4.2034791644676127E-2</v>
      </c>
      <c r="O496">
        <v>-0.48208035512976249</v>
      </c>
      <c r="P496">
        <v>-1.021383567597425E-2</v>
      </c>
      <c r="Q496">
        <v>-1.929873867309443E-2</v>
      </c>
      <c r="R496">
        <v>-0.25473031300676108</v>
      </c>
      <c r="S496">
        <v>-0.48227521550398222</v>
      </c>
      <c r="T496">
        <v>-0.18151071348080169</v>
      </c>
      <c r="U496">
        <v>-6.2468136420555168E-2</v>
      </c>
      <c r="V496">
        <v>-3.6273128380844732E-2</v>
      </c>
      <c r="W496">
        <v>-0.13528288768588709</v>
      </c>
      <c r="X496">
        <v>-5.3706758963645317E-2</v>
      </c>
      <c r="Y496">
        <v>-0.1146468652298734</v>
      </c>
      <c r="Z496">
        <v>-0.1077445990758764</v>
      </c>
      <c r="AA496">
        <v>-4.1358124927649689E-2</v>
      </c>
      <c r="AB496">
        <v>-8.5340024757743702E-2</v>
      </c>
      <c r="AC496">
        <v>-5.7136319253852312E-2</v>
      </c>
      <c r="AD496">
        <v>-5.1054610341863323E-2</v>
      </c>
      <c r="AE496">
        <v>-5.0375561511688857E-2</v>
      </c>
      <c r="AF496">
        <v>-0.1237330285276725</v>
      </c>
      <c r="AG496">
        <v>-5.0554937960603147E-2</v>
      </c>
      <c r="AH496" s="9" t="s">
        <v>143</v>
      </c>
      <c r="AI496" s="1">
        <v>44743</v>
      </c>
      <c r="AJ496" s="9" t="s">
        <v>40</v>
      </c>
      <c r="AK496">
        <v>19</v>
      </c>
    </row>
    <row r="497" spans="1:37" x14ac:dyDescent="0.25">
      <c r="A497">
        <v>44760</v>
      </c>
      <c r="B497">
        <v>-0.205270765065732</v>
      </c>
      <c r="C497">
        <v>-4.3631279273562723E-2</v>
      </c>
      <c r="D497">
        <v>-0.1024239398116267</v>
      </c>
      <c r="E497">
        <v>-0.48410680298599751</v>
      </c>
      <c r="F497">
        <v>-6.8256452026295544E-2</v>
      </c>
      <c r="G497">
        <v>-0.30475218891440831</v>
      </c>
      <c r="H497">
        <v>-8.7470496816875812E-2</v>
      </c>
      <c r="I497">
        <v>-5.3197693057032168E-2</v>
      </c>
      <c r="J497">
        <v>-0.12709192488311549</v>
      </c>
      <c r="K497">
        <v>-3.1902131409949061E-2</v>
      </c>
      <c r="L497">
        <v>-4.4051887277888391E-2</v>
      </c>
      <c r="M497">
        <v>-0.2261385453637908</v>
      </c>
      <c r="N497">
        <v>-0.19641286197594471</v>
      </c>
      <c r="O497">
        <v>-5.4083584860401802E-2</v>
      </c>
      <c r="P497">
        <v>-0.2071826684206661</v>
      </c>
      <c r="Q497">
        <v>-0.32949018713764278</v>
      </c>
      <c r="R497">
        <v>-5.9637174368514401E-2</v>
      </c>
      <c r="S497">
        <v>-0.7565554453224016</v>
      </c>
      <c r="T497">
        <v>-1.0110705074391879E-2</v>
      </c>
      <c r="U497">
        <v>-4.9862026374284302E-2</v>
      </c>
      <c r="V497">
        <v>-3.8895653698874842E-2</v>
      </c>
      <c r="W497">
        <v>-0.22718557521552771</v>
      </c>
      <c r="X497">
        <v>-0.18092853186890759</v>
      </c>
      <c r="Y497">
        <v>-3.5354223939698393E-2</v>
      </c>
      <c r="Z497">
        <v>-0.34767745138730383</v>
      </c>
      <c r="AA497">
        <v>-0.13202545361521151</v>
      </c>
      <c r="AB497">
        <v>-9.8173738866131177E-2</v>
      </c>
      <c r="AC497">
        <v>-0.10862517882641359</v>
      </c>
      <c r="AD497">
        <v>-0.23989758729980559</v>
      </c>
      <c r="AE497">
        <v>-0.23954521236354329</v>
      </c>
      <c r="AF497">
        <v>-0.22336374157220101</v>
      </c>
      <c r="AG497">
        <v>-0.1235667917419114</v>
      </c>
      <c r="AH497" s="9" t="s">
        <v>143</v>
      </c>
      <c r="AI497" s="1">
        <v>44743</v>
      </c>
      <c r="AJ497" s="9" t="s">
        <v>41</v>
      </c>
      <c r="AK497">
        <v>18</v>
      </c>
    </row>
    <row r="498" spans="1:37" x14ac:dyDescent="0.25">
      <c r="A498">
        <v>44757</v>
      </c>
      <c r="B498">
        <v>-0.28892623915981402</v>
      </c>
      <c r="C498">
        <v>-1.811077430156687</v>
      </c>
      <c r="D498">
        <v>-0.61040770884017648</v>
      </c>
      <c r="E498">
        <v>-0.29566872302051939</v>
      </c>
      <c r="F498">
        <v>-0.40305481280059791</v>
      </c>
      <c r="G498">
        <v>-0.6327783042885835</v>
      </c>
      <c r="H498">
        <v>-5.0535036024163947E-2</v>
      </c>
      <c r="I498">
        <v>-0.14335108210660569</v>
      </c>
      <c r="J498">
        <v>-0.37041800230140048</v>
      </c>
      <c r="K498">
        <v>-0.24345090274651179</v>
      </c>
      <c r="L498">
        <v>-9.4206759824907407E-2</v>
      </c>
      <c r="M498">
        <v>-0.23314523864706621</v>
      </c>
      <c r="N498">
        <v>-0.42794300286121278</v>
      </c>
      <c r="O498">
        <v>-0.1227019901715313</v>
      </c>
      <c r="P498">
        <v>-0.15953388352631051</v>
      </c>
      <c r="Q498">
        <v>-0.31544870888474802</v>
      </c>
      <c r="R498">
        <v>0</v>
      </c>
      <c r="S498">
        <v>-7.7002583613782191E-2</v>
      </c>
      <c r="T498">
        <v>-0.1704715932314162</v>
      </c>
      <c r="U498">
        <v>-0.36476418594178739</v>
      </c>
      <c r="V498">
        <v>-0.46648278237811303</v>
      </c>
      <c r="W498">
        <v>-4.1415337352597698E-2</v>
      </c>
      <c r="X498">
        <v>-0.23301202919930919</v>
      </c>
      <c r="Y498">
        <v>-0.1361163009563798</v>
      </c>
      <c r="Z498">
        <v>-0.32387042137735161</v>
      </c>
      <c r="AA498">
        <v>-0.29657445799555232</v>
      </c>
      <c r="AB498">
        <v>-0.23620772866477269</v>
      </c>
      <c r="AC498">
        <v>-0.23653471047515309</v>
      </c>
      <c r="AD498">
        <v>-0.29771824109599521</v>
      </c>
      <c r="AE498">
        <v>-0.62851617324740183</v>
      </c>
      <c r="AF498">
        <v>-0.25749097891407541</v>
      </c>
      <c r="AG498">
        <v>-8.6959920663640708E-2</v>
      </c>
      <c r="AH498" s="9" t="s">
        <v>144</v>
      </c>
      <c r="AI498" s="1">
        <v>44743</v>
      </c>
      <c r="AJ498" s="9" t="s">
        <v>43</v>
      </c>
      <c r="AK498">
        <v>15</v>
      </c>
    </row>
    <row r="499" spans="1:37" x14ac:dyDescent="0.25">
      <c r="A499">
        <v>44756</v>
      </c>
      <c r="B499">
        <v>-4.3062140395942382E-2</v>
      </c>
      <c r="C499">
        <v>-0.10363848259892509</v>
      </c>
      <c r="D499">
        <v>-1.4176143816905551E-2</v>
      </c>
      <c r="E499">
        <v>-1.1901081180517361E-2</v>
      </c>
      <c r="F499">
        <v>-2.5448204303764352E-3</v>
      </c>
      <c r="G499">
        <v>-0.1095751658039097</v>
      </c>
      <c r="H499">
        <v>-9.2852226116724047E-3</v>
      </c>
      <c r="I499">
        <v>-1.119440287789355E-2</v>
      </c>
      <c r="J499">
        <v>-1.6815179553066651E-2</v>
      </c>
      <c r="K499">
        <v>0</v>
      </c>
      <c r="L499">
        <v>-5.7891229654879223E-2</v>
      </c>
      <c r="M499">
        <v>-1.9912722180884919E-2</v>
      </c>
      <c r="N499">
        <v>-7.2849320576309448E-4</v>
      </c>
      <c r="O499">
        <v>-7.76005850860845E-2</v>
      </c>
      <c r="P499">
        <v>-2.269511596574153E-2</v>
      </c>
      <c r="Q499">
        <v>-7.7245446557278183E-3</v>
      </c>
      <c r="R499">
        <v>0</v>
      </c>
      <c r="S499">
        <v>-8.3401208553171527E-2</v>
      </c>
      <c r="T499">
        <v>-0.13296983455491601</v>
      </c>
      <c r="U499">
        <v>-7.602122074998263E-3</v>
      </c>
      <c r="V499">
        <v>-0.19947222538071099</v>
      </c>
      <c r="W499">
        <v>-0.2103912200864293</v>
      </c>
      <c r="X499">
        <v>-8.8360442205225008E-3</v>
      </c>
      <c r="Y499">
        <v>-5.9659062969205229E-3</v>
      </c>
      <c r="Z499">
        <v>-5.1442400343776937E-2</v>
      </c>
      <c r="AA499">
        <v>-6.0961147275767026E-3</v>
      </c>
      <c r="AB499">
        <v>-5.7509135448465323E-2</v>
      </c>
      <c r="AC499">
        <v>-4.8532684756730927E-2</v>
      </c>
      <c r="AD499">
        <v>-1.43784939535613E-2</v>
      </c>
      <c r="AE499">
        <v>-1.09201841206847E-2</v>
      </c>
      <c r="AF499">
        <v>-8.5445516354298645E-2</v>
      </c>
      <c r="AG499">
        <v>-1.9117332799257591E-2</v>
      </c>
      <c r="AH499" s="9" t="s">
        <v>144</v>
      </c>
      <c r="AI499" s="1">
        <v>44743</v>
      </c>
      <c r="AJ499" s="9" t="s">
        <v>38</v>
      </c>
      <c r="AK499">
        <v>14</v>
      </c>
    </row>
    <row r="500" spans="1:37" x14ac:dyDescent="0.25">
      <c r="A500">
        <v>44755</v>
      </c>
      <c r="B500">
        <v>-0.18468214922381501</v>
      </c>
      <c r="C500">
        <v>-0.125609626619619</v>
      </c>
      <c r="D500">
        <v>0</v>
      </c>
      <c r="E500">
        <v>-0.32527594750792299</v>
      </c>
      <c r="F500">
        <v>-0.21990973751062121</v>
      </c>
      <c r="G500">
        <v>-0.26025695123047959</v>
      </c>
      <c r="H500">
        <v>-8.111475494632768E-2</v>
      </c>
      <c r="I500">
        <v>-0.1746139213476772</v>
      </c>
      <c r="J500">
        <v>-2.8733982305710021E-2</v>
      </c>
      <c r="K500">
        <v>-6.620451525082607E-3</v>
      </c>
      <c r="L500">
        <v>-0.17905059368660001</v>
      </c>
      <c r="M500">
        <v>-8.7281566841567307E-2</v>
      </c>
      <c r="N500">
        <v>-0.30187154284824957</v>
      </c>
      <c r="O500">
        <v>-0.4959506157830067</v>
      </c>
      <c r="P500">
        <v>-3.5644831313751867E-2</v>
      </c>
      <c r="Q500">
        <v>-0.10523634374281229</v>
      </c>
      <c r="R500">
        <v>-0.1093271390769753</v>
      </c>
      <c r="S500">
        <v>-6.8761920239832505E-2</v>
      </c>
      <c r="T500">
        <v>-0.12138528108315309</v>
      </c>
      <c r="U500">
        <v>-0.42225804839583853</v>
      </c>
      <c r="V500">
        <v>-6.8273063964254498E-3</v>
      </c>
      <c r="W500">
        <v>-1.756931566536922E-2</v>
      </c>
      <c r="X500">
        <v>-0.30612039138286418</v>
      </c>
      <c r="Y500">
        <v>-6.0501000165501383E-2</v>
      </c>
      <c r="Z500">
        <v>-0.24788251102981501</v>
      </c>
      <c r="AA500">
        <v>-0.1523204511568084</v>
      </c>
      <c r="AB500">
        <v>-0.14697418844353</v>
      </c>
      <c r="AC500">
        <v>-7.2132273117246001E-2</v>
      </c>
      <c r="AD500">
        <v>-9.1135069890828577E-2</v>
      </c>
      <c r="AE500">
        <v>-0.23844650013631499</v>
      </c>
      <c r="AF500">
        <v>-0.23541559410888871</v>
      </c>
      <c r="AG500">
        <v>-7.8966244414824929E-2</v>
      </c>
      <c r="AH500" s="9" t="s">
        <v>144</v>
      </c>
      <c r="AI500" s="1">
        <v>44743</v>
      </c>
      <c r="AJ500" s="9" t="s">
        <v>39</v>
      </c>
      <c r="AK500">
        <v>13</v>
      </c>
    </row>
    <row r="501" spans="1:37" x14ac:dyDescent="0.25">
      <c r="A501">
        <v>44754</v>
      </c>
      <c r="B501">
        <v>-2.5226221591024851E-3</v>
      </c>
      <c r="C501">
        <v>0</v>
      </c>
      <c r="D501">
        <v>0</v>
      </c>
      <c r="E501">
        <v>-1.2973454897921011E-3</v>
      </c>
      <c r="F501">
        <v>0</v>
      </c>
      <c r="G501">
        <v>0</v>
      </c>
      <c r="H501">
        <v>-6.3598255453735451E-4</v>
      </c>
      <c r="I501">
        <v>-7.8428348913913096E-3</v>
      </c>
      <c r="J501">
        <v>0</v>
      </c>
      <c r="K501">
        <v>0</v>
      </c>
      <c r="L501">
        <v>-8.2589594434907473E-2</v>
      </c>
      <c r="M501">
        <v>-4.7925846922861146E-3</v>
      </c>
      <c r="N501">
        <v>-2.2111714791339641E-4</v>
      </c>
      <c r="O501">
        <v>-1.601545092277506E-3</v>
      </c>
      <c r="P501">
        <v>-1.7644613717074421E-2</v>
      </c>
      <c r="Q501">
        <v>-8.3820256510156658E-4</v>
      </c>
      <c r="R501">
        <v>0</v>
      </c>
      <c r="S501">
        <v>-1.0579350873591121E-2</v>
      </c>
      <c r="T501">
        <v>-1.0410942439564191E-3</v>
      </c>
      <c r="U501">
        <v>0</v>
      </c>
      <c r="V501">
        <v>0</v>
      </c>
      <c r="W501">
        <v>-1.6882341866059979E-2</v>
      </c>
      <c r="X501">
        <v>-5.9801085693288207E-3</v>
      </c>
      <c r="Y501">
        <v>0</v>
      </c>
      <c r="Z501">
        <v>-2.9570681233336278E-3</v>
      </c>
      <c r="AA501">
        <v>-2.0546939678163811E-3</v>
      </c>
      <c r="AB501">
        <v>-5.4406128315153529E-4</v>
      </c>
      <c r="AC501">
        <v>-8.9437441292623751E-3</v>
      </c>
      <c r="AD501">
        <v>-4.2276405285915017E-3</v>
      </c>
      <c r="AE501">
        <v>-1.547565704764676E-3</v>
      </c>
      <c r="AF501">
        <v>-3.8936958944370248E-4</v>
      </c>
      <c r="AG501">
        <v>-1.104918983988807E-2</v>
      </c>
      <c r="AH501" s="9" t="s">
        <v>144</v>
      </c>
      <c r="AI501" s="1">
        <v>44743</v>
      </c>
      <c r="AJ501" s="9" t="s">
        <v>40</v>
      </c>
      <c r="AK501">
        <v>12</v>
      </c>
    </row>
    <row r="502" spans="1:37" x14ac:dyDescent="0.25">
      <c r="A502">
        <v>44753</v>
      </c>
      <c r="B502">
        <v>-0.36060652134996157</v>
      </c>
      <c r="C502">
        <v>-1.140309920478773</v>
      </c>
      <c r="D502">
        <v>-5.9687068453973938E-2</v>
      </c>
      <c r="E502">
        <v>-0.22576933021092571</v>
      </c>
      <c r="F502">
        <v>-4.1903712194689052E-2</v>
      </c>
      <c r="G502">
        <v>-0.87273588685237258</v>
      </c>
      <c r="H502">
        <v>-0.13662936370759779</v>
      </c>
      <c r="I502">
        <v>-0.37748132073183438</v>
      </c>
      <c r="J502">
        <v>-0.15274998869663869</v>
      </c>
      <c r="K502">
        <v>-0.22566924174895489</v>
      </c>
      <c r="L502">
        <v>-7.4671423867613718E-2</v>
      </c>
      <c r="M502">
        <v>-0.94646275866690432</v>
      </c>
      <c r="N502">
        <v>-0.27466873249426399</v>
      </c>
      <c r="O502">
        <v>-8.6976829694538679E-3</v>
      </c>
      <c r="P502">
        <v>-3.6384159406928601E-2</v>
      </c>
      <c r="Q502">
        <v>-0.83873152440025656</v>
      </c>
      <c r="R502">
        <v>-1.7019117646629669</v>
      </c>
      <c r="S502">
        <v>-0.38291406641467002</v>
      </c>
      <c r="T502">
        <v>-9.4173536705065453E-2</v>
      </c>
      <c r="U502">
        <v>-2.4686091362059321</v>
      </c>
      <c r="V502">
        <v>-8.8498780565690979E-2</v>
      </c>
      <c r="W502">
        <v>-7.3008498854454998E-2</v>
      </c>
      <c r="X502">
        <v>-0.44542640210478701</v>
      </c>
      <c r="Y502">
        <v>-1.37559602977365E-2</v>
      </c>
      <c r="Z502">
        <v>-0.50650002070190137</v>
      </c>
      <c r="AA502">
        <v>-0.31323694711533512</v>
      </c>
      <c r="AB502">
        <v>-0.20798288185860439</v>
      </c>
      <c r="AC502">
        <v>-0.28908936330571472</v>
      </c>
      <c r="AD502">
        <v>-0.61104648864752564</v>
      </c>
      <c r="AE502">
        <v>-0.60875772553002261</v>
      </c>
      <c r="AF502">
        <v>-0.28124336436275699</v>
      </c>
      <c r="AG502">
        <v>-0.21794859812244849</v>
      </c>
      <c r="AH502" s="9" t="s">
        <v>144</v>
      </c>
      <c r="AI502" s="1">
        <v>44743</v>
      </c>
      <c r="AJ502" s="9" t="s">
        <v>41</v>
      </c>
      <c r="AK502">
        <v>11</v>
      </c>
    </row>
    <row r="503" spans="1:37" x14ac:dyDescent="0.25">
      <c r="A503">
        <v>44750</v>
      </c>
      <c r="B503">
        <v>-5.8104002342144447E-2</v>
      </c>
      <c r="C503">
        <v>-0.13777894508900501</v>
      </c>
      <c r="D503">
        <v>-2.4031808766093371E-2</v>
      </c>
      <c r="E503">
        <v>-8.033957467216489E-3</v>
      </c>
      <c r="F503">
        <v>-6.3118050349732793E-2</v>
      </c>
      <c r="G503">
        <v>-8.6449175497725823E-4</v>
      </c>
      <c r="H503">
        <v>-3.9678875611601511E-3</v>
      </c>
      <c r="I503">
        <v>-0.1245470873227065</v>
      </c>
      <c r="J503">
        <v>-0.17528347930037319</v>
      </c>
      <c r="K503">
        <v>-1.509301509785904E-3</v>
      </c>
      <c r="L503">
        <v>-4.3585868452524518E-2</v>
      </c>
      <c r="M503">
        <v>-0.1332546264466605</v>
      </c>
      <c r="N503">
        <v>-2.3428484846516402E-2</v>
      </c>
      <c r="O503">
        <v>-2.2223907146259662E-2</v>
      </c>
      <c r="P503">
        <v>-3.626258760456341E-3</v>
      </c>
      <c r="Q503">
        <v>-0.30642283637971041</v>
      </c>
      <c r="R503">
        <v>-6.2516276441219987E-2</v>
      </c>
      <c r="S503">
        <v>-0.2720384020498352</v>
      </c>
      <c r="T503">
        <v>-3.1720951962059499E-2</v>
      </c>
      <c r="U503">
        <v>-0.25129367824047288</v>
      </c>
      <c r="V503">
        <v>-5.7439415415144378E-2</v>
      </c>
      <c r="W503">
        <v>-1.2535623996307669E-2</v>
      </c>
      <c r="X503">
        <v>-9.5485631256090039E-2</v>
      </c>
      <c r="Y503">
        <v>0</v>
      </c>
      <c r="Z503">
        <v>-5.0255073861042998E-2</v>
      </c>
      <c r="AA503">
        <v>-5.2491464812351542E-2</v>
      </c>
      <c r="AB503">
        <v>-7.6973277385114114E-2</v>
      </c>
      <c r="AC503">
        <v>-4.432848407386146E-2</v>
      </c>
      <c r="AD503">
        <v>-0.20860164565718969</v>
      </c>
      <c r="AE503">
        <v>-4.8671467138711878E-2</v>
      </c>
      <c r="AF503">
        <v>-4.085355867418114E-2</v>
      </c>
      <c r="AG503">
        <v>-6.6561728450184293E-2</v>
      </c>
      <c r="AH503" s="9" t="s">
        <v>145</v>
      </c>
      <c r="AI503" s="1">
        <v>44743</v>
      </c>
      <c r="AJ503" s="9" t="s">
        <v>43</v>
      </c>
      <c r="AK503">
        <v>8</v>
      </c>
    </row>
    <row r="504" spans="1:37" x14ac:dyDescent="0.25">
      <c r="A504">
        <v>44749</v>
      </c>
      <c r="B504">
        <v>-2.864284294259014E-2</v>
      </c>
      <c r="C504">
        <v>0</v>
      </c>
      <c r="D504">
        <v>-1.970332740841867E-2</v>
      </c>
      <c r="E504">
        <v>-4.6950614339521121E-2</v>
      </c>
      <c r="F504">
        <v>-2.7445785653471132E-2</v>
      </c>
      <c r="G504">
        <v>-1.005331110471348E-2</v>
      </c>
      <c r="H504">
        <v>-1.0497779328194739E-2</v>
      </c>
      <c r="I504">
        <v>-5.074941879210932E-2</v>
      </c>
      <c r="J504">
        <v>-0.16651476441215099</v>
      </c>
      <c r="K504">
        <v>0</v>
      </c>
      <c r="L504">
        <v>-4.1263106804652859E-3</v>
      </c>
      <c r="M504">
        <v>-5.8746343171871907E-3</v>
      </c>
      <c r="N504">
        <v>-4.5060944100182672E-3</v>
      </c>
      <c r="O504">
        <v>-5.7267524465410384E-3</v>
      </c>
      <c r="P504">
        <v>-6.9372654261649425E-4</v>
      </c>
      <c r="Q504">
        <v>-7.3404558368756964E-3</v>
      </c>
      <c r="R504">
        <v>0</v>
      </c>
      <c r="S504">
        <v>-8.7707742195799895E-2</v>
      </c>
      <c r="T504">
        <v>-2.48856436288055E-2</v>
      </c>
      <c r="U504">
        <v>-0.1736814031975657</v>
      </c>
      <c r="V504">
        <v>-8.19977037880633E-2</v>
      </c>
      <c r="W504">
        <v>-3.7538604065120952E-4</v>
      </c>
      <c r="X504">
        <v>-3.5343295023480083E-2</v>
      </c>
      <c r="Y504">
        <v>-0.1024063434780355</v>
      </c>
      <c r="Z504">
        <v>-3.2380476441341503E-2</v>
      </c>
      <c r="AA504">
        <v>-2.7759542527441679E-2</v>
      </c>
      <c r="AB504">
        <v>-2.2182748013959089E-2</v>
      </c>
      <c r="AC504">
        <v>-2.6175319532384351E-2</v>
      </c>
      <c r="AD504">
        <v>-1.0590646489694971E-2</v>
      </c>
      <c r="AE504">
        <v>-9.4175277922356124E-3</v>
      </c>
      <c r="AF504">
        <v>-4.7436814379437121E-2</v>
      </c>
      <c r="AG504">
        <v>-1.7857128411361421E-2</v>
      </c>
      <c r="AH504" s="9" t="s">
        <v>145</v>
      </c>
      <c r="AI504" s="1">
        <v>44743</v>
      </c>
      <c r="AJ504" s="9" t="s">
        <v>38</v>
      </c>
      <c r="AK504">
        <v>7</v>
      </c>
    </row>
    <row r="505" spans="1:37" x14ac:dyDescent="0.25">
      <c r="A505">
        <v>44748</v>
      </c>
      <c r="B505">
        <v>-1.7087702486643119</v>
      </c>
      <c r="C505">
        <v>-4.0605068493303706</v>
      </c>
      <c r="D505">
        <v>-2.6380639614389692</v>
      </c>
      <c r="E505">
        <v>-1.0334981836226811</v>
      </c>
      <c r="F505">
        <v>-2.4795149015157469</v>
      </c>
      <c r="G505">
        <v>-1.9475917436447749</v>
      </c>
      <c r="H505">
        <v>-0.52220802406890643</v>
      </c>
      <c r="I505">
        <v>-1.3413100831382461</v>
      </c>
      <c r="J505">
        <v>-9.4823085723774216</v>
      </c>
      <c r="K505">
        <v>-4.2022586974848677</v>
      </c>
      <c r="L505">
        <v>-0.55581470907239305</v>
      </c>
      <c r="M505">
        <v>-2.8563096309510509</v>
      </c>
      <c r="N505">
        <v>-1.8292468864950271</v>
      </c>
      <c r="O505">
        <v>-0.91040756607133055</v>
      </c>
      <c r="P505">
        <v>-1.6275455995080319</v>
      </c>
      <c r="Q505">
        <v>-0.52428047194125871</v>
      </c>
      <c r="R505">
        <v>-2.6776601615747699</v>
      </c>
      <c r="S505">
        <v>-0.32012657211628298</v>
      </c>
      <c r="T505">
        <v>-1.320906996743344</v>
      </c>
      <c r="U505">
        <v>-0.84703809340800085</v>
      </c>
      <c r="V505">
        <v>-3.8282441992982772</v>
      </c>
      <c r="W505">
        <v>-0.30701112253115159</v>
      </c>
      <c r="X505">
        <v>-1.405409916730771</v>
      </c>
      <c r="Y505">
        <v>-0.93747057874320339</v>
      </c>
      <c r="Z505">
        <v>-1.4061274549897671</v>
      </c>
      <c r="AA505">
        <v>-2.6506038905694052</v>
      </c>
      <c r="AB505">
        <v>-1.425115226402182</v>
      </c>
      <c r="AC505">
        <v>-1.89063486176966</v>
      </c>
      <c r="AD505">
        <v>-2.2949246681786049</v>
      </c>
      <c r="AE505">
        <v>-2.11900207740146</v>
      </c>
      <c r="AF505">
        <v>-1.81218270599882</v>
      </c>
      <c r="AG505">
        <v>-0.83221305649314337</v>
      </c>
      <c r="AH505" s="9" t="s">
        <v>145</v>
      </c>
      <c r="AI505" s="1">
        <v>44743</v>
      </c>
      <c r="AJ505" s="9" t="s">
        <v>39</v>
      </c>
      <c r="AK505">
        <v>6</v>
      </c>
    </row>
    <row r="506" spans="1:37" x14ac:dyDescent="0.25">
      <c r="A506">
        <v>44747</v>
      </c>
      <c r="B506">
        <v>-1.316196990515863</v>
      </c>
      <c r="C506">
        <v>-4.3950683974951641</v>
      </c>
      <c r="D506">
        <v>-0.59724167108569637</v>
      </c>
      <c r="E506">
        <v>-0.80460168314619307</v>
      </c>
      <c r="F506">
        <v>-1.8018095622916721</v>
      </c>
      <c r="G506">
        <v>-0.73746883403016938</v>
      </c>
      <c r="H506">
        <v>-0.53980379692148805</v>
      </c>
      <c r="I506">
        <v>-1.2871718394948379</v>
      </c>
      <c r="J506">
        <v>-1.2971986341034361</v>
      </c>
      <c r="K506">
        <v>-5.0040825134280222</v>
      </c>
      <c r="L506">
        <v>-0.294451433270151</v>
      </c>
      <c r="M506">
        <v>-3.8478665838671748</v>
      </c>
      <c r="N506">
        <v>-1.926678609249042</v>
      </c>
      <c r="O506">
        <v>-0.47915146347194448</v>
      </c>
      <c r="P506">
        <v>-0.95205159965201847</v>
      </c>
      <c r="Q506">
        <v>-2.6294443136096111E-2</v>
      </c>
      <c r="R506">
        <v>-1.832950576190864</v>
      </c>
      <c r="S506">
        <v>-1.095629656833212</v>
      </c>
      <c r="T506">
        <v>-1.683015576810559</v>
      </c>
      <c r="U506">
        <v>-8.3136976814318828</v>
      </c>
      <c r="V506">
        <v>-1.8598326167113839</v>
      </c>
      <c r="W506">
        <v>-0.23378926359535351</v>
      </c>
      <c r="X506">
        <v>-1.2796885322924469</v>
      </c>
      <c r="Y506">
        <v>-6.2619381178717029E-2</v>
      </c>
      <c r="Z506">
        <v>-1.2140014178967</v>
      </c>
      <c r="AA506">
        <v>-2.1909197318910532</v>
      </c>
      <c r="AB506">
        <v>-0.79117745131073258</v>
      </c>
      <c r="AC506">
        <v>-1.305890558533684</v>
      </c>
      <c r="AD506">
        <v>-1.120008408787204</v>
      </c>
      <c r="AE506">
        <v>-1.833643345990438</v>
      </c>
      <c r="AF506">
        <v>-1.44856734594628</v>
      </c>
      <c r="AG506">
        <v>-0.49893199364745511</v>
      </c>
      <c r="AH506" s="9" t="s">
        <v>145</v>
      </c>
      <c r="AI506" s="1">
        <v>44743</v>
      </c>
      <c r="AJ506" s="9" t="s">
        <v>40</v>
      </c>
      <c r="AK506">
        <v>5</v>
      </c>
    </row>
    <row r="507" spans="1:37" x14ac:dyDescent="0.25">
      <c r="A507">
        <v>44746</v>
      </c>
      <c r="B507">
        <v>-0.17873024968724449</v>
      </c>
      <c r="C507">
        <v>-0.51416035825465356</v>
      </c>
      <c r="D507">
        <v>-0.16104532734919749</v>
      </c>
      <c r="E507">
        <v>-0.23344508467550301</v>
      </c>
      <c r="F507">
        <v>-8.3850709775822457E-2</v>
      </c>
      <c r="G507">
        <v>-0.3007472522093303</v>
      </c>
      <c r="H507">
        <v>-0.19489363083305319</v>
      </c>
      <c r="I507">
        <v>-7.5773424799703282E-2</v>
      </c>
      <c r="J507">
        <v>-6.7855428331380044E-2</v>
      </c>
      <c r="K507">
        <v>-0.46312707361511379</v>
      </c>
      <c r="L507">
        <v>-4.7404548166725909E-2</v>
      </c>
      <c r="M507">
        <v>-0.19946764541252501</v>
      </c>
      <c r="N507">
        <v>-0.20326914517990469</v>
      </c>
      <c r="O507">
        <v>-0.25656252970941512</v>
      </c>
      <c r="P507">
        <v>-9.1349045287495864E-2</v>
      </c>
      <c r="Q507">
        <v>-3.8144143959413852E-2</v>
      </c>
      <c r="R507">
        <v>-1.708247840115238E-2</v>
      </c>
      <c r="S507">
        <v>-0.1131681793792951</v>
      </c>
      <c r="T507">
        <v>-2.531175517430095E-2</v>
      </c>
      <c r="U507">
        <v>-1.8148541414671759</v>
      </c>
      <c r="V507">
        <v>-0.36574059141945697</v>
      </c>
      <c r="W507">
        <v>-1.6601436245496849E-2</v>
      </c>
      <c r="X507">
        <v>-6.7938500903067633E-2</v>
      </c>
      <c r="Y507">
        <v>-0.28450156868221721</v>
      </c>
      <c r="Z507">
        <v>-0.17447657834071381</v>
      </c>
      <c r="AA507">
        <v>-0.25400886631568598</v>
      </c>
      <c r="AB507">
        <v>-0.1228691085248701</v>
      </c>
      <c r="AC507">
        <v>-0.17666388427781551</v>
      </c>
      <c r="AD507">
        <v>-0.17809648161455269</v>
      </c>
      <c r="AE507">
        <v>-0.26191500661391082</v>
      </c>
      <c r="AF507">
        <v>-0.23565243093230659</v>
      </c>
      <c r="AG507">
        <v>-2.8121574034122829E-2</v>
      </c>
      <c r="AH507" s="9" t="s">
        <v>145</v>
      </c>
      <c r="AI507" s="1">
        <v>44743</v>
      </c>
      <c r="AJ507" s="9" t="s">
        <v>41</v>
      </c>
      <c r="AK507">
        <v>4</v>
      </c>
    </row>
    <row r="508" spans="1:37" x14ac:dyDescent="0.25">
      <c r="A508">
        <v>44743</v>
      </c>
      <c r="B508">
        <v>-2.4517630564307991E-2</v>
      </c>
      <c r="C508">
        <v>-0.20597755512743909</v>
      </c>
      <c r="D508">
        <v>-2.3192810735182451E-2</v>
      </c>
      <c r="E508">
        <v>-1.8972957852347639E-2</v>
      </c>
      <c r="F508">
        <v>-2.9799293652482111E-2</v>
      </c>
      <c r="G508">
        <v>-2.2883269141214569E-2</v>
      </c>
      <c r="H508">
        <v>-4.9438798726624336E-3</v>
      </c>
      <c r="I508">
        <v>-4.0387815555112622E-4</v>
      </c>
      <c r="J508">
        <v>0</v>
      </c>
      <c r="K508">
        <v>-4.4680968507096651E-2</v>
      </c>
      <c r="L508">
        <v>0</v>
      </c>
      <c r="M508">
        <v>-1.850184436694421E-3</v>
      </c>
      <c r="N508">
        <v>-1.111176451417753E-2</v>
      </c>
      <c r="O508">
        <v>-7.6678077390687608E-4</v>
      </c>
      <c r="P508">
        <v>0</v>
      </c>
      <c r="Q508">
        <v>0</v>
      </c>
      <c r="R508">
        <v>0</v>
      </c>
      <c r="S508">
        <v>-1.7530708236035801E-2</v>
      </c>
      <c r="T508">
        <v>-5.1117166804555247E-2</v>
      </c>
      <c r="U508">
        <v>-4.1989743077450729E-2</v>
      </c>
      <c r="V508">
        <v>-9.6317216851354826E-4</v>
      </c>
      <c r="W508">
        <v>-3.1927234277941557E-2</v>
      </c>
      <c r="X508">
        <v>-4.8173505703705669E-2</v>
      </c>
      <c r="Y508">
        <v>-8.7058570890641063E-2</v>
      </c>
      <c r="Z508">
        <v>-3.8671457251107877E-2</v>
      </c>
      <c r="AA508">
        <v>-1.7706276736132461E-2</v>
      </c>
      <c r="AB508">
        <v>-9.7218320717008082E-3</v>
      </c>
      <c r="AC508">
        <v>-1.7032723283912608E-2</v>
      </c>
      <c r="AD508">
        <v>-5.5427580655768673E-2</v>
      </c>
      <c r="AE508">
        <v>-1.1148001729946649E-2</v>
      </c>
      <c r="AF508">
        <v>-2.7193851062985299E-2</v>
      </c>
      <c r="AG508">
        <v>-2.3688206032318901E-2</v>
      </c>
      <c r="AH508" s="9" t="s">
        <v>146</v>
      </c>
      <c r="AI508" s="1">
        <v>44743</v>
      </c>
      <c r="AJ508" s="9" t="s">
        <v>43</v>
      </c>
      <c r="AK508">
        <v>1</v>
      </c>
    </row>
    <row r="509" spans="1:37" x14ac:dyDescent="0.25">
      <c r="A509">
        <v>44742</v>
      </c>
      <c r="B509">
        <v>-2.0857353757490249</v>
      </c>
      <c r="C509">
        <v>-0.18192407608456501</v>
      </c>
      <c r="D509">
        <v>-1.1701609888200899</v>
      </c>
      <c r="E509">
        <v>-2.3075048948104548</v>
      </c>
      <c r="F509">
        <v>-0.56985723216723283</v>
      </c>
      <c r="G509">
        <v>-4.1275840932507792</v>
      </c>
      <c r="H509">
        <v>-1.389809182418615</v>
      </c>
      <c r="I509">
        <v>-1.2561093631590861</v>
      </c>
      <c r="J509">
        <v>-2.4685601333181122</v>
      </c>
      <c r="K509">
        <v>-0.15513057081318429</v>
      </c>
      <c r="L509">
        <v>-1.4492000608238169</v>
      </c>
      <c r="M509">
        <v>-0.61413729833094854</v>
      </c>
      <c r="N509">
        <v>-2.658152541909018</v>
      </c>
      <c r="O509">
        <v>-0.5058378487975258</v>
      </c>
      <c r="P509">
        <v>-1.101790845078364</v>
      </c>
      <c r="Q509">
        <v>-1.5204304698669411</v>
      </c>
      <c r="R509">
        <v>-3.481207171583236</v>
      </c>
      <c r="S509">
        <v>-2.4722588513603938</v>
      </c>
      <c r="T509">
        <v>-1.059543278981526</v>
      </c>
      <c r="U509">
        <v>-0.65489219037340018</v>
      </c>
      <c r="V509">
        <v>-2.6066027255747941</v>
      </c>
      <c r="W509">
        <v>-0.4533022814127754</v>
      </c>
      <c r="X509">
        <v>-3.4299304663486581</v>
      </c>
      <c r="Y509">
        <v>-0.98481596683330708</v>
      </c>
      <c r="Z509">
        <v>-2.8922243125592</v>
      </c>
      <c r="AA509">
        <v>-1.6438251005151849</v>
      </c>
      <c r="AB509">
        <v>-1.23304785278879</v>
      </c>
      <c r="AC509">
        <v>-0.96784718059166663</v>
      </c>
      <c r="AD509">
        <v>-1.513033548376856</v>
      </c>
      <c r="AE509">
        <v>-2.1795170677772151</v>
      </c>
      <c r="AF509">
        <v>-1.746931586762817</v>
      </c>
      <c r="AG509">
        <v>-1.975122244192792</v>
      </c>
      <c r="AH509" s="9" t="s">
        <v>146</v>
      </c>
      <c r="AI509" s="1">
        <v>44713</v>
      </c>
      <c r="AJ509" s="9" t="s">
        <v>38</v>
      </c>
      <c r="AK509">
        <v>30</v>
      </c>
    </row>
    <row r="510" spans="1:37" x14ac:dyDescent="0.25">
      <c r="A510">
        <v>44741</v>
      </c>
      <c r="B510">
        <v>-0.2006865628697922</v>
      </c>
      <c r="C510">
        <v>-0.43101500307962409</v>
      </c>
      <c r="D510">
        <v>-0.13012392382535701</v>
      </c>
      <c r="E510">
        <v>-0.1882205431848227</v>
      </c>
      <c r="F510">
        <v>-2.8897929052641708E-4</v>
      </c>
      <c r="G510">
        <v>-0.14358162419386369</v>
      </c>
      <c r="H510">
        <v>-7.2216132296792176E-2</v>
      </c>
      <c r="I510">
        <v>-1.8932851504968771</v>
      </c>
      <c r="J510">
        <v>-0.45737460311204781</v>
      </c>
      <c r="K510">
        <v>-1.529745093516837E-2</v>
      </c>
      <c r="L510">
        <v>0</v>
      </c>
      <c r="M510">
        <v>-2.274454062175264E-2</v>
      </c>
      <c r="N510">
        <v>-0.20642644191504381</v>
      </c>
      <c r="O510">
        <v>-4.4497039553259968E-2</v>
      </c>
      <c r="P510">
        <v>-6.0328997914769408E-2</v>
      </c>
      <c r="Q510">
        <v>-0.15797916203037909</v>
      </c>
      <c r="R510">
        <v>-0.72774148630597257</v>
      </c>
      <c r="S510">
        <v>-0.20308695745109209</v>
      </c>
      <c r="T510">
        <v>-0.1930966867954565</v>
      </c>
      <c r="U510">
        <v>-1.570628682068426E-2</v>
      </c>
      <c r="V510">
        <v>-3.4949256593911748E-4</v>
      </c>
      <c r="W510">
        <v>-0.41411610223088291</v>
      </c>
      <c r="X510">
        <v>-0.40859650637862183</v>
      </c>
      <c r="Y510">
        <v>-4.5422407006391788E-2</v>
      </c>
      <c r="Z510">
        <v>-0.273630134802197</v>
      </c>
      <c r="AA510">
        <v>-0.29161531722441641</v>
      </c>
      <c r="AB510">
        <v>-7.4550079074371042E-2</v>
      </c>
      <c r="AC510">
        <v>-3.1975406890492879E-2</v>
      </c>
      <c r="AD510">
        <v>-6.1817458548886713E-2</v>
      </c>
      <c r="AE510">
        <v>-0.22941446955900069</v>
      </c>
      <c r="AF510">
        <v>-0.1972685097693225</v>
      </c>
      <c r="AG510">
        <v>-0.1683480988526844</v>
      </c>
      <c r="AH510" s="9" t="s">
        <v>146</v>
      </c>
      <c r="AI510" s="1">
        <v>44713</v>
      </c>
      <c r="AJ510" s="9" t="s">
        <v>39</v>
      </c>
      <c r="AK510">
        <v>29</v>
      </c>
    </row>
    <row r="511" spans="1:37" x14ac:dyDescent="0.25">
      <c r="A511">
        <v>44740</v>
      </c>
      <c r="B511">
        <v>-0.12524665797171419</v>
      </c>
      <c r="C511">
        <v>-8.2784779082748519E-2</v>
      </c>
      <c r="D511">
        <v>-0.14702234518162061</v>
      </c>
      <c r="E511">
        <v>-4.8100212641515851E-2</v>
      </c>
      <c r="F511">
        <v>-2.1182298314431271E-3</v>
      </c>
      <c r="G511">
        <v>-0.28171615400362687</v>
      </c>
      <c r="H511">
        <v>-2.9233783539765398E-2</v>
      </c>
      <c r="I511">
        <v>-0.2827712933356894</v>
      </c>
      <c r="J511">
        <v>-0.1324923626384871</v>
      </c>
      <c r="K511">
        <v>-1.2260176666550011E-2</v>
      </c>
      <c r="L511">
        <v>-8.1292607938103348E-2</v>
      </c>
      <c r="M511">
        <v>-3.4776150848556411E-2</v>
      </c>
      <c r="N511">
        <v>-0.1257222324313278</v>
      </c>
      <c r="O511">
        <v>-7.2267310527424607E-3</v>
      </c>
      <c r="P511">
        <v>-1.818524450104352E-3</v>
      </c>
      <c r="Q511">
        <v>-3.6343883317292388E-3</v>
      </c>
      <c r="R511">
        <v>-1.6747921878530459E-2</v>
      </c>
      <c r="S511">
        <v>-0.83827482985197443</v>
      </c>
      <c r="T511">
        <v>-1.6266265189246551E-2</v>
      </c>
      <c r="U511">
        <v>-1.149819953155262</v>
      </c>
      <c r="V511">
        <v>-0.47190440781526388</v>
      </c>
      <c r="W511">
        <v>-9.7434529820065452E-2</v>
      </c>
      <c r="X511">
        <v>-0.2206411356298911</v>
      </c>
      <c r="Y511">
        <v>-6.878541310759391E-2</v>
      </c>
      <c r="Z511">
        <v>-0.16486689544407351</v>
      </c>
      <c r="AA511">
        <v>-0.1807161054411848</v>
      </c>
      <c r="AB511">
        <v>-3.5638414927236399E-2</v>
      </c>
      <c r="AC511">
        <v>-7.7199944345112848E-2</v>
      </c>
      <c r="AD511">
        <v>-1.8169723798325051E-2</v>
      </c>
      <c r="AE511">
        <v>-0.1573914213506854</v>
      </c>
      <c r="AF511">
        <v>-0.1262900679167494</v>
      </c>
      <c r="AG511">
        <v>-0.1044062670868498</v>
      </c>
      <c r="AH511" s="9" t="s">
        <v>146</v>
      </c>
      <c r="AI511" s="1">
        <v>44713</v>
      </c>
      <c r="AJ511" s="9" t="s">
        <v>40</v>
      </c>
      <c r="AK511">
        <v>28</v>
      </c>
    </row>
    <row r="512" spans="1:37" x14ac:dyDescent="0.25">
      <c r="A512">
        <v>44739</v>
      </c>
      <c r="B512">
        <v>-5.3662974534254518E-2</v>
      </c>
      <c r="C512">
        <v>-0.1520900988484486</v>
      </c>
      <c r="D512">
        <v>-4.8908701996768202E-2</v>
      </c>
      <c r="E512">
        <v>-2.1491579211506068E-3</v>
      </c>
      <c r="F512">
        <v>-5.4552424806022112E-2</v>
      </c>
      <c r="G512">
        <v>0</v>
      </c>
      <c r="H512">
        <v>-0.16370778857942039</v>
      </c>
      <c r="I512">
        <v>-0.29013483446296079</v>
      </c>
      <c r="J512">
        <v>-1.194252364641683E-3</v>
      </c>
      <c r="K512">
        <v>-3.4069523998599979E-4</v>
      </c>
      <c r="L512">
        <v>0</v>
      </c>
      <c r="M512">
        <v>-2.4377900309622649E-3</v>
      </c>
      <c r="N512">
        <v>-0.38723945294648637</v>
      </c>
      <c r="O512">
        <v>-7.5877759754792648E-2</v>
      </c>
      <c r="P512">
        <v>-1.1364894262798001E-2</v>
      </c>
      <c r="Q512">
        <v>-0.1662755845870004</v>
      </c>
      <c r="R512">
        <v>-8.5185950752984362E-3</v>
      </c>
      <c r="S512">
        <v>-9.089252628544724E-3</v>
      </c>
      <c r="T512">
        <v>-1.049665428048902E-4</v>
      </c>
      <c r="U512">
        <v>-2.5004077569744609E-2</v>
      </c>
      <c r="V512">
        <v>-4.5928589907600993E-2</v>
      </c>
      <c r="W512">
        <v>-9.7075032771434006E-2</v>
      </c>
      <c r="X512">
        <v>-2.940172109983737E-2</v>
      </c>
      <c r="Y512">
        <v>-0.3703932512800972</v>
      </c>
      <c r="Z512">
        <v>-1.3155869883972431E-2</v>
      </c>
      <c r="AA512">
        <v>-0.14055036960929329</v>
      </c>
      <c r="AB512">
        <v>-7.9789050170315221E-2</v>
      </c>
      <c r="AC512">
        <v>-6.6790173144791673E-2</v>
      </c>
      <c r="AD512">
        <v>-0.19363122829979509</v>
      </c>
      <c r="AE512">
        <v>-6.1463568518321382E-2</v>
      </c>
      <c r="AF512">
        <v>-3.7028676654744103E-2</v>
      </c>
      <c r="AG512">
        <v>-5.2207690715766017E-2</v>
      </c>
      <c r="AH512" s="9" t="s">
        <v>146</v>
      </c>
      <c r="AI512" s="1">
        <v>44713</v>
      </c>
      <c r="AJ512" s="9" t="s">
        <v>41</v>
      </c>
      <c r="AK512">
        <v>27</v>
      </c>
    </row>
    <row r="513" spans="1:37" x14ac:dyDescent="0.25">
      <c r="A513">
        <v>44736</v>
      </c>
      <c r="B513">
        <v>-0.29413595881646698</v>
      </c>
      <c r="C513">
        <v>-0.2142192665516244</v>
      </c>
      <c r="D513">
        <v>-5.0222202096334011E-2</v>
      </c>
      <c r="E513">
        <v>-0.32206843040730643</v>
      </c>
      <c r="F513">
        <v>-0.47523989309472259</v>
      </c>
      <c r="G513">
        <v>-0.15201948618873101</v>
      </c>
      <c r="H513">
        <v>-3.2630254204632177E-2</v>
      </c>
      <c r="I513">
        <v>-0.1526144999538665</v>
      </c>
      <c r="J513">
        <v>-0.2382772071766685</v>
      </c>
      <c r="K513">
        <v>-0.1280105072350356</v>
      </c>
      <c r="L513">
        <v>-2.810068249690173E-2</v>
      </c>
      <c r="M513">
        <v>-0.29834998026507198</v>
      </c>
      <c r="N513">
        <v>-0.193379504068557</v>
      </c>
      <c r="O513">
        <v>-6.2848411998499901E-2</v>
      </c>
      <c r="P513">
        <v>-0.1055627285299191</v>
      </c>
      <c r="Q513">
        <v>-0.24509889068875851</v>
      </c>
      <c r="R513">
        <v>-0.2767591794875528</v>
      </c>
      <c r="S513">
        <v>-0.62698677325723717</v>
      </c>
      <c r="T513">
        <v>-0.26577089159536382</v>
      </c>
      <c r="U513">
        <v>-0.87394616300621986</v>
      </c>
      <c r="V513">
        <v>-0.31464904889736189</v>
      </c>
      <c r="W513">
        <v>-0.39795073234840761</v>
      </c>
      <c r="X513">
        <v>-0.354341677085588</v>
      </c>
      <c r="Y513">
        <v>-7.8344485802587335E-2</v>
      </c>
      <c r="Z513">
        <v>-0.3918783910488815</v>
      </c>
      <c r="AA513">
        <v>-0.2016356364984524</v>
      </c>
      <c r="AB513">
        <v>-0.24950335333278581</v>
      </c>
      <c r="AC513">
        <v>-0.1253514158134284</v>
      </c>
      <c r="AD513">
        <v>-0.31247120426718789</v>
      </c>
      <c r="AE513">
        <v>-0.31631023669554148</v>
      </c>
      <c r="AF513">
        <v>-0.24013766688153901</v>
      </c>
      <c r="AG513">
        <v>-0.34478965241420129</v>
      </c>
      <c r="AH513" s="9" t="s">
        <v>147</v>
      </c>
      <c r="AI513" s="1">
        <v>44713</v>
      </c>
      <c r="AJ513" s="9" t="s">
        <v>43</v>
      </c>
      <c r="AK513">
        <v>24</v>
      </c>
    </row>
    <row r="514" spans="1:37" x14ac:dyDescent="0.25">
      <c r="A514">
        <v>44735</v>
      </c>
      <c r="B514">
        <v>-3.7814419533176288E-3</v>
      </c>
      <c r="C514">
        <v>0</v>
      </c>
      <c r="D514">
        <v>0</v>
      </c>
      <c r="E514">
        <v>-8.8340814995265752E-3</v>
      </c>
      <c r="F514">
        <v>-1.569260222400742E-3</v>
      </c>
      <c r="G514">
        <v>-7.5963371998923014E-3</v>
      </c>
      <c r="H514">
        <v>-1.94195377219859E-3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-4.1810825637950593E-3</v>
      </c>
      <c r="O514">
        <v>-8.0748475251255208E-4</v>
      </c>
      <c r="P514">
        <v>-2.3578963510737318E-2</v>
      </c>
      <c r="Q514">
        <v>0</v>
      </c>
      <c r="R514">
        <v>0</v>
      </c>
      <c r="S514">
        <v>0</v>
      </c>
      <c r="T514">
        <v>-3.191481079496278E-3</v>
      </c>
      <c r="U514">
        <v>0</v>
      </c>
      <c r="V514">
        <v>-6.2053545240607737E-3</v>
      </c>
      <c r="W514">
        <v>0</v>
      </c>
      <c r="X514">
        <v>-3.1835901155156821E-3</v>
      </c>
      <c r="Y514">
        <v>-7.3514242701273897E-3</v>
      </c>
      <c r="Z514">
        <v>-5.7790402661513623E-3</v>
      </c>
      <c r="AA514">
        <v>-3.2124880419821481E-3</v>
      </c>
      <c r="AB514">
        <v>-1.878871183614804E-3</v>
      </c>
      <c r="AC514">
        <v>-5.8150914636749865E-4</v>
      </c>
      <c r="AD514">
        <v>-1.0845308863567559E-2</v>
      </c>
      <c r="AE514">
        <v>-1.3496508367485071E-3</v>
      </c>
      <c r="AF514">
        <v>-3.1399854485536331E-3</v>
      </c>
      <c r="AG514">
        <v>-5.0735507023844341E-3</v>
      </c>
      <c r="AH514" s="9" t="s">
        <v>147</v>
      </c>
      <c r="AI514" s="1">
        <v>44713</v>
      </c>
      <c r="AJ514" s="9" t="s">
        <v>38</v>
      </c>
      <c r="AK514">
        <v>23</v>
      </c>
    </row>
    <row r="515" spans="1:37" x14ac:dyDescent="0.25">
      <c r="A515">
        <v>44734</v>
      </c>
      <c r="B515">
        <v>-0.44821701206752368</v>
      </c>
      <c r="C515">
        <v>-3.8090323812864719</v>
      </c>
      <c r="D515">
        <v>-0.11420870724818249</v>
      </c>
      <c r="E515">
        <v>-0.15383101863113291</v>
      </c>
      <c r="F515">
        <v>-5.5146400089664697E-2</v>
      </c>
      <c r="G515">
        <v>-7.6771522714984817E-4</v>
      </c>
      <c r="H515">
        <v>-0.1017297966103046</v>
      </c>
      <c r="I515">
        <v>-1.57149521188791</v>
      </c>
      <c r="J515">
        <v>-2.28382963205968</v>
      </c>
      <c r="K515">
        <v>-7.7060635600343108</v>
      </c>
      <c r="L515">
        <v>-0.25840540522369732</v>
      </c>
      <c r="M515">
        <v>-3.413954973750533</v>
      </c>
      <c r="N515">
        <v>-0.55282496735166242</v>
      </c>
      <c r="O515">
        <v>-4.3558200099523159E-2</v>
      </c>
      <c r="P515">
        <v>-2.6514488383661342E-3</v>
      </c>
      <c r="Q515">
        <v>-3.3466591414183858E-2</v>
      </c>
      <c r="R515">
        <v>-4.9954305445720507E-2</v>
      </c>
      <c r="S515">
        <v>-0.29422128356702021</v>
      </c>
      <c r="T515">
        <v>-0.36889681563359789</v>
      </c>
      <c r="U515">
        <v>-5.910927270990614</v>
      </c>
      <c r="V515">
        <v>-1.5192950803866681</v>
      </c>
      <c r="W515">
        <v>-0.37132250410166651</v>
      </c>
      <c r="X515">
        <v>-0.32482580251162602</v>
      </c>
      <c r="Y515">
        <v>0</v>
      </c>
      <c r="Z515">
        <v>-0.22101989412555689</v>
      </c>
      <c r="AA515">
        <v>-1.304997080189878</v>
      </c>
      <c r="AB515">
        <v>-0.22744543988642271</v>
      </c>
      <c r="AC515">
        <v>-0.958213924267318</v>
      </c>
      <c r="AD515">
        <v>-0.66650638386369621</v>
      </c>
      <c r="AE515">
        <v>-0.64372430926071489</v>
      </c>
      <c r="AF515">
        <v>-0.42662421209324919</v>
      </c>
      <c r="AG515">
        <v>-0.25531085268089448</v>
      </c>
      <c r="AH515" s="9" t="s">
        <v>147</v>
      </c>
      <c r="AI515" s="1">
        <v>44713</v>
      </c>
      <c r="AJ515" s="9" t="s">
        <v>39</v>
      </c>
      <c r="AK515">
        <v>22</v>
      </c>
    </row>
    <row r="516" spans="1:37" x14ac:dyDescent="0.25">
      <c r="A516">
        <v>44733</v>
      </c>
      <c r="B516">
        <v>-1.427476043151664</v>
      </c>
      <c r="C516">
        <v>-2.438851576358573</v>
      </c>
      <c r="D516">
        <v>-3.7869193582185469E-2</v>
      </c>
      <c r="E516">
        <v>-1.8364878678929839</v>
      </c>
      <c r="F516">
        <v>-0.53149729851425775</v>
      </c>
      <c r="G516">
        <v>-0.29657401505963338</v>
      </c>
      <c r="H516">
        <v>-0.78923431072300254</v>
      </c>
      <c r="I516">
        <v>-3.129545875419764</v>
      </c>
      <c r="J516">
        <v>-4.8034812510728173</v>
      </c>
      <c r="K516">
        <v>-2.6006241572699902</v>
      </c>
      <c r="L516">
        <v>-2.438988740464513</v>
      </c>
      <c r="M516">
        <v>-3.1163527014273318</v>
      </c>
      <c r="N516">
        <v>-1.629408851877771</v>
      </c>
      <c r="O516">
        <v>-0.13649682730495741</v>
      </c>
      <c r="P516">
        <v>-0.3446040770820013</v>
      </c>
      <c r="Q516">
        <v>-0.116453339694536</v>
      </c>
      <c r="R516">
        <v>-0.9081336682053609</v>
      </c>
      <c r="S516">
        <v>-3.5194299270897078</v>
      </c>
      <c r="T516">
        <v>-0.3308752921536417</v>
      </c>
      <c r="U516">
        <v>-6.2386279932057356</v>
      </c>
      <c r="V516">
        <v>-2.1203762839445348</v>
      </c>
      <c r="W516">
        <v>-0.78762414010307602</v>
      </c>
      <c r="X516">
        <v>-2.5328686698811782</v>
      </c>
      <c r="Y516">
        <v>-0.28246300496434029</v>
      </c>
      <c r="Z516">
        <v>-1.779080298750612</v>
      </c>
      <c r="AA516">
        <v>-2.161305037079869</v>
      </c>
      <c r="AB516">
        <v>-0.48264152148139738</v>
      </c>
      <c r="AC516">
        <v>-1.4633770077129999</v>
      </c>
      <c r="AD516">
        <v>-0.27279962766532417</v>
      </c>
      <c r="AE516">
        <v>-1.0918276350458569</v>
      </c>
      <c r="AF516">
        <v>-1.6448532121132839</v>
      </c>
      <c r="AG516">
        <v>-1.7839160909346741</v>
      </c>
      <c r="AH516" s="9" t="s">
        <v>147</v>
      </c>
      <c r="AI516" s="1">
        <v>44713</v>
      </c>
      <c r="AJ516" s="9" t="s">
        <v>40</v>
      </c>
      <c r="AK516">
        <v>21</v>
      </c>
    </row>
    <row r="517" spans="1:37" x14ac:dyDescent="0.25">
      <c r="A517">
        <v>44732</v>
      </c>
      <c r="B517">
        <v>-3.1018485163193268</v>
      </c>
      <c r="C517">
        <v>-4.6148954125319008</v>
      </c>
      <c r="D517">
        <v>-2.5187237729700538</v>
      </c>
      <c r="E517">
        <v>-3.934441670460139</v>
      </c>
      <c r="F517">
        <v>-3.3108629637428759</v>
      </c>
      <c r="G517">
        <v>-3.6459965120730491</v>
      </c>
      <c r="H517">
        <v>-1.684972807404312</v>
      </c>
      <c r="I517">
        <v>-3.0597347980736598</v>
      </c>
      <c r="J517">
        <v>-7.3219820969149838</v>
      </c>
      <c r="K517">
        <v>-0.58605705066805347</v>
      </c>
      <c r="L517">
        <v>-2.2312952624231182</v>
      </c>
      <c r="M517">
        <v>-2.578729107473043</v>
      </c>
      <c r="N517">
        <v>-3.976355908876164</v>
      </c>
      <c r="O517">
        <v>-2.4173369868586132</v>
      </c>
      <c r="P517">
        <v>-3.2904180277678519</v>
      </c>
      <c r="Q517">
        <v>-1.379830560521218</v>
      </c>
      <c r="R517">
        <v>-2.9020745916045789</v>
      </c>
      <c r="S517">
        <v>-5.4126333647114846</v>
      </c>
      <c r="T517">
        <v>-2.242701728940137</v>
      </c>
      <c r="U517">
        <v>-6.8580531053768573E-2</v>
      </c>
      <c r="V517">
        <v>-2.9806759185135738</v>
      </c>
      <c r="W517">
        <v>-2.884155715707013</v>
      </c>
      <c r="X517">
        <v>-3.4848804229900452</v>
      </c>
      <c r="Y517">
        <v>-0.29403108778011988</v>
      </c>
      <c r="Z517">
        <v>-3.857116075341382</v>
      </c>
      <c r="AA517">
        <v>-3.3750841476460511</v>
      </c>
      <c r="AB517">
        <v>-2.1836609944808929</v>
      </c>
      <c r="AC517">
        <v>-1.8734075081016259</v>
      </c>
      <c r="AD517">
        <v>-2.4854794764958612</v>
      </c>
      <c r="AE517">
        <v>-3.1852598168561879</v>
      </c>
      <c r="AF517">
        <v>-3.4729508447502799</v>
      </c>
      <c r="AG517">
        <v>-2.4282663435016878</v>
      </c>
      <c r="AH517" s="9" t="s">
        <v>147</v>
      </c>
      <c r="AI517" s="1">
        <v>44713</v>
      </c>
      <c r="AJ517" s="9" t="s">
        <v>41</v>
      </c>
      <c r="AK517">
        <v>20</v>
      </c>
    </row>
    <row r="518" spans="1:37" x14ac:dyDescent="0.25">
      <c r="A518">
        <v>44729</v>
      </c>
      <c r="B518">
        <v>-1.531473928553345</v>
      </c>
      <c r="C518">
        <v>-0.24605503359750011</v>
      </c>
      <c r="D518">
        <v>-1.264972229737253E-2</v>
      </c>
      <c r="E518">
        <v>-3.429501815513861</v>
      </c>
      <c r="F518">
        <v>-0.34054541117256698</v>
      </c>
      <c r="G518">
        <v>-4.4120598417738117</v>
      </c>
      <c r="H518">
        <v>-0.34604209998453161</v>
      </c>
      <c r="I518">
        <v>-1.3465221365010811</v>
      </c>
      <c r="J518">
        <v>-0.14039783885491949</v>
      </c>
      <c r="K518">
        <v>-5.6427063826228897E-2</v>
      </c>
      <c r="L518">
        <v>-0.31309199106633429</v>
      </c>
      <c r="M518">
        <v>-9.3856103018068612E-2</v>
      </c>
      <c r="N518">
        <v>-0.73578192349996874</v>
      </c>
      <c r="O518">
        <v>-0.93979195592457498</v>
      </c>
      <c r="P518">
        <v>-1.9441282618315829</v>
      </c>
      <c r="Q518">
        <v>-0.82501251191249703</v>
      </c>
      <c r="R518">
        <v>-2.833504238089823</v>
      </c>
      <c r="S518">
        <v>-3.9292484651321939</v>
      </c>
      <c r="T518">
        <v>-1.1981694391643569</v>
      </c>
      <c r="U518">
        <v>-1.801321307450552E-2</v>
      </c>
      <c r="V518">
        <v>-0.31086917938467251</v>
      </c>
      <c r="W518">
        <v>-1.097792206209945</v>
      </c>
      <c r="X518">
        <v>-2.5344869176015301</v>
      </c>
      <c r="Y518">
        <v>-0.96493177593289081</v>
      </c>
      <c r="Z518">
        <v>-3.0656903344993931</v>
      </c>
      <c r="AA518">
        <v>-0.74065445691598675</v>
      </c>
      <c r="AB518">
        <v>-0.73029459354893433</v>
      </c>
      <c r="AC518">
        <v>-0.3038761533151324</v>
      </c>
      <c r="AD518">
        <v>-0.27350201879983232</v>
      </c>
      <c r="AE518">
        <v>-1.042689418637359</v>
      </c>
      <c r="AF518">
        <v>-1.8648331878866209</v>
      </c>
      <c r="AG518">
        <v>-1.967487547514517</v>
      </c>
      <c r="AH518" s="9" t="s">
        <v>148</v>
      </c>
      <c r="AI518" s="1">
        <v>44713</v>
      </c>
      <c r="AJ518" s="9" t="s">
        <v>43</v>
      </c>
      <c r="AK518">
        <v>17</v>
      </c>
    </row>
    <row r="519" spans="1:37" x14ac:dyDescent="0.25">
      <c r="A519">
        <v>44728</v>
      </c>
      <c r="B519">
        <v>-0.40573261440288011</v>
      </c>
      <c r="C519">
        <v>-5.0261366973616091E-3</v>
      </c>
      <c r="D519">
        <v>-0.45882317535410327</v>
      </c>
      <c r="E519">
        <v>-1.149937465447199</v>
      </c>
      <c r="F519">
        <v>-0.34938625210934121</v>
      </c>
      <c r="G519">
        <v>-0.96243767463092411</v>
      </c>
      <c r="H519">
        <v>-4.8470842062781211E-2</v>
      </c>
      <c r="I519">
        <v>-0.56097143503796687</v>
      </c>
      <c r="J519">
        <v>-7.6737958130433714E-2</v>
      </c>
      <c r="K519">
        <v>-0.38415002254061031</v>
      </c>
      <c r="L519">
        <v>-5.69940383072376E-2</v>
      </c>
      <c r="M519">
        <v>-5.0374173060637573E-2</v>
      </c>
      <c r="N519">
        <v>-0.21576528661463451</v>
      </c>
      <c r="O519">
        <v>-0.13520570425784489</v>
      </c>
      <c r="P519">
        <v>-1.0665206784137391</v>
      </c>
      <c r="Q519">
        <v>-0.13054837934773411</v>
      </c>
      <c r="R519">
        <v>-1.575311637924836</v>
      </c>
      <c r="S519">
        <v>-9.5378898447693178E-2</v>
      </c>
      <c r="T519">
        <v>-0.1181430620337371</v>
      </c>
      <c r="U519">
        <v>-0.26042056219243581</v>
      </c>
      <c r="V519">
        <v>-2.9797476748695439E-2</v>
      </c>
      <c r="W519">
        <v>-3.0685504634098769E-2</v>
      </c>
      <c r="X519">
        <v>-0.23977461926045701</v>
      </c>
      <c r="Y519">
        <v>-0.21563747368580721</v>
      </c>
      <c r="Z519">
        <v>-0.62635501806930605</v>
      </c>
      <c r="AA519">
        <v>-0.41849447014541408</v>
      </c>
      <c r="AB519">
        <v>-0.14977003509852929</v>
      </c>
      <c r="AC519">
        <v>-0.1442504850923812</v>
      </c>
      <c r="AD519">
        <v>-3.6663007234499577E-2</v>
      </c>
      <c r="AE519">
        <v>-0.41311137048454782</v>
      </c>
      <c r="AF519">
        <v>-0.4708809245223905</v>
      </c>
      <c r="AG519">
        <v>-0.40720950746976409</v>
      </c>
      <c r="AH519" s="9" t="s">
        <v>148</v>
      </c>
      <c r="AI519" s="1">
        <v>44713</v>
      </c>
      <c r="AJ519" s="9" t="s">
        <v>38</v>
      </c>
      <c r="AK519">
        <v>16</v>
      </c>
    </row>
    <row r="520" spans="1:37" x14ac:dyDescent="0.25">
      <c r="A520">
        <v>44727</v>
      </c>
      <c r="B520">
        <v>-1.9729149222193261</v>
      </c>
      <c r="C520">
        <v>-1.11239642775395</v>
      </c>
      <c r="D520">
        <v>-1.6569810628484231E-2</v>
      </c>
      <c r="E520">
        <v>-3.129421393970313</v>
      </c>
      <c r="F520">
        <v>-0.62712909918112603</v>
      </c>
      <c r="G520">
        <v>-4.2785676918857822</v>
      </c>
      <c r="H520">
        <v>-1.0613393489593539</v>
      </c>
      <c r="I520">
        <v>-1.6317095544746441</v>
      </c>
      <c r="J520">
        <v>-0.97200560806021508</v>
      </c>
      <c r="K520">
        <v>-0.19041062008191131</v>
      </c>
      <c r="L520">
        <v>-2.5821130075253271</v>
      </c>
      <c r="M520">
        <v>-1.104809611455686</v>
      </c>
      <c r="N520">
        <v>-1.7168717681185559</v>
      </c>
      <c r="O520">
        <v>-2.1214134347543521</v>
      </c>
      <c r="P520">
        <v>-3.3449838888426831</v>
      </c>
      <c r="Q520">
        <v>-0.24510775506365701</v>
      </c>
      <c r="R520">
        <v>-6.5627735128021971</v>
      </c>
      <c r="S520">
        <v>-2.0059833170581132</v>
      </c>
      <c r="T520">
        <v>-1.644918955928913</v>
      </c>
      <c r="U520">
        <v>0</v>
      </c>
      <c r="V520">
        <v>-1.7214614428610999</v>
      </c>
      <c r="W520">
        <v>-4.5534952489583302</v>
      </c>
      <c r="X520">
        <v>-2.0413991718523188</v>
      </c>
      <c r="Y520">
        <v>-0.67947213018896857</v>
      </c>
      <c r="Z520">
        <v>-3.0503780708710311</v>
      </c>
      <c r="AA520">
        <v>-1.465788824752013</v>
      </c>
      <c r="AB520">
        <v>-1.160222274660436</v>
      </c>
      <c r="AC520">
        <v>-0.99051411437178594</v>
      </c>
      <c r="AD520">
        <v>-0.54690690180743207</v>
      </c>
      <c r="AE520">
        <v>-1.487673432229359</v>
      </c>
      <c r="AF520">
        <v>-2.0268033109381092</v>
      </c>
      <c r="AG520">
        <v>-3.0429900640437331</v>
      </c>
      <c r="AH520" s="9" t="s">
        <v>148</v>
      </c>
      <c r="AI520" s="1">
        <v>44713</v>
      </c>
      <c r="AJ520" s="9" t="s">
        <v>39</v>
      </c>
      <c r="AK520">
        <v>15</v>
      </c>
    </row>
    <row r="521" spans="1:37" x14ac:dyDescent="0.25">
      <c r="A521">
        <v>44726</v>
      </c>
      <c r="B521">
        <v>-0.49033440575346149</v>
      </c>
      <c r="C521">
        <v>-7.4220206054163252E-3</v>
      </c>
      <c r="D521">
        <v>-1.8169950758877851E-3</v>
      </c>
      <c r="E521">
        <v>-0.61995483686394759</v>
      </c>
      <c r="F521">
        <v>-2.6919325853522759E-3</v>
      </c>
      <c r="G521">
        <v>-1.40936584730292</v>
      </c>
      <c r="H521">
        <v>-0.17650682226740549</v>
      </c>
      <c r="I521">
        <v>-0.21202706279519529</v>
      </c>
      <c r="J521">
        <v>-0.27300807767325852</v>
      </c>
      <c r="K521">
        <v>0</v>
      </c>
      <c r="L521">
        <v>-1.4664769227631269</v>
      </c>
      <c r="M521">
        <v>-3.7709558133000032E-2</v>
      </c>
      <c r="N521">
        <v>-0.36032008317395592</v>
      </c>
      <c r="O521">
        <v>-0.13172953508711319</v>
      </c>
      <c r="P521">
        <v>-1.1731956222998789</v>
      </c>
      <c r="Q521">
        <v>-0.35108430459528678</v>
      </c>
      <c r="R521">
        <v>-1.666193345706471</v>
      </c>
      <c r="S521">
        <v>-1.1467503848882341</v>
      </c>
      <c r="T521">
        <v>-0.96451869707290072</v>
      </c>
      <c r="U521">
        <v>0</v>
      </c>
      <c r="V521">
        <v>-0.1300445783151456</v>
      </c>
      <c r="W521">
        <v>-0.25495310749026812</v>
      </c>
      <c r="X521">
        <v>-0.41343634806969493</v>
      </c>
      <c r="Y521">
        <v>-0.31042153125018368</v>
      </c>
      <c r="Z521">
        <v>-0.69947105171626156</v>
      </c>
      <c r="AA521">
        <v>-0.34455332682973849</v>
      </c>
      <c r="AB521">
        <v>-0.34375206841886569</v>
      </c>
      <c r="AC521">
        <v>-0.25779280945523081</v>
      </c>
      <c r="AD521">
        <v>-0.261546523703375</v>
      </c>
      <c r="AE521">
        <v>-0.3764565686398636</v>
      </c>
      <c r="AF521">
        <v>-0.52040094206174925</v>
      </c>
      <c r="AG521">
        <v>-0.63891347109189511</v>
      </c>
      <c r="AH521" s="9" t="s">
        <v>148</v>
      </c>
      <c r="AI521" s="1">
        <v>44713</v>
      </c>
      <c r="AJ521" s="9" t="s">
        <v>40</v>
      </c>
      <c r="AK521">
        <v>14</v>
      </c>
    </row>
    <row r="522" spans="1:37" x14ac:dyDescent="0.25">
      <c r="A522">
        <v>44725</v>
      </c>
      <c r="B522">
        <v>-6.0043399448183337</v>
      </c>
      <c r="C522">
        <v>-7.1558597774236681</v>
      </c>
      <c r="D522">
        <v>-4.3374119836729319</v>
      </c>
      <c r="E522">
        <v>-5.7540794390134158</v>
      </c>
      <c r="F522">
        <v>-6.012537131268556</v>
      </c>
      <c r="G522">
        <v>-8.0773601740152898</v>
      </c>
      <c r="H522">
        <v>-3.0139396318686829</v>
      </c>
      <c r="I522">
        <v>-4.9963609943055749</v>
      </c>
      <c r="J522">
        <v>-8.188226558471408</v>
      </c>
      <c r="K522">
        <v>-5.3681486403629588</v>
      </c>
      <c r="L522">
        <v>-1.4801180238446829</v>
      </c>
      <c r="M522">
        <v>-0.85233848339413587</v>
      </c>
      <c r="N522">
        <v>-7.0886924042039983</v>
      </c>
      <c r="O522">
        <v>-4.4574967844081366</v>
      </c>
      <c r="P522">
        <v>-8.3319141607824996</v>
      </c>
      <c r="Q522">
        <v>-6.5790968364671807</v>
      </c>
      <c r="R522">
        <v>-9.5611353204506422</v>
      </c>
      <c r="S522">
        <v>-5.019482437145121</v>
      </c>
      <c r="T522">
        <v>-7.7448110562463892</v>
      </c>
      <c r="U522">
        <v>-6.0168874932709624</v>
      </c>
      <c r="V522">
        <v>-7.5551271086703062</v>
      </c>
      <c r="W522">
        <v>-10.364215900778021</v>
      </c>
      <c r="X522">
        <v>-6.0641540830609477</v>
      </c>
      <c r="Y522">
        <v>-2.3569900279392071</v>
      </c>
      <c r="Z522">
        <v>-6.6091841560396851</v>
      </c>
      <c r="AA522">
        <v>-6.9011393101142868</v>
      </c>
      <c r="AB522">
        <v>-6.0879566045700519</v>
      </c>
      <c r="AC522">
        <v>-1.8731710528983281</v>
      </c>
      <c r="AD522">
        <v>-5.2285857325875904</v>
      </c>
      <c r="AE522">
        <v>-5.6615259607936039</v>
      </c>
      <c r="AF522">
        <v>-5.9314407232054709</v>
      </c>
      <c r="AG522">
        <v>-6.7878867965815637</v>
      </c>
      <c r="AH522" s="9" t="s">
        <v>148</v>
      </c>
      <c r="AI522" s="1">
        <v>44713</v>
      </c>
      <c r="AJ522" s="9" t="s">
        <v>41</v>
      </c>
      <c r="AK522">
        <v>13</v>
      </c>
    </row>
    <row r="523" spans="1:37" x14ac:dyDescent="0.25">
      <c r="A523">
        <v>44722</v>
      </c>
      <c r="B523">
        <v>-1.849571597091173</v>
      </c>
      <c r="C523">
        <v>-2.3266145154816451</v>
      </c>
      <c r="D523">
        <v>-2.7191189650424619</v>
      </c>
      <c r="E523">
        <v>-0.91669062156399495</v>
      </c>
      <c r="F523">
        <v>-1.7174303654734651</v>
      </c>
      <c r="G523">
        <v>-1.8361743294846919</v>
      </c>
      <c r="H523">
        <v>-2.178717120678046</v>
      </c>
      <c r="I523">
        <v>-2.146032140644107</v>
      </c>
      <c r="J523">
        <v>-5.7625357702990074</v>
      </c>
      <c r="K523">
        <v>-3.350527116842362</v>
      </c>
      <c r="L523">
        <v>-0.53673981945470628</v>
      </c>
      <c r="M523">
        <v>-3.5048263441237681</v>
      </c>
      <c r="N523">
        <v>-2.7868105476844058</v>
      </c>
      <c r="O523">
        <v>-0.47339865126652531</v>
      </c>
      <c r="P523">
        <v>-1.186898191723825</v>
      </c>
      <c r="Q523">
        <v>-1.0292836544555539</v>
      </c>
      <c r="R523">
        <v>-1.155743107833879E-2</v>
      </c>
      <c r="S523">
        <v>-1.547323387165024</v>
      </c>
      <c r="T523">
        <v>-1.034674573300568</v>
      </c>
      <c r="U523">
        <v>-6.7196920159138731</v>
      </c>
      <c r="V523">
        <v>-5.3362303610594752</v>
      </c>
      <c r="W523">
        <v>-2.713970195907605</v>
      </c>
      <c r="X523">
        <v>-1.812955785991347</v>
      </c>
      <c r="Y523">
        <v>-0.49419683749055748</v>
      </c>
      <c r="Z523">
        <v>-1.4608742966316119</v>
      </c>
      <c r="AA523">
        <v>-3.02456104166298</v>
      </c>
      <c r="AB523">
        <v>-1.6757851696640249</v>
      </c>
      <c r="AC523">
        <v>-1.8279197263328471</v>
      </c>
      <c r="AD523">
        <v>-1.421626242216002</v>
      </c>
      <c r="AE523">
        <v>-2.2862231674956202</v>
      </c>
      <c r="AF523">
        <v>-1.956975081443769</v>
      </c>
      <c r="AG523">
        <v>-1.30425578449971</v>
      </c>
      <c r="AH523" s="9" t="s">
        <v>149</v>
      </c>
      <c r="AI523" s="1">
        <v>44713</v>
      </c>
      <c r="AJ523" s="9" t="s">
        <v>43</v>
      </c>
      <c r="AK523">
        <v>10</v>
      </c>
    </row>
    <row r="524" spans="1:37" x14ac:dyDescent="0.25">
      <c r="A524">
        <v>44721</v>
      </c>
      <c r="B524">
        <v>-0.1216013928438419</v>
      </c>
      <c r="C524">
        <v>-0.33134810498227901</v>
      </c>
      <c r="D524">
        <v>-5.824574550661956E-2</v>
      </c>
      <c r="E524">
        <v>-9.1142234411575984E-2</v>
      </c>
      <c r="F524">
        <v>-8.1692273904778959E-3</v>
      </c>
      <c r="G524">
        <v>-7.1276189867082423E-2</v>
      </c>
      <c r="H524">
        <v>-1.717780570613495E-2</v>
      </c>
      <c r="I524">
        <v>-0.279106008339157</v>
      </c>
      <c r="J524">
        <v>-2.6030175996887079E-2</v>
      </c>
      <c r="K524">
        <v>-2.5993385790867761E-2</v>
      </c>
      <c r="L524">
        <v>-0.1940019047553091</v>
      </c>
      <c r="M524">
        <v>-4.5062240109119932E-2</v>
      </c>
      <c r="N524">
        <v>-7.0493505081970831E-2</v>
      </c>
      <c r="O524">
        <v>-6.0038235743045468E-3</v>
      </c>
      <c r="P524">
        <v>-0.45040043729009588</v>
      </c>
      <c r="Q524">
        <v>-0.15929200649660771</v>
      </c>
      <c r="R524">
        <v>-0.22959687975867979</v>
      </c>
      <c r="S524">
        <v>-2.549859501280877E-2</v>
      </c>
      <c r="T524">
        <v>-0.19814963594134241</v>
      </c>
      <c r="U524">
        <v>-3.3295861813354283E-2</v>
      </c>
      <c r="V524">
        <v>-4.7282209249001277E-2</v>
      </c>
      <c r="W524">
        <v>0</v>
      </c>
      <c r="X524">
        <v>-0.1030619968194202</v>
      </c>
      <c r="Y524">
        <v>-0.13348663783872439</v>
      </c>
      <c r="Z524">
        <v>-9.0916388643116811E-2</v>
      </c>
      <c r="AA524">
        <v>-0.1547322578505142</v>
      </c>
      <c r="AB524">
        <v>-7.6221792185892631E-2</v>
      </c>
      <c r="AC524">
        <v>-0.20916170937438769</v>
      </c>
      <c r="AD524">
        <v>-0.1265091041010982</v>
      </c>
      <c r="AE524">
        <v>-0.1030356570571853</v>
      </c>
      <c r="AF524">
        <v>-0.10721822732246079</v>
      </c>
      <c r="AG524">
        <v>-0.12457943790398369</v>
      </c>
      <c r="AH524" s="9" t="s">
        <v>149</v>
      </c>
      <c r="AI524" s="1">
        <v>44713</v>
      </c>
      <c r="AJ524" s="9" t="s">
        <v>38</v>
      </c>
      <c r="AK524">
        <v>9</v>
      </c>
    </row>
    <row r="525" spans="1:37" x14ac:dyDescent="0.25">
      <c r="A525">
        <v>44720</v>
      </c>
      <c r="B525">
        <v>-8.2055506546961282E-2</v>
      </c>
      <c r="C525">
        <v>-2.8612749222059489E-2</v>
      </c>
      <c r="D525">
        <v>-0.3313285805932274</v>
      </c>
      <c r="E525">
        <v>-5.2936017530797082E-3</v>
      </c>
      <c r="F525">
        <v>0</v>
      </c>
      <c r="G525">
        <v>-7.3952119568964608E-2</v>
      </c>
      <c r="H525">
        <v>-3.1269652578060463E-2</v>
      </c>
      <c r="I525">
        <v>-3.4821959215069392E-2</v>
      </c>
      <c r="J525">
        <v>-0.79221231294946048</v>
      </c>
      <c r="K525">
        <v>-0.52828230394064035</v>
      </c>
      <c r="L525">
        <v>-4.4788081565350643E-3</v>
      </c>
      <c r="M525">
        <v>-0.32406715253451168</v>
      </c>
      <c r="N525">
        <v>-6.8727444709257415E-2</v>
      </c>
      <c r="O525">
        <v>-1.08255421880392E-3</v>
      </c>
      <c r="P525">
        <v>-3.430036182504316E-2</v>
      </c>
      <c r="Q525">
        <v>-3.4260737493246117E-2</v>
      </c>
      <c r="R525">
        <v>-5.0826174937201277E-2</v>
      </c>
      <c r="S525">
        <v>-4.1763216306842502E-2</v>
      </c>
      <c r="T525">
        <v>-0.1975358236849265</v>
      </c>
      <c r="U525">
        <v>-2.1167043730003798</v>
      </c>
      <c r="V525">
        <v>-0.28347703807105629</v>
      </c>
      <c r="W525">
        <v>0</v>
      </c>
      <c r="X525">
        <v>-4.3099645311700012E-2</v>
      </c>
      <c r="Y525">
        <v>-0.2438766537686731</v>
      </c>
      <c r="Z525">
        <v>-2.8046438357826008E-2</v>
      </c>
      <c r="AA525">
        <v>-0.2334362136305283</v>
      </c>
      <c r="AB525">
        <v>-6.449582734219253E-2</v>
      </c>
      <c r="AC525">
        <v>-0.21461018628602949</v>
      </c>
      <c r="AD525">
        <v>-9.5242535424348782E-2</v>
      </c>
      <c r="AE525">
        <v>-9.7191946905397592E-2</v>
      </c>
      <c r="AF525">
        <v>-8.3272905463038935E-2</v>
      </c>
      <c r="AG525">
        <v>-5.6259071422984273E-2</v>
      </c>
      <c r="AH525" s="9" t="s">
        <v>149</v>
      </c>
      <c r="AI525" s="1">
        <v>44713</v>
      </c>
      <c r="AJ525" s="9" t="s">
        <v>39</v>
      </c>
      <c r="AK525">
        <v>8</v>
      </c>
    </row>
    <row r="526" spans="1:37" x14ac:dyDescent="0.25">
      <c r="A526">
        <v>44719</v>
      </c>
      <c r="B526">
        <v>-0.17798570053586271</v>
      </c>
      <c r="C526">
        <v>-0.20795441191960359</v>
      </c>
      <c r="D526">
        <v>0</v>
      </c>
      <c r="E526">
        <v>-0.87408445003929669</v>
      </c>
      <c r="F526">
        <v>-1.7175225737772411E-2</v>
      </c>
      <c r="G526">
        <v>-0.104275673364278</v>
      </c>
      <c r="H526">
        <v>-5.2349211180091483E-2</v>
      </c>
      <c r="I526">
        <v>-6.9441497981839101E-2</v>
      </c>
      <c r="J526">
        <v>0</v>
      </c>
      <c r="K526">
        <v>0</v>
      </c>
      <c r="L526">
        <v>-0.12957159579268709</v>
      </c>
      <c r="M526">
        <v>-7.1982549475773129E-3</v>
      </c>
      <c r="N526">
        <v>-6.2681348155640554E-2</v>
      </c>
      <c r="O526">
        <v>-5.8193897367399473E-2</v>
      </c>
      <c r="P526">
        <v>-0.1322956354845275</v>
      </c>
      <c r="Q526">
        <v>-7.7697356709918855E-2</v>
      </c>
      <c r="R526">
        <v>-0.14952566286343771</v>
      </c>
      <c r="S526">
        <v>-0.42434424479605742</v>
      </c>
      <c r="T526">
        <v>-1.0546221144867601E-4</v>
      </c>
      <c r="U526">
        <v>0</v>
      </c>
      <c r="V526">
        <v>0</v>
      </c>
      <c r="W526">
        <v>-0.122831656052602</v>
      </c>
      <c r="X526">
        <v>-0.29312636906661588</v>
      </c>
      <c r="Y526">
        <v>-0.15686584480704091</v>
      </c>
      <c r="Z526">
        <v>-0.48063002187648851</v>
      </c>
      <c r="AA526">
        <v>-4.2298497826024233E-2</v>
      </c>
      <c r="AB526">
        <v>-2.4490906025122942E-2</v>
      </c>
      <c r="AC526">
        <v>-5.2409030722549987E-2</v>
      </c>
      <c r="AD526">
        <v>-3.196577439330283E-3</v>
      </c>
      <c r="AE526">
        <v>-4.454527696512111E-2</v>
      </c>
      <c r="AF526">
        <v>-0.1492870334353158</v>
      </c>
      <c r="AG526">
        <v>-0.66199177861166358</v>
      </c>
      <c r="AH526" s="9" t="s">
        <v>149</v>
      </c>
      <c r="AI526" s="1">
        <v>44713</v>
      </c>
      <c r="AJ526" s="9" t="s">
        <v>40</v>
      </c>
      <c r="AK526">
        <v>7</v>
      </c>
    </row>
    <row r="527" spans="1:37" x14ac:dyDescent="0.25">
      <c r="A527">
        <v>44718</v>
      </c>
      <c r="B527">
        <v>-0.79973002384643277</v>
      </c>
      <c r="C527">
        <v>-0.77847827826730542</v>
      </c>
      <c r="D527">
        <v>-0.15771002209284929</v>
      </c>
      <c r="E527">
        <v>-1.202719437016555</v>
      </c>
      <c r="F527">
        <v>-1.4033247037691561</v>
      </c>
      <c r="G527">
        <v>-0.43827548751599088</v>
      </c>
      <c r="H527">
        <v>-0.46963051963641161</v>
      </c>
      <c r="I527">
        <v>-1.221190742445015</v>
      </c>
      <c r="J527">
        <v>-0.32183130294864087</v>
      </c>
      <c r="K527">
        <v>-0.9550185128708808</v>
      </c>
      <c r="L527">
        <v>-0.30644727811487799</v>
      </c>
      <c r="M527">
        <v>-6.6712569714346359E-2</v>
      </c>
      <c r="N527">
        <v>-1.0177464299045069</v>
      </c>
      <c r="O527">
        <v>-0.57376186015748865</v>
      </c>
      <c r="P527">
        <v>-0.41066959234995748</v>
      </c>
      <c r="Q527">
        <v>-0.30407045848019748</v>
      </c>
      <c r="R527">
        <v>-1.523586597195334</v>
      </c>
      <c r="S527">
        <v>-0.76879509376355371</v>
      </c>
      <c r="T527">
        <v>-0.44204876135761351</v>
      </c>
      <c r="U527">
        <v>-2.6865622159976339</v>
      </c>
      <c r="V527">
        <v>-0.53083867607127833</v>
      </c>
      <c r="W527">
        <v>-0.19172293104797841</v>
      </c>
      <c r="X527">
        <v>-1.124973790004951</v>
      </c>
      <c r="Y527">
        <v>-0.44191927757992061</v>
      </c>
      <c r="Z527">
        <v>-1.015985931107696</v>
      </c>
      <c r="AA527">
        <v>-0.9210724864892702</v>
      </c>
      <c r="AB527">
        <v>-0.55202957924527962</v>
      </c>
      <c r="AC527">
        <v>-0.32506983325165228</v>
      </c>
      <c r="AD527">
        <v>-0.17569496813279761</v>
      </c>
      <c r="AE527">
        <v>-0.71685614650087848</v>
      </c>
      <c r="AF527">
        <v>-0.89976325606936003</v>
      </c>
      <c r="AG527">
        <v>-0.80906847196094167</v>
      </c>
      <c r="AH527" s="9" t="s">
        <v>149</v>
      </c>
      <c r="AI527" s="1">
        <v>44713</v>
      </c>
      <c r="AJ527" s="9" t="s">
        <v>41</v>
      </c>
      <c r="AK527">
        <v>6</v>
      </c>
    </row>
    <row r="528" spans="1:37" x14ac:dyDescent="0.25">
      <c r="A528">
        <v>44715</v>
      </c>
      <c r="B528">
        <v>-0.19192291751812571</v>
      </c>
      <c r="C528">
        <v>-1.806188754961556E-2</v>
      </c>
      <c r="D528">
        <v>0</v>
      </c>
      <c r="E528">
        <v>-0.3072213765986514</v>
      </c>
      <c r="F528">
        <v>-0.1119967777649893</v>
      </c>
      <c r="G528">
        <v>-0.20165855310497349</v>
      </c>
      <c r="H528">
        <v>-4.0822153827886239E-2</v>
      </c>
      <c r="I528">
        <v>-0.14704534258666971</v>
      </c>
      <c r="J528">
        <v>-0.16848524956531699</v>
      </c>
      <c r="K528">
        <v>-0.16148352252468021</v>
      </c>
      <c r="L528">
        <v>-0.44716190703058267</v>
      </c>
      <c r="M528">
        <v>-2.394625384629389E-2</v>
      </c>
      <c r="N528">
        <v>-0.36594356697994662</v>
      </c>
      <c r="O528">
        <v>-0.1370625425344664</v>
      </c>
      <c r="P528">
        <v>-0.1971129307519385</v>
      </c>
      <c r="Q528">
        <v>-6.6189571109599318E-2</v>
      </c>
      <c r="R528">
        <v>-4.9465885408443093E-2</v>
      </c>
      <c r="S528">
        <v>-6.8370915786103964E-2</v>
      </c>
      <c r="T528">
        <v>-0.1283023176295201</v>
      </c>
      <c r="U528">
        <v>0</v>
      </c>
      <c r="V528">
        <v>-5.0273145919010082E-2</v>
      </c>
      <c r="W528">
        <v>-0.3066912782556987</v>
      </c>
      <c r="X528">
        <v>-0.27507501616321639</v>
      </c>
      <c r="Y528">
        <v>-2.4139425753965261E-2</v>
      </c>
      <c r="Z528">
        <v>-0.27143377818253928</v>
      </c>
      <c r="AA528">
        <v>-0.22123309830652199</v>
      </c>
      <c r="AB528">
        <v>-9.4343512651952496E-2</v>
      </c>
      <c r="AC528">
        <v>-6.7185278497955414E-2</v>
      </c>
      <c r="AD528">
        <v>-0.15363589815998471</v>
      </c>
      <c r="AE528">
        <v>-8.4612015324497608E-2</v>
      </c>
      <c r="AF528">
        <v>-0.20357019317515171</v>
      </c>
      <c r="AG528">
        <v>-0.30778017778654682</v>
      </c>
      <c r="AH528" s="9" t="s">
        <v>150</v>
      </c>
      <c r="AI528" s="1">
        <v>44713</v>
      </c>
      <c r="AJ528" s="9" t="s">
        <v>43</v>
      </c>
      <c r="AK528">
        <v>3</v>
      </c>
    </row>
    <row r="529" spans="1:37" x14ac:dyDescent="0.25">
      <c r="A529">
        <v>44714</v>
      </c>
      <c r="B529">
        <v>-0.72090386613215329</v>
      </c>
      <c r="C529">
        <v>-6.9608789525404799E-3</v>
      </c>
      <c r="D529">
        <v>0</v>
      </c>
      <c r="E529">
        <v>-1.5732865653317629</v>
      </c>
      <c r="F529">
        <v>-0.24031291165420199</v>
      </c>
      <c r="G529">
        <v>-0.59941563010881316</v>
      </c>
      <c r="H529">
        <v>-0.65733364777499304</v>
      </c>
      <c r="I529">
        <v>-1.0210293583503109</v>
      </c>
      <c r="J529">
        <v>-2.7466016274180309</v>
      </c>
      <c r="K529">
        <v>-0.12351496960626911</v>
      </c>
      <c r="L529">
        <v>-0.94217090006166304</v>
      </c>
      <c r="M529">
        <v>-0.9731683808595194</v>
      </c>
      <c r="N529">
        <v>-0.37986391765253302</v>
      </c>
      <c r="O529">
        <v>-4.7746213712899437E-2</v>
      </c>
      <c r="P529">
        <v>-1.2782326122151051</v>
      </c>
      <c r="Q529">
        <v>-0.65180314773346115</v>
      </c>
      <c r="R529">
        <v>-0.4737116163866455</v>
      </c>
      <c r="S529">
        <v>-0.83803402713383723</v>
      </c>
      <c r="T529">
        <v>-0.4628276898169234</v>
      </c>
      <c r="U529">
        <v>-0.12632991535672339</v>
      </c>
      <c r="V529">
        <v>-1.127703945928421</v>
      </c>
      <c r="W529">
        <v>-0.39488937001052737</v>
      </c>
      <c r="X529">
        <v>-0.46744679263676148</v>
      </c>
      <c r="Y529">
        <v>-0.3751648650140107</v>
      </c>
      <c r="Z529">
        <v>-0.8458651138013803</v>
      </c>
      <c r="AA529">
        <v>-0.79263685305333964</v>
      </c>
      <c r="AB529">
        <v>-0.51550557944082553</v>
      </c>
      <c r="AC529">
        <v>-0.54021894489055855</v>
      </c>
      <c r="AD529">
        <v>-0.69211638630850791</v>
      </c>
      <c r="AE529">
        <v>-0.77467684580176277</v>
      </c>
      <c r="AF529">
        <v>-0.68522225839686279</v>
      </c>
      <c r="AG529">
        <v>-0.74065511352741509</v>
      </c>
      <c r="AH529" s="9" t="s">
        <v>150</v>
      </c>
      <c r="AI529" s="1">
        <v>44713</v>
      </c>
      <c r="AJ529" s="9" t="s">
        <v>38</v>
      </c>
      <c r="AK529">
        <v>2</v>
      </c>
    </row>
    <row r="530" spans="1:37" x14ac:dyDescent="0.25">
      <c r="A530">
        <v>44713</v>
      </c>
      <c r="B530">
        <v>-0.19675560882280291</v>
      </c>
      <c r="C530">
        <v>-3.3565373142648368E-2</v>
      </c>
      <c r="D530">
        <v>-6.5884661521174587E-2</v>
      </c>
      <c r="E530">
        <v>-0.22285599178473639</v>
      </c>
      <c r="F530">
        <v>-5.3167853132959131E-2</v>
      </c>
      <c r="G530">
        <v>-3.032775450646788E-2</v>
      </c>
      <c r="H530">
        <v>-4.3897168937320999E-2</v>
      </c>
      <c r="I530">
        <v>-0.1669456312280761</v>
      </c>
      <c r="J530">
        <v>-2.2725731732271669E-3</v>
      </c>
      <c r="K530">
        <v>-8.2159285767725177E-3</v>
      </c>
      <c r="L530">
        <v>0</v>
      </c>
      <c r="M530">
        <v>-2.8837083186141789E-2</v>
      </c>
      <c r="N530">
        <v>-3.2196261116115038E-2</v>
      </c>
      <c r="O530">
        <v>-0.1824170514948012</v>
      </c>
      <c r="P530">
        <v>-8.285843077087221E-2</v>
      </c>
      <c r="Q530">
        <v>-0.15632440151277119</v>
      </c>
      <c r="R530">
        <v>-0.30753152735519168</v>
      </c>
      <c r="S530">
        <v>-0.395872996053866</v>
      </c>
      <c r="T530">
        <v>-0.55427557237166536</v>
      </c>
      <c r="U530">
        <v>0</v>
      </c>
      <c r="V530">
        <v>-3.5827915072096393E-2</v>
      </c>
      <c r="W530">
        <v>-0.24820547925484179</v>
      </c>
      <c r="X530">
        <v>-0.24811697272250041</v>
      </c>
      <c r="Y530">
        <v>-0.1835696203984741</v>
      </c>
      <c r="Z530">
        <v>-0.205372689819253</v>
      </c>
      <c r="AA530">
        <v>-3.9128678407937732E-2</v>
      </c>
      <c r="AB530">
        <v>-0.1994803431293799</v>
      </c>
      <c r="AC530">
        <v>-5.0863964241703842E-2</v>
      </c>
      <c r="AD530">
        <v>-3.1483159646140423E-2</v>
      </c>
      <c r="AE530">
        <v>-7.5157958045764292E-2</v>
      </c>
      <c r="AF530">
        <v>-0.1871374795773772</v>
      </c>
      <c r="AG530">
        <v>-0.26013676600566688</v>
      </c>
      <c r="AH530" s="9" t="s">
        <v>150</v>
      </c>
      <c r="AI530" s="1">
        <v>44713</v>
      </c>
      <c r="AJ530" s="9" t="s">
        <v>39</v>
      </c>
      <c r="AK530">
        <v>1</v>
      </c>
    </row>
    <row r="531" spans="1:37" x14ac:dyDescent="0.25">
      <c r="A531">
        <v>44712</v>
      </c>
      <c r="B531">
        <v>-0.34009057393900011</v>
      </c>
      <c r="C531">
        <v>-0.64773258164087888</v>
      </c>
      <c r="D531">
        <v>-1.155128799294965E-2</v>
      </c>
      <c r="E531">
        <v>-0.47834632765231577</v>
      </c>
      <c r="F531">
        <v>-0.48534985567650851</v>
      </c>
      <c r="G531">
        <v>-0.13769302082543949</v>
      </c>
      <c r="H531">
        <v>-0.2007212236468856</v>
      </c>
      <c r="I531">
        <v>-1.8887882250339449E-2</v>
      </c>
      <c r="J531">
        <v>-1.233962212623693E-2</v>
      </c>
      <c r="K531">
        <v>-4.6303471724676703E-3</v>
      </c>
      <c r="L531">
        <v>-0.11343932156257901</v>
      </c>
      <c r="M531">
        <v>-4.5065783859692107E-2</v>
      </c>
      <c r="N531">
        <v>-9.8867049950740415E-2</v>
      </c>
      <c r="O531">
        <v>-0.35274837797098202</v>
      </c>
      <c r="P531">
        <v>-0.43480574328281091</v>
      </c>
      <c r="Q531">
        <v>-0.34225809861406431</v>
      </c>
      <c r="R531">
        <v>-0.52091428497041758</v>
      </c>
      <c r="S531">
        <v>-0.91413575664529878</v>
      </c>
      <c r="T531">
        <v>-0.68746000873381929</v>
      </c>
      <c r="U531">
        <v>-4.5485843091354262E-2</v>
      </c>
      <c r="V531">
        <v>-0.20695935442488131</v>
      </c>
      <c r="W531">
        <v>-3.428622963308383E-2</v>
      </c>
      <c r="X531">
        <v>-0.20763506485159711</v>
      </c>
      <c r="Y531">
        <v>-0.36551121235802198</v>
      </c>
      <c r="Z531">
        <v>-0.33683812651505568</v>
      </c>
      <c r="AA531">
        <v>-9.3699003232363118E-2</v>
      </c>
      <c r="AB531">
        <v>-0.47899268503320203</v>
      </c>
      <c r="AC531">
        <v>-0.11227253970749949</v>
      </c>
      <c r="AD531">
        <v>-0.17646450979490169</v>
      </c>
      <c r="AE531">
        <v>-0.1747043486613255</v>
      </c>
      <c r="AF531">
        <v>-0.36789728444374858</v>
      </c>
      <c r="AG531">
        <v>-0.35009618218279159</v>
      </c>
      <c r="AH531" s="9" t="s">
        <v>150</v>
      </c>
      <c r="AI531" s="1">
        <v>44682</v>
      </c>
      <c r="AJ531" s="9" t="s">
        <v>40</v>
      </c>
      <c r="AK531">
        <v>31</v>
      </c>
    </row>
    <row r="532" spans="1:37" x14ac:dyDescent="0.25">
      <c r="A532">
        <v>44711</v>
      </c>
      <c r="B532">
        <v>-4.0611755601831542E-2</v>
      </c>
      <c r="C532">
        <v>-3.7395376358050313E-2</v>
      </c>
      <c r="D532">
        <v>-3.1666868619895949E-3</v>
      </c>
      <c r="E532">
        <v>-5.4034821706387758E-2</v>
      </c>
      <c r="F532">
        <v>-3.2686741670526383E-2</v>
      </c>
      <c r="G532">
        <v>-2.8282458598904409E-2</v>
      </c>
      <c r="H532">
        <v>-6.8995063270481008E-2</v>
      </c>
      <c r="I532">
        <v>-7.7718461128629956E-2</v>
      </c>
      <c r="J532">
        <v>-0.16925137820385081</v>
      </c>
      <c r="K532">
        <v>-2.2943716363215679E-2</v>
      </c>
      <c r="L532">
        <v>-2.3105174223875289E-2</v>
      </c>
      <c r="M532">
        <v>-8.5175331044502353E-2</v>
      </c>
      <c r="N532">
        <v>-7.5357479680861095E-2</v>
      </c>
      <c r="O532">
        <v>-2.0124184972255921E-2</v>
      </c>
      <c r="P532">
        <v>-9.2737634616343087E-2</v>
      </c>
      <c r="Q532">
        <v>-1.2209510124432291E-2</v>
      </c>
      <c r="R532">
        <v>-8.739599191114401E-3</v>
      </c>
      <c r="S532">
        <v>-7.163212126397224E-2</v>
      </c>
      <c r="T532">
        <v>-3.5248191600575227E-2</v>
      </c>
      <c r="U532">
        <v>-2.5900326456556211E-2</v>
      </c>
      <c r="V532">
        <v>-1.029815960794277E-2</v>
      </c>
      <c r="W532">
        <v>-5.1111611595557266E-4</v>
      </c>
      <c r="X532">
        <v>-6.1817695887153318E-3</v>
      </c>
      <c r="Y532">
        <v>-1.930076253211192E-2</v>
      </c>
      <c r="Z532">
        <v>-3.105469360065545E-2</v>
      </c>
      <c r="AA532">
        <v>-8.479221670895784E-2</v>
      </c>
      <c r="AB532">
        <v>-2.6312436340256599E-2</v>
      </c>
      <c r="AC532">
        <v>-3.9868093882310572E-2</v>
      </c>
      <c r="AD532">
        <v>-1.7693498460514809E-2</v>
      </c>
      <c r="AE532">
        <v>-9.6030872282472993E-2</v>
      </c>
      <c r="AF532">
        <v>-3.3686258859823903E-2</v>
      </c>
      <c r="AG532">
        <v>-1.89712542913178E-2</v>
      </c>
      <c r="AH532" s="9" t="s">
        <v>150</v>
      </c>
      <c r="AI532" s="1">
        <v>44682</v>
      </c>
      <c r="AJ532" s="9" t="s">
        <v>41</v>
      </c>
      <c r="AK532">
        <v>30</v>
      </c>
    </row>
    <row r="533" spans="1:37" x14ac:dyDescent="0.25">
      <c r="A533">
        <v>44708</v>
      </c>
      <c r="B533">
        <v>-7.4060182693032647E-2</v>
      </c>
      <c r="C533">
        <v>-1.313978228791704E-2</v>
      </c>
      <c r="D533">
        <v>-5.039599913872166E-3</v>
      </c>
      <c r="E533">
        <v>-1.8344260431406419E-2</v>
      </c>
      <c r="F533">
        <v>-0.1129787993460972</v>
      </c>
      <c r="G533">
        <v>-3.2329631565528053E-2</v>
      </c>
      <c r="H533">
        <v>-4.9777362881188239E-2</v>
      </c>
      <c r="I533">
        <v>-7.3730364991632227E-2</v>
      </c>
      <c r="J533">
        <v>-0.20630458124771281</v>
      </c>
      <c r="K533">
        <v>-8.0186001883442923E-2</v>
      </c>
      <c r="L533">
        <v>0</v>
      </c>
      <c r="M533">
        <v>-5.7631420322351154E-3</v>
      </c>
      <c r="N533">
        <v>-0.2075101637544462</v>
      </c>
      <c r="O533">
        <v>-2.7631340500138369E-2</v>
      </c>
      <c r="P533">
        <v>-2.4802622623964109E-2</v>
      </c>
      <c r="Q533">
        <v>-7.3333014445191476E-3</v>
      </c>
      <c r="R533">
        <v>-0.50050906702827969</v>
      </c>
      <c r="S533">
        <v>-1.2840266846045251E-2</v>
      </c>
      <c r="T533">
        <v>-0.35607738410297951</v>
      </c>
      <c r="U533">
        <v>-0.14544773918421719</v>
      </c>
      <c r="V533">
        <v>-0.1173828599218954</v>
      </c>
      <c r="W533">
        <v>-1.4447581195414909E-2</v>
      </c>
      <c r="X533">
        <v>-0.1005849288941853</v>
      </c>
      <c r="Y533">
        <v>-1.040933662457885E-2</v>
      </c>
      <c r="Z533">
        <v>-4.6682824883911421E-2</v>
      </c>
      <c r="AA533">
        <v>-0.14033826560965959</v>
      </c>
      <c r="AB533">
        <v>-0.1026014633919989</v>
      </c>
      <c r="AC533">
        <v>-5.188430858159879E-3</v>
      </c>
      <c r="AD533">
        <v>-6.150803419652265E-3</v>
      </c>
      <c r="AE533">
        <v>-0.1327877579623547</v>
      </c>
      <c r="AF533">
        <v>-7.3892990584350574E-2</v>
      </c>
      <c r="AG533">
        <v>-5.0777599065564262E-2</v>
      </c>
      <c r="AH533" s="9" t="s">
        <v>151</v>
      </c>
      <c r="AI533" s="1">
        <v>44682</v>
      </c>
      <c r="AJ533" s="9" t="s">
        <v>43</v>
      </c>
      <c r="AK533">
        <v>27</v>
      </c>
    </row>
    <row r="534" spans="1:37" x14ac:dyDescent="0.25">
      <c r="A534">
        <v>44707</v>
      </c>
      <c r="B534">
        <v>-0.16985800031552131</v>
      </c>
      <c r="C534">
        <v>-8.600313486458816E-2</v>
      </c>
      <c r="D534">
        <v>-0.37079692468344733</v>
      </c>
      <c r="E534">
        <v>-0.16190006621995739</v>
      </c>
      <c r="F534">
        <v>-6.1407591915549488E-2</v>
      </c>
      <c r="G534">
        <v>-0.1896027615857982</v>
      </c>
      <c r="H534">
        <v>-2.0579531380534859E-2</v>
      </c>
      <c r="I534">
        <v>-0.2239640937407758</v>
      </c>
      <c r="J534">
        <v>-0.39872232613518488</v>
      </c>
      <c r="K534">
        <v>-3.1883619068431568E-3</v>
      </c>
      <c r="L534">
        <v>-0.28991145160678872</v>
      </c>
      <c r="M534">
        <v>-0.24963292856687941</v>
      </c>
      <c r="N534">
        <v>-0.11548658086952911</v>
      </c>
      <c r="O534">
        <v>-7.3938237370241008E-2</v>
      </c>
      <c r="P534">
        <v>-9.0356713292424437E-2</v>
      </c>
      <c r="Q534">
        <v>-0.18411523545931241</v>
      </c>
      <c r="R534">
        <v>-0.2122376804121687</v>
      </c>
      <c r="S534">
        <v>-0.43492597756398121</v>
      </c>
      <c r="T534">
        <v>-5.6563361540191988E-2</v>
      </c>
      <c r="U534">
        <v>0</v>
      </c>
      <c r="V534">
        <v>-0.39261125280692472</v>
      </c>
      <c r="W534">
        <v>-5.4583674129169606E-3</v>
      </c>
      <c r="X534">
        <v>-0.33248633990642751</v>
      </c>
      <c r="Y534">
        <v>-9.7835604682383268E-3</v>
      </c>
      <c r="Z534">
        <v>-0.2237126932598239</v>
      </c>
      <c r="AA534">
        <v>-0.11916846040559601</v>
      </c>
      <c r="AB534">
        <v>-0.1166891897529909</v>
      </c>
      <c r="AC534">
        <v>-0.18883036768990411</v>
      </c>
      <c r="AD534">
        <v>-0.23444472911266331</v>
      </c>
      <c r="AE534">
        <v>-0.24528990593936381</v>
      </c>
      <c r="AF534">
        <v>-0.15856724548143031</v>
      </c>
      <c r="AG534">
        <v>-9.2089467192317989E-2</v>
      </c>
      <c r="AH534" s="9" t="s">
        <v>151</v>
      </c>
      <c r="AI534" s="1">
        <v>44682</v>
      </c>
      <c r="AJ534" s="9" t="s">
        <v>38</v>
      </c>
      <c r="AK534">
        <v>26</v>
      </c>
    </row>
    <row r="535" spans="1:37" x14ac:dyDescent="0.25">
      <c r="A535">
        <v>44706</v>
      </c>
      <c r="B535">
        <v>-5.9052126024351512E-3</v>
      </c>
      <c r="C535">
        <v>0</v>
      </c>
      <c r="D535">
        <v>0</v>
      </c>
      <c r="E535">
        <v>-8.036055627742688E-4</v>
      </c>
      <c r="F535">
        <v>-1.058140790048614E-2</v>
      </c>
      <c r="G535">
        <v>-6.8792499844447103E-2</v>
      </c>
      <c r="H535">
        <v>-2.810137750772507E-3</v>
      </c>
      <c r="I535">
        <v>-1.280145046694431E-2</v>
      </c>
      <c r="J535">
        <v>0</v>
      </c>
      <c r="K535">
        <v>-1.8843945782495129E-3</v>
      </c>
      <c r="L535">
        <v>-2.3584934065204399E-2</v>
      </c>
      <c r="M535">
        <v>0</v>
      </c>
      <c r="N535">
        <v>-2.6330706598472459E-5</v>
      </c>
      <c r="O535">
        <v>-8.7546201011670427E-4</v>
      </c>
      <c r="P535">
        <v>-1.0907108567843489E-3</v>
      </c>
      <c r="Q535">
        <v>0</v>
      </c>
      <c r="R535">
        <v>-6.6134486452571516E-3</v>
      </c>
      <c r="S535">
        <v>-5.1478603371032513E-3</v>
      </c>
      <c r="T535">
        <v>-2.9977734722152782E-3</v>
      </c>
      <c r="U535">
        <v>0</v>
      </c>
      <c r="V535">
        <v>0</v>
      </c>
      <c r="W535">
        <v>-1.693997247431387E-3</v>
      </c>
      <c r="X535">
        <v>-2.5814292746953291E-3</v>
      </c>
      <c r="Y535">
        <v>-2.2329704605296589E-2</v>
      </c>
      <c r="Z535">
        <v>-1.179769093100152E-2</v>
      </c>
      <c r="AA535">
        <v>-1.462757812570213E-3</v>
      </c>
      <c r="AB535">
        <v>-1.7856447004134879E-3</v>
      </c>
      <c r="AC535">
        <v>-5.1369453013531364E-3</v>
      </c>
      <c r="AD535">
        <v>-1.4740583790752741E-3</v>
      </c>
      <c r="AE535">
        <v>-1.882802340780132E-3</v>
      </c>
      <c r="AF535">
        <v>-1.282881572587416E-2</v>
      </c>
      <c r="AG535">
        <v>-6.5419451665214693E-4</v>
      </c>
      <c r="AH535" s="9" t="s">
        <v>151</v>
      </c>
      <c r="AI535" s="1">
        <v>44682</v>
      </c>
      <c r="AJ535" s="9" t="s">
        <v>39</v>
      </c>
      <c r="AK535">
        <v>25</v>
      </c>
    </row>
    <row r="536" spans="1:37" x14ac:dyDescent="0.25">
      <c r="A536">
        <v>44705</v>
      </c>
      <c r="B536">
        <v>-6.7288578997707599E-2</v>
      </c>
      <c r="C536">
        <v>0</v>
      </c>
      <c r="D536">
        <v>0</v>
      </c>
      <c r="E536">
        <v>-0.1002368215537149</v>
      </c>
      <c r="F536">
        <v>-3.0798450930256259E-2</v>
      </c>
      <c r="G536">
        <v>-2.348261943098914E-3</v>
      </c>
      <c r="H536">
        <v>-4.756987682552228E-2</v>
      </c>
      <c r="I536">
        <v>-0.23607704403612861</v>
      </c>
      <c r="J536">
        <v>-4.7793396811452109E-2</v>
      </c>
      <c r="K536">
        <v>-2.8529555546110461E-2</v>
      </c>
      <c r="L536">
        <v>-1.749387791919662E-2</v>
      </c>
      <c r="M536">
        <v>-6.6013207180929323E-4</v>
      </c>
      <c r="N536">
        <v>-9.9306386712736429E-3</v>
      </c>
      <c r="O536">
        <v>-2.5156564362498489E-4</v>
      </c>
      <c r="P536">
        <v>-6.9995737021615961E-2</v>
      </c>
      <c r="Q536">
        <v>-4.3430828965549152E-2</v>
      </c>
      <c r="R536">
        <v>0</v>
      </c>
      <c r="S536">
        <v>-1.893780176073053</v>
      </c>
      <c r="T536">
        <v>-4.0510682396725672E-2</v>
      </c>
      <c r="U536">
        <v>-5.0165978944729126E-3</v>
      </c>
      <c r="V536">
        <v>-3.5845437626306827E-2</v>
      </c>
      <c r="W536">
        <v>-1.9401257054554241E-2</v>
      </c>
      <c r="X536">
        <v>-8.3799128589542485E-2</v>
      </c>
      <c r="Y536">
        <v>0</v>
      </c>
      <c r="Z536">
        <v>-0.11631715570486539</v>
      </c>
      <c r="AA536">
        <v>-5.0517795817186392E-2</v>
      </c>
      <c r="AB536">
        <v>-3.9397040354589727E-2</v>
      </c>
      <c r="AC536">
        <v>-2.001703226982799E-3</v>
      </c>
      <c r="AD536">
        <v>-2.1893942439493191E-2</v>
      </c>
      <c r="AE536">
        <v>-3.2188373399374338E-2</v>
      </c>
      <c r="AF536">
        <v>-4.8454965077462241E-2</v>
      </c>
      <c r="AG536">
        <v>-0.1922663008547289</v>
      </c>
      <c r="AH536" s="9" t="s">
        <v>151</v>
      </c>
      <c r="AI536" s="1">
        <v>44682</v>
      </c>
      <c r="AJ536" s="9" t="s">
        <v>40</v>
      </c>
      <c r="AK536">
        <v>24</v>
      </c>
    </row>
    <row r="537" spans="1:37" x14ac:dyDescent="0.25">
      <c r="A537">
        <v>44704</v>
      </c>
      <c r="B537">
        <v>-0.76209816113091888</v>
      </c>
      <c r="C537">
        <v>-0.4719132548480533</v>
      </c>
      <c r="D537">
        <v>-1.099105008017754E-3</v>
      </c>
      <c r="E537">
        <v>-0.89439091181542618</v>
      </c>
      <c r="F537">
        <v>-1.12628560354912</v>
      </c>
      <c r="G537">
        <v>-1.8069344180915881</v>
      </c>
      <c r="H537">
        <v>-0.66543153118901877</v>
      </c>
      <c r="I537">
        <v>-1.169096626413469</v>
      </c>
      <c r="J537">
        <v>-0.1206386647706781</v>
      </c>
      <c r="K537">
        <v>-0.20170440745899831</v>
      </c>
      <c r="L537">
        <v>-0.24467333235286881</v>
      </c>
      <c r="M537">
        <v>-0.29326667547457291</v>
      </c>
      <c r="N537">
        <v>-0.17600532343565201</v>
      </c>
      <c r="O537">
        <v>-0.29520553028485108</v>
      </c>
      <c r="P537">
        <v>-0.27532993608556622</v>
      </c>
      <c r="Q537">
        <v>-1.161796074628026</v>
      </c>
      <c r="R537">
        <v>-1.2189020312769041</v>
      </c>
      <c r="S537">
        <v>-0.58610077429907648</v>
      </c>
      <c r="T537">
        <v>-0.46764381099501662</v>
      </c>
      <c r="U537">
        <v>-5.8763111816299549E-2</v>
      </c>
      <c r="V537">
        <v>-0.57342482550829321</v>
      </c>
      <c r="W537">
        <v>-0.39859356591122291</v>
      </c>
      <c r="X537">
        <v>-0.64040045277119684</v>
      </c>
      <c r="Y537">
        <v>-3.8740394578255337E-2</v>
      </c>
      <c r="Z537">
        <v>-1.0275821018515121</v>
      </c>
      <c r="AA537">
        <v>-0.29095098239302258</v>
      </c>
      <c r="AB537">
        <v>-0.80132916340535343</v>
      </c>
      <c r="AC537">
        <v>-0.17734767050108069</v>
      </c>
      <c r="AD537">
        <v>-0.9726599009182163</v>
      </c>
      <c r="AE537">
        <v>-1.087475353164981</v>
      </c>
      <c r="AF537">
        <v>-0.54542174470890725</v>
      </c>
      <c r="AG537">
        <v>-0.52462826045460609</v>
      </c>
      <c r="AH537" s="9" t="s">
        <v>151</v>
      </c>
      <c r="AI537" s="1">
        <v>44682</v>
      </c>
      <c r="AJ537" s="9" t="s">
        <v>41</v>
      </c>
      <c r="AK537">
        <v>23</v>
      </c>
    </row>
    <row r="538" spans="1:37" x14ac:dyDescent="0.25">
      <c r="A538">
        <v>44701</v>
      </c>
      <c r="B538">
        <v>-0.1577735239333414</v>
      </c>
      <c r="C538">
        <v>-0.1785858460253234</v>
      </c>
      <c r="D538">
        <v>-0.47885371725154219</v>
      </c>
      <c r="E538">
        <v>-7.8538601581555983E-2</v>
      </c>
      <c r="F538">
        <v>-0.1491330695983327</v>
      </c>
      <c r="G538">
        <v>-0.23827039583671039</v>
      </c>
      <c r="H538">
        <v>-0.22510171847367999</v>
      </c>
      <c r="I538">
        <v>-4.6934439445005062E-2</v>
      </c>
      <c r="J538">
        <v>-0.30756254258678828</v>
      </c>
      <c r="K538">
        <v>-2.7925146029845981E-2</v>
      </c>
      <c r="L538">
        <v>-9.5468895651333908E-3</v>
      </c>
      <c r="M538">
        <v>-0.1129729607693741</v>
      </c>
      <c r="N538">
        <v>-0.103200352005153</v>
      </c>
      <c r="O538">
        <v>-1.38053707985738E-2</v>
      </c>
      <c r="P538">
        <v>-7.3174456375857566E-2</v>
      </c>
      <c r="Q538">
        <v>-0.144725689176008</v>
      </c>
      <c r="R538">
        <v>-1.8818460391336909E-2</v>
      </c>
      <c r="S538">
        <v>-1.9058921551857809E-2</v>
      </c>
      <c r="T538">
        <v>-0.1462266907555439</v>
      </c>
      <c r="U538">
        <v>-0.42872147633390978</v>
      </c>
      <c r="V538">
        <v>-0.67311408393173922</v>
      </c>
      <c r="W538">
        <v>-0.29333704312321718</v>
      </c>
      <c r="X538">
        <v>-2.4367556937764261E-2</v>
      </c>
      <c r="Y538">
        <v>-1.4924143729330531E-2</v>
      </c>
      <c r="Z538">
        <v>-0.12855722116429719</v>
      </c>
      <c r="AA538">
        <v>-0.124011276412737</v>
      </c>
      <c r="AB538">
        <v>-0.23336189613644739</v>
      </c>
      <c r="AC538">
        <v>-0.1062407043541431</v>
      </c>
      <c r="AD538">
        <v>-0.113739284601536</v>
      </c>
      <c r="AE538">
        <v>-0.1209377598125591</v>
      </c>
      <c r="AF538">
        <v>-0.22224301228102161</v>
      </c>
      <c r="AG538">
        <v>-7.5729188157800192E-2</v>
      </c>
      <c r="AH538" s="9" t="s">
        <v>152</v>
      </c>
      <c r="AI538" s="1">
        <v>44682</v>
      </c>
      <c r="AJ538" s="9" t="s">
        <v>43</v>
      </c>
      <c r="AK538">
        <v>20</v>
      </c>
    </row>
    <row r="539" spans="1:37" x14ac:dyDescent="0.25">
      <c r="A539">
        <v>44700</v>
      </c>
      <c r="B539">
        <v>-4.8244132661802462E-2</v>
      </c>
      <c r="C539">
        <v>-3.8814055406412848E-2</v>
      </c>
      <c r="D539">
        <v>0</v>
      </c>
      <c r="E539">
        <v>-8.5027617891035329E-2</v>
      </c>
      <c r="F539">
        <v>-1.372213290506331E-3</v>
      </c>
      <c r="G539">
        <v>-5.1159115912187178E-2</v>
      </c>
      <c r="H539">
        <v>-0.22571399245013751</v>
      </c>
      <c r="I539">
        <v>-2.5218150194133808E-3</v>
      </c>
      <c r="J539">
        <v>-8.8182079935904614E-3</v>
      </c>
      <c r="K539">
        <v>-1.1360548472315541E-2</v>
      </c>
      <c r="L539">
        <v>-3.632189198327318E-2</v>
      </c>
      <c r="M539">
        <v>-4.4070178782863151E-2</v>
      </c>
      <c r="N539">
        <v>-3.2638950750675591E-3</v>
      </c>
      <c r="O539">
        <v>-2.1130431498991731E-2</v>
      </c>
      <c r="P539">
        <v>-7.1376846273973242E-3</v>
      </c>
      <c r="Q539">
        <v>-1.423873873849104E-2</v>
      </c>
      <c r="R539">
        <v>0</v>
      </c>
      <c r="S539">
        <v>-3.662127446767856E-3</v>
      </c>
      <c r="T539">
        <v>-1.6765107120852982E-2</v>
      </c>
      <c r="U539">
        <v>0</v>
      </c>
      <c r="V539">
        <v>-1.2879480676467421E-3</v>
      </c>
      <c r="W539">
        <v>-7.1669610132764794E-2</v>
      </c>
      <c r="X539">
        <v>-5.3071563609361862E-2</v>
      </c>
      <c r="Y539">
        <v>-1.711399284924374E-3</v>
      </c>
      <c r="Z539">
        <v>-7.6744765765297707E-2</v>
      </c>
      <c r="AA539">
        <v>-4.624733081582573E-3</v>
      </c>
      <c r="AB539">
        <v>-3.0043347318823539E-2</v>
      </c>
      <c r="AC539">
        <v>-1.940363296700244E-2</v>
      </c>
      <c r="AD539">
        <v>-9.8482667061425434E-3</v>
      </c>
      <c r="AE539">
        <v>-4.5738977203860783E-2</v>
      </c>
      <c r="AF539">
        <v>-4.8686282341681181E-2</v>
      </c>
      <c r="AG539">
        <v>-4.2976694728827113E-2</v>
      </c>
      <c r="AH539" s="9" t="s">
        <v>152</v>
      </c>
      <c r="AI539" s="1">
        <v>44682</v>
      </c>
      <c r="AJ539" s="9" t="s">
        <v>38</v>
      </c>
      <c r="AK539">
        <v>19</v>
      </c>
    </row>
    <row r="540" spans="1:37" x14ac:dyDescent="0.25">
      <c r="A540">
        <v>44699</v>
      </c>
      <c r="B540">
        <v>-0.41618367499422843</v>
      </c>
      <c r="C540">
        <v>-7.5673663929466298E-2</v>
      </c>
      <c r="D540">
        <v>-0.31492145142196498</v>
      </c>
      <c r="E540">
        <v>-0.3612729834018607</v>
      </c>
      <c r="F540">
        <v>-2.035121360208348E-2</v>
      </c>
      <c r="G540">
        <v>-0.5913885542705507</v>
      </c>
      <c r="H540">
        <v>-0.35086299477372279</v>
      </c>
      <c r="I540">
        <v>-0.81502894540990178</v>
      </c>
      <c r="J540">
        <v>-1.411029884871003</v>
      </c>
      <c r="K540">
        <v>-0.77809379645510124</v>
      </c>
      <c r="L540">
        <v>-0.25856144235789302</v>
      </c>
      <c r="M540">
        <v>-0.1167256408142211</v>
      </c>
      <c r="N540">
        <v>-0.12779144323031569</v>
      </c>
      <c r="O540">
        <v>-0.35767012306203338</v>
      </c>
      <c r="P540">
        <v>-0.22411155916120559</v>
      </c>
      <c r="Q540">
        <v>-0.17088985016028219</v>
      </c>
      <c r="R540">
        <v>-4.8216439434278308E-2</v>
      </c>
      <c r="S540">
        <v>-0.41635209465855072</v>
      </c>
      <c r="T540">
        <v>-0.16466617701970959</v>
      </c>
      <c r="U540">
        <v>-0.19705070092791399</v>
      </c>
      <c r="V540">
        <v>-7.1920031237927395E-2</v>
      </c>
      <c r="W540">
        <v>-0.36129243002570299</v>
      </c>
      <c r="X540">
        <v>-0.30527255641150591</v>
      </c>
      <c r="Y540">
        <v>-4.8257856640861511E-2</v>
      </c>
      <c r="Z540">
        <v>-0.39735634985557072</v>
      </c>
      <c r="AA540">
        <v>-0.43369788853456959</v>
      </c>
      <c r="AB540">
        <v>-0.20494407785437921</v>
      </c>
      <c r="AC540">
        <v>-0.1732703080296194</v>
      </c>
      <c r="AD540">
        <v>-9.2739276406998417E-2</v>
      </c>
      <c r="AE540">
        <v>-0.26513836477502523</v>
      </c>
      <c r="AF540">
        <v>-0.46689326787474611</v>
      </c>
      <c r="AG540">
        <v>-0.30989000906702269</v>
      </c>
      <c r="AH540" s="9" t="s">
        <v>152</v>
      </c>
      <c r="AI540" s="1">
        <v>44682</v>
      </c>
      <c r="AJ540" s="9" t="s">
        <v>39</v>
      </c>
      <c r="AK540">
        <v>18</v>
      </c>
    </row>
    <row r="541" spans="1:37" x14ac:dyDescent="0.25">
      <c r="A541">
        <v>44698</v>
      </c>
      <c r="B541">
        <v>-9.960960451933263E-3</v>
      </c>
      <c r="C541">
        <v>0</v>
      </c>
      <c r="D541">
        <v>0</v>
      </c>
      <c r="E541">
        <v>-5.9006747360800253E-4</v>
      </c>
      <c r="F541">
        <v>0</v>
      </c>
      <c r="G541">
        <v>-2.8084677501604201E-3</v>
      </c>
      <c r="H541">
        <v>0</v>
      </c>
      <c r="I541">
        <v>-9.968004760491804E-2</v>
      </c>
      <c r="J541">
        <v>0</v>
      </c>
      <c r="K541">
        <v>0</v>
      </c>
      <c r="L541">
        <v>-0.73362948629810099</v>
      </c>
      <c r="M541">
        <v>0</v>
      </c>
      <c r="N541">
        <v>0</v>
      </c>
      <c r="O541">
        <v>0</v>
      </c>
      <c r="P541">
        <v>-3.84816038425926E-3</v>
      </c>
      <c r="Q541">
        <v>-7.961404995074613E-3</v>
      </c>
      <c r="R541">
        <v>0</v>
      </c>
      <c r="S541">
        <v>-5.6576273027619507E-2</v>
      </c>
      <c r="T541">
        <v>0</v>
      </c>
      <c r="U541">
        <v>0</v>
      </c>
      <c r="V541">
        <v>-0.1082565892665085</v>
      </c>
      <c r="W541">
        <v>-9.0759521741835703E-3</v>
      </c>
      <c r="X541">
        <v>-6.4030098325593907E-3</v>
      </c>
      <c r="Y541">
        <v>0</v>
      </c>
      <c r="Z541">
        <v>-4.38657264920983E-3</v>
      </c>
      <c r="AA541">
        <v>-3.9759861049617354E-3</v>
      </c>
      <c r="AB541">
        <v>-6.8548839652276981E-3</v>
      </c>
      <c r="AC541">
        <v>-4.558231291202447E-2</v>
      </c>
      <c r="AD541">
        <v>0</v>
      </c>
      <c r="AE541">
        <v>-2.2768806191771651E-3</v>
      </c>
      <c r="AF541">
        <v>-1.749133186531774E-2</v>
      </c>
      <c r="AG541">
        <v>-1.134567158295509E-2</v>
      </c>
      <c r="AH541" s="9" t="s">
        <v>152</v>
      </c>
      <c r="AI541" s="1">
        <v>44682</v>
      </c>
      <c r="AJ541" s="9" t="s">
        <v>40</v>
      </c>
      <c r="AK541">
        <v>17</v>
      </c>
    </row>
    <row r="542" spans="1:37" x14ac:dyDescent="0.25">
      <c r="A542">
        <v>44697</v>
      </c>
      <c r="B542">
        <v>-1.0744950739875261</v>
      </c>
      <c r="C542">
        <v>-2.8227228089144552</v>
      </c>
      <c r="D542">
        <v>-3.5406654153707491</v>
      </c>
      <c r="E542">
        <v>-0.91935791710605674</v>
      </c>
      <c r="F542">
        <v>-1.1843117205841249</v>
      </c>
      <c r="G542">
        <v>-0.71487506493566932</v>
      </c>
      <c r="H542">
        <v>-0.2280477635133531</v>
      </c>
      <c r="I542">
        <v>-0.75163706468111935</v>
      </c>
      <c r="J542">
        <v>-0.4946728857477094</v>
      </c>
      <c r="K542">
        <v>-0.98601138798104004</v>
      </c>
      <c r="L542">
        <v>-0.70800520287335</v>
      </c>
      <c r="M542">
        <v>-0.74022558212318101</v>
      </c>
      <c r="N542">
        <v>-1.4675737397450921</v>
      </c>
      <c r="O542">
        <v>-0.35947834537922801</v>
      </c>
      <c r="P542">
        <v>-0.28311945163774799</v>
      </c>
      <c r="Q542">
        <v>-1.139301946835638</v>
      </c>
      <c r="R542">
        <v>-0.36361483513190912</v>
      </c>
      <c r="S542">
        <v>-1.9394195140975281</v>
      </c>
      <c r="T542">
        <v>-0.46972460561430851</v>
      </c>
      <c r="U542">
        <v>-6.0737979427235427</v>
      </c>
      <c r="V542">
        <v>-1.8335361131115759</v>
      </c>
      <c r="W542">
        <v>-0.55299362805257746</v>
      </c>
      <c r="X542">
        <v>-0.81711471997653129</v>
      </c>
      <c r="Y542">
        <v>-0.1561695470428032</v>
      </c>
      <c r="Z542">
        <v>-1.0526799732766989</v>
      </c>
      <c r="AA542">
        <v>-1.2461985006816529</v>
      </c>
      <c r="AB542">
        <v>-0.9048930335294354</v>
      </c>
      <c r="AC542">
        <v>-0.90988530627352082</v>
      </c>
      <c r="AD542">
        <v>-1.342341988621981</v>
      </c>
      <c r="AE542">
        <v>-1.547908330030624</v>
      </c>
      <c r="AF542">
        <v>-1.003161244627893</v>
      </c>
      <c r="AG542">
        <v>-0.42803945586649128</v>
      </c>
      <c r="AH542" s="9" t="s">
        <v>152</v>
      </c>
      <c r="AI542" s="1">
        <v>44682</v>
      </c>
      <c r="AJ542" s="9" t="s">
        <v>41</v>
      </c>
      <c r="AK542">
        <v>16</v>
      </c>
    </row>
    <row r="543" spans="1:37" x14ac:dyDescent="0.25">
      <c r="A543">
        <v>44694</v>
      </c>
      <c r="B543">
        <v>-5.2275319947443712</v>
      </c>
      <c r="C543">
        <v>-6.9178920912715398</v>
      </c>
      <c r="D543">
        <v>-3.6865770731852621</v>
      </c>
      <c r="E543">
        <v>-4.3955786086150352</v>
      </c>
      <c r="F543">
        <v>-8.5083447085640209</v>
      </c>
      <c r="G543">
        <v>-5.7586185838460819</v>
      </c>
      <c r="H543">
        <v>-3.1736224033388059</v>
      </c>
      <c r="I543">
        <v>-5.3620422796566496</v>
      </c>
      <c r="J543">
        <v>-3.6308680384011982</v>
      </c>
      <c r="K543">
        <v>-6.8652993099820989</v>
      </c>
      <c r="L543">
        <v>-1.9297406546874929</v>
      </c>
      <c r="M543">
        <v>-3.57388174147605</v>
      </c>
      <c r="N543">
        <v>-5.5963008953887066</v>
      </c>
      <c r="O543">
        <v>-5.8699275657125698</v>
      </c>
      <c r="P543">
        <v>-7.0327949843844504</v>
      </c>
      <c r="Q543">
        <v>-5.419745821793085</v>
      </c>
      <c r="R543">
        <v>-5.8639913753833213</v>
      </c>
      <c r="S543">
        <v>-4.6577755502156011</v>
      </c>
      <c r="T543">
        <v>-4.5097563351431118</v>
      </c>
      <c r="U543">
        <v>-5.1790863177375286</v>
      </c>
      <c r="V543">
        <v>-6.8681002787454171</v>
      </c>
      <c r="W543">
        <v>-7.9196941728554124</v>
      </c>
      <c r="X543">
        <v>-6.0113909859363304</v>
      </c>
      <c r="Y543">
        <v>-2.5806379344311918</v>
      </c>
      <c r="Z543">
        <v>-5.389418573982093</v>
      </c>
      <c r="AA543">
        <v>-5.6699865853637323</v>
      </c>
      <c r="AB543">
        <v>-5.5219316943641372</v>
      </c>
      <c r="AC543">
        <v>-2.976085533576057</v>
      </c>
      <c r="AD543">
        <v>-5.1984967255377912</v>
      </c>
      <c r="AE543">
        <v>-5.3637172139422642</v>
      </c>
      <c r="AF543">
        <v>-4.9858257821566188</v>
      </c>
      <c r="AG543">
        <v>-5.6169051637828717</v>
      </c>
      <c r="AH543" s="9" t="s">
        <v>153</v>
      </c>
      <c r="AI543" s="1">
        <v>44682</v>
      </c>
      <c r="AJ543" s="9" t="s">
        <v>43</v>
      </c>
      <c r="AK543">
        <v>13</v>
      </c>
    </row>
    <row r="544" spans="1:37" x14ac:dyDescent="0.25">
      <c r="A544">
        <v>44693</v>
      </c>
      <c r="B544">
        <v>-3.946430455993033</v>
      </c>
      <c r="C544">
        <v>-4.4836970728140919</v>
      </c>
      <c r="D544">
        <v>-4.9974414466420942</v>
      </c>
      <c r="E544">
        <v>-4.3694089028899112</v>
      </c>
      <c r="F544">
        <v>-2.8898560918408078</v>
      </c>
      <c r="G544">
        <v>-5.0639847509496603</v>
      </c>
      <c r="H544">
        <v>-2.7384664697327921</v>
      </c>
      <c r="I544">
        <v>-2.4625550596828059</v>
      </c>
      <c r="J544">
        <v>-6.5203680709519327</v>
      </c>
      <c r="K544">
        <v>-5.2176782641422372</v>
      </c>
      <c r="L544">
        <v>-2.4452355095207681</v>
      </c>
      <c r="M544">
        <v>-3.0754696438271329</v>
      </c>
      <c r="N544">
        <v>-3.7289626753829972</v>
      </c>
      <c r="O544">
        <v>-2.7779888974845561</v>
      </c>
      <c r="P544">
        <v>-3.2781754500216289</v>
      </c>
      <c r="Q544">
        <v>-5.0212230554465744</v>
      </c>
      <c r="R544">
        <v>-6.5825274374509153</v>
      </c>
      <c r="S544">
        <v>-3.2435465939340959</v>
      </c>
      <c r="T544">
        <v>-2.4514506764594191</v>
      </c>
      <c r="U544">
        <v>-4.8279793572419987</v>
      </c>
      <c r="V544">
        <v>-5.1041987125963324</v>
      </c>
      <c r="W544">
        <v>-4.7719511850287706</v>
      </c>
      <c r="X544">
        <v>-3.8922497347578688</v>
      </c>
      <c r="Y544">
        <v>-1.8336573463687511</v>
      </c>
      <c r="Z544">
        <v>-4.3934302032650647</v>
      </c>
      <c r="AA544">
        <v>-3.9602952483816178</v>
      </c>
      <c r="AB544">
        <v>-3.5471923966273939</v>
      </c>
      <c r="AC544">
        <v>-2.9247797972960399</v>
      </c>
      <c r="AD544">
        <v>-4.0389461633088057</v>
      </c>
      <c r="AE544">
        <v>-4.1716490447273316</v>
      </c>
      <c r="AF544">
        <v>-3.96307702512174</v>
      </c>
      <c r="AG544">
        <v>-3.6349383530793671</v>
      </c>
      <c r="AH544" s="9" t="s">
        <v>153</v>
      </c>
      <c r="AI544" s="1">
        <v>44682</v>
      </c>
      <c r="AJ544" s="9" t="s">
        <v>38</v>
      </c>
      <c r="AK544">
        <v>12</v>
      </c>
    </row>
    <row r="545" spans="1:37" x14ac:dyDescent="0.25">
      <c r="A545">
        <v>44692</v>
      </c>
      <c r="B545">
        <v>-5.4850286000408401E-2</v>
      </c>
      <c r="C545">
        <v>-8.4745248195364817E-2</v>
      </c>
      <c r="D545">
        <v>-9.1846781829483221E-2</v>
      </c>
      <c r="E545">
        <v>-7.5453713022105599E-3</v>
      </c>
      <c r="F545">
        <v>-2.1764431922580339E-2</v>
      </c>
      <c r="G545">
        <v>-4.0963958723671659E-2</v>
      </c>
      <c r="H545">
        <v>-5.4163581104896601E-2</v>
      </c>
      <c r="I545">
        <v>-0.1117977797975227</v>
      </c>
      <c r="J545">
        <v>-8.6508338838242119E-2</v>
      </c>
      <c r="K545">
        <v>-2.6976155327669862E-2</v>
      </c>
      <c r="L545">
        <v>-8.8211444633312056E-2</v>
      </c>
      <c r="M545">
        <v>-4.0248401396889141E-3</v>
      </c>
      <c r="N545">
        <v>-4.9818804137342484E-3</v>
      </c>
      <c r="O545">
        <v>-4.4963100633337817E-3</v>
      </c>
      <c r="P545">
        <v>-1.6595669661544792E-2</v>
      </c>
      <c r="Q545">
        <v>-6.199134737505798E-2</v>
      </c>
      <c r="R545">
        <v>-2.175876827008838E-2</v>
      </c>
      <c r="S545">
        <v>-0.1638391538327835</v>
      </c>
      <c r="T545">
        <v>-8.1097031568336642E-2</v>
      </c>
      <c r="U545">
        <v>-0.1521504670089964</v>
      </c>
      <c r="V545">
        <v>-1.6466367683115629E-2</v>
      </c>
      <c r="W545">
        <v>-1.5147018488407819E-2</v>
      </c>
      <c r="X545">
        <v>-2.210053041830554E-2</v>
      </c>
      <c r="Y545">
        <v>0</v>
      </c>
      <c r="Z545">
        <v>-3.061720436917614E-2</v>
      </c>
      <c r="AA545">
        <v>-4.6802260199836319E-2</v>
      </c>
      <c r="AB545">
        <v>-5.8850565480996098E-2</v>
      </c>
      <c r="AC545">
        <v>-2.3696856496132859E-2</v>
      </c>
      <c r="AD545">
        <v>-5.0247169813698811E-2</v>
      </c>
      <c r="AE545">
        <v>-2.826221943026418E-2</v>
      </c>
      <c r="AF545">
        <v>-8.9529952835600168E-2</v>
      </c>
      <c r="AG545">
        <v>-1.3682329042290629E-2</v>
      </c>
      <c r="AH545" s="9" t="s">
        <v>153</v>
      </c>
      <c r="AI545" s="1">
        <v>44682</v>
      </c>
      <c r="AJ545" s="9" t="s">
        <v>39</v>
      </c>
      <c r="AK545">
        <v>11</v>
      </c>
    </row>
    <row r="546" spans="1:37" x14ac:dyDescent="0.25">
      <c r="A546">
        <v>44691</v>
      </c>
      <c r="B546">
        <v>-4.5271814179038798E-2</v>
      </c>
      <c r="C546">
        <v>-0.3522564761556124</v>
      </c>
      <c r="D546">
        <v>0</v>
      </c>
      <c r="E546">
        <v>-4.1675359072351967E-2</v>
      </c>
      <c r="F546">
        <v>-3.8015968951182227E-2</v>
      </c>
      <c r="G546">
        <v>-0.14522751611696361</v>
      </c>
      <c r="H546">
        <v>-0.1010425467059131</v>
      </c>
      <c r="I546">
        <v>-8.5679260319969374E-4</v>
      </c>
      <c r="J546">
        <v>0</v>
      </c>
      <c r="K546">
        <v>0</v>
      </c>
      <c r="L546">
        <v>0</v>
      </c>
      <c r="M546">
        <v>0</v>
      </c>
      <c r="N546">
        <v>-0.14284941396496911</v>
      </c>
      <c r="O546">
        <v>-0.19338636849138149</v>
      </c>
      <c r="P546">
        <v>0</v>
      </c>
      <c r="Q546">
        <v>-5.65429592403677E-4</v>
      </c>
      <c r="R546">
        <v>0</v>
      </c>
      <c r="S546">
        <v>-4.2296950662814442E-2</v>
      </c>
      <c r="T546">
        <v>-6.1549201587912161E-2</v>
      </c>
      <c r="U546">
        <v>0</v>
      </c>
      <c r="V546">
        <v>0</v>
      </c>
      <c r="W546">
        <v>0</v>
      </c>
      <c r="X546">
        <v>-3.4640458829434569E-2</v>
      </c>
      <c r="Y546">
        <v>0</v>
      </c>
      <c r="Z546">
        <v>-7.2296299443197903E-2</v>
      </c>
      <c r="AA546">
        <v>-2.5623809972963211E-2</v>
      </c>
      <c r="AB546">
        <v>-4.5832726672154968E-2</v>
      </c>
      <c r="AC546">
        <v>0</v>
      </c>
      <c r="AD546">
        <v>-8.5854900031015295E-4</v>
      </c>
      <c r="AE546">
        <v>-4.7123852802063181E-2</v>
      </c>
      <c r="AF546">
        <v>-5.6903845662543202E-2</v>
      </c>
      <c r="AG546">
        <v>-3.9820392772429263E-2</v>
      </c>
      <c r="AH546" s="9" t="s">
        <v>153</v>
      </c>
      <c r="AI546" s="1">
        <v>44682</v>
      </c>
      <c r="AJ546" s="9" t="s">
        <v>40</v>
      </c>
      <c r="AK546">
        <v>10</v>
      </c>
    </row>
    <row r="547" spans="1:37" x14ac:dyDescent="0.25">
      <c r="A547">
        <v>44690</v>
      </c>
      <c r="B547">
        <v>-6.5353325323819229</v>
      </c>
      <c r="C547">
        <v>-6.0051237454991098</v>
      </c>
      <c r="D547">
        <v>-9.8186839267863579</v>
      </c>
      <c r="E547">
        <v>-4.7400903508388472</v>
      </c>
      <c r="F547">
        <v>-7.1376951227758072</v>
      </c>
      <c r="G547">
        <v>-8.3320698994696372</v>
      </c>
      <c r="H547">
        <v>-5.0726467957871506</v>
      </c>
      <c r="I547">
        <v>-3.9650086652495071</v>
      </c>
      <c r="J547">
        <v>-9.2384366360285508</v>
      </c>
      <c r="K547">
        <v>-8.1835759370709535</v>
      </c>
      <c r="L547">
        <v>-4.3470797090834399</v>
      </c>
      <c r="M547">
        <v>-9.2914104790315708</v>
      </c>
      <c r="N547">
        <v>-8.6432735797121083</v>
      </c>
      <c r="O547">
        <v>-2.8320487864923698</v>
      </c>
      <c r="P547">
        <v>-6.114807499857184</v>
      </c>
      <c r="Q547">
        <v>-5.6651108308884996</v>
      </c>
      <c r="R547">
        <v>-13.982114080655229</v>
      </c>
      <c r="S547">
        <v>-4.775883033273832</v>
      </c>
      <c r="T547">
        <v>-5.8258930540793203</v>
      </c>
      <c r="U547">
        <v>-7.5123769405484682</v>
      </c>
      <c r="V547">
        <v>-8.6171782257718252</v>
      </c>
      <c r="W547">
        <v>-7.059292116582661</v>
      </c>
      <c r="X547">
        <v>-8.2850146684455446</v>
      </c>
      <c r="Y547">
        <v>-3.3181385049070178</v>
      </c>
      <c r="Z547">
        <v>-6.6747531634583241</v>
      </c>
      <c r="AA547">
        <v>-7.2878139263708031</v>
      </c>
      <c r="AB547">
        <v>-5.730698830538163</v>
      </c>
      <c r="AC547">
        <v>-6.5217409547198661</v>
      </c>
      <c r="AD547">
        <v>-5.5349670437094538</v>
      </c>
      <c r="AE547">
        <v>-6.5724656604774481</v>
      </c>
      <c r="AF547">
        <v>-7.5013850114585159</v>
      </c>
      <c r="AG547">
        <v>-4.8660323038302504</v>
      </c>
      <c r="AH547" s="9" t="s">
        <v>153</v>
      </c>
      <c r="AI547" s="1">
        <v>44682</v>
      </c>
      <c r="AJ547" s="9" t="s">
        <v>41</v>
      </c>
      <c r="AK547">
        <v>9</v>
      </c>
    </row>
    <row r="548" spans="1:37" x14ac:dyDescent="0.25">
      <c r="A548">
        <v>44687</v>
      </c>
      <c r="B548">
        <v>-2.303063249968289</v>
      </c>
      <c r="C548">
        <v>-5.8918103015783743</v>
      </c>
      <c r="D548">
        <v>-1.023989046753178</v>
      </c>
      <c r="E548">
        <v>-2.0458113513261669</v>
      </c>
      <c r="F548">
        <v>-3.477957593019894</v>
      </c>
      <c r="G548">
        <v>-6.3547344275218123</v>
      </c>
      <c r="H548">
        <v>-1.248822699374929</v>
      </c>
      <c r="I548">
        <v>-1.9223814905198391</v>
      </c>
      <c r="J548">
        <v>-4.1253710821460459</v>
      </c>
      <c r="K548">
        <v>-2.6568619796417559</v>
      </c>
      <c r="L548">
        <v>-2.5274377078224579</v>
      </c>
      <c r="M548">
        <v>-2.2656559133105518</v>
      </c>
      <c r="N548">
        <v>-2.4260519668591072</v>
      </c>
      <c r="O548">
        <v>-2.4521626756924428</v>
      </c>
      <c r="P548">
        <v>-1.481807450422165</v>
      </c>
      <c r="Q548">
        <v>-2.166681669251536</v>
      </c>
      <c r="R548">
        <v>-1.838075587103787</v>
      </c>
      <c r="S548">
        <v>-7.2754067796987884E-2</v>
      </c>
      <c r="T548">
        <v>-0.865209085712493</v>
      </c>
      <c r="U548">
        <v>0</v>
      </c>
      <c r="V548">
        <v>-0.93325911317585142</v>
      </c>
      <c r="W548">
        <v>-1.281141392078589</v>
      </c>
      <c r="X548">
        <v>-2.9285818879908829</v>
      </c>
      <c r="Y548">
        <v>-0.57984184853175635</v>
      </c>
      <c r="Z548">
        <v>-2.978268561382277</v>
      </c>
      <c r="AA548">
        <v>-2.0570339291267321</v>
      </c>
      <c r="AB548">
        <v>-1.7108990263361701</v>
      </c>
      <c r="AC548">
        <v>-1.5288062015781041</v>
      </c>
      <c r="AD548">
        <v>-1.5883795338105859</v>
      </c>
      <c r="AE548">
        <v>-2.9457394245050699</v>
      </c>
      <c r="AF548">
        <v>-1.9900186328132059</v>
      </c>
      <c r="AG548">
        <v>-2.403868129186165</v>
      </c>
      <c r="AH548" s="9" t="s">
        <v>154</v>
      </c>
      <c r="AI548" s="1">
        <v>44682</v>
      </c>
      <c r="AJ548" s="9" t="s">
        <v>43</v>
      </c>
      <c r="AK548">
        <v>6</v>
      </c>
    </row>
    <row r="549" spans="1:37" x14ac:dyDescent="0.25">
      <c r="A549">
        <v>44686</v>
      </c>
      <c r="B549">
        <v>-0.39814469048668533</v>
      </c>
      <c r="C549">
        <v>-0.47143226811621552</v>
      </c>
      <c r="D549">
        <v>-5.2763868217345557E-2</v>
      </c>
      <c r="E549">
        <v>-0.39056960748758229</v>
      </c>
      <c r="F549">
        <v>-0.39984374274190809</v>
      </c>
      <c r="G549">
        <v>-0.17838876764670791</v>
      </c>
      <c r="H549">
        <v>-0.32289959367673399</v>
      </c>
      <c r="I549">
        <v>-7.1216460317767905E-2</v>
      </c>
      <c r="J549">
        <v>-0.21756344623413729</v>
      </c>
      <c r="K549">
        <v>-1.6324015483996361E-2</v>
      </c>
      <c r="L549">
        <v>-6.1899066047453072E-2</v>
      </c>
      <c r="M549">
        <v>-0.15598213962426111</v>
      </c>
      <c r="N549">
        <v>-0.35747914515785822</v>
      </c>
      <c r="O549">
        <v>-0.62107679132349969</v>
      </c>
      <c r="P549">
        <v>-0.103245947516211</v>
      </c>
      <c r="Q549">
        <v>-9.1891438065071288E-2</v>
      </c>
      <c r="R549">
        <v>-2.341325692731042E-2</v>
      </c>
      <c r="S549">
        <v>-0.83770477960125556</v>
      </c>
      <c r="T549">
        <v>-0.23081208756869409</v>
      </c>
      <c r="U549">
        <v>-2.7623669837407752</v>
      </c>
      <c r="V549">
        <v>-0.35972732608118568</v>
      </c>
      <c r="W549">
        <v>-0.56159600621824834</v>
      </c>
      <c r="X549">
        <v>-0.74287491119606019</v>
      </c>
      <c r="Y549">
        <v>-0.1050909310219061</v>
      </c>
      <c r="Z549">
        <v>-0.57607809891438921</v>
      </c>
      <c r="AA549">
        <v>-0.28919769432722298</v>
      </c>
      <c r="AB549">
        <v>-0.28000986188956212</v>
      </c>
      <c r="AC549">
        <v>-0.1228513672463825</v>
      </c>
      <c r="AD549">
        <v>-3.170642440617865E-2</v>
      </c>
      <c r="AE549">
        <v>-0.31251423479685558</v>
      </c>
      <c r="AF549">
        <v>-0.58925635900361351</v>
      </c>
      <c r="AG549">
        <v>-0.18084908054759441</v>
      </c>
      <c r="AH549" s="9" t="s">
        <v>154</v>
      </c>
      <c r="AI549" s="1">
        <v>44682</v>
      </c>
      <c r="AJ549" s="9" t="s">
        <v>38</v>
      </c>
      <c r="AK549">
        <v>5</v>
      </c>
    </row>
    <row r="550" spans="1:37" x14ac:dyDescent="0.25">
      <c r="A550">
        <v>44685</v>
      </c>
      <c r="B550">
        <v>-0.63782926144862406</v>
      </c>
      <c r="C550">
        <v>-0.24036138011539951</v>
      </c>
      <c r="D550">
        <v>-4.7457333183454371E-3</v>
      </c>
      <c r="E550">
        <v>-0.90542365546256587</v>
      </c>
      <c r="F550">
        <v>-0.80737205409350143</v>
      </c>
      <c r="G550">
        <v>-1.1708803044108631</v>
      </c>
      <c r="H550">
        <v>-0.27403650693246379</v>
      </c>
      <c r="I550">
        <v>-0.43060029634053509</v>
      </c>
      <c r="J550">
        <v>-3.5897162512906512E-2</v>
      </c>
      <c r="K550">
        <v>-0.12610223917049329</v>
      </c>
      <c r="L550">
        <v>-0.1074254157592044</v>
      </c>
      <c r="M550">
        <v>-0.1465622782652399</v>
      </c>
      <c r="N550">
        <v>-1.3886566078404941</v>
      </c>
      <c r="O550">
        <v>-0.17520625011074589</v>
      </c>
      <c r="P550">
        <v>-0.23820836129630471</v>
      </c>
      <c r="Q550">
        <v>-0.8224121750756942</v>
      </c>
      <c r="R550">
        <v>-0.36516147908778429</v>
      </c>
      <c r="S550">
        <v>-2.8673004671199509</v>
      </c>
      <c r="T550">
        <v>-0.80425931295913933</v>
      </c>
      <c r="U550">
        <v>-0.1685779650131741</v>
      </c>
      <c r="V550">
        <v>-1.34239452510559E-2</v>
      </c>
      <c r="W550">
        <v>-0.26678980109497902</v>
      </c>
      <c r="X550">
        <v>-0.38752417937309452</v>
      </c>
      <c r="Y550">
        <v>-0.24858378498065539</v>
      </c>
      <c r="Z550">
        <v>-0.85399968179738794</v>
      </c>
      <c r="AA550">
        <v>-0.60662351148905491</v>
      </c>
      <c r="AB550">
        <v>-0.49758019545455912</v>
      </c>
      <c r="AC550">
        <v>-0.14846813303603809</v>
      </c>
      <c r="AD550">
        <v>-0.67049952529686774</v>
      </c>
      <c r="AE550">
        <v>-0.97297480432005168</v>
      </c>
      <c r="AF550">
        <v>-0.55711968134918011</v>
      </c>
      <c r="AG550">
        <v>-0.44850916054125939</v>
      </c>
      <c r="AH550" s="9" t="s">
        <v>154</v>
      </c>
      <c r="AI550" s="1">
        <v>44682</v>
      </c>
      <c r="AJ550" s="9" t="s">
        <v>39</v>
      </c>
      <c r="AK550">
        <v>4</v>
      </c>
    </row>
    <row r="551" spans="1:37" x14ac:dyDescent="0.25">
      <c r="A551">
        <v>44680</v>
      </c>
      <c r="B551">
        <v>-3.083899962458729E-2</v>
      </c>
      <c r="C551">
        <v>0</v>
      </c>
      <c r="D551">
        <v>0</v>
      </c>
      <c r="E551">
        <v>-2.5035083205021381E-2</v>
      </c>
      <c r="F551">
        <v>-6.3909574389392617E-4</v>
      </c>
      <c r="G551">
        <v>-0.1037503675085763</v>
      </c>
      <c r="H551">
        <v>-1.1367007248677679E-2</v>
      </c>
      <c r="I551">
        <v>-5.6834898793939603E-2</v>
      </c>
      <c r="J551">
        <v>-8.6338457787365976E-4</v>
      </c>
      <c r="K551">
        <v>-9.5168061762418987E-3</v>
      </c>
      <c r="L551">
        <v>0</v>
      </c>
      <c r="M551">
        <v>-3.2047508279332421E-3</v>
      </c>
      <c r="N551">
        <v>-5.1584584363470393E-5</v>
      </c>
      <c r="O551">
        <v>-4.3767383471173021E-4</v>
      </c>
      <c r="P551">
        <v>-6.7014350403497486E-2</v>
      </c>
      <c r="Q551">
        <v>-2.7939986801042749E-2</v>
      </c>
      <c r="R551">
        <v>0</v>
      </c>
      <c r="S551">
        <v>-0.19025777556130069</v>
      </c>
      <c r="T551">
        <v>-4.2833308792891538E-2</v>
      </c>
      <c r="U551">
        <v>0</v>
      </c>
      <c r="V551">
        <v>-4.777533011163701E-2</v>
      </c>
      <c r="W551">
        <v>-1.043132590195826E-2</v>
      </c>
      <c r="X551">
        <v>-8.401668338831976E-2</v>
      </c>
      <c r="Y551">
        <v>-1.605634261558361E-3</v>
      </c>
      <c r="Z551">
        <v>-5.70856100670959E-2</v>
      </c>
      <c r="AA551">
        <v>-1.235434548526672E-2</v>
      </c>
      <c r="AB551">
        <v>-2.2144045840926541E-2</v>
      </c>
      <c r="AC551">
        <v>-1.542516523873536E-3</v>
      </c>
      <c r="AD551">
        <v>-6.1709916418226429E-2</v>
      </c>
      <c r="AE551">
        <v>-4.0450435542232543E-2</v>
      </c>
      <c r="AF551">
        <v>-1.3703141609599239E-2</v>
      </c>
      <c r="AG551">
        <v>-5.4417383496286463E-2</v>
      </c>
      <c r="AH551" s="9" t="s">
        <v>155</v>
      </c>
      <c r="AI551" s="1">
        <v>44652</v>
      </c>
      <c r="AJ551" s="9" t="s">
        <v>43</v>
      </c>
      <c r="AK551">
        <v>29</v>
      </c>
    </row>
    <row r="552" spans="1:37" x14ac:dyDescent="0.25">
      <c r="A552">
        <v>44679</v>
      </c>
      <c r="B552">
        <v>-0.19614366234565861</v>
      </c>
      <c r="C552">
        <v>-0.10472999273769019</v>
      </c>
      <c r="D552">
        <v>-0.12678278064338991</v>
      </c>
      <c r="E552">
        <v>-0.26319275840761941</v>
      </c>
      <c r="F552">
        <v>-3.0315830610953321E-2</v>
      </c>
      <c r="G552">
        <v>-0.27218214271691471</v>
      </c>
      <c r="H552">
        <v>-0.13333196711817641</v>
      </c>
      <c r="I552">
        <v>-0.49703660908803171</v>
      </c>
      <c r="J552">
        <v>-0.1430713669625244</v>
      </c>
      <c r="K552">
        <v>-7.6643194339231835E-2</v>
      </c>
      <c r="L552">
        <v>-3.9871950676867177E-2</v>
      </c>
      <c r="M552">
        <v>-0.16907343759001481</v>
      </c>
      <c r="N552">
        <v>-5.5934297856447102E-2</v>
      </c>
      <c r="O552">
        <v>-0.1487892249224983</v>
      </c>
      <c r="P552">
        <v>-5.2950959788944443E-2</v>
      </c>
      <c r="Q552">
        <v>-9.948873688916908E-2</v>
      </c>
      <c r="R552">
        <v>-0.69439303970362065</v>
      </c>
      <c r="S552">
        <v>-0.2262736432344874</v>
      </c>
      <c r="T552">
        <v>-0.17961595616270409</v>
      </c>
      <c r="U552">
        <v>-4.0375229547184102E-2</v>
      </c>
      <c r="V552">
        <v>-0.348280474050157</v>
      </c>
      <c r="W552">
        <v>-4.7436864896577183E-2</v>
      </c>
      <c r="X552">
        <v>-0.29751637415010329</v>
      </c>
      <c r="Y552">
        <v>-1.519575242528402E-2</v>
      </c>
      <c r="Z552">
        <v>-0.27795682696123603</v>
      </c>
      <c r="AA552">
        <v>-0.1244156606008653</v>
      </c>
      <c r="AB552">
        <v>-0.14745942475311111</v>
      </c>
      <c r="AC552">
        <v>-9.2481668789962515E-2</v>
      </c>
      <c r="AD552">
        <v>-9.3960605375925418E-2</v>
      </c>
      <c r="AE552">
        <v>-0.25416485757016649</v>
      </c>
      <c r="AF552">
        <v>-0.17019425267116481</v>
      </c>
      <c r="AG552">
        <v>-0.21812534025308061</v>
      </c>
      <c r="AH552" s="9" t="s">
        <v>155</v>
      </c>
      <c r="AI552" s="1">
        <v>44652</v>
      </c>
      <c r="AJ552" s="9" t="s">
        <v>38</v>
      </c>
      <c r="AK552">
        <v>28</v>
      </c>
    </row>
    <row r="553" spans="1:37" x14ac:dyDescent="0.25">
      <c r="A553">
        <v>44678</v>
      </c>
      <c r="B553">
        <v>-1.4274095279098941E-2</v>
      </c>
      <c r="C553">
        <v>0</v>
      </c>
      <c r="D553">
        <v>0</v>
      </c>
      <c r="E553">
        <v>-1.30403511917062E-3</v>
      </c>
      <c r="F553">
        <v>-4.8210267801401453E-2</v>
      </c>
      <c r="G553">
        <v>-6.5314409199665503E-3</v>
      </c>
      <c r="H553">
        <v>0</v>
      </c>
      <c r="I553">
        <v>-0.38333277397772952</v>
      </c>
      <c r="J553">
        <v>0</v>
      </c>
      <c r="K553">
        <v>0</v>
      </c>
      <c r="L553">
        <v>0</v>
      </c>
      <c r="M553">
        <v>-4.7173621796861801E-3</v>
      </c>
      <c r="N553">
        <v>-2.741396547551401E-3</v>
      </c>
      <c r="O553">
        <v>-1.9276887088481031E-2</v>
      </c>
      <c r="P553">
        <v>-5.4053783264919957E-5</v>
      </c>
      <c r="Q553">
        <v>-1.006184939183929E-2</v>
      </c>
      <c r="R553">
        <v>0</v>
      </c>
      <c r="S553">
        <v>-0.14233156803185709</v>
      </c>
      <c r="T553">
        <v>-1.7218404304660168E-2</v>
      </c>
      <c r="U553">
        <v>0</v>
      </c>
      <c r="V553">
        <v>-9.6523027614842018E-3</v>
      </c>
      <c r="W553">
        <v>0</v>
      </c>
      <c r="X553">
        <v>-2.339142902560112E-2</v>
      </c>
      <c r="Y553">
        <v>-3.1462960590192803E-2</v>
      </c>
      <c r="Z553">
        <v>-1.1224960883097339E-2</v>
      </c>
      <c r="AA553">
        <v>-1.5911591504396569E-2</v>
      </c>
      <c r="AB553">
        <v>-1.4812352015357119E-2</v>
      </c>
      <c r="AC553">
        <v>-5.8063965472295439E-3</v>
      </c>
      <c r="AD553">
        <v>0</v>
      </c>
      <c r="AE553">
        <v>-5.7121012386715589E-3</v>
      </c>
      <c r="AF553">
        <v>-8.9195353645147805E-3</v>
      </c>
      <c r="AG553">
        <v>-4.8642080546711243E-2</v>
      </c>
      <c r="AH553" s="9" t="s">
        <v>155</v>
      </c>
      <c r="AI553" s="1">
        <v>44652</v>
      </c>
      <c r="AJ553" s="9" t="s">
        <v>39</v>
      </c>
      <c r="AK553">
        <v>27</v>
      </c>
    </row>
    <row r="554" spans="1:37" x14ac:dyDescent="0.25">
      <c r="A554">
        <v>44677</v>
      </c>
      <c r="B554">
        <v>-1.183688114785166E-2</v>
      </c>
      <c r="C554">
        <v>-4.6340682776870451E-2</v>
      </c>
      <c r="D554">
        <v>-0.34492382425040269</v>
      </c>
      <c r="E554">
        <v>-1.23465189552957E-3</v>
      </c>
      <c r="F554">
        <v>-1.2745176088890199E-2</v>
      </c>
      <c r="G554">
        <v>-2.689333848249988E-3</v>
      </c>
      <c r="H554">
        <v>-8.9332983772968E-2</v>
      </c>
      <c r="I554">
        <v>-2.3230023495596538E-2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-5.595112085442464E-5</v>
      </c>
      <c r="P554">
        <v>0</v>
      </c>
      <c r="Q554">
        <v>-2.4700225750895859E-2</v>
      </c>
      <c r="R554">
        <v>0</v>
      </c>
      <c r="S554">
        <v>0</v>
      </c>
      <c r="T554">
        <v>-5.9586053860601973E-3</v>
      </c>
      <c r="U554">
        <v>-7.4254101958026925E-2</v>
      </c>
      <c r="V554">
        <v>-3.074397061747644E-2</v>
      </c>
      <c r="W554">
        <v>0</v>
      </c>
      <c r="X554">
        <v>-4.0150681693176787E-2</v>
      </c>
      <c r="Y554">
        <v>0</v>
      </c>
      <c r="Z554">
        <v>-1.0653310564533079E-2</v>
      </c>
      <c r="AA554">
        <v>-1.941144001448682E-3</v>
      </c>
      <c r="AB554">
        <v>-2.2070847991699592E-2</v>
      </c>
      <c r="AC554">
        <v>-2.588800117919237E-2</v>
      </c>
      <c r="AD554">
        <v>0</v>
      </c>
      <c r="AE554">
        <v>-1.009497854301109E-2</v>
      </c>
      <c r="AF554">
        <v>-1.258961440351415E-2</v>
      </c>
      <c r="AG554">
        <v>-1.8931405756597151E-2</v>
      </c>
      <c r="AH554" s="9" t="s">
        <v>155</v>
      </c>
      <c r="AI554" s="1">
        <v>44652</v>
      </c>
      <c r="AJ554" s="9" t="s">
        <v>40</v>
      </c>
      <c r="AK554">
        <v>26</v>
      </c>
    </row>
    <row r="555" spans="1:37" x14ac:dyDescent="0.25">
      <c r="A555">
        <v>44676</v>
      </c>
      <c r="B555">
        <v>-3.6251961050567099</v>
      </c>
      <c r="C555">
        <v>-3.6518548469113532</v>
      </c>
      <c r="D555">
        <v>-4.142081609450452</v>
      </c>
      <c r="E555">
        <v>-2.8318133237699739</v>
      </c>
      <c r="F555">
        <v>-2.9768300014204012</v>
      </c>
      <c r="G555">
        <v>-4.845465277264327</v>
      </c>
      <c r="H555">
        <v>-3.7082390601156381</v>
      </c>
      <c r="I555">
        <v>-2.1384556759095279</v>
      </c>
      <c r="J555">
        <v>-5.4560394929936074</v>
      </c>
      <c r="K555">
        <v>-4.9374496446385692</v>
      </c>
      <c r="L555">
        <v>-4.4235192652036508</v>
      </c>
      <c r="M555">
        <v>-3.211616557277249</v>
      </c>
      <c r="N555">
        <v>-4.0150420045474409</v>
      </c>
      <c r="O555">
        <v>-3.1636199382458101</v>
      </c>
      <c r="P555">
        <v>-2.9715117844454371</v>
      </c>
      <c r="Q555">
        <v>-4.5620250208466224</v>
      </c>
      <c r="R555">
        <v>-4.7180554605620131</v>
      </c>
      <c r="S555">
        <v>-4.6027743172909803</v>
      </c>
      <c r="T555">
        <v>-3.2611371457067611</v>
      </c>
      <c r="U555">
        <v>-2.3693277135322539</v>
      </c>
      <c r="V555">
        <v>-4.7574017193581186</v>
      </c>
      <c r="W555">
        <v>-3.3428627240573672</v>
      </c>
      <c r="X555">
        <v>-3.4547980557185851</v>
      </c>
      <c r="Y555">
        <v>-1.8628734230084381</v>
      </c>
      <c r="Z555">
        <v>-3.6126263788728799</v>
      </c>
      <c r="AA555">
        <v>-3.6389898531560032</v>
      </c>
      <c r="AB555">
        <v>-3.8076910692238228</v>
      </c>
      <c r="AC555">
        <v>-3.1393239380092881</v>
      </c>
      <c r="AD555">
        <v>-4.8548099067533412</v>
      </c>
      <c r="AE555">
        <v>-4.2005835715725421</v>
      </c>
      <c r="AF555">
        <v>-3.7637194565129111</v>
      </c>
      <c r="AG555">
        <v>-2.3621288742479698</v>
      </c>
      <c r="AH555" s="9" t="s">
        <v>155</v>
      </c>
      <c r="AI555" s="1">
        <v>44652</v>
      </c>
      <c r="AJ555" s="9" t="s">
        <v>41</v>
      </c>
      <c r="AK555">
        <v>25</v>
      </c>
    </row>
    <row r="556" spans="1:37" x14ac:dyDescent="0.25">
      <c r="A556">
        <v>44673</v>
      </c>
      <c r="B556">
        <v>-0.93681746680290212</v>
      </c>
      <c r="C556">
        <v>-2.6381194110471031</v>
      </c>
      <c r="D556">
        <v>-0.85253183429572787</v>
      </c>
      <c r="E556">
        <v>-0.50312006916110863</v>
      </c>
      <c r="F556">
        <v>-0.32775886440593083</v>
      </c>
      <c r="G556">
        <v>-0.77548522213945181</v>
      </c>
      <c r="H556">
        <v>-0.91840711044233858</v>
      </c>
      <c r="I556">
        <v>-1.0699141309304989</v>
      </c>
      <c r="J556">
        <v>-4.6484466612014099</v>
      </c>
      <c r="K556">
        <v>-3.5293438886508381</v>
      </c>
      <c r="L556">
        <v>-0.8968351979042728</v>
      </c>
      <c r="M556">
        <v>-0.32420887951135208</v>
      </c>
      <c r="N556">
        <v>-1.49892758735624</v>
      </c>
      <c r="O556">
        <v>-0.20495944373343281</v>
      </c>
      <c r="P556">
        <v>-0.16333808415462719</v>
      </c>
      <c r="Q556">
        <v>-5.3292084735852598E-2</v>
      </c>
      <c r="R556">
        <v>-0.27844431329929431</v>
      </c>
      <c r="S556">
        <v>-0.11274652416432381</v>
      </c>
      <c r="T556">
        <v>-4.8252020876798349E-2</v>
      </c>
      <c r="U556">
        <v>-6.273278967994063</v>
      </c>
      <c r="V556">
        <v>-1.70992735010507</v>
      </c>
      <c r="W556">
        <v>-6.7519387837729858E-2</v>
      </c>
      <c r="X556">
        <v>-1.09605117525611</v>
      </c>
      <c r="Y556">
        <v>-8.7879870687100528E-2</v>
      </c>
      <c r="Z556">
        <v>-0.83974382866616115</v>
      </c>
      <c r="AA556">
        <v>-1.765525880964806</v>
      </c>
      <c r="AB556">
        <v>-0.40111184417447487</v>
      </c>
      <c r="AC556">
        <v>-0.41115701607044269</v>
      </c>
      <c r="AD556">
        <v>-0.15284320741352189</v>
      </c>
      <c r="AE556">
        <v>-0.96550350855129285</v>
      </c>
      <c r="AF556">
        <v>-1.340742728068643</v>
      </c>
      <c r="AG556">
        <v>-0.38797285650490748</v>
      </c>
      <c r="AH556" s="9" t="s">
        <v>156</v>
      </c>
      <c r="AI556" s="1">
        <v>44652</v>
      </c>
      <c r="AJ556" s="9" t="s">
        <v>43</v>
      </c>
      <c r="AK556">
        <v>22</v>
      </c>
    </row>
    <row r="557" spans="1:37" x14ac:dyDescent="0.25">
      <c r="A557">
        <v>44672</v>
      </c>
      <c r="B557">
        <v>-1.888613100389132</v>
      </c>
      <c r="C557">
        <v>-1.2961679459177431</v>
      </c>
      <c r="D557">
        <v>-1.232520550347661E-2</v>
      </c>
      <c r="E557">
        <v>-3.3785168121467759</v>
      </c>
      <c r="F557">
        <v>-2.2907669123737149</v>
      </c>
      <c r="G557">
        <v>-0.73485915900073062</v>
      </c>
      <c r="H557">
        <v>-3.8761131343360828</v>
      </c>
      <c r="I557">
        <v>-1.585722308549703</v>
      </c>
      <c r="J557">
        <v>-7.831115350143687</v>
      </c>
      <c r="K557">
        <v>-0.24752496703975721</v>
      </c>
      <c r="L557">
        <v>-1.9988135572015771</v>
      </c>
      <c r="M557">
        <v>-3.6455415253448251</v>
      </c>
      <c r="N557">
        <v>-2.9775450874277629</v>
      </c>
      <c r="O557">
        <v>-0.31441173306847231</v>
      </c>
      <c r="P557">
        <v>-2.718767600145696</v>
      </c>
      <c r="Q557">
        <v>-0.17540067775375931</v>
      </c>
      <c r="R557">
        <v>-0.75378898549532658</v>
      </c>
      <c r="S557">
        <v>-1.717736362498121</v>
      </c>
      <c r="T557">
        <v>-0.14893145350991929</v>
      </c>
      <c r="U557">
        <v>-2.1128267305536679</v>
      </c>
      <c r="V557">
        <v>-1.156701353338023</v>
      </c>
      <c r="W557">
        <v>-1.0437905493481321</v>
      </c>
      <c r="X557">
        <v>-3.268209240425787</v>
      </c>
      <c r="Y557">
        <v>-0.21189290903235641</v>
      </c>
      <c r="Z557">
        <v>-2.3151730804762849</v>
      </c>
      <c r="AA557">
        <v>-2.7682062065034869</v>
      </c>
      <c r="AB557">
        <v>-0.84358399403487105</v>
      </c>
      <c r="AC557">
        <v>-1.399423717691495</v>
      </c>
      <c r="AD557">
        <v>-0.49481285891198867</v>
      </c>
      <c r="AE557">
        <v>-0.78991829517106649</v>
      </c>
      <c r="AF557">
        <v>-2.032709320814146</v>
      </c>
      <c r="AG557">
        <v>-3.858807670659091</v>
      </c>
      <c r="AH557" s="9" t="s">
        <v>156</v>
      </c>
      <c r="AI557" s="1">
        <v>44652</v>
      </c>
      <c r="AJ557" s="9" t="s">
        <v>38</v>
      </c>
      <c r="AK557">
        <v>21</v>
      </c>
    </row>
    <row r="558" spans="1:37" x14ac:dyDescent="0.25">
      <c r="A558">
        <v>44671</v>
      </c>
      <c r="B558">
        <v>-2.570266076057782</v>
      </c>
      <c r="C558">
        <v>-2.1170429059236842</v>
      </c>
      <c r="D558">
        <v>-0.81834389854761302</v>
      </c>
      <c r="E558">
        <v>-2.787041323549833</v>
      </c>
      <c r="F558">
        <v>-2.3014566135719039</v>
      </c>
      <c r="G558">
        <v>-2.705292560328902</v>
      </c>
      <c r="H558">
        <v>-2.1490067596614839</v>
      </c>
      <c r="I558">
        <v>-3.9643422807323141</v>
      </c>
      <c r="J558">
        <v>-8.4039556831240017</v>
      </c>
      <c r="K558">
        <v>-2.964371516145369</v>
      </c>
      <c r="L558">
        <v>-3.171474428362659</v>
      </c>
      <c r="M558">
        <v>-1.7951320764173579</v>
      </c>
      <c r="N558">
        <v>-3.8976165019939608</v>
      </c>
      <c r="O558">
        <v>-1.003171136248264</v>
      </c>
      <c r="P558">
        <v>-3.1663985866041142</v>
      </c>
      <c r="Q558">
        <v>-1.1518065998681439</v>
      </c>
      <c r="R558">
        <v>-8.1979115407643732</v>
      </c>
      <c r="S558">
        <v>-1.371846200862219</v>
      </c>
      <c r="T558">
        <v>-1.872299632501361</v>
      </c>
      <c r="U558">
        <v>-0.79887092971457396</v>
      </c>
      <c r="V558">
        <v>-3.021382516106792</v>
      </c>
      <c r="W558">
        <v>-0.94634944732418569</v>
      </c>
      <c r="X558">
        <v>-2.6955261234399361</v>
      </c>
      <c r="Y558">
        <v>-0.75865935693014175</v>
      </c>
      <c r="Z558">
        <v>-2.6654085361486799</v>
      </c>
      <c r="AA558">
        <v>-3.971057597087094</v>
      </c>
      <c r="AB558">
        <v>-1.8296074276830581</v>
      </c>
      <c r="AC558">
        <v>-1.53227227288146</v>
      </c>
      <c r="AD558">
        <v>-1.4668655538729669</v>
      </c>
      <c r="AE558">
        <v>-2.146028013833793</v>
      </c>
      <c r="AF558">
        <v>-2.544815552052984</v>
      </c>
      <c r="AG558">
        <v>-3.4982143812846238</v>
      </c>
      <c r="AH558" s="9" t="s">
        <v>156</v>
      </c>
      <c r="AI558" s="1">
        <v>44652</v>
      </c>
      <c r="AJ558" s="9" t="s">
        <v>39</v>
      </c>
      <c r="AK558">
        <v>20</v>
      </c>
    </row>
    <row r="559" spans="1:37" x14ac:dyDescent="0.25">
      <c r="A559">
        <v>44670</v>
      </c>
      <c r="B559">
        <v>-2.9709915553644271</v>
      </c>
      <c r="C559">
        <v>-1.473824817652887</v>
      </c>
      <c r="D559">
        <v>-2.220929944566429</v>
      </c>
      <c r="E559">
        <v>-3.716400514963611</v>
      </c>
      <c r="F559">
        <v>-2.951569265920412</v>
      </c>
      <c r="G559">
        <v>-5.5551418391426841</v>
      </c>
      <c r="H559">
        <v>-2.580164764467527</v>
      </c>
      <c r="I559">
        <v>-3.7092936739858868</v>
      </c>
      <c r="J559">
        <v>-1.092515126694344</v>
      </c>
      <c r="K559">
        <v>-1.6936795659176509</v>
      </c>
      <c r="L559">
        <v>-1.7295708862299779</v>
      </c>
      <c r="M559">
        <v>-2.0093904162790208</v>
      </c>
      <c r="N559">
        <v>-2.4012496371719898</v>
      </c>
      <c r="O559">
        <v>-2.2167347924739271</v>
      </c>
      <c r="P559">
        <v>-3.2506895965242619</v>
      </c>
      <c r="Q559">
        <v>-1.9277456124012571</v>
      </c>
      <c r="R559">
        <v>-9.5458162564252902</v>
      </c>
      <c r="S559">
        <v>-2.5808574219039242</v>
      </c>
      <c r="T559">
        <v>-1.9736449188605969</v>
      </c>
      <c r="U559">
        <v>-4.4729854198465002</v>
      </c>
      <c r="V559">
        <v>-1.7236575838785531</v>
      </c>
      <c r="W559">
        <v>-3.208651355691289</v>
      </c>
      <c r="X559">
        <v>-3.1286247873375101</v>
      </c>
      <c r="Y559">
        <v>-1.940136868793584</v>
      </c>
      <c r="Z559">
        <v>-3.8625296979160821</v>
      </c>
      <c r="AA559">
        <v>-2.614296338001866</v>
      </c>
      <c r="AB559">
        <v>-2.172164189367142</v>
      </c>
      <c r="AC559">
        <v>-1.987969478742712</v>
      </c>
      <c r="AD559">
        <v>-1.2256409148894329</v>
      </c>
      <c r="AE559">
        <v>-1.943422501367521</v>
      </c>
      <c r="AF559">
        <v>-3.6536436723210781</v>
      </c>
      <c r="AG559">
        <v>-3.3085697979890352</v>
      </c>
      <c r="AH559" s="9" t="s">
        <v>156</v>
      </c>
      <c r="AI559" s="1">
        <v>44652</v>
      </c>
      <c r="AJ559" s="9" t="s">
        <v>40</v>
      </c>
      <c r="AK559">
        <v>19</v>
      </c>
    </row>
    <row r="560" spans="1:37" x14ac:dyDescent="0.25">
      <c r="A560">
        <v>44669</v>
      </c>
      <c r="B560">
        <v>-2.941865785696598</v>
      </c>
      <c r="C560">
        <v>-0.92226957295780243</v>
      </c>
      <c r="D560">
        <v>-0.25724746847883201</v>
      </c>
      <c r="E560">
        <v>-4.4857183883136944</v>
      </c>
      <c r="F560">
        <v>-1.833925003631883</v>
      </c>
      <c r="G560">
        <v>-6.1821559467379812</v>
      </c>
      <c r="H560">
        <v>-1.666416745465862</v>
      </c>
      <c r="I560">
        <v>-2.2929464805831761</v>
      </c>
      <c r="J560">
        <v>-2.855774629224328</v>
      </c>
      <c r="K560">
        <v>0</v>
      </c>
      <c r="L560">
        <v>-2.0825559603259118</v>
      </c>
      <c r="M560">
        <v>-1.160521583617304</v>
      </c>
      <c r="N560">
        <v>-1.8891149590895471</v>
      </c>
      <c r="O560">
        <v>-1.421039111063473</v>
      </c>
      <c r="P560">
        <v>-3.0128537871405521</v>
      </c>
      <c r="Q560">
        <v>-1.97028745827065</v>
      </c>
      <c r="R560">
        <v>-7.7848209385703999</v>
      </c>
      <c r="S560">
        <v>-2.4104998365420718</v>
      </c>
      <c r="T560">
        <v>-1.98328673663328</v>
      </c>
      <c r="U560">
        <v>-6.572066417342262E-3</v>
      </c>
      <c r="V560">
        <v>-2.941630275917487</v>
      </c>
      <c r="W560">
        <v>-4.5477050390796414</v>
      </c>
      <c r="X560">
        <v>-4.2957296926411823</v>
      </c>
      <c r="Y560">
        <v>-1.2854242091427239</v>
      </c>
      <c r="Z560">
        <v>-4.5569922287445834</v>
      </c>
      <c r="AA560">
        <v>-1.71835923713818</v>
      </c>
      <c r="AB560">
        <v>-1.997571268697226</v>
      </c>
      <c r="AC560">
        <v>-1.23322426945548</v>
      </c>
      <c r="AD560">
        <v>-1.5066067555015881</v>
      </c>
      <c r="AE560">
        <v>-1.4127107687926681</v>
      </c>
      <c r="AF560">
        <v>-3.4423443489759218</v>
      </c>
      <c r="AG560">
        <v>-4.4069110020001769</v>
      </c>
      <c r="AH560" s="9" t="s">
        <v>156</v>
      </c>
      <c r="AI560" s="1">
        <v>44652</v>
      </c>
      <c r="AJ560" s="9" t="s">
        <v>41</v>
      </c>
      <c r="AK560">
        <v>18</v>
      </c>
    </row>
    <row r="561" spans="1:37" x14ac:dyDescent="0.25">
      <c r="A561">
        <v>44666</v>
      </c>
      <c r="B561">
        <v>-0.72513678770111911</v>
      </c>
      <c r="C561">
        <v>-0.90303847236899382</v>
      </c>
      <c r="D561">
        <v>-0.29895980659260701</v>
      </c>
      <c r="E561">
        <v>-1.331542090927881</v>
      </c>
      <c r="F561">
        <v>-1.3941297643360699</v>
      </c>
      <c r="G561">
        <v>-1.3126254417594909</v>
      </c>
      <c r="H561">
        <v>-8.2876291890274872E-2</v>
      </c>
      <c r="I561">
        <v>-0.53173631414252731</v>
      </c>
      <c r="J561">
        <v>-0.1594223154473714</v>
      </c>
      <c r="K561">
        <v>-1.1668616299086859E-2</v>
      </c>
      <c r="L561">
        <v>-1.010411892049671</v>
      </c>
      <c r="M561">
        <v>-0.52060517357312364</v>
      </c>
      <c r="N561">
        <v>-0.41691890795447439</v>
      </c>
      <c r="O561">
        <v>-0.38801394712632042</v>
      </c>
      <c r="P561">
        <v>-0.35126256685757778</v>
      </c>
      <c r="Q561">
        <v>-1.3081259833578329</v>
      </c>
      <c r="R561">
        <v>-0.69103585847918536</v>
      </c>
      <c r="S561">
        <v>-0.71157210978936625</v>
      </c>
      <c r="T561">
        <v>-0.17081045821584079</v>
      </c>
      <c r="U561">
        <v>0</v>
      </c>
      <c r="V561">
        <v>-0.34509275436634101</v>
      </c>
      <c r="W561">
        <v>-1.465191922454262</v>
      </c>
      <c r="X561">
        <v>-0.74085545094551331</v>
      </c>
      <c r="Y561">
        <v>-0.29843696823473359</v>
      </c>
      <c r="Z561">
        <v>-1.120341919108647</v>
      </c>
      <c r="AA561">
        <v>-0.29163343999072178</v>
      </c>
      <c r="AB561">
        <v>-0.57097859760966641</v>
      </c>
      <c r="AC561">
        <v>-0.62487036658062256</v>
      </c>
      <c r="AD561">
        <v>-0.66323403624939525</v>
      </c>
      <c r="AE561">
        <v>-1.000056869462937</v>
      </c>
      <c r="AF561">
        <v>-0.66723337799069571</v>
      </c>
      <c r="AG561">
        <v>-0.5675521198757485</v>
      </c>
      <c r="AH561" s="9" t="s">
        <v>157</v>
      </c>
      <c r="AI561" s="1">
        <v>44652</v>
      </c>
      <c r="AJ561" s="9" t="s">
        <v>43</v>
      </c>
      <c r="AK561">
        <v>15</v>
      </c>
    </row>
    <row r="562" spans="1:37" x14ac:dyDescent="0.25">
      <c r="A562">
        <v>44665</v>
      </c>
      <c r="B562">
        <v>-0.29154091127221249</v>
      </c>
      <c r="C562">
        <v>-8.3835236557588139E-3</v>
      </c>
      <c r="D562">
        <v>-2.7744073263457229E-2</v>
      </c>
      <c r="E562">
        <v>-0.40062196169263309</v>
      </c>
      <c r="F562">
        <v>-0.2008488982747903</v>
      </c>
      <c r="G562">
        <v>-0.53117455944790604</v>
      </c>
      <c r="H562">
        <v>-0.23216815650136799</v>
      </c>
      <c r="I562">
        <v>-8.6977443175336872E-2</v>
      </c>
      <c r="J562">
        <v>-6.3857876108173436E-2</v>
      </c>
      <c r="K562">
        <v>0</v>
      </c>
      <c r="L562">
        <v>-0.42422400818942041</v>
      </c>
      <c r="M562">
        <v>-0.30503480325090793</v>
      </c>
      <c r="N562">
        <v>-5.7865347329721879E-2</v>
      </c>
      <c r="O562">
        <v>-0.12190823397822879</v>
      </c>
      <c r="P562">
        <v>-0.20335448112571261</v>
      </c>
      <c r="Q562">
        <v>-0.52377383552427415</v>
      </c>
      <c r="R562">
        <v>-0.62929041772420158</v>
      </c>
      <c r="S562">
        <v>-3.7328291901894059E-2</v>
      </c>
      <c r="T562">
        <v>-0.32873402081913899</v>
      </c>
      <c r="U562">
        <v>-8.7596797976970592E-2</v>
      </c>
      <c r="V562">
        <v>-0.20054464535451469</v>
      </c>
      <c r="W562">
        <v>-0.1022157937353676</v>
      </c>
      <c r="X562">
        <v>-0.51929296086150867</v>
      </c>
      <c r="Y562">
        <v>-0.16079399140397749</v>
      </c>
      <c r="Z562">
        <v>-0.3721142611638098</v>
      </c>
      <c r="AA562">
        <v>-7.4548483232214621E-2</v>
      </c>
      <c r="AB562">
        <v>-0.33820224913867852</v>
      </c>
      <c r="AC562">
        <v>-0.2425629196689654</v>
      </c>
      <c r="AD562">
        <v>-0.3761804066978614</v>
      </c>
      <c r="AE562">
        <v>-0.25933323117236817</v>
      </c>
      <c r="AF562">
        <v>-0.33734582857981188</v>
      </c>
      <c r="AG562">
        <v>-0.21035714667466759</v>
      </c>
      <c r="AH562" s="9" t="s">
        <v>157</v>
      </c>
      <c r="AI562" s="1">
        <v>44652</v>
      </c>
      <c r="AJ562" s="9" t="s">
        <v>38</v>
      </c>
      <c r="AK562">
        <v>14</v>
      </c>
    </row>
    <row r="563" spans="1:37" x14ac:dyDescent="0.25">
      <c r="A563">
        <v>44664</v>
      </c>
      <c r="B563">
        <v>-1.432138859314196E-2</v>
      </c>
      <c r="C563">
        <v>0</v>
      </c>
      <c r="D563">
        <v>-2.2062173267220408E-3</v>
      </c>
      <c r="E563">
        <v>-1.3709547603308911E-3</v>
      </c>
      <c r="F563">
        <v>0</v>
      </c>
      <c r="G563">
        <v>-1.3417564339117791E-3</v>
      </c>
      <c r="H563">
        <v>0</v>
      </c>
      <c r="I563">
        <v>0</v>
      </c>
      <c r="J563">
        <v>-2.2617697957670841E-2</v>
      </c>
      <c r="K563">
        <v>-3.875566338398498E-3</v>
      </c>
      <c r="L563">
        <v>-3.117594279625208E-3</v>
      </c>
      <c r="M563">
        <v>-2.84461635521899E-3</v>
      </c>
      <c r="N563">
        <v>-1.334209189836111E-2</v>
      </c>
      <c r="O563">
        <v>0</v>
      </c>
      <c r="P563">
        <v>0</v>
      </c>
      <c r="Q563">
        <v>-3.015675146616102E-5</v>
      </c>
      <c r="R563">
        <v>0</v>
      </c>
      <c r="S563">
        <v>0</v>
      </c>
      <c r="T563">
        <v>-1.9165021946853711E-2</v>
      </c>
      <c r="U563">
        <v>-0.1363542900807882</v>
      </c>
      <c r="V563">
        <v>0</v>
      </c>
      <c r="W563">
        <v>0</v>
      </c>
      <c r="X563">
        <v>-6.3634676272257315E-2</v>
      </c>
      <c r="Y563">
        <v>-0.29686856941324352</v>
      </c>
      <c r="Z563">
        <v>-9.2944396069087973E-3</v>
      </c>
      <c r="AA563">
        <v>-1.9391097370961931E-2</v>
      </c>
      <c r="AB563">
        <v>-1.1270636313462971E-3</v>
      </c>
      <c r="AC563">
        <v>-6.1454049536098808E-2</v>
      </c>
      <c r="AD563">
        <v>-3.7265951946134691E-3</v>
      </c>
      <c r="AE563">
        <v>-6.2136937662949406E-4</v>
      </c>
      <c r="AF563">
        <v>-2.263182816707552E-2</v>
      </c>
      <c r="AG563">
        <v>-2.269744049189194E-2</v>
      </c>
      <c r="AH563" s="9" t="s">
        <v>157</v>
      </c>
      <c r="AI563" s="1">
        <v>44652</v>
      </c>
      <c r="AJ563" s="9" t="s">
        <v>39</v>
      </c>
      <c r="AK563">
        <v>13</v>
      </c>
    </row>
    <row r="564" spans="1:37" x14ac:dyDescent="0.25">
      <c r="A564">
        <v>44663</v>
      </c>
      <c r="B564">
        <v>-2.4206533380192519</v>
      </c>
      <c r="C564">
        <v>-0.6897312692376808</v>
      </c>
      <c r="D564">
        <v>-2.2576043360748459</v>
      </c>
      <c r="E564">
        <v>-3.1434144220546378</v>
      </c>
      <c r="F564">
        <v>-0.84059962550462186</v>
      </c>
      <c r="G564">
        <v>-2.1553693409024</v>
      </c>
      <c r="H564">
        <v>-1.2229359938976661</v>
      </c>
      <c r="I564">
        <v>-1.9011659966858709</v>
      </c>
      <c r="J564">
        <v>-8.5797819989252311</v>
      </c>
      <c r="K564">
        <v>-0.68539373082357857</v>
      </c>
      <c r="L564">
        <v>-0.79125369569182968</v>
      </c>
      <c r="M564">
        <v>-1.8259455999561991</v>
      </c>
      <c r="N564">
        <v>-2.2415447577965502</v>
      </c>
      <c r="O564">
        <v>-1.330467752003079</v>
      </c>
      <c r="P564">
        <v>-4.5025132127170044</v>
      </c>
      <c r="Q564">
        <v>-1.4559083503251511</v>
      </c>
      <c r="R564">
        <v>-2.5848399999757889</v>
      </c>
      <c r="S564">
        <v>-3.482905713646141</v>
      </c>
      <c r="T564">
        <v>-1.3577143535892271</v>
      </c>
      <c r="U564">
        <v>-6.5626514715262912E-3</v>
      </c>
      <c r="V564">
        <v>-2.9170229844694648</v>
      </c>
      <c r="W564">
        <v>-2.2936592458915661</v>
      </c>
      <c r="X564">
        <v>-3.7777546392865582</v>
      </c>
      <c r="Y564">
        <v>-2.104944713264838</v>
      </c>
      <c r="Z564">
        <v>-2.9227531473456212</v>
      </c>
      <c r="AA564">
        <v>-2.7882631772855948</v>
      </c>
      <c r="AB564">
        <v>-1.50443988206413</v>
      </c>
      <c r="AC564">
        <v>-1.932514543988797</v>
      </c>
      <c r="AD564">
        <v>-0.94563852337050525</v>
      </c>
      <c r="AE564">
        <v>-1.9538456196244041</v>
      </c>
      <c r="AF564">
        <v>-2.5790387261813561</v>
      </c>
      <c r="AG564">
        <v>-3.1425066515060012</v>
      </c>
      <c r="AH564" s="9" t="s">
        <v>157</v>
      </c>
      <c r="AI564" s="1">
        <v>44652</v>
      </c>
      <c r="AJ564" s="9" t="s">
        <v>40</v>
      </c>
      <c r="AK564">
        <v>12</v>
      </c>
    </row>
    <row r="565" spans="1:37" x14ac:dyDescent="0.25">
      <c r="A565">
        <v>44659</v>
      </c>
      <c r="B565">
        <v>-1.7295561869325531</v>
      </c>
      <c r="C565">
        <v>-2.2840640094512632</v>
      </c>
      <c r="D565">
        <v>-1.3736656787217421</v>
      </c>
      <c r="E565">
        <v>-1.567410760426968</v>
      </c>
      <c r="F565">
        <v>-3.0475875351621609</v>
      </c>
      <c r="G565">
        <v>-1.658332427620554</v>
      </c>
      <c r="H565">
        <v>-2.5691741100560348</v>
      </c>
      <c r="I565">
        <v>-1.2982561025591861</v>
      </c>
      <c r="J565">
        <v>-3.9787372382872199</v>
      </c>
      <c r="K565">
        <v>-0.9427431125264405</v>
      </c>
      <c r="L565">
        <v>-0.95008084199583254</v>
      </c>
      <c r="M565">
        <v>-1.6411421551706169</v>
      </c>
      <c r="N565">
        <v>-1.40876486595706</v>
      </c>
      <c r="O565">
        <v>-1.2818505317227999</v>
      </c>
      <c r="P565">
        <v>-1.108884784491688</v>
      </c>
      <c r="Q565">
        <v>-1.1534610282125981</v>
      </c>
      <c r="R565">
        <v>-7.4268878465044708</v>
      </c>
      <c r="S565">
        <v>-1.8993017665122971</v>
      </c>
      <c r="T565">
        <v>-1.485514969277445</v>
      </c>
      <c r="U565">
        <v>-1.8822763267938989</v>
      </c>
      <c r="V565">
        <v>-1.20522448568562</v>
      </c>
      <c r="W565">
        <v>-0.75154820047838233</v>
      </c>
      <c r="X565">
        <v>-1.9876178073603681</v>
      </c>
      <c r="Y565">
        <v>-0.44717894185365131</v>
      </c>
      <c r="Z565">
        <v>-1.8846775277499419</v>
      </c>
      <c r="AA565">
        <v>-1.6594495860380649</v>
      </c>
      <c r="AB565">
        <v>-1.7466003660859559</v>
      </c>
      <c r="AC565">
        <v>-1.1179261955854529</v>
      </c>
      <c r="AD565">
        <v>-0.89128940728950956</v>
      </c>
      <c r="AE565">
        <v>-1.7322337178724161</v>
      </c>
      <c r="AF565">
        <v>-1.781027177893741</v>
      </c>
      <c r="AG565">
        <v>-1.895641929486386</v>
      </c>
      <c r="AH565" s="9" t="s">
        <v>158</v>
      </c>
      <c r="AI565" s="1">
        <v>44652</v>
      </c>
      <c r="AJ565" s="9" t="s">
        <v>43</v>
      </c>
      <c r="AK565">
        <v>8</v>
      </c>
    </row>
    <row r="566" spans="1:37" x14ac:dyDescent="0.25">
      <c r="A566">
        <v>44658</v>
      </c>
      <c r="B566">
        <v>-1.2789109452495711</v>
      </c>
      <c r="C566">
        <v>-3.7680668814262059</v>
      </c>
      <c r="D566">
        <v>-0.83777151452108711</v>
      </c>
      <c r="E566">
        <v>-1.106171241388846</v>
      </c>
      <c r="F566">
        <v>-2.547323041414788</v>
      </c>
      <c r="G566">
        <v>-1.7113302269857129</v>
      </c>
      <c r="H566">
        <v>-0.5002303968054167</v>
      </c>
      <c r="I566">
        <v>-0.96778842611037241</v>
      </c>
      <c r="J566">
        <v>-0.1078378596287501</v>
      </c>
      <c r="K566">
        <v>-0.45458721976019167</v>
      </c>
      <c r="L566">
        <v>-2.488927030359509</v>
      </c>
      <c r="M566">
        <v>-0.51779984522866562</v>
      </c>
      <c r="N566">
        <v>-1.878880357396487</v>
      </c>
      <c r="O566">
        <v>-0.68861187178501215</v>
      </c>
      <c r="P566">
        <v>-0.89722331172527037</v>
      </c>
      <c r="Q566">
        <v>-0.76387648783611939</v>
      </c>
      <c r="R566">
        <v>-2.6056556789393959</v>
      </c>
      <c r="S566">
        <v>-0.51145490282565753</v>
      </c>
      <c r="T566">
        <v>-0.46686722872488329</v>
      </c>
      <c r="U566">
        <v>-4.6024873995911344</v>
      </c>
      <c r="V566">
        <v>-1.653347636965085</v>
      </c>
      <c r="W566">
        <v>-0.72347534515784417</v>
      </c>
      <c r="X566">
        <v>-1.0934576643308429</v>
      </c>
      <c r="Y566">
        <v>-0.81481998737961525</v>
      </c>
      <c r="Z566">
        <v>-1.3595354474537751</v>
      </c>
      <c r="AA566">
        <v>-1.356737834576538</v>
      </c>
      <c r="AB566">
        <v>-1.026798161339245</v>
      </c>
      <c r="AC566">
        <v>-1.020457731051492</v>
      </c>
      <c r="AD566">
        <v>-0.93381690081395285</v>
      </c>
      <c r="AE566">
        <v>-1.189583781957807</v>
      </c>
      <c r="AF566">
        <v>-1.457070554187712</v>
      </c>
      <c r="AG566">
        <v>-0.93426497375357187</v>
      </c>
      <c r="AH566" s="9" t="s">
        <v>158</v>
      </c>
      <c r="AI566" s="1">
        <v>44652</v>
      </c>
      <c r="AJ566" s="9" t="s">
        <v>38</v>
      </c>
      <c r="AK566">
        <v>7</v>
      </c>
    </row>
    <row r="567" spans="1:37" x14ac:dyDescent="0.25">
      <c r="A567">
        <v>44657</v>
      </c>
      <c r="B567">
        <v>-0.55847507985032452</v>
      </c>
      <c r="C567">
        <v>-0.71009401375618886</v>
      </c>
      <c r="D567">
        <v>-1.441820728312701E-2</v>
      </c>
      <c r="E567">
        <v>-1.079767559438126</v>
      </c>
      <c r="F567">
        <v>-2.2583426621932059</v>
      </c>
      <c r="G567">
        <v>-0.197594800454201</v>
      </c>
      <c r="H567">
        <v>-0.19735399426693589</v>
      </c>
      <c r="I567">
        <v>-0.80646130403798366</v>
      </c>
      <c r="J567">
        <v>-0.13420651872943079</v>
      </c>
      <c r="K567">
        <v>-2.5150544450548689E-2</v>
      </c>
      <c r="L567">
        <v>-0.30055003980644002</v>
      </c>
      <c r="M567">
        <v>-0.17513851733410921</v>
      </c>
      <c r="N567">
        <v>-0.79439493261422633</v>
      </c>
      <c r="O567">
        <v>-1.027647493430301</v>
      </c>
      <c r="P567">
        <v>-0.18054819581620479</v>
      </c>
      <c r="Q567">
        <v>-1.003408750497998E-2</v>
      </c>
      <c r="R567">
        <v>-1.1510684306216119</v>
      </c>
      <c r="S567">
        <v>-0.37619007901272727</v>
      </c>
      <c r="T567">
        <v>-0.21632092149749521</v>
      </c>
      <c r="U567">
        <v>-0.16723456919394081</v>
      </c>
      <c r="V567">
        <v>-1.1049816332134861</v>
      </c>
      <c r="W567">
        <v>-3.6143904430472509E-2</v>
      </c>
      <c r="X567">
        <v>-0.50834340362250241</v>
      </c>
      <c r="Y567">
        <v>-0.53849240694442668</v>
      </c>
      <c r="Z567">
        <v>-0.69553226986086159</v>
      </c>
      <c r="AA567">
        <v>-0.46000918738333868</v>
      </c>
      <c r="AB567">
        <v>-0.49027346106253178</v>
      </c>
      <c r="AC567">
        <v>-0.29992883243955393</v>
      </c>
      <c r="AD567">
        <v>-3.1010521216316499E-2</v>
      </c>
      <c r="AE567">
        <v>-0.62494347387168658</v>
      </c>
      <c r="AF567">
        <v>-0.69028209063149482</v>
      </c>
      <c r="AG567">
        <v>-0.43918527172322658</v>
      </c>
      <c r="AH567" s="9" t="s">
        <v>158</v>
      </c>
      <c r="AI567" s="1">
        <v>44652</v>
      </c>
      <c r="AJ567" s="9" t="s">
        <v>39</v>
      </c>
      <c r="AK567">
        <v>6</v>
      </c>
    </row>
    <row r="568" spans="1:37" x14ac:dyDescent="0.25">
      <c r="A568">
        <v>44656</v>
      </c>
      <c r="B568">
        <v>-0.22518382237836171</v>
      </c>
      <c r="C568">
        <v>-5.1099297066485867E-2</v>
      </c>
      <c r="D568">
        <v>-6.8502637627522204E-3</v>
      </c>
      <c r="E568">
        <v>-0.15061568549115081</v>
      </c>
      <c r="F568">
        <v>-0.71163296981773339</v>
      </c>
      <c r="G568">
        <v>-0.95628609572129575</v>
      </c>
      <c r="H568">
        <v>-1.998643636774285E-2</v>
      </c>
      <c r="I568">
        <v>-0.33017877175711807</v>
      </c>
      <c r="J568">
        <v>-2.274502250938612E-2</v>
      </c>
      <c r="K568">
        <v>-0.1595753544979012</v>
      </c>
      <c r="L568">
        <v>-0.10029076321164609</v>
      </c>
      <c r="M568">
        <v>-0.1589272609356075</v>
      </c>
      <c r="N568">
        <v>-0.2037489276630341</v>
      </c>
      <c r="O568">
        <v>-6.1654789446613421E-2</v>
      </c>
      <c r="P568">
        <v>-0.10748491664343821</v>
      </c>
      <c r="Q568">
        <v>-0.53398699127684701</v>
      </c>
      <c r="R568">
        <v>-0.30573294751531432</v>
      </c>
      <c r="S568">
        <v>-4.4204550519713719E-2</v>
      </c>
      <c r="T568">
        <v>-0.24732838133466489</v>
      </c>
      <c r="U568">
        <v>0</v>
      </c>
      <c r="V568">
        <v>-0.1057374510090559</v>
      </c>
      <c r="W568">
        <v>-1.0267229838066721E-3</v>
      </c>
      <c r="X568">
        <v>-0.2007298649009146</v>
      </c>
      <c r="Y568">
        <v>-0.1067734508190995</v>
      </c>
      <c r="Z568">
        <v>-0.26430955848938481</v>
      </c>
      <c r="AA568">
        <v>-0.14606257331163511</v>
      </c>
      <c r="AB568">
        <v>-0.27426145935786561</v>
      </c>
      <c r="AC568">
        <v>-0.10360065001751539</v>
      </c>
      <c r="AD568">
        <v>-0.40876935275509418</v>
      </c>
      <c r="AE568">
        <v>-0.46748807475671972</v>
      </c>
      <c r="AF568">
        <v>-0.13892822229982571</v>
      </c>
      <c r="AG568">
        <v>-0.15110165938632769</v>
      </c>
      <c r="AH568" s="9" t="s">
        <v>158</v>
      </c>
      <c r="AI568" s="1">
        <v>44652</v>
      </c>
      <c r="AJ568" s="9" t="s">
        <v>40</v>
      </c>
      <c r="AK568">
        <v>5</v>
      </c>
    </row>
    <row r="569" spans="1:37" x14ac:dyDescent="0.25">
      <c r="A569">
        <v>44655</v>
      </c>
      <c r="B569">
        <v>-0.26707592928030832</v>
      </c>
      <c r="C569">
        <v>-0.14072203443310899</v>
      </c>
      <c r="D569">
        <v>-0.1456855275331882</v>
      </c>
      <c r="E569">
        <v>-0.40985069255502599</v>
      </c>
      <c r="F569">
        <v>-6.3890907861566051E-2</v>
      </c>
      <c r="G569">
        <v>-2.684710559975037E-2</v>
      </c>
      <c r="H569">
        <v>-0.30985391738083118</v>
      </c>
      <c r="I569">
        <v>-0.1674833865162097</v>
      </c>
      <c r="J569">
        <v>-9.7284829204973243E-3</v>
      </c>
      <c r="K569">
        <v>-0.18349280525079181</v>
      </c>
      <c r="L569">
        <v>-8.1950335279039836E-3</v>
      </c>
      <c r="M569">
        <v>-0.10358189155416769</v>
      </c>
      <c r="N569">
        <v>-0.93598455910130052</v>
      </c>
      <c r="O569">
        <v>-0.39521093365705712</v>
      </c>
      <c r="P569">
        <v>-0.15790766493401329</v>
      </c>
      <c r="Q569">
        <v>-0.28964522599837023</v>
      </c>
      <c r="R569">
        <v>-5.1909007229070858E-3</v>
      </c>
      <c r="S569">
        <v>-6.9569834038925304E-2</v>
      </c>
      <c r="T569">
        <v>-0.11167387389267069</v>
      </c>
      <c r="U569">
        <v>-1.3029541373686939</v>
      </c>
      <c r="V569">
        <v>-0.3647943578330004</v>
      </c>
      <c r="W569">
        <v>-6.353780471406606E-2</v>
      </c>
      <c r="X569">
        <v>-0.22333757641095239</v>
      </c>
      <c r="Y569">
        <v>-0.19720329783776211</v>
      </c>
      <c r="Z569">
        <v>-0.2169398442125661</v>
      </c>
      <c r="AA569">
        <v>-0.46511542623841862</v>
      </c>
      <c r="AB569">
        <v>-0.26227197874127373</v>
      </c>
      <c r="AC569">
        <v>-0.113997213808154</v>
      </c>
      <c r="AD569">
        <v>-0.30809948418112021</v>
      </c>
      <c r="AE569">
        <v>-0.3268450823380683</v>
      </c>
      <c r="AF569">
        <v>-0.30218596378377299</v>
      </c>
      <c r="AG569">
        <v>-0.12744090558642271</v>
      </c>
      <c r="AH569" s="9" t="s">
        <v>158</v>
      </c>
      <c r="AI569" s="1">
        <v>44652</v>
      </c>
      <c r="AJ569" s="9" t="s">
        <v>41</v>
      </c>
      <c r="AK569">
        <v>4</v>
      </c>
    </row>
    <row r="570" spans="1:37" x14ac:dyDescent="0.25">
      <c r="A570">
        <v>44652</v>
      </c>
      <c r="B570">
        <v>-2.6521713365618971E-2</v>
      </c>
      <c r="C570">
        <v>0</v>
      </c>
      <c r="D570">
        <v>-4.3270508359311552E-2</v>
      </c>
      <c r="E570">
        <v>-1.883473482654768E-3</v>
      </c>
      <c r="F570">
        <v>-5.6108934357540281E-2</v>
      </c>
      <c r="G570">
        <v>-7.1133422159151303E-3</v>
      </c>
      <c r="H570">
        <v>-0.1949786221720328</v>
      </c>
      <c r="I570">
        <v>-6.2892696026443415E-2</v>
      </c>
      <c r="J570">
        <v>-0.35128318246526169</v>
      </c>
      <c r="K570">
        <v>-1.7820359303915019E-2</v>
      </c>
      <c r="L570">
        <v>0</v>
      </c>
      <c r="M570">
        <v>-4.0758195864149457E-3</v>
      </c>
      <c r="N570">
        <v>-1.896783351689036E-2</v>
      </c>
      <c r="O570">
        <v>-1.83093908191704E-3</v>
      </c>
      <c r="P570">
        <v>-2.5505815100969132E-3</v>
      </c>
      <c r="Q570">
        <v>0</v>
      </c>
      <c r="R570">
        <v>0</v>
      </c>
      <c r="S570">
        <v>-2.3230966267888929E-2</v>
      </c>
      <c r="T570">
        <v>-9.6947023330109777E-3</v>
      </c>
      <c r="U570">
        <v>-0.16602940253746931</v>
      </c>
      <c r="V570">
        <v>-1.253374531801388E-2</v>
      </c>
      <c r="W570">
        <v>-7.9764055590687499E-2</v>
      </c>
      <c r="X570">
        <v>-3.2921846292190422E-2</v>
      </c>
      <c r="Y570">
        <v>-0.13053576859533089</v>
      </c>
      <c r="Z570">
        <v>-1.1658428591505241E-2</v>
      </c>
      <c r="AA570">
        <v>-6.2833918867181301E-2</v>
      </c>
      <c r="AB570">
        <v>-3.038644712125238E-2</v>
      </c>
      <c r="AC570">
        <v>-2.8940005298900812E-2</v>
      </c>
      <c r="AD570">
        <v>-4.4290579484775579E-3</v>
      </c>
      <c r="AE570">
        <v>-5.2971853746277171E-3</v>
      </c>
      <c r="AF570">
        <v>-2.9685993211517481E-2</v>
      </c>
      <c r="AG570">
        <v>-4.804438234589898E-2</v>
      </c>
      <c r="AH570" s="9" t="s">
        <v>159</v>
      </c>
      <c r="AI570" s="1">
        <v>44652</v>
      </c>
      <c r="AJ570" s="9" t="s">
        <v>43</v>
      </c>
      <c r="AK570">
        <v>1</v>
      </c>
    </row>
    <row r="571" spans="1:37" x14ac:dyDescent="0.25">
      <c r="A571">
        <v>44651</v>
      </c>
      <c r="B571">
        <v>-0.43587127516018548</v>
      </c>
      <c r="C571">
        <v>-0.35542061125530727</v>
      </c>
      <c r="D571">
        <v>-0.1002997499541113</v>
      </c>
      <c r="E571">
        <v>-0.66776577111594693</v>
      </c>
      <c r="F571">
        <v>-9.3044268964658977E-2</v>
      </c>
      <c r="G571">
        <v>-0.44104774305677491</v>
      </c>
      <c r="H571">
        <v>-0.42728309967132527</v>
      </c>
      <c r="I571">
        <v>-0.2062117732433193</v>
      </c>
      <c r="J571">
        <v>-1.522370092295954</v>
      </c>
      <c r="K571">
        <v>-0.17083921232459831</v>
      </c>
      <c r="L571">
        <v>-0.1504619674361348</v>
      </c>
      <c r="M571">
        <v>-0.23641719648373519</v>
      </c>
      <c r="N571">
        <v>-0.35220364391211662</v>
      </c>
      <c r="O571">
        <v>-0.16259884117151691</v>
      </c>
      <c r="P571">
        <v>-0.1064824636741508</v>
      </c>
      <c r="Q571">
        <v>-0.13164590207138399</v>
      </c>
      <c r="R571">
        <v>-1.714254886614543E-2</v>
      </c>
      <c r="S571">
        <v>-1.424057447739328</v>
      </c>
      <c r="T571">
        <v>-0.27260035833776169</v>
      </c>
      <c r="U571">
        <v>-0.14124733951598889</v>
      </c>
      <c r="V571">
        <v>-0.35861612426697781</v>
      </c>
      <c r="W571">
        <v>-1.122462332443803</v>
      </c>
      <c r="X571">
        <v>-0.48971278405340368</v>
      </c>
      <c r="Y571">
        <v>-0.37926901509307198</v>
      </c>
      <c r="Z571">
        <v>-0.6749860840058145</v>
      </c>
      <c r="AA571">
        <v>-0.35608523513577017</v>
      </c>
      <c r="AB571">
        <v>-0.22177886927080029</v>
      </c>
      <c r="AC571">
        <v>-0.2334464257388088</v>
      </c>
      <c r="AD571">
        <v>-0.1270206780297693</v>
      </c>
      <c r="AE571">
        <v>-0.36932227021310071</v>
      </c>
      <c r="AF571">
        <v>-0.4759380032344746</v>
      </c>
      <c r="AG571">
        <v>-0.53324894552583846</v>
      </c>
      <c r="AH571" s="9" t="s">
        <v>159</v>
      </c>
      <c r="AI571" s="1">
        <v>44621</v>
      </c>
      <c r="AJ571" s="9" t="s">
        <v>38</v>
      </c>
      <c r="AK571">
        <v>31</v>
      </c>
    </row>
    <row r="572" spans="1:37" x14ac:dyDescent="0.25">
      <c r="A572">
        <v>44650</v>
      </c>
      <c r="B572">
        <v>-1.0401478603990371</v>
      </c>
      <c r="C572">
        <v>-0.44386452158018957</v>
      </c>
      <c r="D572">
        <v>-0.1084923861003317</v>
      </c>
      <c r="E572">
        <v>-2.157394684985638</v>
      </c>
      <c r="F572">
        <v>-0.67021571431619453</v>
      </c>
      <c r="G572">
        <v>-0.56231824636880967</v>
      </c>
      <c r="H572">
        <v>-0.4486411148669891</v>
      </c>
      <c r="I572">
        <v>-0.83671328000411416</v>
      </c>
      <c r="J572">
        <v>-2.168242707634314</v>
      </c>
      <c r="K572">
        <v>0</v>
      </c>
      <c r="L572">
        <v>-1.659561850838182</v>
      </c>
      <c r="M572">
        <v>-0.7012713015238633</v>
      </c>
      <c r="N572">
        <v>-2.1005997445354412</v>
      </c>
      <c r="O572">
        <v>-0.57639516736812846</v>
      </c>
      <c r="P572">
        <v>-0.87317508386613085</v>
      </c>
      <c r="Q572">
        <v>-8.7091829273905477E-2</v>
      </c>
      <c r="R572">
        <v>-1.253232712865288</v>
      </c>
      <c r="S572">
        <v>-0.99878635127706661</v>
      </c>
      <c r="T572">
        <v>-0.21400122905301139</v>
      </c>
      <c r="U572">
        <v>-6.3345396506247426E-3</v>
      </c>
      <c r="V572">
        <v>-1.46453112207799</v>
      </c>
      <c r="W572">
        <v>-1.8273464545625679</v>
      </c>
      <c r="X572">
        <v>-1.47360677949144</v>
      </c>
      <c r="Y572">
        <v>-0.96268039316397269</v>
      </c>
      <c r="Z572">
        <v>-1.4447283576768979</v>
      </c>
      <c r="AA572">
        <v>-1.158180775495095</v>
      </c>
      <c r="AB572">
        <v>-0.43976932378473588</v>
      </c>
      <c r="AC572">
        <v>-0.85602540447814968</v>
      </c>
      <c r="AD572">
        <v>-9.9606876137195988E-2</v>
      </c>
      <c r="AE572">
        <v>-0.75557759681041214</v>
      </c>
      <c r="AF572">
        <v>-1.169457912786986</v>
      </c>
      <c r="AG572">
        <v>-1.492649130436964</v>
      </c>
      <c r="AH572" s="9" t="s">
        <v>159</v>
      </c>
      <c r="AI572" s="1">
        <v>44621</v>
      </c>
      <c r="AJ572" s="9" t="s">
        <v>39</v>
      </c>
      <c r="AK572">
        <v>30</v>
      </c>
    </row>
    <row r="573" spans="1:37" x14ac:dyDescent="0.25">
      <c r="A573">
        <v>44649</v>
      </c>
      <c r="B573">
        <v>-4.7263384711164799E-2</v>
      </c>
      <c r="C573">
        <v>-0.39234245535045981</v>
      </c>
      <c r="D573">
        <v>-6.0639867501169316E-3</v>
      </c>
      <c r="E573">
        <v>-2.2370928537384101E-2</v>
      </c>
      <c r="F573">
        <v>-5.0976031687115127E-2</v>
      </c>
      <c r="G573">
        <v>-1.152297924641146E-2</v>
      </c>
      <c r="H573">
        <v>-2.908445524332243E-2</v>
      </c>
      <c r="I573">
        <v>-3.7340915281479752E-2</v>
      </c>
      <c r="J573">
        <v>-6.4965631263024619E-3</v>
      </c>
      <c r="K573">
        <v>-0.14757623147353319</v>
      </c>
      <c r="L573">
        <v>0</v>
      </c>
      <c r="M573">
        <v>-1.7516425264888599E-2</v>
      </c>
      <c r="N573">
        <v>-3.4273628031785859E-2</v>
      </c>
      <c r="O573">
        <v>-9.7665179675370903E-2</v>
      </c>
      <c r="P573">
        <v>-6.7859802564443632E-4</v>
      </c>
      <c r="Q573">
        <v>-5.1577117293815547E-2</v>
      </c>
      <c r="R573">
        <v>-0.98243303022038364</v>
      </c>
      <c r="S573">
        <v>-0.10772654586893329</v>
      </c>
      <c r="T573">
        <v>-2.8752437699464679E-2</v>
      </c>
      <c r="U573">
        <v>-0.63460805723417624</v>
      </c>
      <c r="V573">
        <v>-2.9422592938645421E-3</v>
      </c>
      <c r="W573">
        <v>-2.3823509568240211E-3</v>
      </c>
      <c r="X573">
        <v>-3.5791410541814797E-2</v>
      </c>
      <c r="Y573">
        <v>-0.1170337321543068</v>
      </c>
      <c r="Z573">
        <v>-5.0291359270633031E-2</v>
      </c>
      <c r="AA573">
        <v>-5.8471602178324068E-2</v>
      </c>
      <c r="AB573">
        <v>-4.0858119735505738E-2</v>
      </c>
      <c r="AC573">
        <v>-2.8384855417418971E-2</v>
      </c>
      <c r="AD573">
        <v>-1.981891511210784E-2</v>
      </c>
      <c r="AE573">
        <v>-9.9407253622299602E-2</v>
      </c>
      <c r="AF573">
        <v>-4.0592145404967597E-2</v>
      </c>
      <c r="AG573">
        <v>-2.5009985920251339E-2</v>
      </c>
      <c r="AH573" s="9" t="s">
        <v>159</v>
      </c>
      <c r="AI573" s="1">
        <v>44621</v>
      </c>
      <c r="AJ573" s="9" t="s">
        <v>40</v>
      </c>
      <c r="AK573">
        <v>29</v>
      </c>
    </row>
    <row r="574" spans="1:37" x14ac:dyDescent="0.25">
      <c r="A574">
        <v>44648</v>
      </c>
      <c r="B574">
        <v>-0.62920364091474745</v>
      </c>
      <c r="C574">
        <v>-0.22048719500245659</v>
      </c>
      <c r="D574">
        <v>-0.1208003219074421</v>
      </c>
      <c r="E574">
        <v>-1.911521432619349</v>
      </c>
      <c r="F574">
        <v>-0.32884878762748943</v>
      </c>
      <c r="G574">
        <v>-1.3130033658518421</v>
      </c>
      <c r="H574">
        <v>-0.21019498347366999</v>
      </c>
      <c r="I574">
        <v>-0.15301132925336061</v>
      </c>
      <c r="J574">
        <v>0</v>
      </c>
      <c r="K574">
        <v>0</v>
      </c>
      <c r="L574">
        <v>-0.2177995183880487</v>
      </c>
      <c r="M574">
        <v>-0.53954434163002418</v>
      </c>
      <c r="N574">
        <v>-0.46620281774613093</v>
      </c>
      <c r="O574">
        <v>-0.41796381913727759</v>
      </c>
      <c r="P574">
        <v>-0.73387021944383912</v>
      </c>
      <c r="Q574">
        <v>-1.0130835854626921</v>
      </c>
      <c r="R574">
        <v>-0.32611443457104922</v>
      </c>
      <c r="S574">
        <v>-0.2066328442583677</v>
      </c>
      <c r="T574">
        <v>-0.26313583498528231</v>
      </c>
      <c r="U574">
        <v>0</v>
      </c>
      <c r="V574">
        <v>-0.19966803704414371</v>
      </c>
      <c r="W574">
        <v>-0.59689851190838794</v>
      </c>
      <c r="X574">
        <v>-0.40621661846039492</v>
      </c>
      <c r="Y574">
        <v>-0.27266811207454</v>
      </c>
      <c r="Z574">
        <v>-1.0448966284981069</v>
      </c>
      <c r="AA574">
        <v>-0.22006619529093471</v>
      </c>
      <c r="AB574">
        <v>-0.49022636103032557</v>
      </c>
      <c r="AC574">
        <v>-0.3653764660362635</v>
      </c>
      <c r="AD574">
        <v>-0.63637398689463509</v>
      </c>
      <c r="AE574">
        <v>-0.56796595604065825</v>
      </c>
      <c r="AF574">
        <v>-0.5138504490351935</v>
      </c>
      <c r="AG574">
        <v>-0.99077156913506625</v>
      </c>
      <c r="AH574" s="9" t="s">
        <v>159</v>
      </c>
      <c r="AI574" s="1">
        <v>44621</v>
      </c>
      <c r="AJ574" s="9" t="s">
        <v>41</v>
      </c>
      <c r="AK574">
        <v>28</v>
      </c>
    </row>
    <row r="575" spans="1:37" x14ac:dyDescent="0.25">
      <c r="A575">
        <v>44645</v>
      </c>
      <c r="B575">
        <v>-0.12038246538258821</v>
      </c>
      <c r="C575">
        <v>-0.1067005711416288</v>
      </c>
      <c r="D575">
        <v>-4.8147597052578282E-2</v>
      </c>
      <c r="E575">
        <v>-0.1084562353234739</v>
      </c>
      <c r="F575">
        <v>-7.6689651630964181E-2</v>
      </c>
      <c r="G575">
        <v>-0.26333034636775698</v>
      </c>
      <c r="H575">
        <v>-0.11563535427686179</v>
      </c>
      <c r="I575">
        <v>-0.12637679649665609</v>
      </c>
      <c r="J575">
        <v>-0.34655356692218492</v>
      </c>
      <c r="K575">
        <v>0</v>
      </c>
      <c r="L575">
        <v>-6.305881344485699E-2</v>
      </c>
      <c r="M575">
        <v>-4.6317961231304321E-2</v>
      </c>
      <c r="N575">
        <v>-0.1254386363084985</v>
      </c>
      <c r="O575">
        <v>-8.9087348970416091E-2</v>
      </c>
      <c r="P575">
        <v>-7.5379838406908969E-2</v>
      </c>
      <c r="Q575">
        <v>-0.15092831203343521</v>
      </c>
      <c r="R575">
        <v>-0.12750983911630939</v>
      </c>
      <c r="S575">
        <v>-1.386046937129509E-2</v>
      </c>
      <c r="T575">
        <v>-7.18155349631278E-2</v>
      </c>
      <c r="U575">
        <v>0</v>
      </c>
      <c r="V575">
        <v>-0.1824292745590462</v>
      </c>
      <c r="W575">
        <v>-0.278339760969877</v>
      </c>
      <c r="X575">
        <v>-0.14881351901357731</v>
      </c>
      <c r="Y575">
        <v>-5.3191929843907693E-2</v>
      </c>
      <c r="Z575">
        <v>-0.14607566770619931</v>
      </c>
      <c r="AA575">
        <v>-9.8264953992798859E-2</v>
      </c>
      <c r="AB575">
        <v>-0.11771490230662859</v>
      </c>
      <c r="AC575">
        <v>-5.5696456444086689E-2</v>
      </c>
      <c r="AD575">
        <v>-0.13600365189799271</v>
      </c>
      <c r="AE575">
        <v>-0.16079890898658769</v>
      </c>
      <c r="AF575">
        <v>-0.12796124858238589</v>
      </c>
      <c r="AG575">
        <v>-6.3690248856110313E-2</v>
      </c>
      <c r="AH575" s="9" t="s">
        <v>160</v>
      </c>
      <c r="AI575" s="1">
        <v>44621</v>
      </c>
      <c r="AJ575" s="9" t="s">
        <v>43</v>
      </c>
      <c r="AK575">
        <v>25</v>
      </c>
    </row>
    <row r="576" spans="1:37" x14ac:dyDescent="0.25">
      <c r="A576">
        <v>44644</v>
      </c>
      <c r="B576">
        <v>-0.1087234436259488</v>
      </c>
      <c r="C576">
        <v>-0.16339369309526169</v>
      </c>
      <c r="D576">
        <v>-1.33363627898849E-2</v>
      </c>
      <c r="E576">
        <v>-6.4550793667013606E-2</v>
      </c>
      <c r="F576">
        <v>-8.3004209127840567E-2</v>
      </c>
      <c r="G576">
        <v>-0.38751342519400239</v>
      </c>
      <c r="H576">
        <v>-6.3096569015523268E-2</v>
      </c>
      <c r="I576">
        <v>-6.9953596089453252E-3</v>
      </c>
      <c r="J576">
        <v>-0.42221452049746511</v>
      </c>
      <c r="K576">
        <v>-8.3534630249003615E-3</v>
      </c>
      <c r="L576">
        <v>-1.5447693389809451E-2</v>
      </c>
      <c r="M576">
        <v>-4.9044778818238682E-2</v>
      </c>
      <c r="N576">
        <v>-0.13809049871814599</v>
      </c>
      <c r="O576">
        <v>-5.2878144390713637E-2</v>
      </c>
      <c r="P576">
        <v>-0.2037879587434247</v>
      </c>
      <c r="Q576">
        <v>-0.18941019989684549</v>
      </c>
      <c r="R576">
        <v>-0.1932737776448602</v>
      </c>
      <c r="S576">
        <v>-0.1849568499449436</v>
      </c>
      <c r="T576">
        <v>-5.0368473956191387E-2</v>
      </c>
      <c r="U576">
        <v>-2.9769581552150419E-2</v>
      </c>
      <c r="V576">
        <v>-1.7813970819562361E-2</v>
      </c>
      <c r="W576">
        <v>0</v>
      </c>
      <c r="X576">
        <v>-0.1118301295743491</v>
      </c>
      <c r="Y576">
        <v>-5.0416429071207004E-3</v>
      </c>
      <c r="Z576">
        <v>-0.13463299969772591</v>
      </c>
      <c r="AA576">
        <v>-0.1201003228599527</v>
      </c>
      <c r="AB576">
        <v>-8.8878844701101425E-2</v>
      </c>
      <c r="AC576">
        <v>-2.214436623001146E-2</v>
      </c>
      <c r="AD576">
        <v>-0.27535051936587412</v>
      </c>
      <c r="AE576">
        <v>-0.24879229567473241</v>
      </c>
      <c r="AF576">
        <v>-6.9149186160221532E-2</v>
      </c>
      <c r="AG576">
        <v>-4.6983673695123469E-2</v>
      </c>
      <c r="AH576" s="9" t="s">
        <v>160</v>
      </c>
      <c r="AI576" s="1">
        <v>44621</v>
      </c>
      <c r="AJ576" s="9" t="s">
        <v>38</v>
      </c>
      <c r="AK576">
        <v>24</v>
      </c>
    </row>
    <row r="577" spans="1:37" x14ac:dyDescent="0.25">
      <c r="A577">
        <v>44643</v>
      </c>
      <c r="B577">
        <v>-0.33356854894624338</v>
      </c>
      <c r="C577">
        <v>-2.954027471843608E-2</v>
      </c>
      <c r="D577">
        <v>-2.2705444882174981E-2</v>
      </c>
      <c r="E577">
        <v>-0.43113862796757918</v>
      </c>
      <c r="F577">
        <v>-0.50255378752240276</v>
      </c>
      <c r="G577">
        <v>-0.24479807797885339</v>
      </c>
      <c r="H577">
        <v>-5.499347133986366E-2</v>
      </c>
      <c r="I577">
        <v>-5.8404512035378303E-2</v>
      </c>
      <c r="J577">
        <v>-0.90158238588936201</v>
      </c>
      <c r="K577">
        <v>-0.1110136299848116</v>
      </c>
      <c r="L577">
        <v>-9.9410176392899965E-2</v>
      </c>
      <c r="M577">
        <v>-0.1493526497315506</v>
      </c>
      <c r="N577">
        <v>-0.1801519087145238</v>
      </c>
      <c r="O577">
        <v>-5.2139899646601692E-2</v>
      </c>
      <c r="P577">
        <v>-0.27202247438880539</v>
      </c>
      <c r="Q577">
        <v>-0.18777865353754941</v>
      </c>
      <c r="R577">
        <v>-0.15004064191465269</v>
      </c>
      <c r="S577">
        <v>-1.086383005631627</v>
      </c>
      <c r="T577">
        <v>-0.1292355703808182</v>
      </c>
      <c r="U577">
        <v>-8.7073774251194183E-2</v>
      </c>
      <c r="V577">
        <v>-0.30147092012587318</v>
      </c>
      <c r="W577">
        <v>-0.78529227902196042</v>
      </c>
      <c r="X577">
        <v>-0.5259710576375739</v>
      </c>
      <c r="Y577">
        <v>-0.25225293561523221</v>
      </c>
      <c r="Z577">
        <v>-0.54630030436890709</v>
      </c>
      <c r="AA577">
        <v>-0.2266056431765274</v>
      </c>
      <c r="AB577">
        <v>-0.17461798292445219</v>
      </c>
      <c r="AC577">
        <v>-0.19617243005653531</v>
      </c>
      <c r="AD577">
        <v>-0.31566405129279529</v>
      </c>
      <c r="AE577">
        <v>-0.29042361772615982</v>
      </c>
      <c r="AF577">
        <v>-0.32031225711610523</v>
      </c>
      <c r="AG577">
        <v>-0.27164047385825968</v>
      </c>
      <c r="AH577" s="9" t="s">
        <v>160</v>
      </c>
      <c r="AI577" s="1">
        <v>44621</v>
      </c>
      <c r="AJ577" s="9" t="s">
        <v>39</v>
      </c>
      <c r="AK577">
        <v>23</v>
      </c>
    </row>
    <row r="578" spans="1:37" x14ac:dyDescent="0.25">
      <c r="A578">
        <v>44642</v>
      </c>
      <c r="B578">
        <v>-0.2518707023906181</v>
      </c>
      <c r="C578">
        <v>-0.20509936415337851</v>
      </c>
      <c r="D578">
        <v>-0.161427216320813</v>
      </c>
      <c r="E578">
        <v>-0.63846948623673294</v>
      </c>
      <c r="F578">
        <v>-0.33852974137417241</v>
      </c>
      <c r="G578">
        <v>-6.0595443783411883E-2</v>
      </c>
      <c r="H578">
        <v>-0.49466888072088522</v>
      </c>
      <c r="I578">
        <v>-0.42631449330506049</v>
      </c>
      <c r="J578">
        <v>-0.2277323728375383</v>
      </c>
      <c r="K578">
        <v>-5.750294289120892E-2</v>
      </c>
      <c r="L578">
        <v>-0.14460800773047899</v>
      </c>
      <c r="M578">
        <v>-6.4797942933507671E-2</v>
      </c>
      <c r="N578">
        <v>-0.15335958736849539</v>
      </c>
      <c r="O578">
        <v>-0.2712436859879796</v>
      </c>
      <c r="P578">
        <v>-0.21161119724951349</v>
      </c>
      <c r="Q578">
        <v>-2.6736043487513551E-2</v>
      </c>
      <c r="R578">
        <v>-0.25174464605091368</v>
      </c>
      <c r="S578">
        <v>-7.0022296437979692E-2</v>
      </c>
      <c r="T578">
        <v>-9.4973747886035548E-2</v>
      </c>
      <c r="U578">
        <v>-7.8133555607067043E-2</v>
      </c>
      <c r="V578">
        <v>-0.27194301422732281</v>
      </c>
      <c r="W578">
        <v>-0.12895297427405081</v>
      </c>
      <c r="X578">
        <v>-0.43144422808937388</v>
      </c>
      <c r="Y578">
        <v>0</v>
      </c>
      <c r="Z578">
        <v>-0.34572173135480738</v>
      </c>
      <c r="AA578">
        <v>-0.21225136874053721</v>
      </c>
      <c r="AB578">
        <v>-0.22194275560603269</v>
      </c>
      <c r="AC578">
        <v>-6.0330923366311719E-2</v>
      </c>
      <c r="AD578">
        <v>-4.0371344868946488E-2</v>
      </c>
      <c r="AE578">
        <v>-0.25467812400614132</v>
      </c>
      <c r="AF578">
        <v>-0.2285447684870954</v>
      </c>
      <c r="AG578">
        <v>-0.3995580991775064</v>
      </c>
      <c r="AH578" s="9" t="s">
        <v>160</v>
      </c>
      <c r="AI578" s="1">
        <v>44621</v>
      </c>
      <c r="AJ578" s="9" t="s">
        <v>40</v>
      </c>
      <c r="AK578">
        <v>22</v>
      </c>
    </row>
    <row r="579" spans="1:37" x14ac:dyDescent="0.25">
      <c r="A579">
        <v>44641</v>
      </c>
      <c r="B579">
        <v>-6.3681707494447404E-2</v>
      </c>
      <c r="C579">
        <v>-3.9570186412331166E-3</v>
      </c>
      <c r="D579">
        <v>0</v>
      </c>
      <c r="E579">
        <v>-1.8390103497346481E-2</v>
      </c>
      <c r="F579">
        <v>-3.2780457525380851E-3</v>
      </c>
      <c r="G579">
        <v>-6.5437508232305597E-2</v>
      </c>
      <c r="H579">
        <v>-0.1220762292141805</v>
      </c>
      <c r="I579">
        <v>-5.5251245567528257E-4</v>
      </c>
      <c r="J579">
        <v>-2.5429600696317708E-2</v>
      </c>
      <c r="K579">
        <v>-0.11997844429786279</v>
      </c>
      <c r="L579">
        <v>-0.73929684328919176</v>
      </c>
      <c r="M579">
        <v>-0.14306308266455439</v>
      </c>
      <c r="N579">
        <v>-5.5014019559266061E-2</v>
      </c>
      <c r="O579">
        <v>-9.7245228438893064E-2</v>
      </c>
      <c r="P579">
        <v>-2.424880884433861E-2</v>
      </c>
      <c r="Q579">
        <v>-2.3725031487067789E-2</v>
      </c>
      <c r="R579">
        <v>-6.0915711779918558E-2</v>
      </c>
      <c r="S579">
        <v>-8.2154455814823071E-2</v>
      </c>
      <c r="T579">
        <v>-3.4607918562198747E-2</v>
      </c>
      <c r="U579">
        <v>-0.20805876212186711</v>
      </c>
      <c r="V579">
        <v>-0.17154155734706539</v>
      </c>
      <c r="W579">
        <v>-0.12717734312337459</v>
      </c>
      <c r="X579">
        <v>-8.8963947438856314E-2</v>
      </c>
      <c r="Y579">
        <v>-0.1103139949920082</v>
      </c>
      <c r="Z579">
        <v>-5.2572741571077553E-2</v>
      </c>
      <c r="AA579">
        <v>-4.314013662630533E-2</v>
      </c>
      <c r="AB579">
        <v>-6.2969790256381955E-2</v>
      </c>
      <c r="AC579">
        <v>-0.19266628858599799</v>
      </c>
      <c r="AD579">
        <v>-5.0904400785978356E-3</v>
      </c>
      <c r="AE579">
        <v>-3.6675134134223512E-2</v>
      </c>
      <c r="AF579">
        <v>-8.5360510743747203E-2</v>
      </c>
      <c r="AG579">
        <v>-8.0329183415106142E-2</v>
      </c>
      <c r="AH579" s="9" t="s">
        <v>160</v>
      </c>
      <c r="AI579" s="1">
        <v>44621</v>
      </c>
      <c r="AJ579" s="9" t="s">
        <v>41</v>
      </c>
      <c r="AK579">
        <v>21</v>
      </c>
    </row>
    <row r="580" spans="1:37" x14ac:dyDescent="0.25">
      <c r="A580">
        <v>44638</v>
      </c>
      <c r="B580">
        <v>-0.16416077558103109</v>
      </c>
      <c r="C580">
        <v>-5.1415046583144913E-2</v>
      </c>
      <c r="D580">
        <v>-7.9667165043514118E-3</v>
      </c>
      <c r="E580">
        <v>-0.20380212569212869</v>
      </c>
      <c r="F580">
        <v>-6.5395146493350292E-2</v>
      </c>
      <c r="G580">
        <v>-3.5045725971518157E-2</v>
      </c>
      <c r="H580">
        <v>-0.1056227453304729</v>
      </c>
      <c r="I580">
        <v>-5.0535474262392667E-2</v>
      </c>
      <c r="J580">
        <v>-0.31074638500087942</v>
      </c>
      <c r="K580">
        <v>-0.20514230400998329</v>
      </c>
      <c r="L580">
        <v>-0.23441253138116569</v>
      </c>
      <c r="M580">
        <v>-0.16532890521323601</v>
      </c>
      <c r="N580">
        <v>-0.21628850529718241</v>
      </c>
      <c r="O580">
        <v>-0.15942990691967601</v>
      </c>
      <c r="P580">
        <v>-0.22633642887976599</v>
      </c>
      <c r="Q580">
        <v>-8.7400336936141992E-2</v>
      </c>
      <c r="R580">
        <v>-8.20486092065425E-2</v>
      </c>
      <c r="S580">
        <v>-2.900804994816179E-3</v>
      </c>
      <c r="T580">
        <v>-0.59865912542094835</v>
      </c>
      <c r="U580">
        <v>-0.52740822594851999</v>
      </c>
      <c r="V580">
        <v>-9.4621362365543804E-2</v>
      </c>
      <c r="W580">
        <v>-0.57397959383912933</v>
      </c>
      <c r="X580">
        <v>-7.4234676958002635E-2</v>
      </c>
      <c r="Y580">
        <v>-5.6316126029108481E-2</v>
      </c>
      <c r="Z580">
        <v>-0.1309418454463378</v>
      </c>
      <c r="AA580">
        <v>-0.21668938796385409</v>
      </c>
      <c r="AB580">
        <v>-0.19176836507229489</v>
      </c>
      <c r="AC580">
        <v>-0.12923540935292921</v>
      </c>
      <c r="AD580">
        <v>-0.2436783888971758</v>
      </c>
      <c r="AE580">
        <v>-0.1368842982449579</v>
      </c>
      <c r="AF580">
        <v>-0.16490570382685449</v>
      </c>
      <c r="AG580">
        <v>-0.16897256903176211</v>
      </c>
      <c r="AH580" s="9" t="s">
        <v>161</v>
      </c>
      <c r="AI580" s="1">
        <v>44621</v>
      </c>
      <c r="AJ580" s="9" t="s">
        <v>43</v>
      </c>
      <c r="AK580">
        <v>18</v>
      </c>
    </row>
    <row r="581" spans="1:37" x14ac:dyDescent="0.25">
      <c r="A581">
        <v>44637</v>
      </c>
      <c r="B581">
        <v>-0.19255265707828451</v>
      </c>
      <c r="C581">
        <v>-8.798978579260458E-3</v>
      </c>
      <c r="D581">
        <v>-6.8978930511752511E-3</v>
      </c>
      <c r="E581">
        <v>-0.1360022033511952</v>
      </c>
      <c r="F581">
        <v>-3.2963941856027523E-2</v>
      </c>
      <c r="G581">
        <v>-0.11973520493119209</v>
      </c>
      <c r="H581">
        <v>-1.3136937480073959E-2</v>
      </c>
      <c r="I581">
        <v>-0.32387561117265989</v>
      </c>
      <c r="J581">
        <v>-0.40615523295268641</v>
      </c>
      <c r="K581">
        <v>-2.1500953281616522E-2</v>
      </c>
      <c r="L581">
        <v>-9.0092874966019143E-2</v>
      </c>
      <c r="M581">
        <v>-3.8574606644493518E-2</v>
      </c>
      <c r="N581">
        <v>-0.93548952359300253</v>
      </c>
      <c r="O581">
        <v>-8.5723359820846598E-2</v>
      </c>
      <c r="P581">
        <v>-0.17527837706651531</v>
      </c>
      <c r="Q581">
        <v>-6.3531251149708326E-2</v>
      </c>
      <c r="R581">
        <v>-0.1162499940857437</v>
      </c>
      <c r="S581">
        <v>-0.17298898983978139</v>
      </c>
      <c r="T581">
        <v>-7.9947878086047031E-2</v>
      </c>
      <c r="U581">
        <v>-0.21828621539504409</v>
      </c>
      <c r="V581">
        <v>-4.3104966155235659E-2</v>
      </c>
      <c r="W581">
        <v>-7.8549122713529387E-2</v>
      </c>
      <c r="X581">
        <v>-0.4150689063167225</v>
      </c>
      <c r="Y581">
        <v>-0.19638142477942869</v>
      </c>
      <c r="Z581">
        <v>-0.20237231329304201</v>
      </c>
      <c r="AA581">
        <v>-0.44329828102265012</v>
      </c>
      <c r="AB581">
        <v>-5.5448955726631617E-2</v>
      </c>
      <c r="AC581">
        <v>-0.1001078777131689</v>
      </c>
      <c r="AD581">
        <v>-0.14780580489714851</v>
      </c>
      <c r="AE581">
        <v>-0.30523508716749181</v>
      </c>
      <c r="AF581">
        <v>-0.15833743400671491</v>
      </c>
      <c r="AG581">
        <v>-0.16510469695546151</v>
      </c>
      <c r="AH581" s="9" t="s">
        <v>161</v>
      </c>
      <c r="AI581" s="1">
        <v>44621</v>
      </c>
      <c r="AJ581" s="9" t="s">
        <v>38</v>
      </c>
      <c r="AK581">
        <v>17</v>
      </c>
    </row>
    <row r="582" spans="1:37" x14ac:dyDescent="0.25">
      <c r="A582">
        <v>44636</v>
      </c>
      <c r="B582">
        <v>-0.11973218470854841</v>
      </c>
      <c r="C582">
        <v>0</v>
      </c>
      <c r="D582">
        <v>-4.825376487342695E-3</v>
      </c>
      <c r="E582">
        <v>-7.4955110522780685E-2</v>
      </c>
      <c r="F582">
        <v>-0.16367517365508849</v>
      </c>
      <c r="G582">
        <v>-2.7884393956955592E-2</v>
      </c>
      <c r="H582">
        <v>-1.366938276220605E-3</v>
      </c>
      <c r="I582">
        <v>-0.13883204424021109</v>
      </c>
      <c r="J582">
        <v>-6.9358298521168833E-3</v>
      </c>
      <c r="K582">
        <v>-3.20831189967581E-2</v>
      </c>
      <c r="L582">
        <v>-0.20830662356650709</v>
      </c>
      <c r="M582">
        <v>-1.1317220782721319E-2</v>
      </c>
      <c r="N582">
        <v>-0.24614988969182289</v>
      </c>
      <c r="O582">
        <v>-0.1246232634105451</v>
      </c>
      <c r="P582">
        <v>-5.0537061003799962E-2</v>
      </c>
      <c r="Q582">
        <v>-0.1335849287882982</v>
      </c>
      <c r="R582">
        <v>-4.8518729725109233E-2</v>
      </c>
      <c r="S582">
        <v>-3.9896485764095407E-2</v>
      </c>
      <c r="T582">
        <v>-0.18125106778423589</v>
      </c>
      <c r="U582">
        <v>-2.0502855595010659E-2</v>
      </c>
      <c r="V582">
        <v>-7.5030045628510927E-2</v>
      </c>
      <c r="W582">
        <v>-6.9338840786156306E-2</v>
      </c>
      <c r="X582">
        <v>-0.20864763009403481</v>
      </c>
      <c r="Y582">
        <v>-0.22800572027612651</v>
      </c>
      <c r="Z582">
        <v>-8.6762811343506191E-2</v>
      </c>
      <c r="AA582">
        <v>-0.1212929211736915</v>
      </c>
      <c r="AB582">
        <v>-0.1187971445395468</v>
      </c>
      <c r="AC582">
        <v>-0.1019374905272883</v>
      </c>
      <c r="AD582">
        <v>-9.83990371821961E-2</v>
      </c>
      <c r="AE582">
        <v>-0.1282374375530782</v>
      </c>
      <c r="AF582">
        <v>-0.100227951292033</v>
      </c>
      <c r="AG582">
        <v>-5.1623066300080747E-2</v>
      </c>
      <c r="AH582" s="9" t="s">
        <v>161</v>
      </c>
      <c r="AI582" s="1">
        <v>44621</v>
      </c>
      <c r="AJ582" s="9" t="s">
        <v>39</v>
      </c>
      <c r="AK582">
        <v>16</v>
      </c>
    </row>
    <row r="583" spans="1:37" x14ac:dyDescent="0.25">
      <c r="A583">
        <v>44635</v>
      </c>
      <c r="B583">
        <v>-5.5592950305249578E-2</v>
      </c>
      <c r="C583">
        <v>-4.696325404945606E-2</v>
      </c>
      <c r="D583">
        <v>-1.0898652158750671E-2</v>
      </c>
      <c r="E583">
        <v>-1.8225823818292259E-2</v>
      </c>
      <c r="F583">
        <v>-4.1683172628252947E-2</v>
      </c>
      <c r="G583">
        <v>-5.4279894114216791E-2</v>
      </c>
      <c r="H583">
        <v>-1.8119302684130249E-2</v>
      </c>
      <c r="I583">
        <v>-7.5690793204097148E-2</v>
      </c>
      <c r="J583">
        <v>0</v>
      </c>
      <c r="K583">
        <v>-5.0316912712707372E-3</v>
      </c>
      <c r="L583">
        <v>-0.91364593096991209</v>
      </c>
      <c r="M583">
        <v>-1.5047631071071949E-2</v>
      </c>
      <c r="N583">
        <v>-0.12870608361768671</v>
      </c>
      <c r="O583">
        <v>-3.2351027630220977E-2</v>
      </c>
      <c r="P583">
        <v>-3.0453468514002321E-2</v>
      </c>
      <c r="Q583">
        <v>-0.1430255000629756</v>
      </c>
      <c r="R583">
        <v>-0.25208142342137629</v>
      </c>
      <c r="S583">
        <v>-7.5877222349495371E-2</v>
      </c>
      <c r="T583">
        <v>-0.10241849127756091</v>
      </c>
      <c r="U583">
        <v>0</v>
      </c>
      <c r="V583">
        <v>-1.392079272101816E-2</v>
      </c>
      <c r="W583">
        <v>-5.6973479363881122E-3</v>
      </c>
      <c r="X583">
        <v>-3.6184525592296193E-2</v>
      </c>
      <c r="Y583">
        <v>0</v>
      </c>
      <c r="Z583">
        <v>-4.0211491326712361E-2</v>
      </c>
      <c r="AA583">
        <v>-5.1565449717776657E-2</v>
      </c>
      <c r="AB583">
        <v>-7.616152458491908E-2</v>
      </c>
      <c r="AC583">
        <v>-8.0966885776464048E-2</v>
      </c>
      <c r="AD583">
        <v>-6.4796543490854772E-2</v>
      </c>
      <c r="AE583">
        <v>-4.2738818896339001E-2</v>
      </c>
      <c r="AF583">
        <v>-5.0913162331804943E-2</v>
      </c>
      <c r="AG583">
        <v>-6.8415084162811293E-2</v>
      </c>
      <c r="AH583" s="9" t="s">
        <v>161</v>
      </c>
      <c r="AI583" s="1">
        <v>44621</v>
      </c>
      <c r="AJ583" s="9" t="s">
        <v>40</v>
      </c>
      <c r="AK583">
        <v>15</v>
      </c>
    </row>
    <row r="584" spans="1:37" x14ac:dyDescent="0.25">
      <c r="A584">
        <v>44634</v>
      </c>
      <c r="B584">
        <v>-0.95256407332244541</v>
      </c>
      <c r="C584">
        <v>-0.91243443314519224</v>
      </c>
      <c r="D584">
        <v>-1.0009741530408729</v>
      </c>
      <c r="E584">
        <v>-0.45009506346442568</v>
      </c>
      <c r="F584">
        <v>-1.3626542108281241</v>
      </c>
      <c r="G584">
        <v>-1.572662835470235</v>
      </c>
      <c r="H584">
        <v>-0.56382343220414666</v>
      </c>
      <c r="I584">
        <v>-0.95440925706201041</v>
      </c>
      <c r="J584">
        <v>-4.9073849688840552</v>
      </c>
      <c r="K584">
        <v>-0.34159885417760621</v>
      </c>
      <c r="L584">
        <v>-5.8973876399634799E-2</v>
      </c>
      <c r="M584">
        <v>-2.084680066176984</v>
      </c>
      <c r="N584">
        <v>-2.871594622352073</v>
      </c>
      <c r="O584">
        <v>-1.0421456742508359</v>
      </c>
      <c r="P584">
        <v>-0.44426953351138748</v>
      </c>
      <c r="Q584">
        <v>-0.1001387062210231</v>
      </c>
      <c r="R584">
        <v>-0.67976167259979436</v>
      </c>
      <c r="S584">
        <v>-2.3770709110641248</v>
      </c>
      <c r="T584">
        <v>-0.66568186940528928</v>
      </c>
      <c r="U584">
        <v>-0.18985290923673509</v>
      </c>
      <c r="V584">
        <v>-3.5607477985734941</v>
      </c>
      <c r="W584">
        <v>-0.31484016069748189</v>
      </c>
      <c r="X584">
        <v>-0.21644599222254141</v>
      </c>
      <c r="Y584">
        <v>-0.26380809453508652</v>
      </c>
      <c r="Z584">
        <v>-0.66081067770396629</v>
      </c>
      <c r="AA584">
        <v>-1.706009667202953</v>
      </c>
      <c r="AB584">
        <v>-0.86392147550590648</v>
      </c>
      <c r="AC584">
        <v>-0.80944301238621108</v>
      </c>
      <c r="AD584">
        <v>-0.43623244031136688</v>
      </c>
      <c r="AE584">
        <v>-1.1699500353553001</v>
      </c>
      <c r="AF584">
        <v>-0.98243269984410897</v>
      </c>
      <c r="AG584">
        <v>-0.67916699087239707</v>
      </c>
      <c r="AH584" s="9" t="s">
        <v>161</v>
      </c>
      <c r="AI584" s="1">
        <v>44621</v>
      </c>
      <c r="AJ584" s="9" t="s">
        <v>41</v>
      </c>
      <c r="AK584">
        <v>14</v>
      </c>
    </row>
    <row r="585" spans="1:37" x14ac:dyDescent="0.25">
      <c r="A585">
        <v>44631</v>
      </c>
      <c r="B585">
        <v>-0.71714093413711255</v>
      </c>
      <c r="C585">
        <v>-0.170802222243855</v>
      </c>
      <c r="D585">
        <v>-0.19185224525492259</v>
      </c>
      <c r="E585">
        <v>-0.57085142553516366</v>
      </c>
      <c r="F585">
        <v>-1.7251016314145631</v>
      </c>
      <c r="G585">
        <v>-1.808804997926442</v>
      </c>
      <c r="H585">
        <v>-0.60652874058869033</v>
      </c>
      <c r="I585">
        <v>-1.0590883632554551</v>
      </c>
      <c r="J585">
        <v>-4.0003985264576176</v>
      </c>
      <c r="K585">
        <v>-2.9561146778374691E-2</v>
      </c>
      <c r="L585">
        <v>-0.27041799898643532</v>
      </c>
      <c r="M585">
        <v>-0.83699865944006213</v>
      </c>
      <c r="N585">
        <v>-0.66140952778086148</v>
      </c>
      <c r="O585">
        <v>-0.21069484134132019</v>
      </c>
      <c r="P585">
        <v>-1.1703057365453029</v>
      </c>
      <c r="Q585">
        <v>-5.1515033010618778E-2</v>
      </c>
      <c r="R585">
        <v>-0.50922113454041718</v>
      </c>
      <c r="S585">
        <v>-0.89651394862911227</v>
      </c>
      <c r="T585">
        <v>-0.41202832416449858</v>
      </c>
      <c r="U585">
        <v>-0.63185288015890273</v>
      </c>
      <c r="V585">
        <v>-0.20369057707302271</v>
      </c>
      <c r="W585">
        <v>-0.2019729036697761</v>
      </c>
      <c r="X585">
        <v>-0.53943820122435127</v>
      </c>
      <c r="Y585">
        <v>-1.20462791465704</v>
      </c>
      <c r="Z585">
        <v>-0.74046763597205922</v>
      </c>
      <c r="AA585">
        <v>-1.146426636105073</v>
      </c>
      <c r="AB585">
        <v>-0.36119864283241698</v>
      </c>
      <c r="AC585">
        <v>-0.79383758040516561</v>
      </c>
      <c r="AD585">
        <v>-0.52953333721025353</v>
      </c>
      <c r="AE585">
        <v>-0.85681268132195365</v>
      </c>
      <c r="AF585">
        <v>-0.72946348773411851</v>
      </c>
      <c r="AG585">
        <v>-0.6007980586063929</v>
      </c>
      <c r="AH585" s="9" t="s">
        <v>162</v>
      </c>
      <c r="AI585" s="1">
        <v>44621</v>
      </c>
      <c r="AJ585" s="9" t="s">
        <v>43</v>
      </c>
      <c r="AK585">
        <v>11</v>
      </c>
    </row>
    <row r="586" spans="1:37" x14ac:dyDescent="0.25">
      <c r="A586">
        <v>44630</v>
      </c>
      <c r="B586">
        <v>-0.13720844669823479</v>
      </c>
      <c r="C586">
        <v>-4.4508681864602424E-3</v>
      </c>
      <c r="D586">
        <v>-0.15573272726207851</v>
      </c>
      <c r="E586">
        <v>-0.1600846606372591</v>
      </c>
      <c r="F586">
        <v>-0.11798346827063071</v>
      </c>
      <c r="G586">
        <v>-0.182750568845682</v>
      </c>
      <c r="H586">
        <v>-7.3872938350267994E-2</v>
      </c>
      <c r="I586">
        <v>-4.4350342143646297E-2</v>
      </c>
      <c r="J586">
        <v>-6.675338701816802E-3</v>
      </c>
      <c r="K586">
        <v>-2.365635475534263E-2</v>
      </c>
      <c r="L586">
        <v>-0.21132011624371649</v>
      </c>
      <c r="M586">
        <v>-6.3897640485019294E-2</v>
      </c>
      <c r="N586">
        <v>-0.30611965306460881</v>
      </c>
      <c r="O586">
        <v>-0.15360845734472989</v>
      </c>
      <c r="P586">
        <v>-0.176957512235038</v>
      </c>
      <c r="Q586">
        <v>-0.13898655570458349</v>
      </c>
      <c r="R586">
        <v>-0.26792540633889128</v>
      </c>
      <c r="S586">
        <v>-8.2719671819653909E-2</v>
      </c>
      <c r="T586">
        <v>-6.6212936596191541E-2</v>
      </c>
      <c r="U586">
        <v>-9.4053871759931601E-2</v>
      </c>
      <c r="V586">
        <v>-0.34630410425979752</v>
      </c>
      <c r="W586">
        <v>-6.1803433466036117E-2</v>
      </c>
      <c r="X586">
        <v>-9.9493785049439468E-2</v>
      </c>
      <c r="Y586">
        <v>-3.4245426049502752E-2</v>
      </c>
      <c r="Z586">
        <v>-0.12974333021943471</v>
      </c>
      <c r="AA586">
        <v>-0.14747807158149279</v>
      </c>
      <c r="AB586">
        <v>-0.15645393307369651</v>
      </c>
      <c r="AC586">
        <v>-9.3343346483402284E-2</v>
      </c>
      <c r="AD586">
        <v>-0.2399774829253449</v>
      </c>
      <c r="AE586">
        <v>-0.25069039150662148</v>
      </c>
      <c r="AF586">
        <v>-0.1197158722631891</v>
      </c>
      <c r="AG586">
        <v>-5.0489270712377382E-2</v>
      </c>
      <c r="AH586" s="9" t="s">
        <v>162</v>
      </c>
      <c r="AI586" s="1">
        <v>44621</v>
      </c>
      <c r="AJ586" s="9" t="s">
        <v>38</v>
      </c>
      <c r="AK586">
        <v>10</v>
      </c>
    </row>
    <row r="587" spans="1:37" x14ac:dyDescent="0.25">
      <c r="A587">
        <v>44629</v>
      </c>
      <c r="B587">
        <v>-9.8546825022556489E-2</v>
      </c>
      <c r="C587">
        <v>-1.033349528485695E-2</v>
      </c>
      <c r="D587">
        <v>-0.1022403794959328</v>
      </c>
      <c r="E587">
        <v>-0.14537293057963249</v>
      </c>
      <c r="F587">
        <v>-0.25213315655331409</v>
      </c>
      <c r="G587">
        <v>-0.1958988396465112</v>
      </c>
      <c r="H587">
        <v>-8.7271442639852981E-3</v>
      </c>
      <c r="I587">
        <v>-7.2882012013518377E-2</v>
      </c>
      <c r="J587">
        <v>-7.9968170093187227E-3</v>
      </c>
      <c r="K587">
        <v>-0.12082547669731709</v>
      </c>
      <c r="L587">
        <v>-4.0962422946272677E-2</v>
      </c>
      <c r="M587">
        <v>-9.8448455004272739E-2</v>
      </c>
      <c r="N587">
        <v>-9.0313756447414933E-2</v>
      </c>
      <c r="O587">
        <v>-2.8413006697229251E-2</v>
      </c>
      <c r="P587">
        <v>-9.906492426016357E-3</v>
      </c>
      <c r="Q587">
        <v>-6.2356889512764482E-2</v>
      </c>
      <c r="R587">
        <v>0</v>
      </c>
      <c r="S587">
        <v>0</v>
      </c>
      <c r="T587">
        <v>-0.13366794879439911</v>
      </c>
      <c r="U587">
        <v>-4.6763848835258519E-3</v>
      </c>
      <c r="V587">
        <v>-2.2345161002380931E-2</v>
      </c>
      <c r="W587">
        <v>-0.34451409790868132</v>
      </c>
      <c r="X587">
        <v>-0.10744725996080939</v>
      </c>
      <c r="Y587">
        <v>-7.7066477665320335E-2</v>
      </c>
      <c r="Z587">
        <v>-0.12618596665413331</v>
      </c>
      <c r="AA587">
        <v>-5.6741585396600701E-2</v>
      </c>
      <c r="AB587">
        <v>-8.0344124008056073E-2</v>
      </c>
      <c r="AC587">
        <v>-0.10710938822916059</v>
      </c>
      <c r="AD587">
        <v>-0.24267452731759881</v>
      </c>
      <c r="AE587">
        <v>-0.14266405965246501</v>
      </c>
      <c r="AF587">
        <v>-9.2652872679571091E-2</v>
      </c>
      <c r="AG587">
        <v>-3.1161029073192799E-2</v>
      </c>
      <c r="AH587" s="9" t="s">
        <v>162</v>
      </c>
      <c r="AI587" s="1">
        <v>44621</v>
      </c>
      <c r="AJ587" s="9" t="s">
        <v>39</v>
      </c>
      <c r="AK587">
        <v>9</v>
      </c>
    </row>
    <row r="588" spans="1:37" x14ac:dyDescent="0.25">
      <c r="A588">
        <v>44628</v>
      </c>
      <c r="B588">
        <v>-1.4803487312906951</v>
      </c>
      <c r="C588">
        <v>-2.630691791721421</v>
      </c>
      <c r="D588">
        <v>-0.69081658754815378</v>
      </c>
      <c r="E588">
        <v>-2.1803686377866929</v>
      </c>
      <c r="F588">
        <v>-2.6236668956449161</v>
      </c>
      <c r="G588">
        <v>-0.89109744414170722</v>
      </c>
      <c r="H588">
        <v>-0.7883432843732362</v>
      </c>
      <c r="I588">
        <v>-0.86628812912906961</v>
      </c>
      <c r="J588">
        <v>-1.083179543048524</v>
      </c>
      <c r="K588">
        <v>-3.0898081131820492</v>
      </c>
      <c r="L588">
        <v>-0.2354404692248355</v>
      </c>
      <c r="M588">
        <v>-0.63935292383511066</v>
      </c>
      <c r="N588">
        <v>-1.3616764685225979</v>
      </c>
      <c r="O588">
        <v>-1.2981963217365271</v>
      </c>
      <c r="P588">
        <v>-1.977133783384545</v>
      </c>
      <c r="Q588">
        <v>-0.48247746990537482</v>
      </c>
      <c r="R588">
        <v>-0.942483950657794</v>
      </c>
      <c r="S588">
        <v>-2.3597621520554188</v>
      </c>
      <c r="T588">
        <v>-1.2264106185647849</v>
      </c>
      <c r="U588">
        <v>-4.3364314410198173</v>
      </c>
      <c r="V588">
        <v>-3.446348234645475</v>
      </c>
      <c r="W588">
        <v>-1.381601916152615</v>
      </c>
      <c r="X588">
        <v>-1.198781273091069</v>
      </c>
      <c r="Y588">
        <v>-0.11425839693272589</v>
      </c>
      <c r="Z588">
        <v>-1.63771356488312</v>
      </c>
      <c r="AA588">
        <v>-1.713223613009635</v>
      </c>
      <c r="AB588">
        <v>-1.48188439697296</v>
      </c>
      <c r="AC588">
        <v>-0.45928332829345497</v>
      </c>
      <c r="AD588">
        <v>-0.7634729138902282</v>
      </c>
      <c r="AE588">
        <v>-2.0169461366560841</v>
      </c>
      <c r="AF588">
        <v>-1.6742216809281421</v>
      </c>
      <c r="AG588">
        <v>-0.81870923843606858</v>
      </c>
      <c r="AH588" s="9" t="s">
        <v>162</v>
      </c>
      <c r="AI588" s="1">
        <v>44621</v>
      </c>
      <c r="AJ588" s="9" t="s">
        <v>40</v>
      </c>
      <c r="AK588">
        <v>8</v>
      </c>
    </row>
    <row r="589" spans="1:37" x14ac:dyDescent="0.25">
      <c r="A589">
        <v>44627</v>
      </c>
      <c r="B589">
        <v>-0.27616810705915917</v>
      </c>
      <c r="C589">
        <v>-0.1987837407302453</v>
      </c>
      <c r="D589">
        <v>-0.18945080071848511</v>
      </c>
      <c r="E589">
        <v>-0.43432715319909132</v>
      </c>
      <c r="F589">
        <v>-1.8977415050324371</v>
      </c>
      <c r="G589">
        <v>-0.36244706696116752</v>
      </c>
      <c r="H589">
        <v>-8.1502261203183185E-2</v>
      </c>
      <c r="I589">
        <v>-9.9211071674220011E-2</v>
      </c>
      <c r="J589">
        <v>0</v>
      </c>
      <c r="K589">
        <v>-3.4595350411258829E-4</v>
      </c>
      <c r="L589">
        <v>-3.5936121134040211</v>
      </c>
      <c r="M589">
        <v>-2.637074668062929E-2</v>
      </c>
      <c r="N589">
        <v>-0.1726748372926622</v>
      </c>
      <c r="O589">
        <v>-0.14395973248923119</v>
      </c>
      <c r="P589">
        <v>-1.2677941279945551E-3</v>
      </c>
      <c r="Q589">
        <v>-0.38187816635517519</v>
      </c>
      <c r="R589">
        <v>-0.12941116140735831</v>
      </c>
      <c r="S589">
        <v>-9.6551787635261913E-2</v>
      </c>
      <c r="T589">
        <v>-0.23658166234289299</v>
      </c>
      <c r="U589">
        <v>-8.9857765956961877E-2</v>
      </c>
      <c r="V589">
        <v>-6.6342386348392554E-2</v>
      </c>
      <c r="W589">
        <v>-5.0348935822984017E-3</v>
      </c>
      <c r="X589">
        <v>-0.35144677411758007</v>
      </c>
      <c r="Y589">
        <v>-0.13345365301652601</v>
      </c>
      <c r="Z589">
        <v>-0.31897002886703341</v>
      </c>
      <c r="AA589">
        <v>-6.4321695981591986E-2</v>
      </c>
      <c r="AB589">
        <v>-0.36740296470421191</v>
      </c>
      <c r="AC589">
        <v>-0.43173705855769318</v>
      </c>
      <c r="AD589">
        <v>-0.94627533302038991</v>
      </c>
      <c r="AE589">
        <v>-0.35001751690544769</v>
      </c>
      <c r="AF589">
        <v>-0.22850145505580069</v>
      </c>
      <c r="AG589">
        <v>-0.14773832584695901</v>
      </c>
      <c r="AH589" s="9" t="s">
        <v>162</v>
      </c>
      <c r="AI589" s="1">
        <v>44621</v>
      </c>
      <c r="AJ589" s="9" t="s">
        <v>41</v>
      </c>
      <c r="AK589">
        <v>7</v>
      </c>
    </row>
    <row r="590" spans="1:37" x14ac:dyDescent="0.25">
      <c r="A590">
        <v>44624</v>
      </c>
      <c r="B590">
        <v>-0.19386966296714511</v>
      </c>
      <c r="C590">
        <v>-8.9388039242946069E-2</v>
      </c>
      <c r="D590">
        <v>0</v>
      </c>
      <c r="E590">
        <v>-7.4270111315319395E-2</v>
      </c>
      <c r="F590">
        <v>-8.6394804927755545E-2</v>
      </c>
      <c r="G590">
        <v>-0.26433673650003642</v>
      </c>
      <c r="H590">
        <v>-4.3880252311640562E-2</v>
      </c>
      <c r="I590">
        <v>-0.23199368875873799</v>
      </c>
      <c r="J590">
        <v>-1.980055557782876</v>
      </c>
      <c r="K590">
        <v>-4.1128549042568123E-2</v>
      </c>
      <c r="L590">
        <v>-3.6307189967512463E-2</v>
      </c>
      <c r="M590">
        <v>-0.29091286217252571</v>
      </c>
      <c r="N590">
        <v>-0.11880179700026421</v>
      </c>
      <c r="O590">
        <v>-5.473393377940567E-2</v>
      </c>
      <c r="P590">
        <v>-6.8145283953463906E-2</v>
      </c>
      <c r="Q590">
        <v>-0.16360915562807779</v>
      </c>
      <c r="R590">
        <v>-1.1671925008838619</v>
      </c>
      <c r="S590">
        <v>-1.0638271533517849</v>
      </c>
      <c r="T590">
        <v>-0.53504031450472211</v>
      </c>
      <c r="U590">
        <v>-0.22314877571249259</v>
      </c>
      <c r="V590">
        <v>-0.34848164013484467</v>
      </c>
      <c r="W590">
        <v>-0.4190583494301498</v>
      </c>
      <c r="X590">
        <v>-2.560305271563813E-2</v>
      </c>
      <c r="Y590">
        <v>-5.6825928051918596E-3</v>
      </c>
      <c r="Z590">
        <v>-0.16495258410552041</v>
      </c>
      <c r="AA590">
        <v>-0.27469450298637282</v>
      </c>
      <c r="AB590">
        <v>-0.2201066201728625</v>
      </c>
      <c r="AC590">
        <v>-8.3878010250231061E-2</v>
      </c>
      <c r="AD590">
        <v>-0.21667563642367321</v>
      </c>
      <c r="AE590">
        <v>-0.27866856874250667</v>
      </c>
      <c r="AF590">
        <v>-0.1818810145888223</v>
      </c>
      <c r="AG590">
        <v>-0.110887062704788</v>
      </c>
      <c r="AH590" s="9" t="s">
        <v>163</v>
      </c>
      <c r="AI590" s="1">
        <v>44621</v>
      </c>
      <c r="AJ590" s="9" t="s">
        <v>43</v>
      </c>
      <c r="AK590">
        <v>4</v>
      </c>
    </row>
    <row r="591" spans="1:37" x14ac:dyDescent="0.25">
      <c r="A591">
        <v>44623</v>
      </c>
      <c r="B591">
        <v>-1.773670566420301E-2</v>
      </c>
      <c r="C591">
        <v>-6.8960130844756051E-2</v>
      </c>
      <c r="D591">
        <v>-2.3461833274892159E-2</v>
      </c>
      <c r="E591">
        <v>-5.097666841274022E-2</v>
      </c>
      <c r="F591">
        <v>-8.924476252232786E-5</v>
      </c>
      <c r="G591">
        <v>-1.3119669730772901E-3</v>
      </c>
      <c r="H591">
        <v>-2.547835997972302E-2</v>
      </c>
      <c r="I591">
        <v>-8.6431855175592251E-2</v>
      </c>
      <c r="J591">
        <v>-4.5396528925846058E-2</v>
      </c>
      <c r="K591">
        <v>-1.62379557627026E-3</v>
      </c>
      <c r="L591">
        <v>-0.11824880079557019</v>
      </c>
      <c r="M591">
        <v>-3.6765422638052048E-2</v>
      </c>
      <c r="N591">
        <v>-9.0750605782167332E-4</v>
      </c>
      <c r="O591">
        <v>-6.199348075339812E-3</v>
      </c>
      <c r="P591">
        <v>0</v>
      </c>
      <c r="Q591">
        <v>-8.3339032882352674E-3</v>
      </c>
      <c r="R591">
        <v>0</v>
      </c>
      <c r="S591">
        <v>-2.2181616814796079E-2</v>
      </c>
      <c r="T591">
        <v>-7.9156679201219191E-3</v>
      </c>
      <c r="U591">
        <v>-7.5551145493669286E-4</v>
      </c>
      <c r="V591">
        <v>-1.3646258933579731E-2</v>
      </c>
      <c r="W591">
        <v>-2.7781575270726241E-3</v>
      </c>
      <c r="X591">
        <v>-1.2163873036030471E-2</v>
      </c>
      <c r="Y591">
        <v>-9.0134259695226517E-3</v>
      </c>
      <c r="Z591">
        <v>-2.1704183085055249E-2</v>
      </c>
      <c r="AA591">
        <v>-1.0942689674982209E-2</v>
      </c>
      <c r="AB591">
        <v>-1.112519139001469E-2</v>
      </c>
      <c r="AC591">
        <v>-3.9964818795070939E-2</v>
      </c>
      <c r="AD591">
        <v>-1.4371346158843589E-2</v>
      </c>
      <c r="AE591">
        <v>-1.069671769241088E-2</v>
      </c>
      <c r="AF591">
        <v>-1.9587026724227609E-2</v>
      </c>
      <c r="AG591">
        <v>-2.2509722838020701E-2</v>
      </c>
      <c r="AH591" s="9" t="s">
        <v>163</v>
      </c>
      <c r="AI591" s="1">
        <v>44621</v>
      </c>
      <c r="AJ591" s="9" t="s">
        <v>38</v>
      </c>
      <c r="AK591">
        <v>3</v>
      </c>
    </row>
    <row r="592" spans="1:37" x14ac:dyDescent="0.25">
      <c r="A592">
        <v>44622</v>
      </c>
      <c r="B592">
        <v>-0.38311750916382559</v>
      </c>
      <c r="C592">
        <v>-7.3890523015521029E-2</v>
      </c>
      <c r="D592">
        <v>-0.73310493757958972</v>
      </c>
      <c r="E592">
        <v>-0.29740255143896133</v>
      </c>
      <c r="F592">
        <v>-0.27997084709992143</v>
      </c>
      <c r="G592">
        <v>-0.39749981883092861</v>
      </c>
      <c r="H592">
        <v>-0.50802750757445103</v>
      </c>
      <c r="I592">
        <v>-0.29458083924322631</v>
      </c>
      <c r="J592">
        <v>-0.42207385447132528</v>
      </c>
      <c r="K592">
        <v>-0.27783767208000298</v>
      </c>
      <c r="L592">
        <v>-6.4793713052219704E-2</v>
      </c>
      <c r="M592">
        <v>-0.21837187085018309</v>
      </c>
      <c r="N592">
        <v>-0.2044677007133992</v>
      </c>
      <c r="O592">
        <v>-4.0871892150028698E-2</v>
      </c>
      <c r="P592">
        <v>-0.40843804624982549</v>
      </c>
      <c r="Q592">
        <v>-2.2022602917644361</v>
      </c>
      <c r="R592">
        <v>-1.097848505105457</v>
      </c>
      <c r="S592">
        <v>-4.0465161832927733E-3</v>
      </c>
      <c r="T592">
        <v>-0.12562301254864891</v>
      </c>
      <c r="U592">
        <v>0</v>
      </c>
      <c r="V592">
        <v>-0.18989610215617889</v>
      </c>
      <c r="W592">
        <v>-0.3923352014629386</v>
      </c>
      <c r="X592">
        <v>-0.42373593256004899</v>
      </c>
      <c r="Y592">
        <v>-0.24117476126309351</v>
      </c>
      <c r="Z592">
        <v>-0.33790255977025929</v>
      </c>
      <c r="AA592">
        <v>-0.25230479385397381</v>
      </c>
      <c r="AB592">
        <v>-0.58266026115499736</v>
      </c>
      <c r="AC592">
        <v>-0.26440316830056299</v>
      </c>
      <c r="AD592">
        <v>-1.35582156292378</v>
      </c>
      <c r="AE592">
        <v>-0.56788323992173595</v>
      </c>
      <c r="AF592">
        <v>-0.24141243256124709</v>
      </c>
      <c r="AG592">
        <v>-0.24376762622150339</v>
      </c>
      <c r="AH592" s="9" t="s">
        <v>163</v>
      </c>
      <c r="AI592" s="1">
        <v>44621</v>
      </c>
      <c r="AJ592" s="9" t="s">
        <v>39</v>
      </c>
      <c r="AK592">
        <v>2</v>
      </c>
    </row>
    <row r="593" spans="1:37" x14ac:dyDescent="0.25">
      <c r="A593">
        <v>44621</v>
      </c>
      <c r="B593">
        <v>-0.11732641489804441</v>
      </c>
      <c r="C593">
        <v>-6.2779501012019165E-2</v>
      </c>
      <c r="D593">
        <v>-1.9099274763698031E-2</v>
      </c>
      <c r="E593">
        <v>-1.365991570530036E-2</v>
      </c>
      <c r="F593">
        <v>-0.15855191165817081</v>
      </c>
      <c r="G593">
        <v>-2.355501148883212E-3</v>
      </c>
      <c r="H593">
        <v>-3.030582869269027E-2</v>
      </c>
      <c r="I593">
        <v>-4.6476100086079969E-2</v>
      </c>
      <c r="J593">
        <v>-0.19171531239788689</v>
      </c>
      <c r="K593">
        <v>-0.20287753760048849</v>
      </c>
      <c r="L593">
        <v>-3.0798894844050569E-2</v>
      </c>
      <c r="M593">
        <v>-5.2248695035023218E-2</v>
      </c>
      <c r="N593">
        <v>-0.51121844066823052</v>
      </c>
      <c r="O593">
        <v>-0.29036655699720609</v>
      </c>
      <c r="P593">
        <v>-0.28545177185723059</v>
      </c>
      <c r="Q593">
        <v>-0.1228513978741838</v>
      </c>
      <c r="R593">
        <v>-0.13960105392136821</v>
      </c>
      <c r="S593">
        <v>-0.72874383443440705</v>
      </c>
      <c r="T593">
        <v>-0.16862921063104769</v>
      </c>
      <c r="U593">
        <v>0</v>
      </c>
      <c r="V593">
        <v>-2.6412335604389822E-2</v>
      </c>
      <c r="W593">
        <v>-0.14214304195408581</v>
      </c>
      <c r="X593">
        <v>-9.2220062655039639E-2</v>
      </c>
      <c r="Y593">
        <v>-0.28071610345811998</v>
      </c>
      <c r="Z593">
        <v>-6.4708773909053788E-2</v>
      </c>
      <c r="AA593">
        <v>-0.25852208772209329</v>
      </c>
      <c r="AB593">
        <v>-0.13220176464946479</v>
      </c>
      <c r="AC593">
        <v>-8.6974356463079494E-2</v>
      </c>
      <c r="AD593">
        <v>-0.1392202280281824</v>
      </c>
      <c r="AE593">
        <v>-0.15745650421762919</v>
      </c>
      <c r="AF593">
        <v>-0.1097823057481242</v>
      </c>
      <c r="AG593">
        <v>-8.7276499524819112E-2</v>
      </c>
      <c r="AH593" s="9" t="s">
        <v>163</v>
      </c>
      <c r="AI593" s="1">
        <v>44621</v>
      </c>
      <c r="AJ593" s="9" t="s">
        <v>40</v>
      </c>
      <c r="AK593">
        <v>1</v>
      </c>
    </row>
    <row r="594" spans="1:37" x14ac:dyDescent="0.25">
      <c r="A594">
        <v>44620</v>
      </c>
      <c r="B594">
        <v>-0.16058677519239381</v>
      </c>
      <c r="C594">
        <v>-0.39833596388922371</v>
      </c>
      <c r="D594">
        <v>-2.371136450337193E-2</v>
      </c>
      <c r="E594">
        <v>-0.2064635093342693</v>
      </c>
      <c r="F594">
        <v>-0.81556694591614043</v>
      </c>
      <c r="G594">
        <v>-0.13234384055920609</v>
      </c>
      <c r="H594">
        <v>-0.18859231012965</v>
      </c>
      <c r="I594">
        <v>-0.20746636840625771</v>
      </c>
      <c r="J594">
        <v>-0.1214537306514283</v>
      </c>
      <c r="K594">
        <v>-3.401392344781126E-3</v>
      </c>
      <c r="L594">
        <v>-0.30431842966893657</v>
      </c>
      <c r="M594">
        <v>-0.32904983397868409</v>
      </c>
      <c r="N594">
        <v>-8.3067965681455261E-2</v>
      </c>
      <c r="O594">
        <v>-0.18550141786782981</v>
      </c>
      <c r="P594">
        <v>-1.387274663460872E-2</v>
      </c>
      <c r="Q594">
        <v>-0.3691079735940167</v>
      </c>
      <c r="R594">
        <v>-0.14883828667509719</v>
      </c>
      <c r="S594">
        <v>-1.315772589674769E-2</v>
      </c>
      <c r="T594">
        <v>-0.17924367178279829</v>
      </c>
      <c r="U594">
        <v>-9.3491504333072673E-3</v>
      </c>
      <c r="V594">
        <v>-5.0164217546936403E-2</v>
      </c>
      <c r="W594">
        <v>-0.1106854730377267</v>
      </c>
      <c r="X594">
        <v>-0.1043917940950944</v>
      </c>
      <c r="Y594">
        <v>-9.5935901462047363E-2</v>
      </c>
      <c r="Z594">
        <v>-0.14915543894032679</v>
      </c>
      <c r="AA594">
        <v>-6.7911266734767689E-2</v>
      </c>
      <c r="AB594">
        <v>-0.26801534218219109</v>
      </c>
      <c r="AC594">
        <v>-0.1892219419505361</v>
      </c>
      <c r="AD594">
        <v>-0.455940102707803</v>
      </c>
      <c r="AE594">
        <v>-0.29720506479936959</v>
      </c>
      <c r="AF594">
        <v>-0.113740151688998</v>
      </c>
      <c r="AG594">
        <v>-7.9443369455623344E-2</v>
      </c>
      <c r="AH594" s="9" t="s">
        <v>163</v>
      </c>
      <c r="AI594" s="1">
        <v>44593</v>
      </c>
      <c r="AJ594" s="9" t="s">
        <v>41</v>
      </c>
      <c r="AK594">
        <v>28</v>
      </c>
    </row>
    <row r="595" spans="1:37" x14ac:dyDescent="0.25">
      <c r="A595">
        <v>44617</v>
      </c>
      <c r="B595">
        <v>-0.16364524367257011</v>
      </c>
      <c r="C595">
        <v>-0.1072972148230382</v>
      </c>
      <c r="D595">
        <v>-2.315889364796709E-2</v>
      </c>
      <c r="E595">
        <v>-0.183032207759038</v>
      </c>
      <c r="F595">
        <v>-0.1547702235878021</v>
      </c>
      <c r="G595">
        <v>-0.13936744360488271</v>
      </c>
      <c r="H595">
        <v>-0.17678965384708589</v>
      </c>
      <c r="I595">
        <v>-8.9284426650530532E-2</v>
      </c>
      <c r="J595">
        <v>-1.29925951378305</v>
      </c>
      <c r="K595">
        <v>-3.6771243788208473E-2</v>
      </c>
      <c r="L595">
        <v>-0.1321008809643931</v>
      </c>
      <c r="M595">
        <v>-0.25220270276146939</v>
      </c>
      <c r="N595">
        <v>-0.1023804865052562</v>
      </c>
      <c r="O595">
        <v>-6.005200080783573E-2</v>
      </c>
      <c r="P595">
        <v>-3.6747353868641662E-2</v>
      </c>
      <c r="Q595">
        <v>-6.4136813645121582E-2</v>
      </c>
      <c r="R595">
        <v>-2.8190918143783529E-2</v>
      </c>
      <c r="S595">
        <v>-2.549626357444524E-2</v>
      </c>
      <c r="T595">
        <v>-0.14133222728821451</v>
      </c>
      <c r="U595">
        <v>-7.1285962634450126E-2</v>
      </c>
      <c r="V595">
        <v>-0.31190611466883128</v>
      </c>
      <c r="W595">
        <v>-0.10602015081597869</v>
      </c>
      <c r="X595">
        <v>-0.14438083267352059</v>
      </c>
      <c r="Y595">
        <v>-2.3795910098785299E-2</v>
      </c>
      <c r="Z595">
        <v>-0.18698246793729689</v>
      </c>
      <c r="AA595">
        <v>-0.16839485469450349</v>
      </c>
      <c r="AB595">
        <v>-0.135116516866888</v>
      </c>
      <c r="AC595">
        <v>-0.11026304632103059</v>
      </c>
      <c r="AD595">
        <v>-0.36871091732945288</v>
      </c>
      <c r="AE595">
        <v>-0.17816509654318019</v>
      </c>
      <c r="AF595">
        <v>-0.16380077761464229</v>
      </c>
      <c r="AG595">
        <v>-0.10153676501799699</v>
      </c>
      <c r="AH595" s="9" t="s">
        <v>164</v>
      </c>
      <c r="AI595" s="1">
        <v>44593</v>
      </c>
      <c r="AJ595" s="9" t="s">
        <v>43</v>
      </c>
      <c r="AK595">
        <v>25</v>
      </c>
    </row>
    <row r="596" spans="1:37" x14ac:dyDescent="0.25">
      <c r="A596">
        <v>44616</v>
      </c>
      <c r="B596">
        <v>-0.50477818173008204</v>
      </c>
      <c r="C596">
        <v>-5.2963937666029942E-2</v>
      </c>
      <c r="D596">
        <v>-0.36337424231437221</v>
      </c>
      <c r="E596">
        <v>-1.072498001078209</v>
      </c>
      <c r="F596">
        <v>-0.19162267944753211</v>
      </c>
      <c r="G596">
        <v>-0.2035827865753923</v>
      </c>
      <c r="H596">
        <v>-0.66622019604111227</v>
      </c>
      <c r="I596">
        <v>-0.89431655131262033</v>
      </c>
      <c r="J596">
        <v>-3.2646437010027549E-2</v>
      </c>
      <c r="K596">
        <v>-1.357596251416775E-2</v>
      </c>
      <c r="L596">
        <v>-6.6818144844950703E-2</v>
      </c>
      <c r="M596">
        <v>-1.200505130844999</v>
      </c>
      <c r="N596">
        <v>-0.1444757438758352</v>
      </c>
      <c r="O596">
        <v>-0.40633760011613851</v>
      </c>
      <c r="P596">
        <v>-0.43640342872789101</v>
      </c>
      <c r="Q596">
        <v>-0.3806367277304693</v>
      </c>
      <c r="R596">
        <v>-0.57651051828644639</v>
      </c>
      <c r="S596">
        <v>-0.1321052832823926</v>
      </c>
      <c r="T596">
        <v>-0.59474950855245756</v>
      </c>
      <c r="U596">
        <v>-0.32295830459728248</v>
      </c>
      <c r="V596">
        <v>-0.73405821906315039</v>
      </c>
      <c r="W596">
        <v>-0.63998609180225863</v>
      </c>
      <c r="X596">
        <v>-0.56842950279129778</v>
      </c>
      <c r="Y596">
        <v>-0.28451703352422081</v>
      </c>
      <c r="Z596">
        <v>-0.59531290861820307</v>
      </c>
      <c r="AA596">
        <v>-0.26577726320182232</v>
      </c>
      <c r="AB596">
        <v>-0.52533297300309145</v>
      </c>
      <c r="AC596">
        <v>-0.58588291811397497</v>
      </c>
      <c r="AD596">
        <v>-0.21609081266905189</v>
      </c>
      <c r="AE596">
        <v>-0.36577963962235371</v>
      </c>
      <c r="AF596">
        <v>-0.58221509371717184</v>
      </c>
      <c r="AG596">
        <v>-0.60881681922252784</v>
      </c>
      <c r="AH596" s="9" t="s">
        <v>164</v>
      </c>
      <c r="AI596" s="1">
        <v>44593</v>
      </c>
      <c r="AJ596" s="9" t="s">
        <v>38</v>
      </c>
      <c r="AK596">
        <v>24</v>
      </c>
    </row>
    <row r="597" spans="1:37" x14ac:dyDescent="0.25">
      <c r="A597">
        <v>44615</v>
      </c>
      <c r="B597">
        <v>-9.2128805404277911E-2</v>
      </c>
      <c r="C597">
        <v>-2.2034797675343231E-2</v>
      </c>
      <c r="D597">
        <v>-3.006330511215223E-2</v>
      </c>
      <c r="E597">
        <v>-0.1136860155467678</v>
      </c>
      <c r="F597">
        <v>-1.545476664527521E-2</v>
      </c>
      <c r="G597">
        <v>-9.3917227776824083E-2</v>
      </c>
      <c r="H597">
        <v>-9.0385465584136987E-4</v>
      </c>
      <c r="I597">
        <v>-7.7693568184412198E-2</v>
      </c>
      <c r="J597">
        <v>-0.1183817421430654</v>
      </c>
      <c r="K597">
        <v>-0.14193015476126561</v>
      </c>
      <c r="L597">
        <v>-0.12044385877120251</v>
      </c>
      <c r="M597">
        <v>-0.19101549131032289</v>
      </c>
      <c r="N597">
        <v>-0.10114581146120211</v>
      </c>
      <c r="O597">
        <v>-0.10289589591924379</v>
      </c>
      <c r="P597">
        <v>-0.1110339062975102</v>
      </c>
      <c r="Q597">
        <v>-0.27513431243029501</v>
      </c>
      <c r="R597">
        <v>-6.4261009048520888E-3</v>
      </c>
      <c r="S597">
        <v>-5.5057557365890061E-2</v>
      </c>
      <c r="T597">
        <v>-9.612151489857404E-2</v>
      </c>
      <c r="U597">
        <v>-3.5156856294361008E-2</v>
      </c>
      <c r="V597">
        <v>-6.5185353921436803E-2</v>
      </c>
      <c r="W597">
        <v>-3.0611866534417619E-2</v>
      </c>
      <c r="X597">
        <v>-2.190197497138972E-2</v>
      </c>
      <c r="Y597">
        <v>-4.118185240235675E-2</v>
      </c>
      <c r="Z597">
        <v>-7.9751546794522815E-2</v>
      </c>
      <c r="AA597">
        <v>-0.1120009268089405</v>
      </c>
      <c r="AB597">
        <v>-9.5133167585531642E-2</v>
      </c>
      <c r="AC597">
        <v>-0.1014240414821269</v>
      </c>
      <c r="AD597">
        <v>-6.9615782392060385E-2</v>
      </c>
      <c r="AE597">
        <v>-7.2587438968958001E-2</v>
      </c>
      <c r="AF597">
        <v>-0.107019688248366</v>
      </c>
      <c r="AG597">
        <v>-8.1580647804392115E-2</v>
      </c>
      <c r="AH597" s="9" t="s">
        <v>164</v>
      </c>
      <c r="AI597" s="1">
        <v>44593</v>
      </c>
      <c r="AJ597" s="9" t="s">
        <v>39</v>
      </c>
      <c r="AK597">
        <v>23</v>
      </c>
    </row>
    <row r="598" spans="1:37" x14ac:dyDescent="0.25">
      <c r="A598">
        <v>44614</v>
      </c>
      <c r="B598">
        <v>-0.332131527910701</v>
      </c>
      <c r="C598">
        <v>-0.41297241389481482</v>
      </c>
      <c r="D598">
        <v>-0.30650624886814748</v>
      </c>
      <c r="E598">
        <v>-1.089901830958707</v>
      </c>
      <c r="F598">
        <v>-0.24619533622495179</v>
      </c>
      <c r="G598">
        <v>-0.1746681875800167</v>
      </c>
      <c r="H598">
        <v>-0.20735357774724369</v>
      </c>
      <c r="I598">
        <v>-8.6380386454358735E-2</v>
      </c>
      <c r="J598">
        <v>-1.45452299732736E-3</v>
      </c>
      <c r="K598">
        <v>-0.15071411013461661</v>
      </c>
      <c r="L598">
        <v>-0.1124332875049012</v>
      </c>
      <c r="M598">
        <v>-0.1199969146838958</v>
      </c>
      <c r="N598">
        <v>-9.1538774380091781E-2</v>
      </c>
      <c r="O598">
        <v>-0.31050379833955533</v>
      </c>
      <c r="P598">
        <v>-0.1255025644541618</v>
      </c>
      <c r="Q598">
        <v>-2.2106852296998651E-2</v>
      </c>
      <c r="R598">
        <v>-0.35193172394641942</v>
      </c>
      <c r="S598">
        <v>-0.23449742950379279</v>
      </c>
      <c r="T598">
        <v>-0.31046175686095739</v>
      </c>
      <c r="U598">
        <v>-0.17041154575980069</v>
      </c>
      <c r="V598">
        <v>-0.18612369497386591</v>
      </c>
      <c r="W598">
        <v>-1.404698404955116E-2</v>
      </c>
      <c r="X598">
        <v>-0.5218518157694062</v>
      </c>
      <c r="Y598">
        <v>-5.0109884420732283E-2</v>
      </c>
      <c r="Z598">
        <v>-0.63937105192829202</v>
      </c>
      <c r="AA598">
        <v>-0.10507615777176831</v>
      </c>
      <c r="AB598">
        <v>-0.17587349100534319</v>
      </c>
      <c r="AC598">
        <v>-0.12727356381499541</v>
      </c>
      <c r="AD598">
        <v>-7.3090105968907082E-2</v>
      </c>
      <c r="AE598">
        <v>-0.2024362743610951</v>
      </c>
      <c r="AF598">
        <v>-0.41106895263385013</v>
      </c>
      <c r="AG598">
        <v>-0.34760352706446501</v>
      </c>
      <c r="AH598" s="9" t="s">
        <v>164</v>
      </c>
      <c r="AI598" s="1">
        <v>44593</v>
      </c>
      <c r="AJ598" s="9" t="s">
        <v>40</v>
      </c>
      <c r="AK598">
        <v>22</v>
      </c>
    </row>
    <row r="599" spans="1:37" x14ac:dyDescent="0.25">
      <c r="A599">
        <v>44613</v>
      </c>
      <c r="B599">
        <v>-4.480357051969646E-2</v>
      </c>
      <c r="C599">
        <v>-0.1061682478155893</v>
      </c>
      <c r="D599">
        <v>-1.6771739048111439E-2</v>
      </c>
      <c r="E599">
        <v>-3.1772825174044117E-2</v>
      </c>
      <c r="F599">
        <v>-2.018904869451519E-2</v>
      </c>
      <c r="G599">
        <v>-2.3433835518238279E-2</v>
      </c>
      <c r="H599">
        <v>-3.0066729191936651E-2</v>
      </c>
      <c r="I599">
        <v>-0.28764532656422381</v>
      </c>
      <c r="J599">
        <v>-0.13455366293803181</v>
      </c>
      <c r="K599">
        <v>-1.3551405608621971E-3</v>
      </c>
      <c r="L599">
        <v>-0.49904529766186823</v>
      </c>
      <c r="M599">
        <v>-3.7761336835462227E-2</v>
      </c>
      <c r="N599">
        <v>-3.8664297634261678E-2</v>
      </c>
      <c r="O599">
        <v>-2.287373163100518E-2</v>
      </c>
      <c r="P599">
        <v>-6.6917799876068246E-3</v>
      </c>
      <c r="Q599">
        <v>-7.2055988608634932E-4</v>
      </c>
      <c r="R599">
        <v>-6.4429160160352078E-2</v>
      </c>
      <c r="S599">
        <v>-0.20396027686042159</v>
      </c>
      <c r="T599">
        <v>-5.436610679748808E-2</v>
      </c>
      <c r="U599">
        <v>0</v>
      </c>
      <c r="V599">
        <v>-7.1612240458540935E-2</v>
      </c>
      <c r="W599">
        <v>-2.0938598641234429E-3</v>
      </c>
      <c r="X599">
        <v>-2.5436947800846332E-2</v>
      </c>
      <c r="Y599">
        <v>-0.25967516173681632</v>
      </c>
      <c r="Z599">
        <v>-3.6965813044723871E-2</v>
      </c>
      <c r="AA599">
        <v>-5.4752532678097363E-2</v>
      </c>
      <c r="AB599">
        <v>-2.3970909619881579E-2</v>
      </c>
      <c r="AC599">
        <v>-0.1520134534440015</v>
      </c>
      <c r="AD599">
        <v>-6.9711790404500359E-2</v>
      </c>
      <c r="AE599">
        <v>-4.8678763041208543E-2</v>
      </c>
      <c r="AF599">
        <v>-5.0628250377869978E-2</v>
      </c>
      <c r="AG599">
        <v>-2.2275526928761322E-2</v>
      </c>
      <c r="AH599" s="9" t="s">
        <v>164</v>
      </c>
      <c r="AI599" s="1">
        <v>44593</v>
      </c>
      <c r="AJ599" s="9" t="s">
        <v>41</v>
      </c>
      <c r="AK599">
        <v>21</v>
      </c>
    </row>
    <row r="600" spans="1:37" x14ac:dyDescent="0.25">
      <c r="A600">
        <v>44610</v>
      </c>
      <c r="B600">
        <v>-3.6419233748265188E-2</v>
      </c>
      <c r="C600">
        <v>-0.1243175938210077</v>
      </c>
      <c r="D600">
        <v>-0.13323110500380109</v>
      </c>
      <c r="E600">
        <v>-3.001293217009833E-2</v>
      </c>
      <c r="F600">
        <v>-7.2892829709862203E-2</v>
      </c>
      <c r="G600">
        <v>0</v>
      </c>
      <c r="H600">
        <v>-3.9523369388345879E-2</v>
      </c>
      <c r="I600">
        <v>-5.8556130799907727E-3</v>
      </c>
      <c r="J600">
        <v>-0.1042330343972761</v>
      </c>
      <c r="K600">
        <v>-4.5468585680851787E-3</v>
      </c>
      <c r="L600">
        <v>-6.0369428772648032E-2</v>
      </c>
      <c r="M600">
        <v>-4.9099980880300169E-3</v>
      </c>
      <c r="N600">
        <v>-1.062067666103492E-2</v>
      </c>
      <c r="O600">
        <v>-2.5075112815747189E-2</v>
      </c>
      <c r="P600">
        <v>0</v>
      </c>
      <c r="Q600">
        <v>-0.20706199939469169</v>
      </c>
      <c r="R600">
        <v>0</v>
      </c>
      <c r="S600">
        <v>-1.222189584577134E-2</v>
      </c>
      <c r="T600">
        <v>-4.4468727816554962E-2</v>
      </c>
      <c r="U600">
        <v>0</v>
      </c>
      <c r="V600">
        <v>-3.3212657353293193E-2</v>
      </c>
      <c r="W600">
        <v>0</v>
      </c>
      <c r="X600">
        <v>-6.0549048121769429E-2</v>
      </c>
      <c r="Y600">
        <v>-0.1299858655838369</v>
      </c>
      <c r="Z600">
        <v>-2.4779073159293681E-2</v>
      </c>
      <c r="AA600">
        <v>-1.0216152715378291E-2</v>
      </c>
      <c r="AB600">
        <v>-7.7164029335473783E-2</v>
      </c>
      <c r="AC600">
        <v>-7.0088828816285004E-2</v>
      </c>
      <c r="AD600">
        <v>-0.14503372756412031</v>
      </c>
      <c r="AE600">
        <v>-3.052218267633779E-2</v>
      </c>
      <c r="AF600">
        <v>-2.8465814786973329E-2</v>
      </c>
      <c r="AG600">
        <v>-3.6003252487045709E-2</v>
      </c>
      <c r="AH600" s="9" t="s">
        <v>165</v>
      </c>
      <c r="AI600" s="1">
        <v>44593</v>
      </c>
      <c r="AJ600" s="9" t="s">
        <v>43</v>
      </c>
      <c r="AK600">
        <v>18</v>
      </c>
    </row>
    <row r="601" spans="1:37" x14ac:dyDescent="0.25">
      <c r="A601">
        <v>44609</v>
      </c>
      <c r="B601">
        <v>-5.9277706122823508E-2</v>
      </c>
      <c r="C601">
        <v>-3.9607619975368331E-2</v>
      </c>
      <c r="D601">
        <v>-6.7089064595139344E-2</v>
      </c>
      <c r="E601">
        <v>-0.1529561231422778</v>
      </c>
      <c r="F601">
        <v>-2.0522674110031749E-2</v>
      </c>
      <c r="G601">
        <v>-0.13122220021847211</v>
      </c>
      <c r="H601">
        <v>-1.8108883771996941E-2</v>
      </c>
      <c r="I601">
        <v>-5.5395767190528293E-2</v>
      </c>
      <c r="J601">
        <v>-3.3211452003246808E-2</v>
      </c>
      <c r="K601">
        <v>-1.623830666982773E-3</v>
      </c>
      <c r="L601">
        <v>-1.9389115109793189E-3</v>
      </c>
      <c r="M601">
        <v>-6.694249431035592E-3</v>
      </c>
      <c r="N601">
        <v>-5.2826872330091951E-2</v>
      </c>
      <c r="O601">
        <v>-2.4691043618162128E-2</v>
      </c>
      <c r="P601">
        <v>-6.3552966024467791E-2</v>
      </c>
      <c r="Q601">
        <v>-1.7251504308938209E-2</v>
      </c>
      <c r="R601">
        <v>0</v>
      </c>
      <c r="S601">
        <v>-3.9712186819910447E-3</v>
      </c>
      <c r="T601">
        <v>-5.0748419997131214E-3</v>
      </c>
      <c r="U601">
        <v>-1.26544766566701E-2</v>
      </c>
      <c r="V601">
        <v>-1.4516351939482501E-2</v>
      </c>
      <c r="W601">
        <v>-6.8156913404024577E-2</v>
      </c>
      <c r="X601">
        <v>-0.18892122001793771</v>
      </c>
      <c r="Y601">
        <v>-6.3181339977961748E-3</v>
      </c>
      <c r="Z601">
        <v>-0.1252826781698054</v>
      </c>
      <c r="AA601">
        <v>-4.1308929576985939E-2</v>
      </c>
      <c r="AB601">
        <v>-1.5481275184174539E-2</v>
      </c>
      <c r="AC601">
        <v>-1.2108697071599729E-2</v>
      </c>
      <c r="AD601">
        <v>-6.8076829312333843E-4</v>
      </c>
      <c r="AE601">
        <v>-4.9301962533196943E-2</v>
      </c>
      <c r="AF601">
        <v>-7.096363257524381E-2</v>
      </c>
      <c r="AG601">
        <v>-8.0752712921988573E-2</v>
      </c>
      <c r="AH601" s="9" t="s">
        <v>165</v>
      </c>
      <c r="AI601" s="1">
        <v>44593</v>
      </c>
      <c r="AJ601" s="9" t="s">
        <v>38</v>
      </c>
      <c r="AK601">
        <v>17</v>
      </c>
    </row>
    <row r="602" spans="1:37" x14ac:dyDescent="0.25">
      <c r="A602">
        <v>44608</v>
      </c>
      <c r="B602">
        <v>-5.0282500505990139E-2</v>
      </c>
      <c r="C602">
        <v>-0.21636909046400221</v>
      </c>
      <c r="D602">
        <v>0</v>
      </c>
      <c r="E602">
        <v>-2.9785224641457369E-2</v>
      </c>
      <c r="F602">
        <v>-0.26643624088602108</v>
      </c>
      <c r="G602">
        <v>-3.8012928253703088E-2</v>
      </c>
      <c r="H602">
        <v>-0.1061319829139494</v>
      </c>
      <c r="I602">
        <v>-2.0197465387095621E-2</v>
      </c>
      <c r="J602">
        <v>-6.2381276632304278E-2</v>
      </c>
      <c r="K602">
        <v>-9.4852322074116171E-3</v>
      </c>
      <c r="L602">
        <v>-4.6995457231452847E-2</v>
      </c>
      <c r="M602">
        <v>-4.2294779469810532E-3</v>
      </c>
      <c r="N602">
        <v>-5.9093202372166351E-2</v>
      </c>
      <c r="O602">
        <v>-0.15214681502687019</v>
      </c>
      <c r="P602">
        <v>-2.078027943443524E-2</v>
      </c>
      <c r="Q602">
        <v>-0.13344647400964749</v>
      </c>
      <c r="R602">
        <v>-7.2750877287928381E-3</v>
      </c>
      <c r="S602">
        <v>-8.0350565013282346E-3</v>
      </c>
      <c r="T602">
        <v>-9.2880423353797564E-2</v>
      </c>
      <c r="U602">
        <v>-5.0429525969407522E-2</v>
      </c>
      <c r="V602">
        <v>-2.5472915825235278E-3</v>
      </c>
      <c r="W602">
        <v>-2.4615721838114269E-2</v>
      </c>
      <c r="X602">
        <v>-1.238051225957436E-2</v>
      </c>
      <c r="Y602">
        <v>-1.862585745835759E-3</v>
      </c>
      <c r="Z602">
        <v>-3.3082141645872837E-2</v>
      </c>
      <c r="AA602">
        <v>-4.0622972492751708E-2</v>
      </c>
      <c r="AB602">
        <v>-0.1198397150011437</v>
      </c>
      <c r="AC602">
        <v>-1.7589656557057722E-2</v>
      </c>
      <c r="AD602">
        <v>-0.13182403187606451</v>
      </c>
      <c r="AE602">
        <v>-0.1183743526764755</v>
      </c>
      <c r="AF602">
        <v>-2.8515568843548011E-2</v>
      </c>
      <c r="AG602">
        <v>-2.3516950359774511E-2</v>
      </c>
      <c r="AH602" s="9" t="s">
        <v>165</v>
      </c>
      <c r="AI602" s="1">
        <v>44593</v>
      </c>
      <c r="AJ602" s="9" t="s">
        <v>39</v>
      </c>
      <c r="AK602">
        <v>16</v>
      </c>
    </row>
    <row r="603" spans="1:37" x14ac:dyDescent="0.25">
      <c r="A603">
        <v>44607</v>
      </c>
      <c r="B603">
        <v>-4.0844158869525221E-2</v>
      </c>
      <c r="C603">
        <v>-9.7268057846205958E-2</v>
      </c>
      <c r="D603">
        <v>-3.177187414288745E-3</v>
      </c>
      <c r="E603">
        <v>-2.07932869442338E-2</v>
      </c>
      <c r="F603">
        <v>-1.9357906675478541E-4</v>
      </c>
      <c r="G603">
        <v>-1.6318747827536031E-2</v>
      </c>
      <c r="H603">
        <v>-0.1240718852842861</v>
      </c>
      <c r="I603">
        <v>-6.718786561444294E-2</v>
      </c>
      <c r="J603">
        <v>-0.91604185746612055</v>
      </c>
      <c r="K603">
        <v>-6.9635740921751246E-2</v>
      </c>
      <c r="L603">
        <v>-8.6613137282927225E-4</v>
      </c>
      <c r="M603">
        <v>-1.8545603431615359E-2</v>
      </c>
      <c r="N603">
        <v>-4.7453709409763623E-2</v>
      </c>
      <c r="O603">
        <v>-7.2950878911078008E-3</v>
      </c>
      <c r="P603">
        <v>-8.3352524807339998E-2</v>
      </c>
      <c r="Q603">
        <v>0</v>
      </c>
      <c r="R603">
        <v>0</v>
      </c>
      <c r="S603">
        <v>-3.5994842214898411E-2</v>
      </c>
      <c r="T603">
        <v>-7.0192693956862617E-2</v>
      </c>
      <c r="U603">
        <v>-0.11288975402937181</v>
      </c>
      <c r="V603">
        <v>-0.1373244132200489</v>
      </c>
      <c r="W603">
        <v>0</v>
      </c>
      <c r="X603">
        <v>-3.7365458090949023E-2</v>
      </c>
      <c r="Y603">
        <v>0</v>
      </c>
      <c r="Z603">
        <v>-2.48051985981942E-2</v>
      </c>
      <c r="AA603">
        <v>-0.13037086626115721</v>
      </c>
      <c r="AB603">
        <v>-3.3922968751865797E-2</v>
      </c>
      <c r="AC603">
        <v>-7.0600286223407166E-3</v>
      </c>
      <c r="AD603">
        <v>-6.9568681573174487E-3</v>
      </c>
      <c r="AE603">
        <v>-1.358332411634001E-2</v>
      </c>
      <c r="AF603">
        <v>-4.5504804041790553E-2</v>
      </c>
      <c r="AG603">
        <v>-8.4303895786165151E-2</v>
      </c>
      <c r="AH603" s="9" t="s">
        <v>165</v>
      </c>
      <c r="AI603" s="1">
        <v>44593</v>
      </c>
      <c r="AJ603" s="9" t="s">
        <v>40</v>
      </c>
      <c r="AK603">
        <v>15</v>
      </c>
    </row>
    <row r="604" spans="1:37" x14ac:dyDescent="0.25">
      <c r="A604">
        <v>44606</v>
      </c>
      <c r="B604">
        <v>-1.0104205052317641</v>
      </c>
      <c r="C604">
        <v>-0.5599712724919278</v>
      </c>
      <c r="D604">
        <v>-0.37167509601731341</v>
      </c>
      <c r="E604">
        <v>-0.55702593620626772</v>
      </c>
      <c r="F604">
        <v>-0.34634986950578478</v>
      </c>
      <c r="G604">
        <v>-2.5763930794885672</v>
      </c>
      <c r="H604">
        <v>-0.35095044129628439</v>
      </c>
      <c r="I604">
        <v>-1.1765812036966219</v>
      </c>
      <c r="J604">
        <v>-0.32582149340926869</v>
      </c>
      <c r="K604">
        <v>-0.1302280053218956</v>
      </c>
      <c r="L604">
        <v>-0.28798056313588072</v>
      </c>
      <c r="M604">
        <v>-0.20610066771059099</v>
      </c>
      <c r="N604">
        <v>-1.2671910200373031</v>
      </c>
      <c r="O604">
        <v>-0.55059599773503964</v>
      </c>
      <c r="P604">
        <v>-0.61926825490046744</v>
      </c>
      <c r="Q604">
        <v>-5.3320266797924631</v>
      </c>
      <c r="R604">
        <v>-2.3363984295640372</v>
      </c>
      <c r="S604">
        <v>-0.59601243090624334</v>
      </c>
      <c r="T604">
        <v>-0.57257262774251727</v>
      </c>
      <c r="U604">
        <v>0</v>
      </c>
      <c r="V604">
        <v>-3.8238399083888583E-2</v>
      </c>
      <c r="W604">
        <v>-0.61679161754016298</v>
      </c>
      <c r="X604">
        <v>-1.040924771984743</v>
      </c>
      <c r="Y604">
        <v>-1.0696516880289699</v>
      </c>
      <c r="Z604">
        <v>-1.0700407847887159</v>
      </c>
      <c r="AA604">
        <v>-0.85649322287859231</v>
      </c>
      <c r="AB604">
        <v>-1.1788945148480079</v>
      </c>
      <c r="AC604">
        <v>-0.46189968766941419</v>
      </c>
      <c r="AD604">
        <v>-2.892444072702256</v>
      </c>
      <c r="AE604">
        <v>-1.500266902041081</v>
      </c>
      <c r="AF604">
        <v>-0.67148035546984308</v>
      </c>
      <c r="AG604">
        <v>-0.74232687525369867</v>
      </c>
      <c r="AH604" s="9" t="s">
        <v>165</v>
      </c>
      <c r="AI604" s="1">
        <v>44593</v>
      </c>
      <c r="AJ604" s="9" t="s">
        <v>41</v>
      </c>
      <c r="AK604">
        <v>14</v>
      </c>
    </row>
    <row r="605" spans="1:37" x14ac:dyDescent="0.25">
      <c r="A605">
        <v>44603</v>
      </c>
      <c r="B605">
        <v>-9.7919266825770734E-2</v>
      </c>
      <c r="C605">
        <v>-2.381405740072317E-2</v>
      </c>
      <c r="D605">
        <v>-0.1162880538806442</v>
      </c>
      <c r="E605">
        <v>-0.34207649548142782</v>
      </c>
      <c r="F605">
        <v>-2.3682319943801121E-2</v>
      </c>
      <c r="G605">
        <v>-2.8438458118095769E-2</v>
      </c>
      <c r="H605">
        <v>-2.3248736660177131E-2</v>
      </c>
      <c r="I605">
        <v>-0.188147934752464</v>
      </c>
      <c r="J605">
        <v>-0.27279730342544889</v>
      </c>
      <c r="K605">
        <v>-7.5948759617073596E-3</v>
      </c>
      <c r="L605">
        <v>-2.173745878278554E-3</v>
      </c>
      <c r="M605">
        <v>-7.8154340524047336E-2</v>
      </c>
      <c r="N605">
        <v>-2.2953727566252739E-2</v>
      </c>
      <c r="O605">
        <v>-0.11001553334537741</v>
      </c>
      <c r="P605">
        <v>-1.3666468256549861E-2</v>
      </c>
      <c r="Q605">
        <v>-4.8343072870694191E-2</v>
      </c>
      <c r="R605">
        <v>0</v>
      </c>
      <c r="S605">
        <v>-9.967337378258629E-3</v>
      </c>
      <c r="T605">
        <v>-8.5739678091285909E-2</v>
      </c>
      <c r="U605">
        <v>-0.2031074741641942</v>
      </c>
      <c r="V605">
        <v>-3.8549306356385198E-2</v>
      </c>
      <c r="W605">
        <v>-2.9983578352243041E-2</v>
      </c>
      <c r="X605">
        <v>-0.19130461360987239</v>
      </c>
      <c r="Y605">
        <v>-7.7685948786910992E-3</v>
      </c>
      <c r="Z605">
        <v>-0.14918951957267479</v>
      </c>
      <c r="AA605">
        <v>-6.809588999942566E-2</v>
      </c>
      <c r="AB605">
        <v>-5.7800897690784753E-2</v>
      </c>
      <c r="AC605">
        <v>-3.9771598262396637E-2</v>
      </c>
      <c r="AD605">
        <v>-0.1747870352670263</v>
      </c>
      <c r="AE605">
        <v>-0.13034542292667731</v>
      </c>
      <c r="AF605">
        <v>-9.5921173618273098E-2</v>
      </c>
      <c r="AG605">
        <v>-5.2467533149943277E-2</v>
      </c>
      <c r="AH605" s="9" t="s">
        <v>166</v>
      </c>
      <c r="AI605" s="1">
        <v>44593</v>
      </c>
      <c r="AJ605" s="9" t="s">
        <v>43</v>
      </c>
      <c r="AK605">
        <v>11</v>
      </c>
    </row>
    <row r="606" spans="1:37" x14ac:dyDescent="0.25">
      <c r="A606">
        <v>44602</v>
      </c>
      <c r="B606">
        <v>-0.1175274005881114</v>
      </c>
      <c r="C606">
        <v>-7.096248642528899E-2</v>
      </c>
      <c r="D606">
        <v>-3.8529183849132773E-2</v>
      </c>
      <c r="E606">
        <v>-0.1030662900934123</v>
      </c>
      <c r="F606">
        <v>-4.3939970978046743E-2</v>
      </c>
      <c r="G606">
        <v>-0.35598184831929919</v>
      </c>
      <c r="H606">
        <v>-1.3505389314658171E-2</v>
      </c>
      <c r="I606">
        <v>-0.1747580560004712</v>
      </c>
      <c r="J606">
        <v>0</v>
      </c>
      <c r="K606">
        <v>0</v>
      </c>
      <c r="L606">
        <v>-0.89415649356871618</v>
      </c>
      <c r="M606">
        <v>-2.2557798570078159E-2</v>
      </c>
      <c r="N606">
        <v>-7.0387162454670554E-2</v>
      </c>
      <c r="O606">
        <v>-6.3263994702436918E-2</v>
      </c>
      <c r="P606">
        <v>-4.4453402450998609E-2</v>
      </c>
      <c r="Q606">
        <v>-9.7521213005133403E-2</v>
      </c>
      <c r="R606">
        <v>-4.6139055017431494E-3</v>
      </c>
      <c r="S606">
        <v>-0.4412354482756467</v>
      </c>
      <c r="T606">
        <v>-8.1219822210779044E-2</v>
      </c>
      <c r="U606">
        <v>-2.168294435414676E-2</v>
      </c>
      <c r="V606">
        <v>-0.161398285951252</v>
      </c>
      <c r="W606">
        <v>-0.3707149016134812</v>
      </c>
      <c r="X606">
        <v>-9.1049678339819792E-2</v>
      </c>
      <c r="Y606">
        <v>-0.28804512017534151</v>
      </c>
      <c r="Z606">
        <v>-0.1775303382030691</v>
      </c>
      <c r="AA606">
        <v>-4.5646554336430098E-2</v>
      </c>
      <c r="AB606">
        <v>-7.6759517633207014E-2</v>
      </c>
      <c r="AC606">
        <v>-0.185795703211559</v>
      </c>
      <c r="AD606">
        <v>-8.6303966510805283E-2</v>
      </c>
      <c r="AE606">
        <v>-0.13941495827992029</v>
      </c>
      <c r="AF606">
        <v>-0.13068445719121499</v>
      </c>
      <c r="AG606">
        <v>-7.7109435671964238E-2</v>
      </c>
      <c r="AH606" s="9" t="s">
        <v>166</v>
      </c>
      <c r="AI606" s="1">
        <v>44593</v>
      </c>
      <c r="AJ606" s="9" t="s">
        <v>38</v>
      </c>
      <c r="AK606">
        <v>10</v>
      </c>
    </row>
    <row r="607" spans="1:37" x14ac:dyDescent="0.25">
      <c r="A607">
        <v>44601</v>
      </c>
      <c r="B607">
        <v>-0.1160492147267172</v>
      </c>
      <c r="C607">
        <v>-7.0184498596813458E-4</v>
      </c>
      <c r="D607">
        <v>-3.8735702015211093E-2</v>
      </c>
      <c r="E607">
        <v>-3.8657085337163492E-2</v>
      </c>
      <c r="F607">
        <v>-4.062874944215316E-2</v>
      </c>
      <c r="G607">
        <v>-2.784402783958867E-2</v>
      </c>
      <c r="H607">
        <v>-1.0470257738278119E-2</v>
      </c>
      <c r="I607">
        <v>-0.57544222298850844</v>
      </c>
      <c r="J607">
        <v>-0.58442372731504255</v>
      </c>
      <c r="K607">
        <v>-8.1847061225632026E-3</v>
      </c>
      <c r="L607">
        <v>-0.60536465338754297</v>
      </c>
      <c r="M607">
        <v>-0.5385764523804919</v>
      </c>
      <c r="N607">
        <v>-9.2352541714908892E-2</v>
      </c>
      <c r="O607">
        <v>-8.4799522170995581E-2</v>
      </c>
      <c r="P607">
        <v>-2.2541426616915728E-3</v>
      </c>
      <c r="Q607">
        <v>-0.26468117766826582</v>
      </c>
      <c r="R607">
        <v>0</v>
      </c>
      <c r="S607">
        <v>-0.1145399092440892</v>
      </c>
      <c r="T607">
        <v>-0.1066267918004981</v>
      </c>
      <c r="U607">
        <v>-0.69936080955148616</v>
      </c>
      <c r="V607">
        <v>-4.2954829217523187E-2</v>
      </c>
      <c r="W607">
        <v>-0.38935920051404799</v>
      </c>
      <c r="X607">
        <v>-7.9263545027882437E-2</v>
      </c>
      <c r="Y607">
        <v>0</v>
      </c>
      <c r="Z607">
        <v>-6.4772343147170883E-2</v>
      </c>
      <c r="AA607">
        <v>-0.1732378663447986</v>
      </c>
      <c r="AB607">
        <v>-9.9065527942551093E-2</v>
      </c>
      <c r="AC607">
        <v>-0.32926371574176527</v>
      </c>
      <c r="AD607">
        <v>-0.27303858079652621</v>
      </c>
      <c r="AE607">
        <v>-0.10542542821034109</v>
      </c>
      <c r="AF607">
        <v>-4.9734485064038138E-2</v>
      </c>
      <c r="AG607">
        <v>-0.21581721562098061</v>
      </c>
      <c r="AH607" s="9" t="s">
        <v>166</v>
      </c>
      <c r="AI607" s="1">
        <v>44593</v>
      </c>
      <c r="AJ607" s="9" t="s">
        <v>39</v>
      </c>
      <c r="AK607">
        <v>9</v>
      </c>
    </row>
    <row r="608" spans="1:37" x14ac:dyDescent="0.25">
      <c r="A608">
        <v>44600</v>
      </c>
      <c r="B608">
        <v>-0.15591491690619849</v>
      </c>
      <c r="C608">
        <v>-3.3094303817691947E-2</v>
      </c>
      <c r="D608">
        <v>-4.9478594136845499E-3</v>
      </c>
      <c r="E608">
        <v>-0.69572327482820562</v>
      </c>
      <c r="F608">
        <v>-1.7370357555655691E-2</v>
      </c>
      <c r="G608">
        <v>-9.5942790050250359E-2</v>
      </c>
      <c r="H608">
        <v>-9.3220085357504937E-2</v>
      </c>
      <c r="I608">
        <v>-5.5747073117156987E-2</v>
      </c>
      <c r="J608">
        <v>-0.25021883783029752</v>
      </c>
      <c r="K608">
        <v>0</v>
      </c>
      <c r="L608">
        <v>-0.23654977186443929</v>
      </c>
      <c r="M608">
        <v>-3.9990308366282712E-5</v>
      </c>
      <c r="N608">
        <v>-2.556757857540479E-2</v>
      </c>
      <c r="O608">
        <v>-5.7024022367051959E-2</v>
      </c>
      <c r="P608">
        <v>-9.9293421349854107E-3</v>
      </c>
      <c r="Q608">
        <v>-2.3546531963256789E-2</v>
      </c>
      <c r="R608">
        <v>-0.1009255784786309</v>
      </c>
      <c r="S608">
        <v>0</v>
      </c>
      <c r="T608">
        <v>-9.3063693147917584E-2</v>
      </c>
      <c r="U608">
        <v>0</v>
      </c>
      <c r="V608">
        <v>-0.22058280450597981</v>
      </c>
      <c r="W608">
        <v>-5.0050291757870832E-2</v>
      </c>
      <c r="X608">
        <v>-0.44152502760772577</v>
      </c>
      <c r="Y608">
        <v>-4.5499348308518373E-2</v>
      </c>
      <c r="Z608">
        <v>-0.34707891548301811</v>
      </c>
      <c r="AA608">
        <v>-3.2457947375352188E-2</v>
      </c>
      <c r="AB608">
        <v>-7.512532588333122E-2</v>
      </c>
      <c r="AC608">
        <v>-4.1474318644955183E-2</v>
      </c>
      <c r="AD608">
        <v>-0.17454937495130471</v>
      </c>
      <c r="AE608">
        <v>-0.1075284005268515</v>
      </c>
      <c r="AF608">
        <v>-0.22310988513329491</v>
      </c>
      <c r="AG608">
        <v>-8.0139812561084642E-2</v>
      </c>
      <c r="AH608" s="9" t="s">
        <v>166</v>
      </c>
      <c r="AI608" s="1">
        <v>44593</v>
      </c>
      <c r="AJ608" s="9" t="s">
        <v>40</v>
      </c>
      <c r="AK608">
        <v>8</v>
      </c>
    </row>
    <row r="609" spans="1:37" x14ac:dyDescent="0.25">
      <c r="A609">
        <v>44599</v>
      </c>
      <c r="B609">
        <v>-9.0948443002079396E-2</v>
      </c>
      <c r="C609">
        <v>-4.2012637727077452E-2</v>
      </c>
      <c r="D609">
        <v>-0.1376132412118217</v>
      </c>
      <c r="E609">
        <v>-0.19854372472133311</v>
      </c>
      <c r="F609">
        <v>-1.456281966269023E-2</v>
      </c>
      <c r="G609">
        <v>-8.2098476204804829E-2</v>
      </c>
      <c r="H609">
        <v>0</v>
      </c>
      <c r="I609">
        <v>-6.6633426716054926E-3</v>
      </c>
      <c r="J609">
        <v>-1.98281360716797E-2</v>
      </c>
      <c r="K609">
        <v>-5.5055262755860966E-3</v>
      </c>
      <c r="L609">
        <v>0</v>
      </c>
      <c r="M609">
        <v>-1.4066331845250159E-2</v>
      </c>
      <c r="N609">
        <v>-2.2132363044413909E-2</v>
      </c>
      <c r="O609">
        <v>-0.3964206021969911</v>
      </c>
      <c r="P609">
        <v>-0.1055804760116329</v>
      </c>
      <c r="Q609">
        <v>-0.25996791870362368</v>
      </c>
      <c r="R609">
        <v>0</v>
      </c>
      <c r="S609">
        <v>-5.0376161650616614E-3</v>
      </c>
      <c r="T609">
        <v>-6.203732827871114E-2</v>
      </c>
      <c r="U609">
        <v>-2.9491707065621198E-2</v>
      </c>
      <c r="V609">
        <v>-8.7875036462053552E-3</v>
      </c>
      <c r="W609">
        <v>0</v>
      </c>
      <c r="X609">
        <v>-0.17008611419296329</v>
      </c>
      <c r="Y609">
        <v>-0.22487403691403421</v>
      </c>
      <c r="Z609">
        <v>-0.1206744390053794</v>
      </c>
      <c r="AA609">
        <v>-3.0833468468151711E-2</v>
      </c>
      <c r="AB609">
        <v>-0.10641827355854031</v>
      </c>
      <c r="AC609">
        <v>-6.4839191784163946E-2</v>
      </c>
      <c r="AD609">
        <v>-0.33003531425544153</v>
      </c>
      <c r="AE609">
        <v>-0.13034542254777909</v>
      </c>
      <c r="AF609">
        <v>-8.9167923991445061E-2</v>
      </c>
      <c r="AG609">
        <v>-1.873518624265175E-2</v>
      </c>
      <c r="AH609" s="9" t="s">
        <v>166</v>
      </c>
      <c r="AI609" s="1">
        <v>44593</v>
      </c>
      <c r="AJ609" s="9" t="s">
        <v>41</v>
      </c>
      <c r="AK609">
        <v>7</v>
      </c>
    </row>
    <row r="610" spans="1:37" x14ac:dyDescent="0.25">
      <c r="A610">
        <v>44589</v>
      </c>
      <c r="B610">
        <v>-0.1616031088404464</v>
      </c>
      <c r="C610">
        <v>-5.0109469417449509E-2</v>
      </c>
      <c r="D610">
        <v>0</v>
      </c>
      <c r="E610">
        <v>-7.2928141830321133E-2</v>
      </c>
      <c r="F610">
        <v>-0.36222423208420101</v>
      </c>
      <c r="G610">
        <v>-0.1128989847800482</v>
      </c>
      <c r="H610">
        <v>-3.8507861067581507E-2</v>
      </c>
      <c r="I610">
        <v>-0.27276649485624238</v>
      </c>
      <c r="J610">
        <v>-6.1689134697662027</v>
      </c>
      <c r="K610">
        <v>0</v>
      </c>
      <c r="L610">
        <v>-8.0328913977746524E-2</v>
      </c>
      <c r="M610">
        <v>-1.6643407719553329E-2</v>
      </c>
      <c r="N610">
        <v>-7.9327718408720521E-2</v>
      </c>
      <c r="O610">
        <v>-3.11243183399212E-2</v>
      </c>
      <c r="P610">
        <v>-0.14368243909608119</v>
      </c>
      <c r="Q610">
        <v>-5.3393538570976312E-2</v>
      </c>
      <c r="R610">
        <v>-3.640696257847408E-3</v>
      </c>
      <c r="S610">
        <v>-0.14162581731895599</v>
      </c>
      <c r="T610">
        <v>-0.17725201612824851</v>
      </c>
      <c r="U610">
        <v>-0.28336911695948369</v>
      </c>
      <c r="V610">
        <v>-4.3624549061933122E-4</v>
      </c>
      <c r="W610">
        <v>-3.8349018209404583E-2</v>
      </c>
      <c r="X610">
        <v>-9.4646682104177954E-2</v>
      </c>
      <c r="Y610">
        <v>-0.21586126496983329</v>
      </c>
      <c r="Z610">
        <v>-0.10964825146214301</v>
      </c>
      <c r="AA610">
        <v>-0.41031071626890731</v>
      </c>
      <c r="AB610">
        <v>-0.1125179589956318</v>
      </c>
      <c r="AC610">
        <v>-5.8115744608548119E-2</v>
      </c>
      <c r="AD610">
        <v>-0.11253633054697459</v>
      </c>
      <c r="AE610">
        <v>-0.24065148190168331</v>
      </c>
      <c r="AF610">
        <v>-0.12823903927601449</v>
      </c>
      <c r="AG610">
        <v>-0.16420728677375951</v>
      </c>
      <c r="AH610" s="9" t="s">
        <v>167</v>
      </c>
      <c r="AI610" s="1">
        <v>44562</v>
      </c>
      <c r="AJ610" s="9" t="s">
        <v>43</v>
      </c>
      <c r="AK610">
        <v>28</v>
      </c>
    </row>
    <row r="611" spans="1:37" x14ac:dyDescent="0.25">
      <c r="A611">
        <v>44588</v>
      </c>
      <c r="B611">
        <v>-0.45432874312376481</v>
      </c>
      <c r="C611">
        <v>-2.9570568571271332E-3</v>
      </c>
      <c r="D611">
        <v>-2.768799373362036E-2</v>
      </c>
      <c r="E611">
        <v>-0.76207643911126122</v>
      </c>
      <c r="F611">
        <v>-1.3641254045628819</v>
      </c>
      <c r="G611">
        <v>-4.2247804093153707E-2</v>
      </c>
      <c r="H611">
        <v>-0.23582871968370031</v>
      </c>
      <c r="I611">
        <v>-0.4262694124234418</v>
      </c>
      <c r="J611">
        <v>-4.0877256408669717E-2</v>
      </c>
      <c r="K611">
        <v>-0.1276088692499181</v>
      </c>
      <c r="L611">
        <v>-1.5740968369261699E-2</v>
      </c>
      <c r="M611">
        <v>-0.1033991367993191</v>
      </c>
      <c r="N611">
        <v>-0.33387137313177151</v>
      </c>
      <c r="O611">
        <v>-0.14594798584755661</v>
      </c>
      <c r="P611">
        <v>-0.17613508862018659</v>
      </c>
      <c r="Q611">
        <v>-0.23056340429706951</v>
      </c>
      <c r="R611">
        <v>-0.26224759377261031</v>
      </c>
      <c r="S611">
        <v>-1.0499435796038299</v>
      </c>
      <c r="T611">
        <v>-0.16426620289712349</v>
      </c>
      <c r="U611">
        <v>-0.22017861896805149</v>
      </c>
      <c r="V611">
        <v>-0.65915357303048594</v>
      </c>
      <c r="W611">
        <v>-0.1130687787943635</v>
      </c>
      <c r="X611">
        <v>-0.65573793896449284</v>
      </c>
      <c r="Y611">
        <v>-8.3383989441319667E-2</v>
      </c>
      <c r="Z611">
        <v>-0.52870812739477324</v>
      </c>
      <c r="AA611">
        <v>-0.27547687036023771</v>
      </c>
      <c r="AB611">
        <v>-0.4100055010668619</v>
      </c>
      <c r="AC611">
        <v>-0.13161947893473569</v>
      </c>
      <c r="AD611">
        <v>-0.28692975082022498</v>
      </c>
      <c r="AE611">
        <v>-0.213923346898407</v>
      </c>
      <c r="AF611">
        <v>-0.44802845111461947</v>
      </c>
      <c r="AG611">
        <v>-0.66956211092055185</v>
      </c>
      <c r="AH611" s="9" t="s">
        <v>167</v>
      </c>
      <c r="AI611" s="1">
        <v>44562</v>
      </c>
      <c r="AJ611" s="9" t="s">
        <v>38</v>
      </c>
      <c r="AK611">
        <v>27</v>
      </c>
    </row>
    <row r="612" spans="1:37" x14ac:dyDescent="0.25">
      <c r="A612">
        <v>44587</v>
      </c>
      <c r="B612">
        <v>-0.68811445064141064</v>
      </c>
      <c r="C612">
        <v>-8.1831199029236842E-2</v>
      </c>
      <c r="D612">
        <v>-5.2082596169441539E-2</v>
      </c>
      <c r="E612">
        <v>-1.216879468359588</v>
      </c>
      <c r="F612">
        <v>-0.47996119086963862</v>
      </c>
      <c r="G612">
        <v>-0.94413392932378348</v>
      </c>
      <c r="H612">
        <v>-0.59595022283994237</v>
      </c>
      <c r="I612">
        <v>-0.30653467415576452</v>
      </c>
      <c r="J612">
        <v>-0.2218584592217803</v>
      </c>
      <c r="K612">
        <v>-0.17263113105625841</v>
      </c>
      <c r="L612">
        <v>-0.26820106756241191</v>
      </c>
      <c r="M612">
        <v>-0.63357454086209275</v>
      </c>
      <c r="N612">
        <v>-0.42827684085454037</v>
      </c>
      <c r="O612">
        <v>-0.54329367045601207</v>
      </c>
      <c r="P612">
        <v>-0.37906369888417391</v>
      </c>
      <c r="Q612">
        <v>-9.5704960533912711E-2</v>
      </c>
      <c r="R612">
        <v>-0.32659553435430999</v>
      </c>
      <c r="S612">
        <v>-0.88581970892247996</v>
      </c>
      <c r="T612">
        <v>-0.38213006213324568</v>
      </c>
      <c r="U612">
        <v>-0.58588824562230746</v>
      </c>
      <c r="V612">
        <v>-0.32866451342739172</v>
      </c>
      <c r="W612">
        <v>-0.26206428498207429</v>
      </c>
      <c r="X612">
        <v>-1.3315332792194441</v>
      </c>
      <c r="Y612">
        <v>-1.069861351402341</v>
      </c>
      <c r="Z612">
        <v>-1.088190781891887</v>
      </c>
      <c r="AA612">
        <v>-0.37518763641038211</v>
      </c>
      <c r="AB612">
        <v>-0.35501970152812579</v>
      </c>
      <c r="AC612">
        <v>-0.5793365396943998</v>
      </c>
      <c r="AD612">
        <v>-0.20496755858418519</v>
      </c>
      <c r="AE612">
        <v>-0.36837117854475709</v>
      </c>
      <c r="AF612">
        <v>-0.88786841702627028</v>
      </c>
      <c r="AG612">
        <v>-0.74397114545648502</v>
      </c>
      <c r="AH612" s="9" t="s">
        <v>167</v>
      </c>
      <c r="AI612" s="1">
        <v>44562</v>
      </c>
      <c r="AJ612" s="9" t="s">
        <v>39</v>
      </c>
      <c r="AK612">
        <v>26</v>
      </c>
    </row>
    <row r="613" spans="1:37" x14ac:dyDescent="0.25">
      <c r="A613">
        <v>44586</v>
      </c>
      <c r="B613">
        <v>-4.5179496131023983E-2</v>
      </c>
      <c r="C613">
        <v>0</v>
      </c>
      <c r="D613">
        <v>0</v>
      </c>
      <c r="E613">
        <v>-6.9231043208104207E-2</v>
      </c>
      <c r="F613">
        <v>-9.5226559267667628E-4</v>
      </c>
      <c r="G613">
        <v>-6.3559365594285273E-3</v>
      </c>
      <c r="H613">
        <v>0</v>
      </c>
      <c r="I613">
        <v>-7.8289046107947317E-4</v>
      </c>
      <c r="J613">
        <v>-4.9112225935427512E-3</v>
      </c>
      <c r="K613">
        <v>-4.9679677030579163E-2</v>
      </c>
      <c r="L613">
        <v>-9.1156343915090327E-3</v>
      </c>
      <c r="M613">
        <v>-5.2247441798366427E-2</v>
      </c>
      <c r="N613">
        <v>-1.031828318851506E-2</v>
      </c>
      <c r="O613">
        <v>0</v>
      </c>
      <c r="P613">
        <v>-0.3441597081696276</v>
      </c>
      <c r="Q613">
        <v>-3.9217946762147718E-3</v>
      </c>
      <c r="R613">
        <v>0</v>
      </c>
      <c r="S613">
        <v>0</v>
      </c>
      <c r="T613">
        <v>-0.24771426252327419</v>
      </c>
      <c r="U613">
        <v>-5.590901918043735E-2</v>
      </c>
      <c r="V613">
        <v>-4.0669706158432503E-2</v>
      </c>
      <c r="W613">
        <v>-3.1548351791839763E-2</v>
      </c>
      <c r="X613">
        <v>-0.19737914989919619</v>
      </c>
      <c r="Y613">
        <v>0</v>
      </c>
      <c r="Z613">
        <v>-6.0787532933285947E-2</v>
      </c>
      <c r="AA613">
        <v>-4.3947392158198637E-2</v>
      </c>
      <c r="AB613">
        <v>-2.5855131489741261E-2</v>
      </c>
      <c r="AC613">
        <v>-1.384785177937458E-2</v>
      </c>
      <c r="AD613">
        <v>-1.465010507245235E-2</v>
      </c>
      <c r="AE613">
        <v>-1.277105531611103E-2</v>
      </c>
      <c r="AF613">
        <v>-7.292967791424268E-2</v>
      </c>
      <c r="AG613">
        <v>-5.0987694956035987E-2</v>
      </c>
      <c r="AH613" s="9" t="s">
        <v>167</v>
      </c>
      <c r="AI613" s="1">
        <v>44562</v>
      </c>
      <c r="AJ613" s="9" t="s">
        <v>40</v>
      </c>
      <c r="AK613">
        <v>25</v>
      </c>
    </row>
    <row r="614" spans="1:37" x14ac:dyDescent="0.25">
      <c r="A614">
        <v>44585</v>
      </c>
      <c r="B614">
        <v>-3.1451847261229382</v>
      </c>
      <c r="C614">
        <v>-3.9547637579601882</v>
      </c>
      <c r="D614">
        <v>-3.2711109720071598</v>
      </c>
      <c r="E614">
        <v>-3.560730857491075</v>
      </c>
      <c r="F614">
        <v>-3.4394830150663789</v>
      </c>
      <c r="G614">
        <v>-5.3039506651059876</v>
      </c>
      <c r="H614">
        <v>-2.6705087416268158</v>
      </c>
      <c r="I614">
        <v>-3.0483183378973351</v>
      </c>
      <c r="J614">
        <v>-1.587783033867288</v>
      </c>
      <c r="K614">
        <v>-1.6703611510275509</v>
      </c>
      <c r="L614">
        <v>-1.041233409650691</v>
      </c>
      <c r="M614">
        <v>-1.8902036862762031</v>
      </c>
      <c r="N614">
        <v>-3.4043365786696338</v>
      </c>
      <c r="O614">
        <v>-2.0717040185054212</v>
      </c>
      <c r="P614">
        <v>-3.5305662365701238</v>
      </c>
      <c r="Q614">
        <v>-0.85222196973950937</v>
      </c>
      <c r="R614">
        <v>-6.6374738078238424</v>
      </c>
      <c r="S614">
        <v>-3.7895606675319482</v>
      </c>
      <c r="T614">
        <v>-3.0317530987844341</v>
      </c>
      <c r="U614">
        <v>-6.133325943411668</v>
      </c>
      <c r="V614">
        <v>-2.293902662150304</v>
      </c>
      <c r="W614">
        <v>-4.0581653747268476</v>
      </c>
      <c r="X614">
        <v>-3.113876592664377</v>
      </c>
      <c r="Y614">
        <v>-0.93974599788390323</v>
      </c>
      <c r="Z614">
        <v>-3.8940126575928602</v>
      </c>
      <c r="AA614">
        <v>-3.2082470844539568</v>
      </c>
      <c r="AB614">
        <v>-2.3873443004121322</v>
      </c>
      <c r="AC614">
        <v>-1.7074877893841249</v>
      </c>
      <c r="AD614">
        <v>-1.554587895586683</v>
      </c>
      <c r="AE614">
        <v>-3.0995603643255571</v>
      </c>
      <c r="AF614">
        <v>-3.242509667928962</v>
      </c>
      <c r="AG614">
        <v>-3.5192846600858632</v>
      </c>
      <c r="AH614" s="9" t="s">
        <v>167</v>
      </c>
      <c r="AI614" s="1">
        <v>44562</v>
      </c>
      <c r="AJ614" s="9" t="s">
        <v>41</v>
      </c>
      <c r="AK614">
        <v>24</v>
      </c>
    </row>
    <row r="615" spans="1:37" x14ac:dyDescent="0.25">
      <c r="A615">
        <v>44582</v>
      </c>
      <c r="B615">
        <v>-0.26383753770750312</v>
      </c>
      <c r="C615">
        <v>-0.2251776147289819</v>
      </c>
      <c r="D615">
        <v>-0.84410582945772705</v>
      </c>
      <c r="E615">
        <v>-0.11294590380363349</v>
      </c>
      <c r="F615">
        <v>-0.78357229493207536</v>
      </c>
      <c r="G615">
        <v>-0.55975490667979466</v>
      </c>
      <c r="H615">
        <v>-0.1125721773297363</v>
      </c>
      <c r="I615">
        <v>-0.4039296143483268</v>
      </c>
      <c r="J615">
        <v>0</v>
      </c>
      <c r="K615">
        <v>-0.80473976933598412</v>
      </c>
      <c r="L615">
        <v>-0.10447505097103869</v>
      </c>
      <c r="M615">
        <v>-0.18593015275020991</v>
      </c>
      <c r="N615">
        <v>-0.2717370703311891</v>
      </c>
      <c r="O615">
        <v>-0.28320005980041257</v>
      </c>
      <c r="P615">
        <v>-0.16059395814745361</v>
      </c>
      <c r="Q615">
        <v>-4.9639029348297073E-2</v>
      </c>
      <c r="R615">
        <v>-5.0273688759140872E-2</v>
      </c>
      <c r="S615">
        <v>-0.58583247108019376</v>
      </c>
      <c r="T615">
        <v>-0.105150629937343</v>
      </c>
      <c r="U615">
        <v>-0.31468494923746321</v>
      </c>
      <c r="V615">
        <v>-0.2348641902760592</v>
      </c>
      <c r="W615">
        <v>-0.1212771175993536</v>
      </c>
      <c r="X615">
        <v>-0.28906226303958898</v>
      </c>
      <c r="Y615">
        <v>-0.21977787317779651</v>
      </c>
      <c r="Z615">
        <v>-0.30342689248413202</v>
      </c>
      <c r="AA615">
        <v>-0.2514649551004795</v>
      </c>
      <c r="AB615">
        <v>-0.19353675775701329</v>
      </c>
      <c r="AC615">
        <v>-0.29242332293680789</v>
      </c>
      <c r="AD615">
        <v>-8.6183657397087735E-2</v>
      </c>
      <c r="AE615">
        <v>-0.36307617059858249</v>
      </c>
      <c r="AF615">
        <v>-0.25645277621555301</v>
      </c>
      <c r="AG615">
        <v>-0.17423539402668309</v>
      </c>
      <c r="AH615" s="9" t="s">
        <v>168</v>
      </c>
      <c r="AI615" s="1">
        <v>44562</v>
      </c>
      <c r="AJ615" s="9" t="s">
        <v>43</v>
      </c>
      <c r="AK615">
        <v>21</v>
      </c>
    </row>
    <row r="616" spans="1:37" x14ac:dyDescent="0.25">
      <c r="A616">
        <v>44581</v>
      </c>
      <c r="B616">
        <v>-0.11687032435936109</v>
      </c>
      <c r="C616">
        <v>-0.1873337883107199</v>
      </c>
      <c r="D616">
        <v>-0.29862494044459698</v>
      </c>
      <c r="E616">
        <v>-6.3889968504828906E-2</v>
      </c>
      <c r="F616">
        <v>0</v>
      </c>
      <c r="G616">
        <v>0</v>
      </c>
      <c r="H616">
        <v>-1.7194702405202739E-2</v>
      </c>
      <c r="I616">
        <v>-3.6016539996736603E-2</v>
      </c>
      <c r="J616">
        <v>-2.7776403035705312E-3</v>
      </c>
      <c r="K616">
        <v>0</v>
      </c>
      <c r="L616">
        <v>-7.0542175898330645E-2</v>
      </c>
      <c r="M616">
        <v>0</v>
      </c>
      <c r="N616">
        <v>-5.3329371846307459E-3</v>
      </c>
      <c r="O616">
        <v>-3.827987421939601E-4</v>
      </c>
      <c r="P616">
        <v>-1.062672985905111E-3</v>
      </c>
      <c r="Q616">
        <v>-1.802258743899782E-3</v>
      </c>
      <c r="R616">
        <v>0</v>
      </c>
      <c r="S616">
        <v>-5.6937916005623923E-2</v>
      </c>
      <c r="T616">
        <v>-3.6640155598193697E-2</v>
      </c>
      <c r="U616">
        <v>-1.38550608470708E-3</v>
      </c>
      <c r="V616">
        <v>-5.867082578593706E-4</v>
      </c>
      <c r="W616">
        <v>-3.8857103399746401E-4</v>
      </c>
      <c r="X616">
        <v>-8.7412942542664948E-2</v>
      </c>
      <c r="Y616">
        <v>0</v>
      </c>
      <c r="Z616">
        <v>-0.16159375208480589</v>
      </c>
      <c r="AA616">
        <v>-5.8629924744007236E-3</v>
      </c>
      <c r="AB616">
        <v>-5.8995929484996186E-3</v>
      </c>
      <c r="AC616">
        <v>-3.1387807962765288E-2</v>
      </c>
      <c r="AD616">
        <v>-7.8043078955004992E-3</v>
      </c>
      <c r="AE616">
        <v>-5.2102417421346407E-2</v>
      </c>
      <c r="AF616">
        <v>-9.3959787812645593E-2</v>
      </c>
      <c r="AG616">
        <v>-1.620927423211229E-2</v>
      </c>
      <c r="AH616" s="9" t="s">
        <v>168</v>
      </c>
      <c r="AI616" s="1">
        <v>44562</v>
      </c>
      <c r="AJ616" s="9" t="s">
        <v>38</v>
      </c>
      <c r="AK616">
        <v>20</v>
      </c>
    </row>
    <row r="617" spans="1:37" x14ac:dyDescent="0.25">
      <c r="A617">
        <v>44580</v>
      </c>
      <c r="B617">
        <v>-0.34245941407442648</v>
      </c>
      <c r="C617">
        <v>-0.35662423676270999</v>
      </c>
      <c r="D617">
        <v>-0.40760696626243792</v>
      </c>
      <c r="E617">
        <v>-0.70948615318329744</v>
      </c>
      <c r="F617">
        <v>-8.5200861308428225E-4</v>
      </c>
      <c r="G617">
        <v>-1.9656226231875799E-2</v>
      </c>
      <c r="H617">
        <v>-0.12654916578198119</v>
      </c>
      <c r="I617">
        <v>-0.61422941075929494</v>
      </c>
      <c r="J617">
        <v>-0.37999133442196109</v>
      </c>
      <c r="K617">
        <v>-0.30176456896195802</v>
      </c>
      <c r="L617">
        <v>-0.36677344725544619</v>
      </c>
      <c r="M617">
        <v>-1.935118810522525E-2</v>
      </c>
      <c r="N617">
        <v>-0.1012794998136074</v>
      </c>
      <c r="O617">
        <v>-9.0622376415759327E-4</v>
      </c>
      <c r="P617">
        <v>-0.72511719773579864</v>
      </c>
      <c r="Q617">
        <v>-0.2923610503785144</v>
      </c>
      <c r="R617">
        <v>0</v>
      </c>
      <c r="S617">
        <v>-0.42144452541715111</v>
      </c>
      <c r="T617">
        <v>-0.1047687308481131</v>
      </c>
      <c r="U617">
        <v>-0.12923463463452001</v>
      </c>
      <c r="V617">
        <v>-0.14758775352800579</v>
      </c>
      <c r="W617">
        <v>-4.5423035329140653E-2</v>
      </c>
      <c r="X617">
        <v>-0.84867947091812723</v>
      </c>
      <c r="Y617">
        <v>-0.68821334255167166</v>
      </c>
      <c r="Z617">
        <v>-0.46921327130463131</v>
      </c>
      <c r="AA617">
        <v>-0.37263771742332619</v>
      </c>
      <c r="AB617">
        <v>-0.10678300888938271</v>
      </c>
      <c r="AC617">
        <v>-0.29449041077530957</v>
      </c>
      <c r="AD617">
        <v>-0.20054209809522819</v>
      </c>
      <c r="AE617">
        <v>-0.1033180727955975</v>
      </c>
      <c r="AF617">
        <v>-0.33257523220268548</v>
      </c>
      <c r="AG617">
        <v>-0.62433159971308261</v>
      </c>
      <c r="AH617" s="9" t="s">
        <v>168</v>
      </c>
      <c r="AI617" s="1">
        <v>44562</v>
      </c>
      <c r="AJ617" s="9" t="s">
        <v>39</v>
      </c>
      <c r="AK617">
        <v>19</v>
      </c>
    </row>
    <row r="618" spans="1:37" x14ac:dyDescent="0.25">
      <c r="A618">
        <v>44579</v>
      </c>
      <c r="B618">
        <v>-1.259447664786818</v>
      </c>
      <c r="C618">
        <v>-0.83197945022467967</v>
      </c>
      <c r="D618">
        <v>-0.48154293096057588</v>
      </c>
      <c r="E618">
        <v>-1.691222999849735</v>
      </c>
      <c r="F618">
        <v>-0.78176667590309568</v>
      </c>
      <c r="G618">
        <v>-2.772683523263813</v>
      </c>
      <c r="H618">
        <v>-1.971791198027748</v>
      </c>
      <c r="I618">
        <v>-0.76004830780038191</v>
      </c>
      <c r="J618">
        <v>-1.782561927741386E-2</v>
      </c>
      <c r="K618">
        <v>-7.6688679671493678E-3</v>
      </c>
      <c r="L618">
        <v>-0.65745686659403146</v>
      </c>
      <c r="M618">
        <v>-1.474717196903681</v>
      </c>
      <c r="N618">
        <v>-0.63806475723124012</v>
      </c>
      <c r="O618">
        <v>-0.49720506417717358</v>
      </c>
      <c r="P618">
        <v>-2.8629252506104881</v>
      </c>
      <c r="Q618">
        <v>-0.50981957006607281</v>
      </c>
      <c r="R618">
        <v>-1.2817936276701669</v>
      </c>
      <c r="S618">
        <v>-2.2962384962282059</v>
      </c>
      <c r="T618">
        <v>-0.48199800903092149</v>
      </c>
      <c r="U618">
        <v>-1.4644202099424051</v>
      </c>
      <c r="V618">
        <v>-1.8605578827312641</v>
      </c>
      <c r="W618">
        <v>-1.6693520807052891</v>
      </c>
      <c r="X618">
        <v>-1.6492849470431921</v>
      </c>
      <c r="Y618">
        <v>-0.6038595983678624</v>
      </c>
      <c r="Z618">
        <v>-1.8820885076431</v>
      </c>
      <c r="AA618">
        <v>-0.76069173340697527</v>
      </c>
      <c r="AB618">
        <v>-0.8560870363926153</v>
      </c>
      <c r="AC618">
        <v>-0.90051225846769101</v>
      </c>
      <c r="AD618">
        <v>-0.18075351326418679</v>
      </c>
      <c r="AE618">
        <v>-0.97927566208598471</v>
      </c>
      <c r="AF618">
        <v>-1.2912960642993141</v>
      </c>
      <c r="AG618">
        <v>-1.975103213759704</v>
      </c>
      <c r="AH618" s="9" t="s">
        <v>168</v>
      </c>
      <c r="AI618" s="1">
        <v>44562</v>
      </c>
      <c r="AJ618" s="9" t="s">
        <v>40</v>
      </c>
      <c r="AK618">
        <v>18</v>
      </c>
    </row>
    <row r="619" spans="1:37" x14ac:dyDescent="0.25">
      <c r="A619">
        <v>44578</v>
      </c>
      <c r="B619">
        <v>-3.3240718889273548</v>
      </c>
      <c r="C619">
        <v>-3.354337715665789</v>
      </c>
      <c r="D619">
        <v>-3.668995661072783</v>
      </c>
      <c r="E619">
        <v>-2.655089620617852</v>
      </c>
      <c r="F619">
        <v>-4.3289010863125732</v>
      </c>
      <c r="G619">
        <v>-8.2023382277175205</v>
      </c>
      <c r="H619">
        <v>-3.3280323948980119</v>
      </c>
      <c r="I619">
        <v>-1.799847410856275</v>
      </c>
      <c r="J619">
        <v>-1.918523890486556</v>
      </c>
      <c r="K619">
        <v>-3.2352907567794249</v>
      </c>
      <c r="L619">
        <v>-1.172193981510524</v>
      </c>
      <c r="M619">
        <v>-3.3962814488544568</v>
      </c>
      <c r="N619">
        <v>-4.5099634587737967</v>
      </c>
      <c r="O619">
        <v>-1.502814035258093</v>
      </c>
      <c r="P619">
        <v>-2.703097518378045</v>
      </c>
      <c r="Q619">
        <v>-1.855807763090459</v>
      </c>
      <c r="R619">
        <v>-9.8081572951650529</v>
      </c>
      <c r="S619">
        <v>-3.5308241431874969</v>
      </c>
      <c r="T619">
        <v>-1.4954171250519559</v>
      </c>
      <c r="U619">
        <v>-3.1896850870703561</v>
      </c>
      <c r="V619">
        <v>-4.3573274898174521</v>
      </c>
      <c r="W619">
        <v>-3.7757587792002978</v>
      </c>
      <c r="X619">
        <v>-2.549608478157213</v>
      </c>
      <c r="Y619">
        <v>-2.0412857132869831</v>
      </c>
      <c r="Z619">
        <v>-4.0210149352158062</v>
      </c>
      <c r="AA619">
        <v>-3.2148989077491281</v>
      </c>
      <c r="AB619">
        <v>-2.4640113569739102</v>
      </c>
      <c r="AC619">
        <v>-2.625490959548356</v>
      </c>
      <c r="AD619">
        <v>-1.8556026617070021</v>
      </c>
      <c r="AE619">
        <v>-4.2158962121666743</v>
      </c>
      <c r="AF619">
        <v>-3.594353466376508</v>
      </c>
      <c r="AG619">
        <v>-2.3663295935565172</v>
      </c>
      <c r="AH619" s="9" t="s">
        <v>168</v>
      </c>
      <c r="AI619" s="1">
        <v>44562</v>
      </c>
      <c r="AJ619" s="9" t="s">
        <v>41</v>
      </c>
      <c r="AK619">
        <v>17</v>
      </c>
    </row>
    <row r="620" spans="1:37" x14ac:dyDescent="0.25">
      <c r="A620">
        <v>44575</v>
      </c>
      <c r="B620">
        <v>-0.1790641210710803</v>
      </c>
      <c r="C620">
        <v>-7.5154398627155844E-3</v>
      </c>
      <c r="D620">
        <v>-3.526880473791093E-4</v>
      </c>
      <c r="E620">
        <v>-0.4991069399039314</v>
      </c>
      <c r="F620">
        <v>0</v>
      </c>
      <c r="G620">
        <v>-0.27621889341785322</v>
      </c>
      <c r="H620">
        <v>-1.8665449316984401E-2</v>
      </c>
      <c r="I620">
        <v>-0.1038091512785147</v>
      </c>
      <c r="J620">
        <v>-1.493938795178051E-2</v>
      </c>
      <c r="K620">
        <v>0</v>
      </c>
      <c r="L620">
        <v>-2.190498029874996E-2</v>
      </c>
      <c r="M620">
        <v>-6.9516366592485106E-3</v>
      </c>
      <c r="N620">
        <v>-0.644382621105553</v>
      </c>
      <c r="O620">
        <v>-6.4396176933421978E-3</v>
      </c>
      <c r="P620">
        <v>-7.933030848190592E-2</v>
      </c>
      <c r="Q620">
        <v>-7.7378614027223028E-2</v>
      </c>
      <c r="R620">
        <v>-8.3102240834784166E-3</v>
      </c>
      <c r="S620">
        <v>-0.49350362841372802</v>
      </c>
      <c r="T620">
        <v>-8.4153232712570469E-2</v>
      </c>
      <c r="U620">
        <v>-3.9308742480433582E-2</v>
      </c>
      <c r="V620">
        <v>-0.14496147833042511</v>
      </c>
      <c r="W620">
        <v>-0.10081553975155309</v>
      </c>
      <c r="X620">
        <v>-0.11046764364994389</v>
      </c>
      <c r="Y620">
        <v>-1.496269084441806E-2</v>
      </c>
      <c r="Z620">
        <v>-0.31002246297665831</v>
      </c>
      <c r="AA620">
        <v>-0.20596861419175691</v>
      </c>
      <c r="AB620">
        <v>-5.2407763314678293E-2</v>
      </c>
      <c r="AC620">
        <v>-1.8362887519601551E-2</v>
      </c>
      <c r="AD620">
        <v>-3.2345313354475977E-2</v>
      </c>
      <c r="AE620">
        <v>-0.16373205773172411</v>
      </c>
      <c r="AF620">
        <v>-0.14919630490320909</v>
      </c>
      <c r="AG620">
        <v>-0.30186439645340291</v>
      </c>
      <c r="AH620" s="9" t="s">
        <v>169</v>
      </c>
      <c r="AI620" s="1">
        <v>44562</v>
      </c>
      <c r="AJ620" s="9" t="s">
        <v>43</v>
      </c>
      <c r="AK620">
        <v>14</v>
      </c>
    </row>
    <row r="621" spans="1:37" x14ac:dyDescent="0.25">
      <c r="A621">
        <v>44574</v>
      </c>
      <c r="B621">
        <v>-1.885762265903463</v>
      </c>
      <c r="C621">
        <v>-0.3608264940150569</v>
      </c>
      <c r="D621">
        <v>-0.26144491214293741</v>
      </c>
      <c r="E621">
        <v>-2.9617747339377289</v>
      </c>
      <c r="F621">
        <v>-2.347093386372002</v>
      </c>
      <c r="G621">
        <v>-1.7654155759196879</v>
      </c>
      <c r="H621">
        <v>-2.321071555555303</v>
      </c>
      <c r="I621">
        <v>-1.0482571625105721</v>
      </c>
      <c r="J621">
        <v>-1.5875471515702071</v>
      </c>
      <c r="K621">
        <v>-9.9214235329914427E-2</v>
      </c>
      <c r="L621">
        <v>-1.4978992341224211</v>
      </c>
      <c r="M621">
        <v>-2.310184791904677</v>
      </c>
      <c r="N621">
        <v>-1.8693079950231331</v>
      </c>
      <c r="O621">
        <v>-2.080611081231754</v>
      </c>
      <c r="P621">
        <v>-2.0311460073187848</v>
      </c>
      <c r="Q621">
        <v>-0.7375080532816487</v>
      </c>
      <c r="R621">
        <v>-4.0573991001846368</v>
      </c>
      <c r="S621">
        <v>-1.2531203387437351E-2</v>
      </c>
      <c r="T621">
        <v>-1.2751704179731509</v>
      </c>
      <c r="U621">
        <v>-3.3909906381620991</v>
      </c>
      <c r="V621">
        <v>-1.4037669195311591</v>
      </c>
      <c r="W621">
        <v>-3.1435120164191082</v>
      </c>
      <c r="X621">
        <v>-2.774915437026352</v>
      </c>
      <c r="Y621">
        <v>-1.3185536148467341</v>
      </c>
      <c r="Z621">
        <v>-2.328811450682382</v>
      </c>
      <c r="AA621">
        <v>-1.6134505926225651</v>
      </c>
      <c r="AB621">
        <v>-1.5485037440610649</v>
      </c>
      <c r="AC621">
        <v>-1.455290127223553</v>
      </c>
      <c r="AD621">
        <v>-0.61907531611647781</v>
      </c>
      <c r="AE621">
        <v>-1.164665339347394</v>
      </c>
      <c r="AF621">
        <v>-2.1003550887020741</v>
      </c>
      <c r="AG621">
        <v>-2.745225240757224</v>
      </c>
      <c r="AH621" s="9" t="s">
        <v>169</v>
      </c>
      <c r="AI621" s="1">
        <v>44562</v>
      </c>
      <c r="AJ621" s="9" t="s">
        <v>38</v>
      </c>
      <c r="AK621">
        <v>13</v>
      </c>
    </row>
    <row r="622" spans="1:37" x14ac:dyDescent="0.25">
      <c r="A622">
        <v>44573</v>
      </c>
      <c r="B622">
        <v>-0.5068970237716629</v>
      </c>
      <c r="C622">
        <v>0</v>
      </c>
      <c r="D622">
        <v>-7.9079636865119762E-3</v>
      </c>
      <c r="E622">
        <v>-3.079675536145575</v>
      </c>
      <c r="F622">
        <v>-0.95128240390654151</v>
      </c>
      <c r="G622">
        <v>-2.7458145229424181E-2</v>
      </c>
      <c r="H622">
        <v>-0.30008949591893003</v>
      </c>
      <c r="I622">
        <v>-1.363897468332711</v>
      </c>
      <c r="J622">
        <v>-2.5958321825537561E-2</v>
      </c>
      <c r="K622">
        <v>0</v>
      </c>
      <c r="L622">
        <v>-5.0246957725652748E-2</v>
      </c>
      <c r="M622">
        <v>-3.7951521595927649E-2</v>
      </c>
      <c r="N622">
        <v>-0.13387085337531571</v>
      </c>
      <c r="O622">
        <v>-0.18603134898481241</v>
      </c>
      <c r="P622">
        <v>-0.33030770176296731</v>
      </c>
      <c r="Q622">
        <v>-1.605068894170973E-3</v>
      </c>
      <c r="R622">
        <v>-1.0673907369071129</v>
      </c>
      <c r="S622">
        <v>-0.10319992201041341</v>
      </c>
      <c r="T622">
        <v>-0.34618069512885069</v>
      </c>
      <c r="U622">
        <v>-0.32390671721244169</v>
      </c>
      <c r="V622">
        <v>-0.33331481785931277</v>
      </c>
      <c r="W622">
        <v>-0.82896897716565066</v>
      </c>
      <c r="X622">
        <v>-0.41413155362486209</v>
      </c>
      <c r="Y622">
        <v>-0.43056692869251723</v>
      </c>
      <c r="Z622">
        <v>-0.95247824680146853</v>
      </c>
      <c r="AA622">
        <v>-0.27710035113542553</v>
      </c>
      <c r="AB622">
        <v>-0.25140745607277498</v>
      </c>
      <c r="AC622">
        <v>-0.1051412455563794</v>
      </c>
      <c r="AD622">
        <v>-6.8374205437358726E-3</v>
      </c>
      <c r="AE622">
        <v>-0.27578058930122101</v>
      </c>
      <c r="AF622">
        <v>-0.57561476339118078</v>
      </c>
      <c r="AG622">
        <v>-1.0232413510955041</v>
      </c>
      <c r="AH622" s="9" t="s">
        <v>169</v>
      </c>
      <c r="AI622" s="1">
        <v>44562</v>
      </c>
      <c r="AJ622" s="9" t="s">
        <v>39</v>
      </c>
      <c r="AK622">
        <v>12</v>
      </c>
    </row>
    <row r="623" spans="1:37" x14ac:dyDescent="0.25">
      <c r="A623">
        <v>44572</v>
      </c>
      <c r="B623">
        <v>-0.87947632038246293</v>
      </c>
      <c r="C623">
        <v>-1.036644235980817</v>
      </c>
      <c r="D623">
        <v>-2.5387317113834369E-2</v>
      </c>
      <c r="E623">
        <v>-0.97707842713543536</v>
      </c>
      <c r="F623">
        <v>-0.56971604043275181</v>
      </c>
      <c r="G623">
        <v>-1.83337928917616</v>
      </c>
      <c r="H623">
        <v>-1.1268845489356669</v>
      </c>
      <c r="I623">
        <v>-1.1313528398979069</v>
      </c>
      <c r="J623">
        <v>-0.74496513415254673</v>
      </c>
      <c r="K623">
        <v>-0.89135341134403934</v>
      </c>
      <c r="L623">
        <v>-1.1729482788644769</v>
      </c>
      <c r="M623">
        <v>-0.16078032938760731</v>
      </c>
      <c r="N623">
        <v>-0.98219600937621832</v>
      </c>
      <c r="O623">
        <v>-0.32377760728960531</v>
      </c>
      <c r="P623">
        <v>-0.7439793569089227</v>
      </c>
      <c r="Q623">
        <v>-0.24185323843563511</v>
      </c>
      <c r="R623">
        <v>-1.204266503731739</v>
      </c>
      <c r="S623">
        <v>-0.67221402541925057</v>
      </c>
      <c r="T623">
        <v>-0.74707085722794275</v>
      </c>
      <c r="U623">
        <v>-2.0176231498969739</v>
      </c>
      <c r="V623">
        <v>-1.3486727200883679</v>
      </c>
      <c r="W623">
        <v>-0.27833523220659251</v>
      </c>
      <c r="X623">
        <v>-0.47661861475524148</v>
      </c>
      <c r="Y623">
        <v>-1.7614523408583049</v>
      </c>
      <c r="Z623">
        <v>-0.96172643730884899</v>
      </c>
      <c r="AA623">
        <v>-1.0147730773990009</v>
      </c>
      <c r="AB623">
        <v>-0.65665244763616815</v>
      </c>
      <c r="AC623">
        <v>-0.62331071568946084</v>
      </c>
      <c r="AD623">
        <v>-0.42887835053861761</v>
      </c>
      <c r="AE623">
        <v>-0.87348012171408684</v>
      </c>
      <c r="AF623">
        <v>-0.81842681125701167</v>
      </c>
      <c r="AG623">
        <v>-1.1820126818560599</v>
      </c>
      <c r="AH623" s="9" t="s">
        <v>169</v>
      </c>
      <c r="AI623" s="1">
        <v>44562</v>
      </c>
      <c r="AJ623" s="9" t="s">
        <v>40</v>
      </c>
      <c r="AK623">
        <v>11</v>
      </c>
    </row>
    <row r="624" spans="1:37" x14ac:dyDescent="0.25">
      <c r="A624">
        <v>44571</v>
      </c>
      <c r="B624">
        <v>-2.011523985706444</v>
      </c>
      <c r="C624">
        <v>-2.5629219756995592</v>
      </c>
      <c r="D624">
        <v>-1.836495098543053</v>
      </c>
      <c r="E624">
        <v>-1.5182219414955911</v>
      </c>
      <c r="F624">
        <v>-2.6915134210533118</v>
      </c>
      <c r="G624">
        <v>-4.0983805167725018</v>
      </c>
      <c r="H624">
        <v>-2.688998805813295</v>
      </c>
      <c r="I624">
        <v>-1.4361880633342601</v>
      </c>
      <c r="J624">
        <v>-4.381739910780623</v>
      </c>
      <c r="K624">
        <v>-1.7840171757542129</v>
      </c>
      <c r="L624">
        <v>-1.375562439128432</v>
      </c>
      <c r="M624">
        <v>-3.5013067944208882</v>
      </c>
      <c r="N624">
        <v>-3.4326910877400438</v>
      </c>
      <c r="O624">
        <v>-2.104287519611534</v>
      </c>
      <c r="P624">
        <v>-0.49094927615552919</v>
      </c>
      <c r="Q624">
        <v>-1.079091168496694</v>
      </c>
      <c r="R624">
        <v>-1.642477320399633</v>
      </c>
      <c r="S624">
        <v>-0.66985894353109654</v>
      </c>
      <c r="T624">
        <v>-0.93897929992537688</v>
      </c>
      <c r="U624">
        <v>-3.5677178081083141</v>
      </c>
      <c r="V624">
        <v>-1.5479859936110989</v>
      </c>
      <c r="W624">
        <v>-0.5085395764184365</v>
      </c>
      <c r="X624">
        <v>-1.864634445655327</v>
      </c>
      <c r="Y624">
        <v>-0.5786700032101062</v>
      </c>
      <c r="Z624">
        <v>-1.929273575465049</v>
      </c>
      <c r="AA624">
        <v>-2.4845016856159079</v>
      </c>
      <c r="AB624">
        <v>-1.6431185574333531</v>
      </c>
      <c r="AC624">
        <v>-2.289715092537878</v>
      </c>
      <c r="AD624">
        <v>-1.1849955188749119</v>
      </c>
      <c r="AE624">
        <v>-3.057194991040983</v>
      </c>
      <c r="AF624">
        <v>-1.890548067377458</v>
      </c>
      <c r="AG624">
        <v>-1.4379591938929159</v>
      </c>
      <c r="AH624" s="9" t="s">
        <v>169</v>
      </c>
      <c r="AI624" s="1">
        <v>44562</v>
      </c>
      <c r="AJ624" s="9" t="s">
        <v>41</v>
      </c>
      <c r="AK624">
        <v>10</v>
      </c>
    </row>
    <row r="625" spans="1:37" x14ac:dyDescent="0.25">
      <c r="A625">
        <v>44568</v>
      </c>
      <c r="B625">
        <v>-0.21594320746525469</v>
      </c>
      <c r="C625">
        <v>-3.5011345480663772E-2</v>
      </c>
      <c r="D625">
        <v>-0.35382474559614219</v>
      </c>
      <c r="E625">
        <v>-0.25826821698558577</v>
      </c>
      <c r="F625">
        <v>-8.1004527436116067E-2</v>
      </c>
      <c r="G625">
        <v>-0.20122852938816099</v>
      </c>
      <c r="H625">
        <v>-0.21830180207413369</v>
      </c>
      <c r="I625">
        <v>-0.14541550167143319</v>
      </c>
      <c r="J625">
        <v>-0.1500352151207158</v>
      </c>
      <c r="K625">
        <v>0</v>
      </c>
      <c r="L625">
        <v>-3.128063774517701E-2</v>
      </c>
      <c r="M625">
        <v>-0.20151691180193521</v>
      </c>
      <c r="N625">
        <v>-0.63397646058885404</v>
      </c>
      <c r="O625">
        <v>-0.46954077889694701</v>
      </c>
      <c r="P625">
        <v>-0.2001915094480399</v>
      </c>
      <c r="Q625">
        <v>-0.41957196752649067</v>
      </c>
      <c r="R625">
        <v>-5.5977549651929068E-2</v>
      </c>
      <c r="S625">
        <v>-0.1108461503025646</v>
      </c>
      <c r="T625">
        <v>-9.9504782334177602E-2</v>
      </c>
      <c r="U625">
        <v>-0.55669609691562849</v>
      </c>
      <c r="V625">
        <v>-7.8188742584652207E-2</v>
      </c>
      <c r="W625">
        <v>-0.14982268748650679</v>
      </c>
      <c r="X625">
        <v>-8.1464221497537237E-2</v>
      </c>
      <c r="Y625">
        <v>-0.13264840470233619</v>
      </c>
      <c r="Z625">
        <v>-0.16589152873638749</v>
      </c>
      <c r="AA625">
        <v>-0.31784710847842751</v>
      </c>
      <c r="AB625">
        <v>-0.22570833618776859</v>
      </c>
      <c r="AC625">
        <v>-0.1961592522037611</v>
      </c>
      <c r="AD625">
        <v>-0.30358707795559292</v>
      </c>
      <c r="AE625">
        <v>-0.35695216004197261</v>
      </c>
      <c r="AF625">
        <v>-0.1647142263101716</v>
      </c>
      <c r="AG625">
        <v>-0.16449341202220999</v>
      </c>
      <c r="AH625" s="9" t="s">
        <v>170</v>
      </c>
      <c r="AI625" s="1">
        <v>44562</v>
      </c>
      <c r="AJ625" s="9" t="s">
        <v>43</v>
      </c>
      <c r="AK625">
        <v>7</v>
      </c>
    </row>
    <row r="626" spans="1:37" x14ac:dyDescent="0.25">
      <c r="A626">
        <v>44567</v>
      </c>
      <c r="B626">
        <v>-0.28672465550449872</v>
      </c>
      <c r="C626">
        <v>-1.315640868280028</v>
      </c>
      <c r="D626">
        <v>-6.2202916532497939E-3</v>
      </c>
      <c r="E626">
        <v>-0.1162722632636599</v>
      </c>
      <c r="F626">
        <v>-0.28144427408310868</v>
      </c>
      <c r="G626">
        <v>-0.63681786725472145</v>
      </c>
      <c r="H626">
        <v>-2.5528202120190871E-3</v>
      </c>
      <c r="I626">
        <v>-0.24293421094267789</v>
      </c>
      <c r="J626">
        <v>-8.0385657250056058E-2</v>
      </c>
      <c r="K626">
        <v>-6.8588504367877889E-2</v>
      </c>
      <c r="L626">
        <v>-2.713126452934287E-2</v>
      </c>
      <c r="M626">
        <v>-0.39128500054414039</v>
      </c>
      <c r="N626">
        <v>-0.23700899383143079</v>
      </c>
      <c r="O626">
        <v>-0.10328896115308819</v>
      </c>
      <c r="P626">
        <v>-6.8139649098707816E-2</v>
      </c>
      <c r="Q626">
        <v>-0.14479339695189111</v>
      </c>
      <c r="R626">
        <v>-1.6434140974922878E-2</v>
      </c>
      <c r="S626">
        <v>-0.86425257684723311</v>
      </c>
      <c r="T626">
        <v>-0.36301638864995561</v>
      </c>
      <c r="U626">
        <v>-0.97482523707845059</v>
      </c>
      <c r="V626">
        <v>-1.2066182417129421</v>
      </c>
      <c r="W626">
        <v>-0.24461683151368721</v>
      </c>
      <c r="X626">
        <v>-0.35903892074024563</v>
      </c>
      <c r="Y626">
        <v>-0.1039741432808463</v>
      </c>
      <c r="Z626">
        <v>-0.36988736251462911</v>
      </c>
      <c r="AA626">
        <v>-0.19904931410505061</v>
      </c>
      <c r="AB626">
        <v>-0.26181631293344459</v>
      </c>
      <c r="AC626">
        <v>-0.14355194815906619</v>
      </c>
      <c r="AD626">
        <v>-0.22020104362342471</v>
      </c>
      <c r="AE626">
        <v>-0.49363358093227372</v>
      </c>
      <c r="AF626">
        <v>-0.27613019087729651</v>
      </c>
      <c r="AG626">
        <v>-0.15033748610756431</v>
      </c>
      <c r="AH626" s="9" t="s">
        <v>170</v>
      </c>
      <c r="AI626" s="1">
        <v>44562</v>
      </c>
      <c r="AJ626" s="9" t="s">
        <v>38</v>
      </c>
      <c r="AK626">
        <v>6</v>
      </c>
    </row>
    <row r="627" spans="1:37" x14ac:dyDescent="0.25">
      <c r="A627">
        <v>44566</v>
      </c>
      <c r="B627">
        <v>-0.31617070618268139</v>
      </c>
      <c r="C627">
        <v>-0.23267681758490771</v>
      </c>
      <c r="D627">
        <v>-0.39586251110367537</v>
      </c>
      <c r="E627">
        <v>-0.25275980162791117</v>
      </c>
      <c r="F627">
        <v>-0.4678717909571013</v>
      </c>
      <c r="G627">
        <v>-0.83741943598052682</v>
      </c>
      <c r="H627">
        <v>-0.171845751331931</v>
      </c>
      <c r="I627">
        <v>-0.20899936757364859</v>
      </c>
      <c r="J627">
        <v>-0.86087179259157209</v>
      </c>
      <c r="K627">
        <v>0</v>
      </c>
      <c r="L627">
        <v>-0.69716945327291191</v>
      </c>
      <c r="M627">
        <v>-0.769830007100608</v>
      </c>
      <c r="N627">
        <v>-0.36579322254607349</v>
      </c>
      <c r="O627">
        <v>-0.15442194787110741</v>
      </c>
      <c r="P627">
        <v>-0.2284131767624123</v>
      </c>
      <c r="Q627">
        <v>-0.54879178941932505</v>
      </c>
      <c r="R627">
        <v>-0.19258960909880801</v>
      </c>
      <c r="S627">
        <v>-0.12207065629596769</v>
      </c>
      <c r="T627">
        <v>-0.17555830907686881</v>
      </c>
      <c r="U627">
        <v>0</v>
      </c>
      <c r="V627">
        <v>-0.43793681394567269</v>
      </c>
      <c r="W627">
        <v>-0.30561657822942118</v>
      </c>
      <c r="X627">
        <v>-9.885890189930592E-2</v>
      </c>
      <c r="Y627">
        <v>-0.21770857867333679</v>
      </c>
      <c r="Z627">
        <v>-0.29372431634148161</v>
      </c>
      <c r="AA627">
        <v>-0.25046594844295361</v>
      </c>
      <c r="AB627">
        <v>-0.32456154504973173</v>
      </c>
      <c r="AC627">
        <v>-0.5863292841145773</v>
      </c>
      <c r="AD627">
        <v>-0.66707717473418582</v>
      </c>
      <c r="AE627">
        <v>-0.32443352102191131</v>
      </c>
      <c r="AF627">
        <v>-0.33088777207773751</v>
      </c>
      <c r="AG627">
        <v>-0.191464659766135</v>
      </c>
      <c r="AH627" s="9" t="s">
        <v>170</v>
      </c>
      <c r="AI627" s="1">
        <v>44562</v>
      </c>
      <c r="AJ627" s="9" t="s">
        <v>39</v>
      </c>
      <c r="AK627">
        <v>5</v>
      </c>
    </row>
    <row r="628" spans="1:37" x14ac:dyDescent="0.25">
      <c r="A628">
        <v>44565</v>
      </c>
      <c r="B628">
        <v>-0.1052007519612722</v>
      </c>
      <c r="C628">
        <v>-0.28654312957198352</v>
      </c>
      <c r="D628">
        <v>-0.24157971377161941</v>
      </c>
      <c r="E628">
        <v>-9.1506906527735771E-2</v>
      </c>
      <c r="F628">
        <v>-2.2379653861996792E-3</v>
      </c>
      <c r="G628">
        <v>-3.0226160673285249E-2</v>
      </c>
      <c r="H628">
        <v>-0.27090423464715618</v>
      </c>
      <c r="I628">
        <v>-9.18649516131438E-2</v>
      </c>
      <c r="J628">
        <v>0</v>
      </c>
      <c r="K628">
        <v>-0.1447687224868362</v>
      </c>
      <c r="L628">
        <v>-3.2080287313858223E-2</v>
      </c>
      <c r="M628">
        <v>-5.5654894272844759E-3</v>
      </c>
      <c r="N628">
        <v>-0.13114589426645379</v>
      </c>
      <c r="O628">
        <v>-8.3488208702003533E-2</v>
      </c>
      <c r="P628">
        <v>-0.12362788383288099</v>
      </c>
      <c r="Q628">
        <v>-0.20382598774842331</v>
      </c>
      <c r="R628">
        <v>-4.7241790222232686E-3</v>
      </c>
      <c r="S628">
        <v>-8.9814589911017387E-2</v>
      </c>
      <c r="T628">
        <v>-0.47624807621709392</v>
      </c>
      <c r="U628">
        <v>-9.378267840342086E-2</v>
      </c>
      <c r="V628">
        <v>-2.0366592858928091E-2</v>
      </c>
      <c r="W628">
        <v>-2.7255993557328918E-2</v>
      </c>
      <c r="X628">
        <v>-4.5721237925957753E-2</v>
      </c>
      <c r="Y628">
        <v>-7.8422927055281963E-2</v>
      </c>
      <c r="Z628">
        <v>-7.9621120312305851E-2</v>
      </c>
      <c r="AA628">
        <v>-9.4917070501559286E-2</v>
      </c>
      <c r="AB628">
        <v>-0.1756356934773928</v>
      </c>
      <c r="AC628">
        <v>-7.7789199663926639E-2</v>
      </c>
      <c r="AD628">
        <v>-8.5852186273889283E-2</v>
      </c>
      <c r="AE628">
        <v>-0.1072661113193325</v>
      </c>
      <c r="AF628">
        <v>-0.10376106555485209</v>
      </c>
      <c r="AG628">
        <v>-9.0665288764521415E-2</v>
      </c>
      <c r="AH628" s="9" t="s">
        <v>170</v>
      </c>
      <c r="AI628" s="1">
        <v>44562</v>
      </c>
      <c r="AJ628" s="9" t="s">
        <v>40</v>
      </c>
      <c r="AK628">
        <v>4</v>
      </c>
    </row>
    <row r="629" spans="1:37" x14ac:dyDescent="0.25">
      <c r="A629">
        <v>44561</v>
      </c>
      <c r="B629">
        <v>-0.33322719479263968</v>
      </c>
      <c r="C629">
        <v>-0.84766690705839143</v>
      </c>
      <c r="D629">
        <v>0</v>
      </c>
      <c r="E629">
        <v>-0.47496883325946893</v>
      </c>
      <c r="F629">
        <v>-0.1172468040923121</v>
      </c>
      <c r="G629">
        <v>-0.73347759380409649</v>
      </c>
      <c r="H629">
        <v>-0.22300872380994111</v>
      </c>
      <c r="I629">
        <v>-0.71458180831349527</v>
      </c>
      <c r="J629">
        <v>-0.71554571477757023</v>
      </c>
      <c r="K629">
        <v>-3.3861753202104029E-2</v>
      </c>
      <c r="L629">
        <v>-5.1451944726891963E-2</v>
      </c>
      <c r="M629">
        <v>-0.22484179233218271</v>
      </c>
      <c r="N629">
        <v>-0.11160339976080889</v>
      </c>
      <c r="O629">
        <v>-0.29224138729681087</v>
      </c>
      <c r="P629">
        <v>-0.24943432843946239</v>
      </c>
      <c r="Q629">
        <v>-9.8251020525600821E-2</v>
      </c>
      <c r="R629">
        <v>-0.5515903847461443</v>
      </c>
      <c r="S629">
        <v>-0.1736792097993598</v>
      </c>
      <c r="T629">
        <v>-0.7451033165941322</v>
      </c>
      <c r="U629">
        <v>-0.23395886873368121</v>
      </c>
      <c r="V629">
        <v>-6.57873287122855E-2</v>
      </c>
      <c r="W629">
        <v>-0.14943318140018871</v>
      </c>
      <c r="X629">
        <v>-0.24632443406148241</v>
      </c>
      <c r="Y629">
        <v>-0.31120787461618821</v>
      </c>
      <c r="Z629">
        <v>-0.43867517164023012</v>
      </c>
      <c r="AA629">
        <v>-0.29412761549837158</v>
      </c>
      <c r="AB629">
        <v>-0.25930330661256062</v>
      </c>
      <c r="AC629">
        <v>-0.16897581344036791</v>
      </c>
      <c r="AD629">
        <v>-0.1214069341999558</v>
      </c>
      <c r="AE629">
        <v>-0.29171084489921678</v>
      </c>
      <c r="AF629">
        <v>-0.35264436820003481</v>
      </c>
      <c r="AG629">
        <v>-0.41213011776892722</v>
      </c>
      <c r="AH629" s="9" t="s">
        <v>171</v>
      </c>
      <c r="AI629" s="1">
        <v>44531</v>
      </c>
      <c r="AJ629" s="9" t="s">
        <v>43</v>
      </c>
      <c r="AK629">
        <v>31</v>
      </c>
    </row>
    <row r="630" spans="1:37" x14ac:dyDescent="0.25">
      <c r="A630">
        <v>44560</v>
      </c>
      <c r="B630">
        <v>-0.19875858130753801</v>
      </c>
      <c r="C630">
        <v>-0.1236090492436793</v>
      </c>
      <c r="D630">
        <v>-2.2603898151095279E-2</v>
      </c>
      <c r="E630">
        <v>-0.54837793384748701</v>
      </c>
      <c r="F630">
        <v>-0.52300436477920331</v>
      </c>
      <c r="G630">
        <v>-3.531023373405667E-3</v>
      </c>
      <c r="H630">
        <v>-0.2239367247482158</v>
      </c>
      <c r="I630">
        <v>-3.7839382827500968E-2</v>
      </c>
      <c r="J630">
        <v>-4.1068787373763772E-2</v>
      </c>
      <c r="K630">
        <v>-3.296670494847289E-2</v>
      </c>
      <c r="L630">
        <v>-1.2281570430956561E-2</v>
      </c>
      <c r="M630">
        <v>-0.2012897567763301</v>
      </c>
      <c r="N630">
        <v>-0.2054907046601735</v>
      </c>
      <c r="O630">
        <v>-0.29710562497103021</v>
      </c>
      <c r="P630">
        <v>-0.16482475893113499</v>
      </c>
      <c r="Q630">
        <v>-0.1453285691658168</v>
      </c>
      <c r="R630">
        <v>-0.2140779546976723</v>
      </c>
      <c r="S630">
        <v>-2.301222373802898E-2</v>
      </c>
      <c r="T630">
        <v>-0.15185206695396461</v>
      </c>
      <c r="U630">
        <v>-0.1159124180699921</v>
      </c>
      <c r="V630">
        <v>-0.26195472780802981</v>
      </c>
      <c r="W630">
        <v>-0.14119384826734979</v>
      </c>
      <c r="X630">
        <v>-0.38648430569913461</v>
      </c>
      <c r="Y630">
        <v>-5.2800668871375283E-3</v>
      </c>
      <c r="Z630">
        <v>-0.25330225845793092</v>
      </c>
      <c r="AA630">
        <v>-0.11888366359694549</v>
      </c>
      <c r="AB630">
        <v>-0.2435584336183618</v>
      </c>
      <c r="AC630">
        <v>-5.9523583886914477E-2</v>
      </c>
      <c r="AD630">
        <v>-4.6426047116798597E-2</v>
      </c>
      <c r="AE630">
        <v>-0.10415983684047871</v>
      </c>
      <c r="AF630">
        <v>-0.25147793479398611</v>
      </c>
      <c r="AG630">
        <v>-0.25217247337090132</v>
      </c>
      <c r="AH630" s="9" t="s">
        <v>171</v>
      </c>
      <c r="AI630" s="1">
        <v>44531</v>
      </c>
      <c r="AJ630" s="9" t="s">
        <v>38</v>
      </c>
      <c r="AK630">
        <v>30</v>
      </c>
    </row>
    <row r="631" spans="1:37" x14ac:dyDescent="0.25">
      <c r="A631">
        <v>44559</v>
      </c>
      <c r="B631">
        <v>-0.347693393283112</v>
      </c>
      <c r="C631">
        <v>-7.4948775964364986E-2</v>
      </c>
      <c r="D631">
        <v>-0.46818085572846357</v>
      </c>
      <c r="E631">
        <v>-0.45231520299634959</v>
      </c>
      <c r="F631">
        <v>-0.82047245334385999</v>
      </c>
      <c r="G631">
        <v>-6.1958138160049473E-3</v>
      </c>
      <c r="H631">
        <v>-0.47327874626881772</v>
      </c>
      <c r="I631">
        <v>-1.0709545433698999</v>
      </c>
      <c r="J631">
        <v>-3.4134392894945759E-4</v>
      </c>
      <c r="K631">
        <v>-0.36188874097071688</v>
      </c>
      <c r="L631">
        <v>-0.13150059939563261</v>
      </c>
      <c r="M631">
        <v>-0.19824001726658491</v>
      </c>
      <c r="N631">
        <v>-1.016768393711051</v>
      </c>
      <c r="O631">
        <v>-0.56784682661263441</v>
      </c>
      <c r="P631">
        <v>-0.1475517884199396</v>
      </c>
      <c r="Q631">
        <v>-0.23890984258221359</v>
      </c>
      <c r="R631">
        <v>-7.6115282276593588E-2</v>
      </c>
      <c r="S631">
        <v>-6.3162340024648628E-2</v>
      </c>
      <c r="T631">
        <v>-0.32613182656257622</v>
      </c>
      <c r="U631">
        <v>-0.48992359619708059</v>
      </c>
      <c r="V631">
        <v>-3.2313842791107752E-3</v>
      </c>
      <c r="W631">
        <v>-9.3764339248262135E-2</v>
      </c>
      <c r="X631">
        <v>-0.35410139228929832</v>
      </c>
      <c r="Y631">
        <v>-0.42997130927052668</v>
      </c>
      <c r="Z631">
        <v>-0.22385328193425741</v>
      </c>
      <c r="AA631">
        <v>-0.57099349866645588</v>
      </c>
      <c r="AB631">
        <v>-0.36568983625129348</v>
      </c>
      <c r="AC631">
        <v>-0.29366497706025541</v>
      </c>
      <c r="AD631">
        <v>-0.20219383660225651</v>
      </c>
      <c r="AE631">
        <v>-0.35263366363546123</v>
      </c>
      <c r="AF631">
        <v>-0.28191757993561772</v>
      </c>
      <c r="AG631">
        <v>-0.47157956318178368</v>
      </c>
      <c r="AH631" s="9" t="s">
        <v>171</v>
      </c>
      <c r="AI631" s="1">
        <v>44531</v>
      </c>
      <c r="AJ631" s="9" t="s">
        <v>39</v>
      </c>
      <c r="AK631">
        <v>29</v>
      </c>
    </row>
    <row r="632" spans="1:37" x14ac:dyDescent="0.25">
      <c r="A632">
        <v>44558</v>
      </c>
      <c r="B632">
        <v>-0.1742422296967599</v>
      </c>
      <c r="C632">
        <v>-0.25764886904217033</v>
      </c>
      <c r="D632">
        <v>-4.4999344920466727E-2</v>
      </c>
      <c r="E632">
        <v>-0.1699688634812338</v>
      </c>
      <c r="F632">
        <v>-6.6928207912217902E-2</v>
      </c>
      <c r="G632">
        <v>-0.37622712184111551</v>
      </c>
      <c r="H632">
        <v>-0.27141158794093689</v>
      </c>
      <c r="I632">
        <v>-4.4510458638544498E-2</v>
      </c>
      <c r="J632">
        <v>-0.3031814942669781</v>
      </c>
      <c r="K632">
        <v>-0.23805277011488951</v>
      </c>
      <c r="L632">
        <v>-0.1474297722863277</v>
      </c>
      <c r="M632">
        <v>-4.6421086273849547E-2</v>
      </c>
      <c r="N632">
        <v>-0.2507422930789121</v>
      </c>
      <c r="O632">
        <v>-0.21462931615870171</v>
      </c>
      <c r="P632">
        <v>-9.5865969013126426E-2</v>
      </c>
      <c r="Q632">
        <v>-1.1842548055556591E-3</v>
      </c>
      <c r="R632">
        <v>-0.18933124146797331</v>
      </c>
      <c r="S632">
        <v>-0.1698235889482804</v>
      </c>
      <c r="T632">
        <v>-0.40540136713257741</v>
      </c>
      <c r="U632">
        <v>-0.38361013544444739</v>
      </c>
      <c r="V632">
        <v>-0.46039479815567969</v>
      </c>
      <c r="W632">
        <v>-3.5113048276364897E-2</v>
      </c>
      <c r="X632">
        <v>-5.3908396403925737E-2</v>
      </c>
      <c r="Y632">
        <v>-7.7284552364209457E-3</v>
      </c>
      <c r="Z632">
        <v>-0.18263147802566579</v>
      </c>
      <c r="AA632">
        <v>-0.19671378614541671</v>
      </c>
      <c r="AB632">
        <v>-0.19401500078932149</v>
      </c>
      <c r="AC632">
        <v>-4.9239682700357813E-2</v>
      </c>
      <c r="AD632">
        <v>-3.7203700631196157E-2</v>
      </c>
      <c r="AE632">
        <v>-0.1604475659561892</v>
      </c>
      <c r="AF632">
        <v>-0.251687358091705</v>
      </c>
      <c r="AG632">
        <v>-0.1009315043482169</v>
      </c>
      <c r="AH632" s="9" t="s">
        <v>171</v>
      </c>
      <c r="AI632" s="1">
        <v>44531</v>
      </c>
      <c r="AJ632" s="9" t="s">
        <v>40</v>
      </c>
      <c r="AK632">
        <v>28</v>
      </c>
    </row>
    <row r="633" spans="1:37" x14ac:dyDescent="0.25">
      <c r="A633">
        <v>44557</v>
      </c>
      <c r="B633">
        <v>-8.7316324077028162E-2</v>
      </c>
      <c r="C633">
        <v>0</v>
      </c>
      <c r="D633">
        <v>-9.195744239972517E-2</v>
      </c>
      <c r="E633">
        <v>-1.510145112705758E-2</v>
      </c>
      <c r="F633">
        <v>-2.0590150151585242E-3</v>
      </c>
      <c r="G633">
        <v>-6.1570166209541498E-2</v>
      </c>
      <c r="H633">
        <v>-8.2754781842538316E-2</v>
      </c>
      <c r="I633">
        <v>-5.6787152484170871E-2</v>
      </c>
      <c r="J633">
        <v>-8.1525617711367113E-2</v>
      </c>
      <c r="K633">
        <v>-8.8525258784293449E-3</v>
      </c>
      <c r="L633">
        <v>-5.6773280129226956E-3</v>
      </c>
      <c r="M633">
        <v>-3.117807642353472E-2</v>
      </c>
      <c r="N633">
        <v>-0.174408041154858</v>
      </c>
      <c r="O633">
        <v>-7.6284313122740907E-2</v>
      </c>
      <c r="P633">
        <v>-0.27890191555778943</v>
      </c>
      <c r="Q633">
        <v>-4.6307605537323472E-2</v>
      </c>
      <c r="R633">
        <v>-0.1132998052418344</v>
      </c>
      <c r="S633">
        <v>-8.983361328139168E-2</v>
      </c>
      <c r="T633">
        <v>-4.8782460234290087E-2</v>
      </c>
      <c r="U633">
        <v>-6.1895057454970079E-2</v>
      </c>
      <c r="V633">
        <v>-0.151564677175961</v>
      </c>
      <c r="W633">
        <v>-0.56446079870562882</v>
      </c>
      <c r="X633">
        <v>-6.5774893101378851E-2</v>
      </c>
      <c r="Y633">
        <v>-0.34665540564681457</v>
      </c>
      <c r="Z633">
        <v>-6.3419190529252517E-2</v>
      </c>
      <c r="AA633">
        <v>-0.16086998505306119</v>
      </c>
      <c r="AB633">
        <v>-5.8650158646414499E-2</v>
      </c>
      <c r="AC633">
        <v>-0.10859940031353681</v>
      </c>
      <c r="AD633">
        <v>-4.3329392140376177E-2</v>
      </c>
      <c r="AE633">
        <v>-2.7669498674764779E-2</v>
      </c>
      <c r="AF633">
        <v>-9.1610568588915392E-2</v>
      </c>
      <c r="AG633">
        <v>-0.16309230320363349</v>
      </c>
      <c r="AH633" s="9" t="s">
        <v>171</v>
      </c>
      <c r="AI633" s="1">
        <v>44531</v>
      </c>
      <c r="AJ633" s="9" t="s">
        <v>41</v>
      </c>
      <c r="AK633">
        <v>27</v>
      </c>
    </row>
    <row r="634" spans="1:37" x14ac:dyDescent="0.25">
      <c r="A634">
        <v>44554</v>
      </c>
      <c r="B634">
        <v>-0.26940864054988239</v>
      </c>
      <c r="C634">
        <v>-4.2810319952429107E-2</v>
      </c>
      <c r="D634">
        <v>-1.0600141151695149E-3</v>
      </c>
      <c r="E634">
        <v>-0.50018861004150228</v>
      </c>
      <c r="F634">
        <v>-0.1436713132346209</v>
      </c>
      <c r="G634">
        <v>-2.808875833306248E-3</v>
      </c>
      <c r="H634">
        <v>-0.52962756738527339</v>
      </c>
      <c r="I634">
        <v>-5.1142873754644498E-2</v>
      </c>
      <c r="J634">
        <v>-0.5658189062503246</v>
      </c>
      <c r="K634">
        <v>-0.23602784822748341</v>
      </c>
      <c r="L634">
        <v>-0.18350369054118859</v>
      </c>
      <c r="M634">
        <v>-0.20303227244750791</v>
      </c>
      <c r="N634">
        <v>-0.32247363176859672</v>
      </c>
      <c r="O634">
        <v>-0.1109731768201965</v>
      </c>
      <c r="P634">
        <v>-0.32560518125024263</v>
      </c>
      <c r="Q634">
        <v>-2.70279410681555E-3</v>
      </c>
      <c r="R634">
        <v>-0.64301329210351288</v>
      </c>
      <c r="S634">
        <v>-7.3380117622362462E-2</v>
      </c>
      <c r="T634">
        <v>-0.1012586584655783</v>
      </c>
      <c r="U634">
        <v>-8.4928075650698889E-2</v>
      </c>
      <c r="V634">
        <v>-0.1058941455867716</v>
      </c>
      <c r="W634">
        <v>-0.31950434267432037</v>
      </c>
      <c r="X634">
        <v>-0.54272986147442492</v>
      </c>
      <c r="Y634">
        <v>-0.46000732719072551</v>
      </c>
      <c r="Z634">
        <v>-0.30238730816742032</v>
      </c>
      <c r="AA634">
        <v>-0.30772457799038039</v>
      </c>
      <c r="AB634">
        <v>-0.11700985156088201</v>
      </c>
      <c r="AC634">
        <v>-0.29763759329848932</v>
      </c>
      <c r="AD634">
        <v>-3.1891339784659929E-3</v>
      </c>
      <c r="AE634">
        <v>-0.14267265539404261</v>
      </c>
      <c r="AF634">
        <v>-0.33409511216097149</v>
      </c>
      <c r="AG634">
        <v>-0.44630350778457029</v>
      </c>
      <c r="AH634" s="9" t="s">
        <v>172</v>
      </c>
      <c r="AI634" s="1">
        <v>44531</v>
      </c>
      <c r="AJ634" s="9" t="s">
        <v>43</v>
      </c>
      <c r="AK634">
        <v>24</v>
      </c>
    </row>
    <row r="635" spans="1:37" x14ac:dyDescent="0.25">
      <c r="A635">
        <v>44553</v>
      </c>
      <c r="B635">
        <v>-0.57871076083973383</v>
      </c>
      <c r="C635">
        <v>-0.58052084077562249</v>
      </c>
      <c r="D635">
        <v>-0.75380224965900344</v>
      </c>
      <c r="E635">
        <v>-1.239863215180995</v>
      </c>
      <c r="F635">
        <v>-1.450230349432301</v>
      </c>
      <c r="G635">
        <v>-1.9866490332773401</v>
      </c>
      <c r="H635">
        <v>-0.14374358967649159</v>
      </c>
      <c r="I635">
        <v>-0.58612780581587887</v>
      </c>
      <c r="J635">
        <v>-5.2084738841993048E-3</v>
      </c>
      <c r="K635">
        <v>-0.69071201637974122</v>
      </c>
      <c r="L635">
        <v>-1.5043600169969E-2</v>
      </c>
      <c r="M635">
        <v>-4.7799513420034717E-2</v>
      </c>
      <c r="N635">
        <v>-0.15233671142550151</v>
      </c>
      <c r="O635">
        <v>-0.46927003136942003</v>
      </c>
      <c r="P635">
        <v>-0.60925701082411399</v>
      </c>
      <c r="Q635">
        <v>-0.54633873972571934</v>
      </c>
      <c r="R635">
        <v>-0.36010838580225552</v>
      </c>
      <c r="S635">
        <v>-8.4624177764161205E-3</v>
      </c>
      <c r="T635">
        <v>-0.1747510071570795</v>
      </c>
      <c r="U635">
        <v>-1.92207199423936</v>
      </c>
      <c r="V635">
        <v>-0.1943284277144868</v>
      </c>
      <c r="W635">
        <v>-0.38770433408481991</v>
      </c>
      <c r="X635">
        <v>-0.30299206094630432</v>
      </c>
      <c r="Y635">
        <v>-0.21302560127254611</v>
      </c>
      <c r="Z635">
        <v>-0.88784189173583772</v>
      </c>
      <c r="AA635">
        <v>-0.3831983279089517</v>
      </c>
      <c r="AB635">
        <v>-0.42748974783405519</v>
      </c>
      <c r="AC635">
        <v>-0.15321982930527889</v>
      </c>
      <c r="AD635">
        <v>-0.58327215162177026</v>
      </c>
      <c r="AE635">
        <v>-0.91570406790169834</v>
      </c>
      <c r="AF635">
        <v>-0.61102028981688039</v>
      </c>
      <c r="AG635">
        <v>-0.23684958447793039</v>
      </c>
      <c r="AH635" s="9" t="s">
        <v>172</v>
      </c>
      <c r="AI635" s="1">
        <v>44531</v>
      </c>
      <c r="AJ635" s="9" t="s">
        <v>38</v>
      </c>
      <c r="AK635">
        <v>23</v>
      </c>
    </row>
    <row r="636" spans="1:37" x14ac:dyDescent="0.25">
      <c r="A636">
        <v>44552</v>
      </c>
      <c r="B636">
        <v>-0.59892208121665635</v>
      </c>
      <c r="C636">
        <v>-0.19182060589248101</v>
      </c>
      <c r="D636">
        <v>-1.120827283578284</v>
      </c>
      <c r="E636">
        <v>-0.53854350598870127</v>
      </c>
      <c r="F636">
        <v>-0.75133018872675161</v>
      </c>
      <c r="G636">
        <v>-2.1495037113893058</v>
      </c>
      <c r="H636">
        <v>-3.353945973928945E-2</v>
      </c>
      <c r="I636">
        <v>-0.70718558344299198</v>
      </c>
      <c r="J636">
        <v>-0.71026351174932068</v>
      </c>
      <c r="K636">
        <v>-0.20646276024700419</v>
      </c>
      <c r="L636">
        <v>-0.10103882200622979</v>
      </c>
      <c r="M636">
        <v>-0.4039051270400123</v>
      </c>
      <c r="N636">
        <v>-0.49552517650848932</v>
      </c>
      <c r="O636">
        <v>-0.44749975063102387</v>
      </c>
      <c r="P636">
        <v>-0.51576109731824427</v>
      </c>
      <c r="Q636">
        <v>-0.91051374434362875</v>
      </c>
      <c r="R636">
        <v>-6.0937643354570907E-2</v>
      </c>
      <c r="S636">
        <v>-1.105701199996354</v>
      </c>
      <c r="T636">
        <v>-0.31624471626416978</v>
      </c>
      <c r="U636">
        <v>-0.84255048446375158</v>
      </c>
      <c r="V636">
        <v>-0.25854954246520728</v>
      </c>
      <c r="W636">
        <v>-0.34031579680892021</v>
      </c>
      <c r="X636">
        <v>-0.1180441964337163</v>
      </c>
      <c r="Y636">
        <v>-0.43433987189277368</v>
      </c>
      <c r="Z636">
        <v>-0.6891593048915351</v>
      </c>
      <c r="AA636">
        <v>-0.57639162993247883</v>
      </c>
      <c r="AB636">
        <v>-0.49117131573374101</v>
      </c>
      <c r="AC636">
        <v>-0.4332324790218921</v>
      </c>
      <c r="AD636">
        <v>-0.47689540276541981</v>
      </c>
      <c r="AE636">
        <v>-0.80538428751508051</v>
      </c>
      <c r="AF636">
        <v>-0.71895246004762947</v>
      </c>
      <c r="AG636">
        <v>-0.18934976974816131</v>
      </c>
      <c r="AH636" s="9" t="s">
        <v>172</v>
      </c>
      <c r="AI636" s="1">
        <v>44531</v>
      </c>
      <c r="AJ636" s="9" t="s">
        <v>39</v>
      </c>
      <c r="AK636">
        <v>22</v>
      </c>
    </row>
    <row r="637" spans="1:37" x14ac:dyDescent="0.25">
      <c r="A637">
        <v>44551</v>
      </c>
      <c r="B637">
        <v>-0.20990841718145731</v>
      </c>
      <c r="C637">
        <v>-0.12868108542271009</v>
      </c>
      <c r="D637">
        <v>0</v>
      </c>
      <c r="E637">
        <v>-5.2120425766654571E-2</v>
      </c>
      <c r="F637">
        <v>-2.5114502851839291E-3</v>
      </c>
      <c r="G637">
        <v>-0.67723392915363623</v>
      </c>
      <c r="H637">
        <v>-0.36610376393679489</v>
      </c>
      <c r="I637">
        <v>-0.61167145142255785</v>
      </c>
      <c r="J637">
        <v>0</v>
      </c>
      <c r="K637">
        <v>-0.36673877391305543</v>
      </c>
      <c r="L637">
        <v>-3.634575606996044E-2</v>
      </c>
      <c r="M637">
        <v>-0.23414134533091499</v>
      </c>
      <c r="N637">
        <v>-0.1867901140485807</v>
      </c>
      <c r="O637">
        <v>-6.4973975624245991E-2</v>
      </c>
      <c r="P637">
        <v>-9.5123604373360343E-2</v>
      </c>
      <c r="Q637">
        <v>-0.42595698172529151</v>
      </c>
      <c r="R637">
        <v>-0.35473714251862531</v>
      </c>
      <c r="S637">
        <v>-0.4859482531856989</v>
      </c>
      <c r="T637">
        <v>-0.3221695050739587</v>
      </c>
      <c r="U637">
        <v>-4.4876324597036388E-2</v>
      </c>
      <c r="V637">
        <v>-0.1237990436545342</v>
      </c>
      <c r="W637">
        <v>-3.8933092766190391E-3</v>
      </c>
      <c r="X637">
        <v>-0.1018033425287138</v>
      </c>
      <c r="Y637">
        <v>-0.16014646489016421</v>
      </c>
      <c r="Z637">
        <v>-0.22949019737313059</v>
      </c>
      <c r="AA637">
        <v>-0.18363203851975371</v>
      </c>
      <c r="AB637">
        <v>-0.22761591796937339</v>
      </c>
      <c r="AC637">
        <v>-0.1340638225410237</v>
      </c>
      <c r="AD637">
        <v>-0.49050497780087088</v>
      </c>
      <c r="AE637">
        <v>-0.19821211181407161</v>
      </c>
      <c r="AF637">
        <v>-0.13574014554106101</v>
      </c>
      <c r="AG637">
        <v>-0.27606764603110312</v>
      </c>
      <c r="AH637" s="9" t="s">
        <v>172</v>
      </c>
      <c r="AI637" s="1">
        <v>44531</v>
      </c>
      <c r="AJ637" s="9" t="s">
        <v>40</v>
      </c>
      <c r="AK637">
        <v>21</v>
      </c>
    </row>
    <row r="638" spans="1:37" x14ac:dyDescent="0.25">
      <c r="A638">
        <v>44550</v>
      </c>
      <c r="B638">
        <v>-0.30784108259918708</v>
      </c>
      <c r="C638">
        <v>-0.30003276894981828</v>
      </c>
      <c r="D638">
        <v>-7.4860924481387273E-2</v>
      </c>
      <c r="E638">
        <v>-0.33814634102119351</v>
      </c>
      <c r="F638">
        <v>-0.65731183761633161</v>
      </c>
      <c r="G638">
        <v>-4.0860181744742388E-2</v>
      </c>
      <c r="H638">
        <v>-0.43154090070834211</v>
      </c>
      <c r="I638">
        <v>-0.1741952815591922</v>
      </c>
      <c r="J638">
        <v>-1.2997153624526661</v>
      </c>
      <c r="K638">
        <v>-1.9644569915350921E-2</v>
      </c>
      <c r="L638">
        <v>-6.912086138992711E-2</v>
      </c>
      <c r="M638">
        <v>-0.20210827279710111</v>
      </c>
      <c r="N638">
        <v>-0.49766216118759982</v>
      </c>
      <c r="O638">
        <v>-0.34146123275576512</v>
      </c>
      <c r="P638">
        <v>-0.9773359673191192</v>
      </c>
      <c r="Q638">
        <v>-8.9401871614065515E-2</v>
      </c>
      <c r="R638">
        <v>-0.28458864327830069</v>
      </c>
      <c r="S638">
        <v>-0.2015237282298212</v>
      </c>
      <c r="T638">
        <v>-0.23314876534806059</v>
      </c>
      <c r="U638">
        <v>-4.7331534338073279E-2</v>
      </c>
      <c r="V638">
        <v>-0.36926308032644939</v>
      </c>
      <c r="W638">
        <v>-0.40601232511629642</v>
      </c>
      <c r="X638">
        <v>-0.36960007338926931</v>
      </c>
      <c r="Y638">
        <v>-0.47898882261719372</v>
      </c>
      <c r="Z638">
        <v>-0.26474615086761832</v>
      </c>
      <c r="AA638">
        <v>-0.47896779519649491</v>
      </c>
      <c r="AB638">
        <v>-0.29246489058622333</v>
      </c>
      <c r="AC638">
        <v>-0.21812746626559079</v>
      </c>
      <c r="AD638">
        <v>-0.31496172514689719</v>
      </c>
      <c r="AE638">
        <v>-0.2898240542005644</v>
      </c>
      <c r="AF638">
        <v>-0.27642882348612707</v>
      </c>
      <c r="AG638">
        <v>-0.39124976078795037</v>
      </c>
      <c r="AH638" s="9" t="s">
        <v>172</v>
      </c>
      <c r="AI638" s="1">
        <v>44531</v>
      </c>
      <c r="AJ638" s="9" t="s">
        <v>41</v>
      </c>
      <c r="AK638">
        <v>20</v>
      </c>
    </row>
    <row r="639" spans="1:37" x14ac:dyDescent="0.25">
      <c r="A639">
        <v>44547</v>
      </c>
      <c r="B639">
        <v>-0.30939615540312942</v>
      </c>
      <c r="C639">
        <v>-0.12656726478731531</v>
      </c>
      <c r="D639">
        <v>-5.6560687224993807E-2</v>
      </c>
      <c r="E639">
        <v>-0.63738665242699299</v>
      </c>
      <c r="F639">
        <v>-0.15636995860106209</v>
      </c>
      <c r="G639">
        <v>-3.2939402874519262E-2</v>
      </c>
      <c r="H639">
        <v>-0.16477551379081751</v>
      </c>
      <c r="I639">
        <v>-0.78605295842194378</v>
      </c>
      <c r="J639">
        <v>-0.43385932731765159</v>
      </c>
      <c r="K639">
        <v>0</v>
      </c>
      <c r="L639">
        <v>-4.9981232915408597E-2</v>
      </c>
      <c r="M639">
        <v>-4.6845860446322968E-2</v>
      </c>
      <c r="N639">
        <v>-0.1626124268274749</v>
      </c>
      <c r="O639">
        <v>-0.16627785176124621</v>
      </c>
      <c r="P639">
        <v>-0.2019273311383426</v>
      </c>
      <c r="Q639">
        <v>-0.1338670929724004</v>
      </c>
      <c r="R639">
        <v>-2.934252413216821E-3</v>
      </c>
      <c r="S639">
        <v>-0.88636822731325371</v>
      </c>
      <c r="T639">
        <v>-2.001515403164881</v>
      </c>
      <c r="U639">
        <v>-0.16810483099974491</v>
      </c>
      <c r="V639">
        <v>-0.32618809615016131</v>
      </c>
      <c r="W639">
        <v>-5.0676753534491498E-2</v>
      </c>
      <c r="X639">
        <v>-0.21089008751107391</v>
      </c>
      <c r="Y639">
        <v>-0.25447075507029659</v>
      </c>
      <c r="Z639">
        <v>-0.29658571509176118</v>
      </c>
      <c r="AA639">
        <v>-0.2329682211572687</v>
      </c>
      <c r="AB639">
        <v>-0.50871828099044292</v>
      </c>
      <c r="AC639">
        <v>-9.8978373621455978E-2</v>
      </c>
      <c r="AD639">
        <v>-0.33180125695096202</v>
      </c>
      <c r="AE639">
        <v>-0.20086573903359331</v>
      </c>
      <c r="AF639">
        <v>-0.38663344314105169</v>
      </c>
      <c r="AG639">
        <v>-0.25974772221475378</v>
      </c>
      <c r="AH639" s="9" t="s">
        <v>173</v>
      </c>
      <c r="AI639" s="1">
        <v>44531</v>
      </c>
      <c r="AJ639" s="9" t="s">
        <v>43</v>
      </c>
      <c r="AK639">
        <v>17</v>
      </c>
    </row>
    <row r="640" spans="1:37" x14ac:dyDescent="0.25">
      <c r="A640">
        <v>44546</v>
      </c>
      <c r="B640">
        <v>-0.1945064770431251</v>
      </c>
      <c r="C640">
        <v>-0.32330190238243478</v>
      </c>
      <c r="D640">
        <v>-0.13511142165980941</v>
      </c>
      <c r="E640">
        <v>-7.2725921635739569E-3</v>
      </c>
      <c r="F640">
        <v>-4.8306038720267409E-3</v>
      </c>
      <c r="G640">
        <v>-0.99541763831479668</v>
      </c>
      <c r="H640">
        <v>-0.29279193629106581</v>
      </c>
      <c r="I640">
        <v>-5.4991851093474417E-2</v>
      </c>
      <c r="J640">
        <v>-7.7893490744905813E-2</v>
      </c>
      <c r="K640">
        <v>-3.3701333981252558E-2</v>
      </c>
      <c r="L640">
        <v>-0.29767842040181619</v>
      </c>
      <c r="M640">
        <v>-0.2780931847798066</v>
      </c>
      <c r="N640">
        <v>-0.28175428826251447</v>
      </c>
      <c r="O640">
        <v>-5.0866497606796741E-2</v>
      </c>
      <c r="P640">
        <v>-5.585969833418529E-2</v>
      </c>
      <c r="Q640">
        <v>-0.30083732806017088</v>
      </c>
      <c r="R640">
        <v>-0.1279399241003559</v>
      </c>
      <c r="S640">
        <v>-0.1693173485064137</v>
      </c>
      <c r="T640">
        <v>-5.3016793219932523E-2</v>
      </c>
      <c r="U640">
        <v>-1.3930015480478661E-2</v>
      </c>
      <c r="V640">
        <v>-0.77863959373184688</v>
      </c>
      <c r="W640">
        <v>-0.14738340238922479</v>
      </c>
      <c r="X640">
        <v>-9.3656340959769005E-2</v>
      </c>
      <c r="Y640">
        <v>-1.0124582414533609</v>
      </c>
      <c r="Z640">
        <v>-0.16190063894718229</v>
      </c>
      <c r="AA640">
        <v>-0.1220941469227497</v>
      </c>
      <c r="AB640">
        <v>-0.22250985318470781</v>
      </c>
      <c r="AC640">
        <v>-0.44079817118233161</v>
      </c>
      <c r="AD640">
        <v>-0.36544801423940437</v>
      </c>
      <c r="AE640">
        <v>-0.18749901193135249</v>
      </c>
      <c r="AF640">
        <v>-0.18633193235801621</v>
      </c>
      <c r="AG640">
        <v>-0.15134776122667271</v>
      </c>
      <c r="AH640" s="9" t="s">
        <v>173</v>
      </c>
      <c r="AI640" s="1">
        <v>44531</v>
      </c>
      <c r="AJ640" s="9" t="s">
        <v>38</v>
      </c>
      <c r="AK640">
        <v>16</v>
      </c>
    </row>
    <row r="641" spans="1:37" x14ac:dyDescent="0.25">
      <c r="A641">
        <v>44545</v>
      </c>
      <c r="B641">
        <v>-0.47388078601335981</v>
      </c>
      <c r="C641">
        <v>-6.4763055472229367E-2</v>
      </c>
      <c r="D641">
        <v>-0.23799738356785341</v>
      </c>
      <c r="E641">
        <v>-0.50994563303732943</v>
      </c>
      <c r="F641">
        <v>-0.15171531902513699</v>
      </c>
      <c r="G641">
        <v>-1.1343564866538149</v>
      </c>
      <c r="H641">
        <v>-0.403738339412474</v>
      </c>
      <c r="I641">
        <v>-1.0128407641842581</v>
      </c>
      <c r="J641">
        <v>-0.29248298181572802</v>
      </c>
      <c r="K641">
        <v>-0.91373555011670271</v>
      </c>
      <c r="L641">
        <v>-0.20819337169115229</v>
      </c>
      <c r="M641">
        <v>-0.41388451381479652</v>
      </c>
      <c r="N641">
        <v>-0.135727404634881</v>
      </c>
      <c r="O641">
        <v>-0.80030677602163081</v>
      </c>
      <c r="P641">
        <v>-0.34014737328943762</v>
      </c>
      <c r="Q641">
        <v>-3.1239648560272639E-2</v>
      </c>
      <c r="R641">
        <v>-1.7022360046692171</v>
      </c>
      <c r="S641">
        <v>-0.72524928207637174</v>
      </c>
      <c r="T641">
        <v>-0.2741236385023359</v>
      </c>
      <c r="U641">
        <v>-1.941903186602342</v>
      </c>
      <c r="V641">
        <v>-4.8918579154585862E-2</v>
      </c>
      <c r="W641">
        <v>-6.9121323648955721E-2</v>
      </c>
      <c r="X641">
        <v>-0.49980436136788431</v>
      </c>
      <c r="Y641">
        <v>-0.33652720424349569</v>
      </c>
      <c r="Z641">
        <v>-0.61575868836715675</v>
      </c>
      <c r="AA641">
        <v>-0.61235740390048088</v>
      </c>
      <c r="AB641">
        <v>-0.21773150878634309</v>
      </c>
      <c r="AC641">
        <v>-0.3298767333656305</v>
      </c>
      <c r="AD641">
        <v>-0.19214828160541769</v>
      </c>
      <c r="AE641">
        <v>-0.3900984404873889</v>
      </c>
      <c r="AF641">
        <v>-0.56303932813786861</v>
      </c>
      <c r="AG641">
        <v>-0.47524817977131539</v>
      </c>
      <c r="AH641" s="9" t="s">
        <v>173</v>
      </c>
      <c r="AI641" s="1">
        <v>44531</v>
      </c>
      <c r="AJ641" s="9" t="s">
        <v>39</v>
      </c>
      <c r="AK641">
        <v>15</v>
      </c>
    </row>
    <row r="642" spans="1:37" x14ac:dyDescent="0.25">
      <c r="A642">
        <v>44544</v>
      </c>
      <c r="B642">
        <v>-0.4617005116825057</v>
      </c>
      <c r="C642">
        <v>-0.27023434110824329</v>
      </c>
      <c r="D642">
        <v>-5.6651797277444883E-2</v>
      </c>
      <c r="E642">
        <v>-0.64307001155707921</v>
      </c>
      <c r="F642">
        <v>-0.14445991176013959</v>
      </c>
      <c r="G642">
        <v>-0.60000059566826547</v>
      </c>
      <c r="H642">
        <v>-0.36717615651505042</v>
      </c>
      <c r="I642">
        <v>-0.34260642376321582</v>
      </c>
      <c r="J642">
        <v>-0.20190091934585661</v>
      </c>
      <c r="K642">
        <v>-0.74148523101746544</v>
      </c>
      <c r="L642">
        <v>-0.3939707061812952</v>
      </c>
      <c r="M642">
        <v>-0.1552604121267176</v>
      </c>
      <c r="N642">
        <v>-0.1231075810794665</v>
      </c>
      <c r="O642">
        <v>-0.24144763243720979</v>
      </c>
      <c r="P642">
        <v>-0.24131927756606281</v>
      </c>
      <c r="Q642">
        <v>-0.333797737118677</v>
      </c>
      <c r="R642">
        <v>-0.68656219679142927</v>
      </c>
      <c r="S642">
        <v>-0.37260062691518531</v>
      </c>
      <c r="T642">
        <v>-0.15355102345987359</v>
      </c>
      <c r="U642">
        <v>-0.23706691752141601</v>
      </c>
      <c r="V642">
        <v>-0.16308549568212391</v>
      </c>
      <c r="W642">
        <v>-1.25170408835187</v>
      </c>
      <c r="X642">
        <v>-0.92209336131966035</v>
      </c>
      <c r="Y642">
        <v>-2.6689499718272051E-2</v>
      </c>
      <c r="Z642">
        <v>-0.80307915858788381</v>
      </c>
      <c r="AA642">
        <v>-0.28044309935642781</v>
      </c>
      <c r="AB642">
        <v>-0.23758584472042271</v>
      </c>
      <c r="AC642">
        <v>-0.13571552131327039</v>
      </c>
      <c r="AD642">
        <v>-0.117795877455368</v>
      </c>
      <c r="AE642">
        <v>-0.2449242285391649</v>
      </c>
      <c r="AF642">
        <v>-0.59498479888986766</v>
      </c>
      <c r="AG642">
        <v>-0.55415417847395609</v>
      </c>
      <c r="AH642" s="9" t="s">
        <v>173</v>
      </c>
      <c r="AI642" s="1">
        <v>44531</v>
      </c>
      <c r="AJ642" s="9" t="s">
        <v>40</v>
      </c>
      <c r="AK642">
        <v>14</v>
      </c>
    </row>
    <row r="643" spans="1:37" x14ac:dyDescent="0.25">
      <c r="A643">
        <v>44543</v>
      </c>
      <c r="B643">
        <v>-7.2535996922337309E-2</v>
      </c>
      <c r="C643">
        <v>-0.20537209437518569</v>
      </c>
      <c r="D643">
        <v>-2.3351571829803391E-2</v>
      </c>
      <c r="E643">
        <v>-1.032642522938476E-2</v>
      </c>
      <c r="F643">
        <v>-5.2266023922702451E-2</v>
      </c>
      <c r="G643">
        <v>-2.480382150521173E-2</v>
      </c>
      <c r="H643">
        <v>-3.3295596580164032E-2</v>
      </c>
      <c r="I643">
        <v>-6.4169398723109066E-3</v>
      </c>
      <c r="J643">
        <v>-6.6263387900543586E-3</v>
      </c>
      <c r="K643">
        <v>-0.1127819252020545</v>
      </c>
      <c r="L643">
        <v>-7.1177808938594211E-3</v>
      </c>
      <c r="M643">
        <v>-6.0082048675914317E-2</v>
      </c>
      <c r="N643">
        <v>-8.0160863497634724E-2</v>
      </c>
      <c r="O643">
        <v>-3.8848676059836752E-2</v>
      </c>
      <c r="P643">
        <v>-0.26201894467059761</v>
      </c>
      <c r="Q643">
        <v>-0.27055481455854341</v>
      </c>
      <c r="R643">
        <v>-0.1209013507910065</v>
      </c>
      <c r="S643">
        <v>-2.754855681149582E-2</v>
      </c>
      <c r="T643">
        <v>-8.8350505388999426E-2</v>
      </c>
      <c r="U643">
        <v>-0.18342006412459169</v>
      </c>
      <c r="V643">
        <v>-6.0597862808565488E-2</v>
      </c>
      <c r="W643">
        <v>-0.32776109269070802</v>
      </c>
      <c r="X643">
        <v>-0.1292735357542848</v>
      </c>
      <c r="Y643">
        <v>0</v>
      </c>
      <c r="Z643">
        <v>-6.1596190313461377E-2</v>
      </c>
      <c r="AA643">
        <v>-8.7935973503753401E-2</v>
      </c>
      <c r="AB643">
        <v>-9.9970095684807692E-2</v>
      </c>
      <c r="AC643">
        <v>-2.0025859235605788E-2</v>
      </c>
      <c r="AD643">
        <v>-6.0115680769755493E-2</v>
      </c>
      <c r="AE643">
        <v>-9.6435513646881688E-2</v>
      </c>
      <c r="AF643">
        <v>-5.7296310413996701E-2</v>
      </c>
      <c r="AG643">
        <v>-7.9964798363672915E-2</v>
      </c>
      <c r="AH643" s="9" t="s">
        <v>173</v>
      </c>
      <c r="AI643" s="1">
        <v>44531</v>
      </c>
      <c r="AJ643" s="9" t="s">
        <v>41</v>
      </c>
      <c r="AK643">
        <v>13</v>
      </c>
    </row>
    <row r="644" spans="1:37" x14ac:dyDescent="0.25">
      <c r="A644">
        <v>44540</v>
      </c>
      <c r="B644">
        <v>-0.31375578171528962</v>
      </c>
      <c r="C644">
        <v>-2.3987985296410239E-3</v>
      </c>
      <c r="D644">
        <v>-1.7275171710398789E-3</v>
      </c>
      <c r="E644">
        <v>-0.22591016656566601</v>
      </c>
      <c r="F644">
        <v>-0.16242827299982951</v>
      </c>
      <c r="G644">
        <v>-0.2761745719470452</v>
      </c>
      <c r="H644">
        <v>-4.6319671764255069E-2</v>
      </c>
      <c r="I644">
        <v>-0.43463653531557861</v>
      </c>
      <c r="J644">
        <v>-0.36958541520891552</v>
      </c>
      <c r="K644">
        <v>-0.105602185892475</v>
      </c>
      <c r="L644">
        <v>-0.1268731426089984</v>
      </c>
      <c r="M644">
        <v>-0.11336553204858051</v>
      </c>
      <c r="N644">
        <v>-0.14073977529076351</v>
      </c>
      <c r="O644">
        <v>-0.1040514073772309</v>
      </c>
      <c r="P644">
        <v>-0.32462685441882372</v>
      </c>
      <c r="Q644">
        <v>-0.32675704523514582</v>
      </c>
      <c r="R644">
        <v>-0.39525201808965488</v>
      </c>
      <c r="S644">
        <v>-0.45079425950994911</v>
      </c>
      <c r="T644">
        <v>-0.27976112178296841</v>
      </c>
      <c r="U644">
        <v>-8.8935377383752318E-2</v>
      </c>
      <c r="V644">
        <v>-2.9920504095559481E-2</v>
      </c>
      <c r="W644">
        <v>-2.778455976387934E-3</v>
      </c>
      <c r="X644">
        <v>-0.1800764147823313</v>
      </c>
      <c r="Y644">
        <v>-0.33132827138153531</v>
      </c>
      <c r="Z644">
        <v>-0.37730176026476397</v>
      </c>
      <c r="AA644">
        <v>-0.3179205930723657</v>
      </c>
      <c r="AB644">
        <v>-0.17123705016778151</v>
      </c>
      <c r="AC644">
        <v>-0.13628209903174551</v>
      </c>
      <c r="AD644">
        <v>-0.43852178649511248</v>
      </c>
      <c r="AE644">
        <v>-0.19240258357947271</v>
      </c>
      <c r="AF644">
        <v>-0.31912749758232017</v>
      </c>
      <c r="AG644">
        <v>-0.29779395946234488</v>
      </c>
      <c r="AH644" s="9" t="s">
        <v>174</v>
      </c>
      <c r="AI644" s="1">
        <v>44531</v>
      </c>
      <c r="AJ644" s="9" t="s">
        <v>43</v>
      </c>
      <c r="AK644">
        <v>10</v>
      </c>
    </row>
    <row r="645" spans="1:37" x14ac:dyDescent="0.25">
      <c r="A645">
        <v>44539</v>
      </c>
      <c r="B645">
        <v>-2.570373009898002E-2</v>
      </c>
      <c r="C645">
        <v>-3.0618098337968028E-4</v>
      </c>
      <c r="D645">
        <v>-6.6629966439986951E-4</v>
      </c>
      <c r="E645">
        <v>-3.2487381204987398E-2</v>
      </c>
      <c r="F645">
        <v>-1.8050254761137179E-3</v>
      </c>
      <c r="G645">
        <v>-1.122061442367301E-2</v>
      </c>
      <c r="H645">
        <v>-5.1573001435610069E-3</v>
      </c>
      <c r="I645">
        <v>-0.10808158246700281</v>
      </c>
      <c r="J645">
        <v>-6.6638821053149272E-3</v>
      </c>
      <c r="K645">
        <v>-3.9364685569136318E-2</v>
      </c>
      <c r="L645">
        <v>-2.5915969655575469E-3</v>
      </c>
      <c r="M645">
        <v>0</v>
      </c>
      <c r="N645">
        <v>-4.0353621251601121E-4</v>
      </c>
      <c r="O645">
        <v>-1.8381417510178711E-3</v>
      </c>
      <c r="P645">
        <v>-8.1488488051566527E-2</v>
      </c>
      <c r="Q645">
        <v>-5.8064537447761258E-3</v>
      </c>
      <c r="R645">
        <v>0</v>
      </c>
      <c r="S645">
        <v>-3.0351487800201749E-2</v>
      </c>
      <c r="T645">
        <v>-5.5741373361135908E-3</v>
      </c>
      <c r="U645">
        <v>0</v>
      </c>
      <c r="V645">
        <v>0</v>
      </c>
      <c r="W645">
        <v>-3.1222566357639429E-2</v>
      </c>
      <c r="X645">
        <v>-6.6793635835291992E-2</v>
      </c>
      <c r="Y645">
        <v>-8.1622446465235291E-5</v>
      </c>
      <c r="Z645">
        <v>-5.1199644045346777E-2</v>
      </c>
      <c r="AA645">
        <v>-2.6482077636811669E-2</v>
      </c>
      <c r="AB645">
        <v>-3.5706223118926019E-3</v>
      </c>
      <c r="AC645">
        <v>-3.2525364292907522E-4</v>
      </c>
      <c r="AD645">
        <v>-2.7450077657353608E-3</v>
      </c>
      <c r="AE645">
        <v>-6.4130659112701738E-3</v>
      </c>
      <c r="AF645">
        <v>-8.8758536844867047E-3</v>
      </c>
      <c r="AG645">
        <v>-9.9694643211453091E-2</v>
      </c>
      <c r="AH645" s="9" t="s">
        <v>174</v>
      </c>
      <c r="AI645" s="1">
        <v>44531</v>
      </c>
      <c r="AJ645" s="9" t="s">
        <v>38</v>
      </c>
      <c r="AK645">
        <v>9</v>
      </c>
    </row>
    <row r="646" spans="1:37" x14ac:dyDescent="0.25">
      <c r="A646">
        <v>44538</v>
      </c>
      <c r="B646">
        <v>-0.20152591749606261</v>
      </c>
      <c r="C646">
        <v>-0.34547131238446532</v>
      </c>
      <c r="D646">
        <v>-0.1247333144033561</v>
      </c>
      <c r="E646">
        <v>-0.28225145332706558</v>
      </c>
      <c r="F646">
        <v>-5.1884663469602771E-2</v>
      </c>
      <c r="G646">
        <v>-0.17377007739630371</v>
      </c>
      <c r="H646">
        <v>-0.1190450574394042</v>
      </c>
      <c r="I646">
        <v>-0.36447173405752492</v>
      </c>
      <c r="J646">
        <v>-0.14148117619374281</v>
      </c>
      <c r="K646">
        <v>-1.071113132713628E-2</v>
      </c>
      <c r="L646">
        <v>-4.5729753049191163E-2</v>
      </c>
      <c r="M646">
        <v>-0.26011187803823782</v>
      </c>
      <c r="N646">
        <v>-0.176380541707303</v>
      </c>
      <c r="O646">
        <v>-0.25433066641539609</v>
      </c>
      <c r="P646">
        <v>-0.1088852709894888</v>
      </c>
      <c r="Q646">
        <v>-1.4705654226597181E-2</v>
      </c>
      <c r="R646">
        <v>-3.4574111342910233E-2</v>
      </c>
      <c r="S646">
        <v>-0.18086133930671761</v>
      </c>
      <c r="T646">
        <v>-8.5440052549842341E-2</v>
      </c>
      <c r="U646">
        <v>-0.22088228198436449</v>
      </c>
      <c r="V646">
        <v>-0.1013842050511413</v>
      </c>
      <c r="W646">
        <v>-0.22339301329653041</v>
      </c>
      <c r="X646">
        <v>-0.28184467543620528</v>
      </c>
      <c r="Y646">
        <v>-0.18521541951648871</v>
      </c>
      <c r="Z646">
        <v>-0.26828520669059652</v>
      </c>
      <c r="AA646">
        <v>-0.1948324654529465</v>
      </c>
      <c r="AB646">
        <v>-8.0288676439157394E-2</v>
      </c>
      <c r="AC646">
        <v>-0.2052428852161938</v>
      </c>
      <c r="AD646">
        <v>-6.5468649942449525E-2</v>
      </c>
      <c r="AE646">
        <v>-0.1554338480756037</v>
      </c>
      <c r="AF646">
        <v>-0.16153534769246369</v>
      </c>
      <c r="AG646">
        <v>-0.40823161938762281</v>
      </c>
      <c r="AH646" s="9" t="s">
        <v>174</v>
      </c>
      <c r="AI646" s="1">
        <v>44531</v>
      </c>
      <c r="AJ646" s="9" t="s">
        <v>39</v>
      </c>
      <c r="AK646">
        <v>8</v>
      </c>
    </row>
    <row r="647" spans="1:37" x14ac:dyDescent="0.25">
      <c r="A647">
        <v>44537</v>
      </c>
      <c r="B647">
        <v>-1.355356989412662E-2</v>
      </c>
      <c r="C647">
        <v>-8.5563934739503744E-3</v>
      </c>
      <c r="D647">
        <v>-1.1538169395336979E-2</v>
      </c>
      <c r="E647">
        <v>-7.7257285849074396E-3</v>
      </c>
      <c r="F647">
        <v>-2.7306514981187378E-3</v>
      </c>
      <c r="G647">
        <v>-8.1897045639352621E-3</v>
      </c>
      <c r="H647">
        <v>-2.0226896932910521E-2</v>
      </c>
      <c r="I647">
        <v>-0.15372273956393029</v>
      </c>
      <c r="J647">
        <v>-8.3930123281697935E-3</v>
      </c>
      <c r="K647">
        <v>0</v>
      </c>
      <c r="L647">
        <v>-9.982238546297022E-4</v>
      </c>
      <c r="M647">
        <v>0</v>
      </c>
      <c r="N647">
        <v>-9.1118709783776942E-3</v>
      </c>
      <c r="O647">
        <v>-2.2899714062526989E-2</v>
      </c>
      <c r="P647">
        <v>-2.760688657502108E-2</v>
      </c>
      <c r="Q647">
        <v>-5.8786427883580992E-3</v>
      </c>
      <c r="R647">
        <v>0</v>
      </c>
      <c r="S647">
        <v>0</v>
      </c>
      <c r="T647">
        <v>-4.8700873835669581E-2</v>
      </c>
      <c r="U647">
        <v>0</v>
      </c>
      <c r="V647">
        <v>0</v>
      </c>
      <c r="W647">
        <v>0</v>
      </c>
      <c r="X647">
        <v>-2.316187799213584E-2</v>
      </c>
      <c r="Y647">
        <v>-7.1883194653626142E-3</v>
      </c>
      <c r="Z647">
        <v>-9.3438592579563103E-3</v>
      </c>
      <c r="AA647">
        <v>-2.6277498900212571E-2</v>
      </c>
      <c r="AB647">
        <v>-1.6754425874636741E-2</v>
      </c>
      <c r="AC647">
        <v>-2.531615816478928E-3</v>
      </c>
      <c r="AD647">
        <v>-1.3556271008394009E-3</v>
      </c>
      <c r="AE647">
        <v>-1.642207484307149E-3</v>
      </c>
      <c r="AF647">
        <v>-1.201569743470827E-2</v>
      </c>
      <c r="AG647">
        <v>-4.6100517666105123E-2</v>
      </c>
      <c r="AH647" s="9" t="s">
        <v>174</v>
      </c>
      <c r="AI647" s="1">
        <v>44531</v>
      </c>
      <c r="AJ647" s="9" t="s">
        <v>40</v>
      </c>
      <c r="AK647">
        <v>7</v>
      </c>
    </row>
    <row r="648" spans="1:37" x14ac:dyDescent="0.25">
      <c r="A648">
        <v>44536</v>
      </c>
      <c r="B648">
        <v>-2.430075361691451</v>
      </c>
      <c r="C648">
        <v>-1.4553114247974781</v>
      </c>
      <c r="D648">
        <v>-4.8455038525769272</v>
      </c>
      <c r="E648">
        <v>-2.8160622673135212</v>
      </c>
      <c r="F648">
        <v>-2.0910184842717441</v>
      </c>
      <c r="G648">
        <v>-3.1501380298515289</v>
      </c>
      <c r="H648">
        <v>-3.5628780177049721</v>
      </c>
      <c r="I648">
        <v>-1.793602668898884</v>
      </c>
      <c r="J648">
        <v>-0.53764809638843769</v>
      </c>
      <c r="K648">
        <v>-2.041286000316747</v>
      </c>
      <c r="L648">
        <v>-0.55285963746395528</v>
      </c>
      <c r="M648">
        <v>-2.0025925852622271</v>
      </c>
      <c r="N648">
        <v>-3.293611479291632</v>
      </c>
      <c r="O648">
        <v>-1.988769690180566</v>
      </c>
      <c r="P648">
        <v>-5.0368625020186366</v>
      </c>
      <c r="Q648">
        <v>-1.248564229285452</v>
      </c>
      <c r="R648">
        <v>-0.17910993806404091</v>
      </c>
      <c r="S648">
        <v>-2.8492649731955471</v>
      </c>
      <c r="T648">
        <v>-2.0335913387695479</v>
      </c>
      <c r="U648">
        <v>-2.884287951602698</v>
      </c>
      <c r="V648">
        <v>-3.6399349540181491</v>
      </c>
      <c r="W648">
        <v>-3.0751123716014819</v>
      </c>
      <c r="X648">
        <v>-1.712195610158461</v>
      </c>
      <c r="Y648">
        <v>-0.93041049489360339</v>
      </c>
      <c r="Z648">
        <v>-2.5329664868044821</v>
      </c>
      <c r="AA648">
        <v>-2.7979202566207921</v>
      </c>
      <c r="AB648">
        <v>-2.174892882931275</v>
      </c>
      <c r="AC648">
        <v>-1.7070802555526381</v>
      </c>
      <c r="AD648">
        <v>-1.3014198369952761</v>
      </c>
      <c r="AE648">
        <v>-1.6344356458453699</v>
      </c>
      <c r="AF648">
        <v>-2.8391432284692799</v>
      </c>
      <c r="AG648">
        <v>-2.8250048589099639</v>
      </c>
      <c r="AH648" s="9" t="s">
        <v>174</v>
      </c>
      <c r="AI648" s="1">
        <v>44531</v>
      </c>
      <c r="AJ648" s="9" t="s">
        <v>41</v>
      </c>
      <c r="AK648">
        <v>6</v>
      </c>
    </row>
    <row r="649" spans="1:37" x14ac:dyDescent="0.25">
      <c r="A649">
        <v>44533</v>
      </c>
      <c r="B649">
        <v>-2.7224665370696202</v>
      </c>
      <c r="C649">
        <v>-1.288271393383879</v>
      </c>
      <c r="D649">
        <v>-2.5639243724663672</v>
      </c>
      <c r="E649">
        <v>-2.5125795947622001</v>
      </c>
      <c r="F649">
        <v>-2.1188989995887129</v>
      </c>
      <c r="G649">
        <v>-7.4879151119429794</v>
      </c>
      <c r="H649">
        <v>-2.5672647722902542</v>
      </c>
      <c r="I649">
        <v>-3.3153095868038132</v>
      </c>
      <c r="J649">
        <v>-1.4738798287408299</v>
      </c>
      <c r="K649">
        <v>-1.283758706530691</v>
      </c>
      <c r="L649">
        <v>-0.44702072820516481</v>
      </c>
      <c r="M649">
        <v>-2.7896096364626981</v>
      </c>
      <c r="N649">
        <v>-3.2314084424343239</v>
      </c>
      <c r="O649">
        <v>-1.814536534103335</v>
      </c>
      <c r="P649">
        <v>-3.535875058389184</v>
      </c>
      <c r="Q649">
        <v>-1.7518096463857149</v>
      </c>
      <c r="R649">
        <v>-1.4215556926031809</v>
      </c>
      <c r="S649">
        <v>-2.2966193603800722</v>
      </c>
      <c r="T649">
        <v>-1.9343866641802341</v>
      </c>
      <c r="U649">
        <v>-2.2151627593313652</v>
      </c>
      <c r="V649">
        <v>-2.6416871390852581</v>
      </c>
      <c r="W649">
        <v>-2.1431793262794279</v>
      </c>
      <c r="X649">
        <v>-2.46484469026066</v>
      </c>
      <c r="Y649">
        <v>-0.64527454877948565</v>
      </c>
      <c r="Z649">
        <v>-3.2699650412355998</v>
      </c>
      <c r="AA649">
        <v>-2.8403188985803389</v>
      </c>
      <c r="AB649">
        <v>-2.0729992040463729</v>
      </c>
      <c r="AC649">
        <v>-1.558955043828341</v>
      </c>
      <c r="AD649">
        <v>-2.25256943064293</v>
      </c>
      <c r="AE649">
        <v>-3.1154534530901228</v>
      </c>
      <c r="AF649">
        <v>-2.603892671807206</v>
      </c>
      <c r="AG649">
        <v>-2.6683108680403351</v>
      </c>
      <c r="AH649" s="9" t="s">
        <v>175</v>
      </c>
      <c r="AI649" s="1">
        <v>44531</v>
      </c>
      <c r="AJ649" s="9" t="s">
        <v>43</v>
      </c>
      <c r="AK649">
        <v>3</v>
      </c>
    </row>
    <row r="650" spans="1:37" x14ac:dyDescent="0.25">
      <c r="A650">
        <v>44532</v>
      </c>
      <c r="B650">
        <v>-0.30813137049363221</v>
      </c>
      <c r="C650">
        <v>-0.22658696882959811</v>
      </c>
      <c r="D650">
        <v>-8.9960247199597596E-2</v>
      </c>
      <c r="E650">
        <v>-0.26808613690680899</v>
      </c>
      <c r="F650">
        <v>-9.2303791055021123E-2</v>
      </c>
      <c r="G650">
        <v>-0.69427748179780446</v>
      </c>
      <c r="H650">
        <v>-0.1400679853859832</v>
      </c>
      <c r="I650">
        <v>-1.0728551908335859</v>
      </c>
      <c r="J650">
        <v>-3.1509877313485667E-2</v>
      </c>
      <c r="K650">
        <v>-0.23510655055601609</v>
      </c>
      <c r="L650">
        <v>-0.25727476697751128</v>
      </c>
      <c r="M650">
        <v>-0.13760629506480021</v>
      </c>
      <c r="N650">
        <v>-0.45694389904153998</v>
      </c>
      <c r="O650">
        <v>-0.14167700776599221</v>
      </c>
      <c r="P650">
        <v>-0.1317762604631893</v>
      </c>
      <c r="Q650">
        <v>-0.31767515447369871</v>
      </c>
      <c r="R650">
        <v>-1.340270586374622</v>
      </c>
      <c r="S650">
        <v>-0.28666431061442699</v>
      </c>
      <c r="T650">
        <v>-5.7372193226656411E-2</v>
      </c>
      <c r="U650">
        <v>-2.5310846304770099E-2</v>
      </c>
      <c r="V650">
        <v>-5.5354428719180837E-2</v>
      </c>
      <c r="W650">
        <v>-7.4734365071522551E-3</v>
      </c>
      <c r="X650">
        <v>-0.52196130726485135</v>
      </c>
      <c r="Y650">
        <v>-4.7844545308863617E-2</v>
      </c>
      <c r="Z650">
        <v>-0.43077082921171778</v>
      </c>
      <c r="AA650">
        <v>-0.34957678265153952</v>
      </c>
      <c r="AB650">
        <v>-0.14076692294074419</v>
      </c>
      <c r="AC650">
        <v>-0.12626620449539641</v>
      </c>
      <c r="AD650">
        <v>-0.23563593499741961</v>
      </c>
      <c r="AE650">
        <v>-0.28776319969204822</v>
      </c>
      <c r="AF650">
        <v>-0.36783346770001901</v>
      </c>
      <c r="AG650">
        <v>-0.2178001353066262</v>
      </c>
      <c r="AH650" s="9" t="s">
        <v>175</v>
      </c>
      <c r="AI650" s="1">
        <v>44531</v>
      </c>
      <c r="AJ650" s="9" t="s">
        <v>38</v>
      </c>
      <c r="AK650">
        <v>2</v>
      </c>
    </row>
    <row r="651" spans="1:37" x14ac:dyDescent="0.25">
      <c r="A651">
        <v>44531</v>
      </c>
      <c r="B651">
        <v>-0.2137036524367335</v>
      </c>
      <c r="C651">
        <v>0</v>
      </c>
      <c r="D651">
        <v>-6.478218670073066E-2</v>
      </c>
      <c r="E651">
        <v>-0.18504232508140661</v>
      </c>
      <c r="F651">
        <v>-0.3181286109907322</v>
      </c>
      <c r="G651">
        <v>-0.21616173060378849</v>
      </c>
      <c r="H651">
        <v>-0.2728431679124233</v>
      </c>
      <c r="I651">
        <v>-0.93825835334749041</v>
      </c>
      <c r="J651">
        <v>-7.0017767678821462E-3</v>
      </c>
      <c r="K651">
        <v>-3.9102879324963313E-2</v>
      </c>
      <c r="L651">
        <v>-1.048509556933732E-2</v>
      </c>
      <c r="M651">
        <v>-6.1642544647882901E-2</v>
      </c>
      <c r="N651">
        <v>-4.7132933398618383E-2</v>
      </c>
      <c r="O651">
        <v>-4.0652156285013737E-2</v>
      </c>
      <c r="P651">
        <v>-0.28813021713595133</v>
      </c>
      <c r="Q651">
        <v>-3.4745887554295499E-3</v>
      </c>
      <c r="R651">
        <v>-0.8732367439934986</v>
      </c>
      <c r="S651">
        <v>-1.003262716443565</v>
      </c>
      <c r="T651">
        <v>-0.10730261877493789</v>
      </c>
      <c r="U651">
        <v>-1.6473422995682389E-2</v>
      </c>
      <c r="V651">
        <v>-8.1041985563562527E-2</v>
      </c>
      <c r="W651">
        <v>-0.49672705610216328</v>
      </c>
      <c r="X651">
        <v>-0.27137901271894921</v>
      </c>
      <c r="Y651">
        <v>-0.69398170665808434</v>
      </c>
      <c r="Z651">
        <v>-0.28339400136104398</v>
      </c>
      <c r="AA651">
        <v>-0.16959720585743121</v>
      </c>
      <c r="AB651">
        <v>-8.8872980814362082E-2</v>
      </c>
      <c r="AC651">
        <v>-0.32362254282270198</v>
      </c>
      <c r="AD651">
        <v>-2.1101008679039461E-2</v>
      </c>
      <c r="AE651">
        <v>-0.1588168607499448</v>
      </c>
      <c r="AF651">
        <v>-0.2156563356997257</v>
      </c>
      <c r="AG651">
        <v>-0.32962091586236331</v>
      </c>
      <c r="AH651" s="9" t="s">
        <v>175</v>
      </c>
      <c r="AI651" s="1">
        <v>44531</v>
      </c>
      <c r="AJ651" s="9" t="s">
        <v>39</v>
      </c>
      <c r="AK651">
        <v>1</v>
      </c>
    </row>
    <row r="652" spans="1:37" x14ac:dyDescent="0.25">
      <c r="A652">
        <v>44530</v>
      </c>
      <c r="B652">
        <v>-0.48667531500278688</v>
      </c>
      <c r="C652">
        <v>-0.78643470247799729</v>
      </c>
      <c r="D652">
        <v>-0.16106188014318751</v>
      </c>
      <c r="E652">
        <v>-0.3977708533670623</v>
      </c>
      <c r="F652">
        <v>-0.19656935847682411</v>
      </c>
      <c r="G652">
        <v>-0.69323430277704257</v>
      </c>
      <c r="H652">
        <v>-0.37289025387571778</v>
      </c>
      <c r="I652">
        <v>-0.5091527087808958</v>
      </c>
      <c r="J652">
        <v>-0.2492181171518128</v>
      </c>
      <c r="K652">
        <v>-3.9227529779696173E-2</v>
      </c>
      <c r="L652">
        <v>-0.21748818128857519</v>
      </c>
      <c r="M652">
        <v>-0.21248321443352189</v>
      </c>
      <c r="N652">
        <v>-0.1060512937221261</v>
      </c>
      <c r="O652">
        <v>-0.1716733327537347</v>
      </c>
      <c r="P652">
        <v>-0.21351889662408061</v>
      </c>
      <c r="Q652">
        <v>-1.436252069213158</v>
      </c>
      <c r="R652">
        <v>-0.12359381066822479</v>
      </c>
      <c r="S652">
        <v>-0.43225893359346068</v>
      </c>
      <c r="T652">
        <v>-0.34518351036565131</v>
      </c>
      <c r="U652">
        <v>-0.43940872424743349</v>
      </c>
      <c r="V652">
        <v>-0.44147244094462351</v>
      </c>
      <c r="W652">
        <v>-0.1318419701689939</v>
      </c>
      <c r="X652">
        <v>-0.69162477024209656</v>
      </c>
      <c r="Y652">
        <v>-4.3032172679274882E-3</v>
      </c>
      <c r="Z652">
        <v>-0.61930593080994634</v>
      </c>
      <c r="AA652">
        <v>-0.27390860431094238</v>
      </c>
      <c r="AB652">
        <v>-0.54649576811358314</v>
      </c>
      <c r="AC652">
        <v>-0.13667977783076651</v>
      </c>
      <c r="AD652">
        <v>-0.81814680010662455</v>
      </c>
      <c r="AE652">
        <v>-0.56194362733227343</v>
      </c>
      <c r="AF652">
        <v>-0.28599706276156361</v>
      </c>
      <c r="AG652">
        <v>-0.63668751771562504</v>
      </c>
      <c r="AH652" s="9" t="s">
        <v>175</v>
      </c>
      <c r="AI652" s="1">
        <v>44501</v>
      </c>
      <c r="AJ652" s="9" t="s">
        <v>40</v>
      </c>
      <c r="AK652">
        <v>30</v>
      </c>
    </row>
    <row r="653" spans="1:37" x14ac:dyDescent="0.25">
      <c r="A653">
        <v>44529</v>
      </c>
      <c r="B653">
        <v>-5.6177704789329992E-2</v>
      </c>
      <c r="C653">
        <v>-0.35599358274943921</v>
      </c>
      <c r="D653">
        <v>-2.7943759711596908E-2</v>
      </c>
      <c r="E653">
        <v>-4.8889513546561368E-2</v>
      </c>
      <c r="F653">
        <v>-1.462375933700776E-2</v>
      </c>
      <c r="G653">
        <v>-1.6507692081847361E-4</v>
      </c>
      <c r="H653">
        <v>-4.3784041968702427E-2</v>
      </c>
      <c r="I653">
        <v>-0.21446008924023521</v>
      </c>
      <c r="J653">
        <v>0</v>
      </c>
      <c r="K653">
        <v>-9.800621625795132E-2</v>
      </c>
      <c r="L653">
        <v>-0.13916160154511609</v>
      </c>
      <c r="M653">
        <v>0</v>
      </c>
      <c r="N653">
        <v>-1.452396874398334E-2</v>
      </c>
      <c r="O653">
        <v>-0.1898957809411902</v>
      </c>
      <c r="P653">
        <v>-1.404262273153868E-2</v>
      </c>
      <c r="Q653">
        <v>-0.31549073009229078</v>
      </c>
      <c r="R653">
        <v>-1.3938756417055361E-2</v>
      </c>
      <c r="S653">
        <v>-7.3690258770578235E-2</v>
      </c>
      <c r="T653">
        <v>-0.21254269266165851</v>
      </c>
      <c r="U653">
        <v>-6.6484178708101221E-2</v>
      </c>
      <c r="V653">
        <v>-6.3257306038935097E-3</v>
      </c>
      <c r="W653">
        <v>0</v>
      </c>
      <c r="X653">
        <v>-2.5139599939614E-2</v>
      </c>
      <c r="Y653">
        <v>0</v>
      </c>
      <c r="Z653">
        <v>-3.1953394416246651E-2</v>
      </c>
      <c r="AA653">
        <v>-4.1675123036419612E-2</v>
      </c>
      <c r="AB653">
        <v>-0.14943484166425941</v>
      </c>
      <c r="AC653">
        <v>-1.2513682892976609E-2</v>
      </c>
      <c r="AD653">
        <v>-0.42976769953097199</v>
      </c>
      <c r="AE653">
        <v>-7.2204859970338819E-2</v>
      </c>
      <c r="AF653">
        <v>-2.3954981730878729E-2</v>
      </c>
      <c r="AG653">
        <v>-5.0001847581580078E-2</v>
      </c>
      <c r="AH653" s="9" t="s">
        <v>175</v>
      </c>
      <c r="AI653" s="1">
        <v>44501</v>
      </c>
      <c r="AJ653" s="9" t="s">
        <v>41</v>
      </c>
      <c r="AK653">
        <v>29</v>
      </c>
    </row>
    <row r="654" spans="1:37" x14ac:dyDescent="0.25">
      <c r="A654">
        <v>44526</v>
      </c>
      <c r="B654">
        <v>-0.44270294471607491</v>
      </c>
      <c r="C654">
        <v>-1.439653121042888</v>
      </c>
      <c r="D654">
        <v>-0.32771381155977758</v>
      </c>
      <c r="E654">
        <v>-0.5364297233668911</v>
      </c>
      <c r="F654">
        <v>-0.33707824428038868</v>
      </c>
      <c r="G654">
        <v>-1.1852893310562851</v>
      </c>
      <c r="H654">
        <v>-0.67356300900951915</v>
      </c>
      <c r="I654">
        <v>-0.29960789448868969</v>
      </c>
      <c r="J654">
        <v>-1.065449782221473</v>
      </c>
      <c r="K654">
        <v>-0.32462353532997917</v>
      </c>
      <c r="L654">
        <v>-0.59600364612174928</v>
      </c>
      <c r="M654">
        <v>-0.1896858276019939</v>
      </c>
      <c r="N654">
        <v>-0.40684674226269152</v>
      </c>
      <c r="O654">
        <v>-0.50062004112570313</v>
      </c>
      <c r="P654">
        <v>-0.19669859110439111</v>
      </c>
      <c r="Q654">
        <v>-0.47515632271798258</v>
      </c>
      <c r="R654">
        <v>-8.4319983018395092E-2</v>
      </c>
      <c r="S654">
        <v>-0.13290537577560821</v>
      </c>
      <c r="T654">
        <v>-0.44634364240421848</v>
      </c>
      <c r="U654">
        <v>-0.34348027232671269</v>
      </c>
      <c r="V654">
        <v>-0.40137612708476922</v>
      </c>
      <c r="W654">
        <v>-7.8540639224626299E-2</v>
      </c>
      <c r="X654">
        <v>-0.17870003763424019</v>
      </c>
      <c r="Y654">
        <v>-0.1399757729379302</v>
      </c>
      <c r="Z654">
        <v>-0.47549612501940752</v>
      </c>
      <c r="AA654">
        <v>-0.40734897751185961</v>
      </c>
      <c r="AB654">
        <v>-0.47197782380068232</v>
      </c>
      <c r="AC654">
        <v>-0.29085295462147598</v>
      </c>
      <c r="AD654">
        <v>-0.81504662254104809</v>
      </c>
      <c r="AE654">
        <v>-0.59523202380139639</v>
      </c>
      <c r="AF654">
        <v>-0.34194877002973129</v>
      </c>
      <c r="AG654">
        <v>-0.41156324854037801</v>
      </c>
      <c r="AH654" s="9" t="s">
        <v>176</v>
      </c>
      <c r="AI654" s="1">
        <v>44501</v>
      </c>
      <c r="AJ654" s="9" t="s">
        <v>43</v>
      </c>
      <c r="AK654">
        <v>26</v>
      </c>
    </row>
    <row r="655" spans="1:37" x14ac:dyDescent="0.25">
      <c r="A655">
        <v>44525</v>
      </c>
      <c r="B655">
        <v>-6.5686698030797186E-2</v>
      </c>
      <c r="C655">
        <v>-6.5079600871907992E-2</v>
      </c>
      <c r="D655">
        <v>-6.6618872395242473E-2</v>
      </c>
      <c r="E655">
        <v>-3.8369422175814322E-2</v>
      </c>
      <c r="F655">
        <v>-5.4993420723642182E-2</v>
      </c>
      <c r="G655">
        <v>-3.4334779788541922E-2</v>
      </c>
      <c r="H655">
        <v>-3.274302329757444E-2</v>
      </c>
      <c r="I655">
        <v>-4.9080399009001158E-2</v>
      </c>
      <c r="J655">
        <v>0</v>
      </c>
      <c r="K655">
        <v>-8.9556260306455623E-2</v>
      </c>
      <c r="L655">
        <v>-3.114554267846982E-2</v>
      </c>
      <c r="M655">
        <v>-0.13141240387894951</v>
      </c>
      <c r="N655">
        <v>-2.6002981356271351E-2</v>
      </c>
      <c r="O655">
        <v>-8.553579600307748E-2</v>
      </c>
      <c r="P655">
        <v>-2.2162070205065831E-2</v>
      </c>
      <c r="Q655">
        <v>-0.31624475351138348</v>
      </c>
      <c r="R655">
        <v>-1.6239020440486701E-3</v>
      </c>
      <c r="S655">
        <v>-0.39254283095660758</v>
      </c>
      <c r="T655">
        <v>-3.8962167071820451E-2</v>
      </c>
      <c r="U655">
        <v>-3.4030738802355902E-2</v>
      </c>
      <c r="V655">
        <v>-1.556612755278108E-2</v>
      </c>
      <c r="W655">
        <v>-6.3229297542658075E-2</v>
      </c>
      <c r="X655">
        <v>-7.3360328220471718E-3</v>
      </c>
      <c r="Y655">
        <v>-6.0237931226600469E-2</v>
      </c>
      <c r="Z655">
        <v>-6.0829915827506041E-2</v>
      </c>
      <c r="AA655">
        <v>-2.9209960971364839E-2</v>
      </c>
      <c r="AB655">
        <v>-9.5170980532350527E-2</v>
      </c>
      <c r="AC655">
        <v>-9.3836421618131494E-2</v>
      </c>
      <c r="AD655">
        <v>-0.15784074311485061</v>
      </c>
      <c r="AE655">
        <v>-3.173863649107711E-2</v>
      </c>
      <c r="AF655">
        <v>-5.6436681623667877E-2</v>
      </c>
      <c r="AG655">
        <v>-0.10026647896042309</v>
      </c>
      <c r="AH655" s="9" t="s">
        <v>176</v>
      </c>
      <c r="AI655" s="1">
        <v>44501</v>
      </c>
      <c r="AJ655" s="9" t="s">
        <v>38</v>
      </c>
      <c r="AK655">
        <v>25</v>
      </c>
    </row>
    <row r="656" spans="1:37" x14ac:dyDescent="0.25">
      <c r="A656">
        <v>44524</v>
      </c>
      <c r="B656">
        <v>-0.22649194072085249</v>
      </c>
      <c r="C656">
        <v>-0.51142294303500868</v>
      </c>
      <c r="D656">
        <v>-0.13753933142986791</v>
      </c>
      <c r="E656">
        <v>-0.42168523307885569</v>
      </c>
      <c r="F656">
        <v>-0.30725247972170988</v>
      </c>
      <c r="G656">
        <v>-0.19979475346289829</v>
      </c>
      <c r="H656">
        <v>-0.46884306369033579</v>
      </c>
      <c r="I656">
        <v>-1.4089384517531211E-2</v>
      </c>
      <c r="J656">
        <v>-0.26966885140375058</v>
      </c>
      <c r="K656">
        <v>-4.5432891128873269E-2</v>
      </c>
      <c r="L656">
        <v>-9.0173955003684123E-2</v>
      </c>
      <c r="M656">
        <v>-0.49784375311686219</v>
      </c>
      <c r="N656">
        <v>-0.26626255519110181</v>
      </c>
      <c r="O656">
        <v>-9.4547036543823071E-2</v>
      </c>
      <c r="P656">
        <v>-0.2696906391599202</v>
      </c>
      <c r="Q656">
        <v>0</v>
      </c>
      <c r="R656">
        <v>-0.10885357481640789</v>
      </c>
      <c r="S656">
        <v>-0.50385382513483534</v>
      </c>
      <c r="T656">
        <v>-5.9199847983312723E-2</v>
      </c>
      <c r="U656">
        <v>-5.9213046059426898E-3</v>
      </c>
      <c r="V656">
        <v>-0.18418763121136769</v>
      </c>
      <c r="W656">
        <v>-8.5752556656300896E-3</v>
      </c>
      <c r="X656">
        <v>-0.31207262708216832</v>
      </c>
      <c r="Y656">
        <v>-0.21745364537099129</v>
      </c>
      <c r="Z656">
        <v>-0.32100010574148502</v>
      </c>
      <c r="AA656">
        <v>-0.17006487187724659</v>
      </c>
      <c r="AB656">
        <v>-0.1111843664578808</v>
      </c>
      <c r="AC656">
        <v>-0.26790034492525322</v>
      </c>
      <c r="AD656">
        <v>-3.7453630169269801E-2</v>
      </c>
      <c r="AE656">
        <v>-0.1489890846510209</v>
      </c>
      <c r="AF656">
        <v>-0.27162664191434022</v>
      </c>
      <c r="AG656">
        <v>-0.31049376944089058</v>
      </c>
      <c r="AH656" s="9" t="s">
        <v>176</v>
      </c>
      <c r="AI656" s="1">
        <v>44501</v>
      </c>
      <c r="AJ656" s="9" t="s">
        <v>39</v>
      </c>
      <c r="AK656">
        <v>24</v>
      </c>
    </row>
    <row r="657" spans="1:37" x14ac:dyDescent="0.25">
      <c r="A657">
        <v>44523</v>
      </c>
      <c r="B657">
        <v>-4.147583245258931E-2</v>
      </c>
      <c r="C657">
        <v>-5.620340811827574E-2</v>
      </c>
      <c r="D657">
        <v>0</v>
      </c>
      <c r="E657">
        <v>-7.8028375979566966E-2</v>
      </c>
      <c r="F657">
        <v>-0.1090513051354355</v>
      </c>
      <c r="G657">
        <v>0</v>
      </c>
      <c r="H657">
        <v>-3.240150375241127E-2</v>
      </c>
      <c r="I657">
        <v>-0.13576922118179169</v>
      </c>
      <c r="J657">
        <v>0</v>
      </c>
      <c r="K657">
        <v>0</v>
      </c>
      <c r="L657">
        <v>-7.0164875772471156E-3</v>
      </c>
      <c r="M657">
        <v>-4.0166691816002882E-3</v>
      </c>
      <c r="N657">
        <v>-2.0128821660363402E-3</v>
      </c>
      <c r="O657">
        <v>0</v>
      </c>
      <c r="P657">
        <v>-0.17025114629604959</v>
      </c>
      <c r="Q657">
        <v>-0.12624594144456269</v>
      </c>
      <c r="R657">
        <v>0</v>
      </c>
      <c r="S657">
        <v>0</v>
      </c>
      <c r="T657">
        <v>-9.2156863442267953E-3</v>
      </c>
      <c r="U657">
        <v>0</v>
      </c>
      <c r="V657">
        <v>0</v>
      </c>
      <c r="W657">
        <v>-3.541049802566372E-2</v>
      </c>
      <c r="X657">
        <v>-8.5813403778986067E-2</v>
      </c>
      <c r="Y657">
        <v>-3.8227531314364939E-2</v>
      </c>
      <c r="Z657">
        <v>-4.5646652140065712E-2</v>
      </c>
      <c r="AA657">
        <v>-2.7709518645865749E-2</v>
      </c>
      <c r="AB657">
        <v>-4.011817000774065E-2</v>
      </c>
      <c r="AC657">
        <v>-1.0205120859804189E-2</v>
      </c>
      <c r="AD657">
        <v>-4.2985263309029582E-2</v>
      </c>
      <c r="AE657">
        <v>-5.646894780044108E-2</v>
      </c>
      <c r="AF657">
        <v>-1.4867433852775801E-2</v>
      </c>
      <c r="AG657">
        <v>-8.5545605893062787E-2</v>
      </c>
      <c r="AH657" s="9" t="s">
        <v>176</v>
      </c>
      <c r="AI657" s="1">
        <v>44501</v>
      </c>
      <c r="AJ657" s="9" t="s">
        <v>40</v>
      </c>
      <c r="AK657">
        <v>23</v>
      </c>
    </row>
    <row r="658" spans="1:37" x14ac:dyDescent="0.25">
      <c r="A658">
        <v>44522</v>
      </c>
      <c r="B658">
        <v>-2.5832648345649138</v>
      </c>
      <c r="C658">
        <v>-3.152718184266651</v>
      </c>
      <c r="D658">
        <v>-0.57074820204759646</v>
      </c>
      <c r="E658">
        <v>-3.7388691000882068</v>
      </c>
      <c r="F658">
        <v>-4.0540650312878093</v>
      </c>
      <c r="G658">
        <v>-1.4608126570484239</v>
      </c>
      <c r="H658">
        <v>-3.5427108486700831</v>
      </c>
      <c r="I658">
        <v>-1.973309493622303</v>
      </c>
      <c r="J658">
        <v>-4.2898410314109876</v>
      </c>
      <c r="K658">
        <v>-1.81653477329709</v>
      </c>
      <c r="L658">
        <v>-2.1076670565430899</v>
      </c>
      <c r="M658">
        <v>-3.0880824109945548</v>
      </c>
      <c r="N658">
        <v>-3.97257060939295</v>
      </c>
      <c r="O658">
        <v>-2.409848750656125</v>
      </c>
      <c r="P658">
        <v>-3.081992465002799</v>
      </c>
      <c r="Q658">
        <v>-6.2857735210611276E-2</v>
      </c>
      <c r="R658">
        <v>-2.145028898937857</v>
      </c>
      <c r="S658">
        <v>-0.1516322326181278</v>
      </c>
      <c r="T658">
        <v>-1.660899121350677</v>
      </c>
      <c r="U658">
        <v>-0.44818465140647951</v>
      </c>
      <c r="V658">
        <v>-3.5571265725506649</v>
      </c>
      <c r="W658">
        <v>-4.8751906983684199</v>
      </c>
      <c r="X658">
        <v>-3.957733040619984</v>
      </c>
      <c r="Y658">
        <v>-1.5514462797872151</v>
      </c>
      <c r="Z658">
        <v>-2.9924190637952841</v>
      </c>
      <c r="AA658">
        <v>-3.0313400514404458</v>
      </c>
      <c r="AB658">
        <v>-1.757810398645393</v>
      </c>
      <c r="AC658">
        <v>-2.1916500593945938</v>
      </c>
      <c r="AD658">
        <v>-0.53125777607660007</v>
      </c>
      <c r="AE658">
        <v>-1.872021684649293</v>
      </c>
      <c r="AF658">
        <v>-3.081338942974905</v>
      </c>
      <c r="AG658">
        <v>-3.272243826345103</v>
      </c>
      <c r="AH658" s="9" t="s">
        <v>176</v>
      </c>
      <c r="AI658" s="1">
        <v>44501</v>
      </c>
      <c r="AJ658" s="9" t="s">
        <v>41</v>
      </c>
      <c r="AK658">
        <v>22</v>
      </c>
    </row>
    <row r="659" spans="1:37" x14ac:dyDescent="0.25">
      <c r="A659">
        <v>44519</v>
      </c>
      <c r="B659">
        <v>-1.498313956893252</v>
      </c>
      <c r="C659">
        <v>-0.57181524621293889</v>
      </c>
      <c r="D659">
        <v>-0.62502661461934717</v>
      </c>
      <c r="E659">
        <v>-1.281203722893872</v>
      </c>
      <c r="F659">
        <v>-1.7963192713745031</v>
      </c>
      <c r="G659">
        <v>-1.3776779502769381</v>
      </c>
      <c r="H659">
        <v>-1.801014814002849</v>
      </c>
      <c r="I659">
        <v>-1.763880214468855</v>
      </c>
      <c r="J659">
        <v>-3.583151651919247</v>
      </c>
      <c r="K659">
        <v>-0.73552982080287677</v>
      </c>
      <c r="L659">
        <v>-1.127888114190424</v>
      </c>
      <c r="M659">
        <v>-2.1339521443914351</v>
      </c>
      <c r="N659">
        <v>-2.1363869543215359</v>
      </c>
      <c r="O659">
        <v>-2.2565529980935231</v>
      </c>
      <c r="P659">
        <v>-1.132697338928603</v>
      </c>
      <c r="Q659">
        <v>-5.0682341372860283E-2</v>
      </c>
      <c r="R659">
        <v>0</v>
      </c>
      <c r="S659">
        <v>-2.169356286417508</v>
      </c>
      <c r="T659">
        <v>-0.99710007879705886</v>
      </c>
      <c r="U659">
        <v>-0.9066934989901192</v>
      </c>
      <c r="V659">
        <v>-4.1946986995783044</v>
      </c>
      <c r="W659">
        <v>-1.0329806518324389</v>
      </c>
      <c r="X659">
        <v>-0.9917248918267958</v>
      </c>
      <c r="Y659">
        <v>-0.35277635214007458</v>
      </c>
      <c r="Z659">
        <v>-1.1732400280060331</v>
      </c>
      <c r="AA659">
        <v>-1.8260598430132391</v>
      </c>
      <c r="AB659">
        <v>-1.318480741039296</v>
      </c>
      <c r="AC659">
        <v>-1.489713655544884</v>
      </c>
      <c r="AD659">
        <v>-1.3655188903083491</v>
      </c>
      <c r="AE659">
        <v>-0.94953672824364543</v>
      </c>
      <c r="AF659">
        <v>-1.720972025724339</v>
      </c>
      <c r="AG659">
        <v>-1.120006443633371</v>
      </c>
      <c r="AH659" s="9" t="s">
        <v>177</v>
      </c>
      <c r="AI659" s="1">
        <v>44501</v>
      </c>
      <c r="AJ659" s="9" t="s">
        <v>43</v>
      </c>
      <c r="AK659">
        <v>19</v>
      </c>
    </row>
    <row r="660" spans="1:37" x14ac:dyDescent="0.25">
      <c r="A660">
        <v>44518</v>
      </c>
      <c r="B660">
        <v>-0.28422013439934207</v>
      </c>
      <c r="C660">
        <v>-0.13679272517647059</v>
      </c>
      <c r="D660">
        <v>-2.6183958503027249E-2</v>
      </c>
      <c r="E660">
        <v>-6.1932397733174382E-2</v>
      </c>
      <c r="F660">
        <v>-0.13923021103231401</v>
      </c>
      <c r="G660">
        <v>-3.8771095672840878E-4</v>
      </c>
      <c r="H660">
        <v>-0.24745128927589291</v>
      </c>
      <c r="I660">
        <v>-0.2027405674540759</v>
      </c>
      <c r="J660">
        <v>-2.8910938612843222</v>
      </c>
      <c r="K660">
        <v>-0.162795497328071</v>
      </c>
      <c r="L660">
        <v>-0.17609948934160161</v>
      </c>
      <c r="M660">
        <v>-0.20324575495846131</v>
      </c>
      <c r="N660">
        <v>-0.71253713511423067</v>
      </c>
      <c r="O660">
        <v>-1.9675583009945439E-3</v>
      </c>
      <c r="P660">
        <v>-0.17333886326930789</v>
      </c>
      <c r="Q660">
        <v>-0.69000582235437202</v>
      </c>
      <c r="R660">
        <v>0</v>
      </c>
      <c r="S660">
        <v>-2.8311076242256941</v>
      </c>
      <c r="T660">
        <v>-0.19574334944628891</v>
      </c>
      <c r="U660">
        <v>-0.56435081230561612</v>
      </c>
      <c r="V660">
        <v>-0.39224907702394091</v>
      </c>
      <c r="W660">
        <v>-0.17551604271264401</v>
      </c>
      <c r="X660">
        <v>-0.20828470601964649</v>
      </c>
      <c r="Y660">
        <v>-3.2632140530781513E-2</v>
      </c>
      <c r="Z660">
        <v>-0.18044961009534</v>
      </c>
      <c r="AA660">
        <v>-0.65983265855576356</v>
      </c>
      <c r="AB660">
        <v>-0.2759178826309448</v>
      </c>
      <c r="AC660">
        <v>-0.1082498669180839</v>
      </c>
      <c r="AD660">
        <v>-1.449162961222322</v>
      </c>
      <c r="AE660">
        <v>-0.44641725918739628</v>
      </c>
      <c r="AF660">
        <v>-0.2079104266913909</v>
      </c>
      <c r="AG660">
        <v>-0.1046327961557787</v>
      </c>
      <c r="AH660" s="9" t="s">
        <v>177</v>
      </c>
      <c r="AI660" s="1">
        <v>44501</v>
      </c>
      <c r="AJ660" s="9" t="s">
        <v>38</v>
      </c>
      <c r="AK660">
        <v>18</v>
      </c>
    </row>
    <row r="661" spans="1:37" x14ac:dyDescent="0.25">
      <c r="A661">
        <v>44517</v>
      </c>
      <c r="B661">
        <v>-7.0087782637165766E-2</v>
      </c>
      <c r="C661">
        <v>-4.6063910487281041E-2</v>
      </c>
      <c r="D661">
        <v>-0.57469569666091591</v>
      </c>
      <c r="E661">
        <v>-5.1781839172420727E-2</v>
      </c>
      <c r="F661">
        <v>-3.2285188305985903E-2</v>
      </c>
      <c r="G661">
        <v>-1.2819843499982209E-2</v>
      </c>
      <c r="H661">
        <v>-6.8990432562123935E-2</v>
      </c>
      <c r="I661">
        <v>-5.763371863515037E-2</v>
      </c>
      <c r="J661">
        <v>-8.7204762900462748E-3</v>
      </c>
      <c r="K661">
        <v>-0.1541994897813215</v>
      </c>
      <c r="L661">
        <v>-6.8927445472708867E-3</v>
      </c>
      <c r="M661">
        <v>-5.9836532436716307E-2</v>
      </c>
      <c r="N661">
        <v>-0.1095705215126531</v>
      </c>
      <c r="O661">
        <v>-7.06942937725447E-2</v>
      </c>
      <c r="P661">
        <v>-3.8405655164075411E-3</v>
      </c>
      <c r="Q661">
        <v>-2.0857322740367921E-2</v>
      </c>
      <c r="R661">
        <v>0</v>
      </c>
      <c r="S661">
        <v>-0.61507019778660077</v>
      </c>
      <c r="T661">
        <v>-6.0795763899178699E-2</v>
      </c>
      <c r="U661">
        <v>-6.5769230371372611E-2</v>
      </c>
      <c r="V661">
        <v>-0.25846077020614461</v>
      </c>
      <c r="W661">
        <v>-0.1013726648977951</v>
      </c>
      <c r="X661">
        <v>-8.7243260592999375E-2</v>
      </c>
      <c r="Y661">
        <v>-3.059010146604076E-2</v>
      </c>
      <c r="Z661">
        <v>-7.1754854130091222E-2</v>
      </c>
      <c r="AA661">
        <v>-6.0709226140168243E-2</v>
      </c>
      <c r="AB661">
        <v>-6.8107963924596948E-2</v>
      </c>
      <c r="AC661">
        <v>-8.4529492532969958E-2</v>
      </c>
      <c r="AD661">
        <v>-2.1068918083391161E-2</v>
      </c>
      <c r="AE661">
        <v>-6.8913206197181165E-2</v>
      </c>
      <c r="AF661">
        <v>-8.0984166315630698E-2</v>
      </c>
      <c r="AG661">
        <v>-6.6649836088671074E-2</v>
      </c>
      <c r="AH661" s="9" t="s">
        <v>177</v>
      </c>
      <c r="AI661" s="1">
        <v>44501</v>
      </c>
      <c r="AJ661" s="9" t="s">
        <v>39</v>
      </c>
      <c r="AK661">
        <v>17</v>
      </c>
    </row>
    <row r="662" spans="1:37" x14ac:dyDescent="0.25">
      <c r="A662">
        <v>44516</v>
      </c>
      <c r="B662">
        <v>-0.46495379559410138</v>
      </c>
      <c r="C662">
        <v>-0.73268273566686071</v>
      </c>
      <c r="D662">
        <v>0</v>
      </c>
      <c r="E662">
        <v>-1.464561821288255</v>
      </c>
      <c r="F662">
        <v>-0.51910767635074506</v>
      </c>
      <c r="G662">
        <v>-0.16955772658429749</v>
      </c>
      <c r="H662">
        <v>-0.15874024221557789</v>
      </c>
      <c r="I662">
        <v>-0.20011923868090301</v>
      </c>
      <c r="J662">
        <v>-0.21676739049003321</v>
      </c>
      <c r="K662">
        <v>-9.690192962554281E-2</v>
      </c>
      <c r="L662">
        <v>-0.25016490165707439</v>
      </c>
      <c r="M662">
        <v>-0.25270074137446902</v>
      </c>
      <c r="N662">
        <v>-0.21477039020671659</v>
      </c>
      <c r="O662">
        <v>-0.31766230016626068</v>
      </c>
      <c r="P662">
        <v>-0.59152675307811242</v>
      </c>
      <c r="Q662">
        <v>-0.1421080018469485</v>
      </c>
      <c r="R662">
        <v>-6.472994540587923E-2</v>
      </c>
      <c r="S662">
        <v>-0.63861825003833195</v>
      </c>
      <c r="T662">
        <v>-0.68568464991702482</v>
      </c>
      <c r="U662">
        <v>0</v>
      </c>
      <c r="V662">
        <v>-8.5184907819612354E-2</v>
      </c>
      <c r="W662">
        <v>-7.0674764390472697E-2</v>
      </c>
      <c r="X662">
        <v>-0.70657828944364942</v>
      </c>
      <c r="Y662">
        <v>-0.13241985097070191</v>
      </c>
      <c r="Z662">
        <v>-0.7449727561176438</v>
      </c>
      <c r="AA662">
        <v>-0.22682189956849191</v>
      </c>
      <c r="AB662">
        <v>-0.33157551699153098</v>
      </c>
      <c r="AC662">
        <v>-0.1952496112597569</v>
      </c>
      <c r="AD662">
        <v>-0.22878011074697471</v>
      </c>
      <c r="AE662">
        <v>-0.28450491404798678</v>
      </c>
      <c r="AF662">
        <v>-0.45806009984424723</v>
      </c>
      <c r="AG662">
        <v>-0.79314214232158708</v>
      </c>
      <c r="AH662" s="9" t="s">
        <v>177</v>
      </c>
      <c r="AI662" s="1">
        <v>44501</v>
      </c>
      <c r="AJ662" s="9" t="s">
        <v>40</v>
      </c>
      <c r="AK662">
        <v>16</v>
      </c>
    </row>
    <row r="663" spans="1:37" x14ac:dyDescent="0.25">
      <c r="A663">
        <v>44515</v>
      </c>
      <c r="B663">
        <v>-0.21924882710237639</v>
      </c>
      <c r="C663">
        <v>-9.2487265543867211E-3</v>
      </c>
      <c r="D663">
        <v>-0.17286020789408779</v>
      </c>
      <c r="E663">
        <v>-0.1786245608198207</v>
      </c>
      <c r="F663">
        <v>-0.59893178583783346</v>
      </c>
      <c r="G663">
        <v>-2.581835112827716E-2</v>
      </c>
      <c r="H663">
        <v>-0.19013491868935359</v>
      </c>
      <c r="I663">
        <v>-0.13595717195356641</v>
      </c>
      <c r="J663">
        <v>-0.1792058341845334</v>
      </c>
      <c r="K663">
        <v>-0.59990988168441761</v>
      </c>
      <c r="L663">
        <v>-0.25540582698045872</v>
      </c>
      <c r="M663">
        <v>-7.0700176479860669E-2</v>
      </c>
      <c r="N663">
        <v>-0.17342924327692999</v>
      </c>
      <c r="O663">
        <v>-3.1197205205170289E-2</v>
      </c>
      <c r="P663">
        <v>-0.29398910312327242</v>
      </c>
      <c r="Q663">
        <v>-0.14364680423040799</v>
      </c>
      <c r="R663">
        <v>-0.52610564623317035</v>
      </c>
      <c r="S663">
        <v>-0.51518804956111575</v>
      </c>
      <c r="T663">
        <v>-0.1192841725939047</v>
      </c>
      <c r="U663">
        <v>-1.2616226244463959</v>
      </c>
      <c r="V663">
        <v>-0.2090975636639088</v>
      </c>
      <c r="W663">
        <v>-0.1108901835234971</v>
      </c>
      <c r="X663">
        <v>-0.47190419900838571</v>
      </c>
      <c r="Y663">
        <v>-2.101698330255457E-3</v>
      </c>
      <c r="Z663">
        <v>-0.22274106235641861</v>
      </c>
      <c r="AA663">
        <v>-0.30369446629002839</v>
      </c>
      <c r="AB663">
        <v>-0.18738749055927181</v>
      </c>
      <c r="AC663">
        <v>-8.2159135048217868E-2</v>
      </c>
      <c r="AD663">
        <v>-0.2335358369054516</v>
      </c>
      <c r="AE663">
        <v>-0.30980732237715441</v>
      </c>
      <c r="AF663">
        <v>-0.1461906326042422</v>
      </c>
      <c r="AG663">
        <v>-0.29027405941729928</v>
      </c>
      <c r="AH663" s="9" t="s">
        <v>177</v>
      </c>
      <c r="AI663" s="1">
        <v>44501</v>
      </c>
      <c r="AJ663" s="9" t="s">
        <v>41</v>
      </c>
      <c r="AK663">
        <v>15</v>
      </c>
    </row>
    <row r="664" spans="1:37" x14ac:dyDescent="0.25">
      <c r="A664">
        <v>44512</v>
      </c>
      <c r="B664">
        <v>-5.0260375803917151E-2</v>
      </c>
      <c r="C664">
        <v>-1.4135851966507081E-3</v>
      </c>
      <c r="D664">
        <v>-6.4188089033544976E-2</v>
      </c>
      <c r="E664">
        <v>-1.9269850323670019E-2</v>
      </c>
      <c r="F664">
        <v>-0.3795767516891973</v>
      </c>
      <c r="G664">
        <v>-1.136033588016414E-2</v>
      </c>
      <c r="H664">
        <v>-0.28783464076235971</v>
      </c>
      <c r="I664">
        <v>-1.4678100389458149E-2</v>
      </c>
      <c r="J664">
        <v>-3.4711945614179097E-2</v>
      </c>
      <c r="K664">
        <v>-7.7378717187813348E-2</v>
      </c>
      <c r="L664">
        <v>0</v>
      </c>
      <c r="M664">
        <v>-1.2992054350940059E-2</v>
      </c>
      <c r="N664">
        <v>-0.20375353552731301</v>
      </c>
      <c r="O664">
        <v>-4.1402017353529552E-2</v>
      </c>
      <c r="P664">
        <v>-1.5588947790167311E-2</v>
      </c>
      <c r="Q664">
        <v>-6.3334385604737961E-3</v>
      </c>
      <c r="R664">
        <v>-0.43754933967268911</v>
      </c>
      <c r="S664">
        <v>-4.3797446268708677E-2</v>
      </c>
      <c r="T664">
        <v>-2.64558106441731E-2</v>
      </c>
      <c r="U664">
        <v>0</v>
      </c>
      <c r="V664">
        <v>-6.1863132316408047E-2</v>
      </c>
      <c r="W664">
        <v>-4.4216439018306243E-3</v>
      </c>
      <c r="X664">
        <v>-5.6959062584692952E-2</v>
      </c>
      <c r="Y664">
        <v>-3.2810275864664652E-2</v>
      </c>
      <c r="Z664">
        <v>-2.9527552233974189E-2</v>
      </c>
      <c r="AA664">
        <v>-7.4415162479046809E-2</v>
      </c>
      <c r="AB664">
        <v>-7.8177002716763269E-2</v>
      </c>
      <c r="AC664">
        <v>-2.3565845451374749E-2</v>
      </c>
      <c r="AD664">
        <v>-6.858505575181118E-3</v>
      </c>
      <c r="AE664">
        <v>-2.0090358439281159E-2</v>
      </c>
      <c r="AF664">
        <v>-7.3075436371655908E-2</v>
      </c>
      <c r="AG664">
        <v>-5.8081418601894613E-2</v>
      </c>
      <c r="AH664" s="9" t="s">
        <v>178</v>
      </c>
      <c r="AI664" s="1">
        <v>44501</v>
      </c>
      <c r="AJ664" s="9" t="s">
        <v>43</v>
      </c>
      <c r="AK664">
        <v>12</v>
      </c>
    </row>
    <row r="665" spans="1:37" x14ac:dyDescent="0.25">
      <c r="A665">
        <v>44511</v>
      </c>
      <c r="B665">
        <v>-0.21359961801928751</v>
      </c>
      <c r="C665">
        <v>-0.14785537243927671</v>
      </c>
      <c r="D665">
        <v>-0.81025051036659723</v>
      </c>
      <c r="E665">
        <v>-5.9837172255349201E-2</v>
      </c>
      <c r="F665">
        <v>-0.12920501574244439</v>
      </c>
      <c r="G665">
        <v>-6.266429497231045E-2</v>
      </c>
      <c r="H665">
        <v>-0.62821692932265361</v>
      </c>
      <c r="I665">
        <v>-0.52053315040436832</v>
      </c>
      <c r="J665">
        <v>-0.34363754561526061</v>
      </c>
      <c r="K665">
        <v>-6.1414151133642909E-2</v>
      </c>
      <c r="L665">
        <v>-4.5936941740172734E-3</v>
      </c>
      <c r="M665">
        <v>-0.19387164556822739</v>
      </c>
      <c r="N665">
        <v>-0.22263065055652209</v>
      </c>
      <c r="O665">
        <v>-0.50898085752394884</v>
      </c>
      <c r="P665">
        <v>-4.7271889663969641E-2</v>
      </c>
      <c r="Q665">
        <v>-0.53581569383667071</v>
      </c>
      <c r="R665">
        <v>-1.045745203854586E-2</v>
      </c>
      <c r="S665">
        <v>-1.572501442862283</v>
      </c>
      <c r="T665">
        <v>-0.2383719654229845</v>
      </c>
      <c r="U665">
        <v>-0.1013329966394316</v>
      </c>
      <c r="V665">
        <v>-0.43502421079297671</v>
      </c>
      <c r="W665">
        <v>-0.115717841665421</v>
      </c>
      <c r="X665">
        <v>-0.15476158375205409</v>
      </c>
      <c r="Y665">
        <v>-5.2576080279336003E-2</v>
      </c>
      <c r="Z665">
        <v>-0.14145191626924791</v>
      </c>
      <c r="AA665">
        <v>-0.20992559530045291</v>
      </c>
      <c r="AB665">
        <v>-0.40205891801216831</v>
      </c>
      <c r="AC665">
        <v>-0.15071922661050491</v>
      </c>
      <c r="AD665">
        <v>-0.39976949708525078</v>
      </c>
      <c r="AE665">
        <v>-0.30274806388496311</v>
      </c>
      <c r="AF665">
        <v>-0.18991343257390261</v>
      </c>
      <c r="AG665">
        <v>-0.12750706835190681</v>
      </c>
      <c r="AH665" s="9" t="s">
        <v>178</v>
      </c>
      <c r="AI665" s="1">
        <v>44501</v>
      </c>
      <c r="AJ665" s="9" t="s">
        <v>38</v>
      </c>
      <c r="AK665">
        <v>11</v>
      </c>
    </row>
    <row r="666" spans="1:37" x14ac:dyDescent="0.25">
      <c r="A666">
        <v>44510</v>
      </c>
      <c r="B666">
        <v>-8.0356109997190547E-2</v>
      </c>
      <c r="C666">
        <v>-3.8876088019253047E-2</v>
      </c>
      <c r="D666">
        <v>-3.6693074183165787E-2</v>
      </c>
      <c r="E666">
        <v>-2.4750401615875561E-2</v>
      </c>
      <c r="F666">
        <v>-0.447583388697676</v>
      </c>
      <c r="G666">
        <v>-9.2162669788930271E-2</v>
      </c>
      <c r="H666">
        <v>-6.3636337995926121E-2</v>
      </c>
      <c r="I666">
        <v>-4.8110627316066933E-2</v>
      </c>
      <c r="J666">
        <v>0</v>
      </c>
      <c r="K666">
        <v>-5.3645611955780992E-2</v>
      </c>
      <c r="L666">
        <v>-4.4637346854867747E-2</v>
      </c>
      <c r="M666">
        <v>-3.5408730738687708E-3</v>
      </c>
      <c r="N666">
        <v>-2.0005128168299229E-2</v>
      </c>
      <c r="O666">
        <v>-5.7003363199606492E-2</v>
      </c>
      <c r="P666">
        <v>-1.258829550991271E-3</v>
      </c>
      <c r="Q666">
        <v>-9.7891404553138217E-2</v>
      </c>
      <c r="R666">
        <v>0</v>
      </c>
      <c r="S666">
        <v>-1.2463222243633469</v>
      </c>
      <c r="T666">
        <v>-2.3183703798737139E-2</v>
      </c>
      <c r="U666">
        <v>0</v>
      </c>
      <c r="V666">
        <v>-0.12614925166788279</v>
      </c>
      <c r="W666">
        <v>-1.32960999592012E-2</v>
      </c>
      <c r="X666">
        <v>-6.0212343252261151E-2</v>
      </c>
      <c r="Y666">
        <v>-3.4666040178774678E-4</v>
      </c>
      <c r="Z666">
        <v>-0.1216841438091191</v>
      </c>
      <c r="AA666">
        <v>-1.4601924461971271E-2</v>
      </c>
      <c r="AB666">
        <v>-0.10429834940068999</v>
      </c>
      <c r="AC666">
        <v>-1.5006700269777349E-2</v>
      </c>
      <c r="AD666">
        <v>-0.2329405820233677</v>
      </c>
      <c r="AE666">
        <v>-8.4994487297887653E-2</v>
      </c>
      <c r="AF666">
        <v>-3.5783737490544212E-2</v>
      </c>
      <c r="AG666">
        <v>-9.8324577494013327E-2</v>
      </c>
      <c r="AH666" s="9" t="s">
        <v>178</v>
      </c>
      <c r="AI666" s="1">
        <v>44501</v>
      </c>
      <c r="AJ666" s="9" t="s">
        <v>39</v>
      </c>
      <c r="AK666">
        <v>10</v>
      </c>
    </row>
    <row r="667" spans="1:37" x14ac:dyDescent="0.25">
      <c r="A667">
        <v>44509</v>
      </c>
      <c r="B667">
        <v>-0.15651062242338221</v>
      </c>
      <c r="C667">
        <v>-5.9187167500801753E-2</v>
      </c>
      <c r="D667">
        <v>-5.5858685952749988E-2</v>
      </c>
      <c r="E667">
        <v>-0.27401523825866009</v>
      </c>
      <c r="F667">
        <v>-4.4327649620402258E-3</v>
      </c>
      <c r="G667">
        <v>-7.0932112095899932E-2</v>
      </c>
      <c r="H667">
        <v>-0.1013362886273909</v>
      </c>
      <c r="I667">
        <v>-5.2253835152562197E-2</v>
      </c>
      <c r="J667">
        <v>-7.1773988683766304E-2</v>
      </c>
      <c r="K667">
        <v>-0.12572641501843801</v>
      </c>
      <c r="L667">
        <v>-2.337413961471893E-3</v>
      </c>
      <c r="M667">
        <v>-0.23798312029484889</v>
      </c>
      <c r="N667">
        <v>-0.13979705497044101</v>
      </c>
      <c r="O667">
        <v>-0.29303494755124138</v>
      </c>
      <c r="P667">
        <v>-0.16355240026293341</v>
      </c>
      <c r="Q667">
        <v>-0.37040884913982741</v>
      </c>
      <c r="R667">
        <v>-5.793775281827309E-3</v>
      </c>
      <c r="S667">
        <v>-0.1096593386689141</v>
      </c>
      <c r="T667">
        <v>-0.2436793862721659</v>
      </c>
      <c r="U667">
        <v>-0.28558725878053959</v>
      </c>
      <c r="V667">
        <v>-1.4655066786866251E-2</v>
      </c>
      <c r="W667">
        <v>-0.39101511519079962</v>
      </c>
      <c r="X667">
        <v>-0.1001053247614364</v>
      </c>
      <c r="Y667">
        <v>-8.0826883552576584E-2</v>
      </c>
      <c r="Z667">
        <v>-0.1632486941176749</v>
      </c>
      <c r="AA667">
        <v>-0.1280475651081554</v>
      </c>
      <c r="AB667">
        <v>-0.18791876307799141</v>
      </c>
      <c r="AC667">
        <v>-0.10798013011454489</v>
      </c>
      <c r="AD667">
        <v>-0.39518491826777469</v>
      </c>
      <c r="AE667">
        <v>-0.15010212796558181</v>
      </c>
      <c r="AF667">
        <v>-0.12191998976392621</v>
      </c>
      <c r="AG667">
        <v>-0.1743968422141155</v>
      </c>
      <c r="AH667" s="9" t="s">
        <v>178</v>
      </c>
      <c r="AI667" s="1">
        <v>44501</v>
      </c>
      <c r="AJ667" s="9" t="s">
        <v>40</v>
      </c>
      <c r="AK667">
        <v>9</v>
      </c>
    </row>
    <row r="668" spans="1:37" x14ac:dyDescent="0.25">
      <c r="A668">
        <v>44508</v>
      </c>
      <c r="B668">
        <v>-6.6843121027224714E-2</v>
      </c>
      <c r="C668">
        <v>-0.16641979229411641</v>
      </c>
      <c r="D668">
        <v>-0.15578120967980211</v>
      </c>
      <c r="E668">
        <v>-3.9050213658417571E-2</v>
      </c>
      <c r="F668">
        <v>-7.3717115705572997E-3</v>
      </c>
      <c r="G668">
        <v>-4.0909649450468282E-4</v>
      </c>
      <c r="H668">
        <v>-0.1212384184997938</v>
      </c>
      <c r="I668">
        <v>-8.4881950711108436E-4</v>
      </c>
      <c r="J668">
        <v>-6.0349659949850427E-2</v>
      </c>
      <c r="K668">
        <v>-0.36367978632261572</v>
      </c>
      <c r="L668">
        <v>-0.20764824811566329</v>
      </c>
      <c r="M668">
        <v>-1.3689717188203559E-2</v>
      </c>
      <c r="N668">
        <v>-5.1573272911197031E-2</v>
      </c>
      <c r="O668">
        <v>-0.1757698149418592</v>
      </c>
      <c r="P668">
        <v>-6.1683030608298231E-2</v>
      </c>
      <c r="Q668">
        <v>-2.8901329007033249E-2</v>
      </c>
      <c r="R668">
        <v>0</v>
      </c>
      <c r="S668">
        <v>-7.2557825187516939E-2</v>
      </c>
      <c r="T668">
        <v>-0.1341206093729671</v>
      </c>
      <c r="U668">
        <v>-1.202465592486212E-2</v>
      </c>
      <c r="V668">
        <v>-0.21968056775856859</v>
      </c>
      <c r="W668">
        <v>-2.118243543382882E-2</v>
      </c>
      <c r="X668">
        <v>-0.1242988529352398</v>
      </c>
      <c r="Y668">
        <v>-2.873847934286141E-2</v>
      </c>
      <c r="Z668">
        <v>-4.5911431467454911E-2</v>
      </c>
      <c r="AA668">
        <v>-5.7677937658426832E-2</v>
      </c>
      <c r="AB668">
        <v>-0.1151252634781466</v>
      </c>
      <c r="AC668">
        <v>-6.3895830046576355E-2</v>
      </c>
      <c r="AD668">
        <v>-2.951187592661755E-2</v>
      </c>
      <c r="AE668">
        <v>-3.9758258255885963E-2</v>
      </c>
      <c r="AF668">
        <v>-5.6348116404699909E-2</v>
      </c>
      <c r="AG668">
        <v>-0.13788666607810771</v>
      </c>
      <c r="AH668" s="9" t="s">
        <v>178</v>
      </c>
      <c r="AI668" s="1">
        <v>44501</v>
      </c>
      <c r="AJ668" s="9" t="s">
        <v>41</v>
      </c>
      <c r="AK668">
        <v>8</v>
      </c>
    </row>
    <row r="669" spans="1:37" x14ac:dyDescent="0.25">
      <c r="A669">
        <v>44505</v>
      </c>
      <c r="B669">
        <v>-3.6095075391113632E-2</v>
      </c>
      <c r="C669">
        <v>0</v>
      </c>
      <c r="D669">
        <v>-1.7083703543536371E-2</v>
      </c>
      <c r="E669">
        <v>-7.3732317050638804E-2</v>
      </c>
      <c r="F669">
        <v>-2.977549801822036E-2</v>
      </c>
      <c r="G669">
        <v>-0.26712527946891512</v>
      </c>
      <c r="H669">
        <v>-9.0687430355012449E-2</v>
      </c>
      <c r="I669">
        <v>0</v>
      </c>
      <c r="J669">
        <v>-8.6793292617920355E-3</v>
      </c>
      <c r="K669">
        <v>0</v>
      </c>
      <c r="L669">
        <v>0</v>
      </c>
      <c r="M669">
        <v>-1.10469193466149E-3</v>
      </c>
      <c r="N669">
        <v>-7.0243389603459551E-4</v>
      </c>
      <c r="O669">
        <v>-1.426826216010312E-2</v>
      </c>
      <c r="P669">
        <v>-4.9173921479426799E-2</v>
      </c>
      <c r="Q669">
        <v>-7.2754901443640246E-2</v>
      </c>
      <c r="R669">
        <v>0</v>
      </c>
      <c r="S669">
        <v>-1.8827793780797471E-2</v>
      </c>
      <c r="T669">
        <v>-1.153727053001836E-3</v>
      </c>
      <c r="U669">
        <v>0</v>
      </c>
      <c r="V669">
        <v>-1.5872866190309559E-2</v>
      </c>
      <c r="W669">
        <v>-2.042093574845583E-2</v>
      </c>
      <c r="X669">
        <v>-5.646729197367379E-2</v>
      </c>
      <c r="Y669">
        <v>-1.105407715438546E-3</v>
      </c>
      <c r="Z669">
        <v>-7.5813757631947393E-2</v>
      </c>
      <c r="AA669">
        <v>-5.1448450020802018E-3</v>
      </c>
      <c r="AB669">
        <v>-3.0845209832669349E-2</v>
      </c>
      <c r="AC669">
        <v>-6.7534319483048581E-3</v>
      </c>
      <c r="AD669">
        <v>-3.1746652735234089E-2</v>
      </c>
      <c r="AE669">
        <v>-1.7091981384276179E-2</v>
      </c>
      <c r="AF669">
        <v>-4.390674687845738E-2</v>
      </c>
      <c r="AG669">
        <v>-4.4682058861578278E-2</v>
      </c>
      <c r="AH669" s="9" t="s">
        <v>179</v>
      </c>
      <c r="AI669" s="1">
        <v>44501</v>
      </c>
      <c r="AJ669" s="9" t="s">
        <v>43</v>
      </c>
      <c r="AK669">
        <v>5</v>
      </c>
    </row>
    <row r="670" spans="1:37" x14ac:dyDescent="0.25">
      <c r="A670">
        <v>44504</v>
      </c>
      <c r="B670">
        <v>-6.3483251621633305E-2</v>
      </c>
      <c r="C670">
        <v>-1.301558017787889E-3</v>
      </c>
      <c r="D670">
        <v>0</v>
      </c>
      <c r="E670">
        <v>-5.110156214926271E-2</v>
      </c>
      <c r="F670">
        <v>-2.429196371803505E-4</v>
      </c>
      <c r="G670">
        <v>-1.476945346001869E-3</v>
      </c>
      <c r="H670">
        <v>-8.4605684834464356E-3</v>
      </c>
      <c r="I670">
        <v>-0.10790550438354191</v>
      </c>
      <c r="J670">
        <v>-9.7788852947036362E-2</v>
      </c>
      <c r="K670">
        <v>-2.7478004882504079E-3</v>
      </c>
      <c r="L670">
        <v>-9.5748788735311119E-2</v>
      </c>
      <c r="M670">
        <v>-0.100586138013607</v>
      </c>
      <c r="N670">
        <v>-1.7757723058331319E-2</v>
      </c>
      <c r="O670">
        <v>0</v>
      </c>
      <c r="P670">
        <v>-2.4265942926496309E-2</v>
      </c>
      <c r="Q670">
        <v>-0.24921908022567371</v>
      </c>
      <c r="R670">
        <v>0</v>
      </c>
      <c r="S670">
        <v>-4.5111567338458191E-4</v>
      </c>
      <c r="T670">
        <v>-2.581669740267557E-2</v>
      </c>
      <c r="U670">
        <v>0</v>
      </c>
      <c r="V670">
        <v>-3.7976453548972028E-2</v>
      </c>
      <c r="W670">
        <v>-2.0121904285176919E-3</v>
      </c>
      <c r="X670">
        <v>-8.0543264010423624E-2</v>
      </c>
      <c r="Y670">
        <v>-5.7357423351798833E-3</v>
      </c>
      <c r="Z670">
        <v>-3.6631948744877858E-2</v>
      </c>
      <c r="AA670">
        <v>-3.3388916029215468E-2</v>
      </c>
      <c r="AB670">
        <v>-4.6043689433682748E-2</v>
      </c>
      <c r="AC670">
        <v>-0.23994672024558791</v>
      </c>
      <c r="AD670">
        <v>-9.0586103785835759E-2</v>
      </c>
      <c r="AE670">
        <v>-3.3010696341941093E-2</v>
      </c>
      <c r="AF670">
        <v>-3.2215211273788652E-2</v>
      </c>
      <c r="AG670">
        <v>-0.1228361761023995</v>
      </c>
      <c r="AH670" s="9" t="s">
        <v>179</v>
      </c>
      <c r="AI670" s="1">
        <v>44501</v>
      </c>
      <c r="AJ670" s="9" t="s">
        <v>38</v>
      </c>
      <c r="AK670">
        <v>4</v>
      </c>
    </row>
    <row r="671" spans="1:37" x14ac:dyDescent="0.25">
      <c r="A671">
        <v>44503</v>
      </c>
      <c r="B671">
        <v>-3.3739880439553489</v>
      </c>
      <c r="C671">
        <v>-2.4266247359781938</v>
      </c>
      <c r="D671">
        <v>-1.195103158054942</v>
      </c>
      <c r="E671">
        <v>-7.3912447287970924</v>
      </c>
      <c r="F671">
        <v>-9.0618764636866427</v>
      </c>
      <c r="G671">
        <v>-1.956207965464813</v>
      </c>
      <c r="H671">
        <v>-2.5172900097855848</v>
      </c>
      <c r="I671">
        <v>-2.2225438810438929</v>
      </c>
      <c r="J671">
        <v>-3.8794797799470602</v>
      </c>
      <c r="K671">
        <v>-2.521325082478397</v>
      </c>
      <c r="L671">
        <v>-1.2209203047921431</v>
      </c>
      <c r="M671">
        <v>-1.4309489111407701</v>
      </c>
      <c r="N671">
        <v>-3.143495297792664</v>
      </c>
      <c r="O671">
        <v>-3.8935656978404389</v>
      </c>
      <c r="P671">
        <v>-5.2097867928240014</v>
      </c>
      <c r="Q671">
        <v>-8.9534316798239809E-5</v>
      </c>
      <c r="R671">
        <v>-2.8271324775262379</v>
      </c>
      <c r="S671">
        <v>-2.021043706547653</v>
      </c>
      <c r="T671">
        <v>-1.0411758051302631</v>
      </c>
      <c r="U671">
        <v>-4.131029139564478</v>
      </c>
      <c r="V671">
        <v>-3.228911668453414</v>
      </c>
      <c r="W671">
        <v>-5.14705464555243</v>
      </c>
      <c r="X671">
        <v>-4.4313378688642358</v>
      </c>
      <c r="Y671">
        <v>-2.7986876457737471</v>
      </c>
      <c r="Z671">
        <v>-4.6828257036121528</v>
      </c>
      <c r="AA671">
        <v>-3.4548425296070828</v>
      </c>
      <c r="AB671">
        <v>-1.8500023786752151</v>
      </c>
      <c r="AC671">
        <v>-1.9035250242980439</v>
      </c>
      <c r="AD671">
        <v>-0.424635493545436</v>
      </c>
      <c r="AE671">
        <v>-2.3342989121930109</v>
      </c>
      <c r="AF671">
        <v>-4.3549198636054376</v>
      </c>
      <c r="AG671">
        <v>-3.911114231083773</v>
      </c>
      <c r="AH671" s="9" t="s">
        <v>179</v>
      </c>
      <c r="AI671" s="1">
        <v>44501</v>
      </c>
      <c r="AJ671" s="9" t="s">
        <v>39</v>
      </c>
      <c r="AK671">
        <v>3</v>
      </c>
    </row>
    <row r="672" spans="1:37" x14ac:dyDescent="0.25">
      <c r="A672">
        <v>44502</v>
      </c>
      <c r="B672">
        <v>-5.2149433033555452E-2</v>
      </c>
      <c r="C672">
        <v>-0.29622464575985608</v>
      </c>
      <c r="D672">
        <v>-1.540166402022793E-3</v>
      </c>
      <c r="E672">
        <v>-3.3171590757777772E-2</v>
      </c>
      <c r="F672">
        <v>-2.4500515503341831E-3</v>
      </c>
      <c r="G672">
        <v>-4.5219446305484572E-2</v>
      </c>
      <c r="H672">
        <v>-0.13193372803622971</v>
      </c>
      <c r="I672">
        <v>-7.3449380615552007E-3</v>
      </c>
      <c r="J672">
        <v>-8.3895718941594144E-2</v>
      </c>
      <c r="K672">
        <v>-2.5643268210619199E-3</v>
      </c>
      <c r="L672">
        <v>0</v>
      </c>
      <c r="M672">
        <v>-6.4438566839647146E-2</v>
      </c>
      <c r="N672">
        <v>-5.3335078425326303E-2</v>
      </c>
      <c r="O672">
        <v>-5.3289559637628769E-2</v>
      </c>
      <c r="P672">
        <v>-0.19616409059909279</v>
      </c>
      <c r="Q672">
        <v>-8.1028333364294158E-4</v>
      </c>
      <c r="R672">
        <v>0</v>
      </c>
      <c r="S672">
        <v>-0.16943092581965771</v>
      </c>
      <c r="T672">
        <v>-0.10850707067933429</v>
      </c>
      <c r="U672">
        <v>-1.0635849754971999E-2</v>
      </c>
      <c r="V672">
        <v>-4.902691184464375E-2</v>
      </c>
      <c r="W672">
        <v>-8.0243834789804711E-3</v>
      </c>
      <c r="X672">
        <v>-4.9888652347614977E-2</v>
      </c>
      <c r="Y672">
        <v>-0.13025611460656719</v>
      </c>
      <c r="Z672">
        <v>-5.8657593250885473E-2</v>
      </c>
      <c r="AA672">
        <v>-5.6140816660731271E-2</v>
      </c>
      <c r="AB672">
        <v>-4.010743472599828E-2</v>
      </c>
      <c r="AC672">
        <v>-4.363712522367437E-2</v>
      </c>
      <c r="AD672">
        <v>-1.0153232809322E-2</v>
      </c>
      <c r="AE672">
        <v>-4.4146263383794092E-2</v>
      </c>
      <c r="AF672">
        <v>-4.0832334639384127E-2</v>
      </c>
      <c r="AG672">
        <v>-0.1098877047855802</v>
      </c>
      <c r="AH672" s="9" t="s">
        <v>179</v>
      </c>
      <c r="AI672" s="1">
        <v>44501</v>
      </c>
      <c r="AJ672" s="9" t="s">
        <v>40</v>
      </c>
      <c r="AK672">
        <v>2</v>
      </c>
    </row>
    <row r="673" spans="1:37" x14ac:dyDescent="0.25">
      <c r="A673">
        <v>44501</v>
      </c>
      <c r="B673">
        <v>-0.49065966092034169</v>
      </c>
      <c r="C673">
        <v>-0.12661080695053009</v>
      </c>
      <c r="D673">
        <v>-0.7004415048101853</v>
      </c>
      <c r="E673">
        <v>-0.25583283911851368</v>
      </c>
      <c r="F673">
        <v>-0.49223885930602901</v>
      </c>
      <c r="G673">
        <v>-5.3784963080243924E-3</v>
      </c>
      <c r="H673">
        <v>-0.21211422149112991</v>
      </c>
      <c r="I673">
        <v>-0.22934481675311341</v>
      </c>
      <c r="J673">
        <v>-0.94491351772897381</v>
      </c>
      <c r="K673">
        <v>-0.68322042755245227</v>
      </c>
      <c r="L673">
        <v>-0.21660081288311769</v>
      </c>
      <c r="M673">
        <v>-0.72061366596038756</v>
      </c>
      <c r="N673">
        <v>-0.1974966715885918</v>
      </c>
      <c r="O673">
        <v>-0.23318049419827741</v>
      </c>
      <c r="P673">
        <v>-0.82460479518043528</v>
      </c>
      <c r="Q673">
        <v>-0.13149508740506069</v>
      </c>
      <c r="R673">
        <v>-0.77630772999189002</v>
      </c>
      <c r="S673">
        <v>-1.899999162565722</v>
      </c>
      <c r="T673">
        <v>-0.19384186265194181</v>
      </c>
      <c r="U673">
        <v>-1.8596562850667461E-2</v>
      </c>
      <c r="V673">
        <v>-0.66941439827698368</v>
      </c>
      <c r="W673">
        <v>-0.81714983399784491</v>
      </c>
      <c r="X673">
        <v>-0.57885190531307495</v>
      </c>
      <c r="Y673">
        <v>-0.40222689567848541</v>
      </c>
      <c r="Z673">
        <v>-0.49304000336542059</v>
      </c>
      <c r="AA673">
        <v>-0.39453270946298752</v>
      </c>
      <c r="AB673">
        <v>-0.26939782189020739</v>
      </c>
      <c r="AC673">
        <v>-0.51647420400858968</v>
      </c>
      <c r="AD673">
        <v>-0.65499427139410005</v>
      </c>
      <c r="AE673">
        <v>-0.31258575257211529</v>
      </c>
      <c r="AF673">
        <v>-0.36332391462637542</v>
      </c>
      <c r="AG673">
        <v>-0.31844149367709551</v>
      </c>
      <c r="AH673" s="9" t="s">
        <v>179</v>
      </c>
      <c r="AI673" s="1">
        <v>44501</v>
      </c>
      <c r="AJ673" s="9" t="s">
        <v>41</v>
      </c>
      <c r="AK673">
        <v>1</v>
      </c>
    </row>
    <row r="674" spans="1:37" x14ac:dyDescent="0.25">
      <c r="A674">
        <v>44498</v>
      </c>
      <c r="B674">
        <v>-0.1406939569524856</v>
      </c>
      <c r="C674">
        <v>-1.439168538547316E-2</v>
      </c>
      <c r="D674">
        <v>-0.48201744732784341</v>
      </c>
      <c r="E674">
        <v>-8.2692679690718793E-2</v>
      </c>
      <c r="F674">
        <v>-2.179031145774326E-2</v>
      </c>
      <c r="G674">
        <v>-0.1467713215769883</v>
      </c>
      <c r="H674">
        <v>-0.44885788620144013</v>
      </c>
      <c r="I674">
        <v>-0.19513363172820669</v>
      </c>
      <c r="J674">
        <v>-0.12582445554079841</v>
      </c>
      <c r="K674">
        <v>-1.9025547317801629E-2</v>
      </c>
      <c r="L674">
        <v>-5.9115556078248983E-2</v>
      </c>
      <c r="M674">
        <v>-0.13115196192558809</v>
      </c>
      <c r="N674">
        <v>-9.3181105723269084E-2</v>
      </c>
      <c r="O674">
        <v>-9.9362552936996432E-2</v>
      </c>
      <c r="P674">
        <v>-5.1054446133919171E-2</v>
      </c>
      <c r="Q674">
        <v>-0.28084824354815291</v>
      </c>
      <c r="R674">
        <v>0</v>
      </c>
      <c r="S674">
        <v>-0.35445555555880592</v>
      </c>
      <c r="T674">
        <v>-0.74786906664491759</v>
      </c>
      <c r="U674">
        <v>-5.7529724483387952E-3</v>
      </c>
      <c r="V674">
        <v>-0.26686403704090672</v>
      </c>
      <c r="W674">
        <v>-8.112115363400621E-2</v>
      </c>
      <c r="X674">
        <v>-3.3128022426522893E-2</v>
      </c>
      <c r="Y674">
        <v>-8.9807821685242442E-2</v>
      </c>
      <c r="Z674">
        <v>-8.4543187716455775E-2</v>
      </c>
      <c r="AA674">
        <v>-8.5028006983346574E-2</v>
      </c>
      <c r="AB674">
        <v>-0.30974246316316112</v>
      </c>
      <c r="AC674">
        <v>-0.15484953518487729</v>
      </c>
      <c r="AD674">
        <v>-0.19936436001056609</v>
      </c>
      <c r="AE674">
        <v>-0.18406003972556381</v>
      </c>
      <c r="AF674">
        <v>-0.12844390937417599</v>
      </c>
      <c r="AG674">
        <v>-8.83068527941306E-2</v>
      </c>
      <c r="AH674" s="9" t="s">
        <v>180</v>
      </c>
      <c r="AI674" s="1">
        <v>44470</v>
      </c>
      <c r="AJ674" s="9" t="s">
        <v>43</v>
      </c>
      <c r="AK674">
        <v>29</v>
      </c>
    </row>
    <row r="675" spans="1:37" x14ac:dyDescent="0.25">
      <c r="A675">
        <v>44497</v>
      </c>
      <c r="B675">
        <v>-8.6733459510275765E-2</v>
      </c>
      <c r="C675">
        <v>-0.1789358947814142</v>
      </c>
      <c r="D675">
        <v>-8.6811379577956035E-3</v>
      </c>
      <c r="E675">
        <v>-9.3730305703940156E-2</v>
      </c>
      <c r="F675">
        <v>-1.0461592416300691E-2</v>
      </c>
      <c r="G675">
        <v>-8.4139768162908413E-2</v>
      </c>
      <c r="H675">
        <v>-4.6896348953175238E-2</v>
      </c>
      <c r="I675">
        <v>-0.1247043388975739</v>
      </c>
      <c r="J675">
        <v>-0.1265335694162916</v>
      </c>
      <c r="K675">
        <v>-6.6106691542561657E-2</v>
      </c>
      <c r="L675">
        <v>-0.26839875683075171</v>
      </c>
      <c r="M675">
        <v>-1.781170881252862E-2</v>
      </c>
      <c r="N675">
        <v>-9.8115680714702169E-2</v>
      </c>
      <c r="O675">
        <v>-0.4458792600170649</v>
      </c>
      <c r="P675">
        <v>-0.1773851437777475</v>
      </c>
      <c r="Q675">
        <v>-1.6574165207143159E-2</v>
      </c>
      <c r="R675">
        <v>-3.405438735977046E-3</v>
      </c>
      <c r="S675">
        <v>-6.6413883190346006E-3</v>
      </c>
      <c r="T675">
        <v>-5.4758869527956201E-2</v>
      </c>
      <c r="U675">
        <v>-0.29505126294375322</v>
      </c>
      <c r="V675">
        <v>-8.6052303526151619E-2</v>
      </c>
      <c r="W675">
        <v>-9.2507326920360219E-2</v>
      </c>
      <c r="X675">
        <v>-2.0379091784108141E-2</v>
      </c>
      <c r="Y675">
        <v>-0.24007679706346841</v>
      </c>
      <c r="Z675">
        <v>-6.3792608643355814E-2</v>
      </c>
      <c r="AA675">
        <v>-0.12922836055844639</v>
      </c>
      <c r="AB675">
        <v>-8.3392763109483445E-2</v>
      </c>
      <c r="AC675">
        <v>-0.1152250034921955</v>
      </c>
      <c r="AD675">
        <v>-4.6660027438726291E-2</v>
      </c>
      <c r="AE675">
        <v>-8.0092350835472059E-2</v>
      </c>
      <c r="AF675">
        <v>-8.6263250777720568E-2</v>
      </c>
      <c r="AG675">
        <v>-0.1067240766578072</v>
      </c>
      <c r="AH675" s="9" t="s">
        <v>180</v>
      </c>
      <c r="AI675" s="1">
        <v>44470</v>
      </c>
      <c r="AJ675" s="9" t="s">
        <v>38</v>
      </c>
      <c r="AK675">
        <v>28</v>
      </c>
    </row>
    <row r="676" spans="1:37" x14ac:dyDescent="0.25">
      <c r="A676">
        <v>44496</v>
      </c>
      <c r="B676">
        <v>-8.7847420812828481E-2</v>
      </c>
      <c r="C676">
        <v>-9.1115096209774163E-2</v>
      </c>
      <c r="D676">
        <v>-0.1429245114615148</v>
      </c>
      <c r="E676">
        <v>-0.1123653295838611</v>
      </c>
      <c r="F676">
        <v>-3.100154851817194E-2</v>
      </c>
      <c r="G676">
        <v>-1.8005682711991881E-2</v>
      </c>
      <c r="H676">
        <v>-8.3859157043478738E-2</v>
      </c>
      <c r="I676">
        <v>-0.49249877076467291</v>
      </c>
      <c r="J676">
        <v>0</v>
      </c>
      <c r="K676">
        <v>-5.2512050560873137E-2</v>
      </c>
      <c r="L676">
        <v>-4.6385963020073188E-2</v>
      </c>
      <c r="M676">
        <v>-4.0356803089436961E-2</v>
      </c>
      <c r="N676">
        <v>-0.32891254213184512</v>
      </c>
      <c r="O676">
        <v>-0.11575013791746221</v>
      </c>
      <c r="P676">
        <v>-4.9322616925914029E-3</v>
      </c>
      <c r="Q676">
        <v>-5.1823848605138867E-4</v>
      </c>
      <c r="R676">
        <v>0</v>
      </c>
      <c r="S676">
        <v>-2.3209189130780669E-2</v>
      </c>
      <c r="T676">
        <v>-3.0943265181279021E-2</v>
      </c>
      <c r="U676">
        <v>-0.35670970696613141</v>
      </c>
      <c r="V676">
        <v>-1.189311644578577</v>
      </c>
      <c r="W676">
        <v>0</v>
      </c>
      <c r="X676">
        <v>-2.819990987270489E-2</v>
      </c>
      <c r="Y676">
        <v>-1.283709148476599E-2</v>
      </c>
      <c r="Z676">
        <v>-4.9383918976499318E-2</v>
      </c>
      <c r="AA676">
        <v>-0.17690168121035929</v>
      </c>
      <c r="AB676">
        <v>-0.1110900669169355</v>
      </c>
      <c r="AC676">
        <v>-4.2955129402825809E-2</v>
      </c>
      <c r="AD676">
        <v>-3.6901021246808241E-3</v>
      </c>
      <c r="AE676">
        <v>-1.3435845642876001E-2</v>
      </c>
      <c r="AF676">
        <v>-0.1205414217565883</v>
      </c>
      <c r="AG676">
        <v>-0.18522916061839051</v>
      </c>
      <c r="AH676" s="9" t="s">
        <v>180</v>
      </c>
      <c r="AI676" s="1">
        <v>44470</v>
      </c>
      <c r="AJ676" s="9" t="s">
        <v>39</v>
      </c>
      <c r="AK676">
        <v>27</v>
      </c>
    </row>
    <row r="677" spans="1:37" x14ac:dyDescent="0.25">
      <c r="A677">
        <v>44495</v>
      </c>
      <c r="B677">
        <v>-2.2461339572061301E-2</v>
      </c>
      <c r="C677">
        <v>0</v>
      </c>
      <c r="D677">
        <v>-2.192074376125653E-2</v>
      </c>
      <c r="E677">
        <v>-3.6509350773525857E-2</v>
      </c>
      <c r="F677">
        <v>-1.885268344161295E-3</v>
      </c>
      <c r="G677">
        <v>-7.1182195392477743E-3</v>
      </c>
      <c r="H677">
        <v>-4.1800500932274672E-4</v>
      </c>
      <c r="I677">
        <v>-4.5743055010259132E-2</v>
      </c>
      <c r="J677">
        <v>-3.4392271835079653E-2</v>
      </c>
      <c r="K677">
        <v>-1.9378146862691289E-3</v>
      </c>
      <c r="L677">
        <v>0</v>
      </c>
      <c r="M677">
        <v>-9.0053842929907289E-3</v>
      </c>
      <c r="N677">
        <v>-4.0957241087179761E-4</v>
      </c>
      <c r="O677">
        <v>-3.5096533153941963E-2</v>
      </c>
      <c r="P677">
        <v>-2.6027533364089171E-2</v>
      </c>
      <c r="Q677">
        <v>-6.5192578228384871E-3</v>
      </c>
      <c r="R677">
        <v>-1.3604480485545771E-2</v>
      </c>
      <c r="S677">
        <v>0</v>
      </c>
      <c r="T677">
        <v>-3.7229034751645657E-2</v>
      </c>
      <c r="U677">
        <v>-1.6764108762066521E-2</v>
      </c>
      <c r="V677">
        <v>-1.8483920619294429E-2</v>
      </c>
      <c r="W677">
        <v>0</v>
      </c>
      <c r="X677">
        <v>-2.1380513225976241E-2</v>
      </c>
      <c r="Y677">
        <v>-7.2108200090551341E-2</v>
      </c>
      <c r="Z677">
        <v>-3.134353911201411E-2</v>
      </c>
      <c r="AA677">
        <v>-1.2751197907871581E-2</v>
      </c>
      <c r="AB677">
        <v>-1.5267931459011241E-2</v>
      </c>
      <c r="AC677">
        <v>-1.9041141752164391E-2</v>
      </c>
      <c r="AD677">
        <v>-1.6606331845134669E-2</v>
      </c>
      <c r="AE677">
        <v>-1.499850036455963E-2</v>
      </c>
      <c r="AF677">
        <v>-2.754803644164305E-2</v>
      </c>
      <c r="AG677">
        <v>-1.4203211949119899E-2</v>
      </c>
      <c r="AH677" s="9" t="s">
        <v>180</v>
      </c>
      <c r="AI677" s="1">
        <v>44470</v>
      </c>
      <c r="AJ677" s="9" t="s">
        <v>40</v>
      </c>
      <c r="AK677">
        <v>26</v>
      </c>
    </row>
    <row r="678" spans="1:37" x14ac:dyDescent="0.25">
      <c r="A678">
        <v>44494</v>
      </c>
      <c r="B678">
        <v>-0.44864644964208777</v>
      </c>
      <c r="C678">
        <v>-0.35736633734572598</v>
      </c>
      <c r="D678">
        <v>-0.21144928629870369</v>
      </c>
      <c r="E678">
        <v>-0.25657545900687939</v>
      </c>
      <c r="F678">
        <v>-0.50875439736979033</v>
      </c>
      <c r="G678">
        <v>-0.80765100452964556</v>
      </c>
      <c r="H678">
        <v>-2.0706459591669528</v>
      </c>
      <c r="I678">
        <v>-3.4768048038462E-2</v>
      </c>
      <c r="J678">
        <v>-0.1233426065679175</v>
      </c>
      <c r="K678">
        <v>-0.25367774578075808</v>
      </c>
      <c r="L678">
        <v>-0.27364366207266111</v>
      </c>
      <c r="M678">
        <v>-5.9839198944415667E-2</v>
      </c>
      <c r="N678">
        <v>-0.38948329169675983</v>
      </c>
      <c r="O678">
        <v>-0.17606184205269859</v>
      </c>
      <c r="P678">
        <v>-0.57103365073122514</v>
      </c>
      <c r="Q678">
        <v>-0.50535077633859093</v>
      </c>
      <c r="R678">
        <v>-7.0193110171382425E-2</v>
      </c>
      <c r="S678">
        <v>-3.6857903304227611</v>
      </c>
      <c r="T678">
        <v>-0.20441843552034561</v>
      </c>
      <c r="U678">
        <v>-0.39463834004631931</v>
      </c>
      <c r="V678">
        <v>-0.94101575208213839</v>
      </c>
      <c r="W678">
        <v>-0.1405594830512791</v>
      </c>
      <c r="X678">
        <v>-0.40722004349429158</v>
      </c>
      <c r="Y678">
        <v>-1.335098897322518E-2</v>
      </c>
      <c r="Z678">
        <v>-0.53302816722076496</v>
      </c>
      <c r="AA678">
        <v>-0.32274614522273842</v>
      </c>
      <c r="AB678">
        <v>-0.5920401806284955</v>
      </c>
      <c r="AC678">
        <v>-9.5987390702584219E-2</v>
      </c>
      <c r="AD678">
        <v>-0.64400984011106333</v>
      </c>
      <c r="AE678">
        <v>-0.65176594863986148</v>
      </c>
      <c r="AF678">
        <v>-0.35079213163084738</v>
      </c>
      <c r="AG678">
        <v>-0.39826415546372829</v>
      </c>
      <c r="AH678" s="9" t="s">
        <v>180</v>
      </c>
      <c r="AI678" s="1">
        <v>44470</v>
      </c>
      <c r="AJ678" s="9" t="s">
        <v>41</v>
      </c>
      <c r="AK678">
        <v>25</v>
      </c>
    </row>
    <row r="679" spans="1:37" x14ac:dyDescent="0.25">
      <c r="A679">
        <v>44491</v>
      </c>
      <c r="B679">
        <v>-0.14909387131212801</v>
      </c>
      <c r="C679">
        <v>-4.4755579263697373E-2</v>
      </c>
      <c r="D679">
        <v>-4.6597978549742222E-2</v>
      </c>
      <c r="E679">
        <v>-0.28326616109840103</v>
      </c>
      <c r="F679">
        <v>0</v>
      </c>
      <c r="G679">
        <v>-0.39604976438431821</v>
      </c>
      <c r="H679">
        <v>-0.12829038438073079</v>
      </c>
      <c r="I679">
        <v>-0.32565011965546192</v>
      </c>
      <c r="J679">
        <v>-0.55457889927658899</v>
      </c>
      <c r="K679">
        <v>-6.9688096082250864E-2</v>
      </c>
      <c r="L679">
        <v>0</v>
      </c>
      <c r="M679">
        <v>-0.1131776488994831</v>
      </c>
      <c r="N679">
        <v>-9.3454490888007336E-2</v>
      </c>
      <c r="O679">
        <v>-1.688412062816263E-5</v>
      </c>
      <c r="P679">
        <v>-6.5112540839454619E-3</v>
      </c>
      <c r="Q679">
        <v>-0.1215001299975207</v>
      </c>
      <c r="R679">
        <v>0</v>
      </c>
      <c r="S679">
        <v>-0.32876750686176959</v>
      </c>
      <c r="T679">
        <v>-0.2440794376877852</v>
      </c>
      <c r="U679">
        <v>-6.3897636211853973E-2</v>
      </c>
      <c r="V679">
        <v>-5.5320379871580998E-2</v>
      </c>
      <c r="W679">
        <v>-1.7602967601373261E-3</v>
      </c>
      <c r="X679">
        <v>-7.0442780735743296E-2</v>
      </c>
      <c r="Y679">
        <v>-8.9245738549510234E-2</v>
      </c>
      <c r="Z679">
        <v>-0.20618137284131699</v>
      </c>
      <c r="AA679">
        <v>-0.1358743013889836</v>
      </c>
      <c r="AB679">
        <v>-8.346621121073329E-2</v>
      </c>
      <c r="AC679">
        <v>-6.196607794545652E-2</v>
      </c>
      <c r="AD679">
        <v>-0.10301212744549559</v>
      </c>
      <c r="AE679">
        <v>-0.1311989647199035</v>
      </c>
      <c r="AF679">
        <v>-9.1815254623837619E-2</v>
      </c>
      <c r="AG679">
        <v>-0.27454132690903937</v>
      </c>
      <c r="AH679" s="9" t="s">
        <v>181</v>
      </c>
      <c r="AI679" s="1">
        <v>44470</v>
      </c>
      <c r="AJ679" s="9" t="s">
        <v>43</v>
      </c>
      <c r="AK679">
        <v>22</v>
      </c>
    </row>
    <row r="680" spans="1:37" x14ac:dyDescent="0.25">
      <c r="A680">
        <v>44490</v>
      </c>
      <c r="B680">
        <v>-0.17519943165546459</v>
      </c>
      <c r="C680">
        <v>-0.118614695745918</v>
      </c>
      <c r="D680">
        <v>-3.259347501464669E-2</v>
      </c>
      <c r="E680">
        <v>-0.11157967393406169</v>
      </c>
      <c r="F680">
        <v>-1.478488613660729E-2</v>
      </c>
      <c r="G680">
        <v>-0.33307797336710637</v>
      </c>
      <c r="H680">
        <v>-0.26351196702595159</v>
      </c>
      <c r="I680">
        <v>-9.0924853294746283E-2</v>
      </c>
      <c r="J680">
        <v>-0.14943113895848631</v>
      </c>
      <c r="K680">
        <v>-1.0730979217035449E-3</v>
      </c>
      <c r="L680">
        <v>-0.1544504107676852</v>
      </c>
      <c r="M680">
        <v>-0.1731204824084209</v>
      </c>
      <c r="N680">
        <v>-0.2082329672658601</v>
      </c>
      <c r="O680">
        <v>-0.19708087091125551</v>
      </c>
      <c r="P680">
        <v>-0.49055501883735309</v>
      </c>
      <c r="Q680">
        <v>-0.38462072028224309</v>
      </c>
      <c r="R680">
        <v>-7.0143051887205266E-2</v>
      </c>
      <c r="S680">
        <v>-6.4073304648346241E-3</v>
      </c>
      <c r="T680">
        <v>-0.25049064165434659</v>
      </c>
      <c r="U680">
        <v>-0.1222377761082398</v>
      </c>
      <c r="V680">
        <v>-0.13245143180962171</v>
      </c>
      <c r="W680">
        <v>-0.21181765166132099</v>
      </c>
      <c r="X680">
        <v>-5.2178981758917019E-2</v>
      </c>
      <c r="Y680">
        <v>-0.13389328996213251</v>
      </c>
      <c r="Z680">
        <v>-0.12497189349904619</v>
      </c>
      <c r="AA680">
        <v>-0.2066908170763789</v>
      </c>
      <c r="AB680">
        <v>-0.24253181515452721</v>
      </c>
      <c r="AC680">
        <v>-0.17603701336574021</v>
      </c>
      <c r="AD680">
        <v>-0.91144576193318161</v>
      </c>
      <c r="AE680">
        <v>-0.14610521806083479</v>
      </c>
      <c r="AF680">
        <v>-0.12635679957958981</v>
      </c>
      <c r="AG680">
        <v>-0.17025162710271419</v>
      </c>
      <c r="AH680" s="9" t="s">
        <v>181</v>
      </c>
      <c r="AI680" s="1">
        <v>44470</v>
      </c>
      <c r="AJ680" s="9" t="s">
        <v>38</v>
      </c>
      <c r="AK680">
        <v>21</v>
      </c>
    </row>
    <row r="681" spans="1:37" x14ac:dyDescent="0.25">
      <c r="A681">
        <v>44489</v>
      </c>
      <c r="B681">
        <v>-0.17543627667332309</v>
      </c>
      <c r="C681">
        <v>-7.2216351765580694E-2</v>
      </c>
      <c r="D681">
        <v>-8.5176835211874205E-2</v>
      </c>
      <c r="E681">
        <v>-0.1857889589553626</v>
      </c>
      <c r="F681">
        <v>-1.6138296462721729E-2</v>
      </c>
      <c r="G681">
        <v>-0.23956573895596439</v>
      </c>
      <c r="H681">
        <v>-0.32303725277356848</v>
      </c>
      <c r="I681">
        <v>-5.2421198213897659E-2</v>
      </c>
      <c r="J681">
        <v>-0.13987123203399801</v>
      </c>
      <c r="K681">
        <v>-3.3131959088043852E-2</v>
      </c>
      <c r="L681">
        <v>-5.6190291873596636E-3</v>
      </c>
      <c r="M681">
        <v>-0.1479800576081684</v>
      </c>
      <c r="N681">
        <v>-1.483592316275581E-2</v>
      </c>
      <c r="O681">
        <v>-0.14859816169979079</v>
      </c>
      <c r="P681">
        <v>-0.28424143746540242</v>
      </c>
      <c r="Q681">
        <v>-1.8334136786511381E-2</v>
      </c>
      <c r="R681">
        <v>0</v>
      </c>
      <c r="S681">
        <v>-9.0568043305846613E-2</v>
      </c>
      <c r="T681">
        <v>-0.33094423827686598</v>
      </c>
      <c r="U681">
        <v>-0.1281998002818874</v>
      </c>
      <c r="V681">
        <v>-0.28185082634621711</v>
      </c>
      <c r="W681">
        <v>-5.3824276166606358E-2</v>
      </c>
      <c r="X681">
        <v>-5.8777340447392107E-2</v>
      </c>
      <c r="Y681">
        <v>-0.30952528174527411</v>
      </c>
      <c r="Z681">
        <v>-0.13474127868234509</v>
      </c>
      <c r="AA681">
        <v>-8.1731378609518165E-2</v>
      </c>
      <c r="AB681">
        <v>-0.19525689909606131</v>
      </c>
      <c r="AC681">
        <v>-0.14120751309654481</v>
      </c>
      <c r="AD681">
        <v>-6.8236442118874627E-2</v>
      </c>
      <c r="AE681">
        <v>-6.0770167399229393E-2</v>
      </c>
      <c r="AF681">
        <v>-0.1151858658815573</v>
      </c>
      <c r="AG681">
        <v>-0.40951300969019833</v>
      </c>
      <c r="AH681" s="9" t="s">
        <v>181</v>
      </c>
      <c r="AI681" s="1">
        <v>44470</v>
      </c>
      <c r="AJ681" s="9" t="s">
        <v>39</v>
      </c>
      <c r="AK681">
        <v>20</v>
      </c>
    </row>
    <row r="682" spans="1:37" x14ac:dyDescent="0.25">
      <c r="A682">
        <v>44488</v>
      </c>
      <c r="B682">
        <v>-0.15044420381930851</v>
      </c>
      <c r="C682">
        <v>-7.3892784345426205E-2</v>
      </c>
      <c r="D682">
        <v>0</v>
      </c>
      <c r="E682">
        <v>-0.2324262419489368</v>
      </c>
      <c r="F682">
        <v>-5.6646769680108913E-2</v>
      </c>
      <c r="G682">
        <v>-0.23843696832036529</v>
      </c>
      <c r="H682">
        <v>-8.1430324080739289E-2</v>
      </c>
      <c r="I682">
        <v>-0.18035384456391451</v>
      </c>
      <c r="J682">
        <v>-0.32151832033593308</v>
      </c>
      <c r="K682">
        <v>-0.2036317614466642</v>
      </c>
      <c r="L682">
        <v>-8.6932285593987807E-4</v>
      </c>
      <c r="M682">
        <v>-0.12632958569677211</v>
      </c>
      <c r="N682">
        <v>-0.26515727404499762</v>
      </c>
      <c r="O682">
        <v>-5.7107221723723893E-2</v>
      </c>
      <c r="P682">
        <v>-0.1106990629497185</v>
      </c>
      <c r="Q682">
        <v>-3.6637451991183657E-2</v>
      </c>
      <c r="R682">
        <v>-1.4638956478534051E-2</v>
      </c>
      <c r="S682">
        <v>-7.3838571006793613E-2</v>
      </c>
      <c r="T682">
        <v>-0.1020744659555534</v>
      </c>
      <c r="U682">
        <v>-1.3734850359974351E-2</v>
      </c>
      <c r="V682">
        <v>-0.2545425912029205</v>
      </c>
      <c r="W682">
        <v>-0.21150607419743581</v>
      </c>
      <c r="X682">
        <v>-0.1526184944667027</v>
      </c>
      <c r="Y682">
        <v>-7.7190680370408118E-2</v>
      </c>
      <c r="Z682">
        <v>-0.19375268387892111</v>
      </c>
      <c r="AA682">
        <v>-0.19960803553058459</v>
      </c>
      <c r="AB682">
        <v>-8.5910025646236385E-2</v>
      </c>
      <c r="AC682">
        <v>-5.0267129390013529E-2</v>
      </c>
      <c r="AD682">
        <v>-7.9900264015334774E-2</v>
      </c>
      <c r="AE682">
        <v>-0.13794942483583059</v>
      </c>
      <c r="AF682">
        <v>-0.16899007675072319</v>
      </c>
      <c r="AG682">
        <v>-0.14192303004802109</v>
      </c>
      <c r="AH682" s="9" t="s">
        <v>181</v>
      </c>
      <c r="AI682" s="1">
        <v>44470</v>
      </c>
      <c r="AJ682" s="9" t="s">
        <v>40</v>
      </c>
      <c r="AK682">
        <v>19</v>
      </c>
    </row>
    <row r="683" spans="1:37" x14ac:dyDescent="0.25">
      <c r="A683">
        <v>44487</v>
      </c>
      <c r="B683">
        <v>-0.40278440236761948</v>
      </c>
      <c r="C683">
        <v>-0.33995061489169093</v>
      </c>
      <c r="D683">
        <v>-0.1070394456239636</v>
      </c>
      <c r="E683">
        <v>-0.28359128682803841</v>
      </c>
      <c r="F683">
        <v>-0.8357167278059372</v>
      </c>
      <c r="G683">
        <v>-0.1091719682529575</v>
      </c>
      <c r="H683">
        <v>-0.28468081099401288</v>
      </c>
      <c r="I683">
        <v>-0.3261782245072754</v>
      </c>
      <c r="J683">
        <v>-4.1555814253264788E-2</v>
      </c>
      <c r="K683">
        <v>-0.32659022445995239</v>
      </c>
      <c r="L683">
        <v>-0.42257343482022719</v>
      </c>
      <c r="M683">
        <v>-0.25522121356920863</v>
      </c>
      <c r="N683">
        <v>-1.442350677321804</v>
      </c>
      <c r="O683">
        <v>-0.38715891793301732</v>
      </c>
      <c r="P683">
        <v>-0.70336407451732685</v>
      </c>
      <c r="Q683">
        <v>-8.8076177558790089E-2</v>
      </c>
      <c r="R683">
        <v>-0.32753480823239489</v>
      </c>
      <c r="S683">
        <v>-0.18303018968716989</v>
      </c>
      <c r="T683">
        <v>-0.38228111625491651</v>
      </c>
      <c r="U683">
        <v>-0.40153542261727482</v>
      </c>
      <c r="V683">
        <v>-0.31545262776147182</v>
      </c>
      <c r="W683">
        <v>-0.13055420587807509</v>
      </c>
      <c r="X683">
        <v>-0.43532287894501231</v>
      </c>
      <c r="Y683">
        <v>-0.1117636490785008</v>
      </c>
      <c r="Z683">
        <v>-0.32222419452936918</v>
      </c>
      <c r="AA683">
        <v>-0.79236273977580063</v>
      </c>
      <c r="AB683">
        <v>-0.32632940149752387</v>
      </c>
      <c r="AC683">
        <v>-0.2133405551808627</v>
      </c>
      <c r="AD683">
        <v>-0.27529053512375529</v>
      </c>
      <c r="AE683">
        <v>-0.34286850890706089</v>
      </c>
      <c r="AF683">
        <v>-0.4627060956971169</v>
      </c>
      <c r="AG683">
        <v>-0.38022769549124819</v>
      </c>
      <c r="AH683" s="9" t="s">
        <v>181</v>
      </c>
      <c r="AI683" s="1">
        <v>44470</v>
      </c>
      <c r="AJ683" s="9" t="s">
        <v>41</v>
      </c>
      <c r="AK683">
        <v>18</v>
      </c>
    </row>
    <row r="684" spans="1:37" x14ac:dyDescent="0.25">
      <c r="A684">
        <v>44484</v>
      </c>
      <c r="B684">
        <v>-0.22731200200465129</v>
      </c>
      <c r="C684">
        <v>-8.0381577508356269E-2</v>
      </c>
      <c r="D684">
        <v>-9.578254529335313E-2</v>
      </c>
      <c r="E684">
        <v>-0.29974880469360249</v>
      </c>
      <c r="F684">
        <v>-0.12858670755065221</v>
      </c>
      <c r="G684">
        <v>-0.10550782009362041</v>
      </c>
      <c r="H684">
        <v>-0.1226426390042518</v>
      </c>
      <c r="I684">
        <v>-8.6862627198075734E-2</v>
      </c>
      <c r="J684">
        <v>-0.26730541829670729</v>
      </c>
      <c r="K684">
        <v>-0.1323897703379491</v>
      </c>
      <c r="L684">
        <v>-0.28501323942333151</v>
      </c>
      <c r="M684">
        <v>-0.24851303718654619</v>
      </c>
      <c r="N684">
        <v>-0.15508327694969451</v>
      </c>
      <c r="O684">
        <v>-3.9188790842609539E-2</v>
      </c>
      <c r="P684">
        <v>-0.39405905628032978</v>
      </c>
      <c r="Q684">
        <v>-0.30071288789395462</v>
      </c>
      <c r="R684">
        <v>-6.6344992830919478E-2</v>
      </c>
      <c r="S684">
        <v>-3.3912533272431662E-2</v>
      </c>
      <c r="T684">
        <v>-0.65404950179522625</v>
      </c>
      <c r="U684">
        <v>-0.32907483652213931</v>
      </c>
      <c r="V684">
        <v>-0.2294935592507481</v>
      </c>
      <c r="W684">
        <v>-0.23227208344258199</v>
      </c>
      <c r="X684">
        <v>-0.29486171050770837</v>
      </c>
      <c r="Y684">
        <v>-2.576442344683659E-2</v>
      </c>
      <c r="Z684">
        <v>-0.2208647516285635</v>
      </c>
      <c r="AA684">
        <v>-0.20043656703032461</v>
      </c>
      <c r="AB684">
        <v>-0.28498325707118249</v>
      </c>
      <c r="AC684">
        <v>-0.16884467111470991</v>
      </c>
      <c r="AD684">
        <v>-0.1104926380599313</v>
      </c>
      <c r="AE684">
        <v>-0.10485186877178131</v>
      </c>
      <c r="AF684">
        <v>-0.26704604907448493</v>
      </c>
      <c r="AG684">
        <v>-0.30370319232095011</v>
      </c>
      <c r="AH684" s="9" t="s">
        <v>182</v>
      </c>
      <c r="AI684" s="1">
        <v>44470</v>
      </c>
      <c r="AJ684" s="9" t="s">
        <v>43</v>
      </c>
      <c r="AK684">
        <v>15</v>
      </c>
    </row>
    <row r="685" spans="1:37" x14ac:dyDescent="0.25">
      <c r="A685">
        <v>44483</v>
      </c>
      <c r="B685">
        <v>-7.7174787398676253E-2</v>
      </c>
      <c r="C685">
        <v>-0.11063385549666049</v>
      </c>
      <c r="D685">
        <v>-0.14018904336589541</v>
      </c>
      <c r="E685">
        <v>-0.10835886678959029</v>
      </c>
      <c r="F685">
        <v>-0.3191892933221826</v>
      </c>
      <c r="G685">
        <v>-8.960839412143283E-3</v>
      </c>
      <c r="H685">
        <v>-6.3853351706438535E-2</v>
      </c>
      <c r="I685">
        <v>-6.3790300173358731E-3</v>
      </c>
      <c r="J685">
        <v>-4.5886837039318847E-2</v>
      </c>
      <c r="K685">
        <v>-7.8487398847602807E-2</v>
      </c>
      <c r="L685">
        <v>-6.849542389568393E-2</v>
      </c>
      <c r="M685">
        <v>-1.3002912830345039E-2</v>
      </c>
      <c r="N685">
        <v>-6.8661086875236241E-2</v>
      </c>
      <c r="O685">
        <v>-6.6137802323064557E-2</v>
      </c>
      <c r="P685">
        <v>-1.500792390240324E-2</v>
      </c>
      <c r="Q685">
        <v>-0.14226565034323491</v>
      </c>
      <c r="R685">
        <v>-0.21744591875048391</v>
      </c>
      <c r="S685">
        <v>-1.123357173273948E-2</v>
      </c>
      <c r="T685">
        <v>-7.9095909188262467E-2</v>
      </c>
      <c r="U685">
        <v>-7.3114033347300683E-2</v>
      </c>
      <c r="V685">
        <v>-7.618014216787182E-2</v>
      </c>
      <c r="W685">
        <v>-0.19860797198399729</v>
      </c>
      <c r="X685">
        <v>-0.1021323010454451</v>
      </c>
      <c r="Y685">
        <v>-1.660823533596913E-2</v>
      </c>
      <c r="Z685">
        <v>-8.0837549851355148E-2</v>
      </c>
      <c r="AA685">
        <v>-4.392762459468133E-2</v>
      </c>
      <c r="AB685">
        <v>-0.1165258646512589</v>
      </c>
      <c r="AC685">
        <v>-3.6658979080681657E-2</v>
      </c>
      <c r="AD685">
        <v>-0.18475951381163019</v>
      </c>
      <c r="AE685">
        <v>-9.1063027498438615E-2</v>
      </c>
      <c r="AF685">
        <v>-7.8785061215712715E-2</v>
      </c>
      <c r="AG685">
        <v>-3.6958436300394949E-2</v>
      </c>
      <c r="AH685" s="9" t="s">
        <v>182</v>
      </c>
      <c r="AI685" s="1">
        <v>44470</v>
      </c>
      <c r="AJ685" s="9" t="s">
        <v>38</v>
      </c>
      <c r="AK685">
        <v>14</v>
      </c>
    </row>
    <row r="686" spans="1:37" x14ac:dyDescent="0.25">
      <c r="A686">
        <v>44482</v>
      </c>
      <c r="B686">
        <v>-0.14755976808647089</v>
      </c>
      <c r="C686">
        <v>-0.31661369927500571</v>
      </c>
      <c r="D686">
        <v>-0.45608176185253252</v>
      </c>
      <c r="E686">
        <v>-0.2296119459803582</v>
      </c>
      <c r="F686">
        <v>-4.7302206811471903E-2</v>
      </c>
      <c r="G686">
        <v>-0.42283642317242859</v>
      </c>
      <c r="H686">
        <v>-1.9939341790928999E-2</v>
      </c>
      <c r="I686">
        <v>-1.539869467697348E-2</v>
      </c>
      <c r="J686">
        <v>-0.30577649841649779</v>
      </c>
      <c r="K686">
        <v>-7.6660313913509262E-2</v>
      </c>
      <c r="L686">
        <v>-3.1907008450988733E-2</v>
      </c>
      <c r="M686">
        <v>-0.21474752818732321</v>
      </c>
      <c r="N686">
        <v>-5.6677737104259843E-2</v>
      </c>
      <c r="O686">
        <v>-9.4261760701410027E-2</v>
      </c>
      <c r="P686">
        <v>-7.1034278795901157E-2</v>
      </c>
      <c r="Q686">
        <v>-0.13618972839784951</v>
      </c>
      <c r="R686">
        <v>-3.6248225105754137E-2</v>
      </c>
      <c r="S686">
        <v>-0.14412510462528169</v>
      </c>
      <c r="T686">
        <v>-0.1506858157175153</v>
      </c>
      <c r="U686">
        <v>-0.1845191683106033</v>
      </c>
      <c r="V686">
        <v>-8.1800506078715279E-2</v>
      </c>
      <c r="W686">
        <v>-7.3211894292974672E-2</v>
      </c>
      <c r="X686">
        <v>-0.1018219241611933</v>
      </c>
      <c r="Y686">
        <v>-8.6526978510609032E-2</v>
      </c>
      <c r="Z686">
        <v>-0.21090640594038021</v>
      </c>
      <c r="AA686">
        <v>-8.4886504537024579E-2</v>
      </c>
      <c r="AB686">
        <v>-9.7163292063770043E-2</v>
      </c>
      <c r="AC686">
        <v>-0.1683955827789759</v>
      </c>
      <c r="AD686">
        <v>-0.22931040740646</v>
      </c>
      <c r="AE686">
        <v>-0.21831577755849421</v>
      </c>
      <c r="AF686">
        <v>-0.1126876270879818</v>
      </c>
      <c r="AG686">
        <v>-0.12381011174367081</v>
      </c>
      <c r="AH686" s="9" t="s">
        <v>182</v>
      </c>
      <c r="AI686" s="1">
        <v>44470</v>
      </c>
      <c r="AJ686" s="9" t="s">
        <v>39</v>
      </c>
      <c r="AK686">
        <v>13</v>
      </c>
    </row>
    <row r="687" spans="1:37" x14ac:dyDescent="0.25">
      <c r="A687">
        <v>44481</v>
      </c>
      <c r="B687">
        <v>-0.17480047753691011</v>
      </c>
      <c r="C687">
        <v>-3.9926758274544213E-2</v>
      </c>
      <c r="D687">
        <v>-8.5288135471350543E-2</v>
      </c>
      <c r="E687">
        <v>-0.15431054130924129</v>
      </c>
      <c r="F687">
        <v>-0.66944687962982641</v>
      </c>
      <c r="G687">
        <v>-0.18059643408250239</v>
      </c>
      <c r="H687">
        <v>-0.63335390140895342</v>
      </c>
      <c r="I687">
        <v>-0.16287814625762251</v>
      </c>
      <c r="J687">
        <v>-1.278057224682503E-2</v>
      </c>
      <c r="K687">
        <v>-9.1344613013604498E-2</v>
      </c>
      <c r="L687">
        <v>-5.3079103235030373E-2</v>
      </c>
      <c r="M687">
        <v>-3.7429928380463842E-2</v>
      </c>
      <c r="N687">
        <v>-7.9164374933915801E-2</v>
      </c>
      <c r="O687">
        <v>-6.2535727845761571E-2</v>
      </c>
      <c r="P687">
        <v>-0.34681441505678068</v>
      </c>
      <c r="Q687">
        <v>-6.1966810278045931E-2</v>
      </c>
      <c r="R687">
        <v>-8.786594356842102E-2</v>
      </c>
      <c r="S687">
        <v>-0.60215887028984016</v>
      </c>
      <c r="T687">
        <v>-0.21585803531127801</v>
      </c>
      <c r="U687">
        <v>-8.9735074146590453E-3</v>
      </c>
      <c r="V687">
        <v>-9.1054712887424394E-2</v>
      </c>
      <c r="W687">
        <v>-0.21577337424923579</v>
      </c>
      <c r="X687">
        <v>-8.8618612036663935E-2</v>
      </c>
      <c r="Y687">
        <v>-0.58230946491758484</v>
      </c>
      <c r="Z687">
        <v>-0.16359346203132419</v>
      </c>
      <c r="AA687">
        <v>-0.1192451601293394</v>
      </c>
      <c r="AB687">
        <v>-0.23846946642910671</v>
      </c>
      <c r="AC687">
        <v>-0.15841950927677789</v>
      </c>
      <c r="AD687">
        <v>-7.6436266557914426E-2</v>
      </c>
      <c r="AE687">
        <v>-0.13362377696941061</v>
      </c>
      <c r="AF687">
        <v>-0.16345308381239179</v>
      </c>
      <c r="AG687">
        <v>-0.20768880627871519</v>
      </c>
      <c r="AH687" s="9" t="s">
        <v>182</v>
      </c>
      <c r="AI687" s="1">
        <v>44470</v>
      </c>
      <c r="AJ687" s="9" t="s">
        <v>40</v>
      </c>
      <c r="AK687">
        <v>12</v>
      </c>
    </row>
    <row r="688" spans="1:37" x14ac:dyDescent="0.25">
      <c r="A688">
        <v>44480</v>
      </c>
      <c r="B688">
        <v>-0.22381209811773231</v>
      </c>
      <c r="C688">
        <v>-0.36491080849760421</v>
      </c>
      <c r="D688">
        <v>-0.40544266410152152</v>
      </c>
      <c r="E688">
        <v>-0.11796072069639341</v>
      </c>
      <c r="F688">
        <v>-7.6786686468085494E-2</v>
      </c>
      <c r="G688">
        <v>-2.9207802627711481E-3</v>
      </c>
      <c r="H688">
        <v>-2.453857804130612E-2</v>
      </c>
      <c r="I688">
        <v>-4.6778288289566067E-2</v>
      </c>
      <c r="J688">
        <v>-0.15382437426540621</v>
      </c>
      <c r="K688">
        <v>-0.27805090556604112</v>
      </c>
      <c r="L688">
        <v>-0.43122810618989299</v>
      </c>
      <c r="M688">
        <v>-7.5710258509043241E-2</v>
      </c>
      <c r="N688">
        <v>-0.10186019459775431</v>
      </c>
      <c r="O688">
        <v>-2.025930481447376</v>
      </c>
      <c r="P688">
        <v>-0.11133514053204149</v>
      </c>
      <c r="Q688">
        <v>-1.129449581852948E-3</v>
      </c>
      <c r="R688">
        <v>-6.9726993803213927E-2</v>
      </c>
      <c r="S688">
        <v>-0.17763816389056239</v>
      </c>
      <c r="T688">
        <v>-0.49357673716489731</v>
      </c>
      <c r="U688">
        <v>-0.26456648119415382</v>
      </c>
      <c r="V688">
        <v>-0.9384491500166634</v>
      </c>
      <c r="W688">
        <v>-0.31444935449946471</v>
      </c>
      <c r="X688">
        <v>-0.1126189861336573</v>
      </c>
      <c r="Y688">
        <v>-0.50052050845786156</v>
      </c>
      <c r="Z688">
        <v>-0.1058895440452704</v>
      </c>
      <c r="AA688">
        <v>-0.14705834174198329</v>
      </c>
      <c r="AB688">
        <v>-0.35834791382041231</v>
      </c>
      <c r="AC688">
        <v>-0.2717011200902234</v>
      </c>
      <c r="AD688">
        <v>-9.8931068390050378E-3</v>
      </c>
      <c r="AE688">
        <v>-7.0623889390638864E-2</v>
      </c>
      <c r="AF688">
        <v>-0.2226069324155743</v>
      </c>
      <c r="AG688">
        <v>-0.36558638056454401</v>
      </c>
      <c r="AH688" s="9" t="s">
        <v>182</v>
      </c>
      <c r="AI688" s="1">
        <v>44470</v>
      </c>
      <c r="AJ688" s="9" t="s">
        <v>41</v>
      </c>
      <c r="AK688">
        <v>11</v>
      </c>
    </row>
    <row r="689" spans="1:37" x14ac:dyDescent="0.25">
      <c r="A689">
        <v>44477</v>
      </c>
      <c r="B689">
        <v>-0.33095734247201741</v>
      </c>
      <c r="C689">
        <v>-0.60534350374429413</v>
      </c>
      <c r="D689">
        <v>-0.60986083716710282</v>
      </c>
      <c r="E689">
        <v>-0.59389814217296966</v>
      </c>
      <c r="F689">
        <v>-0.54460869143837465</v>
      </c>
      <c r="G689">
        <v>-0.33018195333972661</v>
      </c>
      <c r="H689">
        <v>-0.1190260515773723</v>
      </c>
      <c r="I689">
        <v>-0.45339349070794971</v>
      </c>
      <c r="J689">
        <v>-0.101563543061677</v>
      </c>
      <c r="K689">
        <v>-8.0946012367906495E-3</v>
      </c>
      <c r="L689">
        <v>-0.15121178587701509</v>
      </c>
      <c r="M689">
        <v>-0.42138606480459728</v>
      </c>
      <c r="N689">
        <v>-0.5398573214602207</v>
      </c>
      <c r="O689">
        <v>-0.58183888434433462</v>
      </c>
      <c r="P689">
        <v>-0.51528121690496975</v>
      </c>
      <c r="Q689">
        <v>-3.8571513273639849E-3</v>
      </c>
      <c r="R689">
        <v>-0.26275878837074712</v>
      </c>
      <c r="S689">
        <v>-6.1044914428124132E-2</v>
      </c>
      <c r="T689">
        <v>-8.9126713898968313E-2</v>
      </c>
      <c r="U689">
        <v>-0.37586051510095098</v>
      </c>
      <c r="V689">
        <v>-1.0693189849912519E-2</v>
      </c>
      <c r="W689">
        <v>-4.9961020658617752E-2</v>
      </c>
      <c r="X689">
        <v>-0.53469632264895839</v>
      </c>
      <c r="Y689">
        <v>-4.0674929928496313E-2</v>
      </c>
      <c r="Z689">
        <v>-0.4634373159674598</v>
      </c>
      <c r="AA689">
        <v>-0.39213277419185022</v>
      </c>
      <c r="AB689">
        <v>-0.12616757236146489</v>
      </c>
      <c r="AC689">
        <v>-0.28626273408204828</v>
      </c>
      <c r="AD689">
        <v>-3.0913134957063951E-2</v>
      </c>
      <c r="AE689">
        <v>-0.17613772832412469</v>
      </c>
      <c r="AF689">
        <v>-0.45407033831365817</v>
      </c>
      <c r="AG689">
        <v>-0.39533134572225792</v>
      </c>
      <c r="AH689" s="9" t="s">
        <v>183</v>
      </c>
      <c r="AI689" s="1">
        <v>44470</v>
      </c>
      <c r="AJ689" s="9" t="s">
        <v>43</v>
      </c>
      <c r="AK689">
        <v>8</v>
      </c>
    </row>
    <row r="690" spans="1:37" x14ac:dyDescent="0.25">
      <c r="A690">
        <v>44476</v>
      </c>
      <c r="B690">
        <v>-0.14288957004186151</v>
      </c>
      <c r="C690">
        <v>-4.6859561990151073E-2</v>
      </c>
      <c r="D690">
        <v>-5.078522378252787E-3</v>
      </c>
      <c r="E690">
        <v>-8.7891848884920118E-2</v>
      </c>
      <c r="F690">
        <v>-7.1119701910473429E-4</v>
      </c>
      <c r="G690">
        <v>-4.4093370716079473E-2</v>
      </c>
      <c r="H690">
        <v>-1.5030250467773379E-2</v>
      </c>
      <c r="I690">
        <v>-0.55744151092081617</v>
      </c>
      <c r="J690">
        <v>-0.68575932460997802</v>
      </c>
      <c r="K690">
        <v>-0.20978766285935541</v>
      </c>
      <c r="L690">
        <v>-4.3989805289518159E-2</v>
      </c>
      <c r="M690">
        <v>-0.16543226311744211</v>
      </c>
      <c r="N690">
        <v>-0.1149849738750751</v>
      </c>
      <c r="O690">
        <v>-1.8647358676504869E-2</v>
      </c>
      <c r="P690">
        <v>-0.17594741244686621</v>
      </c>
      <c r="Q690">
        <v>-8.3757618453047591E-2</v>
      </c>
      <c r="R690">
        <v>-0.19179148565187451</v>
      </c>
      <c r="S690">
        <v>-0.63786611206205801</v>
      </c>
      <c r="T690">
        <v>-4.3725272750023712E-2</v>
      </c>
      <c r="U690">
        <v>-7.3588369544334899E-5</v>
      </c>
      <c r="V690">
        <v>-4.8403474445008719E-2</v>
      </c>
      <c r="W690">
        <v>-0.25096113210318172</v>
      </c>
      <c r="X690">
        <v>-0.34533585664737998</v>
      </c>
      <c r="Y690">
        <v>-3.270027925549803E-3</v>
      </c>
      <c r="Z690">
        <v>-0.16981109101503661</v>
      </c>
      <c r="AA690">
        <v>-0.26603902149263542</v>
      </c>
      <c r="AB690">
        <v>-4.0461279077198889E-2</v>
      </c>
      <c r="AC690">
        <v>-5.6771547809397971E-2</v>
      </c>
      <c r="AD690">
        <v>-0.17227669013232111</v>
      </c>
      <c r="AE690">
        <v>-7.986113686774933E-2</v>
      </c>
      <c r="AF690">
        <v>-0.10316675218987741</v>
      </c>
      <c r="AG690">
        <v>-0.27675963094398148</v>
      </c>
      <c r="AH690" s="9" t="s">
        <v>183</v>
      </c>
      <c r="AI690" s="1">
        <v>44470</v>
      </c>
      <c r="AJ690" s="9" t="s">
        <v>38</v>
      </c>
      <c r="AK690">
        <v>7</v>
      </c>
    </row>
    <row r="691" spans="1:37" x14ac:dyDescent="0.25">
      <c r="A691">
        <v>44475</v>
      </c>
      <c r="B691">
        <v>-8.0736392743978966E-2</v>
      </c>
      <c r="C691">
        <v>-3.5768385462126073E-2</v>
      </c>
      <c r="D691">
        <v>-4.2902077493613133E-2</v>
      </c>
      <c r="E691">
        <v>-6.7785070158669233E-2</v>
      </c>
      <c r="F691">
        <v>-4.5147599409413847E-2</v>
      </c>
      <c r="G691">
        <v>-0.18377101154258091</v>
      </c>
      <c r="H691">
        <v>-1.2637134240964271E-2</v>
      </c>
      <c r="I691">
        <v>-0.28900907170959123</v>
      </c>
      <c r="J691">
        <v>-2.6534711371426919E-2</v>
      </c>
      <c r="K691">
        <v>-3.5183942906004879E-3</v>
      </c>
      <c r="L691">
        <v>-5.0713632751933781E-2</v>
      </c>
      <c r="M691">
        <v>-1.106289648016171E-3</v>
      </c>
      <c r="N691">
        <v>-0.17835278287645351</v>
      </c>
      <c r="O691">
        <v>-4.001810410584338E-3</v>
      </c>
      <c r="P691">
        <v>-9.2040876410374645E-2</v>
      </c>
      <c r="Q691">
        <v>-0.15508516225969191</v>
      </c>
      <c r="R691">
        <v>0</v>
      </c>
      <c r="S691">
        <v>-3.244086216496285E-2</v>
      </c>
      <c r="T691">
        <v>-1.7756055172826388E-2</v>
      </c>
      <c r="U691">
        <v>0</v>
      </c>
      <c r="V691">
        <v>-1.1480269507585839E-2</v>
      </c>
      <c r="W691">
        <v>-7.1997748804441583E-2</v>
      </c>
      <c r="X691">
        <v>-3.955693608323662E-2</v>
      </c>
      <c r="Y691">
        <v>-0.12872281380758679</v>
      </c>
      <c r="Z691">
        <v>-8.9026570781929451E-2</v>
      </c>
      <c r="AA691">
        <v>-0.11194853982166859</v>
      </c>
      <c r="AB691">
        <v>-4.95182431334577E-2</v>
      </c>
      <c r="AC691">
        <v>-3.7046461351666407E-2</v>
      </c>
      <c r="AD691">
        <v>-6.0562642280116707E-2</v>
      </c>
      <c r="AE691">
        <v>-8.7933418797496984E-2</v>
      </c>
      <c r="AF691">
        <v>-7.545732428664001E-2</v>
      </c>
      <c r="AG691">
        <v>-7.0117815831230584E-2</v>
      </c>
      <c r="AH691" s="9" t="s">
        <v>183</v>
      </c>
      <c r="AI691" s="1">
        <v>44470</v>
      </c>
      <c r="AJ691" s="9" t="s">
        <v>39</v>
      </c>
      <c r="AK691">
        <v>6</v>
      </c>
    </row>
    <row r="692" spans="1:37" x14ac:dyDescent="0.25">
      <c r="A692">
        <v>44474</v>
      </c>
      <c r="B692">
        <v>-0.1720027186975005</v>
      </c>
      <c r="C692">
        <v>-2.2670158249938701E-2</v>
      </c>
      <c r="D692">
        <v>0</v>
      </c>
      <c r="E692">
        <v>-8.8523494428399394E-2</v>
      </c>
      <c r="F692">
        <v>-7.952858646443642E-4</v>
      </c>
      <c r="G692">
        <v>-4.1561703725641972E-3</v>
      </c>
      <c r="H692">
        <v>-0.70288281804887243</v>
      </c>
      <c r="I692">
        <v>-6.9520648330276352E-2</v>
      </c>
      <c r="J692">
        <v>-0.29754288307492122</v>
      </c>
      <c r="K692">
        <v>-7.4469895355422852E-3</v>
      </c>
      <c r="L692">
        <v>-2.5152480321731549E-2</v>
      </c>
      <c r="M692">
        <v>-0.24833942669381329</v>
      </c>
      <c r="N692">
        <v>-0.12633956792074641</v>
      </c>
      <c r="O692">
        <v>-4.4003368528798978E-2</v>
      </c>
      <c r="P692">
        <v>-0.5039190035002894</v>
      </c>
      <c r="Q692">
        <v>-8.7590044412177524E-3</v>
      </c>
      <c r="R692">
        <v>-0.1198899833160032</v>
      </c>
      <c r="S692">
        <v>-0.86854278026714915</v>
      </c>
      <c r="T692">
        <v>-4.1548115348599139E-2</v>
      </c>
      <c r="U692">
        <v>-7.7996017200974779E-2</v>
      </c>
      <c r="V692">
        <v>-1.12696800438853</v>
      </c>
      <c r="W692">
        <v>-0.1699824678107639</v>
      </c>
      <c r="X692">
        <v>-0.29981603036102011</v>
      </c>
      <c r="Y692">
        <v>-0.16450615125492829</v>
      </c>
      <c r="Z692">
        <v>-0.17572996835806351</v>
      </c>
      <c r="AA692">
        <v>-0.17631087631946291</v>
      </c>
      <c r="AB692">
        <v>-0.1717420203698618</v>
      </c>
      <c r="AC692">
        <v>-0.11115020473549279</v>
      </c>
      <c r="AD692">
        <v>-2.2743249164098471E-2</v>
      </c>
      <c r="AE692">
        <v>-7.5472391272258507E-2</v>
      </c>
      <c r="AF692">
        <v>-0.22756988050950769</v>
      </c>
      <c r="AG692">
        <v>-0.23083108741709901</v>
      </c>
      <c r="AH692" s="9" t="s">
        <v>183</v>
      </c>
      <c r="AI692" s="1">
        <v>44470</v>
      </c>
      <c r="AJ692" s="9" t="s">
        <v>40</v>
      </c>
      <c r="AK692">
        <v>5</v>
      </c>
    </row>
    <row r="693" spans="1:37" x14ac:dyDescent="0.25">
      <c r="A693">
        <v>44473</v>
      </c>
      <c r="B693">
        <v>-0.28616490488743201</v>
      </c>
      <c r="C693">
        <v>-0.26291442780867968</v>
      </c>
      <c r="D693">
        <v>-1.113943465872367E-3</v>
      </c>
      <c r="E693">
        <v>-0.17124322767611269</v>
      </c>
      <c r="F693">
        <v>-7.2042788164829327E-2</v>
      </c>
      <c r="G693">
        <v>-0.75006311227748557</v>
      </c>
      <c r="H693">
        <v>-0.24169304381964449</v>
      </c>
      <c r="I693">
        <v>-0.44016679572513151</v>
      </c>
      <c r="J693">
        <v>-0.59321540208186019</v>
      </c>
      <c r="K693">
        <v>-2.566257479050546E-2</v>
      </c>
      <c r="L693">
        <v>-9.6417783313313923E-2</v>
      </c>
      <c r="M693">
        <v>-0.1001013318581314</v>
      </c>
      <c r="N693">
        <v>-0.1897996469473241</v>
      </c>
      <c r="O693">
        <v>-1.357494991950918E-2</v>
      </c>
      <c r="P693">
        <v>-4.2527182813251192E-2</v>
      </c>
      <c r="Q693">
        <v>-0.96684479814640556</v>
      </c>
      <c r="R693">
        <v>-0.61085650234972477</v>
      </c>
      <c r="S693">
        <v>-0.13078108231248989</v>
      </c>
      <c r="T693">
        <v>-6.4058528703134193E-2</v>
      </c>
      <c r="U693">
        <v>-9.7694541915048835E-3</v>
      </c>
      <c r="V693">
        <v>-0.56971806262288327</v>
      </c>
      <c r="W693">
        <v>-0.26542739841104968</v>
      </c>
      <c r="X693">
        <v>-0.23231474715357081</v>
      </c>
      <c r="Y693">
        <v>-4.0931355935237883E-2</v>
      </c>
      <c r="Z693">
        <v>-0.34608914434516758</v>
      </c>
      <c r="AA693">
        <v>-0.19525970867876219</v>
      </c>
      <c r="AB693">
        <v>-0.29608510563395152</v>
      </c>
      <c r="AC693">
        <v>-7.3246557889427938E-2</v>
      </c>
      <c r="AD693">
        <v>-0.36353287785230443</v>
      </c>
      <c r="AE693">
        <v>-0.28553332324229502</v>
      </c>
      <c r="AF693">
        <v>-0.24654352324802539</v>
      </c>
      <c r="AG693">
        <v>-0.34417376056334942</v>
      </c>
      <c r="AH693" s="9" t="s">
        <v>183</v>
      </c>
      <c r="AI693" s="1">
        <v>44470</v>
      </c>
      <c r="AJ693" s="9" t="s">
        <v>41</v>
      </c>
      <c r="AK693">
        <v>4</v>
      </c>
    </row>
    <row r="694" spans="1:37" x14ac:dyDescent="0.25">
      <c r="A694">
        <v>44470</v>
      </c>
      <c r="B694">
        <v>-0.35759995345489631</v>
      </c>
      <c r="C694">
        <v>-6.6455583614066782E-2</v>
      </c>
      <c r="D694">
        <v>-0.58620539472240218</v>
      </c>
      <c r="E694">
        <v>-0.47073067322148809</v>
      </c>
      <c r="F694">
        <v>-0.60009484988160822</v>
      </c>
      <c r="G694">
        <v>-1.4211564064236739</v>
      </c>
      <c r="H694">
        <v>-0.23310583111267519</v>
      </c>
      <c r="I694">
        <v>-0.16569033594291449</v>
      </c>
      <c r="J694">
        <v>-1.4133435946929779E-4</v>
      </c>
      <c r="K694">
        <v>-0.18457367319729501</v>
      </c>
      <c r="L694">
        <v>-0.1047979288196266</v>
      </c>
      <c r="M694">
        <v>-1.287951782170289E-2</v>
      </c>
      <c r="N694">
        <v>-0.2379960408882045</v>
      </c>
      <c r="O694">
        <v>-7.5977091284017625E-2</v>
      </c>
      <c r="P694">
        <v>-0.34592508005370659</v>
      </c>
      <c r="Q694">
        <v>-1.19856766178726</v>
      </c>
      <c r="R694">
        <v>-0.15255130061372149</v>
      </c>
      <c r="S694">
        <v>-2.5893018942457741E-4</v>
      </c>
      <c r="T694">
        <v>-0.4005131398887542</v>
      </c>
      <c r="U694">
        <v>-0.1689079243766535</v>
      </c>
      <c r="V694">
        <v>-0.3822680759479547</v>
      </c>
      <c r="W694">
        <v>-0.12950682175624831</v>
      </c>
      <c r="X694">
        <v>-0.14059710393945871</v>
      </c>
      <c r="Y694">
        <v>-0.51070147471558214</v>
      </c>
      <c r="Z694">
        <v>-0.40842771617102303</v>
      </c>
      <c r="AA694">
        <v>-0.18517492557414161</v>
      </c>
      <c r="AB694">
        <v>-0.51475755488217567</v>
      </c>
      <c r="AC694">
        <v>-0.18666729572275639</v>
      </c>
      <c r="AD694">
        <v>-0.74416622110860553</v>
      </c>
      <c r="AE694">
        <v>-0.42452785630475942</v>
      </c>
      <c r="AF694">
        <v>-0.28817287165406458</v>
      </c>
      <c r="AG694">
        <v>-0.31627113223655701</v>
      </c>
      <c r="AH694" s="9" t="s">
        <v>184</v>
      </c>
      <c r="AI694" s="1">
        <v>44470</v>
      </c>
      <c r="AJ694" s="9" t="s">
        <v>43</v>
      </c>
      <c r="AK694">
        <v>1</v>
      </c>
    </row>
    <row r="695" spans="1:37" x14ac:dyDescent="0.25">
      <c r="A695">
        <v>44469</v>
      </c>
      <c r="B695">
        <v>-8.0039496966711463E-2</v>
      </c>
      <c r="C695">
        <v>-6.3527104059493168E-3</v>
      </c>
      <c r="D695">
        <v>-2.6001827234888759E-2</v>
      </c>
      <c r="E695">
        <v>-9.3006624669014298E-2</v>
      </c>
      <c r="F695">
        <v>-6.5178573654627758E-2</v>
      </c>
      <c r="G695">
        <v>-8.0364459243770531E-2</v>
      </c>
      <c r="H695">
        <v>-0.13246218440707849</v>
      </c>
      <c r="I695">
        <v>-5.5869435470423743E-4</v>
      </c>
      <c r="J695">
        <v>-0.14132292861107279</v>
      </c>
      <c r="K695">
        <v>-2.0752553955929998E-2</v>
      </c>
      <c r="L695">
        <v>-1.5461664510467951E-2</v>
      </c>
      <c r="M695">
        <v>-6.5083250111368326E-2</v>
      </c>
      <c r="N695">
        <v>-9.5423250584283081E-2</v>
      </c>
      <c r="O695">
        <v>-5.1795009752451859E-3</v>
      </c>
      <c r="P695">
        <v>-7.1410922093818038E-2</v>
      </c>
      <c r="Q695">
        <v>-0.12723394955165709</v>
      </c>
      <c r="R695">
        <v>-1.985257407093341E-2</v>
      </c>
      <c r="S695">
        <v>-8.8965473707805179E-2</v>
      </c>
      <c r="T695">
        <v>-7.8406287579598444E-2</v>
      </c>
      <c r="U695">
        <v>-1.218412683527979E-2</v>
      </c>
      <c r="V695">
        <v>-4.4618993674560938E-2</v>
      </c>
      <c r="W695">
        <v>-0.19447408147104309</v>
      </c>
      <c r="X695">
        <v>-2.801132574075399E-2</v>
      </c>
      <c r="Y695">
        <v>-1.2005297110806241E-2</v>
      </c>
      <c r="Z695">
        <v>-7.2105001391081058E-2</v>
      </c>
      <c r="AA695">
        <v>-0.1009338783985743</v>
      </c>
      <c r="AB695">
        <v>-8.6340521540097748E-2</v>
      </c>
      <c r="AC695">
        <v>-3.4702140474565428E-2</v>
      </c>
      <c r="AD695">
        <v>-7.3216105775661761E-2</v>
      </c>
      <c r="AE695">
        <v>-3.663032548322849E-2</v>
      </c>
      <c r="AF695">
        <v>-0.1111538301435404</v>
      </c>
      <c r="AG695">
        <v>-6.4427668718921943E-2</v>
      </c>
      <c r="AH695" s="9" t="s">
        <v>184</v>
      </c>
      <c r="AI695" s="1">
        <v>44440</v>
      </c>
      <c r="AJ695" s="9" t="s">
        <v>38</v>
      </c>
      <c r="AK695">
        <v>30</v>
      </c>
    </row>
    <row r="696" spans="1:37" x14ac:dyDescent="0.25">
      <c r="A696">
        <v>44468</v>
      </c>
      <c r="B696">
        <v>-0.10075364611125991</v>
      </c>
      <c r="C696">
        <v>-1.896277529028469E-2</v>
      </c>
      <c r="D696">
        <v>-3.7454926318008598E-2</v>
      </c>
      <c r="E696">
        <v>-7.1569736764618738E-2</v>
      </c>
      <c r="F696">
        <v>-4.7754162733098264E-3</v>
      </c>
      <c r="G696">
        <v>-0.10817578328465891</v>
      </c>
      <c r="H696">
        <v>-2.8277338006008411E-3</v>
      </c>
      <c r="I696">
        <v>-1.238058040374266E-2</v>
      </c>
      <c r="J696">
        <v>-0.31948635223136462</v>
      </c>
      <c r="K696">
        <v>-4.414793011450863E-3</v>
      </c>
      <c r="L696">
        <v>-2.9211550674320741E-2</v>
      </c>
      <c r="M696">
        <v>-3.2946277391889149E-2</v>
      </c>
      <c r="N696">
        <v>-0.24882734436566939</v>
      </c>
      <c r="O696">
        <v>-0.1098707704475224</v>
      </c>
      <c r="P696">
        <v>-0.17901915656388501</v>
      </c>
      <c r="Q696">
        <v>-0.25779255145030489</v>
      </c>
      <c r="R696">
        <v>0</v>
      </c>
      <c r="S696">
        <v>-1.051371611205156E-2</v>
      </c>
      <c r="T696">
        <v>-6.5023785098145513E-3</v>
      </c>
      <c r="U696">
        <v>0</v>
      </c>
      <c r="V696">
        <v>-8.3196911109702093E-2</v>
      </c>
      <c r="W696">
        <v>-8.6331195049971655E-3</v>
      </c>
      <c r="X696">
        <v>-1.517851829260309E-2</v>
      </c>
      <c r="Y696">
        <v>-7.263808744994299E-2</v>
      </c>
      <c r="Z696">
        <v>-8.7950663233737625E-2</v>
      </c>
      <c r="AA696">
        <v>-0.15737752529098301</v>
      </c>
      <c r="AB696">
        <v>-8.19769502913925E-2</v>
      </c>
      <c r="AC696">
        <v>-4.7585073826745913E-2</v>
      </c>
      <c r="AD696">
        <v>-9.5582813227013383E-2</v>
      </c>
      <c r="AE696">
        <v>-0.11453797285037209</v>
      </c>
      <c r="AF696">
        <v>-6.8157690732120052E-2</v>
      </c>
      <c r="AG696">
        <v>-0.15329566895511429</v>
      </c>
      <c r="AH696" s="9" t="s">
        <v>184</v>
      </c>
      <c r="AI696" s="1">
        <v>44440</v>
      </c>
      <c r="AJ696" s="9" t="s">
        <v>39</v>
      </c>
      <c r="AK696">
        <v>29</v>
      </c>
    </row>
    <row r="697" spans="1:37" x14ac:dyDescent="0.25">
      <c r="A697">
        <v>44467</v>
      </c>
      <c r="B697">
        <v>-1.8323446414523731E-2</v>
      </c>
      <c r="C697">
        <v>0</v>
      </c>
      <c r="D697">
        <v>0</v>
      </c>
      <c r="E697">
        <v>-8.9016948537595821E-3</v>
      </c>
      <c r="F697">
        <v>-3.8483575058127252E-2</v>
      </c>
      <c r="G697">
        <v>-1.44833050148375E-3</v>
      </c>
      <c r="H697">
        <v>-0.1503294690492864</v>
      </c>
      <c r="I697">
        <v>-2.462366916775747E-3</v>
      </c>
      <c r="J697">
        <v>0</v>
      </c>
      <c r="K697">
        <v>0</v>
      </c>
      <c r="L697">
        <v>-2.5712959131695148E-2</v>
      </c>
      <c r="M697">
        <v>0</v>
      </c>
      <c r="N697">
        <v>-3.5246228394694337E-2</v>
      </c>
      <c r="O697">
        <v>-3.0367588286806899E-2</v>
      </c>
      <c r="P697">
        <v>-4.2678673911214597E-2</v>
      </c>
      <c r="Q697">
        <v>-4.4414377760639737E-2</v>
      </c>
      <c r="R697">
        <v>0</v>
      </c>
      <c r="S697">
        <v>0</v>
      </c>
      <c r="T697">
        <v>-1.500108841431654E-2</v>
      </c>
      <c r="U697">
        <v>0</v>
      </c>
      <c r="V697">
        <v>-1.4410036237047541E-2</v>
      </c>
      <c r="W697">
        <v>-6.6499518774876037E-3</v>
      </c>
      <c r="X697">
        <v>-6.8758743880938536E-3</v>
      </c>
      <c r="Y697">
        <v>-1.3708678074663271E-2</v>
      </c>
      <c r="Z697">
        <v>-5.1332581194787324E-3</v>
      </c>
      <c r="AA697">
        <v>-1.541270976816651E-2</v>
      </c>
      <c r="AB697">
        <v>-4.9501455605626937E-2</v>
      </c>
      <c r="AC697">
        <v>-4.0672244745430719E-3</v>
      </c>
      <c r="AD697">
        <v>-3.2081410736784367E-2</v>
      </c>
      <c r="AE697">
        <v>-7.5383142984179327E-3</v>
      </c>
      <c r="AF697">
        <v>-1.468407821500692E-2</v>
      </c>
      <c r="AG697">
        <v>-3.7786837801141129E-2</v>
      </c>
      <c r="AH697" s="9" t="s">
        <v>184</v>
      </c>
      <c r="AI697" s="1">
        <v>44440</v>
      </c>
      <c r="AJ697" s="9" t="s">
        <v>40</v>
      </c>
      <c r="AK697">
        <v>28</v>
      </c>
    </row>
    <row r="698" spans="1:37" x14ac:dyDescent="0.25">
      <c r="A698">
        <v>44466</v>
      </c>
      <c r="B698">
        <v>-2.3976009009207289</v>
      </c>
      <c r="C698">
        <v>-3.3027238692503911</v>
      </c>
      <c r="D698">
        <v>-2.6885624963289372</v>
      </c>
      <c r="E698">
        <v>-2.586117628441122</v>
      </c>
      <c r="F698">
        <v>-4.127677535066538</v>
      </c>
      <c r="G698">
        <v>-3.462390553197332</v>
      </c>
      <c r="H698">
        <v>-1.9386727528136021</v>
      </c>
      <c r="I698">
        <v>-2.148836651452914</v>
      </c>
      <c r="J698">
        <v>-1.9088730052844141</v>
      </c>
      <c r="K698">
        <v>-0.39152112559815572</v>
      </c>
      <c r="L698">
        <v>-0.54595567322521232</v>
      </c>
      <c r="M698">
        <v>-1.254498082568863</v>
      </c>
      <c r="N698">
        <v>-3.83017532969088</v>
      </c>
      <c r="O698">
        <v>-2.9305993013618452</v>
      </c>
      <c r="P698">
        <v>-3.014235041885545</v>
      </c>
      <c r="Q698">
        <v>-0.90177586713147384</v>
      </c>
      <c r="R698">
        <v>-0.6270546383567982</v>
      </c>
      <c r="S698">
        <v>-4.9375228915593503</v>
      </c>
      <c r="T698">
        <v>-2.678110592760707</v>
      </c>
      <c r="U698">
        <v>-4.0034253984752208</v>
      </c>
      <c r="V698">
        <v>-0.64234645383057842</v>
      </c>
      <c r="W698">
        <v>-0.92554644790375662</v>
      </c>
      <c r="X698">
        <v>-2.2508636563089421</v>
      </c>
      <c r="Y698">
        <v>-2.0833258372111469</v>
      </c>
      <c r="Z698">
        <v>-2.666310297903038</v>
      </c>
      <c r="AA698">
        <v>-2.7611235717811118</v>
      </c>
      <c r="AB698">
        <v>-1.974334666482352</v>
      </c>
      <c r="AC698">
        <v>-1.516389477954051</v>
      </c>
      <c r="AD698">
        <v>-0.95238723637208533</v>
      </c>
      <c r="AE698">
        <v>-2.2992170358958819</v>
      </c>
      <c r="AF698">
        <v>-2.614977496270523</v>
      </c>
      <c r="AG698">
        <v>-2.5578694563815461</v>
      </c>
      <c r="AH698" s="9" t="s">
        <v>184</v>
      </c>
      <c r="AI698" s="1">
        <v>44440</v>
      </c>
      <c r="AJ698" s="9" t="s">
        <v>41</v>
      </c>
      <c r="AK698">
        <v>27</v>
      </c>
    </row>
    <row r="699" spans="1:37" x14ac:dyDescent="0.25">
      <c r="A699">
        <v>44463</v>
      </c>
      <c r="B699">
        <v>-0.65931517109059912</v>
      </c>
      <c r="C699">
        <v>-2.0983598880219918</v>
      </c>
      <c r="D699">
        <v>-9.6512007065860175E-2</v>
      </c>
      <c r="E699">
        <v>-0.68084510412005284</v>
      </c>
      <c r="F699">
        <v>-0.245934366590571</v>
      </c>
      <c r="G699">
        <v>-0.83430739521166086</v>
      </c>
      <c r="H699">
        <v>-0.70731769503858033</v>
      </c>
      <c r="I699">
        <v>-0.27544439671644078</v>
      </c>
      <c r="J699">
        <v>-0.61705359809558791</v>
      </c>
      <c r="K699">
        <v>-0.1524385269304202</v>
      </c>
      <c r="L699">
        <v>-0.37350968473034052</v>
      </c>
      <c r="M699">
        <v>-0.20985042957492159</v>
      </c>
      <c r="N699">
        <v>-0.71560037243805408</v>
      </c>
      <c r="O699">
        <v>-0.42744062417705708</v>
      </c>
      <c r="P699">
        <v>-1.3709577259902781</v>
      </c>
      <c r="Q699">
        <v>-0.28708282956682257</v>
      </c>
      <c r="R699">
        <v>-4.6204326490254487E-2</v>
      </c>
      <c r="S699">
        <v>-1.091193320314999</v>
      </c>
      <c r="T699">
        <v>-0.1407079302665743</v>
      </c>
      <c r="U699">
        <v>-0.28000083149446159</v>
      </c>
      <c r="V699">
        <v>-2.277421295685381</v>
      </c>
      <c r="W699">
        <v>-1.15787532947885</v>
      </c>
      <c r="X699">
        <v>-0.38339772449773202</v>
      </c>
      <c r="Y699">
        <v>-1.0368213802014761</v>
      </c>
      <c r="Z699">
        <v>-0.73168865040641051</v>
      </c>
      <c r="AA699">
        <v>-0.66555026136005047</v>
      </c>
      <c r="AB699">
        <v>-0.57399193851789054</v>
      </c>
      <c r="AC699">
        <v>-0.46455104232602351</v>
      </c>
      <c r="AD699">
        <v>-0.1040716901577504</v>
      </c>
      <c r="AE699">
        <v>-0.39999029232253569</v>
      </c>
      <c r="AF699">
        <v>-0.74875639773201619</v>
      </c>
      <c r="AG699">
        <v>-0.95142033977327167</v>
      </c>
      <c r="AH699" s="9" t="s">
        <v>185</v>
      </c>
      <c r="AI699" s="1">
        <v>44440</v>
      </c>
      <c r="AJ699" s="9" t="s">
        <v>43</v>
      </c>
      <c r="AK699">
        <v>24</v>
      </c>
    </row>
    <row r="700" spans="1:37" x14ac:dyDescent="0.25">
      <c r="A700">
        <v>44462</v>
      </c>
      <c r="B700">
        <v>-1.520618097065642</v>
      </c>
      <c r="C700">
        <v>-0.68505911528689423</v>
      </c>
      <c r="D700">
        <v>-1.8347167150475849</v>
      </c>
      <c r="E700">
        <v>-1.288344985042345</v>
      </c>
      <c r="F700">
        <v>-1.6979631524448699</v>
      </c>
      <c r="G700">
        <v>-1.256532515478284</v>
      </c>
      <c r="H700">
        <v>-0.95948179741187678</v>
      </c>
      <c r="I700">
        <v>-0.8120626963587303</v>
      </c>
      <c r="J700">
        <v>-1.50514113498577</v>
      </c>
      <c r="K700">
        <v>-1.0716817980972599</v>
      </c>
      <c r="L700">
        <v>-1.090840552910161</v>
      </c>
      <c r="M700">
        <v>-0.53059174422196509</v>
      </c>
      <c r="N700">
        <v>-1.986967807839886</v>
      </c>
      <c r="O700">
        <v>-1.650789905047962</v>
      </c>
      <c r="P700">
        <v>-2.3576659880286419</v>
      </c>
      <c r="Q700">
        <v>-0.19615091027532319</v>
      </c>
      <c r="R700">
        <v>-0.86748200897940009</v>
      </c>
      <c r="S700">
        <v>-0.5718820757779326</v>
      </c>
      <c r="T700">
        <v>-2.0975883696366742</v>
      </c>
      <c r="U700">
        <v>-1.3190782850889251</v>
      </c>
      <c r="V700">
        <v>-4.8577576499582102</v>
      </c>
      <c r="W700">
        <v>-1.263322214372832</v>
      </c>
      <c r="X700">
        <v>-1.6973252860520101</v>
      </c>
      <c r="Y700">
        <v>-0.62897889988438693</v>
      </c>
      <c r="Z700">
        <v>-1.4153183607291659</v>
      </c>
      <c r="AA700">
        <v>-1.707220279323717</v>
      </c>
      <c r="AB700">
        <v>-1.5542186329589089</v>
      </c>
      <c r="AC700">
        <v>-1.0381587312995331</v>
      </c>
      <c r="AD700">
        <v>-8.3284028291327597E-2</v>
      </c>
      <c r="AE700">
        <v>-0.53972995944209201</v>
      </c>
      <c r="AF700">
        <v>-1.495422095078369</v>
      </c>
      <c r="AG700">
        <v>-3.1302279270495328</v>
      </c>
      <c r="AH700" s="9" t="s">
        <v>185</v>
      </c>
      <c r="AI700" s="1">
        <v>44440</v>
      </c>
      <c r="AJ700" s="9" t="s">
        <v>38</v>
      </c>
      <c r="AK700">
        <v>23</v>
      </c>
    </row>
    <row r="701" spans="1:37" x14ac:dyDescent="0.25">
      <c r="A701">
        <v>44461</v>
      </c>
      <c r="B701">
        <v>-2.3559554605391331E-2</v>
      </c>
      <c r="C701">
        <v>-6.3523022959575482E-3</v>
      </c>
      <c r="D701">
        <v>0</v>
      </c>
      <c r="E701">
        <v>-2.6532122111743248E-2</v>
      </c>
      <c r="F701">
        <v>-5.4684189881542868E-3</v>
      </c>
      <c r="G701">
        <v>-0.13799771586319229</v>
      </c>
      <c r="H701">
        <v>-5.6451987159669061E-3</v>
      </c>
      <c r="I701">
        <v>-1.708024074076963E-2</v>
      </c>
      <c r="J701">
        <v>-3.7752821508283121E-3</v>
      </c>
      <c r="K701">
        <v>-7.5722476223544803E-3</v>
      </c>
      <c r="L701">
        <v>0</v>
      </c>
      <c r="M701">
        <v>-1.325966814264116E-2</v>
      </c>
      <c r="N701">
        <v>-2.4024754699837739E-2</v>
      </c>
      <c r="O701">
        <v>-1.05662958885084E-2</v>
      </c>
      <c r="P701">
        <v>-1.854930487368997E-3</v>
      </c>
      <c r="Q701">
        <v>-2.3265226156911359E-2</v>
      </c>
      <c r="R701">
        <v>-8.0593096894785322E-3</v>
      </c>
      <c r="S701">
        <v>0</v>
      </c>
      <c r="T701">
        <v>-5.9147670476117201E-2</v>
      </c>
      <c r="U701">
        <v>0</v>
      </c>
      <c r="V701">
        <v>-0.1244937199654077</v>
      </c>
      <c r="W701">
        <v>-3.2569138646102808E-2</v>
      </c>
      <c r="X701">
        <v>-1.9589196252369741E-3</v>
      </c>
      <c r="Y701">
        <v>0</v>
      </c>
      <c r="Z701">
        <v>-3.1771368420439268E-2</v>
      </c>
      <c r="AA701">
        <v>-1.032237912686051E-2</v>
      </c>
      <c r="AB701">
        <v>-3.3331735327836461E-2</v>
      </c>
      <c r="AC701">
        <v>-2.330801040698641E-3</v>
      </c>
      <c r="AD701">
        <v>-7.9136487856905895E-3</v>
      </c>
      <c r="AE701">
        <v>-4.2079948316959818E-2</v>
      </c>
      <c r="AF701">
        <v>-1.900484983303238E-2</v>
      </c>
      <c r="AG701">
        <v>-2.1509502702234048E-2</v>
      </c>
      <c r="AH701" s="9" t="s">
        <v>185</v>
      </c>
      <c r="AI701" s="1">
        <v>44440</v>
      </c>
      <c r="AJ701" s="9" t="s">
        <v>39</v>
      </c>
      <c r="AK701">
        <v>22</v>
      </c>
    </row>
    <row r="702" spans="1:37" x14ac:dyDescent="0.25">
      <c r="A702">
        <v>44460</v>
      </c>
      <c r="B702">
        <v>-5.1274483400086057E-2</v>
      </c>
      <c r="C702">
        <v>0</v>
      </c>
      <c r="D702">
        <v>0</v>
      </c>
      <c r="E702">
        <v>-6.1370750995280818E-2</v>
      </c>
      <c r="F702">
        <v>-0.106518188454923</v>
      </c>
      <c r="G702">
        <v>-3.9399189747099529E-2</v>
      </c>
      <c r="H702">
        <v>0</v>
      </c>
      <c r="I702">
        <v>-2.3342105105963951E-2</v>
      </c>
      <c r="J702">
        <v>-1.36171901444871E-3</v>
      </c>
      <c r="K702">
        <v>-0.12705460214776529</v>
      </c>
      <c r="L702">
        <v>-7.5619744408942473E-3</v>
      </c>
      <c r="M702">
        <v>-2.3214754093106422E-3</v>
      </c>
      <c r="N702">
        <v>-5.5669834510029101E-4</v>
      </c>
      <c r="O702">
        <v>-0.10825161855329971</v>
      </c>
      <c r="P702">
        <v>-9.9083889475089677E-3</v>
      </c>
      <c r="Q702">
        <v>-9.2351977256817833E-2</v>
      </c>
      <c r="R702">
        <v>-8.1980611501033113E-2</v>
      </c>
      <c r="S702">
        <v>0</v>
      </c>
      <c r="T702">
        <v>-5.069780181055164E-2</v>
      </c>
      <c r="U702">
        <v>-8.7219955262936057E-3</v>
      </c>
      <c r="V702">
        <v>-4.341218432343464E-2</v>
      </c>
      <c r="W702">
        <v>-6.7931911646663184E-3</v>
      </c>
      <c r="X702">
        <v>-3.8166156536788683E-2</v>
      </c>
      <c r="Y702">
        <v>-0.15362637962131059</v>
      </c>
      <c r="Z702">
        <v>-7.2420374291677914E-2</v>
      </c>
      <c r="AA702">
        <v>-1.224756904242812E-2</v>
      </c>
      <c r="AB702">
        <v>-6.1137837538209269E-2</v>
      </c>
      <c r="AC702">
        <v>-2.9102924438340269E-2</v>
      </c>
      <c r="AD702">
        <v>-4.0594340289530427E-2</v>
      </c>
      <c r="AE702">
        <v>-3.46416891862125E-2</v>
      </c>
      <c r="AF702">
        <v>-3.5530061465057633E-2</v>
      </c>
      <c r="AG702">
        <v>-9.0061548818938367E-2</v>
      </c>
      <c r="AH702" s="9" t="s">
        <v>185</v>
      </c>
      <c r="AI702" s="1">
        <v>44440</v>
      </c>
      <c r="AJ702" s="9" t="s">
        <v>40</v>
      </c>
      <c r="AK702">
        <v>21</v>
      </c>
    </row>
    <row r="703" spans="1:37" x14ac:dyDescent="0.25">
      <c r="A703">
        <v>44459</v>
      </c>
      <c r="B703">
        <v>-0.82265328228406409</v>
      </c>
      <c r="C703">
        <v>-0.61849833812664301</v>
      </c>
      <c r="D703">
        <v>-0.28118460741273771</v>
      </c>
      <c r="E703">
        <v>-0.92036237299132106</v>
      </c>
      <c r="F703">
        <v>-0.69411053265213762</v>
      </c>
      <c r="G703">
        <v>-0.32597901359729908</v>
      </c>
      <c r="H703">
        <v>-0.21154913275748269</v>
      </c>
      <c r="I703">
        <v>-0.84174418666388073</v>
      </c>
      <c r="J703">
        <v>-1.608529432156214</v>
      </c>
      <c r="K703">
        <v>-2.1957176791057389</v>
      </c>
      <c r="L703">
        <v>-0.65159910565521484</v>
      </c>
      <c r="M703">
        <v>-1.4587519223448611</v>
      </c>
      <c r="N703">
        <v>-1.014096384760159</v>
      </c>
      <c r="O703">
        <v>-0.47415221542088343</v>
      </c>
      <c r="P703">
        <v>-0.97691233666601174</v>
      </c>
      <c r="Q703">
        <v>-0.32099106247795672</v>
      </c>
      <c r="R703">
        <v>-0.2278853271739156</v>
      </c>
      <c r="S703">
        <v>-3.4001691068682161</v>
      </c>
      <c r="T703">
        <v>-0.4805194275450016</v>
      </c>
      <c r="U703">
        <v>-2.7110026727600451</v>
      </c>
      <c r="V703">
        <v>-0.88744358608010376</v>
      </c>
      <c r="W703">
        <v>-0.62096893150639931</v>
      </c>
      <c r="X703">
        <v>-0.77530697745791577</v>
      </c>
      <c r="Y703">
        <v>-0.25812299204145811</v>
      </c>
      <c r="Z703">
        <v>-0.84591282559920633</v>
      </c>
      <c r="AA703">
        <v>-1.2558951831007561</v>
      </c>
      <c r="AB703">
        <v>-0.47123337948137378</v>
      </c>
      <c r="AC703">
        <v>-0.89196411472688453</v>
      </c>
      <c r="AD703">
        <v>-0.83061153543673727</v>
      </c>
      <c r="AE703">
        <v>-0.93092240520107683</v>
      </c>
      <c r="AF703">
        <v>-0.97468476227030465</v>
      </c>
      <c r="AG703">
        <v>-0.43759536948416561</v>
      </c>
      <c r="AH703" s="9" t="s">
        <v>185</v>
      </c>
      <c r="AI703" s="1">
        <v>44440</v>
      </c>
      <c r="AJ703" s="9" t="s">
        <v>41</v>
      </c>
      <c r="AK703">
        <v>20</v>
      </c>
    </row>
    <row r="704" spans="1:37" x14ac:dyDescent="0.25">
      <c r="A704">
        <v>44456</v>
      </c>
      <c r="B704">
        <v>-0.13843118172104341</v>
      </c>
      <c r="C704">
        <v>-3.7118898923114631E-2</v>
      </c>
      <c r="D704">
        <v>-0.1831266891478858</v>
      </c>
      <c r="E704">
        <v>-0.1183903464264211</v>
      </c>
      <c r="F704">
        <v>-7.1508926544424339E-2</v>
      </c>
      <c r="G704">
        <v>-7.7072491673836063E-2</v>
      </c>
      <c r="H704">
        <v>-0.1522948077793071</v>
      </c>
      <c r="I704">
        <v>-1.3840460615461E-2</v>
      </c>
      <c r="J704">
        <v>-0.18558298324773301</v>
      </c>
      <c r="K704">
        <v>-0.15262025944855059</v>
      </c>
      <c r="L704">
        <v>-0.1077517367408606</v>
      </c>
      <c r="M704">
        <v>-0.1019827409943104</v>
      </c>
      <c r="N704">
        <v>-0.20779775813212589</v>
      </c>
      <c r="O704">
        <v>0</v>
      </c>
      <c r="P704">
        <v>-0.87079621719307687</v>
      </c>
      <c r="Q704">
        <v>-4.435279556494786E-2</v>
      </c>
      <c r="R704">
        <v>-8.6285941658410678E-2</v>
      </c>
      <c r="S704">
        <v>-0.19491303486118891</v>
      </c>
      <c r="T704">
        <v>-6.8768444728901493E-2</v>
      </c>
      <c r="U704">
        <v>-2.9254855593962351E-2</v>
      </c>
      <c r="V704">
        <v>-7.6107744036709724E-3</v>
      </c>
      <c r="W704">
        <v>-0.15536867468484961</v>
      </c>
      <c r="X704">
        <v>-0.18957072311694739</v>
      </c>
      <c r="Y704">
        <v>-1.2344791126666411E-2</v>
      </c>
      <c r="Z704">
        <v>-0.1337821749276849</v>
      </c>
      <c r="AA704">
        <v>-0.27559609736705198</v>
      </c>
      <c r="AB704">
        <v>-4.4058873277814853E-2</v>
      </c>
      <c r="AC704">
        <v>-0.1865849570157749</v>
      </c>
      <c r="AD704">
        <v>-0.13909860652190331</v>
      </c>
      <c r="AE704">
        <v>-0.10965539400202071</v>
      </c>
      <c r="AF704">
        <v>-0.1117153831810668</v>
      </c>
      <c r="AG704">
        <v>-0.2207943156753005</v>
      </c>
      <c r="AH704" s="9" t="s">
        <v>186</v>
      </c>
      <c r="AI704" s="1">
        <v>44440</v>
      </c>
      <c r="AJ704" s="9" t="s">
        <v>43</v>
      </c>
      <c r="AK704">
        <v>17</v>
      </c>
    </row>
    <row r="705" spans="1:37" x14ac:dyDescent="0.25">
      <c r="A705">
        <v>44455</v>
      </c>
      <c r="B705">
        <v>-0.41544241316360492</v>
      </c>
      <c r="C705">
        <v>-0.81081459484910123</v>
      </c>
      <c r="D705">
        <v>-4.7212661041141123E-3</v>
      </c>
      <c r="E705">
        <v>-0.30913406394385889</v>
      </c>
      <c r="F705">
        <v>-9.9373582225438066E-3</v>
      </c>
      <c r="G705">
        <v>-0.33671977014540577</v>
      </c>
      <c r="H705">
        <v>-9.5985575044892982E-2</v>
      </c>
      <c r="I705">
        <v>-0.48775107394273948</v>
      </c>
      <c r="J705">
        <v>-0.71344399142709769</v>
      </c>
      <c r="K705">
        <v>-3.9082607354395317E-2</v>
      </c>
      <c r="L705">
        <v>-6.4708249616684463E-2</v>
      </c>
      <c r="M705">
        <v>-9.0047699398164885E-2</v>
      </c>
      <c r="N705">
        <v>-0.41082344205505622</v>
      </c>
      <c r="O705">
        <v>-0.52343734468031344</v>
      </c>
      <c r="P705">
        <v>-9.4205718478997516E-2</v>
      </c>
      <c r="Q705">
        <v>-0.114993775400556</v>
      </c>
      <c r="R705">
        <v>-0.2077745335659503</v>
      </c>
      <c r="S705">
        <v>-0.10012396691553239</v>
      </c>
      <c r="T705">
        <v>-0.30263775801612308</v>
      </c>
      <c r="U705">
        <v>-0.39997439219531439</v>
      </c>
      <c r="V705">
        <v>-0.30662003584982189</v>
      </c>
      <c r="W705">
        <v>-1.4127051051888171E-2</v>
      </c>
      <c r="X705">
        <v>-0.68815936482535844</v>
      </c>
      <c r="Y705">
        <v>-7.9568362186341945E-2</v>
      </c>
      <c r="Z705">
        <v>-0.58991901109264178</v>
      </c>
      <c r="AA705">
        <v>-0.37466322748944941</v>
      </c>
      <c r="AB705">
        <v>-0.23889315193236771</v>
      </c>
      <c r="AC705">
        <v>-7.7632791526192735E-2</v>
      </c>
      <c r="AD705">
        <v>-0.16125564333891521</v>
      </c>
      <c r="AE705">
        <v>-0.21432443876572499</v>
      </c>
      <c r="AF705">
        <v>-0.2361137906118001</v>
      </c>
      <c r="AG705">
        <v>-0.83879159346199927</v>
      </c>
      <c r="AH705" s="9" t="s">
        <v>186</v>
      </c>
      <c r="AI705" s="1">
        <v>44440</v>
      </c>
      <c r="AJ705" s="9" t="s">
        <v>38</v>
      </c>
      <c r="AK705">
        <v>16</v>
      </c>
    </row>
    <row r="706" spans="1:37" x14ac:dyDescent="0.25">
      <c r="A706">
        <v>44454</v>
      </c>
      <c r="B706">
        <v>-0.2274877822831135</v>
      </c>
      <c r="C706">
        <v>-0.25817139728842248</v>
      </c>
      <c r="D706">
        <v>-2.4523209139619279E-3</v>
      </c>
      <c r="E706">
        <v>-0.12467160619407409</v>
      </c>
      <c r="F706">
        <v>0</v>
      </c>
      <c r="G706">
        <v>-3.1889575885561197E-2</v>
      </c>
      <c r="H706">
        <v>-0.15287269226248701</v>
      </c>
      <c r="I706">
        <v>-1.5086002086150621E-2</v>
      </c>
      <c r="J706">
        <v>0</v>
      </c>
      <c r="K706">
        <v>-2.0336467832664309E-2</v>
      </c>
      <c r="L706">
        <v>-1.494669777427549</v>
      </c>
      <c r="M706">
        <v>-0.17952454769131301</v>
      </c>
      <c r="N706">
        <v>-0.29969942154667129</v>
      </c>
      <c r="O706">
        <v>0</v>
      </c>
      <c r="P706">
        <v>-3.2184114063893869E-2</v>
      </c>
      <c r="Q706">
        <v>-7.6450985691316781E-2</v>
      </c>
      <c r="R706">
        <v>-0.27345251041218771</v>
      </c>
      <c r="S706">
        <v>0</v>
      </c>
      <c r="T706">
        <v>-3.199341681604613E-2</v>
      </c>
      <c r="U706">
        <v>0</v>
      </c>
      <c r="V706">
        <v>-0.21872101195622751</v>
      </c>
      <c r="W706">
        <v>-0.18620081318117829</v>
      </c>
      <c r="X706">
        <v>-0.47198066722491161</v>
      </c>
      <c r="Y706">
        <v>-1.166470693283724E-2</v>
      </c>
      <c r="Z706">
        <v>-0.27453692502423382</v>
      </c>
      <c r="AA706">
        <v>-8.2252161692546871E-2</v>
      </c>
      <c r="AB706">
        <v>-6.7355056522236667E-2</v>
      </c>
      <c r="AC706">
        <v>-0.33076185891394128</v>
      </c>
      <c r="AD706">
        <v>-0.20790925862814791</v>
      </c>
      <c r="AE706">
        <v>-2.5128010394542068E-2</v>
      </c>
      <c r="AF706">
        <v>-9.0490339170812867E-2</v>
      </c>
      <c r="AG706">
        <v>-0.72721620980359869</v>
      </c>
      <c r="AH706" s="9" t="s">
        <v>186</v>
      </c>
      <c r="AI706" s="1">
        <v>44440</v>
      </c>
      <c r="AJ706" s="9" t="s">
        <v>39</v>
      </c>
      <c r="AK706">
        <v>15</v>
      </c>
    </row>
    <row r="707" spans="1:37" x14ac:dyDescent="0.25">
      <c r="A707">
        <v>44453</v>
      </c>
      <c r="B707">
        <v>-0.47259090424594119</v>
      </c>
      <c r="C707">
        <v>-6.7160741076324956E-2</v>
      </c>
      <c r="D707">
        <v>-0.38534079674773458</v>
      </c>
      <c r="E707">
        <v>-0.56850982648655857</v>
      </c>
      <c r="F707">
        <v>-0.33642849520432028</v>
      </c>
      <c r="G707">
        <v>-1.114676021589069</v>
      </c>
      <c r="H707">
        <v>-2.108674216835963E-2</v>
      </c>
      <c r="I707">
        <v>-0.1016349092755852</v>
      </c>
      <c r="J707">
        <v>-0.56915794035130696</v>
      </c>
      <c r="K707">
        <v>-0.17417708549765629</v>
      </c>
      <c r="L707">
        <v>-4.2091904210427779E-2</v>
      </c>
      <c r="M707">
        <v>-0.55587732288650804</v>
      </c>
      <c r="N707">
        <v>-0.44214184954312302</v>
      </c>
      <c r="O707">
        <v>-0.34313585247133482</v>
      </c>
      <c r="P707">
        <v>-0.62101819382917312</v>
      </c>
      <c r="Q707">
        <v>-0.434394578657192</v>
      </c>
      <c r="R707">
        <v>0</v>
      </c>
      <c r="S707">
        <v>-0.55833283055323435</v>
      </c>
      <c r="T707">
        <v>-8.8361670194051473E-2</v>
      </c>
      <c r="U707">
        <v>-0.84006256237051846</v>
      </c>
      <c r="V707">
        <v>-0.76177927851519767</v>
      </c>
      <c r="W707">
        <v>-0.19972435122867011</v>
      </c>
      <c r="X707">
        <v>-0.37131720064045531</v>
      </c>
      <c r="Y707">
        <v>-1.309129613113164</v>
      </c>
      <c r="Z707">
        <v>-0.52644186706517515</v>
      </c>
      <c r="AA707">
        <v>-0.48330279544639132</v>
      </c>
      <c r="AB707">
        <v>-0.30918353759777928</v>
      </c>
      <c r="AC707">
        <v>-0.60082628522633696</v>
      </c>
      <c r="AD707">
        <v>-0.23786910963221261</v>
      </c>
      <c r="AE707">
        <v>-0.48122414492235338</v>
      </c>
      <c r="AF707">
        <v>-0.63752546139839206</v>
      </c>
      <c r="AG707">
        <v>-0.23289736525008481</v>
      </c>
      <c r="AH707" s="9" t="s">
        <v>186</v>
      </c>
      <c r="AI707" s="1">
        <v>44440</v>
      </c>
      <c r="AJ707" s="9" t="s">
        <v>40</v>
      </c>
      <c r="AK707">
        <v>14</v>
      </c>
    </row>
    <row r="708" spans="1:37" x14ac:dyDescent="0.25">
      <c r="A708">
        <v>44452</v>
      </c>
      <c r="B708">
        <v>-0.48433064466379039</v>
      </c>
      <c r="C708">
        <v>-4.2418317706230182E-2</v>
      </c>
      <c r="D708">
        <v>-0.97075818779202228</v>
      </c>
      <c r="E708">
        <v>-0.56464343700526665</v>
      </c>
      <c r="F708">
        <v>-2.7611295464310159</v>
      </c>
      <c r="G708">
        <v>-0.38943657761871792</v>
      </c>
      <c r="H708">
        <v>-0.1242692235245539</v>
      </c>
      <c r="I708">
        <v>-0.1887957470253272</v>
      </c>
      <c r="J708">
        <v>-4.2683513941109398E-2</v>
      </c>
      <c r="K708">
        <v>-0.15696856474810311</v>
      </c>
      <c r="L708">
        <v>-0.22775787964107241</v>
      </c>
      <c r="M708">
        <v>-0.31274399081776888</v>
      </c>
      <c r="N708">
        <v>-0.42681106238502159</v>
      </c>
      <c r="O708">
        <v>-0.40428261870364562</v>
      </c>
      <c r="P708">
        <v>-0.56832966049914568</v>
      </c>
      <c r="Q708">
        <v>-0.67082395457609345</v>
      </c>
      <c r="R708">
        <v>-0.53049328341387991</v>
      </c>
      <c r="S708">
        <v>-0.68255157026532964</v>
      </c>
      <c r="T708">
        <v>-0.33466909987701821</v>
      </c>
      <c r="U708">
        <v>-0.3234165988928378</v>
      </c>
      <c r="V708">
        <v>-0.1279807374080732</v>
      </c>
      <c r="W708">
        <v>-5.6450142103759759E-2</v>
      </c>
      <c r="X708">
        <v>-0.60410069667427246</v>
      </c>
      <c r="Y708">
        <v>-0.9150842950435969</v>
      </c>
      <c r="Z708">
        <v>-0.4780393813626741</v>
      </c>
      <c r="AA708">
        <v>-0.35369240493028858</v>
      </c>
      <c r="AB708">
        <v>-0.59356039986036013</v>
      </c>
      <c r="AC708">
        <v>-0.52972319632294917</v>
      </c>
      <c r="AD708">
        <v>-0.45034449676134392</v>
      </c>
      <c r="AE708">
        <v>-0.60329393310038404</v>
      </c>
      <c r="AF708">
        <v>-0.55189766439637133</v>
      </c>
      <c r="AG708">
        <v>-0.25333021669382833</v>
      </c>
      <c r="AH708" s="9" t="s">
        <v>186</v>
      </c>
      <c r="AI708" s="1">
        <v>44440</v>
      </c>
      <c r="AJ708" s="9" t="s">
        <v>41</v>
      </c>
      <c r="AK708">
        <v>13</v>
      </c>
    </row>
    <row r="709" spans="1:37" x14ac:dyDescent="0.25">
      <c r="A709">
        <v>44449</v>
      </c>
      <c r="B709">
        <v>-9.662577370730506E-2</v>
      </c>
      <c r="C709">
        <v>-1.4386814897536321E-2</v>
      </c>
      <c r="D709">
        <v>-6.9798791732096372E-3</v>
      </c>
      <c r="E709">
        <v>-0.14399385775559989</v>
      </c>
      <c r="F709">
        <v>-0.34964757222146708</v>
      </c>
      <c r="G709">
        <v>-8.4315912505916121E-2</v>
      </c>
      <c r="H709">
        <v>-2.526725030910186E-2</v>
      </c>
      <c r="I709">
        <v>-7.2552675214363274E-2</v>
      </c>
      <c r="J709">
        <v>-0.18512268519461511</v>
      </c>
      <c r="K709">
        <v>-7.666572107969305E-2</v>
      </c>
      <c r="L709">
        <v>-6.3147311571657124E-3</v>
      </c>
      <c r="M709">
        <v>-0.13150054473796879</v>
      </c>
      <c r="N709">
        <v>-7.5466035204858561E-2</v>
      </c>
      <c r="O709">
        <v>-5.3788301654941188E-2</v>
      </c>
      <c r="P709">
        <v>-2.005394813352121E-2</v>
      </c>
      <c r="Q709">
        <v>-0.12487607630224939</v>
      </c>
      <c r="R709">
        <v>-0.2383160548479196</v>
      </c>
      <c r="S709">
        <v>-5.2151239549037803E-2</v>
      </c>
      <c r="T709">
        <v>-0.18070282594542131</v>
      </c>
      <c r="U709">
        <v>-8.6610118382942475E-4</v>
      </c>
      <c r="V709">
        <v>-6.3004386590448838E-2</v>
      </c>
      <c r="W709">
        <v>-4.8803897353254022E-2</v>
      </c>
      <c r="X709">
        <v>-0.113702012850506</v>
      </c>
      <c r="Y709">
        <v>-1.7952829248647929E-2</v>
      </c>
      <c r="Z709">
        <v>-0.10972886582213839</v>
      </c>
      <c r="AA709">
        <v>-6.5182459295800008E-2</v>
      </c>
      <c r="AB709">
        <v>-0.12751160978511719</v>
      </c>
      <c r="AC709">
        <v>-4.3426010164592237E-2</v>
      </c>
      <c r="AD709">
        <v>-0.1044761636394137</v>
      </c>
      <c r="AE709">
        <v>-0.1234870804762383</v>
      </c>
      <c r="AF709">
        <v>-0.12651900664855401</v>
      </c>
      <c r="AG709">
        <v>-2.588922067235323E-2</v>
      </c>
      <c r="AH709" s="9" t="s">
        <v>187</v>
      </c>
      <c r="AI709" s="1">
        <v>44440</v>
      </c>
      <c r="AJ709" s="9" t="s">
        <v>43</v>
      </c>
      <c r="AK709">
        <v>10</v>
      </c>
    </row>
    <row r="710" spans="1:37" x14ac:dyDescent="0.25">
      <c r="A710">
        <v>44448</v>
      </c>
      <c r="B710">
        <v>-2.957139206379817E-2</v>
      </c>
      <c r="C710">
        <v>0</v>
      </c>
      <c r="D710">
        <v>-5.4885297606168677E-2</v>
      </c>
      <c r="E710">
        <v>-5.244732012769094E-2</v>
      </c>
      <c r="F710">
        <v>-7.1398322099023832E-6</v>
      </c>
      <c r="G710">
        <v>-4.5817336437309432E-2</v>
      </c>
      <c r="H710">
        <v>-9.843131093335282E-3</v>
      </c>
      <c r="I710">
        <v>-0.12187695858077011</v>
      </c>
      <c r="J710">
        <v>-4.7508841161372453E-4</v>
      </c>
      <c r="K710">
        <v>-0.2176532005481002</v>
      </c>
      <c r="L710">
        <v>-3.0055720751977961E-3</v>
      </c>
      <c r="M710">
        <v>-6.4917809010851552E-4</v>
      </c>
      <c r="N710">
        <v>-1.19821006696106E-2</v>
      </c>
      <c r="O710">
        <v>0</v>
      </c>
      <c r="P710">
        <v>-6.4260059573392841E-2</v>
      </c>
      <c r="Q710">
        <v>-6.851413965089953E-3</v>
      </c>
      <c r="R710">
        <v>-4.8813745073037679E-2</v>
      </c>
      <c r="S710">
        <v>-1.0315132430150829E-2</v>
      </c>
      <c r="T710">
        <v>-9.3768279339746172E-2</v>
      </c>
      <c r="U710">
        <v>0</v>
      </c>
      <c r="V710">
        <v>-5.3120962811403435E-4</v>
      </c>
      <c r="W710">
        <v>-2.237930855981762E-3</v>
      </c>
      <c r="X710">
        <v>-1.357611854835486E-2</v>
      </c>
      <c r="Y710">
        <v>-0.13061929104544129</v>
      </c>
      <c r="Z710">
        <v>-3.3343269476606582E-2</v>
      </c>
      <c r="AA710">
        <v>-4.7574901356729593E-2</v>
      </c>
      <c r="AB710">
        <v>-1.2625764158684169E-2</v>
      </c>
      <c r="AC710">
        <v>-3.2537148641824928E-2</v>
      </c>
      <c r="AD710">
        <v>-2.0736805015826729E-2</v>
      </c>
      <c r="AE710">
        <v>-2.279943678797109E-2</v>
      </c>
      <c r="AF710">
        <v>-1.6463246321974191E-2</v>
      </c>
      <c r="AG710">
        <v>-8.1549349191348597E-2</v>
      </c>
      <c r="AH710" s="9" t="s">
        <v>187</v>
      </c>
      <c r="AI710" s="1">
        <v>44440</v>
      </c>
      <c r="AJ710" s="9" t="s">
        <v>38</v>
      </c>
      <c r="AK710">
        <v>9</v>
      </c>
    </row>
    <row r="711" spans="1:37" x14ac:dyDescent="0.25">
      <c r="A711">
        <v>44447</v>
      </c>
      <c r="B711">
        <v>-0.28886101436126271</v>
      </c>
      <c r="C711">
        <v>-0.1270191894136907</v>
      </c>
      <c r="D711">
        <v>-0.2370690653747661</v>
      </c>
      <c r="E711">
        <v>-0.59597795716772906</v>
      </c>
      <c r="F711">
        <v>-2.7568994254370871E-2</v>
      </c>
      <c r="G711">
        <v>-0.35558042486787078</v>
      </c>
      <c r="H711">
        <v>-0.14795207480473591</v>
      </c>
      <c r="I711">
        <v>-4.0626593079074833E-2</v>
      </c>
      <c r="J711">
        <v>-0.24541392784218671</v>
      </c>
      <c r="K711">
        <v>-0.4563756860745154</v>
      </c>
      <c r="L711">
        <v>-0.21067962536143481</v>
      </c>
      <c r="M711">
        <v>-0.23835481353413121</v>
      </c>
      <c r="N711">
        <v>-0.18110135143095921</v>
      </c>
      <c r="O711">
        <v>-0.29885028989970069</v>
      </c>
      <c r="P711">
        <v>-6.5775718530455926E-2</v>
      </c>
      <c r="Q711">
        <v>-0.46073801560369959</v>
      </c>
      <c r="R711">
        <v>-5.5779819401860373E-2</v>
      </c>
      <c r="S711">
        <v>-1.8730985215955849E-2</v>
      </c>
      <c r="T711">
        <v>-0.34053293713277721</v>
      </c>
      <c r="U711">
        <v>-6.7826334457156273E-2</v>
      </c>
      <c r="V711">
        <v>-0.13098339790501429</v>
      </c>
      <c r="W711">
        <v>-1.532929024358689E-3</v>
      </c>
      <c r="X711">
        <v>-0.38135236707451542</v>
      </c>
      <c r="Y711">
        <v>-0.23128851912228379</v>
      </c>
      <c r="Z711">
        <v>-0.35746245626370249</v>
      </c>
      <c r="AA711">
        <v>-0.1659049830307088</v>
      </c>
      <c r="AB711">
        <v>-0.25061992540408401</v>
      </c>
      <c r="AC711">
        <v>-0.29440643951814799</v>
      </c>
      <c r="AD711">
        <v>-0.38784954853941123</v>
      </c>
      <c r="AE711">
        <v>-0.19355876676402931</v>
      </c>
      <c r="AF711">
        <v>-0.35880852596717139</v>
      </c>
      <c r="AG711">
        <v>-0.2148825460759527</v>
      </c>
      <c r="AH711" s="9" t="s">
        <v>187</v>
      </c>
      <c r="AI711" s="1">
        <v>44440</v>
      </c>
      <c r="AJ711" s="9" t="s">
        <v>39</v>
      </c>
      <c r="AK711">
        <v>8</v>
      </c>
    </row>
    <row r="712" spans="1:37" x14ac:dyDescent="0.25">
      <c r="A712">
        <v>44446</v>
      </c>
      <c r="B712">
        <v>-1.411115088322876</v>
      </c>
      <c r="C712">
        <v>-3.3534227262525982</v>
      </c>
      <c r="D712">
        <v>-0.93971162326584401</v>
      </c>
      <c r="E712">
        <v>-2.5652877836267609</v>
      </c>
      <c r="F712">
        <v>-2.205660355712951</v>
      </c>
      <c r="G712">
        <v>-0.4637686475983866</v>
      </c>
      <c r="H712">
        <v>-0.99401440096735816</v>
      </c>
      <c r="I712">
        <v>-0.87458662714916857</v>
      </c>
      <c r="J712">
        <v>-2.172596007215521</v>
      </c>
      <c r="K712">
        <v>-2.3186271899569419</v>
      </c>
      <c r="L712">
        <v>-0.15710578004195011</v>
      </c>
      <c r="M712">
        <v>-1.4083601214459751</v>
      </c>
      <c r="N712">
        <v>-1.2654974063215989</v>
      </c>
      <c r="O712">
        <v>-2.0430707172233511</v>
      </c>
      <c r="P712">
        <v>-1.6219094186514771</v>
      </c>
      <c r="Q712">
        <v>-6.115369868949826E-3</v>
      </c>
      <c r="R712">
        <v>-0.62710184252986223</v>
      </c>
      <c r="S712">
        <v>-2.2275635359231671</v>
      </c>
      <c r="T712">
        <v>-1.176224866615234</v>
      </c>
      <c r="U712">
        <v>-3.710280832966427</v>
      </c>
      <c r="V712">
        <v>-2.375426807992</v>
      </c>
      <c r="W712">
        <v>-1.046044434030621</v>
      </c>
      <c r="X712">
        <v>-1.380193619743018</v>
      </c>
      <c r="Y712">
        <v>-0.61006386127351242</v>
      </c>
      <c r="Z712">
        <v>-1.7297387975009211</v>
      </c>
      <c r="AA712">
        <v>-1.6129725571036231</v>
      </c>
      <c r="AB712">
        <v>-0.99126651004195165</v>
      </c>
      <c r="AC712">
        <v>-0.8014951499534515</v>
      </c>
      <c r="AD712">
        <v>-0.28058060405275281</v>
      </c>
      <c r="AE712">
        <v>-1.0595165651349361</v>
      </c>
      <c r="AF712">
        <v>-1.7573247784348209</v>
      </c>
      <c r="AG712">
        <v>-1.517112873487942</v>
      </c>
      <c r="AH712" s="9" t="s">
        <v>187</v>
      </c>
      <c r="AI712" s="1">
        <v>44440</v>
      </c>
      <c r="AJ712" s="9" t="s">
        <v>40</v>
      </c>
      <c r="AK712">
        <v>7</v>
      </c>
    </row>
    <row r="713" spans="1:37" x14ac:dyDescent="0.25">
      <c r="A713">
        <v>44445</v>
      </c>
      <c r="B713">
        <v>-0.1215782020333373</v>
      </c>
      <c r="C713">
        <v>-4.3482056167833447E-2</v>
      </c>
      <c r="D713">
        <v>-0.18940747207412789</v>
      </c>
      <c r="E713">
        <v>-7.9758443363131482E-2</v>
      </c>
      <c r="F713">
        <v>-0.42937616877043588</v>
      </c>
      <c r="G713">
        <v>-6.6541461898749293E-2</v>
      </c>
      <c r="H713">
        <v>-3.9130852566176051E-2</v>
      </c>
      <c r="I713">
        <v>-5.0285652540655139E-2</v>
      </c>
      <c r="J713">
        <v>-1.4922651599436711E-2</v>
      </c>
      <c r="K713">
        <v>-3.4893954983269727E-2</v>
      </c>
      <c r="L713">
        <v>-0.54584515056778704</v>
      </c>
      <c r="M713">
        <v>-1.769354598220059E-2</v>
      </c>
      <c r="N713">
        <v>-0.33333447902504659</v>
      </c>
      <c r="O713">
        <v>-3.0264390014355699E-2</v>
      </c>
      <c r="P713">
        <v>-0.34014204243632568</v>
      </c>
      <c r="Q713">
        <v>-3.2622385041491217E-2</v>
      </c>
      <c r="R713">
        <v>-0.2369148262692648</v>
      </c>
      <c r="S713">
        <v>0</v>
      </c>
      <c r="T713">
        <v>-0.15226343900785899</v>
      </c>
      <c r="U713">
        <v>-5.9748018121184368E-2</v>
      </c>
      <c r="V713">
        <v>-3.5729882148830661E-2</v>
      </c>
      <c r="W713">
        <v>-0.27395771230155702</v>
      </c>
      <c r="X713">
        <v>-0.2107556106769555</v>
      </c>
      <c r="Y713">
        <v>-2.3820243963378489E-2</v>
      </c>
      <c r="Z713">
        <v>-0.1074071068560172</v>
      </c>
      <c r="AA713">
        <v>-0.1800019959838137</v>
      </c>
      <c r="AB713">
        <v>-9.7669828835907122E-2</v>
      </c>
      <c r="AC713">
        <v>-0.12843033670197929</v>
      </c>
      <c r="AD713">
        <v>-4.7903139763657683E-2</v>
      </c>
      <c r="AE713">
        <v>-0.167038086176133</v>
      </c>
      <c r="AF713">
        <v>-0.12583410256728109</v>
      </c>
      <c r="AG713">
        <v>-8.8154819394097972E-2</v>
      </c>
      <c r="AH713" s="9" t="s">
        <v>187</v>
      </c>
      <c r="AI713" s="1">
        <v>44440</v>
      </c>
      <c r="AJ713" s="9" t="s">
        <v>41</v>
      </c>
      <c r="AK713">
        <v>6</v>
      </c>
    </row>
    <row r="714" spans="1:37" x14ac:dyDescent="0.25">
      <c r="A714">
        <v>44440</v>
      </c>
      <c r="B714">
        <v>-6.8608097149275529E-2</v>
      </c>
      <c r="C714">
        <v>-2.1513886530323319E-2</v>
      </c>
      <c r="D714">
        <v>-0.1307790096368274</v>
      </c>
      <c r="E714">
        <v>-6.3512723220613798E-2</v>
      </c>
      <c r="F714">
        <v>-1.6858879796079881E-3</v>
      </c>
      <c r="G714">
        <v>-7.7063681679923456E-3</v>
      </c>
      <c r="H714">
        <v>-1.344232208089534E-2</v>
      </c>
      <c r="I714">
        <v>-0.36809062334309839</v>
      </c>
      <c r="J714">
        <v>-1.13277599783933E-2</v>
      </c>
      <c r="K714">
        <v>-3.0020843791316969E-2</v>
      </c>
      <c r="L714">
        <v>-3.3101155880387402E-2</v>
      </c>
      <c r="M714">
        <v>-8.521906458887292E-2</v>
      </c>
      <c r="N714">
        <v>-8.9116270965442883E-3</v>
      </c>
      <c r="O714">
        <v>-4.5149260092672928E-2</v>
      </c>
      <c r="P714">
        <v>-0.25944427260525071</v>
      </c>
      <c r="Q714">
        <v>-9.5212145182156205E-2</v>
      </c>
      <c r="R714">
        <v>-0.11450125307814681</v>
      </c>
      <c r="S714">
        <v>-2.2540727430379339E-3</v>
      </c>
      <c r="T714">
        <v>-7.0307514635509147E-2</v>
      </c>
      <c r="U714">
        <v>0</v>
      </c>
      <c r="V714">
        <v>-5.2091354697716714E-4</v>
      </c>
      <c r="W714">
        <v>-1.4798671647986769E-2</v>
      </c>
      <c r="X714">
        <v>-3.2236694103843597E-2</v>
      </c>
      <c r="Y714">
        <v>-1.246429274552493</v>
      </c>
      <c r="Z714">
        <v>-3.4986076178667072E-2</v>
      </c>
      <c r="AA714">
        <v>-7.8121783013818835E-2</v>
      </c>
      <c r="AB714">
        <v>-6.7159895560922667E-2</v>
      </c>
      <c r="AC714">
        <v>-0.31335560446483007</v>
      </c>
      <c r="AD714">
        <v>-6.4694781782300592E-2</v>
      </c>
      <c r="AE714">
        <v>-7.3127394087510428E-2</v>
      </c>
      <c r="AF714">
        <v>-5.2290994327622957E-2</v>
      </c>
      <c r="AG714">
        <v>-9.0293586365642428E-2</v>
      </c>
      <c r="AH714" s="9" t="s">
        <v>188</v>
      </c>
      <c r="AI714" s="1">
        <v>44440</v>
      </c>
      <c r="AJ714" s="9" t="s">
        <v>39</v>
      </c>
      <c r="AK714">
        <v>1</v>
      </c>
    </row>
    <row r="715" spans="1:37" x14ac:dyDescent="0.25">
      <c r="A715">
        <v>44439</v>
      </c>
      <c r="B715">
        <v>-0.30738382153035237</v>
      </c>
      <c r="C715">
        <v>-3.1642907733689267E-2</v>
      </c>
      <c r="D715">
        <v>-0.19298702390251971</v>
      </c>
      <c r="E715">
        <v>-5.954773028864381E-2</v>
      </c>
      <c r="F715">
        <v>-4.7868871847191352E-2</v>
      </c>
      <c r="G715">
        <v>-0.66483980696612877</v>
      </c>
      <c r="H715">
        <v>-5.116617565634525E-2</v>
      </c>
      <c r="I715">
        <v>-0.33009258193145707</v>
      </c>
      <c r="J715">
        <v>-7.1919804933673727E-4</v>
      </c>
      <c r="K715">
        <v>-0.50841932496156073</v>
      </c>
      <c r="L715">
        <v>-0.30828650224360321</v>
      </c>
      <c r="M715">
        <v>-0.32124711712802451</v>
      </c>
      <c r="N715">
        <v>-8.9320104927149729E-2</v>
      </c>
      <c r="O715">
        <v>-0.35953191948787988</v>
      </c>
      <c r="P715">
        <v>-0.23933482450300619</v>
      </c>
      <c r="Q715">
        <v>-0.51795252353812193</v>
      </c>
      <c r="R715">
        <v>-0.40185750154428501</v>
      </c>
      <c r="S715">
        <v>-0.33017914284164213</v>
      </c>
      <c r="T715">
        <v>-0.33173568327486269</v>
      </c>
      <c r="U715">
        <v>-0.63110073998749416</v>
      </c>
      <c r="V715">
        <v>-0.79139821988981762</v>
      </c>
      <c r="W715">
        <v>-1.088179292447512</v>
      </c>
      <c r="X715">
        <v>-0.4676966463461838</v>
      </c>
      <c r="Y715">
        <v>-0.74729668360473633</v>
      </c>
      <c r="Z715">
        <v>-0.32093450575667409</v>
      </c>
      <c r="AA715">
        <v>-0.19265869691883161</v>
      </c>
      <c r="AB715">
        <v>-0.33854716737601609</v>
      </c>
      <c r="AC715">
        <v>-0.45423740949924302</v>
      </c>
      <c r="AD715">
        <v>-0.17302388917483949</v>
      </c>
      <c r="AE715">
        <v>-0.17178474379865249</v>
      </c>
      <c r="AF715">
        <v>-0.45277008961177378</v>
      </c>
      <c r="AG715">
        <v>-0.23460547376209881</v>
      </c>
      <c r="AH715" s="9" t="s">
        <v>188</v>
      </c>
      <c r="AI715" s="1">
        <v>44409</v>
      </c>
      <c r="AJ715" s="9" t="s">
        <v>40</v>
      </c>
      <c r="AK715">
        <v>31</v>
      </c>
    </row>
    <row r="716" spans="1:37" x14ac:dyDescent="0.25">
      <c r="A716">
        <v>44438</v>
      </c>
      <c r="B716">
        <v>-7.5677140332382334E-2</v>
      </c>
      <c r="C716">
        <v>-8.8336813070475431E-2</v>
      </c>
      <c r="D716">
        <v>-1.47319362741453E-2</v>
      </c>
      <c r="E716">
        <v>-2.361070907220409E-2</v>
      </c>
      <c r="F716">
        <v>-6.1997100525885869E-2</v>
      </c>
      <c r="G716">
        <v>-2.4622218309838271E-2</v>
      </c>
      <c r="H716">
        <v>-8.4378969752565165E-3</v>
      </c>
      <c r="I716">
        <v>-9.9433148294109409E-3</v>
      </c>
      <c r="J716">
        <v>-4.2887685281038158E-4</v>
      </c>
      <c r="K716">
        <v>-8.1067960044503104E-2</v>
      </c>
      <c r="L716">
        <v>0</v>
      </c>
      <c r="M716">
        <v>-0.1311537610117082</v>
      </c>
      <c r="N716">
        <v>-0.12582363678434819</v>
      </c>
      <c r="O716">
        <v>-5.401608212543893E-2</v>
      </c>
      <c r="P716">
        <v>-5.9191634655091638E-4</v>
      </c>
      <c r="Q716">
        <v>-9.003445029007363E-3</v>
      </c>
      <c r="R716">
        <v>-8.3939763165737195E-3</v>
      </c>
      <c r="S716">
        <v>-6.4746942677106796E-3</v>
      </c>
      <c r="T716">
        <v>-0.1159953204733277</v>
      </c>
      <c r="U716">
        <v>-2.260097931037796E-2</v>
      </c>
      <c r="V716">
        <v>-0.31558314282651873</v>
      </c>
      <c r="W716">
        <v>-0.2022750218602844</v>
      </c>
      <c r="X716">
        <v>-0.37719270139752697</v>
      </c>
      <c r="Y716">
        <v>-9.4429808055960851E-2</v>
      </c>
      <c r="Z716">
        <v>-0.1000156000940501</v>
      </c>
      <c r="AA716">
        <v>-4.0430981476967727E-2</v>
      </c>
      <c r="AB716">
        <v>-6.8245833622114879E-2</v>
      </c>
      <c r="AC716">
        <v>-5.8843929563980407E-2</v>
      </c>
      <c r="AD716">
        <v>-0.1062308249605783</v>
      </c>
      <c r="AE716">
        <v>-4.0403731803544431E-2</v>
      </c>
      <c r="AF716">
        <v>-4.874942388667132E-2</v>
      </c>
      <c r="AG716">
        <v>-0.16579254873031199</v>
      </c>
      <c r="AH716" s="9" t="s">
        <v>188</v>
      </c>
      <c r="AI716" s="1">
        <v>44409</v>
      </c>
      <c r="AJ716" s="9" t="s">
        <v>41</v>
      </c>
      <c r="AK716">
        <v>30</v>
      </c>
    </row>
    <row r="717" spans="1:37" x14ac:dyDescent="0.25">
      <c r="A717">
        <v>44435</v>
      </c>
      <c r="B717">
        <v>-1.438391804034175E-2</v>
      </c>
      <c r="C717">
        <v>0</v>
      </c>
      <c r="D717">
        <v>0</v>
      </c>
      <c r="E717">
        <v>-2.0047658416562802E-3</v>
      </c>
      <c r="F717">
        <v>-5.6825272350771354E-3</v>
      </c>
      <c r="G717">
        <v>-1.11823587023058E-2</v>
      </c>
      <c r="H717">
        <v>0</v>
      </c>
      <c r="I717">
        <v>-4.9381673216437209E-2</v>
      </c>
      <c r="J717">
        <v>-8.016303248409508E-4</v>
      </c>
      <c r="K717">
        <v>-1.9634505604033928E-3</v>
      </c>
      <c r="L717">
        <v>-1.7708187707251969E-3</v>
      </c>
      <c r="M717">
        <v>0</v>
      </c>
      <c r="N717">
        <v>-1.403053005738421E-2</v>
      </c>
      <c r="O717">
        <v>-8.2506789487590809E-3</v>
      </c>
      <c r="P717">
        <v>-0.13134746232830941</v>
      </c>
      <c r="Q717">
        <v>-2.165194755240607E-2</v>
      </c>
      <c r="R717">
        <v>-0.32490990888373722</v>
      </c>
      <c r="S717">
        <v>0</v>
      </c>
      <c r="T717">
        <v>-0.12742799615173131</v>
      </c>
      <c r="U717">
        <v>0</v>
      </c>
      <c r="V717">
        <v>-9.7161920943722793E-4</v>
      </c>
      <c r="W717">
        <v>0</v>
      </c>
      <c r="X717">
        <v>-3.244933524627033E-3</v>
      </c>
      <c r="Y717">
        <v>0</v>
      </c>
      <c r="Z717">
        <v>-7.4311381187195762E-3</v>
      </c>
      <c r="AA717">
        <v>-3.0105427324682368E-2</v>
      </c>
      <c r="AB717">
        <v>-2.6371662397125639E-2</v>
      </c>
      <c r="AC717">
        <v>-1.245106948166155E-4</v>
      </c>
      <c r="AD717">
        <v>-1.0051720831243159E-2</v>
      </c>
      <c r="AE717">
        <v>-1.016209609917966E-2</v>
      </c>
      <c r="AF717">
        <v>-1.451712443049331E-2</v>
      </c>
      <c r="AG717">
        <v>-1.521773437638385E-2</v>
      </c>
      <c r="AH717" s="9" t="s">
        <v>189</v>
      </c>
      <c r="AI717" s="1">
        <v>44409</v>
      </c>
      <c r="AJ717" s="9" t="s">
        <v>43</v>
      </c>
      <c r="AK717">
        <v>27</v>
      </c>
    </row>
    <row r="718" spans="1:37" x14ac:dyDescent="0.25">
      <c r="A718">
        <v>44434</v>
      </c>
      <c r="B718">
        <v>-0.18613026325592619</v>
      </c>
      <c r="C718">
        <v>-0.22540047389720189</v>
      </c>
      <c r="D718">
        <v>-3.3418232052085613E-2</v>
      </c>
      <c r="E718">
        <v>-0.2922551005891606</v>
      </c>
      <c r="F718">
        <v>-6.1886036723971518E-3</v>
      </c>
      <c r="G718">
        <v>-0.28946348086454921</v>
      </c>
      <c r="H718">
        <v>-2.958357127131107E-2</v>
      </c>
      <c r="I718">
        <v>-2.8995647279401279E-2</v>
      </c>
      <c r="J718">
        <v>-0.31460466425657618</v>
      </c>
      <c r="K718">
        <v>-5.8773560973741116E-3</v>
      </c>
      <c r="L718">
        <v>-5.0334481571559377E-2</v>
      </c>
      <c r="M718">
        <v>-6.6502977519429241E-2</v>
      </c>
      <c r="N718">
        <v>-2.7264165966896941E-2</v>
      </c>
      <c r="O718">
        <v>-0.12214576693459871</v>
      </c>
      <c r="P718">
        <v>-0.57151118573338267</v>
      </c>
      <c r="Q718">
        <v>-0.66763491160343758</v>
      </c>
      <c r="R718">
        <v>-0.18305560150884961</v>
      </c>
      <c r="S718">
        <v>-0.64752287982821533</v>
      </c>
      <c r="T718">
        <v>-0.14761313566141829</v>
      </c>
      <c r="U718">
        <v>-7.0194730145320711E-2</v>
      </c>
      <c r="V718">
        <v>-4.1763681303920537E-3</v>
      </c>
      <c r="W718">
        <v>-0.25855910108122893</v>
      </c>
      <c r="X718">
        <v>-7.2961427511437263E-2</v>
      </c>
      <c r="Y718">
        <v>-2.8965573651501989E-2</v>
      </c>
      <c r="Z718">
        <v>-0.25481106092785488</v>
      </c>
      <c r="AA718">
        <v>-0.1344491560509771</v>
      </c>
      <c r="AB718">
        <v>-0.18416530009356069</v>
      </c>
      <c r="AC718">
        <v>-4.7215110320877621E-2</v>
      </c>
      <c r="AD718">
        <v>-0.31579510677385908</v>
      </c>
      <c r="AE718">
        <v>-0.21954785644960151</v>
      </c>
      <c r="AF718">
        <v>-0.1462021414534812</v>
      </c>
      <c r="AG718">
        <v>-0.17640822402572781</v>
      </c>
      <c r="AH718" s="9" t="s">
        <v>189</v>
      </c>
      <c r="AI718" s="1">
        <v>44409</v>
      </c>
      <c r="AJ718" s="9" t="s">
        <v>38</v>
      </c>
      <c r="AK718">
        <v>26</v>
      </c>
    </row>
    <row r="719" spans="1:37" x14ac:dyDescent="0.25">
      <c r="A719">
        <v>44433</v>
      </c>
      <c r="B719">
        <v>-4.3415236050859743E-2</v>
      </c>
      <c r="C719">
        <v>-5.0657835351162663E-3</v>
      </c>
      <c r="D719">
        <v>-1.0735276007482079E-2</v>
      </c>
      <c r="E719">
        <v>-9.0697767486839914E-2</v>
      </c>
      <c r="F719">
        <v>0</v>
      </c>
      <c r="G719">
        <v>-0.14221971500002309</v>
      </c>
      <c r="H719">
        <v>-1.1635551156753969E-3</v>
      </c>
      <c r="I719">
        <v>-3.0638887543798388E-2</v>
      </c>
      <c r="J719">
        <v>0</v>
      </c>
      <c r="K719">
        <v>0</v>
      </c>
      <c r="L719">
        <v>-0.11438495933736539</v>
      </c>
      <c r="M719">
        <v>-4.0923004363546964E-3</v>
      </c>
      <c r="N719">
        <v>-0.11947969603105391</v>
      </c>
      <c r="O719">
        <v>0</v>
      </c>
      <c r="P719">
        <v>-5.8912995600946462E-2</v>
      </c>
      <c r="Q719">
        <v>-6.2019505277010369E-3</v>
      </c>
      <c r="R719">
        <v>-1.3579980426435099E-2</v>
      </c>
      <c r="S719">
        <v>0</v>
      </c>
      <c r="T719">
        <v>-8.7041679255135868E-2</v>
      </c>
      <c r="U719">
        <v>-2.398889088027639E-3</v>
      </c>
      <c r="V719">
        <v>-1.989257002957157E-3</v>
      </c>
      <c r="W719">
        <v>0</v>
      </c>
      <c r="X719">
        <v>-1.196398185926589E-2</v>
      </c>
      <c r="Y719">
        <v>-1.874490830927962E-2</v>
      </c>
      <c r="Z719">
        <v>-6.5898179113554195E-2</v>
      </c>
      <c r="AA719">
        <v>-4.2570510850841112E-2</v>
      </c>
      <c r="AB719">
        <v>-1.0531338280865979E-2</v>
      </c>
      <c r="AC719">
        <v>-2.3733288556457371E-2</v>
      </c>
      <c r="AD719">
        <v>-8.3020522463205047E-3</v>
      </c>
      <c r="AE719">
        <v>-7.0834328286101499E-3</v>
      </c>
      <c r="AF719">
        <v>-4.3764633465703501E-2</v>
      </c>
      <c r="AG719">
        <v>-0.1115488393394224</v>
      </c>
      <c r="AH719" s="9" t="s">
        <v>189</v>
      </c>
      <c r="AI719" s="1">
        <v>44409</v>
      </c>
      <c r="AJ719" s="9" t="s">
        <v>39</v>
      </c>
      <c r="AK719">
        <v>25</v>
      </c>
    </row>
    <row r="720" spans="1:37" x14ac:dyDescent="0.25">
      <c r="A720">
        <v>44432</v>
      </c>
      <c r="B720">
        <v>-0.57478595094314444</v>
      </c>
      <c r="C720">
        <v>-0.28921441908919893</v>
      </c>
      <c r="D720">
        <v>0</v>
      </c>
      <c r="E720">
        <v>-0.2489462567296816</v>
      </c>
      <c r="F720">
        <v>-0.44878622520372191</v>
      </c>
      <c r="G720">
        <v>-4.1355483524920666</v>
      </c>
      <c r="H720">
        <v>-0.27589025721200922</v>
      </c>
      <c r="I720">
        <v>-0.27884498871434299</v>
      </c>
      <c r="J720">
        <v>-0.14832110233471449</v>
      </c>
      <c r="K720">
        <v>-0.30961366052517209</v>
      </c>
      <c r="L720">
        <v>-2.2272010841860351E-3</v>
      </c>
      <c r="M720">
        <v>-0.1347486824192938</v>
      </c>
      <c r="N720">
        <v>-0.99246237593148667</v>
      </c>
      <c r="O720">
        <v>-0.53433117104843975</v>
      </c>
      <c r="P720">
        <v>-0.1794185339124294</v>
      </c>
      <c r="Q720">
        <v>-5.028626397121783E-3</v>
      </c>
      <c r="R720">
        <v>-0.92631305785881146</v>
      </c>
      <c r="S720">
        <v>-0.59391668572030221</v>
      </c>
      <c r="T720">
        <v>-0.56860416270861069</v>
      </c>
      <c r="U720">
        <v>-0.132598792976063</v>
      </c>
      <c r="V720">
        <v>-0.98855843319232284</v>
      </c>
      <c r="W720">
        <v>-0.28702363360944122</v>
      </c>
      <c r="X720">
        <v>-0.30462229839840399</v>
      </c>
      <c r="Y720">
        <v>-0.71612265791402074</v>
      </c>
      <c r="Z720">
        <v>-0.84587764351884021</v>
      </c>
      <c r="AA720">
        <v>-0.46119119201994258</v>
      </c>
      <c r="AB720">
        <v>-0.37388346597413258</v>
      </c>
      <c r="AC720">
        <v>-0.17340561723902309</v>
      </c>
      <c r="AD720">
        <v>-2.1605447378045671E-2</v>
      </c>
      <c r="AE720">
        <v>-0.44579187055273578</v>
      </c>
      <c r="AF720">
        <v>-0.81741728994230756</v>
      </c>
      <c r="AG720">
        <v>-0.45990864954185878</v>
      </c>
      <c r="AH720" s="9" t="s">
        <v>189</v>
      </c>
      <c r="AI720" s="1">
        <v>44409</v>
      </c>
      <c r="AJ720" s="9" t="s">
        <v>40</v>
      </c>
      <c r="AK720">
        <v>24</v>
      </c>
    </row>
    <row r="721" spans="1:37" x14ac:dyDescent="0.25">
      <c r="A721">
        <v>44431</v>
      </c>
      <c r="B721">
        <v>-1.0190628576669309</v>
      </c>
      <c r="C721">
        <v>-2.832751309685321</v>
      </c>
      <c r="D721">
        <v>-2.8918852765512062</v>
      </c>
      <c r="E721">
        <v>-1.1703016210877799</v>
      </c>
      <c r="F721">
        <v>-3.0613151414890831</v>
      </c>
      <c r="G721">
        <v>-8.8638301186660798E-4</v>
      </c>
      <c r="H721">
        <v>-0.4544719406134835</v>
      </c>
      <c r="I721">
        <v>-0.38346100468033262</v>
      </c>
      <c r="J721">
        <v>-3.1813656045602761</v>
      </c>
      <c r="K721">
        <v>-1.4364273332554389</v>
      </c>
      <c r="L721">
        <v>-9.1033242695591765E-2</v>
      </c>
      <c r="M721">
        <v>-0.65505302437882873</v>
      </c>
      <c r="N721">
        <v>-0.95172819289527988</v>
      </c>
      <c r="O721">
        <v>-2.293588867799758</v>
      </c>
      <c r="P721">
        <v>-0.60121399167813361</v>
      </c>
      <c r="Q721">
        <v>-2.848876160089489</v>
      </c>
      <c r="R721">
        <v>-7.8515304501701355E-2</v>
      </c>
      <c r="S721">
        <v>-0.96837673629328014</v>
      </c>
      <c r="T721">
        <v>-1.0926661202991661</v>
      </c>
      <c r="U721">
        <v>-5.4282135254677897</v>
      </c>
      <c r="V721">
        <v>-0.89909154687352644</v>
      </c>
      <c r="W721">
        <v>-0.58999790773400684</v>
      </c>
      <c r="X721">
        <v>-0.6261103962351573</v>
      </c>
      <c r="Y721">
        <v>-8.7700199772701437E-2</v>
      </c>
      <c r="Z721">
        <v>-0.66717679743791825</v>
      </c>
      <c r="AA721">
        <v>-1.252040316743614</v>
      </c>
      <c r="AB721">
        <v>-1.773736259254437</v>
      </c>
      <c r="AC721">
        <v>-0.56555123920407036</v>
      </c>
      <c r="AD721">
        <v>-2.3632651300547289</v>
      </c>
      <c r="AE721">
        <v>-1.2623484379310761</v>
      </c>
      <c r="AF721">
        <v>-1.142148025341063</v>
      </c>
      <c r="AG721">
        <v>-0.28569691691561538</v>
      </c>
      <c r="AH721" s="9" t="s">
        <v>189</v>
      </c>
      <c r="AI721" s="1">
        <v>44409</v>
      </c>
      <c r="AJ721" s="9" t="s">
        <v>41</v>
      </c>
      <c r="AK721">
        <v>23</v>
      </c>
    </row>
    <row r="722" spans="1:37" x14ac:dyDescent="0.25">
      <c r="A722">
        <v>44428</v>
      </c>
      <c r="B722">
        <v>-1.3198064409521331</v>
      </c>
      <c r="C722">
        <v>-2.8797948575135859</v>
      </c>
      <c r="D722">
        <v>-1.667337728939476</v>
      </c>
      <c r="E722">
        <v>-1.924976869439071</v>
      </c>
      <c r="F722">
        <v>-1.178963332238196</v>
      </c>
      <c r="G722">
        <v>-0.1383108607817691</v>
      </c>
      <c r="H722">
        <v>-1.2624139115241191</v>
      </c>
      <c r="I722">
        <v>-0.45704047074320298</v>
      </c>
      <c r="J722">
        <v>-3.4630061926070721</v>
      </c>
      <c r="K722">
        <v>-1.620508912406752</v>
      </c>
      <c r="L722">
        <v>-0.39031161848163842</v>
      </c>
      <c r="M722">
        <v>-0.93240014159635354</v>
      </c>
      <c r="N722">
        <v>-0.53634541570829175</v>
      </c>
      <c r="O722">
        <v>-2.7789959760730252</v>
      </c>
      <c r="P722">
        <v>-2.0608803416209378</v>
      </c>
      <c r="Q722">
        <v>-2.7730809834250252</v>
      </c>
      <c r="R722">
        <v>-0.14842349608465591</v>
      </c>
      <c r="S722">
        <v>-2.7218908817890428</v>
      </c>
      <c r="T722">
        <v>-0.50520337324351094</v>
      </c>
      <c r="U722">
        <v>-1.1310513894947849</v>
      </c>
      <c r="V722">
        <v>-1.184125546189652</v>
      </c>
      <c r="W722">
        <v>-0.72402464854557791</v>
      </c>
      <c r="X722">
        <v>-1.052877790799674</v>
      </c>
      <c r="Y722">
        <v>-1.4437840151180299</v>
      </c>
      <c r="Z722">
        <v>-1.23860755872147</v>
      </c>
      <c r="AA722">
        <v>-1.193318422680409</v>
      </c>
      <c r="AB722">
        <v>-1.584021030500369</v>
      </c>
      <c r="AC722">
        <v>-1.253204592470341</v>
      </c>
      <c r="AD722">
        <v>-3.2889780286697969</v>
      </c>
      <c r="AE722">
        <v>-1.399240685244054</v>
      </c>
      <c r="AF722">
        <v>-1.268220445342954</v>
      </c>
      <c r="AG722">
        <v>-0.88991753025734488</v>
      </c>
      <c r="AH722" s="9" t="s">
        <v>190</v>
      </c>
      <c r="AI722" s="1">
        <v>44409</v>
      </c>
      <c r="AJ722" s="9" t="s">
        <v>43</v>
      </c>
      <c r="AK722">
        <v>20</v>
      </c>
    </row>
    <row r="723" spans="1:37" x14ac:dyDescent="0.25">
      <c r="A723">
        <v>44427</v>
      </c>
      <c r="B723">
        <v>-5.5427103342108257E-2</v>
      </c>
      <c r="C723">
        <v>-7.7232371752552773E-3</v>
      </c>
      <c r="D723">
        <v>-0.19065186293428499</v>
      </c>
      <c r="E723">
        <v>-6.233342164214941E-2</v>
      </c>
      <c r="F723">
        <v>-1.3071606492031809E-3</v>
      </c>
      <c r="G723">
        <v>-1.5744953474641599E-2</v>
      </c>
      <c r="H723">
        <v>-1.8545891005420739E-2</v>
      </c>
      <c r="I723">
        <v>-0.15086601697371571</v>
      </c>
      <c r="J723">
        <v>-0.69188740530132997</v>
      </c>
      <c r="K723">
        <v>0</v>
      </c>
      <c r="L723">
        <v>-0.10953062551255061</v>
      </c>
      <c r="M723">
        <v>-2.4819882057710529E-2</v>
      </c>
      <c r="N723">
        <v>-1.2568181883922671E-2</v>
      </c>
      <c r="O723">
        <v>-4.7094254214338611E-2</v>
      </c>
      <c r="P723">
        <v>-3.20053887487358E-3</v>
      </c>
      <c r="Q723">
        <v>-0.1321824250555432</v>
      </c>
      <c r="R723">
        <v>-0.1099285198772644</v>
      </c>
      <c r="S723">
        <v>-5.629170733075868E-4</v>
      </c>
      <c r="T723">
        <v>-4.3562245517818468E-2</v>
      </c>
      <c r="U723">
        <v>0</v>
      </c>
      <c r="V723">
        <v>-0.14576799660388781</v>
      </c>
      <c r="W723">
        <v>-0.37345803869995009</v>
      </c>
      <c r="X723">
        <v>-3.5057737408304923E-2</v>
      </c>
      <c r="Y723">
        <v>-7.5062000546427213E-2</v>
      </c>
      <c r="Z723">
        <v>-4.9831098212043533E-2</v>
      </c>
      <c r="AA723">
        <v>-5.1731466798913238E-2</v>
      </c>
      <c r="AB723">
        <v>-6.030996766828458E-2</v>
      </c>
      <c r="AC723">
        <v>-7.3496210548986807E-2</v>
      </c>
      <c r="AD723">
        <v>-1.589375501221087E-2</v>
      </c>
      <c r="AE723">
        <v>-0.1148665488074401</v>
      </c>
      <c r="AF723">
        <v>-3.6064160639171401E-2</v>
      </c>
      <c r="AG723">
        <v>-5.8446786067255688E-2</v>
      </c>
      <c r="AH723" s="9" t="s">
        <v>190</v>
      </c>
      <c r="AI723" s="1">
        <v>44409</v>
      </c>
      <c r="AJ723" s="9" t="s">
        <v>38</v>
      </c>
      <c r="AK723">
        <v>19</v>
      </c>
    </row>
    <row r="724" spans="1:37" x14ac:dyDescent="0.25">
      <c r="A724">
        <v>44426</v>
      </c>
      <c r="B724">
        <v>-0.26494335474482522</v>
      </c>
      <c r="C724">
        <v>-2.783888335157067E-3</v>
      </c>
      <c r="D724">
        <v>-1.0458483670414459E-2</v>
      </c>
      <c r="E724">
        <v>-0.20721951187402021</v>
      </c>
      <c r="F724">
        <v>-1.267957447257618E-2</v>
      </c>
      <c r="G724">
        <v>-4.0611286951848173E-2</v>
      </c>
      <c r="H724">
        <v>-0.60782261813713501</v>
      </c>
      <c r="I724">
        <v>-7.3680141515539935E-2</v>
      </c>
      <c r="J724">
        <v>-8.393330787158529E-4</v>
      </c>
      <c r="K724">
        <v>-4.6795600024872541E-2</v>
      </c>
      <c r="L724">
        <v>-7.7160230312967412E-2</v>
      </c>
      <c r="M724">
        <v>-0.1207798663748991</v>
      </c>
      <c r="N724">
        <v>-0.32854678936744119</v>
      </c>
      <c r="O724">
        <v>-0.16729103420663791</v>
      </c>
      <c r="P724">
        <v>-0.1581891213100643</v>
      </c>
      <c r="Q724">
        <v>-0.18217564781003789</v>
      </c>
      <c r="R724">
        <v>-0.23767568000184419</v>
      </c>
      <c r="S724">
        <v>-0.14263930607140479</v>
      </c>
      <c r="T724">
        <v>-0.26822577671865078</v>
      </c>
      <c r="U724">
        <v>-1.3851327395787991E-3</v>
      </c>
      <c r="V724">
        <v>-0.83052113891342427</v>
      </c>
      <c r="W724">
        <v>-1.634044319032427E-2</v>
      </c>
      <c r="X724">
        <v>-0.16894047225936551</v>
      </c>
      <c r="Y724">
        <v>-6.1835209540570008E-2</v>
      </c>
      <c r="Z724">
        <v>-0.1810851414771259</v>
      </c>
      <c r="AA724">
        <v>-0.13154280962600029</v>
      </c>
      <c r="AB724">
        <v>-0.32245698431669872</v>
      </c>
      <c r="AC724">
        <v>-7.3029226086375826E-2</v>
      </c>
      <c r="AD724">
        <v>-0.13188950801073279</v>
      </c>
      <c r="AE724">
        <v>-0.1745887403382535</v>
      </c>
      <c r="AF724">
        <v>-0.13862946574351759</v>
      </c>
      <c r="AG724">
        <v>-0.2325749921230981</v>
      </c>
      <c r="AH724" s="9" t="s">
        <v>190</v>
      </c>
      <c r="AI724" s="1">
        <v>44409</v>
      </c>
      <c r="AJ724" s="9" t="s">
        <v>39</v>
      </c>
      <c r="AK724">
        <v>18</v>
      </c>
    </row>
    <row r="725" spans="1:37" x14ac:dyDescent="0.25">
      <c r="A725">
        <v>44425</v>
      </c>
      <c r="B725">
        <v>-0.39997903533132068</v>
      </c>
      <c r="C725">
        <v>-0.1040522675441207</v>
      </c>
      <c r="D725">
        <v>-1.318788076573399</v>
      </c>
      <c r="E725">
        <v>-0.57106315963563137</v>
      </c>
      <c r="F725">
        <v>-0.80480074254547029</v>
      </c>
      <c r="G725">
        <v>-0.71213008621946738</v>
      </c>
      <c r="H725">
        <v>-4.9923802977859283E-2</v>
      </c>
      <c r="I725">
        <v>-0.28295825896349941</v>
      </c>
      <c r="J725">
        <v>-1.8537457641710629E-2</v>
      </c>
      <c r="K725">
        <v>-0.9957615694656371</v>
      </c>
      <c r="L725">
        <v>-0.52768422940402482</v>
      </c>
      <c r="M725">
        <v>-0.25767395502270779</v>
      </c>
      <c r="N725">
        <v>-0.29677352114433919</v>
      </c>
      <c r="O725">
        <v>-0.17849235787275691</v>
      </c>
      <c r="P725">
        <v>-0.60042360297116282</v>
      </c>
      <c r="Q725">
        <v>-0.19266816592687841</v>
      </c>
      <c r="R725">
        <v>-0.40165533511007662</v>
      </c>
      <c r="S725">
        <v>-1.418768606428662E-3</v>
      </c>
      <c r="T725">
        <v>-0.27769724363294318</v>
      </c>
      <c r="U725">
        <v>-0.116998243282078</v>
      </c>
      <c r="V725">
        <v>-0.31300991767296349</v>
      </c>
      <c r="W725">
        <v>-0.76314450710946424</v>
      </c>
      <c r="X725">
        <v>-0.35160562636312398</v>
      </c>
      <c r="Y725">
        <v>-3.7401205279999003E-2</v>
      </c>
      <c r="Z725">
        <v>-0.47007938643246888</v>
      </c>
      <c r="AA725">
        <v>-0.35968396140062059</v>
      </c>
      <c r="AB725">
        <v>-0.32366309458391729</v>
      </c>
      <c r="AC725">
        <v>-0.36860638961546399</v>
      </c>
      <c r="AD725">
        <v>-0.63108218020225404</v>
      </c>
      <c r="AE725">
        <v>-0.26867547543257247</v>
      </c>
      <c r="AF725">
        <v>-0.43577308642708062</v>
      </c>
      <c r="AG725">
        <v>-0.37285292577378049</v>
      </c>
      <c r="AH725" s="9" t="s">
        <v>190</v>
      </c>
      <c r="AI725" s="1">
        <v>44409</v>
      </c>
      <c r="AJ725" s="9" t="s">
        <v>40</v>
      </c>
      <c r="AK725">
        <v>17</v>
      </c>
    </row>
    <row r="726" spans="1:37" x14ac:dyDescent="0.25">
      <c r="A726">
        <v>44424</v>
      </c>
      <c r="B726">
        <v>-7.049003674221474E-2</v>
      </c>
      <c r="C726">
        <v>-0.1110439201535951</v>
      </c>
      <c r="D726">
        <v>-1.6109672139692291E-2</v>
      </c>
      <c r="E726">
        <v>-0.124352931542472</v>
      </c>
      <c r="F726">
        <v>-2.4614650373250901E-2</v>
      </c>
      <c r="G726">
        <v>-1.0409240650374759E-2</v>
      </c>
      <c r="H726">
        <v>-1.0770332885875989E-3</v>
      </c>
      <c r="I726">
        <v>-0.12060701548977749</v>
      </c>
      <c r="J726">
        <v>-6.5174170343690026E-3</v>
      </c>
      <c r="K726">
        <v>-2.900520251561759E-3</v>
      </c>
      <c r="L726">
        <v>-1.6711553436205989E-2</v>
      </c>
      <c r="M726">
        <v>-1.059765533415177E-2</v>
      </c>
      <c r="N726">
        <v>-4.6903062548711238E-2</v>
      </c>
      <c r="O726">
        <v>-2.8081880113928231E-2</v>
      </c>
      <c r="P726">
        <v>-0.1578262999820047</v>
      </c>
      <c r="Q726">
        <v>-7.7690260426567011E-3</v>
      </c>
      <c r="R726">
        <v>-5.9006888312277107E-2</v>
      </c>
      <c r="S726">
        <v>-7.1125797077948054E-3</v>
      </c>
      <c r="T726">
        <v>-0.19084884719539141</v>
      </c>
      <c r="U726">
        <v>-0.63969662375740621</v>
      </c>
      <c r="V726">
        <v>-0.26441522258037942</v>
      </c>
      <c r="W726">
        <v>-2.1555507459122939E-2</v>
      </c>
      <c r="X726">
        <v>-0.1156516915243295</v>
      </c>
      <c r="Y726">
        <v>-8.9777677227736927E-3</v>
      </c>
      <c r="Z726">
        <v>-7.3407139870367982E-2</v>
      </c>
      <c r="AA726">
        <v>-9.0527978827625935E-2</v>
      </c>
      <c r="AB726">
        <v>-5.7868193443778852E-2</v>
      </c>
      <c r="AC726">
        <v>-4.9534155704567998E-2</v>
      </c>
      <c r="AD726">
        <v>-6.2399073759984859E-2</v>
      </c>
      <c r="AE726">
        <v>-7.5946528504545988E-2</v>
      </c>
      <c r="AF726">
        <v>-5.2938768678914512E-2</v>
      </c>
      <c r="AG726">
        <v>-9.5519264988256969E-2</v>
      </c>
      <c r="AH726" s="9" t="s">
        <v>190</v>
      </c>
      <c r="AI726" s="1">
        <v>44409</v>
      </c>
      <c r="AJ726" s="9" t="s">
        <v>41</v>
      </c>
      <c r="AK726">
        <v>16</v>
      </c>
    </row>
    <row r="727" spans="1:37" x14ac:dyDescent="0.25">
      <c r="A727">
        <v>44421</v>
      </c>
      <c r="B727">
        <v>-4.3688841315911442E-2</v>
      </c>
      <c r="C727">
        <v>-3.1341950506996882E-2</v>
      </c>
      <c r="D727">
        <v>-1.141556642556258E-2</v>
      </c>
      <c r="E727">
        <v>-3.5275553394357312E-2</v>
      </c>
      <c r="F727">
        <v>-8.205131401943299E-3</v>
      </c>
      <c r="G727">
        <v>-5.1423515804439497E-2</v>
      </c>
      <c r="H727">
        <v>-3.0525425917696421E-2</v>
      </c>
      <c r="I727">
        <v>-5.7164203741774467E-3</v>
      </c>
      <c r="J727">
        <v>-4.3012289276203847E-2</v>
      </c>
      <c r="K727">
        <v>0</v>
      </c>
      <c r="L727">
        <v>-7.3062397631160556E-2</v>
      </c>
      <c r="M727">
        <v>-1.6250860954770591E-2</v>
      </c>
      <c r="N727">
        <v>-7.50372071456493E-3</v>
      </c>
      <c r="O727">
        <v>-2.9335563514151081E-2</v>
      </c>
      <c r="P727">
        <v>-0.1913734795120032</v>
      </c>
      <c r="Q727">
        <v>-2.0331545104064559E-3</v>
      </c>
      <c r="R727">
        <v>0</v>
      </c>
      <c r="S727">
        <v>-7.3094702988110768E-3</v>
      </c>
      <c r="T727">
        <v>-9.6408191206460658E-2</v>
      </c>
      <c r="U727">
        <v>0</v>
      </c>
      <c r="V727">
        <v>-0.115413471369156</v>
      </c>
      <c r="W727">
        <v>-0.20908534952706739</v>
      </c>
      <c r="X727">
        <v>-6.9724565687395004E-2</v>
      </c>
      <c r="Y727">
        <v>-8.686833762038336E-2</v>
      </c>
      <c r="Z727">
        <v>-5.0705722682178087E-2</v>
      </c>
      <c r="AA727">
        <v>-2.658019225354975E-2</v>
      </c>
      <c r="AB727">
        <v>-4.2073518165413222E-2</v>
      </c>
      <c r="AC727">
        <v>-5.1656627235806517E-2</v>
      </c>
      <c r="AD727">
        <v>-2.2594782318247429E-2</v>
      </c>
      <c r="AE727">
        <v>-9.0428309774840208E-3</v>
      </c>
      <c r="AF727">
        <v>-6.5966275471906588E-2</v>
      </c>
      <c r="AG727">
        <v>-5.3385610955179422E-2</v>
      </c>
      <c r="AH727" s="9" t="s">
        <v>191</v>
      </c>
      <c r="AI727" s="1">
        <v>44409</v>
      </c>
      <c r="AJ727" s="9" t="s">
        <v>43</v>
      </c>
      <c r="AK727">
        <v>13</v>
      </c>
    </row>
    <row r="728" spans="1:37" x14ac:dyDescent="0.25">
      <c r="A728">
        <v>44420</v>
      </c>
      <c r="B728">
        <v>-0.27215771411855227</v>
      </c>
      <c r="C728">
        <v>-0.5647990619578992</v>
      </c>
      <c r="D728">
        <v>-0.13902892198071759</v>
      </c>
      <c r="E728">
        <v>-1.2899260641424361E-2</v>
      </c>
      <c r="F728">
        <v>-1.45691336400877E-2</v>
      </c>
      <c r="G728">
        <v>-0.19880181368017061</v>
      </c>
      <c r="H728">
        <v>-0.18593430675786121</v>
      </c>
      <c r="I728">
        <v>-0.60343602128734297</v>
      </c>
      <c r="J728">
        <v>-0.36880421087093768</v>
      </c>
      <c r="K728">
        <v>-1.846171791922915E-2</v>
      </c>
      <c r="L728">
        <v>-2.0391210395220079E-2</v>
      </c>
      <c r="M728">
        <v>-0.1845974769231816</v>
      </c>
      <c r="N728">
        <v>-1.2631243165039969</v>
      </c>
      <c r="O728">
        <v>-4.7025803606587813E-2</v>
      </c>
      <c r="P728">
        <v>-0.88414456635394723</v>
      </c>
      <c r="Q728">
        <v>-0.48689319457096131</v>
      </c>
      <c r="R728">
        <v>-6.3873310621493415E-2</v>
      </c>
      <c r="S728">
        <v>-0.4045224077408518</v>
      </c>
      <c r="T728">
        <v>-0.70432731432105489</v>
      </c>
      <c r="U728">
        <v>-7.6095472793546526E-3</v>
      </c>
      <c r="V728">
        <v>-0.70332175812073006</v>
      </c>
      <c r="W728">
        <v>-6.2534102427139138E-2</v>
      </c>
      <c r="X728">
        <v>-3.9286600376804627E-2</v>
      </c>
      <c r="Y728">
        <v>-6.2092394046506003E-2</v>
      </c>
      <c r="Z728">
        <v>-9.1412841827720553E-2</v>
      </c>
      <c r="AA728">
        <v>-0.68010255242479434</v>
      </c>
      <c r="AB728">
        <v>-0.42365202111844058</v>
      </c>
      <c r="AC728">
        <v>-0.12686134270388991</v>
      </c>
      <c r="AD728">
        <v>-0.74817224272233362</v>
      </c>
      <c r="AE728">
        <v>-0.46601526577874319</v>
      </c>
      <c r="AF728">
        <v>-0.19676916011477211</v>
      </c>
      <c r="AG728">
        <v>-0.1525671321115154</v>
      </c>
      <c r="AH728" s="9" t="s">
        <v>191</v>
      </c>
      <c r="AI728" s="1">
        <v>44409</v>
      </c>
      <c r="AJ728" s="9" t="s">
        <v>38</v>
      </c>
      <c r="AK728">
        <v>12</v>
      </c>
    </row>
    <row r="729" spans="1:37" x14ac:dyDescent="0.25">
      <c r="A729">
        <v>44419</v>
      </c>
      <c r="B729">
        <v>-0.46225511747151082</v>
      </c>
      <c r="C729">
        <v>-0.1382851828645299</v>
      </c>
      <c r="D729">
        <v>-6.5813109366761727E-2</v>
      </c>
      <c r="E729">
        <v>-0.86648710066754209</v>
      </c>
      <c r="F729">
        <v>-1.8283092938143199</v>
      </c>
      <c r="G729">
        <v>-0.67682128592261004</v>
      </c>
      <c r="H729">
        <v>-0.44668722708851122</v>
      </c>
      <c r="I729">
        <v>-5.2839516228062489E-2</v>
      </c>
      <c r="J729">
        <v>-0.54296643264089128</v>
      </c>
      <c r="K729">
        <v>-0.15876949558449921</v>
      </c>
      <c r="L729">
        <v>-0.74621289411863734</v>
      </c>
      <c r="M729">
        <v>-0.99426437021121339</v>
      </c>
      <c r="N729">
        <v>-0.34088295402711011</v>
      </c>
      <c r="O729">
        <v>-0.92025739116544658</v>
      </c>
      <c r="P729">
        <v>-0.19019737605265419</v>
      </c>
      <c r="Q729">
        <v>-0.1496870536790996</v>
      </c>
      <c r="R729">
        <v>0</v>
      </c>
      <c r="S729">
        <v>-1.5876238946633769</v>
      </c>
      <c r="T729">
        <v>-0.1008330705649146</v>
      </c>
      <c r="U729">
        <v>-1.180770229524845</v>
      </c>
      <c r="V729">
        <v>-0.1068002315868691</v>
      </c>
      <c r="W729">
        <v>-0.20140341523656161</v>
      </c>
      <c r="X729">
        <v>-0.23893292864709961</v>
      </c>
      <c r="Y729">
        <v>0</v>
      </c>
      <c r="Z729">
        <v>-0.582698924569646</v>
      </c>
      <c r="AA729">
        <v>-0.2973240383289889</v>
      </c>
      <c r="AB729">
        <v>-0.41557685280895712</v>
      </c>
      <c r="AC729">
        <v>-0.42439169825610079</v>
      </c>
      <c r="AD729">
        <v>-0.57799205854995817</v>
      </c>
      <c r="AE729">
        <v>-0.71394638319733172</v>
      </c>
      <c r="AF729">
        <v>-0.54455850573673492</v>
      </c>
      <c r="AG729">
        <v>-0.1097718180711358</v>
      </c>
      <c r="AH729" s="9" t="s">
        <v>191</v>
      </c>
      <c r="AI729" s="1">
        <v>44409</v>
      </c>
      <c r="AJ729" s="9" t="s">
        <v>39</v>
      </c>
      <c r="AK729">
        <v>11</v>
      </c>
    </row>
    <row r="730" spans="1:37" x14ac:dyDescent="0.25">
      <c r="A730">
        <v>44418</v>
      </c>
      <c r="B730">
        <v>-0.13296516908799691</v>
      </c>
      <c r="C730">
        <v>-4.8729791790016477E-2</v>
      </c>
      <c r="D730">
        <v>-4.8798982000142127E-2</v>
      </c>
      <c r="E730">
        <v>-0.1689345645077488</v>
      </c>
      <c r="F730">
        <v>-0.103464312114687</v>
      </c>
      <c r="G730">
        <v>-0.26306465777265542</v>
      </c>
      <c r="H730">
        <v>-0.19634758594322421</v>
      </c>
      <c r="I730">
        <v>-4.87946521233769E-2</v>
      </c>
      <c r="J730">
        <v>-3.1948679094641899E-2</v>
      </c>
      <c r="K730">
        <v>-0.26627701660649128</v>
      </c>
      <c r="L730">
        <v>-1.5435091490758021E-2</v>
      </c>
      <c r="M730">
        <v>-9.1851703204087354E-3</v>
      </c>
      <c r="N730">
        <v>-0.1260558075941984</v>
      </c>
      <c r="O730">
        <v>-1.9439794247478701E-2</v>
      </c>
      <c r="P730">
        <v>-4.1203762751566439E-2</v>
      </c>
      <c r="Q730">
        <v>-4.6491228988491763E-2</v>
      </c>
      <c r="R730">
        <v>-5.8871084758395142E-2</v>
      </c>
      <c r="S730">
        <v>-0.12868184995645221</v>
      </c>
      <c r="T730">
        <v>-0.28883409191444198</v>
      </c>
      <c r="U730">
        <v>-1.900346100281192E-3</v>
      </c>
      <c r="V730">
        <v>-1.5214940398588859E-3</v>
      </c>
      <c r="W730">
        <v>-5.8301207074901107E-2</v>
      </c>
      <c r="X730">
        <v>-0.1484531825131056</v>
      </c>
      <c r="Y730">
        <v>-6.6079648653413744E-2</v>
      </c>
      <c r="Z730">
        <v>-0.20909885976897519</v>
      </c>
      <c r="AA730">
        <v>-8.9977048883257318E-2</v>
      </c>
      <c r="AB730">
        <v>-9.3644954570922312E-2</v>
      </c>
      <c r="AC730">
        <v>-3.2444060235389927E-2</v>
      </c>
      <c r="AD730">
        <v>-0.13061756422142171</v>
      </c>
      <c r="AE730">
        <v>-8.810792402899309E-2</v>
      </c>
      <c r="AF730">
        <v>-0.12907942378223469</v>
      </c>
      <c r="AG730">
        <v>-0.17189675679038721</v>
      </c>
      <c r="AH730" s="9" t="s">
        <v>191</v>
      </c>
      <c r="AI730" s="1">
        <v>44409</v>
      </c>
      <c r="AJ730" s="9" t="s">
        <v>40</v>
      </c>
      <c r="AK730">
        <v>10</v>
      </c>
    </row>
    <row r="731" spans="1:37" x14ac:dyDescent="0.25">
      <c r="A731">
        <v>44417</v>
      </c>
      <c r="B731">
        <v>-1.256274461077652E-2</v>
      </c>
      <c r="C731">
        <v>-5.359681333603746E-3</v>
      </c>
      <c r="D731">
        <v>0</v>
      </c>
      <c r="E731">
        <v>-2.614485443889138E-2</v>
      </c>
      <c r="F731">
        <v>0</v>
      </c>
      <c r="G731">
        <v>-1.6166861482242851E-2</v>
      </c>
      <c r="H731">
        <v>-5.3773794830647363E-2</v>
      </c>
      <c r="I731">
        <v>-2.873632295933496E-2</v>
      </c>
      <c r="J731">
        <v>0</v>
      </c>
      <c r="K731">
        <v>-5.1317705306001903E-2</v>
      </c>
      <c r="L731">
        <v>-3.5222625009842079E-2</v>
      </c>
      <c r="M731">
        <v>-3.3894577572158781E-2</v>
      </c>
      <c r="N731">
        <v>-1.710624132325598E-3</v>
      </c>
      <c r="O731">
        <v>-7.7153209273212189E-2</v>
      </c>
      <c r="P731">
        <v>-6.6208141802805553E-3</v>
      </c>
      <c r="Q731">
        <v>-4.0012464721584148E-3</v>
      </c>
      <c r="R731">
        <v>0</v>
      </c>
      <c r="S731">
        <v>0</v>
      </c>
      <c r="T731">
        <v>-8.744090367698085E-3</v>
      </c>
      <c r="U731">
        <v>0</v>
      </c>
      <c r="V731">
        <v>-4.2852246172208402E-3</v>
      </c>
      <c r="W731">
        <v>-5.9174774657917914E-3</v>
      </c>
      <c r="X731">
        <v>-3.5485120534892089E-3</v>
      </c>
      <c r="Y731">
        <v>-2.1982976050186512E-3</v>
      </c>
      <c r="Z731">
        <v>-1.2339528143826181E-2</v>
      </c>
      <c r="AA731">
        <v>-7.2776966578960512E-3</v>
      </c>
      <c r="AB731">
        <v>-1.546638478520404E-2</v>
      </c>
      <c r="AC731">
        <v>-1.8535827470952219E-2</v>
      </c>
      <c r="AD731">
        <v>-3.6140848670879909E-3</v>
      </c>
      <c r="AE731">
        <v>-1.3474230061196749E-2</v>
      </c>
      <c r="AF731">
        <v>-1.018955673678207E-2</v>
      </c>
      <c r="AG731">
        <v>-2.136401367527295E-2</v>
      </c>
      <c r="AH731" s="9" t="s">
        <v>191</v>
      </c>
      <c r="AI731" s="1">
        <v>44409</v>
      </c>
      <c r="AJ731" s="9" t="s">
        <v>41</v>
      </c>
      <c r="AK731">
        <v>9</v>
      </c>
    </row>
    <row r="732" spans="1:37" x14ac:dyDescent="0.25">
      <c r="A732">
        <v>44414</v>
      </c>
      <c r="B732">
        <v>-0.2468488849886922</v>
      </c>
      <c r="C732">
        <v>-0.14691567093526181</v>
      </c>
      <c r="D732">
        <v>-0.69763263053062952</v>
      </c>
      <c r="E732">
        <v>-0.1783694194803849</v>
      </c>
      <c r="F732">
        <v>-0.1224617624314453</v>
      </c>
      <c r="G732">
        <v>-0.8742392050432447</v>
      </c>
      <c r="H732">
        <v>-3.6205967516376197E-2</v>
      </c>
      <c r="I732">
        <v>-9.3214646026779882E-2</v>
      </c>
      <c r="J732">
        <v>-0.22862067958710389</v>
      </c>
      <c r="K732">
        <v>-0.31721822866045313</v>
      </c>
      <c r="L732">
        <v>-3.4351201504724269E-3</v>
      </c>
      <c r="M732">
        <v>-0.21692356342059271</v>
      </c>
      <c r="N732">
        <v>-0.31619120754174301</v>
      </c>
      <c r="O732">
        <v>-6.3648308509999127E-2</v>
      </c>
      <c r="P732">
        <v>-0.49777782455200159</v>
      </c>
      <c r="Q732">
        <v>-0.66510070344564054</v>
      </c>
      <c r="R732">
        <v>-6.5811349866375754E-2</v>
      </c>
      <c r="S732">
        <v>-0.37337148723015662</v>
      </c>
      <c r="T732">
        <v>-0.20925368801970809</v>
      </c>
      <c r="U732">
        <v>-0.38501331430194979</v>
      </c>
      <c r="V732">
        <v>-1.4303196704477401E-2</v>
      </c>
      <c r="W732">
        <v>-5.9259819887552377E-2</v>
      </c>
      <c r="X732">
        <v>-9.7496638847651168E-2</v>
      </c>
      <c r="Y732">
        <v>-5.414790588464647E-2</v>
      </c>
      <c r="Z732">
        <v>-0.26219717188377378</v>
      </c>
      <c r="AA732">
        <v>-0.31276182536477892</v>
      </c>
      <c r="AB732">
        <v>-0.1993825932933351</v>
      </c>
      <c r="AC732">
        <v>-0.17149448200541151</v>
      </c>
      <c r="AD732">
        <v>-0.4971842517476972</v>
      </c>
      <c r="AE732">
        <v>-0.26502906532865211</v>
      </c>
      <c r="AF732">
        <v>-0.2105304576781219</v>
      </c>
      <c r="AG732">
        <v>-0.2380856228157717</v>
      </c>
      <c r="AH732" s="9" t="s">
        <v>192</v>
      </c>
      <c r="AI732" s="1">
        <v>44409</v>
      </c>
      <c r="AJ732" s="9" t="s">
        <v>43</v>
      </c>
      <c r="AK732">
        <v>6</v>
      </c>
    </row>
    <row r="733" spans="1:37" x14ac:dyDescent="0.25">
      <c r="A733">
        <v>44413</v>
      </c>
      <c r="B733">
        <v>-4.4762708570841921E-2</v>
      </c>
      <c r="C733">
        <v>-4.9091707594758081E-2</v>
      </c>
      <c r="D733">
        <v>0</v>
      </c>
      <c r="E733">
        <v>-1.63958496442352E-2</v>
      </c>
      <c r="F733">
        <v>-9.8157622127747809E-3</v>
      </c>
      <c r="G733">
        <v>-4.7887004516979269E-2</v>
      </c>
      <c r="H733">
        <v>-5.6362741098812112E-2</v>
      </c>
      <c r="I733">
        <v>-3.4776775154028709E-2</v>
      </c>
      <c r="J733">
        <v>-7.5521129768626044E-3</v>
      </c>
      <c r="K733">
        <v>0</v>
      </c>
      <c r="L733">
        <v>0</v>
      </c>
      <c r="M733">
        <v>-2.7936213784143921E-2</v>
      </c>
      <c r="N733">
        <v>-1.91146180033357E-2</v>
      </c>
      <c r="O733">
        <v>-7.8488117254821698E-3</v>
      </c>
      <c r="P733">
        <v>-5.0181044190889632E-2</v>
      </c>
      <c r="Q733">
        <v>-3.6299920692695361E-3</v>
      </c>
      <c r="R733">
        <v>-1.4102494192801121E-2</v>
      </c>
      <c r="S733">
        <v>-0.10030129531595811</v>
      </c>
      <c r="T733">
        <v>-0.4802953680374154</v>
      </c>
      <c r="U733">
        <v>0</v>
      </c>
      <c r="V733">
        <v>-0.14901412215669399</v>
      </c>
      <c r="W733">
        <v>0</v>
      </c>
      <c r="X733">
        <v>-5.1419966268612373E-2</v>
      </c>
      <c r="Y733">
        <v>-0.1023262450028061</v>
      </c>
      <c r="Z733">
        <v>-3.5938149569978067E-2</v>
      </c>
      <c r="AA733">
        <v>-1.773371489894323E-2</v>
      </c>
      <c r="AB733">
        <v>-0.10205612805023551</v>
      </c>
      <c r="AC733">
        <v>-2.392683898690539E-2</v>
      </c>
      <c r="AD733">
        <v>-5.1614634144361978E-3</v>
      </c>
      <c r="AE733">
        <v>-1.5750862628114919E-2</v>
      </c>
      <c r="AF733">
        <v>-4.5092055791048913E-2</v>
      </c>
      <c r="AG733">
        <v>-0.115481428818003</v>
      </c>
      <c r="AH733" s="9" t="s">
        <v>192</v>
      </c>
      <c r="AI733" s="1">
        <v>44409</v>
      </c>
      <c r="AJ733" s="9" t="s">
        <v>38</v>
      </c>
      <c r="AK733">
        <v>5</v>
      </c>
    </row>
    <row r="734" spans="1:37" x14ac:dyDescent="0.25">
      <c r="A734">
        <v>44412</v>
      </c>
      <c r="B734">
        <v>-0.1728806462881988</v>
      </c>
      <c r="C734">
        <v>-0.14572529627131539</v>
      </c>
      <c r="D734">
        <v>-0.10575342591492159</v>
      </c>
      <c r="E734">
        <v>-0.11041344850328109</v>
      </c>
      <c r="F734">
        <v>-0.1444111089037694</v>
      </c>
      <c r="G734">
        <v>-4.5700351998656283E-2</v>
      </c>
      <c r="H734">
        <v>-6.203381372504279E-2</v>
      </c>
      <c r="I734">
        <v>-0.19775999591159091</v>
      </c>
      <c r="J734">
        <v>0</v>
      </c>
      <c r="K734">
        <v>-0.1501639905070157</v>
      </c>
      <c r="L734">
        <v>-0.16764539519554711</v>
      </c>
      <c r="M734">
        <v>-3.7815703854761399E-3</v>
      </c>
      <c r="N734">
        <v>-3.2893683242747947E-2</v>
      </c>
      <c r="O734">
        <v>-0.11643264317294259</v>
      </c>
      <c r="P734">
        <v>-0.12602841924197719</v>
      </c>
      <c r="Q734">
        <v>-5.7293957612828357E-2</v>
      </c>
      <c r="R734">
        <v>0</v>
      </c>
      <c r="S734">
        <v>-2.2816096829380121E-2</v>
      </c>
      <c r="T734">
        <v>-0.2197076314752868</v>
      </c>
      <c r="U734">
        <v>-3.651369288423472E-3</v>
      </c>
      <c r="V734">
        <v>-0.14173557755644639</v>
      </c>
      <c r="W734">
        <v>-0.97778066923187978</v>
      </c>
      <c r="X734">
        <v>-6.5009777448336969E-2</v>
      </c>
      <c r="Y734">
        <v>0</v>
      </c>
      <c r="Z734">
        <v>-0.17703417790031489</v>
      </c>
      <c r="AA734">
        <v>-8.1419819863127185E-2</v>
      </c>
      <c r="AB734">
        <v>-0.1239970138460995</v>
      </c>
      <c r="AC734">
        <v>-3.1526031285619677E-2</v>
      </c>
      <c r="AD734">
        <v>-9.3916917335952269E-2</v>
      </c>
      <c r="AE734">
        <v>-8.480316973235405E-2</v>
      </c>
      <c r="AF734">
        <v>-5.7195249450667562E-2</v>
      </c>
      <c r="AG734">
        <v>-0.26578867861855793</v>
      </c>
      <c r="AH734" s="9" t="s">
        <v>192</v>
      </c>
      <c r="AI734" s="1">
        <v>44409</v>
      </c>
      <c r="AJ734" s="9" t="s">
        <v>39</v>
      </c>
      <c r="AK734">
        <v>4</v>
      </c>
    </row>
    <row r="735" spans="1:37" x14ac:dyDescent="0.25">
      <c r="A735">
        <v>44411</v>
      </c>
      <c r="B735">
        <v>-8.2908627136290727E-2</v>
      </c>
      <c r="C735">
        <v>0</v>
      </c>
      <c r="D735">
        <v>-1.9778900220424622E-2</v>
      </c>
      <c r="E735">
        <v>-5.1686361866884023E-2</v>
      </c>
      <c r="F735">
        <v>-4.7677860285073731E-3</v>
      </c>
      <c r="G735">
        <v>-9.9579233455668998E-4</v>
      </c>
      <c r="H735">
        <v>-6.2725080363063471E-2</v>
      </c>
      <c r="I735">
        <v>-1.0870805809747979E-2</v>
      </c>
      <c r="J735">
        <v>-4.9845142138989197E-2</v>
      </c>
      <c r="K735">
        <v>-2.3733218001634859E-2</v>
      </c>
      <c r="L735">
        <v>-6.9250461269710684E-2</v>
      </c>
      <c r="M735">
        <v>-0.17762374770836489</v>
      </c>
      <c r="N735">
        <v>-0.20319899114195231</v>
      </c>
      <c r="O735">
        <v>-2.2124621030013721E-2</v>
      </c>
      <c r="P735">
        <v>-9.3480884193881363E-3</v>
      </c>
      <c r="Q735">
        <v>-2.4180347969406371E-3</v>
      </c>
      <c r="R735">
        <v>-3.4179509931341751E-2</v>
      </c>
      <c r="S735">
        <v>-7.3023335618880331E-2</v>
      </c>
      <c r="T735">
        <v>-0.14129020218895391</v>
      </c>
      <c r="U735">
        <v>-0.57825514484244811</v>
      </c>
      <c r="V735">
        <v>-8.9289320908742129E-2</v>
      </c>
      <c r="W735">
        <v>-6.9705662865126305E-2</v>
      </c>
      <c r="X735">
        <v>-0.36153075002505308</v>
      </c>
      <c r="Y735">
        <v>-0.33585561178628098</v>
      </c>
      <c r="Z735">
        <v>-8.6594175690012445E-2</v>
      </c>
      <c r="AA735">
        <v>-0.1005994342619871</v>
      </c>
      <c r="AB735">
        <v>-4.3108587865888767E-2</v>
      </c>
      <c r="AC735">
        <v>-0.1574791288889944</v>
      </c>
      <c r="AD735">
        <v>-3.610753812452995E-3</v>
      </c>
      <c r="AE735">
        <v>-2.8824796705103101E-2</v>
      </c>
      <c r="AF735">
        <v>-9.6084893732011969E-2</v>
      </c>
      <c r="AG735">
        <v>-0.17410153481172269</v>
      </c>
      <c r="AH735" s="9" t="s">
        <v>192</v>
      </c>
      <c r="AI735" s="1">
        <v>44409</v>
      </c>
      <c r="AJ735" s="9" t="s">
        <v>40</v>
      </c>
      <c r="AK735">
        <v>3</v>
      </c>
    </row>
    <row r="736" spans="1:37" x14ac:dyDescent="0.25">
      <c r="A736">
        <v>44410</v>
      </c>
      <c r="B736">
        <v>-0.19411313930039409</v>
      </c>
      <c r="C736">
        <v>0</v>
      </c>
      <c r="D736">
        <v>-0.1414199730577051</v>
      </c>
      <c r="E736">
        <v>-0.41866627610626139</v>
      </c>
      <c r="F736">
        <v>-0.35519067056282388</v>
      </c>
      <c r="G736">
        <v>-0.1021760550475348</v>
      </c>
      <c r="H736">
        <v>-2.545307676296104E-2</v>
      </c>
      <c r="I736">
        <v>-0.18265297677666059</v>
      </c>
      <c r="J736">
        <v>-0.13265308110188909</v>
      </c>
      <c r="K736">
        <v>0</v>
      </c>
      <c r="L736">
        <v>-7.7678270884359571E-3</v>
      </c>
      <c r="M736">
        <v>-4.4706819988757113E-2</v>
      </c>
      <c r="N736">
        <v>-0.22825953860448361</v>
      </c>
      <c r="O736">
        <v>-1.137790929501733E-2</v>
      </c>
      <c r="P736">
        <v>-3.7696155010364933E-2</v>
      </c>
      <c r="Q736">
        <v>-0.24697283055376329</v>
      </c>
      <c r="R736">
        <v>-1.4920651953112469E-2</v>
      </c>
      <c r="S736">
        <v>-0.25090781730168732</v>
      </c>
      <c r="T736">
        <v>-0.23949936304791411</v>
      </c>
      <c r="U736">
        <v>-0.48001848893510041</v>
      </c>
      <c r="V736">
        <v>-7.9853772721374838E-2</v>
      </c>
      <c r="W736">
        <v>-1.2247473959643379E-3</v>
      </c>
      <c r="X736">
        <v>-0.20199430514942091</v>
      </c>
      <c r="Y736">
        <v>-0.21570146873500859</v>
      </c>
      <c r="Z736">
        <v>-0.23912424997812581</v>
      </c>
      <c r="AA736">
        <v>-0.18461483597129971</v>
      </c>
      <c r="AB736">
        <v>-0.16342321582694511</v>
      </c>
      <c r="AC736">
        <v>-8.3265101083452725E-2</v>
      </c>
      <c r="AD736">
        <v>-0.15486563433334569</v>
      </c>
      <c r="AE736">
        <v>-0.30903636453385153</v>
      </c>
      <c r="AF736">
        <v>-0.14197508943661261</v>
      </c>
      <c r="AG736">
        <v>-0.15823108096639571</v>
      </c>
      <c r="AH736" s="9" t="s">
        <v>192</v>
      </c>
      <c r="AI736" s="1">
        <v>44409</v>
      </c>
      <c r="AJ736" s="9" t="s">
        <v>41</v>
      </c>
      <c r="AK736">
        <v>2</v>
      </c>
    </row>
    <row r="737" spans="1:37" x14ac:dyDescent="0.25">
      <c r="A737">
        <v>44407</v>
      </c>
      <c r="B737">
        <v>-0.1192197743101279</v>
      </c>
      <c r="C737">
        <v>-1.577800392283737E-3</v>
      </c>
      <c r="D737">
        <v>-7.6478805043215442E-2</v>
      </c>
      <c r="E737">
        <v>-0.15520114408442989</v>
      </c>
      <c r="F737">
        <v>-7.7155078649976888E-3</v>
      </c>
      <c r="G737">
        <v>-0.1170234696310101</v>
      </c>
      <c r="H737">
        <v>-1.2168598319255741E-2</v>
      </c>
      <c r="I737">
        <v>-1.7689347103634519E-2</v>
      </c>
      <c r="J737">
        <v>-0.52589122479031214</v>
      </c>
      <c r="K737">
        <v>-1.260587464709919E-2</v>
      </c>
      <c r="L737">
        <v>-6.7063286082198525E-2</v>
      </c>
      <c r="M737">
        <v>-1.879011087969433E-2</v>
      </c>
      <c r="N737">
        <v>-6.9765015921638271E-3</v>
      </c>
      <c r="O737">
        <v>-0.22526769827849991</v>
      </c>
      <c r="P737">
        <v>-7.8378499919595404E-2</v>
      </c>
      <c r="Q737">
        <v>-1.82914568983206E-2</v>
      </c>
      <c r="R737">
        <v>-0.26606816521849141</v>
      </c>
      <c r="S737">
        <v>-8.1816646995875889E-2</v>
      </c>
      <c r="T737">
        <v>-8.1277449215883132E-2</v>
      </c>
      <c r="U737">
        <v>-0.13240340019402089</v>
      </c>
      <c r="V737">
        <v>-2.1970020188587899E-3</v>
      </c>
      <c r="W737">
        <v>-3.7495388792806728E-2</v>
      </c>
      <c r="X737">
        <v>-0.32987613666839483</v>
      </c>
      <c r="Y737">
        <v>0</v>
      </c>
      <c r="Z737">
        <v>-0.22552884532687961</v>
      </c>
      <c r="AA737">
        <v>-7.5842341534812632E-2</v>
      </c>
      <c r="AB737">
        <v>-4.163268415184488E-2</v>
      </c>
      <c r="AC737">
        <v>-2.983274157758229E-2</v>
      </c>
      <c r="AD737">
        <v>-1.8787473396732798E-2</v>
      </c>
      <c r="AE737">
        <v>-1.665055063407081E-2</v>
      </c>
      <c r="AF737">
        <v>-0.16361364339545881</v>
      </c>
      <c r="AG737">
        <v>-0.1156555731428041</v>
      </c>
      <c r="AH737" s="9" t="s">
        <v>193</v>
      </c>
      <c r="AI737" s="1">
        <v>44378</v>
      </c>
      <c r="AJ737" s="9" t="s">
        <v>43</v>
      </c>
      <c r="AK737">
        <v>30</v>
      </c>
    </row>
    <row r="738" spans="1:37" x14ac:dyDescent="0.25">
      <c r="A738">
        <v>44406</v>
      </c>
      <c r="B738">
        <v>-4.8292285915413319E-2</v>
      </c>
      <c r="C738">
        <v>-0.15560391368227941</v>
      </c>
      <c r="D738">
        <v>-2.888570984309545E-2</v>
      </c>
      <c r="E738">
        <v>-0.1111150997921744</v>
      </c>
      <c r="F738">
        <v>-4.2232330611696067E-2</v>
      </c>
      <c r="G738">
        <v>-1.8188553073247071E-2</v>
      </c>
      <c r="H738">
        <v>-7.5023923185945515E-2</v>
      </c>
      <c r="I738">
        <v>-2.473937712240071E-3</v>
      </c>
      <c r="J738">
        <v>-3.2649355566281818E-2</v>
      </c>
      <c r="K738">
        <v>-0.22355442979983089</v>
      </c>
      <c r="L738">
        <v>-1.275267404676093E-2</v>
      </c>
      <c r="M738">
        <v>-1.38821018385617E-2</v>
      </c>
      <c r="N738">
        <v>-4.1676494003879093E-2</v>
      </c>
      <c r="O738">
        <v>-9.2252861320918696E-3</v>
      </c>
      <c r="P738">
        <v>-4.8266064416257783E-3</v>
      </c>
      <c r="Q738">
        <v>-3.4666650640723391E-2</v>
      </c>
      <c r="R738">
        <v>-0.14855056269347061</v>
      </c>
      <c r="S738">
        <v>-6.7016097566825186E-3</v>
      </c>
      <c r="T738">
        <v>-3.0323722506747339E-2</v>
      </c>
      <c r="U738">
        <v>-5.4279249171078292E-2</v>
      </c>
      <c r="V738">
        <v>-6.4705734178188293E-3</v>
      </c>
      <c r="W738">
        <v>0</v>
      </c>
      <c r="X738">
        <v>-2.9250799407311141E-2</v>
      </c>
      <c r="Y738">
        <v>-0.30885504761361843</v>
      </c>
      <c r="Z738">
        <v>-5.2589257663531133E-2</v>
      </c>
      <c r="AA738">
        <v>-4.587358967088527E-2</v>
      </c>
      <c r="AB738">
        <v>-3.5977716451178428E-2</v>
      </c>
      <c r="AC738">
        <v>-6.8891158183493728E-2</v>
      </c>
      <c r="AD738">
        <v>-1.4078034384697659E-3</v>
      </c>
      <c r="AE738">
        <v>-3.8885773810074797E-2</v>
      </c>
      <c r="AF738">
        <v>-5.1384429449597133E-2</v>
      </c>
      <c r="AG738">
        <v>-7.5770859470606106E-2</v>
      </c>
      <c r="AH738" s="9" t="s">
        <v>193</v>
      </c>
      <c r="AI738" s="1">
        <v>44378</v>
      </c>
      <c r="AJ738" s="9" t="s">
        <v>38</v>
      </c>
      <c r="AK738">
        <v>29</v>
      </c>
    </row>
    <row r="739" spans="1:37" x14ac:dyDescent="0.25">
      <c r="A739">
        <v>44405</v>
      </c>
      <c r="B739">
        <v>-0.2232878723367169</v>
      </c>
      <c r="C739">
        <v>-0.59724322339206914</v>
      </c>
      <c r="D739">
        <v>-0.81705824740832578</v>
      </c>
      <c r="E739">
        <v>-0.24693161083387791</v>
      </c>
      <c r="F739">
        <v>-0.12923902434973061</v>
      </c>
      <c r="G739">
        <v>-0.23278252952777201</v>
      </c>
      <c r="H739">
        <v>-2.8241418169201719E-2</v>
      </c>
      <c r="I739">
        <v>-0.299910517064372</v>
      </c>
      <c r="J739">
        <v>-0.24311975996990559</v>
      </c>
      <c r="K739">
        <v>-0.24650350147240821</v>
      </c>
      <c r="L739">
        <v>-2.2972062995783151</v>
      </c>
      <c r="M739">
        <v>-0.16475015361819861</v>
      </c>
      <c r="N739">
        <v>-0.27381798886585568</v>
      </c>
      <c r="O739">
        <v>-4.663295290679869E-2</v>
      </c>
      <c r="P739">
        <v>-0.43405950890174061</v>
      </c>
      <c r="Q739">
        <v>-6.0682463406055917E-2</v>
      </c>
      <c r="R739">
        <v>-0.24650372921260369</v>
      </c>
      <c r="S739">
        <v>-0.100914477599767</v>
      </c>
      <c r="T739">
        <v>-0.10483303613120901</v>
      </c>
      <c r="U739">
        <v>-7.5290959664625665E-2</v>
      </c>
      <c r="V739">
        <v>-0.1715087878546378</v>
      </c>
      <c r="W739">
        <v>-2.967373360470902E-3</v>
      </c>
      <c r="X739">
        <v>-9.4348882337671608E-2</v>
      </c>
      <c r="Y739">
        <v>-6.0532749993488677E-2</v>
      </c>
      <c r="Z739">
        <v>-0.1911166444196403</v>
      </c>
      <c r="AA739">
        <v>-0.3159511896610161</v>
      </c>
      <c r="AB739">
        <v>-8.9296975504895584E-2</v>
      </c>
      <c r="AC739">
        <v>-0.43737729612919701</v>
      </c>
      <c r="AD739">
        <v>-6.2416057172695077E-2</v>
      </c>
      <c r="AE739">
        <v>-0.24804927397272711</v>
      </c>
      <c r="AF739">
        <v>-0.23628418851981839</v>
      </c>
      <c r="AG739">
        <v>-0.20176625823465219</v>
      </c>
      <c r="AH739" s="9" t="s">
        <v>193</v>
      </c>
      <c r="AI739" s="1">
        <v>44378</v>
      </c>
      <c r="AJ739" s="9" t="s">
        <v>39</v>
      </c>
      <c r="AK739">
        <v>28</v>
      </c>
    </row>
    <row r="740" spans="1:37" x14ac:dyDescent="0.25">
      <c r="A740">
        <v>44404</v>
      </c>
      <c r="B740">
        <v>-0.2036528773491238</v>
      </c>
      <c r="C740">
        <v>-0.1408392354067724</v>
      </c>
      <c r="D740">
        <v>-0.24403110579712439</v>
      </c>
      <c r="E740">
        <v>-0.27348020071814361</v>
      </c>
      <c r="F740">
        <v>-0.17827076694523461</v>
      </c>
      <c r="G740">
        <v>-5.7072897668249321E-2</v>
      </c>
      <c r="H740">
        <v>-5.3634451571795777E-2</v>
      </c>
      <c r="I740">
        <v>-0.55687602861040908</v>
      </c>
      <c r="J740">
        <v>-2.6508608116805289E-3</v>
      </c>
      <c r="K740">
        <v>-0.1647939364107269</v>
      </c>
      <c r="L740">
        <v>-0.5585763222598451</v>
      </c>
      <c r="M740">
        <v>-0.2482144056275902</v>
      </c>
      <c r="N740">
        <v>-0.22871193021023101</v>
      </c>
      <c r="O740">
        <v>-0.1231895003200885</v>
      </c>
      <c r="P740">
        <v>-5.6093729369565484E-3</v>
      </c>
      <c r="Q740">
        <v>-0.35664972012196933</v>
      </c>
      <c r="R740">
        <v>-1.037455310912295</v>
      </c>
      <c r="S740">
        <v>-9.3270926265529047E-2</v>
      </c>
      <c r="T740">
        <v>-7.078771132065613E-2</v>
      </c>
      <c r="U740">
        <v>-0.27618094049402181</v>
      </c>
      <c r="V740">
        <v>-0.52237332761698663</v>
      </c>
      <c r="W740">
        <v>-2.1586460921348689E-4</v>
      </c>
      <c r="X740">
        <v>-8.1007699166723374E-2</v>
      </c>
      <c r="Y740">
        <v>-6.0693615132837936E-3</v>
      </c>
      <c r="Z740">
        <v>-0.17384699485323049</v>
      </c>
      <c r="AA740">
        <v>-0.2115792582701464</v>
      </c>
      <c r="AB740">
        <v>-0.23918252065462769</v>
      </c>
      <c r="AC740">
        <v>-0.2119185517407248</v>
      </c>
      <c r="AD740">
        <v>-0.37881320506478389</v>
      </c>
      <c r="AE740">
        <v>-0.1869629312215712</v>
      </c>
      <c r="AF740">
        <v>-0.26223817810143829</v>
      </c>
      <c r="AG740">
        <v>-5.6907896206399328E-2</v>
      </c>
      <c r="AH740" s="9" t="s">
        <v>193</v>
      </c>
      <c r="AI740" s="1">
        <v>44378</v>
      </c>
      <c r="AJ740" s="9" t="s">
        <v>40</v>
      </c>
      <c r="AK740">
        <v>27</v>
      </c>
    </row>
    <row r="741" spans="1:37" x14ac:dyDescent="0.25">
      <c r="A741">
        <v>44403</v>
      </c>
      <c r="B741">
        <v>-2.981620424024518E-2</v>
      </c>
      <c r="C741">
        <v>0</v>
      </c>
      <c r="D741">
        <v>0</v>
      </c>
      <c r="E741">
        <v>-6.0143472851004621E-4</v>
      </c>
      <c r="F741">
        <v>0</v>
      </c>
      <c r="G741">
        <v>-3.9973617757158852E-2</v>
      </c>
      <c r="H741">
        <v>-0.24186921303295611</v>
      </c>
      <c r="I741">
        <v>0</v>
      </c>
      <c r="J741">
        <v>0</v>
      </c>
      <c r="K741">
        <v>-2.7357629444680872E-3</v>
      </c>
      <c r="L741">
        <v>-7.3438581126512581E-2</v>
      </c>
      <c r="M741">
        <v>0</v>
      </c>
      <c r="N741">
        <v>-3.350008447840018E-2</v>
      </c>
      <c r="O741">
        <v>-0.1090090694788606</v>
      </c>
      <c r="P741">
        <v>-4.293733721415878E-2</v>
      </c>
      <c r="Q741">
        <v>-0.10761092892574679</v>
      </c>
      <c r="R741">
        <v>-4.7801473107731307E-2</v>
      </c>
      <c r="S741">
        <v>-9.997252923128714E-3</v>
      </c>
      <c r="T741">
        <v>-3.8932761809933871E-3</v>
      </c>
      <c r="U741">
        <v>0</v>
      </c>
      <c r="V741">
        <v>-0.19121923862008511</v>
      </c>
      <c r="W741">
        <v>-1.3501083064927699E-2</v>
      </c>
      <c r="X741">
        <v>-1.520296750559468E-2</v>
      </c>
      <c r="Y741">
        <v>-1.1893178727127319E-2</v>
      </c>
      <c r="Z741">
        <v>-1.984370470445735E-2</v>
      </c>
      <c r="AA741">
        <v>-1.3585999290982149E-2</v>
      </c>
      <c r="AB741">
        <v>-8.7596164227549053E-2</v>
      </c>
      <c r="AC741">
        <v>-9.5487620784113492E-3</v>
      </c>
      <c r="AD741">
        <v>-6.3096963470423095E-2</v>
      </c>
      <c r="AE741">
        <v>-8.3674458864591936E-3</v>
      </c>
      <c r="AF741">
        <v>-1.7457537641600851E-2</v>
      </c>
      <c r="AG741">
        <v>-8.8666872286488965E-2</v>
      </c>
      <c r="AH741" s="9" t="s">
        <v>193</v>
      </c>
      <c r="AI741" s="1">
        <v>44378</v>
      </c>
      <c r="AJ741" s="9" t="s">
        <v>41</v>
      </c>
      <c r="AK741">
        <v>26</v>
      </c>
    </row>
    <row r="742" spans="1:37" x14ac:dyDescent="0.25">
      <c r="A742">
        <v>44400</v>
      </c>
      <c r="B742">
        <v>-0.66445194221959714</v>
      </c>
      <c r="C742">
        <v>-0.68794591375476832</v>
      </c>
      <c r="D742">
        <v>-1.02882016989743</v>
      </c>
      <c r="E742">
        <v>-0.66955001079737819</v>
      </c>
      <c r="F742">
        <v>-0.94859651556142099</v>
      </c>
      <c r="G742">
        <v>-0.99129248709810802</v>
      </c>
      <c r="H742">
        <v>-0.101072456546438</v>
      </c>
      <c r="I742">
        <v>-0.26858972551215071</v>
      </c>
      <c r="J742">
        <v>-0.85234642382895232</v>
      </c>
      <c r="K742">
        <v>-0.45785201237288842</v>
      </c>
      <c r="L742">
        <v>-0.57815412853608594</v>
      </c>
      <c r="M742">
        <v>-0.4837982131890739</v>
      </c>
      <c r="N742">
        <v>-0.56115935720312549</v>
      </c>
      <c r="O742">
        <v>-0.76891206974724413</v>
      </c>
      <c r="P742">
        <v>-0.4105268231172306</v>
      </c>
      <c r="Q742">
        <v>-1.499423869124801</v>
      </c>
      <c r="R742">
        <v>-0.32404009270335749</v>
      </c>
      <c r="S742">
        <v>-1.106330941921803</v>
      </c>
      <c r="T742">
        <v>-0.7967210530539488</v>
      </c>
      <c r="U742">
        <v>-1.0432914088436609</v>
      </c>
      <c r="V742">
        <v>-0.53959701059641862</v>
      </c>
      <c r="W742">
        <v>-0.20353285425735329</v>
      </c>
      <c r="X742">
        <v>-0.35326570755742243</v>
      </c>
      <c r="Y742">
        <v>-0.4652814647227882</v>
      </c>
      <c r="Z742">
        <v>-0.66709293896576116</v>
      </c>
      <c r="AA742">
        <v>-0.53271861120867636</v>
      </c>
      <c r="AB742">
        <v>-0.80244260929243827</v>
      </c>
      <c r="AC742">
        <v>-0.5809111429880669</v>
      </c>
      <c r="AD742">
        <v>-1.894151063648321</v>
      </c>
      <c r="AE742">
        <v>-0.81522483103794241</v>
      </c>
      <c r="AF742">
        <v>-0.5876579784932221</v>
      </c>
      <c r="AG742">
        <v>-0.37869675932099661</v>
      </c>
      <c r="AH742" s="9" t="s">
        <v>194</v>
      </c>
      <c r="AI742" s="1">
        <v>44378</v>
      </c>
      <c r="AJ742" s="9" t="s">
        <v>43</v>
      </c>
      <c r="AK742">
        <v>23</v>
      </c>
    </row>
    <row r="743" spans="1:37" x14ac:dyDescent="0.25">
      <c r="A743">
        <v>44399</v>
      </c>
      <c r="B743">
        <v>-3.1646473439418128E-2</v>
      </c>
      <c r="C743">
        <v>0</v>
      </c>
      <c r="D743">
        <v>0</v>
      </c>
      <c r="E743">
        <v>-3.3005888680256151E-3</v>
      </c>
      <c r="F743">
        <v>-3.6987335840070461E-2</v>
      </c>
      <c r="G743">
        <v>-3.8314603706604763E-2</v>
      </c>
      <c r="H743">
        <v>-0.1132819370330385</v>
      </c>
      <c r="I743">
        <v>0</v>
      </c>
      <c r="J743">
        <v>-2.229330031222659E-2</v>
      </c>
      <c r="K743">
        <v>-0.1147925002497182</v>
      </c>
      <c r="L743">
        <v>-2.6816456695108959E-2</v>
      </c>
      <c r="M743">
        <v>-7.5936081198647691E-4</v>
      </c>
      <c r="N743">
        <v>-2.468447390026524E-3</v>
      </c>
      <c r="O743">
        <v>-3.3027174440544032E-3</v>
      </c>
      <c r="P743">
        <v>-2.478567040505082E-3</v>
      </c>
      <c r="Q743">
        <v>-0.1160264177871711</v>
      </c>
      <c r="R743">
        <v>-1.2295153439160449</v>
      </c>
      <c r="S743">
        <v>0</v>
      </c>
      <c r="T743">
        <v>-2.4499816105659918E-3</v>
      </c>
      <c r="U743">
        <v>0</v>
      </c>
      <c r="V743">
        <v>-3.4509479588990942E-4</v>
      </c>
      <c r="W743">
        <v>0</v>
      </c>
      <c r="X743">
        <v>-0.1112162808720281</v>
      </c>
      <c r="Y743">
        <v>-4.1170111367378106E-3</v>
      </c>
      <c r="Z743">
        <v>-4.5112365220718487E-2</v>
      </c>
      <c r="AA743">
        <v>-6.7003208244588762E-3</v>
      </c>
      <c r="AB743">
        <v>-4.1123324256995303E-2</v>
      </c>
      <c r="AC743">
        <v>-4.1256395508566532E-3</v>
      </c>
      <c r="AD743">
        <v>0</v>
      </c>
      <c r="AE743">
        <v>-2.1135417728892349E-2</v>
      </c>
      <c r="AF743">
        <v>-2.7914952863673889E-2</v>
      </c>
      <c r="AG743">
        <v>-7.4489926776527868E-2</v>
      </c>
      <c r="AH743" s="9" t="s">
        <v>194</v>
      </c>
      <c r="AI743" s="1">
        <v>44378</v>
      </c>
      <c r="AJ743" s="9" t="s">
        <v>38</v>
      </c>
      <c r="AK743">
        <v>22</v>
      </c>
    </row>
    <row r="744" spans="1:37" x14ac:dyDescent="0.25">
      <c r="A744">
        <v>44398</v>
      </c>
      <c r="B744">
        <v>-0.31006151496860063</v>
      </c>
      <c r="C744">
        <v>-1.9403451831008531E-2</v>
      </c>
      <c r="D744">
        <v>-8.7627125067321274E-2</v>
      </c>
      <c r="E744">
        <v>-7.1158230038506798E-2</v>
      </c>
      <c r="F744">
        <v>-8.593304458706047E-2</v>
      </c>
      <c r="G744">
        <v>-0.55509660853771892</v>
      </c>
      <c r="H744">
        <v>-8.1269267990862995E-2</v>
      </c>
      <c r="I744">
        <v>-0.17941279238738159</v>
      </c>
      <c r="J744">
        <v>-0.30323382674460342</v>
      </c>
      <c r="K744">
        <v>-0.1625793386189297</v>
      </c>
      <c r="L744">
        <v>-9.5318269459177211E-3</v>
      </c>
      <c r="M744">
        <v>-0.25109503257734672</v>
      </c>
      <c r="N744">
        <v>-0.2616653019232239</v>
      </c>
      <c r="O744">
        <v>-5.6615409646074727E-2</v>
      </c>
      <c r="P744">
        <v>-0.40712388361130902</v>
      </c>
      <c r="Q744">
        <v>-0.29169871636036632</v>
      </c>
      <c r="R744">
        <v>-1.108520708840399</v>
      </c>
      <c r="S744">
        <v>-0.7345855055449988</v>
      </c>
      <c r="T744">
        <v>-0.14530457926449961</v>
      </c>
      <c r="U744">
        <v>-3.8657807592658598E-2</v>
      </c>
      <c r="V744">
        <v>-9.1870322624532805E-2</v>
      </c>
      <c r="W744">
        <v>-0.16413619551001951</v>
      </c>
      <c r="X744">
        <v>-0.48545699316916491</v>
      </c>
      <c r="Y744">
        <v>-0.33658795111259399</v>
      </c>
      <c r="Z744">
        <v>-0.3860957600285968</v>
      </c>
      <c r="AA744">
        <v>-0.29433924475300988</v>
      </c>
      <c r="AB744">
        <v>-0.14922589778377579</v>
      </c>
      <c r="AC744">
        <v>-0.2098303436194108</v>
      </c>
      <c r="AD744">
        <v>-0.37641511165437602</v>
      </c>
      <c r="AE744">
        <v>-0.1864983382766037</v>
      </c>
      <c r="AF744">
        <v>-0.17771696453849201</v>
      </c>
      <c r="AG744">
        <v>-0.51275531241604733</v>
      </c>
      <c r="AH744" s="9" t="s">
        <v>194</v>
      </c>
      <c r="AI744" s="1">
        <v>44378</v>
      </c>
      <c r="AJ744" s="9" t="s">
        <v>39</v>
      </c>
      <c r="AK744">
        <v>21</v>
      </c>
    </row>
    <row r="745" spans="1:37" x14ac:dyDescent="0.25">
      <c r="A745">
        <v>44397</v>
      </c>
      <c r="B745">
        <v>-1.5708155476254669E-2</v>
      </c>
      <c r="C745">
        <v>-2.0563008809336349E-2</v>
      </c>
      <c r="D745">
        <v>0</v>
      </c>
      <c r="E745">
        <v>-7.0590851800534172E-3</v>
      </c>
      <c r="F745">
        <v>-5.3246793048161286E-3</v>
      </c>
      <c r="G745">
        <v>0</v>
      </c>
      <c r="H745">
        <v>0</v>
      </c>
      <c r="I745">
        <v>-0.16770196780417171</v>
      </c>
      <c r="J745">
        <v>-5.100218748549136E-2</v>
      </c>
      <c r="K745">
        <v>0</v>
      </c>
      <c r="L745">
        <v>-0.18135447040034719</v>
      </c>
      <c r="M745">
        <v>0</v>
      </c>
      <c r="N745">
        <v>-4.4689220336535671E-3</v>
      </c>
      <c r="O745">
        <v>0</v>
      </c>
      <c r="P745">
        <v>-7.7974974247044606E-4</v>
      </c>
      <c r="Q745">
        <v>-1.5671602688623339E-2</v>
      </c>
      <c r="R745">
        <v>0</v>
      </c>
      <c r="S745">
        <v>0</v>
      </c>
      <c r="T745">
        <v>-4.6457265291252298E-2</v>
      </c>
      <c r="U745">
        <v>-2.4022875750225849E-2</v>
      </c>
      <c r="V745">
        <v>-1.855017108843523E-3</v>
      </c>
      <c r="W745">
        <v>0</v>
      </c>
      <c r="X745">
        <v>-4.4669879910789578E-2</v>
      </c>
      <c r="Y745">
        <v>-8.4748529224053154E-2</v>
      </c>
      <c r="Z745">
        <v>-1.0030204601020181E-2</v>
      </c>
      <c r="AA745">
        <v>-2.2145055175113421E-2</v>
      </c>
      <c r="AB745">
        <v>-1.071798252118032E-2</v>
      </c>
      <c r="AC745">
        <v>-3.444129384164818E-2</v>
      </c>
      <c r="AD745">
        <v>-1.5433191324239849E-4</v>
      </c>
      <c r="AE745">
        <v>-6.5245877816750304E-3</v>
      </c>
      <c r="AF745">
        <v>-1.438417922889396E-2</v>
      </c>
      <c r="AG745">
        <v>-4.4257217303161532E-2</v>
      </c>
      <c r="AH745" s="9" t="s">
        <v>194</v>
      </c>
      <c r="AI745" s="1">
        <v>44378</v>
      </c>
      <c r="AJ745" s="9" t="s">
        <v>40</v>
      </c>
      <c r="AK745">
        <v>20</v>
      </c>
    </row>
    <row r="746" spans="1:37" x14ac:dyDescent="0.25">
      <c r="A746">
        <v>44396</v>
      </c>
      <c r="B746">
        <v>-2.4769992461107431</v>
      </c>
      <c r="C746">
        <v>-3.2960416666508081</v>
      </c>
      <c r="D746">
        <v>-1.29428246503109</v>
      </c>
      <c r="E746">
        <v>-3.4881427238899119</v>
      </c>
      <c r="F746">
        <v>-1.526256159375714</v>
      </c>
      <c r="G746">
        <v>-5.8869724441241678</v>
      </c>
      <c r="H746">
        <v>-3.8076509999778758</v>
      </c>
      <c r="I746">
        <v>-2.207052071346657</v>
      </c>
      <c r="J746">
        <v>-7.235007028447634</v>
      </c>
      <c r="K746">
        <v>-0.55531107330055485</v>
      </c>
      <c r="L746">
        <v>-2.5469014796035809</v>
      </c>
      <c r="M746">
        <v>-1.7514998110746891</v>
      </c>
      <c r="N746">
        <v>-3.363228293110998</v>
      </c>
      <c r="O746">
        <v>-1.6562271475700061</v>
      </c>
      <c r="P746">
        <v>-0.37991467997814621</v>
      </c>
      <c r="Q746">
        <v>-3.516890364479202</v>
      </c>
      <c r="R746">
        <v>-0.25711143717765761</v>
      </c>
      <c r="S746">
        <v>-3.6479311365256462</v>
      </c>
      <c r="T746">
        <v>-1.246529366107171</v>
      </c>
      <c r="U746">
        <v>-1.932637910677016</v>
      </c>
      <c r="V746">
        <v>-1.474175518748128</v>
      </c>
      <c r="W746">
        <v>-0.64847718618610717</v>
      </c>
      <c r="X746">
        <v>-0.75422794756354206</v>
      </c>
      <c r="Y746">
        <v>-1.2508365823864429</v>
      </c>
      <c r="Z746">
        <v>-2.737666054100377</v>
      </c>
      <c r="AA746">
        <v>-2.4574334844876908</v>
      </c>
      <c r="AB746">
        <v>-2.293681974092844</v>
      </c>
      <c r="AC746">
        <v>-1.800718825824994</v>
      </c>
      <c r="AD746">
        <v>-3.8997783989878112</v>
      </c>
      <c r="AE746">
        <v>-2.3339948637431989</v>
      </c>
      <c r="AF746">
        <v>-2.5553115990607278</v>
      </c>
      <c r="AG746">
        <v>-2.0570718568701958</v>
      </c>
      <c r="AH746" s="9" t="s">
        <v>194</v>
      </c>
      <c r="AI746" s="1">
        <v>44378</v>
      </c>
      <c r="AJ746" s="9" t="s">
        <v>41</v>
      </c>
      <c r="AK746">
        <v>19</v>
      </c>
    </row>
    <row r="747" spans="1:37" x14ac:dyDescent="0.25">
      <c r="A747">
        <v>44393</v>
      </c>
      <c r="B747">
        <v>-0.20205801335039589</v>
      </c>
      <c r="C747">
        <v>-4.4017655195340271E-3</v>
      </c>
      <c r="D747">
        <v>-0.1288058430947</v>
      </c>
      <c r="E747">
        <v>-0.2048522821957357</v>
      </c>
      <c r="F747">
        <v>-0.39814748475680978</v>
      </c>
      <c r="G747">
        <v>-0.4095393002593839</v>
      </c>
      <c r="H747">
        <v>-6.680312257698811E-3</v>
      </c>
      <c r="I747">
        <v>-0.27818916590845771</v>
      </c>
      <c r="J747">
        <v>-0.45312317829476501</v>
      </c>
      <c r="K747">
        <v>-0.31254623186097608</v>
      </c>
      <c r="L747">
        <v>-3.3387501301762067E-2</v>
      </c>
      <c r="M747">
        <v>-6.4861647619129242E-2</v>
      </c>
      <c r="N747">
        <v>-0.13037039019689489</v>
      </c>
      <c r="O747">
        <v>-9.240206797514823E-2</v>
      </c>
      <c r="P747">
        <v>-6.1682990887991312E-2</v>
      </c>
      <c r="Q747">
        <v>-0.22194086068251151</v>
      </c>
      <c r="R747">
        <v>-1.9712164724336561</v>
      </c>
      <c r="S747">
        <v>-0.2012019215406845</v>
      </c>
      <c r="T747">
        <v>-0.17311044521178329</v>
      </c>
      <c r="U747">
        <v>-6.115427364813919E-2</v>
      </c>
      <c r="V747">
        <v>-2.9359995293667559E-2</v>
      </c>
      <c r="W747">
        <v>-3.354281814485903E-2</v>
      </c>
      <c r="X747">
        <v>-0.2261066155836049</v>
      </c>
      <c r="Y747">
        <v>-0.2589589981650775</v>
      </c>
      <c r="Z747">
        <v>-0.24733426196091049</v>
      </c>
      <c r="AA747">
        <v>-0.19629681379979719</v>
      </c>
      <c r="AB747">
        <v>-0.1635910985381907</v>
      </c>
      <c r="AC747">
        <v>-0.12699876039276889</v>
      </c>
      <c r="AD747">
        <v>-0.23770828149595061</v>
      </c>
      <c r="AE747">
        <v>-0.20670451934284231</v>
      </c>
      <c r="AF747">
        <v>-0.16081750567790629</v>
      </c>
      <c r="AG747">
        <v>-0.20565700725719341</v>
      </c>
      <c r="AH747" s="9" t="s">
        <v>195</v>
      </c>
      <c r="AI747" s="1">
        <v>44378</v>
      </c>
      <c r="AJ747" s="9" t="s">
        <v>43</v>
      </c>
      <c r="AK747">
        <v>16</v>
      </c>
    </row>
    <row r="748" spans="1:37" x14ac:dyDescent="0.25">
      <c r="A748">
        <v>44392</v>
      </c>
      <c r="B748">
        <v>-4.0275920698900319E-2</v>
      </c>
      <c r="C748">
        <v>-9.4336546713903518E-4</v>
      </c>
      <c r="D748">
        <v>-2.289442436611393E-4</v>
      </c>
      <c r="E748">
        <v>-3.3588983968350368E-2</v>
      </c>
      <c r="F748">
        <v>-7.8197722049134913E-4</v>
      </c>
      <c r="G748">
        <v>-6.6646688959702632E-2</v>
      </c>
      <c r="H748">
        <v>-2.7664622852212301E-2</v>
      </c>
      <c r="I748">
        <v>-0.35305447183767541</v>
      </c>
      <c r="J748">
        <v>0</v>
      </c>
      <c r="K748">
        <v>-2.9343618053657798E-4</v>
      </c>
      <c r="L748">
        <v>-3.487984293228425E-3</v>
      </c>
      <c r="M748">
        <v>-2.7789681356977171E-3</v>
      </c>
      <c r="N748">
        <v>-1.1623806165568171E-2</v>
      </c>
      <c r="O748">
        <v>-9.1472857343140128E-4</v>
      </c>
      <c r="P748">
        <v>-7.529043827106662E-5</v>
      </c>
      <c r="Q748">
        <v>-2.6760876218704249E-2</v>
      </c>
      <c r="R748">
        <v>-5.3450399184123587E-2</v>
      </c>
      <c r="S748">
        <v>-5.2769514655163302E-2</v>
      </c>
      <c r="T748">
        <v>-0.27859519058432608</v>
      </c>
      <c r="U748">
        <v>0</v>
      </c>
      <c r="V748">
        <v>-3.4029155700727711E-4</v>
      </c>
      <c r="W748">
        <v>0</v>
      </c>
      <c r="X748">
        <v>-4.6618403573694268E-2</v>
      </c>
      <c r="Y748">
        <v>-9.9405297180697044E-3</v>
      </c>
      <c r="Z748">
        <v>-4.933180305917409E-2</v>
      </c>
      <c r="AA748">
        <v>-2.1971594504270189E-2</v>
      </c>
      <c r="AB748">
        <v>-5.1808158972509587E-2</v>
      </c>
      <c r="AC748">
        <v>-4.0999974039463722E-3</v>
      </c>
      <c r="AD748">
        <v>-8.3158412193392438E-3</v>
      </c>
      <c r="AE748">
        <v>-6.0030794248358291E-2</v>
      </c>
      <c r="AF748">
        <v>-9.8497888443138705E-3</v>
      </c>
      <c r="AG748">
        <v>-0.1072453416367867</v>
      </c>
      <c r="AH748" s="9" t="s">
        <v>195</v>
      </c>
      <c r="AI748" s="1">
        <v>44378</v>
      </c>
      <c r="AJ748" s="9" t="s">
        <v>38</v>
      </c>
      <c r="AK748">
        <v>15</v>
      </c>
    </row>
    <row r="749" spans="1:37" x14ac:dyDescent="0.25">
      <c r="A749">
        <v>44391</v>
      </c>
      <c r="B749">
        <v>-0.34139632745567777</v>
      </c>
      <c r="C749">
        <v>-0.64218217960089341</v>
      </c>
      <c r="D749">
        <v>-0.54370431368381422</v>
      </c>
      <c r="E749">
        <v>-0.12649663750740489</v>
      </c>
      <c r="F749">
        <v>-0.3076123354485682</v>
      </c>
      <c r="G749">
        <v>-0.27000905589373642</v>
      </c>
      <c r="H749">
        <v>-5.2403965440626178E-2</v>
      </c>
      <c r="I749">
        <v>-0.2105424308616905</v>
      </c>
      <c r="J749">
        <v>-6.5033376263625195E-2</v>
      </c>
      <c r="K749">
        <v>-3.2214018418585261E-2</v>
      </c>
      <c r="L749">
        <v>-3.5575712700934542E-2</v>
      </c>
      <c r="M749">
        <v>-0.20299636246935909</v>
      </c>
      <c r="N749">
        <v>-0.29685734255144691</v>
      </c>
      <c r="O749">
        <v>-0.40106318899148019</v>
      </c>
      <c r="P749">
        <v>-0.18355615374883591</v>
      </c>
      <c r="Q749">
        <v>-1.390692794011908</v>
      </c>
      <c r="R749">
        <v>-1.296967098196372E-2</v>
      </c>
      <c r="S749">
        <v>-0.35286722675666382</v>
      </c>
      <c r="T749">
        <v>-0.36249404713441641</v>
      </c>
      <c r="U749">
        <v>-5.5990275313278957E-2</v>
      </c>
      <c r="V749">
        <v>-0.27241016725971651</v>
      </c>
      <c r="W749">
        <v>-0.26693728121267252</v>
      </c>
      <c r="X749">
        <v>-0.13642408330537231</v>
      </c>
      <c r="Y749">
        <v>-2.5261183777668051E-2</v>
      </c>
      <c r="Z749">
        <v>-0.20550979230633379</v>
      </c>
      <c r="AA749">
        <v>-0.19176953660098109</v>
      </c>
      <c r="AB749">
        <v>-0.66063668371757689</v>
      </c>
      <c r="AC749">
        <v>-0.14473856489655529</v>
      </c>
      <c r="AD749">
        <v>-0.3928379627219411</v>
      </c>
      <c r="AE749">
        <v>-0.47849156638504331</v>
      </c>
      <c r="AF749">
        <v>-0.2075514909981292</v>
      </c>
      <c r="AG749">
        <v>-0.23981403094646109</v>
      </c>
      <c r="AH749" s="9" t="s">
        <v>195</v>
      </c>
      <c r="AI749" s="1">
        <v>44378</v>
      </c>
      <c r="AJ749" s="9" t="s">
        <v>39</v>
      </c>
      <c r="AK749">
        <v>14</v>
      </c>
    </row>
    <row r="750" spans="1:37" x14ac:dyDescent="0.25">
      <c r="A750">
        <v>44390</v>
      </c>
      <c r="B750">
        <v>-4.4666823646555047E-2</v>
      </c>
      <c r="C750">
        <v>-0.2393726040179614</v>
      </c>
      <c r="D750">
        <v>-3.1695095355023289E-4</v>
      </c>
      <c r="E750">
        <v>-2.7915666287485159E-2</v>
      </c>
      <c r="F750">
        <v>-1.358889011651424E-2</v>
      </c>
      <c r="G750">
        <v>-5.7608527412738558E-2</v>
      </c>
      <c r="H750">
        <v>-1.803345599318185E-2</v>
      </c>
      <c r="I750">
        <v>-1.0982380559882409E-2</v>
      </c>
      <c r="J750">
        <v>0</v>
      </c>
      <c r="K750">
        <v>-2.0901192270228571E-2</v>
      </c>
      <c r="L750">
        <v>-2.6584062836388662E-3</v>
      </c>
      <c r="M750">
        <v>-6.0334537111814386E-3</v>
      </c>
      <c r="N750">
        <v>-4.8710874307230628E-3</v>
      </c>
      <c r="O750">
        <v>-0.15893750072481441</v>
      </c>
      <c r="P750">
        <v>-3.8954000093666639E-4</v>
      </c>
      <c r="Q750">
        <v>-8.584647022335308E-2</v>
      </c>
      <c r="R750">
        <v>-9.5399469710526902E-4</v>
      </c>
      <c r="S750">
        <v>-2.1669791189585921E-2</v>
      </c>
      <c r="T750">
        <v>-0.21710599682813919</v>
      </c>
      <c r="U750">
        <v>-7.2375763239069298E-4</v>
      </c>
      <c r="V750">
        <v>-5.6954924609697033E-3</v>
      </c>
      <c r="W750">
        <v>-9.2112647005687821E-3</v>
      </c>
      <c r="X750">
        <v>-3.3393438292433873E-2</v>
      </c>
      <c r="Y750">
        <v>-3.5398568777282018E-3</v>
      </c>
      <c r="Z750">
        <v>-4.1288272877929313E-2</v>
      </c>
      <c r="AA750">
        <v>-4.133412440495433E-3</v>
      </c>
      <c r="AB750">
        <v>-0.1007787548782537</v>
      </c>
      <c r="AC750">
        <v>-4.3313265826898061E-3</v>
      </c>
      <c r="AD750">
        <v>-4.4769218604449372E-2</v>
      </c>
      <c r="AE750">
        <v>-3.9211752886591469E-2</v>
      </c>
      <c r="AF750">
        <v>-3.1854663591376217E-2</v>
      </c>
      <c r="AG750">
        <v>-6.4019480112902122E-2</v>
      </c>
      <c r="AH750" s="9" t="s">
        <v>195</v>
      </c>
      <c r="AI750" s="1">
        <v>44378</v>
      </c>
      <c r="AJ750" s="9" t="s">
        <v>40</v>
      </c>
      <c r="AK750">
        <v>13</v>
      </c>
    </row>
    <row r="751" spans="1:37" x14ac:dyDescent="0.25">
      <c r="A751">
        <v>44389</v>
      </c>
      <c r="B751">
        <v>-2.8073695541413781</v>
      </c>
      <c r="C751">
        <v>-1.757005884660215</v>
      </c>
      <c r="D751">
        <v>-2.5978473480743172</v>
      </c>
      <c r="E751">
        <v>-3.5046806158955941</v>
      </c>
      <c r="F751">
        <v>-3.1260356471445512</v>
      </c>
      <c r="G751">
        <v>-4.5801708736800402</v>
      </c>
      <c r="H751">
        <v>-1.2577992366421209</v>
      </c>
      <c r="I751">
        <v>-1.038628114458557</v>
      </c>
      <c r="J751">
        <v>-2.179120450012253</v>
      </c>
      <c r="K751">
        <v>-2.7677142847668881</v>
      </c>
      <c r="L751">
        <v>-4.7799160733667474</v>
      </c>
      <c r="M751">
        <v>-1.004179392552824</v>
      </c>
      <c r="N751">
        <v>-3.013154120351885</v>
      </c>
      <c r="O751">
        <v>-4.9325854551708943</v>
      </c>
      <c r="P751">
        <v>-1.3928923568274989</v>
      </c>
      <c r="Q751">
        <v>-2.243333205213764</v>
      </c>
      <c r="R751">
        <v>-0.65145181827415222</v>
      </c>
      <c r="S751">
        <v>-2.8902435266109561</v>
      </c>
      <c r="T751">
        <v>-2.4855478319026991</v>
      </c>
      <c r="U751">
        <v>-3.9307259136138071</v>
      </c>
      <c r="V751">
        <v>-2.0411189615736358</v>
      </c>
      <c r="W751">
        <v>-4.7540805497398946</v>
      </c>
      <c r="X751">
        <v>-2.1883996891439921</v>
      </c>
      <c r="Y751">
        <v>-2.2973473501154</v>
      </c>
      <c r="Z751">
        <v>-3.2664040484335728</v>
      </c>
      <c r="AA751">
        <v>-2.3224923633572612</v>
      </c>
      <c r="AB751">
        <v>-2.5745095743490012</v>
      </c>
      <c r="AC751">
        <v>-2.3522161928480689</v>
      </c>
      <c r="AD751">
        <v>-2.0808238652617712</v>
      </c>
      <c r="AE751">
        <v>-2.0228713100640641</v>
      </c>
      <c r="AF751">
        <v>-3.3304645303300648</v>
      </c>
      <c r="AG751">
        <v>-2.8626559974707719</v>
      </c>
      <c r="AH751" s="9" t="s">
        <v>195</v>
      </c>
      <c r="AI751" s="1">
        <v>44378</v>
      </c>
      <c r="AJ751" s="9" t="s">
        <v>41</v>
      </c>
      <c r="AK751">
        <v>12</v>
      </c>
    </row>
    <row r="752" spans="1:37" x14ac:dyDescent="0.25">
      <c r="A752">
        <v>44386</v>
      </c>
      <c r="B752">
        <v>-0.92371959225219824</v>
      </c>
      <c r="C752">
        <v>-0.36752009825547888</v>
      </c>
      <c r="D752">
        <v>-0.2495284126450581</v>
      </c>
      <c r="E752">
        <v>-0.96417669367996228</v>
      </c>
      <c r="F752">
        <v>-0.87809451263060789</v>
      </c>
      <c r="G752">
        <v>-3.023051612987798</v>
      </c>
      <c r="H752">
        <v>-0.46489606047539839</v>
      </c>
      <c r="I752">
        <v>-0.40941615148533422</v>
      </c>
      <c r="J752">
        <v>-2.1796469476153999</v>
      </c>
      <c r="K752">
        <v>-0.8095127030308481</v>
      </c>
      <c r="L752">
        <v>-0.57966979399457141</v>
      </c>
      <c r="M752">
        <v>-0.28539163968937697</v>
      </c>
      <c r="N752">
        <v>-1.283955722433769</v>
      </c>
      <c r="O752">
        <v>-0.20317673173267839</v>
      </c>
      <c r="P752">
        <v>-0.60153145882631165</v>
      </c>
      <c r="Q752">
        <v>-0.43243614322431329</v>
      </c>
      <c r="R752">
        <v>-0.53196050370411674</v>
      </c>
      <c r="S752">
        <v>-1.6215257368922831</v>
      </c>
      <c r="T752">
        <v>-1.13741677281528</v>
      </c>
      <c r="U752">
        <v>-0.67885115577700872</v>
      </c>
      <c r="V752">
        <v>-0.81233381323114473</v>
      </c>
      <c r="W752">
        <v>-8.4531578308479405E-2</v>
      </c>
      <c r="X752">
        <v>-0.33122258631361928</v>
      </c>
      <c r="Y752">
        <v>-0.44830179800878961</v>
      </c>
      <c r="Z752">
        <v>-1.0662583668751151</v>
      </c>
      <c r="AA752">
        <v>-1.03109128693611</v>
      </c>
      <c r="AB752">
        <v>-0.68294552329006175</v>
      </c>
      <c r="AC752">
        <v>-0.42045576467728363</v>
      </c>
      <c r="AD752">
        <v>-0.69375960188240404</v>
      </c>
      <c r="AE752">
        <v>-1.082065320718971</v>
      </c>
      <c r="AF752">
        <v>-1.0564790983741099</v>
      </c>
      <c r="AG752">
        <v>-0.4381516443626256</v>
      </c>
      <c r="AH752" s="9" t="s">
        <v>196</v>
      </c>
      <c r="AI752" s="1">
        <v>44378</v>
      </c>
      <c r="AJ752" s="9" t="s">
        <v>43</v>
      </c>
      <c r="AK752">
        <v>9</v>
      </c>
    </row>
    <row r="753" spans="1:37" x14ac:dyDescent="0.25">
      <c r="A753">
        <v>44385</v>
      </c>
      <c r="B753">
        <v>-0.1803329342573364</v>
      </c>
      <c r="C753">
        <v>-3.333252036972769E-2</v>
      </c>
      <c r="D753">
        <v>-8.3577226969188401E-3</v>
      </c>
      <c r="E753">
        <v>-0.13968780607719711</v>
      </c>
      <c r="F753">
        <v>-0.1216830371569272</v>
      </c>
      <c r="G753">
        <v>-0.1297645430774462</v>
      </c>
      <c r="H753">
        <v>-7.58355512595002E-2</v>
      </c>
      <c r="I753">
        <v>-9.5840347091866063E-2</v>
      </c>
      <c r="J753">
        <v>-0.1779146298823675</v>
      </c>
      <c r="K753">
        <v>-0.72258198706925059</v>
      </c>
      <c r="L753">
        <v>-0.11933809647214259</v>
      </c>
      <c r="M753">
        <v>-8.2714406376439772E-2</v>
      </c>
      <c r="N753">
        <v>-0.33470363651077839</v>
      </c>
      <c r="O753">
        <v>-0.10522579557046401</v>
      </c>
      <c r="P753">
        <v>-4.9094646136829392E-3</v>
      </c>
      <c r="Q753">
        <v>-0.31624935108861918</v>
      </c>
      <c r="R753">
        <v>-1.746277442258486E-3</v>
      </c>
      <c r="S753">
        <v>-1.2805627396182959</v>
      </c>
      <c r="T753">
        <v>-9.1633545787571685E-2</v>
      </c>
      <c r="U753">
        <v>-0.43390126186605049</v>
      </c>
      <c r="V753">
        <v>-0.1035927448284588</v>
      </c>
      <c r="W753">
        <v>-8.3997646892939676E-2</v>
      </c>
      <c r="X753">
        <v>-5.6801925504819488E-2</v>
      </c>
      <c r="Y753">
        <v>-0.1473631674698748</v>
      </c>
      <c r="Z753">
        <v>-0.1809491465307202</v>
      </c>
      <c r="AA753">
        <v>-0.24506197667516219</v>
      </c>
      <c r="AB753">
        <v>-0.1491045346111903</v>
      </c>
      <c r="AC753">
        <v>-0.1124338389920293</v>
      </c>
      <c r="AD753">
        <v>-0.14940930173278749</v>
      </c>
      <c r="AE753">
        <v>-0.2989619827455024</v>
      </c>
      <c r="AF753">
        <v>-0.16567438288037339</v>
      </c>
      <c r="AG753">
        <v>-9.9515137411811699E-2</v>
      </c>
      <c r="AH753" s="9" t="s">
        <v>196</v>
      </c>
      <c r="AI753" s="1">
        <v>44378</v>
      </c>
      <c r="AJ753" s="9" t="s">
        <v>38</v>
      </c>
      <c r="AK753">
        <v>8</v>
      </c>
    </row>
    <row r="754" spans="1:37" x14ac:dyDescent="0.25">
      <c r="A754">
        <v>44384</v>
      </c>
      <c r="B754">
        <v>-8.4838657785218027E-2</v>
      </c>
      <c r="C754">
        <v>-0.1092758941495743</v>
      </c>
      <c r="D754">
        <v>-3.8542252517774267E-2</v>
      </c>
      <c r="E754">
        <v>-0.28679550247997632</v>
      </c>
      <c r="F754">
        <v>0</v>
      </c>
      <c r="G754">
        <v>-3.0922356370023971E-2</v>
      </c>
      <c r="H754">
        <v>-7.2326866930526909E-2</v>
      </c>
      <c r="I754">
        <v>-0.20461711991250381</v>
      </c>
      <c r="J754">
        <v>-0.17985703597331351</v>
      </c>
      <c r="K754">
        <v>-1.4888014528826421E-3</v>
      </c>
      <c r="L754">
        <v>-0.17978944095284419</v>
      </c>
      <c r="M754">
        <v>-2.9406975035760161E-2</v>
      </c>
      <c r="N754">
        <v>-7.6415020833801597E-2</v>
      </c>
      <c r="O754">
        <v>-1.9514148960595161E-2</v>
      </c>
      <c r="P754">
        <v>-0.14253602049297401</v>
      </c>
      <c r="Q754">
        <v>-2.9168511228727669E-3</v>
      </c>
      <c r="R754">
        <v>0</v>
      </c>
      <c r="S754">
        <v>-3.712562943666601E-3</v>
      </c>
      <c r="T754">
        <v>-9.4396701062737884E-2</v>
      </c>
      <c r="U754">
        <v>-1.2784338107352791E-2</v>
      </c>
      <c r="V754">
        <v>-7.2735858346200154E-3</v>
      </c>
      <c r="W754">
        <v>-0.1508625798704101</v>
      </c>
      <c r="X754">
        <v>-4.1163711935975768E-2</v>
      </c>
      <c r="Y754">
        <v>-0.24265372499133339</v>
      </c>
      <c r="Z754">
        <v>-0.1141608308278277</v>
      </c>
      <c r="AA754">
        <v>-0.1128146370301419</v>
      </c>
      <c r="AB754">
        <v>-2.166442228585827E-2</v>
      </c>
      <c r="AC754">
        <v>-0.100536867401846</v>
      </c>
      <c r="AD754">
        <v>0</v>
      </c>
      <c r="AE754">
        <v>-1.8705041579785531E-2</v>
      </c>
      <c r="AF754">
        <v>-7.6694013424819671E-2</v>
      </c>
      <c r="AG754">
        <v>-0.29728429420769931</v>
      </c>
      <c r="AH754" s="9" t="s">
        <v>196</v>
      </c>
      <c r="AI754" s="1">
        <v>44378</v>
      </c>
      <c r="AJ754" s="9" t="s">
        <v>39</v>
      </c>
      <c r="AK754">
        <v>7</v>
      </c>
    </row>
    <row r="755" spans="1:37" x14ac:dyDescent="0.25">
      <c r="A755">
        <v>44383</v>
      </c>
      <c r="B755">
        <v>-3.217661592956846</v>
      </c>
      <c r="C755">
        <v>-5.9067933237823098</v>
      </c>
      <c r="D755">
        <v>-7.0607227191360149</v>
      </c>
      <c r="E755">
        <v>-3.371166090089746</v>
      </c>
      <c r="F755">
        <v>-3.8315908106990348</v>
      </c>
      <c r="G755">
        <v>-5.9021382062109291</v>
      </c>
      <c r="H755">
        <v>-1.5018256334110289</v>
      </c>
      <c r="I755">
        <v>-1.5187666100315571</v>
      </c>
      <c r="J755">
        <v>-3.8519544511768058</v>
      </c>
      <c r="K755">
        <v>-5.343046225506451</v>
      </c>
      <c r="L755">
        <v>-1.5104995841194611</v>
      </c>
      <c r="M755">
        <v>-1.93790925178094</v>
      </c>
      <c r="N755">
        <v>-3.996760918111351</v>
      </c>
      <c r="O755">
        <v>-1.374309080969663</v>
      </c>
      <c r="P755">
        <v>-1.500088385724357</v>
      </c>
      <c r="Q755">
        <v>-4.4279636157667408</v>
      </c>
      <c r="R755">
        <v>-2.0712940228070669</v>
      </c>
      <c r="S755">
        <v>-4.9558165833657197</v>
      </c>
      <c r="T755">
        <v>-2.057068974473037</v>
      </c>
      <c r="U755">
        <v>-3.455807270647782</v>
      </c>
      <c r="V755">
        <v>-2.951391882035078</v>
      </c>
      <c r="W755">
        <v>-0.662516959701138</v>
      </c>
      <c r="X755">
        <v>-1.7882208494659031</v>
      </c>
      <c r="Y755">
        <v>-2.2099127143238149</v>
      </c>
      <c r="Z755">
        <v>-3.453846577077146</v>
      </c>
      <c r="AA755">
        <v>-3.1401158490588781</v>
      </c>
      <c r="AB755">
        <v>-2.916424793022971</v>
      </c>
      <c r="AC755">
        <v>-2.779535496108926</v>
      </c>
      <c r="AD755">
        <v>-4.8045776698863092</v>
      </c>
      <c r="AE755">
        <v>-4.2321458399581999</v>
      </c>
      <c r="AF755">
        <v>-3.1843893780230879</v>
      </c>
      <c r="AG755">
        <v>-1.8074632582913699</v>
      </c>
      <c r="AH755" s="9" t="s">
        <v>196</v>
      </c>
      <c r="AI755" s="1">
        <v>44378</v>
      </c>
      <c r="AJ755" s="9" t="s">
        <v>40</v>
      </c>
      <c r="AK755">
        <v>6</v>
      </c>
    </row>
    <row r="756" spans="1:37" x14ac:dyDescent="0.25">
      <c r="A756">
        <v>44382</v>
      </c>
      <c r="B756">
        <v>-0.56251240048580731</v>
      </c>
      <c r="C756">
        <v>-6.0482347690685202E-3</v>
      </c>
      <c r="D756">
        <v>-7.7611005948066388E-3</v>
      </c>
      <c r="E756">
        <v>-0.8707779650812133</v>
      </c>
      <c r="F756">
        <v>-0.25792142211026448</v>
      </c>
      <c r="G756">
        <v>-0.26670474888217932</v>
      </c>
      <c r="H756">
        <v>-0.67170967091666334</v>
      </c>
      <c r="I756">
        <v>-0.84942259753059268</v>
      </c>
      <c r="J756">
        <v>-1.190791670306786</v>
      </c>
      <c r="K756">
        <v>-8.9701472817343614E-2</v>
      </c>
      <c r="L756">
        <v>-0.80756742333266163</v>
      </c>
      <c r="M756">
        <v>-0.65840155186232285</v>
      </c>
      <c r="N756">
        <v>-1.312347430652395</v>
      </c>
      <c r="O756">
        <v>-0.169879102782032</v>
      </c>
      <c r="P756">
        <v>-0.67144422844033413</v>
      </c>
      <c r="Q756">
        <v>-2.7910718933165271E-3</v>
      </c>
      <c r="R756">
        <v>0</v>
      </c>
      <c r="S756">
        <v>-0.31173310913457902</v>
      </c>
      <c r="T756">
        <v>-0.4615503985981757</v>
      </c>
      <c r="U756">
        <v>-1.40766109020103</v>
      </c>
      <c r="V756">
        <v>-0.56995768564980598</v>
      </c>
      <c r="W756">
        <v>-0.14179728688825499</v>
      </c>
      <c r="X756">
        <v>-0.4550113687095666</v>
      </c>
      <c r="Y756">
        <v>-0.97004995392511317</v>
      </c>
      <c r="Z756">
        <v>-0.55585973670556144</v>
      </c>
      <c r="AA756">
        <v>-0.97411564486131796</v>
      </c>
      <c r="AB756">
        <v>-0.25124839664539272</v>
      </c>
      <c r="AC756">
        <v>-0.63856570671216684</v>
      </c>
      <c r="AD756">
        <v>-0.36143225734347417</v>
      </c>
      <c r="AE756">
        <v>-0.74540434581790216</v>
      </c>
      <c r="AF756">
        <v>-0.65414532461664698</v>
      </c>
      <c r="AG756">
        <v>-0.28069421450403159</v>
      </c>
      <c r="AH756" s="9" t="s">
        <v>196</v>
      </c>
      <c r="AI756" s="1">
        <v>44378</v>
      </c>
      <c r="AJ756" s="9" t="s">
        <v>41</v>
      </c>
      <c r="AK756">
        <v>5</v>
      </c>
    </row>
    <row r="757" spans="1:37" x14ac:dyDescent="0.25">
      <c r="A757">
        <v>44379</v>
      </c>
      <c r="B757">
        <v>-0.2120468202258341</v>
      </c>
      <c r="C757">
        <v>-2.5558315238320781E-3</v>
      </c>
      <c r="D757">
        <v>-0.1128775244624431</v>
      </c>
      <c r="E757">
        <v>-0.32930413244071088</v>
      </c>
      <c r="F757">
        <v>-6.3652413595639945E-2</v>
      </c>
      <c r="G757">
        <v>-6.7165605431564565E-2</v>
      </c>
      <c r="H757">
        <v>-4.0537982540391898E-2</v>
      </c>
      <c r="I757">
        <v>-0.10089458219073461</v>
      </c>
      <c r="J757">
        <v>-6.5433383896536287E-2</v>
      </c>
      <c r="K757">
        <v>-6.4750011406974756E-2</v>
      </c>
      <c r="L757">
        <v>-5.0885292572266462E-2</v>
      </c>
      <c r="M757">
        <v>-0.5330540332218926</v>
      </c>
      <c r="N757">
        <v>-0.38991716597620613</v>
      </c>
      <c r="O757">
        <v>-0.37510102796174333</v>
      </c>
      <c r="P757">
        <v>-0.67177254945998754</v>
      </c>
      <c r="Q757">
        <v>-3.6710944599940017E-2</v>
      </c>
      <c r="R757">
        <v>-9.0982763564506006E-3</v>
      </c>
      <c r="S757">
        <v>-0.1040384688599599</v>
      </c>
      <c r="T757">
        <v>-0.23459822426549101</v>
      </c>
      <c r="U757">
        <v>-0.48947837375557152</v>
      </c>
      <c r="V757">
        <v>-0.1049335098222425</v>
      </c>
      <c r="W757">
        <v>-2.003155307186763E-2</v>
      </c>
      <c r="X757">
        <v>-0.2213275932141178</v>
      </c>
      <c r="Y757">
        <v>-1.745067181771489E-2</v>
      </c>
      <c r="Z757">
        <v>-0.1743159772859264</v>
      </c>
      <c r="AA757">
        <v>-0.33961731371028619</v>
      </c>
      <c r="AB757">
        <v>-0.13557337399929309</v>
      </c>
      <c r="AC757">
        <v>-0.27269174440093641</v>
      </c>
      <c r="AD757">
        <v>-0.10489404307531359</v>
      </c>
      <c r="AE757">
        <v>-0.23560000529314831</v>
      </c>
      <c r="AF757">
        <v>-0.18261611720450929</v>
      </c>
      <c r="AG757">
        <v>-0.27456321045987547</v>
      </c>
      <c r="AH757" s="9" t="s">
        <v>197</v>
      </c>
      <c r="AI757" s="1">
        <v>44378</v>
      </c>
      <c r="AJ757" s="9" t="s">
        <v>43</v>
      </c>
      <c r="AK757">
        <v>2</v>
      </c>
    </row>
    <row r="758" spans="1:37" x14ac:dyDescent="0.25">
      <c r="A758">
        <v>44378</v>
      </c>
      <c r="B758">
        <v>-0.1118841161422283</v>
      </c>
      <c r="C758">
        <v>-0.60378704657520843</v>
      </c>
      <c r="D758">
        <v>-0.46359053040488962</v>
      </c>
      <c r="E758">
        <v>-6.3489693152802312E-2</v>
      </c>
      <c r="F758">
        <v>-1.1427400758644519E-2</v>
      </c>
      <c r="G758">
        <v>-4.3806323637399971E-3</v>
      </c>
      <c r="H758">
        <v>-8.5321536781578652E-2</v>
      </c>
      <c r="I758">
        <v>-0.158182174043691</v>
      </c>
      <c r="J758">
        <v>-3.769595236619222E-2</v>
      </c>
      <c r="K758">
        <v>-1.2079491755582259E-2</v>
      </c>
      <c r="L758">
        <v>-0.26128188272413871</v>
      </c>
      <c r="M758">
        <v>-6.0998311875089869E-4</v>
      </c>
      <c r="N758">
        <v>-9.3986609821708908E-2</v>
      </c>
      <c r="O758">
        <v>-4.7002639384803951E-2</v>
      </c>
      <c r="P758">
        <v>-0.28170307022853519</v>
      </c>
      <c r="Q758">
        <v>-3.705008566273536E-3</v>
      </c>
      <c r="R758">
        <v>-0.1215478909607005</v>
      </c>
      <c r="S758">
        <v>-0.2104017115862678</v>
      </c>
      <c r="T758">
        <v>-1.978973615775299E-2</v>
      </c>
      <c r="U758">
        <v>-9.3019457470141037E-2</v>
      </c>
      <c r="V758">
        <v>-7.6635163981618362E-2</v>
      </c>
      <c r="W758">
        <v>-2.1176448771123711E-2</v>
      </c>
      <c r="X758">
        <v>-0.1271286511113745</v>
      </c>
      <c r="Y758">
        <v>-9.8079245354805486E-2</v>
      </c>
      <c r="Z758">
        <v>-8.7674155223824421E-2</v>
      </c>
      <c r="AA758">
        <v>-0.13780855105550979</v>
      </c>
      <c r="AB758">
        <v>-3.0231356908306108E-2</v>
      </c>
      <c r="AC758">
        <v>-0.16812801528611079</v>
      </c>
      <c r="AD758">
        <v>-9.9092758488664879E-3</v>
      </c>
      <c r="AE758">
        <v>-3.3838411991713037E-2</v>
      </c>
      <c r="AF758">
        <v>-0.1140347077533915</v>
      </c>
      <c r="AG758">
        <v>-0.17771153559933661</v>
      </c>
      <c r="AH758" s="9" t="s">
        <v>197</v>
      </c>
      <c r="AI758" s="1">
        <v>44378</v>
      </c>
      <c r="AJ758" s="9" t="s">
        <v>38</v>
      </c>
      <c r="AK758">
        <v>1</v>
      </c>
    </row>
    <row r="759" spans="1:37" x14ac:dyDescent="0.25">
      <c r="A759">
        <v>44377</v>
      </c>
      <c r="B759">
        <v>-0.33192520789268321</v>
      </c>
      <c r="C759">
        <v>-5.2357936023055968E-2</v>
      </c>
      <c r="D759">
        <v>-0.51122908197166639</v>
      </c>
      <c r="E759">
        <v>-0.36583560224512962</v>
      </c>
      <c r="F759">
        <v>-0.18411833501545991</v>
      </c>
      <c r="G759">
        <v>-0.24030827735883201</v>
      </c>
      <c r="H759">
        <v>-0.1219612859026203</v>
      </c>
      <c r="I759">
        <v>-0.31484964706211022</v>
      </c>
      <c r="J759">
        <v>-1.0739609211724339</v>
      </c>
      <c r="K759">
        <v>-0.20546102163177871</v>
      </c>
      <c r="L759">
        <v>-0.17612937775517629</v>
      </c>
      <c r="M759">
        <v>-9.8659025036113943E-2</v>
      </c>
      <c r="N759">
        <v>-0.42139808675343232</v>
      </c>
      <c r="O759">
        <v>-0.1068352594281502</v>
      </c>
      <c r="P759">
        <v>-1.0278452979408099</v>
      </c>
      <c r="Q759">
        <v>-0.36594433194856851</v>
      </c>
      <c r="R759">
        <v>-0.27883504475933851</v>
      </c>
      <c r="S759">
        <v>-9.9898289490541359E-2</v>
      </c>
      <c r="T759">
        <v>-0.21886401122619031</v>
      </c>
      <c r="U759">
        <v>-0.20856636848759849</v>
      </c>
      <c r="V759">
        <v>-1.7286980852632361</v>
      </c>
      <c r="W759">
        <v>-4.5982181171332223E-2</v>
      </c>
      <c r="X759">
        <v>-0.1976481455511501</v>
      </c>
      <c r="Y759">
        <v>-0.33234569752340731</v>
      </c>
      <c r="Z759">
        <v>-0.2372808979420348</v>
      </c>
      <c r="AA759">
        <v>-0.536436745751671</v>
      </c>
      <c r="AB759">
        <v>-0.35052233762300539</v>
      </c>
      <c r="AC759">
        <v>-0.21935668321619281</v>
      </c>
      <c r="AD759">
        <v>-0.29886290268612231</v>
      </c>
      <c r="AE759">
        <v>-0.29348278889717838</v>
      </c>
      <c r="AF759">
        <v>-0.26092081594693878</v>
      </c>
      <c r="AG759">
        <v>-0.48056872027789171</v>
      </c>
      <c r="AH759" s="9" t="s">
        <v>197</v>
      </c>
      <c r="AI759" s="1">
        <v>44348</v>
      </c>
      <c r="AJ759" s="9" t="s">
        <v>39</v>
      </c>
      <c r="AK759">
        <v>30</v>
      </c>
    </row>
    <row r="760" spans="1:37" x14ac:dyDescent="0.25">
      <c r="A760">
        <v>44376</v>
      </c>
      <c r="B760">
        <v>-0.32472110873076299</v>
      </c>
      <c r="C760">
        <v>-0.4179974172846766</v>
      </c>
      <c r="D760">
        <v>-0.45171822760143421</v>
      </c>
      <c r="E760">
        <v>-0.33089029277566828</v>
      </c>
      <c r="F760">
        <v>-8.2816587354304291E-2</v>
      </c>
      <c r="G760">
        <v>-0.13440637537278671</v>
      </c>
      <c r="H760">
        <v>-0.15170255419103779</v>
      </c>
      <c r="I760">
        <v>-0.1852643302997373</v>
      </c>
      <c r="J760">
        <v>-0.73970076942800744</v>
      </c>
      <c r="K760">
        <v>-0.27522565049936132</v>
      </c>
      <c r="L760">
        <v>-0.26753772755676891</v>
      </c>
      <c r="M760">
        <v>-0.1838552029173276</v>
      </c>
      <c r="N760">
        <v>-0.48381650408588511</v>
      </c>
      <c r="O760">
        <v>-0.57372141059441895</v>
      </c>
      <c r="P760">
        <v>-9.7423841826358812E-2</v>
      </c>
      <c r="Q760">
        <v>-9.575617525252042E-2</v>
      </c>
      <c r="R760">
        <v>-0.1196769527534179</v>
      </c>
      <c r="S760">
        <v>-0.31190508688234159</v>
      </c>
      <c r="T760">
        <v>-3.0637340961827571E-2</v>
      </c>
      <c r="U760">
        <v>-4.5693618678347127E-2</v>
      </c>
      <c r="V760">
        <v>-1.115431858858499</v>
      </c>
      <c r="W760">
        <v>-0.18003467980677679</v>
      </c>
      <c r="X760">
        <v>-0.26672123808107012</v>
      </c>
      <c r="Y760">
        <v>-0.19177257500475769</v>
      </c>
      <c r="Z760">
        <v>-0.27041030776239949</v>
      </c>
      <c r="AA760">
        <v>-0.33233078631833263</v>
      </c>
      <c r="AB760">
        <v>-0.30469366177136958</v>
      </c>
      <c r="AC760">
        <v>-0.27446389331980398</v>
      </c>
      <c r="AD760">
        <v>-0.16238615470030651</v>
      </c>
      <c r="AE760">
        <v>-0.24823675459212041</v>
      </c>
      <c r="AF760">
        <v>-0.42154123359578372</v>
      </c>
      <c r="AG760">
        <v>-0.2141267805416254</v>
      </c>
      <c r="AH760" s="9" t="s">
        <v>197</v>
      </c>
      <c r="AI760" s="1">
        <v>44348</v>
      </c>
      <c r="AJ760" s="9" t="s">
        <v>40</v>
      </c>
      <c r="AK760">
        <v>29</v>
      </c>
    </row>
    <row r="761" spans="1:37" x14ac:dyDescent="0.25">
      <c r="A761">
        <v>44375</v>
      </c>
      <c r="B761">
        <v>-0.1106437470211384</v>
      </c>
      <c r="C761">
        <v>-4.4857609461742907E-2</v>
      </c>
      <c r="D761">
        <v>-2.3466833935482682E-3</v>
      </c>
      <c r="E761">
        <v>-9.0396909615111404E-2</v>
      </c>
      <c r="F761">
        <v>-2.178716205880328E-2</v>
      </c>
      <c r="G761">
        <v>-0.44613283007127719</v>
      </c>
      <c r="H761">
        <v>-1.9804558032518529E-2</v>
      </c>
      <c r="I761">
        <v>-0.1538111929809709</v>
      </c>
      <c r="J761">
        <v>-0.14999100270648821</v>
      </c>
      <c r="K761">
        <v>-0.13682546593059641</v>
      </c>
      <c r="L761">
        <v>-1.7244017595302919E-3</v>
      </c>
      <c r="M761">
        <v>-3.2344683308672767E-2</v>
      </c>
      <c r="N761">
        <v>-1.1945430809000049E-2</v>
      </c>
      <c r="O761">
        <v>-3.9119956687835272E-2</v>
      </c>
      <c r="P761">
        <v>-7.1733815052206079E-2</v>
      </c>
      <c r="Q761">
        <v>-7.3256948535712274E-3</v>
      </c>
      <c r="R761">
        <v>-0.1797048841860667</v>
      </c>
      <c r="S761">
        <v>-0.1544718385198883</v>
      </c>
      <c r="T761">
        <v>-0.115974769406317</v>
      </c>
      <c r="U761">
        <v>-7.572056781795948E-3</v>
      </c>
      <c r="V761">
        <v>-0.83493602335353501</v>
      </c>
      <c r="W761">
        <v>-0.1075921983423373</v>
      </c>
      <c r="X761">
        <v>-2.9823664758113811E-2</v>
      </c>
      <c r="Y761">
        <v>-9.1243161577424445E-3</v>
      </c>
      <c r="Z761">
        <v>-0.12897016384299331</v>
      </c>
      <c r="AA761">
        <v>-6.5903055650300357E-2</v>
      </c>
      <c r="AB761">
        <v>-0.10010194852783259</v>
      </c>
      <c r="AC761">
        <v>-1.228234308822157E-2</v>
      </c>
      <c r="AD761">
        <v>-1.459402441493291E-2</v>
      </c>
      <c r="AE761">
        <v>-8.1865940453716812E-2</v>
      </c>
      <c r="AF761">
        <v>-7.5366590968478017E-2</v>
      </c>
      <c r="AG761">
        <v>-0.18617616091830319</v>
      </c>
      <c r="AH761" s="9" t="s">
        <v>197</v>
      </c>
      <c r="AI761" s="1">
        <v>44348</v>
      </c>
      <c r="AJ761" s="9" t="s">
        <v>41</v>
      </c>
      <c r="AK761">
        <v>28</v>
      </c>
    </row>
    <row r="762" spans="1:37" x14ac:dyDescent="0.25">
      <c r="A762">
        <v>44372</v>
      </c>
      <c r="B762">
        <v>-4.0914287403430283E-2</v>
      </c>
      <c r="C762">
        <v>-3.4591607990580302E-2</v>
      </c>
      <c r="D762">
        <v>-8.0955896616253277E-3</v>
      </c>
      <c r="E762">
        <v>-9.8898496667186114E-2</v>
      </c>
      <c r="F762">
        <v>-1.241444416723409E-2</v>
      </c>
      <c r="G762">
        <v>-1.459798489881993E-3</v>
      </c>
      <c r="H762">
        <v>-7.8431037762104638E-2</v>
      </c>
      <c r="I762">
        <v>-4.6428160292925062E-2</v>
      </c>
      <c r="J762">
        <v>0</v>
      </c>
      <c r="K762">
        <v>-5.2780247326399583E-2</v>
      </c>
      <c r="L762">
        <v>-7.938408040376042E-3</v>
      </c>
      <c r="M762">
        <v>-3.1232722814139031E-2</v>
      </c>
      <c r="N762">
        <v>-2.6829409063060271E-2</v>
      </c>
      <c r="O762">
        <v>-4.156336120322348E-2</v>
      </c>
      <c r="P762">
        <v>0</v>
      </c>
      <c r="Q762">
        <v>-1.6916927450311529E-2</v>
      </c>
      <c r="R762">
        <v>-9.2232623158364613E-2</v>
      </c>
      <c r="S762">
        <v>-0.1810735768264469</v>
      </c>
      <c r="T762">
        <v>-5.5833173528001871E-2</v>
      </c>
      <c r="U762">
        <v>-0.13491616243770441</v>
      </c>
      <c r="V762">
        <v>-9.4796240764580108E-3</v>
      </c>
      <c r="W762">
        <v>-0.1052610045153191</v>
      </c>
      <c r="X762">
        <v>-2.2516974193823959E-2</v>
      </c>
      <c r="Y762">
        <v>-3.1451498476064398E-2</v>
      </c>
      <c r="Z762">
        <v>-5.873053558432155E-2</v>
      </c>
      <c r="AA762">
        <v>-2.5242075872768312E-2</v>
      </c>
      <c r="AB762">
        <v>-3.2603534406348618E-2</v>
      </c>
      <c r="AC762">
        <v>-2.3674590001756181E-2</v>
      </c>
      <c r="AD762">
        <v>-1.330690178620326E-2</v>
      </c>
      <c r="AE762">
        <v>-2.7632142007998729E-2</v>
      </c>
      <c r="AF762">
        <v>-6.6039725227762747E-2</v>
      </c>
      <c r="AG762">
        <v>-2.0185581699624078E-2</v>
      </c>
      <c r="AH762" s="9" t="s">
        <v>198</v>
      </c>
      <c r="AI762" s="1">
        <v>44348</v>
      </c>
      <c r="AJ762" s="9" t="s">
        <v>43</v>
      </c>
      <c r="AK762">
        <v>25</v>
      </c>
    </row>
    <row r="763" spans="1:37" x14ac:dyDescent="0.25">
      <c r="A763">
        <v>44371</v>
      </c>
      <c r="B763">
        <v>-0.17567352773606851</v>
      </c>
      <c r="C763">
        <v>-0.33855784780188741</v>
      </c>
      <c r="D763">
        <v>-0.44471508175124091</v>
      </c>
      <c r="E763">
        <v>-0.15497458333724801</v>
      </c>
      <c r="F763">
        <v>-6.364715783830821E-2</v>
      </c>
      <c r="G763">
        <v>-0.34610851779864188</v>
      </c>
      <c r="H763">
        <v>-6.560894482384251E-2</v>
      </c>
      <c r="I763">
        <v>-0.12536763152907091</v>
      </c>
      <c r="J763">
        <v>-0.32297436236638899</v>
      </c>
      <c r="K763">
        <v>-1.7004548098382491E-2</v>
      </c>
      <c r="L763">
        <v>-7.049225790239437E-2</v>
      </c>
      <c r="M763">
        <v>-0.3211908976095279</v>
      </c>
      <c r="N763">
        <v>-9.8266413331485197E-2</v>
      </c>
      <c r="O763">
        <v>-0.1077533995056206</v>
      </c>
      <c r="P763">
        <v>-9.9228825899049244E-2</v>
      </c>
      <c r="Q763">
        <v>-0.30786121606481148</v>
      </c>
      <c r="R763">
        <v>-1.0972269660480011E-2</v>
      </c>
      <c r="S763">
        <v>-4.5232157094616691E-2</v>
      </c>
      <c r="T763">
        <v>-0.12606107396926239</v>
      </c>
      <c r="U763">
        <v>-0.52791440216665619</v>
      </c>
      <c r="V763">
        <v>-7.2559328088783556E-2</v>
      </c>
      <c r="W763">
        <v>-0.36246167621472031</v>
      </c>
      <c r="X763">
        <v>-0.1046442476899091</v>
      </c>
      <c r="Y763">
        <v>-0.122853936535535</v>
      </c>
      <c r="Z763">
        <v>-0.19344840754159551</v>
      </c>
      <c r="AA763">
        <v>-0.15222777083830949</v>
      </c>
      <c r="AB763">
        <v>-0.13978371384111951</v>
      </c>
      <c r="AC763">
        <v>-0.22679330954758259</v>
      </c>
      <c r="AD763">
        <v>-0.16872746573834141</v>
      </c>
      <c r="AE763">
        <v>-0.23354028214246361</v>
      </c>
      <c r="AF763">
        <v>-0.20722615293704411</v>
      </c>
      <c r="AG763">
        <v>-7.299380972944311E-2</v>
      </c>
      <c r="AH763" s="9" t="s">
        <v>198</v>
      </c>
      <c r="AI763" s="1">
        <v>44348</v>
      </c>
      <c r="AJ763" s="9" t="s">
        <v>38</v>
      </c>
      <c r="AK763">
        <v>24</v>
      </c>
    </row>
    <row r="764" spans="1:37" x14ac:dyDescent="0.25">
      <c r="A764">
        <v>44370</v>
      </c>
      <c r="B764">
        <v>-0.46463486626964129</v>
      </c>
      <c r="C764">
        <v>-1.5602706314043211</v>
      </c>
      <c r="D764">
        <v>-0.8409952894913888</v>
      </c>
      <c r="E764">
        <v>-0.57181120595916479</v>
      </c>
      <c r="F764">
        <v>-0.459176522442791</v>
      </c>
      <c r="G764">
        <v>-0.25005354104695171</v>
      </c>
      <c r="H764">
        <v>-0.59352735230667075</v>
      </c>
      <c r="I764">
        <v>-0.55232095751797095</v>
      </c>
      <c r="J764">
        <v>-0.43652378018926752</v>
      </c>
      <c r="K764">
        <v>-0.75021040820779283</v>
      </c>
      <c r="L764">
        <v>-5.7069362693974911E-2</v>
      </c>
      <c r="M764">
        <v>-0.39380950048027052</v>
      </c>
      <c r="N764">
        <v>-0.63965897474602684</v>
      </c>
      <c r="O764">
        <v>-0.25369263140704618</v>
      </c>
      <c r="P764">
        <v>-0.54941448002694959</v>
      </c>
      <c r="Q764">
        <v>-0.172565191824611</v>
      </c>
      <c r="R764">
        <v>-6.2949495588587423E-4</v>
      </c>
      <c r="S764">
        <v>-0.1226515049967386</v>
      </c>
      <c r="T764">
        <v>-0.47546299383676138</v>
      </c>
      <c r="U764">
        <v>-0.1065938893304248</v>
      </c>
      <c r="V764">
        <v>-5.8201213648972377E-2</v>
      </c>
      <c r="W764">
        <v>-0.27285959461938308</v>
      </c>
      <c r="X764">
        <v>-0.87431585736694206</v>
      </c>
      <c r="Y764">
        <v>-0.1713031640086897</v>
      </c>
      <c r="Z764">
        <v>-0.53407522557032827</v>
      </c>
      <c r="AA764">
        <v>-0.5517157882532131</v>
      </c>
      <c r="AB764">
        <v>-0.33310570014790358</v>
      </c>
      <c r="AC764">
        <v>-0.31682782199152248</v>
      </c>
      <c r="AD764">
        <v>-0.16843001585266421</v>
      </c>
      <c r="AE764">
        <v>-0.51826581694184692</v>
      </c>
      <c r="AF764">
        <v>-0.467033588053959</v>
      </c>
      <c r="AG764">
        <v>-0.48020645412129609</v>
      </c>
      <c r="AH764" s="9" t="s">
        <v>198</v>
      </c>
      <c r="AI764" s="1">
        <v>44348</v>
      </c>
      <c r="AJ764" s="9" t="s">
        <v>39</v>
      </c>
      <c r="AK764">
        <v>23</v>
      </c>
    </row>
    <row r="765" spans="1:37" x14ac:dyDescent="0.25">
      <c r="A765">
        <v>44369</v>
      </c>
      <c r="B765">
        <v>-0.31400111517054491</v>
      </c>
      <c r="C765">
        <v>-0.1154085123538716</v>
      </c>
      <c r="D765">
        <v>-3.3685161545790113E-2</v>
      </c>
      <c r="E765">
        <v>-0.39187545015399289</v>
      </c>
      <c r="F765">
        <v>-0.26340622454832452</v>
      </c>
      <c r="G765">
        <v>-0.19144324832575541</v>
      </c>
      <c r="H765">
        <v>-8.183991181923235E-2</v>
      </c>
      <c r="I765">
        <v>-0.20009411122659729</v>
      </c>
      <c r="J765">
        <v>-0.27415537597773898</v>
      </c>
      <c r="K765">
        <v>-0.57801421371464912</v>
      </c>
      <c r="L765">
        <v>-3.4947441675631213E-2</v>
      </c>
      <c r="M765">
        <v>-0.20220037773296279</v>
      </c>
      <c r="N765">
        <v>-0.6449997649102952</v>
      </c>
      <c r="O765">
        <v>-0.35904381856254708</v>
      </c>
      <c r="P765">
        <v>-1.8745907898236389</v>
      </c>
      <c r="Q765">
        <v>-1.5054138439906439E-2</v>
      </c>
      <c r="R765">
        <v>-9.8718090935668093E-4</v>
      </c>
      <c r="S765">
        <v>-0.63101315096673494</v>
      </c>
      <c r="T765">
        <v>-0.18351384162666279</v>
      </c>
      <c r="U765">
        <v>-0.34864697984485937</v>
      </c>
      <c r="V765">
        <v>-0.219157962403671</v>
      </c>
      <c r="W765">
        <v>-0.2041416163261833</v>
      </c>
      <c r="X765">
        <v>-0.3219724280357773</v>
      </c>
      <c r="Y765">
        <v>-6.5645329039698178E-2</v>
      </c>
      <c r="Z765">
        <v>-0.3290976667276066</v>
      </c>
      <c r="AA765">
        <v>-0.68537850479771589</v>
      </c>
      <c r="AB765">
        <v>-0.14650132353483111</v>
      </c>
      <c r="AC765">
        <v>-9.8878355736135015E-2</v>
      </c>
      <c r="AD765">
        <v>-7.971036444862116E-2</v>
      </c>
      <c r="AE765">
        <v>-0.27986715742883489</v>
      </c>
      <c r="AF765">
        <v>-0.34453253696833652</v>
      </c>
      <c r="AG765">
        <v>-0.34107804171284589</v>
      </c>
      <c r="AH765" s="9" t="s">
        <v>198</v>
      </c>
      <c r="AI765" s="1">
        <v>44348</v>
      </c>
      <c r="AJ765" s="9" t="s">
        <v>40</v>
      </c>
      <c r="AK765">
        <v>22</v>
      </c>
    </row>
    <row r="766" spans="1:37" x14ac:dyDescent="0.25">
      <c r="A766">
        <v>44368</v>
      </c>
      <c r="B766">
        <v>-0.27018181218119353</v>
      </c>
      <c r="C766">
        <v>-0.32671640287684878</v>
      </c>
      <c r="D766">
        <v>-0.9035338635904312</v>
      </c>
      <c r="E766">
        <v>-0.18334888494157039</v>
      </c>
      <c r="F766">
        <v>-0.18214161107844579</v>
      </c>
      <c r="G766">
        <v>-0.2733486106361222</v>
      </c>
      <c r="H766">
        <v>-3.5345984264241133E-2</v>
      </c>
      <c r="I766">
        <v>-0.12675961517359829</v>
      </c>
      <c r="J766">
        <v>-3.2742056479237128E-2</v>
      </c>
      <c r="K766">
        <v>-0.2296557758851884</v>
      </c>
      <c r="L766">
        <v>-0.38522349190840449</v>
      </c>
      <c r="M766">
        <v>-6.039759673098815E-3</v>
      </c>
      <c r="N766">
        <v>-0.33484311213084061</v>
      </c>
      <c r="O766">
        <v>-0.29597836218028389</v>
      </c>
      <c r="P766">
        <v>-0.10888083204339841</v>
      </c>
      <c r="Q766">
        <v>-0.39564069587913592</v>
      </c>
      <c r="R766">
        <v>0</v>
      </c>
      <c r="S766">
        <v>-0.66042399950613373</v>
      </c>
      <c r="T766">
        <v>-0.31997822519694741</v>
      </c>
      <c r="U766">
        <v>-0.73942846825686037</v>
      </c>
      <c r="V766">
        <v>-0.2033947798227469</v>
      </c>
      <c r="W766">
        <v>-3.1403469907189313E-2</v>
      </c>
      <c r="X766">
        <v>-0.44639443499206699</v>
      </c>
      <c r="Y766">
        <v>-0.57856574629045543</v>
      </c>
      <c r="Z766">
        <v>-0.27174888754694382</v>
      </c>
      <c r="AA766">
        <v>-0.2212219683219066</v>
      </c>
      <c r="AB766">
        <v>-0.27125977462512951</v>
      </c>
      <c r="AC766">
        <v>-0.3677430966049528</v>
      </c>
      <c r="AD766">
        <v>-0.22017697764789201</v>
      </c>
      <c r="AE766">
        <v>-0.35601163937295888</v>
      </c>
      <c r="AF766">
        <v>-0.28781561790057958</v>
      </c>
      <c r="AG766">
        <v>-0.16232559175943229</v>
      </c>
      <c r="AH766" s="9" t="s">
        <v>198</v>
      </c>
      <c r="AI766" s="1">
        <v>44348</v>
      </c>
      <c r="AJ766" s="9" t="s">
        <v>41</v>
      </c>
      <c r="AK766">
        <v>21</v>
      </c>
    </row>
    <row r="767" spans="1:37" x14ac:dyDescent="0.25">
      <c r="A767">
        <v>44365</v>
      </c>
      <c r="B767">
        <v>-0.2125890722046529</v>
      </c>
      <c r="C767">
        <v>0</v>
      </c>
      <c r="D767">
        <v>-0.15200928659335561</v>
      </c>
      <c r="E767">
        <v>-8.2747546454223636E-2</v>
      </c>
      <c r="F767">
        <v>-5.8125010807561543E-2</v>
      </c>
      <c r="G767">
        <v>-0.17181794375830131</v>
      </c>
      <c r="H767">
        <v>-2.518728526634182E-2</v>
      </c>
      <c r="I767">
        <v>-8.4220712830028646E-2</v>
      </c>
      <c r="J767">
        <v>-0.23839496111377309</v>
      </c>
      <c r="K767">
        <v>-6.4120626198116452E-3</v>
      </c>
      <c r="L767">
        <v>-6.9685710472951051E-3</v>
      </c>
      <c r="M767">
        <v>-3.5223422955843797E-2</v>
      </c>
      <c r="N767">
        <v>-0.26376820099823262</v>
      </c>
      <c r="O767">
        <v>-5.9713574110485862E-2</v>
      </c>
      <c r="P767">
        <v>-0.19441712080349841</v>
      </c>
      <c r="Q767">
        <v>-0.14156479456908311</v>
      </c>
      <c r="R767">
        <v>-0.28444658247747401</v>
      </c>
      <c r="S767">
        <v>-1.489052637309916E-2</v>
      </c>
      <c r="T767">
        <v>-5.2538721529963341E-2</v>
      </c>
      <c r="U767">
        <v>-0.51050763373126118</v>
      </c>
      <c r="V767">
        <v>-0.55181209905857753</v>
      </c>
      <c r="W767">
        <v>-6.8799102405884716E-2</v>
      </c>
      <c r="X767">
        <v>-0.233500923906139</v>
      </c>
      <c r="Y767">
        <v>-0.1025049689799549</v>
      </c>
      <c r="Z767">
        <v>-0.2051580157199501</v>
      </c>
      <c r="AA767">
        <v>-0.19089588251681319</v>
      </c>
      <c r="AB767">
        <v>-0.1533937653123128</v>
      </c>
      <c r="AC767">
        <v>-6.0416621376843033E-2</v>
      </c>
      <c r="AD767">
        <v>-4.0507928499281518E-2</v>
      </c>
      <c r="AE767">
        <v>-0.12758704993356471</v>
      </c>
      <c r="AF767">
        <v>-0.25898326645696668</v>
      </c>
      <c r="AG767">
        <v>-0.1240319809790346</v>
      </c>
      <c r="AH767" s="9" t="s">
        <v>199</v>
      </c>
      <c r="AI767" s="1">
        <v>44348</v>
      </c>
      <c r="AJ767" s="9" t="s">
        <v>43</v>
      </c>
      <c r="AK767">
        <v>18</v>
      </c>
    </row>
    <row r="768" spans="1:37" x14ac:dyDescent="0.25">
      <c r="A768">
        <v>44364</v>
      </c>
      <c r="B768">
        <v>-4.7075605576323891E-2</v>
      </c>
      <c r="C768">
        <v>-6.1832786793195392E-2</v>
      </c>
      <c r="D768">
        <v>-5.2542497010052848E-2</v>
      </c>
      <c r="E768">
        <v>-7.5582377769156106E-2</v>
      </c>
      <c r="F768">
        <v>0</v>
      </c>
      <c r="G768">
        <v>-3.2483376685900393E-2</v>
      </c>
      <c r="H768">
        <v>0</v>
      </c>
      <c r="I768">
        <v>-0.1082620715739301</v>
      </c>
      <c r="J768">
        <v>0</v>
      </c>
      <c r="K768">
        <v>0</v>
      </c>
      <c r="L768">
        <v>-3.7006611689513942E-3</v>
      </c>
      <c r="M768">
        <v>-3.9698714787139967E-2</v>
      </c>
      <c r="N768">
        <v>-3.0280236304101871E-2</v>
      </c>
      <c r="O768">
        <v>-4.4866017744096187E-3</v>
      </c>
      <c r="P768">
        <v>-0.17664514168607251</v>
      </c>
      <c r="Q768">
        <v>-3.6741207474078898E-3</v>
      </c>
      <c r="R768">
        <v>-1.2134324162403309</v>
      </c>
      <c r="S768">
        <v>-2.5093479466837109E-2</v>
      </c>
      <c r="T768">
        <v>-9.7853116758695721E-2</v>
      </c>
      <c r="U768">
        <v>0</v>
      </c>
      <c r="V768">
        <v>-0.11817075843344819</v>
      </c>
      <c r="W768">
        <v>-3.8791639166536281E-2</v>
      </c>
      <c r="X768">
        <v>-6.9947345853017132E-3</v>
      </c>
      <c r="Y768">
        <v>-7.2358314209437447E-2</v>
      </c>
      <c r="Z768">
        <v>-6.2203991029006707E-2</v>
      </c>
      <c r="AA768">
        <v>-3.6789214706282831E-2</v>
      </c>
      <c r="AB768">
        <v>-2.7541496835726931E-2</v>
      </c>
      <c r="AC768">
        <v>-6.3904526838876805E-2</v>
      </c>
      <c r="AD768">
        <v>-5.4823697889075602E-2</v>
      </c>
      <c r="AE768">
        <v>-6.2232827252945459E-3</v>
      </c>
      <c r="AF768">
        <v>-4.3393626330678101E-2</v>
      </c>
      <c r="AG768">
        <v>-0.14013364607498871</v>
      </c>
      <c r="AH768" s="9" t="s">
        <v>199</v>
      </c>
      <c r="AI768" s="1">
        <v>44348</v>
      </c>
      <c r="AJ768" s="9" t="s">
        <v>38</v>
      </c>
      <c r="AK768">
        <v>17</v>
      </c>
    </row>
    <row r="769" spans="1:37" x14ac:dyDescent="0.25">
      <c r="A769">
        <v>44363</v>
      </c>
      <c r="B769">
        <v>-0.26541379941236343</v>
      </c>
      <c r="C769">
        <v>-0.123606009429463</v>
      </c>
      <c r="D769">
        <v>-6.0293983244026378E-2</v>
      </c>
      <c r="E769">
        <v>-0.14644572236749409</v>
      </c>
      <c r="F769">
        <v>-0.1072193312425304</v>
      </c>
      <c r="G769">
        <v>-0.40142664030787772</v>
      </c>
      <c r="H769">
        <v>-0.61484485570464475</v>
      </c>
      <c r="I769">
        <v>-6.6562460247691548E-3</v>
      </c>
      <c r="J769">
        <v>-0.27621228048177537</v>
      </c>
      <c r="K769">
        <v>-7.901842554652698E-2</v>
      </c>
      <c r="L769">
        <v>-0.57758895724840897</v>
      </c>
      <c r="M769">
        <v>-1.085915483794375E-3</v>
      </c>
      <c r="N769">
        <v>-0.124508150799598</v>
      </c>
      <c r="O769">
        <v>-0.2383716871946534</v>
      </c>
      <c r="P769">
        <v>-6.0737416268147687E-2</v>
      </c>
      <c r="Q769">
        <v>-1.1067709157299579</v>
      </c>
      <c r="R769">
        <v>0</v>
      </c>
      <c r="S769">
        <v>-0.41330969962130021</v>
      </c>
      <c r="T769">
        <v>-9.7189295938256037E-2</v>
      </c>
      <c r="U769">
        <v>-0.2665532606559427</v>
      </c>
      <c r="V769">
        <v>-0.71394870020838519</v>
      </c>
      <c r="W769">
        <v>-0.5506438634867048</v>
      </c>
      <c r="X769">
        <v>-0.23013045037819169</v>
      </c>
      <c r="Y769">
        <v>-5.2383232476528471E-2</v>
      </c>
      <c r="Z769">
        <v>-0.25324819216359251</v>
      </c>
      <c r="AA769">
        <v>-0.1068561640518817</v>
      </c>
      <c r="AB769">
        <v>-0.5466355289742697</v>
      </c>
      <c r="AC769">
        <v>-8.7502985757873769E-2</v>
      </c>
      <c r="AD769">
        <v>-0.76826109720635483</v>
      </c>
      <c r="AE769">
        <v>-0.31036212207656361</v>
      </c>
      <c r="AF769">
        <v>-0.15723405920543179</v>
      </c>
      <c r="AG769">
        <v>-0.30375011846862487</v>
      </c>
      <c r="AH769" s="9" t="s">
        <v>199</v>
      </c>
      <c r="AI769" s="1">
        <v>44348</v>
      </c>
      <c r="AJ769" s="9" t="s">
        <v>39</v>
      </c>
      <c r="AK769">
        <v>16</v>
      </c>
    </row>
    <row r="770" spans="1:37" x14ac:dyDescent="0.25">
      <c r="A770">
        <v>44362</v>
      </c>
      <c r="B770">
        <v>-0.12177723495377379</v>
      </c>
      <c r="C770">
        <v>-0.33590933488196412</v>
      </c>
      <c r="D770">
        <v>-4.640403493213238E-3</v>
      </c>
      <c r="E770">
        <v>-3.9994655431977319E-2</v>
      </c>
      <c r="F770">
        <v>-1.167256244095568E-3</v>
      </c>
      <c r="G770">
        <v>-0.24422653133134101</v>
      </c>
      <c r="H770">
        <v>-5.4791766510882897E-2</v>
      </c>
      <c r="I770">
        <v>-0.197793745014403</v>
      </c>
      <c r="J770">
        <v>-0.52907430692360846</v>
      </c>
      <c r="K770">
        <v>-7.0287282082091965E-2</v>
      </c>
      <c r="L770">
        <v>-4.759228727539494E-2</v>
      </c>
      <c r="M770">
        <v>-0.10786591638289041</v>
      </c>
      <c r="N770">
        <v>-6.010284697980945E-2</v>
      </c>
      <c r="O770">
        <v>-6.6634181575467979E-2</v>
      </c>
      <c r="P770">
        <v>-0.11023024432878779</v>
      </c>
      <c r="Q770">
        <v>-0.62403703668173804</v>
      </c>
      <c r="R770">
        <v>-0.17063388273958069</v>
      </c>
      <c r="S770">
        <v>-1.881436215561132E-2</v>
      </c>
      <c r="T770">
        <v>-0.16548042400109159</v>
      </c>
      <c r="U770">
        <v>-0.42289403934949232</v>
      </c>
      <c r="V770">
        <v>-2.7661156356555059E-2</v>
      </c>
      <c r="W770">
        <v>-1.089135984367554E-3</v>
      </c>
      <c r="X770">
        <v>-9.6786452866882353E-2</v>
      </c>
      <c r="Y770">
        <v>-0.15027397694152611</v>
      </c>
      <c r="Z770">
        <v>-8.7640497461170377E-2</v>
      </c>
      <c r="AA770">
        <v>-0.1612409802719445</v>
      </c>
      <c r="AB770">
        <v>-0.16037434517277091</v>
      </c>
      <c r="AC770">
        <v>-8.5288397683197015E-2</v>
      </c>
      <c r="AD770">
        <v>-0.29177205973551962</v>
      </c>
      <c r="AE770">
        <v>-9.1017846870093802E-2</v>
      </c>
      <c r="AF770">
        <v>-0.10090195898314799</v>
      </c>
      <c r="AG770">
        <v>-0.1641421068210448</v>
      </c>
      <c r="AH770" s="9" t="s">
        <v>199</v>
      </c>
      <c r="AI770" s="1">
        <v>44348</v>
      </c>
      <c r="AJ770" s="9" t="s">
        <v>40</v>
      </c>
      <c r="AK770">
        <v>15</v>
      </c>
    </row>
    <row r="771" spans="1:37" x14ac:dyDescent="0.25">
      <c r="A771">
        <v>44361</v>
      </c>
      <c r="B771">
        <v>-0.17553669054659571</v>
      </c>
      <c r="C771">
        <v>-9.1273461038601303E-2</v>
      </c>
      <c r="D771">
        <v>-6.6764615110365161E-2</v>
      </c>
      <c r="E771">
        <v>-0.11535284963467959</v>
      </c>
      <c r="F771">
        <v>-0.3275141074162527</v>
      </c>
      <c r="G771">
        <v>-4.9948380619595861E-2</v>
      </c>
      <c r="H771">
        <v>-0.13132944982784531</v>
      </c>
      <c r="I771">
        <v>-5.7984274536432658E-2</v>
      </c>
      <c r="J771">
        <v>-5.5192909198162048E-2</v>
      </c>
      <c r="K771">
        <v>-0.22354579769126159</v>
      </c>
      <c r="L771">
        <v>-0.14499576983898799</v>
      </c>
      <c r="M771">
        <v>-0.1267432313137451</v>
      </c>
      <c r="N771">
        <v>-0.1424912400306563</v>
      </c>
      <c r="O771">
        <v>-0.1193183397594119</v>
      </c>
      <c r="P771">
        <v>-0.54487824136033591</v>
      </c>
      <c r="Q771">
        <v>-0.2293846728888167</v>
      </c>
      <c r="R771">
        <v>-0.32139990493659748</v>
      </c>
      <c r="S771">
        <v>-2.3135076017423241E-2</v>
      </c>
      <c r="T771">
        <v>-0.18904578254935039</v>
      </c>
      <c r="U771">
        <v>-0.13990310864800051</v>
      </c>
      <c r="V771">
        <v>-0.1770626516861733</v>
      </c>
      <c r="W771">
        <v>-0.43283102309494659</v>
      </c>
      <c r="X771">
        <v>-0.2185972959956031</v>
      </c>
      <c r="Y771">
        <v>-0.39007588587953712</v>
      </c>
      <c r="Z771">
        <v>-0.13957718628042171</v>
      </c>
      <c r="AA771">
        <v>-0.18452363231845989</v>
      </c>
      <c r="AB771">
        <v>-0.2326512931222291</v>
      </c>
      <c r="AC771">
        <v>-0.1844419125085113</v>
      </c>
      <c r="AD771">
        <v>-6.7708425330576014E-2</v>
      </c>
      <c r="AE771">
        <v>-7.0597295661018661E-2</v>
      </c>
      <c r="AF771">
        <v>-0.24047524942649981</v>
      </c>
      <c r="AG771">
        <v>-0.21361551159016171</v>
      </c>
      <c r="AH771" s="9" t="s">
        <v>199</v>
      </c>
      <c r="AI771" s="1">
        <v>44348</v>
      </c>
      <c r="AJ771" s="9" t="s">
        <v>41</v>
      </c>
      <c r="AK771">
        <v>14</v>
      </c>
    </row>
    <row r="772" spans="1:37" x14ac:dyDescent="0.25">
      <c r="A772">
        <v>44358</v>
      </c>
      <c r="B772">
        <v>-7.2790745975013504E-2</v>
      </c>
      <c r="C772">
        <v>0</v>
      </c>
      <c r="D772">
        <v>-0.1783892002278549</v>
      </c>
      <c r="E772">
        <v>-1.018965938576441E-2</v>
      </c>
      <c r="F772">
        <v>-1.3225761826518531E-3</v>
      </c>
      <c r="G772">
        <v>-0.12506548060377121</v>
      </c>
      <c r="H772">
        <v>-5.7242792789466798E-2</v>
      </c>
      <c r="I772">
        <v>-1.971841323321144E-2</v>
      </c>
      <c r="J772">
        <v>-2.7450247078271619E-3</v>
      </c>
      <c r="K772">
        <v>-3.0922093840819509E-2</v>
      </c>
      <c r="L772">
        <v>0</v>
      </c>
      <c r="M772">
        <v>-3.046286565154871E-2</v>
      </c>
      <c r="N772">
        <v>-6.2193824487217907E-2</v>
      </c>
      <c r="O772">
        <v>0</v>
      </c>
      <c r="P772">
        <v>-8.6489334942648738E-2</v>
      </c>
      <c r="Q772">
        <v>-7.7408285305152627E-3</v>
      </c>
      <c r="R772">
        <v>-1.4609276379720461E-2</v>
      </c>
      <c r="S772">
        <v>-8.156053876118427E-2</v>
      </c>
      <c r="T772">
        <v>-6.0090847318688953E-2</v>
      </c>
      <c r="U772">
        <v>-0.47639624105568562</v>
      </c>
      <c r="V772">
        <v>-1.7889648541111779E-3</v>
      </c>
      <c r="W772">
        <v>-1.4824082662509759E-2</v>
      </c>
      <c r="X772">
        <v>-0.37798523115124372</v>
      </c>
      <c r="Y772">
        <v>-9.9721961016619717E-2</v>
      </c>
      <c r="Z772">
        <v>-0.1145172106093401</v>
      </c>
      <c r="AA772">
        <v>-5.8204055404103713E-2</v>
      </c>
      <c r="AB772">
        <v>-1.381005142729125E-2</v>
      </c>
      <c r="AC772">
        <v>-5.7541153027164359E-2</v>
      </c>
      <c r="AD772">
        <v>0</v>
      </c>
      <c r="AE772">
        <v>-4.2364162515992461E-2</v>
      </c>
      <c r="AF772">
        <v>-5.2239598106640792E-2</v>
      </c>
      <c r="AG772">
        <v>-0.15068129852598439</v>
      </c>
      <c r="AH772" s="9" t="s">
        <v>200</v>
      </c>
      <c r="AI772" s="1">
        <v>44348</v>
      </c>
      <c r="AJ772" s="9" t="s">
        <v>43</v>
      </c>
      <c r="AK772">
        <v>11</v>
      </c>
    </row>
    <row r="773" spans="1:37" x14ac:dyDescent="0.25">
      <c r="A773">
        <v>44357</v>
      </c>
      <c r="B773">
        <v>-0.40426994183361492</v>
      </c>
      <c r="C773">
        <v>-0.38211298541169092</v>
      </c>
      <c r="D773">
        <v>-5.8073175999714441E-2</v>
      </c>
      <c r="E773">
        <v>-0.25195454673686968</v>
      </c>
      <c r="F773">
        <v>-0.60467776338369927</v>
      </c>
      <c r="G773">
        <v>-0.81961773598455745</v>
      </c>
      <c r="H773">
        <v>-6.4761362044800638E-2</v>
      </c>
      <c r="I773">
        <v>-0.3579824873693282</v>
      </c>
      <c r="J773">
        <v>-1.2957138434698039</v>
      </c>
      <c r="K773">
        <v>-0.1732265095062632</v>
      </c>
      <c r="L773">
        <v>-0.81891917302917416</v>
      </c>
      <c r="M773">
        <v>-0.10367858975487169</v>
      </c>
      <c r="N773">
        <v>-0.27894561603872969</v>
      </c>
      <c r="O773">
        <v>-4.2922483290042723E-2</v>
      </c>
      <c r="P773">
        <v>-0.2379326703761048</v>
      </c>
      <c r="Q773">
        <v>-0.67937139075057684</v>
      </c>
      <c r="R773">
        <v>0</v>
      </c>
      <c r="S773">
        <v>-0.27617504680181332</v>
      </c>
      <c r="T773">
        <v>-3.400466653335741E-2</v>
      </c>
      <c r="U773">
        <v>0</v>
      </c>
      <c r="V773">
        <v>-5.2246511302998372E-2</v>
      </c>
      <c r="W773">
        <v>-0.25392379872288512</v>
      </c>
      <c r="X773">
        <v>-0.1738813176783798</v>
      </c>
      <c r="Y773">
        <v>-0.1119276606429145</v>
      </c>
      <c r="Z773">
        <v>-0.41182882891626038</v>
      </c>
      <c r="AA773">
        <v>-0.34637046761161677</v>
      </c>
      <c r="AB773">
        <v>-0.2362936904797738</v>
      </c>
      <c r="AC773">
        <v>-0.28155290547661721</v>
      </c>
      <c r="AD773">
        <v>-0.38811148717903721</v>
      </c>
      <c r="AE773">
        <v>-0.50488518762401158</v>
      </c>
      <c r="AF773">
        <v>-0.29541702393410357</v>
      </c>
      <c r="AG773">
        <v>-0.27554790429339621</v>
      </c>
      <c r="AH773" s="9" t="s">
        <v>200</v>
      </c>
      <c r="AI773" s="1">
        <v>44348</v>
      </c>
      <c r="AJ773" s="9" t="s">
        <v>38</v>
      </c>
      <c r="AK773">
        <v>10</v>
      </c>
    </row>
    <row r="774" spans="1:37" x14ac:dyDescent="0.25">
      <c r="A774">
        <v>44356</v>
      </c>
      <c r="B774">
        <v>-6.3219863267922199E-2</v>
      </c>
      <c r="C774">
        <v>-7.7594512053404717E-3</v>
      </c>
      <c r="D774">
        <v>-6.4358617813223256E-3</v>
      </c>
      <c r="E774">
        <v>-2.463303263039256E-2</v>
      </c>
      <c r="F774">
        <v>-0.11808260047480271</v>
      </c>
      <c r="G774">
        <v>-1.210219689492561E-2</v>
      </c>
      <c r="H774">
        <v>-7.4084953900530326E-3</v>
      </c>
      <c r="I774">
        <v>-8.9995036570169371E-2</v>
      </c>
      <c r="J774">
        <v>-0.14023914585858349</v>
      </c>
      <c r="K774">
        <v>-1.3968907720656881E-2</v>
      </c>
      <c r="L774">
        <v>-0.29399365562769081</v>
      </c>
      <c r="M774">
        <v>-2.634599255402581E-2</v>
      </c>
      <c r="N774">
        <v>-0.10585328674467009</v>
      </c>
      <c r="O774">
        <v>0</v>
      </c>
      <c r="P774">
        <v>-6.4027068887707581E-2</v>
      </c>
      <c r="Q774">
        <v>-6.0006122293954467E-2</v>
      </c>
      <c r="R774">
        <v>0</v>
      </c>
      <c r="S774">
        <v>-8.9900120605790529E-2</v>
      </c>
      <c r="T774">
        <v>-1.6839371947693738E-2</v>
      </c>
      <c r="U774">
        <v>0</v>
      </c>
      <c r="V774">
        <v>-1.679858922497459E-2</v>
      </c>
      <c r="W774">
        <v>-5.5502184448355363E-2</v>
      </c>
      <c r="X774">
        <v>-2.0253626855784791E-2</v>
      </c>
      <c r="Y774">
        <v>-0.50926633255109699</v>
      </c>
      <c r="Z774">
        <v>-4.7379450108329967E-2</v>
      </c>
      <c r="AA774">
        <v>-8.2705512868240835E-2</v>
      </c>
      <c r="AB774">
        <v>-4.0538614561492187E-2</v>
      </c>
      <c r="AC774">
        <v>-0.1909918628131855</v>
      </c>
      <c r="AD774">
        <v>-1.0086862867032731E-2</v>
      </c>
      <c r="AE774">
        <v>-8.0764000317062865E-2</v>
      </c>
      <c r="AF774">
        <v>-4.3599784240346003E-2</v>
      </c>
      <c r="AG774">
        <v>-9.2697702907092464E-2</v>
      </c>
      <c r="AH774" s="9" t="s">
        <v>200</v>
      </c>
      <c r="AI774" s="1">
        <v>44348</v>
      </c>
      <c r="AJ774" s="9" t="s">
        <v>39</v>
      </c>
      <c r="AK774">
        <v>9</v>
      </c>
    </row>
    <row r="775" spans="1:37" x14ac:dyDescent="0.25">
      <c r="A775">
        <v>44355</v>
      </c>
      <c r="B775">
        <v>-1.797142986219199</v>
      </c>
      <c r="C775">
        <v>-1.5081553046862901</v>
      </c>
      <c r="D775">
        <v>-4.7354688264483276</v>
      </c>
      <c r="E775">
        <v>-2.3726246469932319</v>
      </c>
      <c r="F775">
        <v>-1.3981676442143109</v>
      </c>
      <c r="G775">
        <v>-3.3858360035698021</v>
      </c>
      <c r="H775">
        <v>-1.8847751641791111</v>
      </c>
      <c r="I775">
        <v>-0.72253551514077197</v>
      </c>
      <c r="J775">
        <v>-5.1332537991264466</v>
      </c>
      <c r="K775">
        <v>-0.4599492146061816</v>
      </c>
      <c r="L775">
        <v>-2.7840233414746729E-2</v>
      </c>
      <c r="M775">
        <v>-0.9142747276566201</v>
      </c>
      <c r="N775">
        <v>-1.6635136932243759</v>
      </c>
      <c r="O775">
        <v>-0.7665954552609926</v>
      </c>
      <c r="P775">
        <v>-0.68515023762889449</v>
      </c>
      <c r="Q775">
        <v>-2.844348018364649</v>
      </c>
      <c r="R775">
        <v>-1.372333478870281</v>
      </c>
      <c r="S775">
        <v>-3.2785046365997221</v>
      </c>
      <c r="T775">
        <v>-0.33724690660063461</v>
      </c>
      <c r="U775">
        <v>-3.285818456523673</v>
      </c>
      <c r="V775">
        <v>-2.4324456586677661</v>
      </c>
      <c r="W775">
        <v>-1.049692436666668</v>
      </c>
      <c r="X775">
        <v>-0.80764265880129171</v>
      </c>
      <c r="Y775">
        <v>-1.299188046348005</v>
      </c>
      <c r="Z775">
        <v>-2.1213758700697229</v>
      </c>
      <c r="AA775">
        <v>-1.6446748081550839</v>
      </c>
      <c r="AB775">
        <v>-1.5915949637754401</v>
      </c>
      <c r="AC775">
        <v>-1.2328687348934559</v>
      </c>
      <c r="AD775">
        <v>-2.578117591959221</v>
      </c>
      <c r="AE775">
        <v>-2.5715960970875469</v>
      </c>
      <c r="AF775">
        <v>-1.6858482784661579</v>
      </c>
      <c r="AG775">
        <v>-1.059390305912244</v>
      </c>
      <c r="AH775" s="9" t="s">
        <v>200</v>
      </c>
      <c r="AI775" s="1">
        <v>44348</v>
      </c>
      <c r="AJ775" s="9" t="s">
        <v>40</v>
      </c>
      <c r="AK775">
        <v>8</v>
      </c>
    </row>
    <row r="776" spans="1:37" x14ac:dyDescent="0.25">
      <c r="A776">
        <v>44354</v>
      </c>
      <c r="B776">
        <v>-0.40960352526382188</v>
      </c>
      <c r="C776">
        <v>-0.3986364764414117</v>
      </c>
      <c r="D776">
        <v>-0.19621456953212671</v>
      </c>
      <c r="E776">
        <v>-0.24383896038269379</v>
      </c>
      <c r="F776">
        <v>-4.6988801999898903E-2</v>
      </c>
      <c r="G776">
        <v>-3.2661618227647748</v>
      </c>
      <c r="H776">
        <v>-9.1189376161342386E-2</v>
      </c>
      <c r="I776">
        <v>-0.14724297554156501</v>
      </c>
      <c r="J776">
        <v>-0.1378710831091714</v>
      </c>
      <c r="K776">
        <v>-4.186522239230249E-2</v>
      </c>
      <c r="L776">
        <v>0</v>
      </c>
      <c r="M776">
        <v>-0.1132964181236065</v>
      </c>
      <c r="N776">
        <v>-0.20543821022210959</v>
      </c>
      <c r="O776">
        <v>-0.42829826378589009</v>
      </c>
      <c r="P776">
        <v>-5.580468890675077E-2</v>
      </c>
      <c r="Q776">
        <v>-0.55207042569971865</v>
      </c>
      <c r="R776">
        <v>-0.42137645998655682</v>
      </c>
      <c r="S776">
        <v>-0.1185686909232733</v>
      </c>
      <c r="T776">
        <v>-0.28662609330412919</v>
      </c>
      <c r="U776">
        <v>-0.1017035891422588</v>
      </c>
      <c r="V776">
        <v>-0.29123292320381089</v>
      </c>
      <c r="W776">
        <v>-4.9241630899231982E-2</v>
      </c>
      <c r="X776">
        <v>-0.50010084367210006</v>
      </c>
      <c r="Y776">
        <v>-9.6909929960990113E-2</v>
      </c>
      <c r="Z776">
        <v>-0.75676764540249397</v>
      </c>
      <c r="AA776">
        <v>-0.1287083661089094</v>
      </c>
      <c r="AB776">
        <v>-0.3233980453882816</v>
      </c>
      <c r="AC776">
        <v>-8.1369014356036967E-2</v>
      </c>
      <c r="AD776">
        <v>-0.4512172333436732</v>
      </c>
      <c r="AE776">
        <v>-0.37851879678637729</v>
      </c>
      <c r="AF776">
        <v>-0.44243593811849508</v>
      </c>
      <c r="AG776">
        <v>-0.34511208785000719</v>
      </c>
      <c r="AH776" s="9" t="s">
        <v>200</v>
      </c>
      <c r="AI776" s="1">
        <v>44348</v>
      </c>
      <c r="AJ776" s="9" t="s">
        <v>41</v>
      </c>
      <c r="AK776">
        <v>7</v>
      </c>
    </row>
    <row r="777" spans="1:37" x14ac:dyDescent="0.25">
      <c r="A777">
        <v>44351</v>
      </c>
      <c r="B777">
        <v>-0.23901457354224509</v>
      </c>
      <c r="C777">
        <v>-0.17142761615410529</v>
      </c>
      <c r="D777">
        <v>-1.3649347418584029E-2</v>
      </c>
      <c r="E777">
        <v>-0.17145005590310891</v>
      </c>
      <c r="F777">
        <v>-1.9864485615577299E-2</v>
      </c>
      <c r="G777">
        <v>-0.28746129527541359</v>
      </c>
      <c r="H777">
        <v>-0.43568535014965409</v>
      </c>
      <c r="I777">
        <v>-0.54844449081468505</v>
      </c>
      <c r="J777">
        <v>0</v>
      </c>
      <c r="K777">
        <v>-0.17512144865803589</v>
      </c>
      <c r="L777">
        <v>-0.29034708684483862</v>
      </c>
      <c r="M777">
        <v>-0.54439586511166482</v>
      </c>
      <c r="N777">
        <v>-0.1338117970410892</v>
      </c>
      <c r="O777">
        <v>-0.7448095157105693</v>
      </c>
      <c r="P777">
        <v>-0.1649521845909252</v>
      </c>
      <c r="Q777">
        <v>-0.13518863658583771</v>
      </c>
      <c r="R777">
        <v>-3.6012515074265637E-2</v>
      </c>
      <c r="S777">
        <v>-0.6351225532998549</v>
      </c>
      <c r="T777">
        <v>-0.24326057484642341</v>
      </c>
      <c r="U777">
        <v>-9.6056500714592017E-3</v>
      </c>
      <c r="V777">
        <v>-0.71968413239665319</v>
      </c>
      <c r="W777">
        <v>-1.9229867046717961E-2</v>
      </c>
      <c r="X777">
        <v>-8.5440017439458282E-2</v>
      </c>
      <c r="Y777">
        <v>-0.1471246494980642</v>
      </c>
      <c r="Z777">
        <v>-0.19205237424780169</v>
      </c>
      <c r="AA777">
        <v>-0.15165001945110609</v>
      </c>
      <c r="AB777">
        <v>-0.39637250283890962</v>
      </c>
      <c r="AC777">
        <v>-0.26638507804492118</v>
      </c>
      <c r="AD777">
        <v>-0.1407888543188793</v>
      </c>
      <c r="AE777">
        <v>-7.5850674602889676E-2</v>
      </c>
      <c r="AF777">
        <v>-0.166084703323819</v>
      </c>
      <c r="AG777">
        <v>-0.62603165365088287</v>
      </c>
      <c r="AH777" s="9" t="s">
        <v>201</v>
      </c>
      <c r="AI777" s="1">
        <v>44348</v>
      </c>
      <c r="AJ777" s="9" t="s">
        <v>43</v>
      </c>
      <c r="AK777">
        <v>4</v>
      </c>
    </row>
    <row r="778" spans="1:37" x14ac:dyDescent="0.25">
      <c r="A778">
        <v>44350</v>
      </c>
      <c r="B778">
        <v>-7.1980014322560834E-2</v>
      </c>
      <c r="C778">
        <v>-1.8279155793076481E-2</v>
      </c>
      <c r="D778">
        <v>0</v>
      </c>
      <c r="E778">
        <v>-5.8127547066411968E-2</v>
      </c>
      <c r="F778">
        <v>-2.167088184441741E-2</v>
      </c>
      <c r="G778">
        <v>-6.9755344125514264E-3</v>
      </c>
      <c r="H778">
        <v>-5.2256829000927301E-3</v>
      </c>
      <c r="I778">
        <v>-3.1114402070203061E-2</v>
      </c>
      <c r="J778">
        <v>-0.12480974982569271</v>
      </c>
      <c r="K778">
        <v>-0.10079732999017881</v>
      </c>
      <c r="L778">
        <v>-2.1902039417502239E-2</v>
      </c>
      <c r="M778">
        <v>-3.6047430717743691E-3</v>
      </c>
      <c r="N778">
        <v>-4.9013175680746222E-2</v>
      </c>
      <c r="O778">
        <v>-8.7576456735360946E-3</v>
      </c>
      <c r="P778">
        <v>-2.3086692631950189E-2</v>
      </c>
      <c r="Q778">
        <v>-1.6303451575761111E-3</v>
      </c>
      <c r="R778">
        <v>0</v>
      </c>
      <c r="S778">
        <v>-0.67673868063046971</v>
      </c>
      <c r="T778">
        <v>-0.1173692631985182</v>
      </c>
      <c r="U778">
        <v>-0.10134475614973799</v>
      </c>
      <c r="V778">
        <v>-2.4135843693377498E-2</v>
      </c>
      <c r="W778">
        <v>-1.0362283377367399E-2</v>
      </c>
      <c r="X778">
        <v>-0.10747197090706979</v>
      </c>
      <c r="Y778">
        <v>-0.80251971053626303</v>
      </c>
      <c r="Z778">
        <v>-7.1100763947664028E-2</v>
      </c>
      <c r="AA778">
        <v>-5.9888829130280381E-2</v>
      </c>
      <c r="AB778">
        <v>-2.4742187873653371E-2</v>
      </c>
      <c r="AC778">
        <v>-0.14092561823095889</v>
      </c>
      <c r="AD778">
        <v>-1.1762062312544889E-2</v>
      </c>
      <c r="AE778">
        <v>-1.887633388354569E-2</v>
      </c>
      <c r="AF778">
        <v>-0.123753134179659</v>
      </c>
      <c r="AG778">
        <v>-6.4150910018252322E-2</v>
      </c>
      <c r="AH778" s="9" t="s">
        <v>201</v>
      </c>
      <c r="AI778" s="1">
        <v>44348</v>
      </c>
      <c r="AJ778" s="9" t="s">
        <v>38</v>
      </c>
      <c r="AK778">
        <v>3</v>
      </c>
    </row>
    <row r="779" spans="1:37" x14ac:dyDescent="0.25">
      <c r="A779">
        <v>44349</v>
      </c>
      <c r="B779">
        <v>-5.7054286715483911E-2</v>
      </c>
      <c r="C779">
        <v>-1.2353264308899801E-3</v>
      </c>
      <c r="D779">
        <v>-1.020019676107529E-2</v>
      </c>
      <c r="E779">
        <v>-3.8617054415398068E-2</v>
      </c>
      <c r="F779">
        <v>0</v>
      </c>
      <c r="G779">
        <v>-4.3886831679291097E-2</v>
      </c>
      <c r="H779">
        <v>-0.53353494352857767</v>
      </c>
      <c r="I779">
        <v>-1.387641942239912E-2</v>
      </c>
      <c r="J779">
        <v>-1.1536639175184001E-2</v>
      </c>
      <c r="K779">
        <v>-4.5030506834242727E-3</v>
      </c>
      <c r="L779">
        <v>-7.9452139361271587E-2</v>
      </c>
      <c r="M779">
        <v>-1.5514532590922369E-2</v>
      </c>
      <c r="N779">
        <v>-2.1642395467640799E-2</v>
      </c>
      <c r="O779">
        <v>-0.10427691123603409</v>
      </c>
      <c r="P779">
        <v>-8.8949011467936885E-3</v>
      </c>
      <c r="Q779">
        <v>-3.5655161107806428E-2</v>
      </c>
      <c r="R779">
        <v>-8.6489300135753986E-3</v>
      </c>
      <c r="S779">
        <v>-0.1066211605707733</v>
      </c>
      <c r="T779">
        <v>-9.7319142166899797E-2</v>
      </c>
      <c r="U779">
        <v>-3.3392841860523013E-2</v>
      </c>
      <c r="V779">
        <v>-6.5777683092099531E-4</v>
      </c>
      <c r="W779">
        <v>-7.2221936715987072E-3</v>
      </c>
      <c r="X779">
        <v>-6.0644727235767491E-2</v>
      </c>
      <c r="Y779">
        <v>-0.1899283133377398</v>
      </c>
      <c r="Z779">
        <v>-4.3452303786721533E-2</v>
      </c>
      <c r="AA779">
        <v>-1.6416056360720951E-2</v>
      </c>
      <c r="AB779">
        <v>-0.11888687750891611</v>
      </c>
      <c r="AC779">
        <v>-5.843178034422726E-2</v>
      </c>
      <c r="AD779">
        <v>-9.0894815042766905E-2</v>
      </c>
      <c r="AE779">
        <v>-2.347390826569248E-2</v>
      </c>
      <c r="AF779">
        <v>-4.2316439202885983E-2</v>
      </c>
      <c r="AG779">
        <v>-0.1024725775086351</v>
      </c>
      <c r="AH779" s="9" t="s">
        <v>201</v>
      </c>
      <c r="AI779" s="1">
        <v>44348</v>
      </c>
      <c r="AJ779" s="9" t="s">
        <v>39</v>
      </c>
      <c r="AK779">
        <v>2</v>
      </c>
    </row>
    <row r="780" spans="1:37" x14ac:dyDescent="0.25">
      <c r="A780">
        <v>44348</v>
      </c>
      <c r="B780">
        <v>-0.27378544986695219</v>
      </c>
      <c r="C780">
        <v>-3.724624699083022E-2</v>
      </c>
      <c r="D780">
        <v>-0.18558983816304689</v>
      </c>
      <c r="E780">
        <v>-8.835119192161138E-2</v>
      </c>
      <c r="F780">
        <v>-0.29566809526954668</v>
      </c>
      <c r="G780">
        <v>-0.38258115118693248</v>
      </c>
      <c r="H780">
        <v>-0.32488657793019871</v>
      </c>
      <c r="I780">
        <v>-0.63393760723686243</v>
      </c>
      <c r="J780">
        <v>-0.4335982158290968</v>
      </c>
      <c r="K780">
        <v>-0.6144025092274692</v>
      </c>
      <c r="L780">
        <v>-0.18858821830708211</v>
      </c>
      <c r="M780">
        <v>-0.14450914429883241</v>
      </c>
      <c r="N780">
        <v>-0.2435436124256643</v>
      </c>
      <c r="O780">
        <v>-0.19178313860006621</v>
      </c>
      <c r="P780">
        <v>-0.2859318506032717</v>
      </c>
      <c r="Q780">
        <v>-0.98712971212605227</v>
      </c>
      <c r="R780">
        <v>-2.8146416307142362E-3</v>
      </c>
      <c r="S780">
        <v>-0.53814143828088057</v>
      </c>
      <c r="T780">
        <v>-0.17665476144718639</v>
      </c>
      <c r="U780">
        <v>-0.320600571817167</v>
      </c>
      <c r="V780">
        <v>-0.21406145862890241</v>
      </c>
      <c r="W780">
        <v>-0.17189069062438911</v>
      </c>
      <c r="X780">
        <v>-0.1009917637775718</v>
      </c>
      <c r="Y780">
        <v>-0.42386520735976091</v>
      </c>
      <c r="Z780">
        <v>-0.16436079436208459</v>
      </c>
      <c r="AA780">
        <v>-0.38398224128211378</v>
      </c>
      <c r="AB780">
        <v>-0.41484958613521861</v>
      </c>
      <c r="AC780">
        <v>-0.23946289741879531</v>
      </c>
      <c r="AD780">
        <v>-0.32428265574374943</v>
      </c>
      <c r="AE780">
        <v>-0.35719475524076499</v>
      </c>
      <c r="AF780">
        <v>-0.28041428756570069</v>
      </c>
      <c r="AG780">
        <v>-0.1675490242596529</v>
      </c>
      <c r="AH780" s="9" t="s">
        <v>201</v>
      </c>
      <c r="AI780" s="1">
        <v>44348</v>
      </c>
      <c r="AJ780" s="9" t="s">
        <v>40</v>
      </c>
      <c r="AK780">
        <v>1</v>
      </c>
    </row>
    <row r="781" spans="1:37" x14ac:dyDescent="0.25">
      <c r="A781">
        <v>44347</v>
      </c>
      <c r="B781">
        <v>-0.14986317232411819</v>
      </c>
      <c r="C781">
        <v>-1.2655945844074541</v>
      </c>
      <c r="D781">
        <v>-0.23477969516434469</v>
      </c>
      <c r="E781">
        <v>-0.2647356709890708</v>
      </c>
      <c r="F781">
        <v>-2.996735915042259E-2</v>
      </c>
      <c r="G781">
        <v>-7.0075191432963368E-3</v>
      </c>
      <c r="H781">
        <v>-2.518115234369268E-2</v>
      </c>
      <c r="I781">
        <v>-0.24518613119778071</v>
      </c>
      <c r="J781">
        <v>-2.97026001901682E-3</v>
      </c>
      <c r="K781">
        <v>-0.2405767147228004</v>
      </c>
      <c r="L781">
        <v>-0.2683832481342876</v>
      </c>
      <c r="M781">
        <v>-5.7872184699529761E-2</v>
      </c>
      <c r="N781">
        <v>-4.7002816669759417E-2</v>
      </c>
      <c r="O781">
        <v>-0.46980728381366771</v>
      </c>
      <c r="P781">
        <v>-0.23382634982422459</v>
      </c>
      <c r="Q781">
        <v>-6.2837254059458711E-3</v>
      </c>
      <c r="R781">
        <v>-7.1800620486743693E-3</v>
      </c>
      <c r="S781">
        <v>-6.582955514446974E-2</v>
      </c>
      <c r="T781">
        <v>-0.13588551295240911</v>
      </c>
      <c r="U781">
        <v>-3.8473489846694131E-2</v>
      </c>
      <c r="V781">
        <v>-0.23484658569741751</v>
      </c>
      <c r="W781">
        <v>-8.0858376951932806E-2</v>
      </c>
      <c r="X781">
        <v>-0.1211663232447934</v>
      </c>
      <c r="Y781">
        <v>-7.0405452704921725E-2</v>
      </c>
      <c r="Z781">
        <v>-0.15026054466277189</v>
      </c>
      <c r="AA781">
        <v>-0.18811557865156001</v>
      </c>
      <c r="AB781">
        <v>-0.1045508825113611</v>
      </c>
      <c r="AC781">
        <v>-0.1213935990236467</v>
      </c>
      <c r="AD781">
        <v>-0.2023653832306152</v>
      </c>
      <c r="AE781">
        <v>-3.8311271544452317E-2</v>
      </c>
      <c r="AF781">
        <v>-0.14458429975152609</v>
      </c>
      <c r="AG781">
        <v>-0.32061099756369421</v>
      </c>
      <c r="AH781" s="9" t="s">
        <v>201</v>
      </c>
      <c r="AI781" s="1">
        <v>44317</v>
      </c>
      <c r="AJ781" s="9" t="s">
        <v>41</v>
      </c>
      <c r="AK781">
        <v>31</v>
      </c>
    </row>
    <row r="782" spans="1:37" x14ac:dyDescent="0.25">
      <c r="A782">
        <v>44344</v>
      </c>
      <c r="B782">
        <v>-3.5435665395464243E-2</v>
      </c>
      <c r="C782">
        <v>-0.1260329639755956</v>
      </c>
      <c r="D782">
        <v>-0.20878394971342029</v>
      </c>
      <c r="E782">
        <v>-4.4855979649453308E-2</v>
      </c>
      <c r="F782">
        <v>-3.5069753331119159E-3</v>
      </c>
      <c r="G782">
        <v>-1.707818897451782E-3</v>
      </c>
      <c r="H782">
        <v>-6.1858091438790661E-2</v>
      </c>
      <c r="I782">
        <v>-3.1526052758286773E-2</v>
      </c>
      <c r="J782">
        <v>-4.6980361544334513E-3</v>
      </c>
      <c r="K782">
        <v>-1.0164344464238089E-2</v>
      </c>
      <c r="L782">
        <v>-2.8099263177598661E-2</v>
      </c>
      <c r="M782">
        <v>-4.7499290290229168E-3</v>
      </c>
      <c r="N782">
        <v>-3.2146654395436992E-2</v>
      </c>
      <c r="O782">
        <v>-0.14208044220933219</v>
      </c>
      <c r="P782">
        <v>-2.5106299772264761E-2</v>
      </c>
      <c r="Q782">
        <v>0</v>
      </c>
      <c r="R782">
        <v>-0.40491188153953839</v>
      </c>
      <c r="S782">
        <v>-1.599987048892694E-2</v>
      </c>
      <c r="T782">
        <v>-1.295190102115492E-2</v>
      </c>
      <c r="U782">
        <v>-4.969456738233767E-2</v>
      </c>
      <c r="V782">
        <v>-6.2450881326263419E-2</v>
      </c>
      <c r="W782">
        <v>-1.259598609964941E-2</v>
      </c>
      <c r="X782">
        <v>-3.4890126800619981E-2</v>
      </c>
      <c r="Y782">
        <v>-5.9610104519557637E-3</v>
      </c>
      <c r="Z782">
        <v>-4.2127257602347687E-2</v>
      </c>
      <c r="AA782">
        <v>-2.7786658437188892E-2</v>
      </c>
      <c r="AB782">
        <v>-2.682069147162526E-2</v>
      </c>
      <c r="AC782">
        <v>-4.7962277367724758E-2</v>
      </c>
      <c r="AD782">
        <v>-6.536756054810351E-3</v>
      </c>
      <c r="AE782">
        <v>-2.081475100286586E-2</v>
      </c>
      <c r="AF782">
        <v>-4.3779399625225562E-2</v>
      </c>
      <c r="AG782">
        <v>-4.8965426242406143E-2</v>
      </c>
      <c r="AH782" s="9" t="s">
        <v>202</v>
      </c>
      <c r="AI782" s="1">
        <v>44317</v>
      </c>
      <c r="AJ782" s="9" t="s">
        <v>43</v>
      </c>
      <c r="AK782">
        <v>28</v>
      </c>
    </row>
    <row r="783" spans="1:37" x14ac:dyDescent="0.25">
      <c r="A783">
        <v>44343</v>
      </c>
      <c r="B783">
        <v>-0.40316598392596809</v>
      </c>
      <c r="C783">
        <v>-0.90098041997504863</v>
      </c>
      <c r="D783">
        <v>-0.45771879272521082</v>
      </c>
      <c r="E783">
        <v>-0.33049992559188213</v>
      </c>
      <c r="F783">
        <v>-0.22322344311271219</v>
      </c>
      <c r="G783">
        <v>-0.22288327938155461</v>
      </c>
      <c r="H783">
        <v>-1.23907590005331</v>
      </c>
      <c r="I783">
        <v>-0.56710288426019084</v>
      </c>
      <c r="J783">
        <v>-1.2715468579135041</v>
      </c>
      <c r="K783">
        <v>-0.59681999206783531</v>
      </c>
      <c r="L783">
        <v>-0.1883364048932234</v>
      </c>
      <c r="M783">
        <v>-0.28866587915666853</v>
      </c>
      <c r="N783">
        <v>-0.6261487439567629</v>
      </c>
      <c r="O783">
        <v>-0.40239951182541672</v>
      </c>
      <c r="P783">
        <v>-0.11941376888261861</v>
      </c>
      <c r="Q783">
        <v>-0.35662582578368579</v>
      </c>
      <c r="R783">
        <v>-8.3562241841579361E-3</v>
      </c>
      <c r="S783">
        <v>-0.28757150947015031</v>
      </c>
      <c r="T783">
        <v>-0.17886105294880231</v>
      </c>
      <c r="U783">
        <v>-0.55283692352572267</v>
      </c>
      <c r="V783">
        <v>-0.40984961640483819</v>
      </c>
      <c r="W783">
        <v>-8.5652019196604631E-2</v>
      </c>
      <c r="X783">
        <v>-0.22177530682691321</v>
      </c>
      <c r="Y783">
        <v>-0.63023484189536283</v>
      </c>
      <c r="Z783">
        <v>-0.26568111860860721</v>
      </c>
      <c r="AA783">
        <v>-0.5733022254915332</v>
      </c>
      <c r="AB783">
        <v>-0.47297354021975779</v>
      </c>
      <c r="AC783">
        <v>-0.35175953944088911</v>
      </c>
      <c r="AD783">
        <v>-0.47423874978587088</v>
      </c>
      <c r="AE783">
        <v>-0.40706958917012392</v>
      </c>
      <c r="AF783">
        <v>-0.47227057071178669</v>
      </c>
      <c r="AG783">
        <v>-0.24329908507237841</v>
      </c>
      <c r="AH783" s="9" t="s">
        <v>202</v>
      </c>
      <c r="AI783" s="1">
        <v>44317</v>
      </c>
      <c r="AJ783" s="9" t="s">
        <v>38</v>
      </c>
      <c r="AK783">
        <v>27</v>
      </c>
    </row>
    <row r="784" spans="1:37" x14ac:dyDescent="0.25">
      <c r="A784">
        <v>44342</v>
      </c>
      <c r="B784">
        <v>-0.26239074122526718</v>
      </c>
      <c r="C784">
        <v>-5.6894405901027068E-2</v>
      </c>
      <c r="D784">
        <v>-1.030826054306593E-2</v>
      </c>
      <c r="E784">
        <v>-0.29576891672168881</v>
      </c>
      <c r="F784">
        <v>-0.20670690808325951</v>
      </c>
      <c r="G784">
        <v>-0.39109578409392232</v>
      </c>
      <c r="H784">
        <v>-3.9594813488346342E-2</v>
      </c>
      <c r="I784">
        <v>-0.2237546747937231</v>
      </c>
      <c r="J784">
        <v>-0.1528724552849928</v>
      </c>
      <c r="K784">
        <v>-0.39956524531797721</v>
      </c>
      <c r="L784">
        <v>-0.120145766123544</v>
      </c>
      <c r="M784">
        <v>-0.3768972329079851</v>
      </c>
      <c r="N784">
        <v>-0.23975528540547791</v>
      </c>
      <c r="O784">
        <v>-0.10519834631567609</v>
      </c>
      <c r="P784">
        <v>-0.94746077410887319</v>
      </c>
      <c r="Q784">
        <v>-1.248662078881867E-2</v>
      </c>
      <c r="R784">
        <v>0</v>
      </c>
      <c r="S784">
        <v>-0.30246252651737932</v>
      </c>
      <c r="T784">
        <v>-7.3933215551371625E-2</v>
      </c>
      <c r="U784">
        <v>-0.66766158314606761</v>
      </c>
      <c r="V784">
        <v>-0.32535686123629759</v>
      </c>
      <c r="W784">
        <v>-2.7798044356638071E-2</v>
      </c>
      <c r="X784">
        <v>-0.27351124391703691</v>
      </c>
      <c r="Y784">
        <v>-0.36039120899691329</v>
      </c>
      <c r="Z784">
        <v>-0.27893783151216073</v>
      </c>
      <c r="AA784">
        <v>-0.4181125766826308</v>
      </c>
      <c r="AB784">
        <v>-9.8870572415761457E-2</v>
      </c>
      <c r="AC784">
        <v>-0.2435018613179708</v>
      </c>
      <c r="AD784">
        <v>-1.5335912505427519E-2</v>
      </c>
      <c r="AE784">
        <v>-0.1677417711635234</v>
      </c>
      <c r="AF784">
        <v>-0.28768887468843068</v>
      </c>
      <c r="AG784">
        <v>-0.35869566141030729</v>
      </c>
      <c r="AH784" s="9" t="s">
        <v>202</v>
      </c>
      <c r="AI784" s="1">
        <v>44317</v>
      </c>
      <c r="AJ784" s="9" t="s">
        <v>39</v>
      </c>
      <c r="AK784">
        <v>26</v>
      </c>
    </row>
    <row r="785" spans="1:37" x14ac:dyDescent="0.25">
      <c r="A785">
        <v>44341</v>
      </c>
      <c r="B785">
        <v>-0.17602244844652279</v>
      </c>
      <c r="C785">
        <v>0</v>
      </c>
      <c r="D785">
        <v>0</v>
      </c>
      <c r="E785">
        <v>-0.53377831122237751</v>
      </c>
      <c r="F785">
        <v>-0.2183892849202638</v>
      </c>
      <c r="G785">
        <v>-0.1253446218538421</v>
      </c>
      <c r="H785">
        <v>-3.33816321030432E-2</v>
      </c>
      <c r="I785">
        <v>-8.9960989851720352E-2</v>
      </c>
      <c r="J785">
        <v>-6.0475101014165387E-2</v>
      </c>
      <c r="K785">
        <v>-0.3635411552170405</v>
      </c>
      <c r="L785">
        <v>-5.3664167082125527E-2</v>
      </c>
      <c r="M785">
        <v>-1.6688829515443471E-2</v>
      </c>
      <c r="N785">
        <v>-0.126499829891391</v>
      </c>
      <c r="O785">
        <v>-0.1071054875766223</v>
      </c>
      <c r="P785">
        <v>-0.7338759315463127</v>
      </c>
      <c r="Q785">
        <v>-2.519568598132917E-2</v>
      </c>
      <c r="R785">
        <v>-0.20927468231843999</v>
      </c>
      <c r="S785">
        <v>-8.7870318320288951E-2</v>
      </c>
      <c r="T785">
        <v>-0.1240626000772144</v>
      </c>
      <c r="U785">
        <v>-0.38726016801171309</v>
      </c>
      <c r="V785">
        <v>-5.2710456204846157E-2</v>
      </c>
      <c r="W785">
        <v>-6.557631154684912E-2</v>
      </c>
      <c r="X785">
        <v>-0.13082698927435579</v>
      </c>
      <c r="Y785">
        <v>-2.0064090803058099E-2</v>
      </c>
      <c r="Z785">
        <v>-0.2460935701846044</v>
      </c>
      <c r="AA785">
        <v>-0.26161024994212639</v>
      </c>
      <c r="AB785">
        <v>-7.9650305954443945E-2</v>
      </c>
      <c r="AC785">
        <v>-2.3071915877155399E-2</v>
      </c>
      <c r="AD785">
        <v>-2.449784153072531E-2</v>
      </c>
      <c r="AE785">
        <v>-8.1166008670489037E-2</v>
      </c>
      <c r="AF785">
        <v>-0.25543648199380098</v>
      </c>
      <c r="AG785">
        <v>-0.2000131219584016</v>
      </c>
      <c r="AH785" s="9" t="s">
        <v>202</v>
      </c>
      <c r="AI785" s="1">
        <v>44317</v>
      </c>
      <c r="AJ785" s="9" t="s">
        <v>40</v>
      </c>
      <c r="AK785">
        <v>25</v>
      </c>
    </row>
    <row r="786" spans="1:37" x14ac:dyDescent="0.25">
      <c r="A786">
        <v>44340</v>
      </c>
      <c r="B786">
        <v>-7.041113196251142E-2</v>
      </c>
      <c r="C786">
        <v>-3.6129008677105931E-2</v>
      </c>
      <c r="D786">
        <v>-0.17624934961200989</v>
      </c>
      <c r="E786">
        <v>-4.0362449386742182E-2</v>
      </c>
      <c r="F786">
        <v>-5.8379233068914941E-3</v>
      </c>
      <c r="G786">
        <v>-9.03951798729586E-2</v>
      </c>
      <c r="H786">
        <v>-3.471481835909937E-2</v>
      </c>
      <c r="I786">
        <v>-0.16656030163023619</v>
      </c>
      <c r="J786">
        <v>-1.8275623410749381E-3</v>
      </c>
      <c r="K786">
        <v>-2.3489773681924921E-2</v>
      </c>
      <c r="L786">
        <v>-5.129648717383814E-2</v>
      </c>
      <c r="M786">
        <v>-2.742987527239038E-2</v>
      </c>
      <c r="N786">
        <v>-4.5540725753784907E-3</v>
      </c>
      <c r="O786">
        <v>-3.386003317361886E-2</v>
      </c>
      <c r="P786">
        <v>-0.2221245577935235</v>
      </c>
      <c r="Q786">
        <v>-3.2263326374686048E-2</v>
      </c>
      <c r="R786">
        <v>-0.24002973392861901</v>
      </c>
      <c r="S786">
        <v>-0.1026675141614791</v>
      </c>
      <c r="T786">
        <v>-0.17181567921241769</v>
      </c>
      <c r="U786">
        <v>-0.1420172954524031</v>
      </c>
      <c r="V786">
        <v>-0.116428813739438</v>
      </c>
      <c r="W786">
        <v>-4.9241028612694122E-3</v>
      </c>
      <c r="X786">
        <v>-0.1725781458852208</v>
      </c>
      <c r="Y786">
        <v>-1.580878018434272E-2</v>
      </c>
      <c r="Z786">
        <v>-8.4564259638070446E-2</v>
      </c>
      <c r="AA786">
        <v>-5.6588593852085568E-2</v>
      </c>
      <c r="AB786">
        <v>-6.2228794027239423E-2</v>
      </c>
      <c r="AC786">
        <v>-4.4416010754494931E-2</v>
      </c>
      <c r="AD786">
        <v>-1.18307347434907E-2</v>
      </c>
      <c r="AE786">
        <v>-3.6765634804573913E-2</v>
      </c>
      <c r="AF786">
        <v>-6.0319547256987023E-2</v>
      </c>
      <c r="AG786">
        <v>-0.16343188341961279</v>
      </c>
      <c r="AH786" s="9" t="s">
        <v>202</v>
      </c>
      <c r="AI786" s="1">
        <v>44317</v>
      </c>
      <c r="AJ786" s="9" t="s">
        <v>41</v>
      </c>
      <c r="AK786">
        <v>24</v>
      </c>
    </row>
    <row r="787" spans="1:37" x14ac:dyDescent="0.25">
      <c r="A787">
        <v>44337</v>
      </c>
      <c r="B787">
        <v>-0.12520220507841801</v>
      </c>
      <c r="C787">
        <v>-0.59895948327201343</v>
      </c>
      <c r="D787">
        <v>-3.4997710462501622E-2</v>
      </c>
      <c r="E787">
        <v>-7.5586327000599259E-3</v>
      </c>
      <c r="F787">
        <v>-6.2587161896272246E-3</v>
      </c>
      <c r="G787">
        <v>-0.46214531428078792</v>
      </c>
      <c r="H787">
        <v>-4.8897215146245648E-2</v>
      </c>
      <c r="I787">
        <v>-0.38199738906558622</v>
      </c>
      <c r="J787">
        <v>0</v>
      </c>
      <c r="K787">
        <v>-0.7359624103275354</v>
      </c>
      <c r="L787">
        <v>0</v>
      </c>
      <c r="M787">
        <v>-7.2505791002257999E-2</v>
      </c>
      <c r="N787">
        <v>-1.311275010746709E-2</v>
      </c>
      <c r="O787">
        <v>-7.4155641395370611E-3</v>
      </c>
      <c r="P787">
        <v>-0.10271475391143869</v>
      </c>
      <c r="Q787">
        <v>-0.12781438608693491</v>
      </c>
      <c r="R787">
        <v>-0.23141994849399569</v>
      </c>
      <c r="S787">
        <v>-8.1845316444811453E-2</v>
      </c>
      <c r="T787">
        <v>-0.12131080999383149</v>
      </c>
      <c r="U787">
        <v>0</v>
      </c>
      <c r="V787">
        <v>-0.65414381871922422</v>
      </c>
      <c r="W787">
        <v>-6.2000480890520543E-2</v>
      </c>
      <c r="X787">
        <v>-0.11178403656634051</v>
      </c>
      <c r="Y787">
        <v>0</v>
      </c>
      <c r="Z787">
        <v>-0.11196254448185811</v>
      </c>
      <c r="AA787">
        <v>-9.9917838404027112E-2</v>
      </c>
      <c r="AB787">
        <v>-0.1958903758501398</v>
      </c>
      <c r="AC787">
        <v>-3.5447960182114581E-2</v>
      </c>
      <c r="AD787">
        <v>-0.1509286472635254</v>
      </c>
      <c r="AE787">
        <v>-0.1375134575225033</v>
      </c>
      <c r="AF787">
        <v>-8.9691519200702202E-2</v>
      </c>
      <c r="AG787">
        <v>-0.12191900196493891</v>
      </c>
      <c r="AH787" s="9" t="s">
        <v>203</v>
      </c>
      <c r="AI787" s="1">
        <v>44317</v>
      </c>
      <c r="AJ787" s="9" t="s">
        <v>43</v>
      </c>
      <c r="AK787">
        <v>21</v>
      </c>
    </row>
    <row r="788" spans="1:37" x14ac:dyDescent="0.25">
      <c r="A788">
        <v>44336</v>
      </c>
      <c r="B788">
        <v>-0.37862837916584902</v>
      </c>
      <c r="C788">
        <v>-0.35900912131736368</v>
      </c>
      <c r="D788">
        <v>-1.150056558180086E-2</v>
      </c>
      <c r="E788">
        <v>-0.38580982464033331</v>
      </c>
      <c r="F788">
        <v>-0.48652666247255177</v>
      </c>
      <c r="G788">
        <v>-2.234855151115589E-2</v>
      </c>
      <c r="H788">
        <v>-0.40026302960707377</v>
      </c>
      <c r="I788">
        <v>-0.47438241594893182</v>
      </c>
      <c r="J788">
        <v>-0.77483805209176237</v>
      </c>
      <c r="K788">
        <v>-0.28196931110638501</v>
      </c>
      <c r="L788">
        <v>-0.1296968209956805</v>
      </c>
      <c r="M788">
        <v>-0.29174350985734859</v>
      </c>
      <c r="N788">
        <v>-0.19272917791976291</v>
      </c>
      <c r="O788">
        <v>-0.79573691668326363</v>
      </c>
      <c r="P788">
        <v>-0.29494913488122321</v>
      </c>
      <c r="Q788">
        <v>-9.1288141939533454E-3</v>
      </c>
      <c r="R788">
        <v>-2.3595978231617191E-2</v>
      </c>
      <c r="S788">
        <v>-0.43259419249840397</v>
      </c>
      <c r="T788">
        <v>-0.42105276253220453</v>
      </c>
      <c r="U788">
        <v>-0.29225395833208989</v>
      </c>
      <c r="V788">
        <v>-0.32786513065595441</v>
      </c>
      <c r="W788">
        <v>-1.2019828040758691</v>
      </c>
      <c r="X788">
        <v>-1.011615575525185</v>
      </c>
      <c r="Y788">
        <v>-0.14076701571420269</v>
      </c>
      <c r="Z788">
        <v>-0.44056366747281561</v>
      </c>
      <c r="AA788">
        <v>-0.35983554232668191</v>
      </c>
      <c r="AB788">
        <v>-0.36159136558493332</v>
      </c>
      <c r="AC788">
        <v>-0.18682556303958101</v>
      </c>
      <c r="AD788">
        <v>-0.1565504473203049</v>
      </c>
      <c r="AE788">
        <v>-0.23488122013567181</v>
      </c>
      <c r="AF788">
        <v>-0.44696241382410401</v>
      </c>
      <c r="AG788">
        <v>-0.50654875766833052</v>
      </c>
      <c r="AH788" s="9" t="s">
        <v>203</v>
      </c>
      <c r="AI788" s="1">
        <v>44317</v>
      </c>
      <c r="AJ788" s="9" t="s">
        <v>38</v>
      </c>
      <c r="AK788">
        <v>20</v>
      </c>
    </row>
    <row r="789" spans="1:37" x14ac:dyDescent="0.25">
      <c r="A789">
        <v>44335</v>
      </c>
      <c r="B789">
        <v>-0.45298162919946539</v>
      </c>
      <c r="C789">
        <v>-1.348729102326904E-2</v>
      </c>
      <c r="D789">
        <v>-1.775316722825233E-2</v>
      </c>
      <c r="E789">
        <v>-0.32091603288247111</v>
      </c>
      <c r="F789">
        <v>-0.34712153331618578</v>
      </c>
      <c r="G789">
        <v>-0.11671768288534751</v>
      </c>
      <c r="H789">
        <v>-0.34662441539839128</v>
      </c>
      <c r="I789">
        <v>-6.7822834244060159E-2</v>
      </c>
      <c r="J789">
        <v>-0.87457365199007642</v>
      </c>
      <c r="K789">
        <v>-0.95901714090114332</v>
      </c>
      <c r="L789">
        <v>-0.934180838325954</v>
      </c>
      <c r="M789">
        <v>-1.106097679253907</v>
      </c>
      <c r="N789">
        <v>-0.29816534592322252</v>
      </c>
      <c r="O789">
        <v>-0.4180160832084287</v>
      </c>
      <c r="P789">
        <v>-0.26969693704280928</v>
      </c>
      <c r="Q789">
        <v>-3.6292464419226567E-2</v>
      </c>
      <c r="R789">
        <v>-0.60241927546470786</v>
      </c>
      <c r="S789">
        <v>-0.1757138056972207</v>
      </c>
      <c r="T789">
        <v>-0.1824690616912652</v>
      </c>
      <c r="U789">
        <v>-7.8943812704004745E-2</v>
      </c>
      <c r="V789">
        <v>-0.1744935976585755</v>
      </c>
      <c r="W789">
        <v>-0.9519607282379885</v>
      </c>
      <c r="X789">
        <v>-0.34856735876111627</v>
      </c>
      <c r="Y789">
        <v>-0.72446288243689894</v>
      </c>
      <c r="Z789">
        <v>-0.36441933737267213</v>
      </c>
      <c r="AA789">
        <v>-0.37662714443773299</v>
      </c>
      <c r="AB789">
        <v>-0.2302916272961813</v>
      </c>
      <c r="AC789">
        <v>-0.87083531700465067</v>
      </c>
      <c r="AD789">
        <v>-3.8469000970690788E-2</v>
      </c>
      <c r="AE789">
        <v>-0.18006091332096691</v>
      </c>
      <c r="AF789">
        <v>-0.51095638081408445</v>
      </c>
      <c r="AG789">
        <v>-0.50599804861321007</v>
      </c>
      <c r="AH789" s="9" t="s">
        <v>203</v>
      </c>
      <c r="AI789" s="1">
        <v>44317</v>
      </c>
      <c r="AJ789" s="9" t="s">
        <v>39</v>
      </c>
      <c r="AK789">
        <v>19</v>
      </c>
    </row>
    <row r="790" spans="1:37" x14ac:dyDescent="0.25">
      <c r="A790">
        <v>44334</v>
      </c>
      <c r="B790">
        <v>-0.29456464283800188</v>
      </c>
      <c r="C790">
        <v>-0.24984409894345039</v>
      </c>
      <c r="D790">
        <v>-8.5092375169613238E-2</v>
      </c>
      <c r="E790">
        <v>-0.35612242920094339</v>
      </c>
      <c r="F790">
        <v>-0.54040136336287581</v>
      </c>
      <c r="G790">
        <v>-0.28721699323054761</v>
      </c>
      <c r="H790">
        <v>-8.3981070532262031E-2</v>
      </c>
      <c r="I790">
        <v>-2.2616576467327659E-2</v>
      </c>
      <c r="J790">
        <v>-7.4640936309850026E-2</v>
      </c>
      <c r="K790">
        <v>-0.30391679395590759</v>
      </c>
      <c r="L790">
        <v>-0.14037858500599229</v>
      </c>
      <c r="M790">
        <v>-0.9447646723530001</v>
      </c>
      <c r="N790">
        <v>-0.30356998802615881</v>
      </c>
      <c r="O790">
        <v>-0.61337270219373574</v>
      </c>
      <c r="P790">
        <v>-7.5997009960961162E-2</v>
      </c>
      <c r="Q790">
        <v>-0.3407212772213119</v>
      </c>
      <c r="R790">
        <v>-0.4004951624751546</v>
      </c>
      <c r="S790">
        <v>-1.595575189420867E-2</v>
      </c>
      <c r="T790">
        <v>-0.13940199208168921</v>
      </c>
      <c r="U790">
        <v>-3.2030828161343783E-2</v>
      </c>
      <c r="V790">
        <v>-0.1585716215327998</v>
      </c>
      <c r="W790">
        <v>-2.809566898308451E-2</v>
      </c>
      <c r="X790">
        <v>-0.46253107368604141</v>
      </c>
      <c r="Y790">
        <v>-0.44804519219943478</v>
      </c>
      <c r="Z790">
        <v>-0.31529625428585423</v>
      </c>
      <c r="AA790">
        <v>-0.15552781739474161</v>
      </c>
      <c r="AB790">
        <v>-0.30291277572205522</v>
      </c>
      <c r="AC790">
        <v>-0.55746905305669459</v>
      </c>
      <c r="AD790">
        <v>-0.29154704603247428</v>
      </c>
      <c r="AE790">
        <v>-0.28497285915602399</v>
      </c>
      <c r="AF790">
        <v>-0.33388100341835858</v>
      </c>
      <c r="AG790">
        <v>-0.22271986355737899</v>
      </c>
      <c r="AH790" s="9" t="s">
        <v>203</v>
      </c>
      <c r="AI790" s="1">
        <v>44317</v>
      </c>
      <c r="AJ790" s="9" t="s">
        <v>40</v>
      </c>
      <c r="AK790">
        <v>18</v>
      </c>
    </row>
    <row r="791" spans="1:37" x14ac:dyDescent="0.25">
      <c r="A791">
        <v>44333</v>
      </c>
      <c r="B791">
        <v>-0.51017419631843175</v>
      </c>
      <c r="C791">
        <v>-0.61749551888206111</v>
      </c>
      <c r="D791">
        <v>-0.66300607237165199</v>
      </c>
      <c r="E791">
        <v>-0.44788464686690371</v>
      </c>
      <c r="F791">
        <v>-0.5727725344461152</v>
      </c>
      <c r="G791">
        <v>-0.23945305370988751</v>
      </c>
      <c r="H791">
        <v>-5.8249601749467299E-2</v>
      </c>
      <c r="I791">
        <v>-0.8516052221843432</v>
      </c>
      <c r="J791">
        <v>-0.3691423950024077</v>
      </c>
      <c r="K791">
        <v>-1.5403389781287571</v>
      </c>
      <c r="L791">
        <v>-3.2950808418670173E-2</v>
      </c>
      <c r="M791">
        <v>-0.4971841190977393</v>
      </c>
      <c r="N791">
        <v>-0.69473782101764747</v>
      </c>
      <c r="O791">
        <v>-7.2459753478158695E-2</v>
      </c>
      <c r="P791">
        <v>-0.26652459391163319</v>
      </c>
      <c r="Q791">
        <v>-0.46332781880277318</v>
      </c>
      <c r="R791">
        <v>-0.42221130318475458</v>
      </c>
      <c r="S791">
        <v>-0.18438252851590381</v>
      </c>
      <c r="T791">
        <v>-0.8074006519541248</v>
      </c>
      <c r="U791">
        <v>-0.36397756804939557</v>
      </c>
      <c r="V791">
        <v>-0.19270702896710629</v>
      </c>
      <c r="W791">
        <v>-0.83398243051265064</v>
      </c>
      <c r="X791">
        <v>-0.7232916944771367</v>
      </c>
      <c r="Y791">
        <v>-7.2980790783169908E-2</v>
      </c>
      <c r="Z791">
        <v>-0.49551042545612589</v>
      </c>
      <c r="AA791">
        <v>-0.66152117760963236</v>
      </c>
      <c r="AB791">
        <v>-0.41348460076912741</v>
      </c>
      <c r="AC791">
        <v>-0.30011141639716332</v>
      </c>
      <c r="AD791">
        <v>-0.77651842027791285</v>
      </c>
      <c r="AE791">
        <v>-0.58223196598544957</v>
      </c>
      <c r="AF791">
        <v>-0.56524865027586269</v>
      </c>
      <c r="AG791">
        <v>-0.26375566226704078</v>
      </c>
      <c r="AH791" s="9" t="s">
        <v>203</v>
      </c>
      <c r="AI791" s="1">
        <v>44317</v>
      </c>
      <c r="AJ791" s="9" t="s">
        <v>41</v>
      </c>
      <c r="AK791">
        <v>17</v>
      </c>
    </row>
    <row r="792" spans="1:37" x14ac:dyDescent="0.25">
      <c r="A792">
        <v>44330</v>
      </c>
      <c r="B792">
        <v>-0.1588658241351516</v>
      </c>
      <c r="C792">
        <v>-0.17695129616333499</v>
      </c>
      <c r="D792">
        <v>-0.25339140638809149</v>
      </c>
      <c r="E792">
        <v>-0.1032796781217168</v>
      </c>
      <c r="F792">
        <v>-0.19469308688987039</v>
      </c>
      <c r="G792">
        <v>-7.3271766037139335E-2</v>
      </c>
      <c r="H792">
        <v>-6.9891796719198429E-2</v>
      </c>
      <c r="I792">
        <v>-8.9879992974558356E-2</v>
      </c>
      <c r="J792">
        <v>-4.4419878217472328E-2</v>
      </c>
      <c r="K792">
        <v>-0.2241321560445996</v>
      </c>
      <c r="L792">
        <v>-0.26826021805753608</v>
      </c>
      <c r="M792">
        <v>-0.10530637388420259</v>
      </c>
      <c r="N792">
        <v>-0.11997186680455139</v>
      </c>
      <c r="O792">
        <v>-4.1829320819933742E-2</v>
      </c>
      <c r="P792">
        <v>-0.29315997111983622</v>
      </c>
      <c r="Q792">
        <v>-4.282296665538856E-2</v>
      </c>
      <c r="R792">
        <v>-0.14391563620315381</v>
      </c>
      <c r="S792">
        <v>-0.63046341977147247</v>
      </c>
      <c r="T792">
        <v>-0.22172958219704131</v>
      </c>
      <c r="U792">
        <v>-0.38351817304170222</v>
      </c>
      <c r="V792">
        <v>-0.31591445581728012</v>
      </c>
      <c r="W792">
        <v>-8.5307765506078298E-2</v>
      </c>
      <c r="X792">
        <v>-0.115584710684351</v>
      </c>
      <c r="Y792">
        <v>-0.1553163379935259</v>
      </c>
      <c r="Z792">
        <v>-0.16619870583305871</v>
      </c>
      <c r="AA792">
        <v>-0.16124191854261291</v>
      </c>
      <c r="AB792">
        <v>-0.12916505341412751</v>
      </c>
      <c r="AC792">
        <v>-0.19634375428088499</v>
      </c>
      <c r="AD792">
        <v>-0.1109923690378434</v>
      </c>
      <c r="AE792">
        <v>-0.2384501291448935</v>
      </c>
      <c r="AF792">
        <v>-0.17530370640731971</v>
      </c>
      <c r="AG792">
        <v>-6.9854269235274477E-2</v>
      </c>
      <c r="AH792" s="9" t="s">
        <v>204</v>
      </c>
      <c r="AI792" s="1">
        <v>44317</v>
      </c>
      <c r="AJ792" s="9" t="s">
        <v>43</v>
      </c>
      <c r="AK792">
        <v>14</v>
      </c>
    </row>
    <row r="793" spans="1:37" x14ac:dyDescent="0.25">
      <c r="A793">
        <v>44329</v>
      </c>
      <c r="B793">
        <v>-0.52368514079808903</v>
      </c>
      <c r="C793">
        <v>-0.53330909779244084</v>
      </c>
      <c r="D793">
        <v>-0.78649471043298558</v>
      </c>
      <c r="E793">
        <v>-0.39682989614305381</v>
      </c>
      <c r="F793">
        <v>-0.39088078483315808</v>
      </c>
      <c r="G793">
        <v>-0.1073902794475108</v>
      </c>
      <c r="H793">
        <v>-0.51657380007878106</v>
      </c>
      <c r="I793">
        <v>-0.34391075985296882</v>
      </c>
      <c r="J793">
        <v>-2.5646654111141549</v>
      </c>
      <c r="K793">
        <v>-0.1911524930026369</v>
      </c>
      <c r="L793">
        <v>-0.30065105851459289</v>
      </c>
      <c r="M793">
        <v>-0.37617958750195352</v>
      </c>
      <c r="N793">
        <v>-0.84464352453797342</v>
      </c>
      <c r="O793">
        <v>-0.59632492742222476</v>
      </c>
      <c r="P793">
        <v>-0.53179509174700812</v>
      </c>
      <c r="Q793">
        <v>-0.17185514423959361</v>
      </c>
      <c r="R793">
        <v>-0.68234266835521051</v>
      </c>
      <c r="S793">
        <v>-0.35314015643756458</v>
      </c>
      <c r="T793">
        <v>-0.46825675708011572</v>
      </c>
      <c r="U793">
        <v>-0.48123516558963803</v>
      </c>
      <c r="V793">
        <v>-0.50487895326467225</v>
      </c>
      <c r="W793">
        <v>-0.50538236074216381</v>
      </c>
      <c r="X793">
        <v>-1.030105728797776</v>
      </c>
      <c r="Y793">
        <v>-0.19669712337776379</v>
      </c>
      <c r="Z793">
        <v>-0.47881483166525768</v>
      </c>
      <c r="AA793">
        <v>-0.80899935301883785</v>
      </c>
      <c r="AB793">
        <v>-0.40558224867458342</v>
      </c>
      <c r="AC793">
        <v>-0.43661037747253151</v>
      </c>
      <c r="AD793">
        <v>-0.56956295038389559</v>
      </c>
      <c r="AE793">
        <v>-0.54633709953402609</v>
      </c>
      <c r="AF793">
        <v>-0.48399805816364239</v>
      </c>
      <c r="AG793">
        <v>-0.53831180097472364</v>
      </c>
      <c r="AH793" s="9" t="s">
        <v>204</v>
      </c>
      <c r="AI793" s="1">
        <v>44317</v>
      </c>
      <c r="AJ793" s="9" t="s">
        <v>38</v>
      </c>
      <c r="AK793">
        <v>13</v>
      </c>
    </row>
    <row r="794" spans="1:37" x14ac:dyDescent="0.25">
      <c r="A794">
        <v>44328</v>
      </c>
      <c r="B794">
        <v>-1.8978141660169191E-2</v>
      </c>
      <c r="C794">
        <v>0</v>
      </c>
      <c r="D794">
        <v>-1.921782774640762E-2</v>
      </c>
      <c r="E794">
        <v>-8.6658381438115203E-3</v>
      </c>
      <c r="F794">
        <v>0</v>
      </c>
      <c r="G794">
        <v>-3.5049638582965878E-2</v>
      </c>
      <c r="H794">
        <v>0</v>
      </c>
      <c r="I794">
        <v>-3.16889319146944E-2</v>
      </c>
      <c r="J794">
        <v>-7.5125010750219578E-3</v>
      </c>
      <c r="K794">
        <v>-2.306736106200042E-3</v>
      </c>
      <c r="L794">
        <v>-1.8891220597836621E-2</v>
      </c>
      <c r="M794">
        <v>-8.6197773197261712E-3</v>
      </c>
      <c r="N794">
        <v>-9.2621436654450259E-3</v>
      </c>
      <c r="O794">
        <v>0</v>
      </c>
      <c r="P794">
        <v>-0.20056116348843339</v>
      </c>
      <c r="Q794">
        <v>-4.804644277759995E-3</v>
      </c>
      <c r="R794">
        <v>0</v>
      </c>
      <c r="S794">
        <v>0</v>
      </c>
      <c r="T794">
        <v>-1.8056274372718311E-4</v>
      </c>
      <c r="U794">
        <v>0</v>
      </c>
      <c r="V794">
        <v>-5.9447856995912748E-3</v>
      </c>
      <c r="W794">
        <v>-3.3877013947956919E-2</v>
      </c>
      <c r="X794">
        <v>-3.8784360814822061E-2</v>
      </c>
      <c r="Y794">
        <v>-1.8233005146698331E-2</v>
      </c>
      <c r="Z794">
        <v>-2.071076889679339E-2</v>
      </c>
      <c r="AA794">
        <v>-4.6394603726819202E-2</v>
      </c>
      <c r="AB794">
        <v>-1.401299706783104E-3</v>
      </c>
      <c r="AC794">
        <v>-1.4899256229667691E-2</v>
      </c>
      <c r="AD794">
        <v>-2.5713044448320188E-3</v>
      </c>
      <c r="AE794">
        <v>-9.9154004590036593E-3</v>
      </c>
      <c r="AF794">
        <v>-7.5237056749557123E-3</v>
      </c>
      <c r="AG794">
        <v>-7.8572995292942496E-2</v>
      </c>
      <c r="AH794" s="9" t="s">
        <v>204</v>
      </c>
      <c r="AI794" s="1">
        <v>44317</v>
      </c>
      <c r="AJ794" s="9" t="s">
        <v>39</v>
      </c>
      <c r="AK794">
        <v>12</v>
      </c>
    </row>
    <row r="795" spans="1:37" x14ac:dyDescent="0.25">
      <c r="A795">
        <v>44327</v>
      </c>
      <c r="B795">
        <v>-0.1944052188507385</v>
      </c>
      <c r="C795">
        <v>-4.3705926157705299E-2</v>
      </c>
      <c r="D795">
        <v>-6.7492149806463678E-3</v>
      </c>
      <c r="E795">
        <v>-0.16736755925472041</v>
      </c>
      <c r="F795">
        <v>-3.9329055590722778E-2</v>
      </c>
      <c r="G795">
        <v>-0.5124470143983898</v>
      </c>
      <c r="H795">
        <v>-6.8306595549585916E-2</v>
      </c>
      <c r="I795">
        <v>-0.10433655549360051</v>
      </c>
      <c r="J795">
        <v>-0.17408173649356881</v>
      </c>
      <c r="K795">
        <v>-3.6675307164299113E-2</v>
      </c>
      <c r="L795">
        <v>-2.7491798825374321E-3</v>
      </c>
      <c r="M795">
        <v>-7.7943858752369546E-2</v>
      </c>
      <c r="N795">
        <v>-6.4358560005117443E-2</v>
      </c>
      <c r="O795">
        <v>-0.39271777588129958</v>
      </c>
      <c r="P795">
        <v>-0.1114342418259061</v>
      </c>
      <c r="Q795">
        <v>-0.61859907073748277</v>
      </c>
      <c r="R795">
        <v>-0.1314567480175218</v>
      </c>
      <c r="S795">
        <v>-2.2297944361920021</v>
      </c>
      <c r="T795">
        <v>-9.9167970853939205E-2</v>
      </c>
      <c r="U795">
        <v>-4.6514881491422883E-2</v>
      </c>
      <c r="V795">
        <v>-6.3065643765404564E-2</v>
      </c>
      <c r="W795">
        <v>-3.5777152152581169E-2</v>
      </c>
      <c r="X795">
        <v>-5.3354666599284527E-2</v>
      </c>
      <c r="Y795">
        <v>-4.3580898929969532E-3</v>
      </c>
      <c r="Z795">
        <v>-0.28048986861634911</v>
      </c>
      <c r="AA795">
        <v>-9.5815991268856524E-2</v>
      </c>
      <c r="AB795">
        <v>-0.2233067925943554</v>
      </c>
      <c r="AC795">
        <v>-2.3960351612577539E-2</v>
      </c>
      <c r="AD795">
        <v>-0.52120083733196509</v>
      </c>
      <c r="AE795">
        <v>-0.26237838376161282</v>
      </c>
      <c r="AF795">
        <v>-0.15842194707111409</v>
      </c>
      <c r="AG795">
        <v>-0.13277883505714069</v>
      </c>
      <c r="AH795" s="9" t="s">
        <v>204</v>
      </c>
      <c r="AI795" s="1">
        <v>44317</v>
      </c>
      <c r="AJ795" s="9" t="s">
        <v>40</v>
      </c>
      <c r="AK795">
        <v>11</v>
      </c>
    </row>
    <row r="796" spans="1:37" x14ac:dyDescent="0.25">
      <c r="A796">
        <v>44326</v>
      </c>
      <c r="B796">
        <v>-0.13574465382896531</v>
      </c>
      <c r="C796">
        <v>-4.1923790294910501E-2</v>
      </c>
      <c r="D796">
        <v>-2.669080097331087E-2</v>
      </c>
      <c r="E796">
        <v>-0.27895433402894088</v>
      </c>
      <c r="F796">
        <v>-9.8793754864003089E-2</v>
      </c>
      <c r="G796">
        <v>-5.5607479655166707E-2</v>
      </c>
      <c r="H796">
        <v>-5.2341961576413708E-2</v>
      </c>
      <c r="I796">
        <v>-9.2956277596164226E-4</v>
      </c>
      <c r="J796">
        <v>-2.1579564084516039E-2</v>
      </c>
      <c r="K796">
        <v>-0.28085173720463502</v>
      </c>
      <c r="L796">
        <v>-0.58915510485356226</v>
      </c>
      <c r="M796">
        <v>-0.13657489225933669</v>
      </c>
      <c r="N796">
        <v>-9.0386513233433902E-3</v>
      </c>
      <c r="O796">
        <v>-0.31935150486110708</v>
      </c>
      <c r="P796">
        <v>-9.2477389650006625E-2</v>
      </c>
      <c r="Q796">
        <v>-1.171078681602707E-2</v>
      </c>
      <c r="R796">
        <v>-0.13563260033061719</v>
      </c>
      <c r="S796">
        <v>0</v>
      </c>
      <c r="T796">
        <v>-4.7676387162515599E-2</v>
      </c>
      <c r="U796">
        <v>-2.9590714262491109E-2</v>
      </c>
      <c r="V796">
        <v>-0.2072652543347083</v>
      </c>
      <c r="W796">
        <v>-0.1088781828639412</v>
      </c>
      <c r="X796">
        <v>-0.26604672861899092</v>
      </c>
      <c r="Y796">
        <v>-0.1715946133778456</v>
      </c>
      <c r="Z796">
        <v>-0.20592854941432059</v>
      </c>
      <c r="AA796">
        <v>-4.1073639306232791E-2</v>
      </c>
      <c r="AB796">
        <v>-0.1013894108646335</v>
      </c>
      <c r="AC796">
        <v>-0.18873210804139501</v>
      </c>
      <c r="AD796">
        <v>-3.6694922971979883E-2</v>
      </c>
      <c r="AE796">
        <v>-4.2869221705064658E-2</v>
      </c>
      <c r="AF796">
        <v>-0.1561897021319146</v>
      </c>
      <c r="AG796">
        <v>-0.27841441134105233</v>
      </c>
      <c r="AH796" s="9" t="s">
        <v>204</v>
      </c>
      <c r="AI796" s="1">
        <v>44317</v>
      </c>
      <c r="AJ796" s="9" t="s">
        <v>41</v>
      </c>
      <c r="AK796">
        <v>10</v>
      </c>
    </row>
    <row r="797" spans="1:37" x14ac:dyDescent="0.25">
      <c r="A797">
        <v>44323</v>
      </c>
      <c r="B797">
        <v>-0.5283687908362088</v>
      </c>
      <c r="C797">
        <v>-0.87649312618061115</v>
      </c>
      <c r="D797">
        <v>-9.4328111832948005E-3</v>
      </c>
      <c r="E797">
        <v>-0.88074691063175425</v>
      </c>
      <c r="F797">
        <v>-0.66954980309420509</v>
      </c>
      <c r="G797">
        <v>-0.25806353653697262</v>
      </c>
      <c r="H797">
        <v>-0.223069211960882</v>
      </c>
      <c r="I797">
        <v>-0.65013734834622516</v>
      </c>
      <c r="J797">
        <v>-0.47109987401549552</v>
      </c>
      <c r="K797">
        <v>-0.44571410213037083</v>
      </c>
      <c r="L797">
        <v>-0.46005768509875022</v>
      </c>
      <c r="M797">
        <v>-0.47336378924647982</v>
      </c>
      <c r="N797">
        <v>-0.55558031061227342</v>
      </c>
      <c r="O797">
        <v>-0.71073211109780354</v>
      </c>
      <c r="P797">
        <v>-0.56165751519737295</v>
      </c>
      <c r="Q797">
        <v>-0.13417047951153219</v>
      </c>
      <c r="R797">
        <v>-0.6548195452170138</v>
      </c>
      <c r="S797">
        <v>-8.3885198810052214E-2</v>
      </c>
      <c r="T797">
        <v>-0.59045454473882442</v>
      </c>
      <c r="U797">
        <v>-1.085128031079206</v>
      </c>
      <c r="V797">
        <v>-0.27107257890645842</v>
      </c>
      <c r="W797">
        <v>-0.5379164633495539</v>
      </c>
      <c r="X797">
        <v>-0.31390930178866028</v>
      </c>
      <c r="Y797">
        <v>-0.16664482568458619</v>
      </c>
      <c r="Z797">
        <v>-0.54863729775387893</v>
      </c>
      <c r="AA797">
        <v>-0.59318902374661509</v>
      </c>
      <c r="AB797">
        <v>-0.43656157139516022</v>
      </c>
      <c r="AC797">
        <v>-0.35242724812156478</v>
      </c>
      <c r="AD797">
        <v>-0.41794154204341721</v>
      </c>
      <c r="AE797">
        <v>-0.48870287353556591</v>
      </c>
      <c r="AF797">
        <v>-0.47226073006953501</v>
      </c>
      <c r="AG797">
        <v>-0.7033674696258263</v>
      </c>
      <c r="AH797" s="9" t="s">
        <v>205</v>
      </c>
      <c r="AI797" s="1">
        <v>44317</v>
      </c>
      <c r="AJ797" s="9" t="s">
        <v>43</v>
      </c>
      <c r="AK797">
        <v>7</v>
      </c>
    </row>
    <row r="798" spans="1:37" x14ac:dyDescent="0.25">
      <c r="A798">
        <v>44322</v>
      </c>
      <c r="B798">
        <v>-0.4925597724768791</v>
      </c>
      <c r="C798">
        <v>-0.38293695559259228</v>
      </c>
      <c r="D798">
        <v>-0.3776277426395806</v>
      </c>
      <c r="E798">
        <v>-0.53896441304343001</v>
      </c>
      <c r="F798">
        <v>-0.31048608832028401</v>
      </c>
      <c r="G798">
        <v>-0.47074283455166238</v>
      </c>
      <c r="H798">
        <v>-0.77873271087608054</v>
      </c>
      <c r="I798">
        <v>-0.18303014986272079</v>
      </c>
      <c r="J798">
        <v>-1.508214759201739</v>
      </c>
      <c r="K798">
        <v>-0.199700578517372</v>
      </c>
      <c r="L798">
        <v>-0.33429608271435091</v>
      </c>
      <c r="M798">
        <v>-1.2175411758377499</v>
      </c>
      <c r="N798">
        <v>-0.36262884228372738</v>
      </c>
      <c r="O798">
        <v>-0.25887358532623311</v>
      </c>
      <c r="P798">
        <v>-3.8679868068115547E-2</v>
      </c>
      <c r="Q798">
        <v>-0.2556420868115607</v>
      </c>
      <c r="R798">
        <v>-1.663637830320198</v>
      </c>
      <c r="S798">
        <v>-0.69788520781975205</v>
      </c>
      <c r="T798">
        <v>-0.5584395635887287</v>
      </c>
      <c r="U798">
        <v>-0.21740915595517959</v>
      </c>
      <c r="V798">
        <v>-0.78517643050408392</v>
      </c>
      <c r="W798">
        <v>-0.53249391839428517</v>
      </c>
      <c r="X798">
        <v>-0.41030160513510722</v>
      </c>
      <c r="Y798">
        <v>-0.33463647877554847</v>
      </c>
      <c r="Z798">
        <v>-0.55526631216966238</v>
      </c>
      <c r="AA798">
        <v>-0.33075915936413358</v>
      </c>
      <c r="AB798">
        <v>-0.47195309875048941</v>
      </c>
      <c r="AC798">
        <v>-0.63876469854997631</v>
      </c>
      <c r="AD798">
        <v>-0.58113866193194685</v>
      </c>
      <c r="AE798">
        <v>-0.40434814216928772</v>
      </c>
      <c r="AF798">
        <v>-0.583266615947442</v>
      </c>
      <c r="AG798">
        <v>-0.37707590502975569</v>
      </c>
      <c r="AH798" s="9" t="s">
        <v>205</v>
      </c>
      <c r="AI798" s="1">
        <v>44317</v>
      </c>
      <c r="AJ798" s="9" t="s">
        <v>38</v>
      </c>
      <c r="AK798">
        <v>6</v>
      </c>
    </row>
    <row r="799" spans="1:37" x14ac:dyDescent="0.25">
      <c r="A799">
        <v>44321</v>
      </c>
      <c r="B799">
        <v>-8.124051263139366E-2</v>
      </c>
      <c r="C799">
        <v>-0.21400654325733601</v>
      </c>
      <c r="D799">
        <v>-1.6654447076652229E-2</v>
      </c>
      <c r="E799">
        <v>-8.046690596837161E-2</v>
      </c>
      <c r="F799">
        <v>-1.3311754757555289E-3</v>
      </c>
      <c r="G799">
        <v>-0.27911970100325151</v>
      </c>
      <c r="H799">
        <v>-3.6605008386862451E-3</v>
      </c>
      <c r="I799">
        <v>-0.1185185367291271</v>
      </c>
      <c r="J799">
        <v>-1.0206920083765329E-2</v>
      </c>
      <c r="K799">
        <v>-0.35805389057666659</v>
      </c>
      <c r="L799">
        <v>0</v>
      </c>
      <c r="M799">
        <v>0</v>
      </c>
      <c r="N799">
        <v>-3.5777919811046117E-2</v>
      </c>
      <c r="O799">
        <v>-9.5493346036618298E-2</v>
      </c>
      <c r="P799">
        <v>-6.6535479468185596E-4</v>
      </c>
      <c r="Q799">
        <v>-6.1272569067336628E-2</v>
      </c>
      <c r="R799">
        <v>-0.16401626377171291</v>
      </c>
      <c r="S799">
        <v>-0.71327576198795273</v>
      </c>
      <c r="T799">
        <v>-0.17332433478259571</v>
      </c>
      <c r="U799">
        <v>-5.7579901381947587E-2</v>
      </c>
      <c r="V799">
        <v>0</v>
      </c>
      <c r="W799">
        <v>-4.2231589847124247E-3</v>
      </c>
      <c r="X799">
        <v>-5.5615031724365167E-2</v>
      </c>
      <c r="Y799">
        <v>-4.4947571000893978E-2</v>
      </c>
      <c r="Z799">
        <v>-0.14782013912311839</v>
      </c>
      <c r="AA799">
        <v>-5.3800432531468032E-2</v>
      </c>
      <c r="AB799">
        <v>-4.4903174385303543E-2</v>
      </c>
      <c r="AC799">
        <v>-7.3150878021299636E-3</v>
      </c>
      <c r="AD799">
        <v>-9.9995799839068422E-2</v>
      </c>
      <c r="AE799">
        <v>-5.288136493787729E-2</v>
      </c>
      <c r="AF799">
        <v>-0.1079025129741744</v>
      </c>
      <c r="AG799">
        <v>-4.9850057055427402E-2</v>
      </c>
      <c r="AH799" s="9" t="s">
        <v>205</v>
      </c>
      <c r="AI799" s="1">
        <v>44317</v>
      </c>
      <c r="AJ799" s="9" t="s">
        <v>39</v>
      </c>
      <c r="AK799">
        <v>5</v>
      </c>
    </row>
    <row r="800" spans="1:37" x14ac:dyDescent="0.25">
      <c r="A800">
        <v>44320</v>
      </c>
      <c r="B800">
        <v>-0.16465867276690621</v>
      </c>
      <c r="C800">
        <v>0</v>
      </c>
      <c r="D800">
        <v>-0.10861674523641431</v>
      </c>
      <c r="E800">
        <v>-0.2092690511909015</v>
      </c>
      <c r="F800">
        <v>-2.398946664051662E-2</v>
      </c>
      <c r="G800">
        <v>-0.1342780693716672</v>
      </c>
      <c r="H800">
        <v>-0.47876146299469807</v>
      </c>
      <c r="I800">
        <v>-7.0208533540252305E-2</v>
      </c>
      <c r="J800">
        <v>-6.2058140719329469E-2</v>
      </c>
      <c r="K800">
        <v>-2.740852270809763E-2</v>
      </c>
      <c r="L800">
        <v>-0.15188165419150759</v>
      </c>
      <c r="M800">
        <v>-2.0131397343426741E-2</v>
      </c>
      <c r="N800">
        <v>-0.13646664734030281</v>
      </c>
      <c r="O800">
        <v>-7.6656741423600308E-2</v>
      </c>
      <c r="P800">
        <v>-0.62485054254943084</v>
      </c>
      <c r="Q800">
        <v>-1.541812456385519E-2</v>
      </c>
      <c r="R800">
        <v>0</v>
      </c>
      <c r="S800">
        <v>-1.3917590654431459E-2</v>
      </c>
      <c r="T800">
        <v>-0.34218354200003098</v>
      </c>
      <c r="U800">
        <v>-0.30619640485218103</v>
      </c>
      <c r="V800">
        <v>-0.31455705068515449</v>
      </c>
      <c r="W800">
        <v>-0.2047375408860663</v>
      </c>
      <c r="X800">
        <v>-0.23881725388092279</v>
      </c>
      <c r="Y800">
        <v>-5.7672302551515023E-2</v>
      </c>
      <c r="Z800">
        <v>-0.16280665151836551</v>
      </c>
      <c r="AA800">
        <v>-0.17901909404379951</v>
      </c>
      <c r="AB800">
        <v>-0.160883670810202</v>
      </c>
      <c r="AC800">
        <v>-0.11425031444426099</v>
      </c>
      <c r="AD800">
        <v>-0.21044935628326411</v>
      </c>
      <c r="AE800">
        <v>-0.10270254202572029</v>
      </c>
      <c r="AF800">
        <v>-0.1416948928027397</v>
      </c>
      <c r="AG800">
        <v>-0.29761354084589392</v>
      </c>
      <c r="AH800" s="9" t="s">
        <v>205</v>
      </c>
      <c r="AI800" s="1">
        <v>44317</v>
      </c>
      <c r="AJ800" s="9" t="s">
        <v>40</v>
      </c>
      <c r="AK800">
        <v>4</v>
      </c>
    </row>
    <row r="801" spans="1:37" x14ac:dyDescent="0.25">
      <c r="A801">
        <v>44315</v>
      </c>
      <c r="B801">
        <v>-0.34212390002257248</v>
      </c>
      <c r="C801">
        <v>-6.612287685638836E-2</v>
      </c>
      <c r="D801">
        <v>-0.17902818855491229</v>
      </c>
      <c r="E801">
        <v>-0.16632247848630019</v>
      </c>
      <c r="F801">
        <v>-0.30044382997130747</v>
      </c>
      <c r="G801">
        <v>-0.14851995034176679</v>
      </c>
      <c r="H801">
        <v>-1.1127811963736061</v>
      </c>
      <c r="I801">
        <v>-6.0995440437656208E-2</v>
      </c>
      <c r="J801">
        <v>-4.8163189079361048E-2</v>
      </c>
      <c r="K801">
        <v>-0.45348865826899593</v>
      </c>
      <c r="L801">
        <v>-3.6958022772000622E-3</v>
      </c>
      <c r="M801">
        <v>-0.1247632404707093</v>
      </c>
      <c r="N801">
        <v>-0.35676582202549267</v>
      </c>
      <c r="O801">
        <v>-0.46271093370618421</v>
      </c>
      <c r="P801">
        <v>-0.50827155260723955</v>
      </c>
      <c r="Q801">
        <v>-3.8886398171083733E-2</v>
      </c>
      <c r="R801">
        <v>-4.1154808596375048E-2</v>
      </c>
      <c r="S801">
        <v>-0.59272790783338258</v>
      </c>
      <c r="T801">
        <v>-0.16631088034868199</v>
      </c>
      <c r="U801">
        <v>-7.4922970913161205E-2</v>
      </c>
      <c r="V801">
        <v>-0.220250511053494</v>
      </c>
      <c r="W801">
        <v>-0.77576712132366532</v>
      </c>
      <c r="X801">
        <v>-0.29044926159854939</v>
      </c>
      <c r="Y801">
        <v>-1.6763447023973499</v>
      </c>
      <c r="Z801">
        <v>-0.30279603962359269</v>
      </c>
      <c r="AA801">
        <v>-0.30377659047870842</v>
      </c>
      <c r="AB801">
        <v>-0.26381864101919711</v>
      </c>
      <c r="AC801">
        <v>-0.26391362499136423</v>
      </c>
      <c r="AD801">
        <v>-6.7092466152443783E-2</v>
      </c>
      <c r="AE801">
        <v>-0.1371433156578058</v>
      </c>
      <c r="AF801">
        <v>-0.45885007072899359</v>
      </c>
      <c r="AG801">
        <v>-0.32359412225995471</v>
      </c>
      <c r="AH801" s="9" t="s">
        <v>206</v>
      </c>
      <c r="AI801" s="1">
        <v>44287</v>
      </c>
      <c r="AJ801" s="9" t="s">
        <v>38</v>
      </c>
      <c r="AK801">
        <v>29</v>
      </c>
    </row>
    <row r="802" spans="1:37" x14ac:dyDescent="0.25">
      <c r="A802">
        <v>44314</v>
      </c>
      <c r="B802">
        <v>-0.17994333143542171</v>
      </c>
      <c r="C802">
        <v>-1.486146126784065E-2</v>
      </c>
      <c r="D802">
        <v>-1.1062526446652919E-3</v>
      </c>
      <c r="E802">
        <v>-8.6496676895456606E-2</v>
      </c>
      <c r="F802">
        <v>-8.8799893562391277E-2</v>
      </c>
      <c r="G802">
        <v>-4.0215419081938007E-2</v>
      </c>
      <c r="H802">
        <v>-9.1481928030748408E-2</v>
      </c>
      <c r="I802">
        <v>-0.78271328809506213</v>
      </c>
      <c r="J802">
        <v>-9.1051574718910497E-3</v>
      </c>
      <c r="K802">
        <v>-1.028304294754525E-2</v>
      </c>
      <c r="L802">
        <v>-0.39392673769191289</v>
      </c>
      <c r="M802">
        <v>-8.4844096732236089E-3</v>
      </c>
      <c r="N802">
        <v>-9.8308030522797171E-2</v>
      </c>
      <c r="O802">
        <v>-5.0163652339138547E-2</v>
      </c>
      <c r="P802">
        <v>-0.82218553413875073</v>
      </c>
      <c r="Q802">
        <v>-1.736408038122134E-2</v>
      </c>
      <c r="R802">
        <v>-0.22479287018329591</v>
      </c>
      <c r="S802">
        <v>-0.2300987452283933</v>
      </c>
      <c r="T802">
        <v>-0.1355693458689082</v>
      </c>
      <c r="U802">
        <v>0</v>
      </c>
      <c r="V802">
        <v>-0.51879713671884775</v>
      </c>
      <c r="W802">
        <v>-0.1525731328968539</v>
      </c>
      <c r="X802">
        <v>-7.845924964781692E-2</v>
      </c>
      <c r="Y802">
        <v>-6.8514419772098212E-2</v>
      </c>
      <c r="Z802">
        <v>-0.1039779141434216</v>
      </c>
      <c r="AA802">
        <v>-0.2384922001648605</v>
      </c>
      <c r="AB802">
        <v>-0.16400552431503859</v>
      </c>
      <c r="AC802">
        <v>-7.4995273727019252E-2</v>
      </c>
      <c r="AD802">
        <v>-5.4050256346295983E-2</v>
      </c>
      <c r="AE802">
        <v>-3.2048026416620461E-2</v>
      </c>
      <c r="AF802">
        <v>-0.1064396396719921</v>
      </c>
      <c r="AG802">
        <v>-0.47749357945549997</v>
      </c>
      <c r="AH802" s="9" t="s">
        <v>206</v>
      </c>
      <c r="AI802" s="1">
        <v>44287</v>
      </c>
      <c r="AJ802" s="9" t="s">
        <v>39</v>
      </c>
      <c r="AK802">
        <v>28</v>
      </c>
    </row>
    <row r="803" spans="1:37" x14ac:dyDescent="0.25">
      <c r="A803">
        <v>44313</v>
      </c>
      <c r="B803">
        <v>-0.20180208056312651</v>
      </c>
      <c r="C803">
        <v>-0.1745914430513176</v>
      </c>
      <c r="D803">
        <v>-2.3654219354941709E-2</v>
      </c>
      <c r="E803">
        <v>-0.13838290030600239</v>
      </c>
      <c r="F803">
        <v>-0.25222749629574442</v>
      </c>
      <c r="G803">
        <v>-0.32165587201916312</v>
      </c>
      <c r="H803">
        <v>-2.0309982380435871E-2</v>
      </c>
      <c r="I803">
        <v>-0.42662143753836979</v>
      </c>
      <c r="J803">
        <v>-0.50139678831265377</v>
      </c>
      <c r="K803">
        <v>-0.17176508405512891</v>
      </c>
      <c r="L803">
        <v>-0.19178095496179101</v>
      </c>
      <c r="M803">
        <v>-6.6146334986194502E-4</v>
      </c>
      <c r="N803">
        <v>-0.13223616015124809</v>
      </c>
      <c r="O803">
        <v>-0.18758441805576781</v>
      </c>
      <c r="P803">
        <v>-0.19993636064927839</v>
      </c>
      <c r="Q803">
        <v>-5.1801759436827667E-2</v>
      </c>
      <c r="R803">
        <v>0</v>
      </c>
      <c r="S803">
        <v>-7.9143861469368637E-2</v>
      </c>
      <c r="T803">
        <v>-0.131066215376892</v>
      </c>
      <c r="U803">
        <v>-8.2346437103868769E-2</v>
      </c>
      <c r="V803">
        <v>-0.1014540563074615</v>
      </c>
      <c r="W803">
        <v>-2.3105502403747931E-2</v>
      </c>
      <c r="X803">
        <v>-0.14884907266864211</v>
      </c>
      <c r="Y803">
        <v>-8.4001679985233779E-2</v>
      </c>
      <c r="Z803">
        <v>-0.20077715999506091</v>
      </c>
      <c r="AA803">
        <v>-0.24208934718230979</v>
      </c>
      <c r="AB803">
        <v>-0.1181496188139122</v>
      </c>
      <c r="AC803">
        <v>-6.4696000473206547E-2</v>
      </c>
      <c r="AD803">
        <v>-3.3772375192639981E-2</v>
      </c>
      <c r="AE803">
        <v>-0.14981810018850231</v>
      </c>
      <c r="AF803">
        <v>-0.23967639907818841</v>
      </c>
      <c r="AG803">
        <v>-0.1591439026705137</v>
      </c>
      <c r="AH803" s="9" t="s">
        <v>206</v>
      </c>
      <c r="AI803" s="1">
        <v>44287</v>
      </c>
      <c r="AJ803" s="9" t="s">
        <v>40</v>
      </c>
      <c r="AK803">
        <v>27</v>
      </c>
    </row>
    <row r="804" spans="1:37" x14ac:dyDescent="0.25">
      <c r="A804">
        <v>44312</v>
      </c>
      <c r="B804">
        <v>-1.3346483616270901</v>
      </c>
      <c r="C804">
        <v>-1.3251219533038421</v>
      </c>
      <c r="D804">
        <v>-0.57138397652639628</v>
      </c>
      <c r="E804">
        <v>-1.8507043919217929</v>
      </c>
      <c r="F804">
        <v>-1.0988337385820821</v>
      </c>
      <c r="G804">
        <v>-1.471701291359194</v>
      </c>
      <c r="H804">
        <v>-0.67279077506276042</v>
      </c>
      <c r="I804">
        <v>-0.7106790456040063</v>
      </c>
      <c r="J804">
        <v>-3.2962517695324278</v>
      </c>
      <c r="K804">
        <v>-3.459053117649185</v>
      </c>
      <c r="L804">
        <v>-0.85813197563707388</v>
      </c>
      <c r="M804">
        <v>-1.954570205556543</v>
      </c>
      <c r="N804">
        <v>-0.97978028119472804</v>
      </c>
      <c r="O804">
        <v>-0.92931049824449685</v>
      </c>
      <c r="P804">
        <v>-1.4482815266627951</v>
      </c>
      <c r="Q804">
        <v>-0.51974160878178766</v>
      </c>
      <c r="R804">
        <v>-1.9211891969112369</v>
      </c>
      <c r="S804">
        <v>-1.5874916857813259</v>
      </c>
      <c r="T804">
        <v>-1.1328325054130839</v>
      </c>
      <c r="U804">
        <v>-0.94727656068048138</v>
      </c>
      <c r="V804">
        <v>-1.1077859691104559</v>
      </c>
      <c r="W804">
        <v>-0.58253297556145878</v>
      </c>
      <c r="X804">
        <v>-1.056655626293775</v>
      </c>
      <c r="Y804">
        <v>-0.71492540255505033</v>
      </c>
      <c r="Z804">
        <v>-1.54298941560689</v>
      </c>
      <c r="AA804">
        <v>-1.539820295736565</v>
      </c>
      <c r="AB804">
        <v>-0.87962865573774418</v>
      </c>
      <c r="AC804">
        <v>-1.1844155074543561</v>
      </c>
      <c r="AD804">
        <v>-1.505382405733908</v>
      </c>
      <c r="AE804">
        <v>-1.05472476112573</v>
      </c>
      <c r="AF804">
        <v>-1.39593175444951</v>
      </c>
      <c r="AG804">
        <v>-1.4552834890662261</v>
      </c>
      <c r="AH804" s="9" t="s">
        <v>206</v>
      </c>
      <c r="AI804" s="1">
        <v>44287</v>
      </c>
      <c r="AJ804" s="9" t="s">
        <v>41</v>
      </c>
      <c r="AK804">
        <v>26</v>
      </c>
    </row>
    <row r="805" spans="1:37" x14ac:dyDescent="0.25">
      <c r="A805">
        <v>44309</v>
      </c>
      <c r="B805">
        <v>-2.1605115722422939E-2</v>
      </c>
      <c r="C805">
        <v>-7.7944076268642401E-2</v>
      </c>
      <c r="D805">
        <v>0</v>
      </c>
      <c r="E805">
        <v>-5.693346326345986E-3</v>
      </c>
      <c r="F805">
        <v>0</v>
      </c>
      <c r="G805">
        <v>-6.4134513979844038E-3</v>
      </c>
      <c r="H805">
        <v>0</v>
      </c>
      <c r="I805">
        <v>-6.6847643809220522E-2</v>
      </c>
      <c r="J805">
        <v>0</v>
      </c>
      <c r="K805">
        <v>-2.7997991695232261E-2</v>
      </c>
      <c r="L805">
        <v>0</v>
      </c>
      <c r="M805">
        <v>-3.0352258351069692E-3</v>
      </c>
      <c r="N805">
        <v>-1.056568569315342E-2</v>
      </c>
      <c r="O805">
        <v>0</v>
      </c>
      <c r="P805">
        <v>-0.50037668276587</v>
      </c>
      <c r="Q805">
        <v>-1.5446674721236189E-2</v>
      </c>
      <c r="R805">
        <v>-1.2998348849731519E-2</v>
      </c>
      <c r="S805">
        <v>-6.289838986762647E-2</v>
      </c>
      <c r="T805">
        <v>-0.1353733106681588</v>
      </c>
      <c r="U805">
        <v>0</v>
      </c>
      <c r="V805">
        <v>0</v>
      </c>
      <c r="W805">
        <v>-4.8052396727902159E-2</v>
      </c>
      <c r="X805">
        <v>-1.7191535633653699E-4</v>
      </c>
      <c r="Y805">
        <v>-2.001693405551988E-2</v>
      </c>
      <c r="Z805">
        <v>-1.082330145379096E-2</v>
      </c>
      <c r="AA805">
        <v>-4.7076592030492831E-2</v>
      </c>
      <c r="AB805">
        <v>-1.650415263662891E-2</v>
      </c>
      <c r="AC805">
        <v>-3.6555420395623789E-3</v>
      </c>
      <c r="AD805">
        <v>0</v>
      </c>
      <c r="AE805">
        <v>-1.135330706229703E-2</v>
      </c>
      <c r="AF805">
        <v>-1.391688984677094E-2</v>
      </c>
      <c r="AG805">
        <v>-7.8583728975673728E-2</v>
      </c>
      <c r="AH805" s="9" t="s">
        <v>207</v>
      </c>
      <c r="AI805" s="1">
        <v>44287</v>
      </c>
      <c r="AJ805" s="9" t="s">
        <v>43</v>
      </c>
      <c r="AK805">
        <v>23</v>
      </c>
    </row>
    <row r="806" spans="1:37" x14ac:dyDescent="0.25">
      <c r="A806">
        <v>44308</v>
      </c>
      <c r="B806">
        <v>-2.4841955472032682</v>
      </c>
      <c r="C806">
        <v>-2.8605339270337469</v>
      </c>
      <c r="D806">
        <v>-2.1011577430574522</v>
      </c>
      <c r="E806">
        <v>-2.5580361846735098</v>
      </c>
      <c r="F806">
        <v>-2.4681875117224421</v>
      </c>
      <c r="G806">
        <v>-3.695673236912639</v>
      </c>
      <c r="H806">
        <v>-2.4191354483295129</v>
      </c>
      <c r="I806">
        <v>-1.2516117395423549</v>
      </c>
      <c r="J806">
        <v>-6.9795255749969911</v>
      </c>
      <c r="K806">
        <v>-1.400142989262332</v>
      </c>
      <c r="L806">
        <v>-1.852826481748209</v>
      </c>
      <c r="M806">
        <v>-0.63150011309288645</v>
      </c>
      <c r="N806">
        <v>-2.2425465474716262</v>
      </c>
      <c r="O806">
        <v>-3.1443067068422552</v>
      </c>
      <c r="P806">
        <v>-1.216120678874467</v>
      </c>
      <c r="Q806">
        <v>-2.1358605636347452</v>
      </c>
      <c r="R806">
        <v>-0.15857571648390259</v>
      </c>
      <c r="S806">
        <v>-2.9531150066615441</v>
      </c>
      <c r="T806">
        <v>-1.353522765521936</v>
      </c>
      <c r="U806">
        <v>-4.5299153641213241</v>
      </c>
      <c r="V806">
        <v>-2.2757555299997301</v>
      </c>
      <c r="W806">
        <v>-5.3375976093850754</v>
      </c>
      <c r="X806">
        <v>-2.3852681884051261</v>
      </c>
      <c r="Y806">
        <v>-1.1252830784451551</v>
      </c>
      <c r="Z806">
        <v>-2.8730673950122179</v>
      </c>
      <c r="AA806">
        <v>-2.5653691470520821</v>
      </c>
      <c r="AB806">
        <v>-2.2269776367608749</v>
      </c>
      <c r="AC806">
        <v>-1.2810923931125939</v>
      </c>
      <c r="AD806">
        <v>-2.9761247345030761</v>
      </c>
      <c r="AE806">
        <v>-2.818118921568789</v>
      </c>
      <c r="AF806">
        <v>-2.654139599908476</v>
      </c>
      <c r="AG806">
        <v>-1.654206066256346</v>
      </c>
      <c r="AH806" s="9" t="s">
        <v>207</v>
      </c>
      <c r="AI806" s="1">
        <v>44287</v>
      </c>
      <c r="AJ806" s="9" t="s">
        <v>38</v>
      </c>
      <c r="AK806">
        <v>22</v>
      </c>
    </row>
    <row r="807" spans="1:37" x14ac:dyDescent="0.25">
      <c r="A807">
        <v>44306</v>
      </c>
      <c r="B807">
        <v>-0.45301411701175309</v>
      </c>
      <c r="C807">
        <v>-0.1587695958085798</v>
      </c>
      <c r="D807">
        <v>-0.82100985430031626</v>
      </c>
      <c r="E807">
        <v>-0.32409945329220802</v>
      </c>
      <c r="F807">
        <v>-0.23737634504580479</v>
      </c>
      <c r="G807">
        <v>-0.30666072067609801</v>
      </c>
      <c r="H807">
        <v>-0.95075497849655288</v>
      </c>
      <c r="I807">
        <v>-0.72191017676650049</v>
      </c>
      <c r="J807">
        <v>-0.15715110236098109</v>
      </c>
      <c r="K807">
        <v>-0.35258870620534072</v>
      </c>
      <c r="L807">
        <v>-8.0135809839833975E-3</v>
      </c>
      <c r="M807">
        <v>-0.19379272347321719</v>
      </c>
      <c r="N807">
        <v>-0.32651431253146551</v>
      </c>
      <c r="O807">
        <v>-0.2474336532598419</v>
      </c>
      <c r="P807">
        <v>-8.7981530556331761E-2</v>
      </c>
      <c r="Q807">
        <v>-0.14379455012819559</v>
      </c>
      <c r="R807">
        <v>-0.12382807563473749</v>
      </c>
      <c r="S807">
        <v>-3.091770313147864</v>
      </c>
      <c r="T807">
        <v>-0.1954023459316821</v>
      </c>
      <c r="U807">
        <v>-0.1410181603712313</v>
      </c>
      <c r="V807">
        <v>-0.39253362497612337</v>
      </c>
      <c r="W807">
        <v>-0.2331847721851458</v>
      </c>
      <c r="X807">
        <v>-0.5844704344544247</v>
      </c>
      <c r="Y807">
        <v>-9.1020977951114575E-3</v>
      </c>
      <c r="Z807">
        <v>-0.61580763942412198</v>
      </c>
      <c r="AA807">
        <v>-0.35647621827144921</v>
      </c>
      <c r="AB807">
        <v>-0.33745569929015973</v>
      </c>
      <c r="AC807">
        <v>-0.1347794999372639</v>
      </c>
      <c r="AD807">
        <v>-0.1890151094045574</v>
      </c>
      <c r="AE807">
        <v>-0.38320767355660629</v>
      </c>
      <c r="AF807">
        <v>-0.47561027595589062</v>
      </c>
      <c r="AG807">
        <v>-0.51055452549357128</v>
      </c>
      <c r="AH807" s="9" t="s">
        <v>207</v>
      </c>
      <c r="AI807" s="1">
        <v>44287</v>
      </c>
      <c r="AJ807" s="9" t="s">
        <v>40</v>
      </c>
      <c r="AK807">
        <v>20</v>
      </c>
    </row>
    <row r="808" spans="1:37" x14ac:dyDescent="0.25">
      <c r="A808">
        <v>44305</v>
      </c>
      <c r="B808">
        <v>-9.0136170003095595E-2</v>
      </c>
      <c r="C808">
        <v>-0.60974362916048686</v>
      </c>
      <c r="D808">
        <v>-2.5454287812367839E-2</v>
      </c>
      <c r="E808">
        <v>-0.116839652227486</v>
      </c>
      <c r="F808">
        <v>-1.6254496919779059E-2</v>
      </c>
      <c r="G808">
        <v>-3.1632317364036149E-2</v>
      </c>
      <c r="H808">
        <v>-2.813134250772592E-2</v>
      </c>
      <c r="I808">
        <v>-2.8671680983982682E-2</v>
      </c>
      <c r="J808">
        <v>-0.1113186000876166</v>
      </c>
      <c r="K808">
        <v>-3.1371088654583663E-2</v>
      </c>
      <c r="L808">
        <v>-0.18121335545605269</v>
      </c>
      <c r="M808">
        <v>-0.18071644329101871</v>
      </c>
      <c r="N808">
        <v>-0.13587324278328411</v>
      </c>
      <c r="O808">
        <v>-4.85401119881472E-2</v>
      </c>
      <c r="P808">
        <v>-0.30138441139588701</v>
      </c>
      <c r="Q808">
        <v>-2.213731776835209E-3</v>
      </c>
      <c r="R808">
        <v>-1.336114810871265E-2</v>
      </c>
      <c r="S808">
        <v>0</v>
      </c>
      <c r="T808">
        <v>-3.5342553550681263E-2</v>
      </c>
      <c r="U808">
        <v>-0.12554215135529651</v>
      </c>
      <c r="V808">
        <v>-1.096659206690708E-2</v>
      </c>
      <c r="W808">
        <v>-5.138781923695207E-2</v>
      </c>
      <c r="X808">
        <v>-0.1031387291277541</v>
      </c>
      <c r="Y808">
        <v>-9.9715359726140124E-2</v>
      </c>
      <c r="Z808">
        <v>-9.9999707265078785E-2</v>
      </c>
      <c r="AA808">
        <v>-0.13545570835869239</v>
      </c>
      <c r="AB808">
        <v>-2.053435499034165E-2</v>
      </c>
      <c r="AC808">
        <v>-0.24020431101730641</v>
      </c>
      <c r="AD808">
        <v>-1.6546813511360319E-2</v>
      </c>
      <c r="AE808">
        <v>-2.6523335009215231E-2</v>
      </c>
      <c r="AF808">
        <v>-6.9142492719937942E-2</v>
      </c>
      <c r="AG808">
        <v>-0.30274239913882212</v>
      </c>
      <c r="AH808" s="9" t="s">
        <v>207</v>
      </c>
      <c r="AI808" s="1">
        <v>44287</v>
      </c>
      <c r="AJ808" s="9" t="s">
        <v>41</v>
      </c>
      <c r="AK808">
        <v>19</v>
      </c>
    </row>
    <row r="809" spans="1:37" x14ac:dyDescent="0.25">
      <c r="A809">
        <v>44302</v>
      </c>
      <c r="B809">
        <v>-0.57123559615577091</v>
      </c>
      <c r="C809">
        <v>-1.5740683020596391</v>
      </c>
      <c r="D809">
        <v>-0.51040352849889437</v>
      </c>
      <c r="E809">
        <v>-0.83426262394514039</v>
      </c>
      <c r="F809">
        <v>-0.27839004534715001</v>
      </c>
      <c r="G809">
        <v>-0.1653145476665196</v>
      </c>
      <c r="H809">
        <v>-1.0031672841799151</v>
      </c>
      <c r="I809">
        <v>-0.52128958367080347</v>
      </c>
      <c r="J809">
        <v>-0.40992457133274968</v>
      </c>
      <c r="K809">
        <v>-0.71709249353156346</v>
      </c>
      <c r="L809">
        <v>-2.126708185701871</v>
      </c>
      <c r="M809">
        <v>-0.2334987333816356</v>
      </c>
      <c r="N809">
        <v>-0.43181917817610199</v>
      </c>
      <c r="O809">
        <v>-0.33758348551929068</v>
      </c>
      <c r="P809">
        <v>-2.5852830578344879E-2</v>
      </c>
      <c r="Q809">
        <v>-0.34045823791676649</v>
      </c>
      <c r="R809">
        <v>-3.1651506355219201</v>
      </c>
      <c r="S809">
        <v>-7.6599471084587154E-3</v>
      </c>
      <c r="T809">
        <v>-0.1431998915212031</v>
      </c>
      <c r="U809">
        <v>-1.4843103790110339</v>
      </c>
      <c r="V809">
        <v>-0.64961160332094192</v>
      </c>
      <c r="W809">
        <v>-1.6647846475048389</v>
      </c>
      <c r="X809">
        <v>-0.57554868145991078</v>
      </c>
      <c r="Y809">
        <v>-0.3004862040935421</v>
      </c>
      <c r="Z809">
        <v>-0.6994160486729426</v>
      </c>
      <c r="AA809">
        <v>-0.46720808310858208</v>
      </c>
      <c r="AB809">
        <v>-0.40395822230294232</v>
      </c>
      <c r="AC809">
        <v>-0.57446109537619028</v>
      </c>
      <c r="AD809">
        <v>-0.24093091266028049</v>
      </c>
      <c r="AE809">
        <v>-0.34438829244502589</v>
      </c>
      <c r="AF809">
        <v>-0.58931683030925042</v>
      </c>
      <c r="AG809">
        <v>-0.93461536783446353</v>
      </c>
      <c r="AH809" s="9" t="s">
        <v>208</v>
      </c>
      <c r="AI809" s="1">
        <v>44287</v>
      </c>
      <c r="AJ809" s="9" t="s">
        <v>43</v>
      </c>
      <c r="AK809">
        <v>16</v>
      </c>
    </row>
    <row r="810" spans="1:37" x14ac:dyDescent="0.25">
      <c r="A810">
        <v>44301</v>
      </c>
      <c r="B810">
        <v>-0.79114091021076638</v>
      </c>
      <c r="C810">
        <v>-0.94272468168141155</v>
      </c>
      <c r="D810">
        <v>-0.51348868192708386</v>
      </c>
      <c r="E810">
        <v>-0.94212860693060363</v>
      </c>
      <c r="F810">
        <v>-1.6104507541783259</v>
      </c>
      <c r="G810">
        <v>-1.0789191291587961</v>
      </c>
      <c r="H810">
        <v>-0.42774792483666918</v>
      </c>
      <c r="I810">
        <v>-0.83801911680814922</v>
      </c>
      <c r="J810">
        <v>-0.63461450434410915</v>
      </c>
      <c r="K810">
        <v>-0.21986898540663621</v>
      </c>
      <c r="L810">
        <v>-1.775673852793038</v>
      </c>
      <c r="M810">
        <v>-1.2089079388009609</v>
      </c>
      <c r="N810">
        <v>-0.68333927197777433</v>
      </c>
      <c r="O810">
        <v>-1.4950064040481521</v>
      </c>
      <c r="P810">
        <v>-0.59853369995304995</v>
      </c>
      <c r="Q810">
        <v>-0.65289961164277621</v>
      </c>
      <c r="R810">
        <v>-0.35229841986510813</v>
      </c>
      <c r="S810">
        <v>-2.3374021484688201E-2</v>
      </c>
      <c r="T810">
        <v>-0.33884062020247929</v>
      </c>
      <c r="U810">
        <v>-1.063113162981254</v>
      </c>
      <c r="V810">
        <v>-0.52743814857987803</v>
      </c>
      <c r="W810">
        <v>-1.3986947326829791</v>
      </c>
      <c r="X810">
        <v>-0.67268673391325406</v>
      </c>
      <c r="Y810">
        <v>-0.21154224255517959</v>
      </c>
      <c r="Z810">
        <v>-0.80502454861800532</v>
      </c>
      <c r="AA810">
        <v>-0.67568262427594872</v>
      </c>
      <c r="AB810">
        <v>-0.76481225739480685</v>
      </c>
      <c r="AC810">
        <v>-0.93903245651045475</v>
      </c>
      <c r="AD810">
        <v>-1.220410820516602</v>
      </c>
      <c r="AE810">
        <v>-0.84410368851473361</v>
      </c>
      <c r="AF810">
        <v>-0.69935045663300843</v>
      </c>
      <c r="AG810">
        <v>-0.69933685344126761</v>
      </c>
      <c r="AH810" s="9" t="s">
        <v>208</v>
      </c>
      <c r="AI810" s="1">
        <v>44287</v>
      </c>
      <c r="AJ810" s="9" t="s">
        <v>38</v>
      </c>
      <c r="AK810">
        <v>15</v>
      </c>
    </row>
    <row r="811" spans="1:37" x14ac:dyDescent="0.25">
      <c r="A811">
        <v>44300</v>
      </c>
      <c r="B811">
        <v>-3.5730842188892713E-2</v>
      </c>
      <c r="C811">
        <v>0</v>
      </c>
      <c r="D811">
        <v>-6.5273963279954936E-4</v>
      </c>
      <c r="E811">
        <v>-5.0560410956718479E-3</v>
      </c>
      <c r="F811">
        <v>0</v>
      </c>
      <c r="G811">
        <v>-1.0009419684495461E-2</v>
      </c>
      <c r="H811">
        <v>0</v>
      </c>
      <c r="I811">
        <v>-6.38956601741508E-3</v>
      </c>
      <c r="J811">
        <v>0</v>
      </c>
      <c r="K811">
        <v>-5.8343540476730382E-3</v>
      </c>
      <c r="L811">
        <v>-0.62474079355997669</v>
      </c>
      <c r="M811">
        <v>-2.8596066072421739E-3</v>
      </c>
      <c r="N811">
        <v>-6.6643430562954046E-3</v>
      </c>
      <c r="O811">
        <v>-2.0488684173860149E-2</v>
      </c>
      <c r="P811">
        <v>-2.9472390603971929E-2</v>
      </c>
      <c r="Q811">
        <v>-1.39482486861606E-2</v>
      </c>
      <c r="R811">
        <v>-0.11604983347106609</v>
      </c>
      <c r="S811">
        <v>0</v>
      </c>
      <c r="T811">
        <v>-3.8623080076963093E-2</v>
      </c>
      <c r="U811">
        <v>-1.221040993019489E-2</v>
      </c>
      <c r="V811">
        <v>0</v>
      </c>
      <c r="W811">
        <v>-5.8455743179771633E-2</v>
      </c>
      <c r="X811">
        <v>-4.1494687892911303E-2</v>
      </c>
      <c r="Y811">
        <v>-0.2218757150066929</v>
      </c>
      <c r="Z811">
        <v>-3.6352621378022712E-2</v>
      </c>
      <c r="AA811">
        <v>-8.1555013351870421E-3</v>
      </c>
      <c r="AB811">
        <v>-1.01120005602432E-2</v>
      </c>
      <c r="AC811">
        <v>-9.8307316748018223E-2</v>
      </c>
      <c r="AD811">
        <v>-4.2252001782639818E-3</v>
      </c>
      <c r="AE811">
        <v>-1.071380576109306E-2</v>
      </c>
      <c r="AF811">
        <v>-7.1596893811706863E-2</v>
      </c>
      <c r="AG811">
        <v>-8.388052203663331E-3</v>
      </c>
      <c r="AH811" s="9" t="s">
        <v>208</v>
      </c>
      <c r="AI811" s="1">
        <v>44287</v>
      </c>
      <c r="AJ811" s="9" t="s">
        <v>39</v>
      </c>
      <c r="AK811">
        <v>14</v>
      </c>
    </row>
    <row r="812" spans="1:37" x14ac:dyDescent="0.25">
      <c r="A812">
        <v>44299</v>
      </c>
      <c r="B812">
        <v>-1.439015929485721</v>
      </c>
      <c r="C812">
        <v>-1.227018167927092</v>
      </c>
      <c r="D812">
        <v>-0.98420662138332382</v>
      </c>
      <c r="E812">
        <v>-1.180185489440897</v>
      </c>
      <c r="F812">
        <v>-1.2873603369604441</v>
      </c>
      <c r="G812">
        <v>-1.603444475979831</v>
      </c>
      <c r="H812">
        <v>-0.91134372469300662</v>
      </c>
      <c r="I812">
        <v>-1.169612857438646</v>
      </c>
      <c r="J812">
        <v>-1.22525790455984</v>
      </c>
      <c r="K812">
        <v>-2.7823142438546569</v>
      </c>
      <c r="L812">
        <v>-1.268331756916558</v>
      </c>
      <c r="M812">
        <v>-1.0094014066921551</v>
      </c>
      <c r="N812">
        <v>-1.297897425525248</v>
      </c>
      <c r="O812">
        <v>-0.52258451548342577</v>
      </c>
      <c r="P812">
        <v>-0.43124442654941553</v>
      </c>
      <c r="Q812">
        <v>-1.0465873918396731</v>
      </c>
      <c r="R812">
        <v>-0.14700830161524309</v>
      </c>
      <c r="S812">
        <v>-0.95026030407169992</v>
      </c>
      <c r="T812">
        <v>-0.61920870082360302</v>
      </c>
      <c r="U812">
        <v>-1.335952648166741</v>
      </c>
      <c r="V812">
        <v>-0.85604045553600117</v>
      </c>
      <c r="W812">
        <v>-0.78007644060522952</v>
      </c>
      <c r="X812">
        <v>-2.0697742802535251</v>
      </c>
      <c r="Y812">
        <v>-1.383631573184728</v>
      </c>
      <c r="Z812">
        <v>-1.4264298341616239</v>
      </c>
      <c r="AA812">
        <v>-1.285724916622677</v>
      </c>
      <c r="AB812">
        <v>-0.87159445637562916</v>
      </c>
      <c r="AC812">
        <v>-1.291260209652928</v>
      </c>
      <c r="AD812">
        <v>-0.97064149867436755</v>
      </c>
      <c r="AE812">
        <v>-1.4708488489290339</v>
      </c>
      <c r="AF812">
        <v>-1.4469720945750659</v>
      </c>
      <c r="AG812">
        <v>-1.1103082244000191</v>
      </c>
      <c r="AH812" s="9" t="s">
        <v>208</v>
      </c>
      <c r="AI812" s="1">
        <v>44287</v>
      </c>
      <c r="AJ812" s="9" t="s">
        <v>40</v>
      </c>
      <c r="AK812">
        <v>13</v>
      </c>
    </row>
    <row r="813" spans="1:37" x14ac:dyDescent="0.25">
      <c r="A813">
        <v>44298</v>
      </c>
      <c r="B813">
        <v>-8.513467173649733E-2</v>
      </c>
      <c r="C813">
        <v>-0.17912127911650999</v>
      </c>
      <c r="D813">
        <v>-1.809185728727691E-2</v>
      </c>
      <c r="E813">
        <v>-3.899103831657879E-2</v>
      </c>
      <c r="F813">
        <v>-0.2492882147647002</v>
      </c>
      <c r="G813">
        <v>-1.5323742544489561E-2</v>
      </c>
      <c r="H813">
        <v>-3.5040538829774447E-2</v>
      </c>
      <c r="I813">
        <v>-9.307389778734132E-3</v>
      </c>
      <c r="J813">
        <v>-0.36158842484018883</v>
      </c>
      <c r="K813">
        <v>-0.27620853680574498</v>
      </c>
      <c r="L813">
        <v>-0.41680669192782738</v>
      </c>
      <c r="M813">
        <v>-6.3158514509502175E-2</v>
      </c>
      <c r="N813">
        <v>-0.17001567472433379</v>
      </c>
      <c r="O813">
        <v>-0.11188956314125641</v>
      </c>
      <c r="P813">
        <v>-0.34450634031316368</v>
      </c>
      <c r="Q813">
        <v>0</v>
      </c>
      <c r="R813">
        <v>0</v>
      </c>
      <c r="S813">
        <v>-0.32202934598921229</v>
      </c>
      <c r="T813">
        <v>-7.9708575131846537E-2</v>
      </c>
      <c r="U813">
        <v>-0.35285262115462063</v>
      </c>
      <c r="V813">
        <v>-0.14485686890730451</v>
      </c>
      <c r="W813">
        <v>-5.0627804855397703E-2</v>
      </c>
      <c r="X813">
        <v>-4.4682545274016161E-2</v>
      </c>
      <c r="Y813">
        <v>-2.1135355456215591E-2</v>
      </c>
      <c r="Z813">
        <v>-5.5093529312056258E-2</v>
      </c>
      <c r="AA813">
        <v>-0.19988623883522791</v>
      </c>
      <c r="AB813">
        <v>-6.5952682663311044E-2</v>
      </c>
      <c r="AC813">
        <v>-8.9142301176497324E-2</v>
      </c>
      <c r="AD813">
        <v>-4.4991702943469172E-2</v>
      </c>
      <c r="AE813">
        <v>-6.9406521962999901E-2</v>
      </c>
      <c r="AF813">
        <v>-0.1061212767062433</v>
      </c>
      <c r="AG813">
        <v>-7.0429773918457242E-2</v>
      </c>
      <c r="AH813" s="9" t="s">
        <v>208</v>
      </c>
      <c r="AI813" s="1">
        <v>44287</v>
      </c>
      <c r="AJ813" s="9" t="s">
        <v>41</v>
      </c>
      <c r="AK813">
        <v>12</v>
      </c>
    </row>
    <row r="814" spans="1:37" x14ac:dyDescent="0.25">
      <c r="A814">
        <v>44295</v>
      </c>
      <c r="B814">
        <v>-0.1086268400837507</v>
      </c>
      <c r="C814">
        <v>-1.741077404346958E-3</v>
      </c>
      <c r="D814">
        <v>-3.7769433199842758E-2</v>
      </c>
      <c r="E814">
        <v>-2.9064064712503661E-2</v>
      </c>
      <c r="F814">
        <v>-0.14877520772608679</v>
      </c>
      <c r="G814">
        <v>-4.9914924445570276E-3</v>
      </c>
      <c r="H814">
        <v>-6.9641323821206788E-2</v>
      </c>
      <c r="I814">
        <v>-7.5097944628901153E-2</v>
      </c>
      <c r="J814">
        <v>-0.25576527996312798</v>
      </c>
      <c r="K814">
        <v>-8.6777927737123089E-2</v>
      </c>
      <c r="L814">
        <v>-0.66835662340063395</v>
      </c>
      <c r="M814">
        <v>-4.2904771810460514E-3</v>
      </c>
      <c r="N814">
        <v>-1.1953439562158989E-2</v>
      </c>
      <c r="O814">
        <v>-0.26746437229856679</v>
      </c>
      <c r="P814">
        <v>-0.12745360878672141</v>
      </c>
      <c r="Q814">
        <v>-7.4078469139142206E-2</v>
      </c>
      <c r="R814">
        <v>-2.147156171213857E-2</v>
      </c>
      <c r="S814">
        <v>-0.25547285554848798</v>
      </c>
      <c r="T814">
        <v>-0.1729719968196532</v>
      </c>
      <c r="U814">
        <v>-4.7066941726326972E-2</v>
      </c>
      <c r="V814">
        <v>-0.1217092781475104</v>
      </c>
      <c r="W814">
        <v>-5.6064737665357828E-2</v>
      </c>
      <c r="X814">
        <v>-0.16695707571835319</v>
      </c>
      <c r="Y814">
        <v>-0.35866485721265462</v>
      </c>
      <c r="Z814">
        <v>-6.2872896302076306E-2</v>
      </c>
      <c r="AA814">
        <v>-6.8894158672898526E-2</v>
      </c>
      <c r="AB814">
        <v>-0.1372327860271052</v>
      </c>
      <c r="AC814">
        <v>-0.17499904264049659</v>
      </c>
      <c r="AD814">
        <v>-7.8607502231688914E-2</v>
      </c>
      <c r="AE814">
        <v>-4.9087444757538297E-2</v>
      </c>
      <c r="AF814">
        <v>-0.13274897898323679</v>
      </c>
      <c r="AG814">
        <v>-0.13244439259405599</v>
      </c>
      <c r="AH814" s="9" t="s">
        <v>209</v>
      </c>
      <c r="AI814" s="1">
        <v>44287</v>
      </c>
      <c r="AJ814" s="9" t="s">
        <v>43</v>
      </c>
      <c r="AK814">
        <v>9</v>
      </c>
    </row>
    <row r="815" spans="1:37" x14ac:dyDescent="0.25">
      <c r="A815">
        <v>44294</v>
      </c>
      <c r="B815">
        <v>-0.21336979955810259</v>
      </c>
      <c r="C815">
        <v>-0.60485938402485506</v>
      </c>
      <c r="D815">
        <v>-0.41546842468779099</v>
      </c>
      <c r="E815">
        <v>-0.1923780810539861</v>
      </c>
      <c r="F815">
        <v>-9.8201643146200321E-2</v>
      </c>
      <c r="G815">
        <v>-6.0285902766805198E-2</v>
      </c>
      <c r="H815">
        <v>-0.24050308543146001</v>
      </c>
      <c r="I815">
        <v>-1.7000693382825699E-2</v>
      </c>
      <c r="J815">
        <v>-0.12822759617233509</v>
      </c>
      <c r="K815">
        <v>-2.329578560032276E-2</v>
      </c>
      <c r="L815">
        <v>-1.2662373578839989</v>
      </c>
      <c r="M815">
        <v>-0.1680719485103393</v>
      </c>
      <c r="N815">
        <v>-8.5365241415184714E-2</v>
      </c>
      <c r="O815">
        <v>-0.1416552593745212</v>
      </c>
      <c r="P815">
        <v>-0.13391551091283671</v>
      </c>
      <c r="Q815">
        <v>-0.3192018909431123</v>
      </c>
      <c r="R815">
        <v>0</v>
      </c>
      <c r="S815">
        <v>-1.079018590952734E-2</v>
      </c>
      <c r="T815">
        <v>-0.10792751578831471</v>
      </c>
      <c r="U815">
        <v>-2.7921209634058881E-2</v>
      </c>
      <c r="V815">
        <v>-0.21028810375882759</v>
      </c>
      <c r="W815">
        <v>-8.7894318751005604E-2</v>
      </c>
      <c r="X815">
        <v>-0.20388162533772211</v>
      </c>
      <c r="Y815">
        <v>-0.27955330393414191</v>
      </c>
      <c r="Z815">
        <v>-0.17356888693710679</v>
      </c>
      <c r="AA815">
        <v>-7.3220432719858564E-2</v>
      </c>
      <c r="AB815">
        <v>-0.25440071719481339</v>
      </c>
      <c r="AC815">
        <v>-0.42827368588076958</v>
      </c>
      <c r="AD815">
        <v>-0.17530918771099341</v>
      </c>
      <c r="AE815">
        <v>-0.13436651256672191</v>
      </c>
      <c r="AF815">
        <v>-0.20382308981222849</v>
      </c>
      <c r="AG815">
        <v>-0.31028590401828049</v>
      </c>
      <c r="AH815" s="9" t="s">
        <v>209</v>
      </c>
      <c r="AI815" s="1">
        <v>44287</v>
      </c>
      <c r="AJ815" s="9" t="s">
        <v>38</v>
      </c>
      <c r="AK815">
        <v>8</v>
      </c>
    </row>
    <row r="816" spans="1:37" x14ac:dyDescent="0.25">
      <c r="A816">
        <v>44293</v>
      </c>
      <c r="B816">
        <v>-4.1177520541628182E-2</v>
      </c>
      <c r="C816">
        <v>-2.3970177744879911E-3</v>
      </c>
      <c r="D816">
        <v>-1.8739685128087279E-2</v>
      </c>
      <c r="E816">
        <v>-4.4718701938405672E-2</v>
      </c>
      <c r="F816">
        <v>0</v>
      </c>
      <c r="G816">
        <v>-5.4227385062625916E-3</v>
      </c>
      <c r="H816">
        <v>-4.4025381032779358E-2</v>
      </c>
      <c r="I816">
        <v>-9.7024629200258949E-2</v>
      </c>
      <c r="J816">
        <v>-9.7246255518754321E-2</v>
      </c>
      <c r="K816">
        <v>-3.6730869641558569E-2</v>
      </c>
      <c r="L816">
        <v>-4.2152450996145764E-3</v>
      </c>
      <c r="M816">
        <v>-1.9124521708848801E-2</v>
      </c>
      <c r="N816">
        <v>-7.5557323646917612E-2</v>
      </c>
      <c r="O816">
        <v>-5.7429427636572189E-2</v>
      </c>
      <c r="P816">
        <v>-4.89142825947117E-3</v>
      </c>
      <c r="Q816">
        <v>-2.9734907437861849E-2</v>
      </c>
      <c r="R816">
        <v>-4.7364250145924741E-2</v>
      </c>
      <c r="S816">
        <v>-3.6475458381155811E-2</v>
      </c>
      <c r="T816">
        <v>-4.6503356680440547E-2</v>
      </c>
      <c r="U816">
        <v>-0.10333836577640711</v>
      </c>
      <c r="V816">
        <v>-2.454437803075258E-2</v>
      </c>
      <c r="W816">
        <v>-2.5896577948113741E-2</v>
      </c>
      <c r="X816">
        <v>-7.5059449160418193E-2</v>
      </c>
      <c r="Y816">
        <v>0</v>
      </c>
      <c r="Z816">
        <v>-3.9127981387494959E-2</v>
      </c>
      <c r="AA816">
        <v>-7.4448910790070211E-2</v>
      </c>
      <c r="AB816">
        <v>-3.3782461383045553E-2</v>
      </c>
      <c r="AC816">
        <v>-1.17023819228052E-2</v>
      </c>
      <c r="AD816">
        <v>-2.2974513619062019E-2</v>
      </c>
      <c r="AE816">
        <v>-2.460326236701911E-2</v>
      </c>
      <c r="AF816">
        <v>-4.1638346127222448E-2</v>
      </c>
      <c r="AG816">
        <v>-6.9745890397814689E-2</v>
      </c>
      <c r="AH816" s="9" t="s">
        <v>209</v>
      </c>
      <c r="AI816" s="1">
        <v>44287</v>
      </c>
      <c r="AJ816" s="9" t="s">
        <v>39</v>
      </c>
      <c r="AK816">
        <v>7</v>
      </c>
    </row>
    <row r="817" spans="1:37" x14ac:dyDescent="0.25">
      <c r="A817">
        <v>44292</v>
      </c>
      <c r="B817">
        <v>-0.16289121083715311</v>
      </c>
      <c r="C817">
        <v>-4.3921527749488952E-2</v>
      </c>
      <c r="D817">
        <v>-1.425663999348999E-2</v>
      </c>
      <c r="E817">
        <v>-0.11660722047057601</v>
      </c>
      <c r="F817">
        <v>-0.51968711901435594</v>
      </c>
      <c r="G817">
        <v>-0.1529311696011722</v>
      </c>
      <c r="H817">
        <v>-0.1150520276035063</v>
      </c>
      <c r="I817">
        <v>-2.1002302871121311E-2</v>
      </c>
      <c r="J817">
        <v>0</v>
      </c>
      <c r="K817">
        <v>-0.66511087345508491</v>
      </c>
      <c r="L817">
        <v>-0.47795050822662671</v>
      </c>
      <c r="M817">
        <v>-0.14302724919087581</v>
      </c>
      <c r="N817">
        <v>-7.226411198853934E-2</v>
      </c>
      <c r="O817">
        <v>-0.11220685994513201</v>
      </c>
      <c r="P817">
        <v>-0.1191739262775786</v>
      </c>
      <c r="Q817">
        <v>-6.5977520191761369E-2</v>
      </c>
      <c r="R817">
        <v>-0.44923578065277192</v>
      </c>
      <c r="S817">
        <v>-0.26909111536114722</v>
      </c>
      <c r="T817">
        <v>-0.26775073536534888</v>
      </c>
      <c r="U817">
        <v>-0.12127934654118699</v>
      </c>
      <c r="V817">
        <v>-0.13629616752903709</v>
      </c>
      <c r="W817">
        <v>-0.20193612151456369</v>
      </c>
      <c r="X817">
        <v>-0.27954102218139332</v>
      </c>
      <c r="Y817">
        <v>-0.14968695726131251</v>
      </c>
      <c r="Z817">
        <v>-0.17912941354583811</v>
      </c>
      <c r="AA817">
        <v>-9.1822099574002003E-2</v>
      </c>
      <c r="AB817">
        <v>-0.17721675072229959</v>
      </c>
      <c r="AC817">
        <v>-0.1958970922108535</v>
      </c>
      <c r="AD817">
        <v>-6.1647141456979443E-2</v>
      </c>
      <c r="AE817">
        <v>-0.11916284779404809</v>
      </c>
      <c r="AF817">
        <v>-0.22667762218957591</v>
      </c>
      <c r="AG817">
        <v>-0.1275528111908977</v>
      </c>
      <c r="AH817" s="9" t="s">
        <v>209</v>
      </c>
      <c r="AI817" s="1">
        <v>44287</v>
      </c>
      <c r="AJ817" s="9" t="s">
        <v>40</v>
      </c>
      <c r="AK817">
        <v>6</v>
      </c>
    </row>
    <row r="818" spans="1:37" x14ac:dyDescent="0.25">
      <c r="A818">
        <v>44291</v>
      </c>
      <c r="B818">
        <v>-0.17220074740114169</v>
      </c>
      <c r="C818">
        <v>-3.4559107480232408E-2</v>
      </c>
      <c r="D818">
        <v>-0.94804106461816917</v>
      </c>
      <c r="E818">
        <v>-0.13808703186260551</v>
      </c>
      <c r="F818">
        <v>-0.38802810133994647</v>
      </c>
      <c r="G818">
        <v>-0.21532054293082911</v>
      </c>
      <c r="H818">
        <v>-1.831196622632193E-3</v>
      </c>
      <c r="I818">
        <v>-1.235079211022105E-2</v>
      </c>
      <c r="J818">
        <v>-0.1700313507859969</v>
      </c>
      <c r="K818">
        <v>-0.16147475476921469</v>
      </c>
      <c r="L818">
        <v>-2.118285664297515</v>
      </c>
      <c r="M818">
        <v>-8.3339000919685699E-2</v>
      </c>
      <c r="N818">
        <v>-0.1274437228558199</v>
      </c>
      <c r="O818">
        <v>-0.36256819869183748</v>
      </c>
      <c r="P818">
        <v>-0.17413536173816849</v>
      </c>
      <c r="Q818">
        <v>-1.8826546200836441E-2</v>
      </c>
      <c r="R818">
        <v>0</v>
      </c>
      <c r="S818">
        <v>-1.4439728405353279E-2</v>
      </c>
      <c r="T818">
        <v>-0.15879391439540819</v>
      </c>
      <c r="U818">
        <v>-4.170620826532917E-2</v>
      </c>
      <c r="V818">
        <v>-0.31893779656553423</v>
      </c>
      <c r="W818">
        <v>-2.062369124905267E-2</v>
      </c>
      <c r="X818">
        <v>-0.16122711952586771</v>
      </c>
      <c r="Y818">
        <v>-6.6253147225945275E-2</v>
      </c>
      <c r="Z818">
        <v>-0.13387432301145341</v>
      </c>
      <c r="AA818">
        <v>-0.1217740481281631</v>
      </c>
      <c r="AB818">
        <v>-0.1650038443003603</v>
      </c>
      <c r="AC818">
        <v>-0.53064522126130775</v>
      </c>
      <c r="AD818">
        <v>-0.2234929585835074</v>
      </c>
      <c r="AE818">
        <v>-0.13950450968755251</v>
      </c>
      <c r="AF818">
        <v>-0.25850339538681749</v>
      </c>
      <c r="AG818">
        <v>-5.0378143167163873E-2</v>
      </c>
      <c r="AH818" s="9" t="s">
        <v>209</v>
      </c>
      <c r="AI818" s="1">
        <v>44287</v>
      </c>
      <c r="AJ818" s="9" t="s">
        <v>41</v>
      </c>
      <c r="AK818">
        <v>5</v>
      </c>
    </row>
    <row r="819" spans="1:37" x14ac:dyDescent="0.25">
      <c r="A819">
        <v>44288</v>
      </c>
      <c r="B819">
        <v>-0.17496262117851791</v>
      </c>
      <c r="C819">
        <v>-8.5026252668931782E-2</v>
      </c>
      <c r="D819">
        <v>-0.1963658059671422</v>
      </c>
      <c r="E819">
        <v>-0.13081735205100489</v>
      </c>
      <c r="F819">
        <v>-8.3293683437889066E-2</v>
      </c>
      <c r="G819">
        <v>-0.24765898393536909</v>
      </c>
      <c r="H819">
        <v>-8.879371010800155E-2</v>
      </c>
      <c r="I819">
        <v>-1.844180722196756E-2</v>
      </c>
      <c r="J819">
        <v>-0.1746983416796809</v>
      </c>
      <c r="K819">
        <v>-0.116813374705403</v>
      </c>
      <c r="L819">
        <v>-6.8263371620555222E-2</v>
      </c>
      <c r="M819">
        <v>-0.44339406875707182</v>
      </c>
      <c r="N819">
        <v>-4.8437826456189069E-2</v>
      </c>
      <c r="O819">
        <v>-0.27587316116304272</v>
      </c>
      <c r="P819">
        <v>-0.11065618072683379</v>
      </c>
      <c r="Q819">
        <v>-2.5402044360987489E-2</v>
      </c>
      <c r="R819">
        <v>-1.151504193833081</v>
      </c>
      <c r="S819">
        <v>-0.14037513161397719</v>
      </c>
      <c r="T819">
        <v>-0.1642102255236276</v>
      </c>
      <c r="U819">
        <v>-0.45111975743570232</v>
      </c>
      <c r="V819">
        <v>-0.19149915933371939</v>
      </c>
      <c r="W819">
        <v>-0.10490672095530471</v>
      </c>
      <c r="X819">
        <v>-0.219452485122163</v>
      </c>
      <c r="Y819">
        <v>-1.2877827403485659E-2</v>
      </c>
      <c r="Z819">
        <v>-0.19253709515113809</v>
      </c>
      <c r="AA819">
        <v>-0.14050349011835089</v>
      </c>
      <c r="AB819">
        <v>-0.13702059833962199</v>
      </c>
      <c r="AC819">
        <v>-0.18587845248579871</v>
      </c>
      <c r="AD819">
        <v>-7.49098748050855E-2</v>
      </c>
      <c r="AE819">
        <v>-0.15832941780424789</v>
      </c>
      <c r="AF819">
        <v>-0.16600812097425779</v>
      </c>
      <c r="AG819">
        <v>-0.21188674587274731</v>
      </c>
      <c r="AH819" s="9" t="s">
        <v>210</v>
      </c>
      <c r="AI819" s="1">
        <v>44287</v>
      </c>
      <c r="AJ819" s="9" t="s">
        <v>43</v>
      </c>
      <c r="AK819">
        <v>2</v>
      </c>
    </row>
    <row r="820" spans="1:37" x14ac:dyDescent="0.25">
      <c r="A820">
        <v>44287</v>
      </c>
      <c r="B820">
        <v>-3.6819281662086749E-2</v>
      </c>
      <c r="C820">
        <v>-2.671982358229941E-2</v>
      </c>
      <c r="D820">
        <v>-2.5719402933634668E-2</v>
      </c>
      <c r="E820">
        <v>-2.8270589705582379E-2</v>
      </c>
      <c r="F820">
        <v>-5.592582733678928E-3</v>
      </c>
      <c r="G820">
        <v>-7.9031900431254729E-3</v>
      </c>
      <c r="H820">
        <v>0</v>
      </c>
      <c r="I820">
        <v>-5.3682782892998028E-2</v>
      </c>
      <c r="J820">
        <v>0</v>
      </c>
      <c r="K820">
        <v>-7.0054270427886589E-2</v>
      </c>
      <c r="L820">
        <v>0</v>
      </c>
      <c r="M820">
        <v>-0.1046148611628317</v>
      </c>
      <c r="N820">
        <v>-2.0261900632101801E-2</v>
      </c>
      <c r="O820">
        <v>-0.16820850265646731</v>
      </c>
      <c r="P820">
        <v>-5.0634754741320349E-2</v>
      </c>
      <c r="Q820">
        <v>-4.1802066211526732E-3</v>
      </c>
      <c r="R820">
        <v>0</v>
      </c>
      <c r="S820">
        <v>-2.7969938727074119E-2</v>
      </c>
      <c r="T820">
        <v>-4.2476980013344823E-2</v>
      </c>
      <c r="U820">
        <v>0</v>
      </c>
      <c r="V820">
        <v>-4.7460814154821812E-2</v>
      </c>
      <c r="W820">
        <v>-0.154392764946443</v>
      </c>
      <c r="X820">
        <v>-0.1201217449329756</v>
      </c>
      <c r="Y820">
        <v>0</v>
      </c>
      <c r="Z820">
        <v>-4.5768335277007653E-2</v>
      </c>
      <c r="AA820">
        <v>-2.6459454099960839E-2</v>
      </c>
      <c r="AB820">
        <v>-2.8597164710111131E-2</v>
      </c>
      <c r="AC820">
        <v>-3.9918237680980219E-2</v>
      </c>
      <c r="AD820">
        <v>-4.4901437743441316E-3</v>
      </c>
      <c r="AE820">
        <v>-1.4329019848992951E-2</v>
      </c>
      <c r="AF820">
        <v>-2.7788580095710409E-2</v>
      </c>
      <c r="AG820">
        <v>-0.1214714053185227</v>
      </c>
      <c r="AH820" s="9" t="s">
        <v>210</v>
      </c>
      <c r="AI820" s="1">
        <v>44287</v>
      </c>
      <c r="AJ820" s="9" t="s">
        <v>38</v>
      </c>
      <c r="AK820">
        <v>1</v>
      </c>
    </row>
    <row r="821" spans="1:37" x14ac:dyDescent="0.25">
      <c r="A821">
        <v>44286</v>
      </c>
      <c r="B821">
        <v>-0.1381101332691734</v>
      </c>
      <c r="C821">
        <v>-3.094978313239044E-2</v>
      </c>
      <c r="D821">
        <v>-1.7076435732323821E-2</v>
      </c>
      <c r="E821">
        <v>-0.18029561443146819</v>
      </c>
      <c r="F821">
        <v>-6.7358548139013361E-2</v>
      </c>
      <c r="G821">
        <v>-0.34579297446458063</v>
      </c>
      <c r="H821">
        <v>-0.16939379242949931</v>
      </c>
      <c r="I821">
        <v>-0.1205266387022069</v>
      </c>
      <c r="J821">
        <v>-2.1006810788161651E-2</v>
      </c>
      <c r="K821">
        <v>-0.14527199673289681</v>
      </c>
      <c r="L821">
        <v>-0.10916994151930449</v>
      </c>
      <c r="M821">
        <v>-1.0670560820791521E-2</v>
      </c>
      <c r="N821">
        <v>-3.564358496352988E-2</v>
      </c>
      <c r="O821">
        <v>-0.31620274933113751</v>
      </c>
      <c r="P821">
        <v>-1.6489262210694449E-2</v>
      </c>
      <c r="Q821">
        <v>-0.10043559623397851</v>
      </c>
      <c r="R821">
        <v>0</v>
      </c>
      <c r="S821">
        <v>-0.36177237784096522</v>
      </c>
      <c r="T821">
        <v>-0.15483134075880309</v>
      </c>
      <c r="U821">
        <v>-2.683133275984222E-2</v>
      </c>
      <c r="V821">
        <v>-2.7231306391926391E-2</v>
      </c>
      <c r="W821">
        <v>-0.61447552608876266</v>
      </c>
      <c r="X821">
        <v>-4.7693571831089548E-2</v>
      </c>
      <c r="Y821">
        <v>-7.1753916315125871E-2</v>
      </c>
      <c r="Z821">
        <v>-0.19943949234050029</v>
      </c>
      <c r="AA821">
        <v>-5.8739297181867378E-2</v>
      </c>
      <c r="AB821">
        <v>-0.1382242150930062</v>
      </c>
      <c r="AC821">
        <v>-6.1114631799580099E-2</v>
      </c>
      <c r="AD821">
        <v>-5.4011922907592602E-2</v>
      </c>
      <c r="AE821">
        <v>-0.1083413212978394</v>
      </c>
      <c r="AF821">
        <v>-0.12492326721647939</v>
      </c>
      <c r="AG821">
        <v>-0.21689974801641171</v>
      </c>
      <c r="AH821" s="9" t="s">
        <v>210</v>
      </c>
      <c r="AI821" s="1">
        <v>44256</v>
      </c>
      <c r="AJ821" s="9" t="s">
        <v>39</v>
      </c>
      <c r="AK821">
        <v>31</v>
      </c>
    </row>
    <row r="822" spans="1:37" x14ac:dyDescent="0.25">
      <c r="A822">
        <v>44285</v>
      </c>
      <c r="B822">
        <v>-6.8447733943848968E-2</v>
      </c>
      <c r="C822">
        <v>-7.8235481709058835E-2</v>
      </c>
      <c r="D822">
        <v>-2.3746322835468049E-2</v>
      </c>
      <c r="E822">
        <v>-9.701717629560537E-2</v>
      </c>
      <c r="F822">
        <v>-2.217848326020419E-2</v>
      </c>
      <c r="G822">
        <v>-5.5116410487207571E-2</v>
      </c>
      <c r="H822">
        <v>-1.6272303687709849E-2</v>
      </c>
      <c r="I822">
        <v>-7.1954442772647814E-2</v>
      </c>
      <c r="J822">
        <v>-4.2541912792128499E-3</v>
      </c>
      <c r="K822">
        <v>-3.1928720017361252E-2</v>
      </c>
      <c r="L822">
        <v>-0.10196902902600551</v>
      </c>
      <c r="M822">
        <v>-1.3429599072902259E-2</v>
      </c>
      <c r="N822">
        <v>-0.14385203642005359</v>
      </c>
      <c r="O822">
        <v>-0.12877527485472309</v>
      </c>
      <c r="P822">
        <v>-4.9075361997232378E-2</v>
      </c>
      <c r="Q822">
        <v>-1.092351295384502E-2</v>
      </c>
      <c r="R822">
        <v>-8.2477953050579769E-2</v>
      </c>
      <c r="S822">
        <v>-7.3580283223772205E-2</v>
      </c>
      <c r="T822">
        <v>-0.14031339125222761</v>
      </c>
      <c r="U822">
        <v>-3.8518766675722842E-2</v>
      </c>
      <c r="V822">
        <v>-7.9085340221955416E-2</v>
      </c>
      <c r="W822">
        <v>-4.3577633674827559E-2</v>
      </c>
      <c r="X822">
        <v>-6.0594716925831717E-2</v>
      </c>
      <c r="Y822">
        <v>-8.142498931435406E-2</v>
      </c>
      <c r="Z822">
        <v>-7.7967612647212303E-2</v>
      </c>
      <c r="AA822">
        <v>-7.3578293863421393E-2</v>
      </c>
      <c r="AB822">
        <v>-5.4279312779397307E-2</v>
      </c>
      <c r="AC822">
        <v>-5.1721915552980703E-2</v>
      </c>
      <c r="AD822">
        <v>-1.2806056500486711E-2</v>
      </c>
      <c r="AE822">
        <v>-8.9801475301554745E-2</v>
      </c>
      <c r="AF822">
        <v>-5.6516556658255418E-2</v>
      </c>
      <c r="AG822">
        <v>-9.0529857303451158E-2</v>
      </c>
      <c r="AH822" s="9" t="s">
        <v>210</v>
      </c>
      <c r="AI822" s="1">
        <v>44256</v>
      </c>
      <c r="AJ822" s="9" t="s">
        <v>40</v>
      </c>
      <c r="AK822">
        <v>30</v>
      </c>
    </row>
    <row r="823" spans="1:37" x14ac:dyDescent="0.25">
      <c r="A823">
        <v>44284</v>
      </c>
      <c r="B823">
        <v>-1.8899077618611541E-2</v>
      </c>
      <c r="C823">
        <v>-7.1766406024308203E-4</v>
      </c>
      <c r="D823">
        <v>-5.4503996461961659E-3</v>
      </c>
      <c r="E823">
        <v>-1.7768658375370842E-2</v>
      </c>
      <c r="F823">
        <v>-2.4042246497312032E-2</v>
      </c>
      <c r="G823">
        <v>-2.760386566275996E-2</v>
      </c>
      <c r="H823">
        <v>-6.0803195809727992E-3</v>
      </c>
      <c r="I823">
        <v>-3.36432880750209E-2</v>
      </c>
      <c r="J823">
        <v>-0.10486182384331751</v>
      </c>
      <c r="K823">
        <v>-2.6982251978698271E-3</v>
      </c>
      <c r="L823">
        <v>0</v>
      </c>
      <c r="M823">
        <v>-6.0689556503127394E-3</v>
      </c>
      <c r="N823">
        <v>-1.852470419088073E-3</v>
      </c>
      <c r="O823">
        <v>-1.2183276945975589E-2</v>
      </c>
      <c r="P823">
        <v>-0.12459299592145549</v>
      </c>
      <c r="Q823">
        <v>-2.2128099629982359E-3</v>
      </c>
      <c r="R823">
        <v>-2.109621638894978E-2</v>
      </c>
      <c r="S823">
        <v>-5.5109082540321472E-2</v>
      </c>
      <c r="T823">
        <v>-1.4015273892033629E-2</v>
      </c>
      <c r="U823">
        <v>0</v>
      </c>
      <c r="V823">
        <v>-3.025624754328186E-3</v>
      </c>
      <c r="W823">
        <v>-2.4730945773225651E-3</v>
      </c>
      <c r="X823">
        <v>-2.192490725017654E-2</v>
      </c>
      <c r="Y823">
        <v>0</v>
      </c>
      <c r="Z823">
        <v>-2.072666933102054E-2</v>
      </c>
      <c r="AA823">
        <v>-3.4396681026631272E-2</v>
      </c>
      <c r="AB823">
        <v>-9.2760906160451566E-3</v>
      </c>
      <c r="AC823">
        <v>-2.7989492088741292E-3</v>
      </c>
      <c r="AD823">
        <v>-1.155105362881941E-2</v>
      </c>
      <c r="AE823">
        <v>-2.1705713264198088E-2</v>
      </c>
      <c r="AF823">
        <v>-9.6155007615216417E-3</v>
      </c>
      <c r="AG823">
        <v>-3.4886594407779081E-2</v>
      </c>
      <c r="AH823" s="9" t="s">
        <v>210</v>
      </c>
      <c r="AI823" s="1">
        <v>44256</v>
      </c>
      <c r="AJ823" s="9" t="s">
        <v>41</v>
      </c>
      <c r="AK823">
        <v>29</v>
      </c>
    </row>
    <row r="824" spans="1:37" x14ac:dyDescent="0.25">
      <c r="A824">
        <v>44281</v>
      </c>
      <c r="B824">
        <v>-5.0830483186083783E-2</v>
      </c>
      <c r="C824">
        <v>0</v>
      </c>
      <c r="D824">
        <v>-2.0661180341888321E-2</v>
      </c>
      <c r="E824">
        <v>-5.5537523383098177E-2</v>
      </c>
      <c r="F824">
        <v>-1.868306171455828E-3</v>
      </c>
      <c r="G824">
        <v>-9.7774253964271057E-2</v>
      </c>
      <c r="H824">
        <v>-5.0908823906316144E-3</v>
      </c>
      <c r="I824">
        <v>-1.280255629632822E-2</v>
      </c>
      <c r="J824">
        <v>0</v>
      </c>
      <c r="K824">
        <v>-4.1100087731310818E-2</v>
      </c>
      <c r="L824">
        <v>-0.31379549364444598</v>
      </c>
      <c r="M824">
        <v>-5.4437491707639132E-2</v>
      </c>
      <c r="N824">
        <v>-3.0487595343127151E-2</v>
      </c>
      <c r="O824">
        <v>-6.9812605776390238E-3</v>
      </c>
      <c r="P824">
        <v>-1.521474860564347E-2</v>
      </c>
      <c r="Q824">
        <v>-1.295499332867996E-2</v>
      </c>
      <c r="R824">
        <v>0</v>
      </c>
      <c r="S824">
        <v>0</v>
      </c>
      <c r="T824">
        <v>-5.1555116985102151E-2</v>
      </c>
      <c r="U824">
        <v>0</v>
      </c>
      <c r="V824">
        <v>-0.53192039681179548</v>
      </c>
      <c r="W824">
        <v>-9.2962495560798639E-3</v>
      </c>
      <c r="X824">
        <v>-4.3989619474949233E-2</v>
      </c>
      <c r="Y824">
        <v>-2.9586457471634461E-2</v>
      </c>
      <c r="Z824">
        <v>-4.7304892442578482E-2</v>
      </c>
      <c r="AA824">
        <v>-2.0434742248234831E-2</v>
      </c>
      <c r="AB824">
        <v>-5.2847365812754683E-2</v>
      </c>
      <c r="AC824">
        <v>-7.9368541561988637E-2</v>
      </c>
      <c r="AD824">
        <v>-4.1197928305958462E-3</v>
      </c>
      <c r="AE824">
        <v>-1.523594936670998E-2</v>
      </c>
      <c r="AF824">
        <v>-4.6165670565142897E-2</v>
      </c>
      <c r="AG824">
        <v>-0.14546640172923669</v>
      </c>
      <c r="AH824" s="9" t="s">
        <v>211</v>
      </c>
      <c r="AI824" s="1">
        <v>44256</v>
      </c>
      <c r="AJ824" s="9" t="s">
        <v>43</v>
      </c>
      <c r="AK824">
        <v>26</v>
      </c>
    </row>
    <row r="825" spans="1:37" x14ac:dyDescent="0.25">
      <c r="A825">
        <v>44280</v>
      </c>
      <c r="B825">
        <v>-0.2133849084170443</v>
      </c>
      <c r="C825">
        <v>-0.51931327699929319</v>
      </c>
      <c r="D825">
        <v>-9.0466084899713931E-2</v>
      </c>
      <c r="E825">
        <v>-8.9449247260706105E-2</v>
      </c>
      <c r="F825">
        <v>-0.29581808517782471</v>
      </c>
      <c r="G825">
        <v>-0.4326637454443033</v>
      </c>
      <c r="H825">
        <v>-0.13945287206014331</v>
      </c>
      <c r="I825">
        <v>-0.1556515764870979</v>
      </c>
      <c r="J825">
        <v>-0.25341243476874009</v>
      </c>
      <c r="K825">
        <v>-0.51667103230223366</v>
      </c>
      <c r="L825">
        <v>-7.404887747795029E-2</v>
      </c>
      <c r="M825">
        <v>-0.1454165514485215</v>
      </c>
      <c r="N825">
        <v>-0.1825184630597444</v>
      </c>
      <c r="O825">
        <v>-0.10250319521654699</v>
      </c>
      <c r="P825">
        <v>-1.8333176838208891E-2</v>
      </c>
      <c r="Q825">
        <v>-0.17973399403907769</v>
      </c>
      <c r="R825">
        <v>-3.8613544694225302E-2</v>
      </c>
      <c r="S825">
        <v>-0.45030229903005181</v>
      </c>
      <c r="T825">
        <v>-0.1059332937918399</v>
      </c>
      <c r="U825">
        <v>-0.32753031678824018</v>
      </c>
      <c r="V825">
        <v>-0.25936521119902078</v>
      </c>
      <c r="W825">
        <v>-1.2410189663662901</v>
      </c>
      <c r="X825">
        <v>-0.15820414149507381</v>
      </c>
      <c r="Y825">
        <v>-0.1928097079408142</v>
      </c>
      <c r="Z825">
        <v>-0.25396489601525929</v>
      </c>
      <c r="AA825">
        <v>-0.18460447999393939</v>
      </c>
      <c r="AB825">
        <v>-0.1789380540214332</v>
      </c>
      <c r="AC825">
        <v>-0.14684137915871509</v>
      </c>
      <c r="AD825">
        <v>-0.2112926846651198</v>
      </c>
      <c r="AE825">
        <v>-0.28273796417241792</v>
      </c>
      <c r="AF825">
        <v>-0.19429358416382009</v>
      </c>
      <c r="AG825">
        <v>-0.17524874846657501</v>
      </c>
      <c r="AH825" s="9" t="s">
        <v>211</v>
      </c>
      <c r="AI825" s="1">
        <v>44256</v>
      </c>
      <c r="AJ825" s="9" t="s">
        <v>38</v>
      </c>
      <c r="AK825">
        <v>25</v>
      </c>
    </row>
    <row r="826" spans="1:37" x14ac:dyDescent="0.25">
      <c r="A826">
        <v>44279</v>
      </c>
      <c r="B826">
        <v>-0.49919185023045259</v>
      </c>
      <c r="C826">
        <v>-9.8534130209732215E-2</v>
      </c>
      <c r="D826">
        <v>-2.9181907793967969</v>
      </c>
      <c r="E826">
        <v>-0.43994202227307211</v>
      </c>
      <c r="F826">
        <v>-0.66392973408522937</v>
      </c>
      <c r="G826">
        <v>-0.43522037518436379</v>
      </c>
      <c r="H826">
        <v>-0.78262495998465276</v>
      </c>
      <c r="I826">
        <v>-0.65708231386423932</v>
      </c>
      <c r="J826">
        <v>-0.1664184545510094</v>
      </c>
      <c r="K826">
        <v>-0.1926366981001891</v>
      </c>
      <c r="L826">
        <v>-0.47372105281898869</v>
      </c>
      <c r="M826">
        <v>-0.8348619431085923</v>
      </c>
      <c r="N826">
        <v>-0.38364899841363032</v>
      </c>
      <c r="O826">
        <v>-1.017071768142547</v>
      </c>
      <c r="P826">
        <v>-0.25427730618683669</v>
      </c>
      <c r="Q826">
        <v>-0.52190805508427884</v>
      </c>
      <c r="R826">
        <v>-4.9427925826265352E-2</v>
      </c>
      <c r="S826">
        <v>-0.83270477716609426</v>
      </c>
      <c r="T826">
        <v>-0.15121108063974589</v>
      </c>
      <c r="U826">
        <v>-2.214323953240795</v>
      </c>
      <c r="V826">
        <v>-0.42225538045174221</v>
      </c>
      <c r="W826">
        <v>-0.1759489889433862</v>
      </c>
      <c r="X826">
        <v>-0.44866993949740153</v>
      </c>
      <c r="Y826">
        <v>-0.49884729195944999</v>
      </c>
      <c r="Z826">
        <v>-0.44212316291164888</v>
      </c>
      <c r="AA826">
        <v>-0.43275028509951852</v>
      </c>
      <c r="AB826">
        <v>-0.51861643719264838</v>
      </c>
      <c r="AC826">
        <v>-0.91719962224448326</v>
      </c>
      <c r="AD826">
        <v>-0.68328157205703199</v>
      </c>
      <c r="AE826">
        <v>-0.64847579449287074</v>
      </c>
      <c r="AF826">
        <v>-0.53992191193254035</v>
      </c>
      <c r="AG826">
        <v>-0.2414256709645381</v>
      </c>
      <c r="AH826" s="9" t="s">
        <v>211</v>
      </c>
      <c r="AI826" s="1">
        <v>44256</v>
      </c>
      <c r="AJ826" s="9" t="s">
        <v>39</v>
      </c>
      <c r="AK826">
        <v>24</v>
      </c>
    </row>
    <row r="827" spans="1:37" x14ac:dyDescent="0.25">
      <c r="A827">
        <v>44278</v>
      </c>
      <c r="B827">
        <v>-0.27699622865623441</v>
      </c>
      <c r="C827">
        <v>-1.020374085559387</v>
      </c>
      <c r="D827">
        <v>-8.4016065836323608E-2</v>
      </c>
      <c r="E827">
        <v>-0.38103841182128662</v>
      </c>
      <c r="F827">
        <v>-0.6803123268796839</v>
      </c>
      <c r="G827">
        <v>-0.1867592491238898</v>
      </c>
      <c r="H827">
        <v>-0.13253795119592529</v>
      </c>
      <c r="I827">
        <v>-7.6887234935535745E-2</v>
      </c>
      <c r="J827">
        <v>-0.24291233672612469</v>
      </c>
      <c r="K827">
        <v>-0.1185094093987471</v>
      </c>
      <c r="L827">
        <v>-0.25027582133142312</v>
      </c>
      <c r="M827">
        <v>-0.2150065139999032</v>
      </c>
      <c r="N827">
        <v>-5.1241726917960632E-2</v>
      </c>
      <c r="O827">
        <v>-7.1145320555086253E-2</v>
      </c>
      <c r="P827">
        <v>-9.0948512554801547E-2</v>
      </c>
      <c r="Q827">
        <v>-0.33662901359652031</v>
      </c>
      <c r="R827">
        <v>-4.6769705224883378E-2</v>
      </c>
      <c r="S827">
        <v>-4.1970512157424783E-2</v>
      </c>
      <c r="T827">
        <v>-0.16173433841857271</v>
      </c>
      <c r="U827">
        <v>-0.2202372216001805</v>
      </c>
      <c r="V827">
        <v>-2.523219015275047E-2</v>
      </c>
      <c r="W827">
        <v>-0.2474602695435501</v>
      </c>
      <c r="X827">
        <v>-0.81216031058452054</v>
      </c>
      <c r="Y827">
        <v>-0.1043009864461571</v>
      </c>
      <c r="Z827">
        <v>-0.41390855880541222</v>
      </c>
      <c r="AA827">
        <v>-0.107334265657577</v>
      </c>
      <c r="AB827">
        <v>-0.23264446548140061</v>
      </c>
      <c r="AC827">
        <v>-0.1993561334987663</v>
      </c>
      <c r="AD827">
        <v>-0.27491062913311698</v>
      </c>
      <c r="AE827">
        <v>-0.3163511207358487</v>
      </c>
      <c r="AF827">
        <v>-0.32898053399637339</v>
      </c>
      <c r="AG827">
        <v>-0.1368624776615549</v>
      </c>
      <c r="AH827" s="9" t="s">
        <v>211</v>
      </c>
      <c r="AI827" s="1">
        <v>44256</v>
      </c>
      <c r="AJ827" s="9" t="s">
        <v>40</v>
      </c>
      <c r="AK827">
        <v>23</v>
      </c>
    </row>
    <row r="828" spans="1:37" x14ac:dyDescent="0.25">
      <c r="A828">
        <v>44277</v>
      </c>
      <c r="B828">
        <v>-0.18068625475295491</v>
      </c>
      <c r="C828">
        <v>-5.9595868835570782E-2</v>
      </c>
      <c r="D828">
        <v>-0.66790988096973047</v>
      </c>
      <c r="E828">
        <v>-0.12910362697889549</v>
      </c>
      <c r="F828">
        <v>-2.4962656860152688E-2</v>
      </c>
      <c r="G828">
        <v>-0.32830303573136671</v>
      </c>
      <c r="H828">
        <v>-0.105847198943907</v>
      </c>
      <c r="I828">
        <v>-0.31908134687712802</v>
      </c>
      <c r="J828">
        <v>-0.26093932999721969</v>
      </c>
      <c r="K828">
        <v>-0.17158843979786439</v>
      </c>
      <c r="L828">
        <v>-4.3895555185240659E-2</v>
      </c>
      <c r="M828">
        <v>-0.17673618197570681</v>
      </c>
      <c r="N828">
        <v>-0.26546680271624129</v>
      </c>
      <c r="O828">
        <v>-0.155417480256344</v>
      </c>
      <c r="P828">
        <v>-1.6706834616581831E-2</v>
      </c>
      <c r="Q828">
        <v>-0.17167473090692581</v>
      </c>
      <c r="R828">
        <v>-1.1485665881720919E-2</v>
      </c>
      <c r="S828">
        <v>-0.2175734966443709</v>
      </c>
      <c r="T828">
        <v>-0.1094601440956528</v>
      </c>
      <c r="U828">
        <v>-0.57089449082338406</v>
      </c>
      <c r="V828">
        <v>-0.40449126859412421</v>
      </c>
      <c r="W828">
        <v>-0.43576639829636088</v>
      </c>
      <c r="X828">
        <v>-9.8480998404532949E-2</v>
      </c>
      <c r="Y828">
        <v>-8.0430238851055902E-4</v>
      </c>
      <c r="Z828">
        <v>-0.16683552279222141</v>
      </c>
      <c r="AA828">
        <v>-0.24971457438804201</v>
      </c>
      <c r="AB828">
        <v>-0.15979101894780359</v>
      </c>
      <c r="AC828">
        <v>-0.16075971145939741</v>
      </c>
      <c r="AD828">
        <v>-0.17959008403195631</v>
      </c>
      <c r="AE828">
        <v>-0.25261914327486518</v>
      </c>
      <c r="AF828">
        <v>-0.16298715253659291</v>
      </c>
      <c r="AG828">
        <v>-0.13755496731596081</v>
      </c>
      <c r="AH828" s="9" t="s">
        <v>211</v>
      </c>
      <c r="AI828" s="1">
        <v>44256</v>
      </c>
      <c r="AJ828" s="9" t="s">
        <v>41</v>
      </c>
      <c r="AK828">
        <v>22</v>
      </c>
    </row>
    <row r="829" spans="1:37" x14ac:dyDescent="0.25">
      <c r="A829">
        <v>44274</v>
      </c>
      <c r="B829">
        <v>-0.13300872172120359</v>
      </c>
      <c r="C829">
        <v>-6.6229867657818367E-2</v>
      </c>
      <c r="D829">
        <v>-4.8703010199341007E-2</v>
      </c>
      <c r="E829">
        <v>-0.21808626370057091</v>
      </c>
      <c r="F829">
        <v>-3.8262477846073381E-2</v>
      </c>
      <c r="G829">
        <v>-1.756275067484429E-2</v>
      </c>
      <c r="H829">
        <v>-5.2128526473736919E-2</v>
      </c>
      <c r="I829">
        <v>-6.2888696739443709E-2</v>
      </c>
      <c r="J829">
        <v>-7.1025099796694618E-3</v>
      </c>
      <c r="K829">
        <v>-0.27225333457017448</v>
      </c>
      <c r="L829">
        <v>-0.38124586600509242</v>
      </c>
      <c r="M829">
        <v>-9.24368156501746E-2</v>
      </c>
      <c r="N829">
        <v>-0.1086824605656771</v>
      </c>
      <c r="O829">
        <v>-5.5522040380918507E-2</v>
      </c>
      <c r="P829">
        <v>-0.61908946008354293</v>
      </c>
      <c r="Q829">
        <v>-0.1504216742545921</v>
      </c>
      <c r="R829">
        <v>-5.5748920356141641E-3</v>
      </c>
      <c r="S829">
        <v>-0.1102887419130395</v>
      </c>
      <c r="T829">
        <v>-3.6957233169967463E-2</v>
      </c>
      <c r="U829">
        <v>-0.7226889721061881</v>
      </c>
      <c r="V829">
        <v>-3.5186228986563643E-2</v>
      </c>
      <c r="W829">
        <v>-2.6212510776527819E-2</v>
      </c>
      <c r="X829">
        <v>-9.6510256791499813E-2</v>
      </c>
      <c r="Y829">
        <v>-2.4760633804295839E-2</v>
      </c>
      <c r="Z829">
        <v>-0.14217168861597981</v>
      </c>
      <c r="AA829">
        <v>-0.1919281336816005</v>
      </c>
      <c r="AB829">
        <v>-6.5632619135842007E-2</v>
      </c>
      <c r="AC829">
        <v>-0.1361009391195315</v>
      </c>
      <c r="AD829">
        <v>-0.18047178228332941</v>
      </c>
      <c r="AE829">
        <v>-0.16423294600123201</v>
      </c>
      <c r="AF829">
        <v>-0.1016749830404538</v>
      </c>
      <c r="AG829">
        <v>-0.14768914456648391</v>
      </c>
      <c r="AH829" s="9" t="s">
        <v>212</v>
      </c>
      <c r="AI829" s="1">
        <v>44256</v>
      </c>
      <c r="AJ829" s="9" t="s">
        <v>43</v>
      </c>
      <c r="AK829">
        <v>19</v>
      </c>
    </row>
    <row r="830" spans="1:37" x14ac:dyDescent="0.25">
      <c r="A830">
        <v>44273</v>
      </c>
      <c r="B830">
        <v>-0.120629597643577</v>
      </c>
      <c r="C830">
        <v>-0.97708972726321253</v>
      </c>
      <c r="D830">
        <v>-2.8955891745679401E-2</v>
      </c>
      <c r="E830">
        <v>-0.17812467578930671</v>
      </c>
      <c r="F830">
        <v>-3.9227627024820667E-2</v>
      </c>
      <c r="G830">
        <v>-7.8127431386254803E-2</v>
      </c>
      <c r="H830">
        <v>-5.3625109700375546E-3</v>
      </c>
      <c r="I830">
        <v>-0.21316748722185019</v>
      </c>
      <c r="J830">
        <v>-0.17520582934952811</v>
      </c>
      <c r="K830">
        <v>-7.6796380765411704E-2</v>
      </c>
      <c r="L830">
        <v>-1.9945057160805531E-2</v>
      </c>
      <c r="M830">
        <v>-0.15561136677523801</v>
      </c>
      <c r="N830">
        <v>-6.226245821961704E-2</v>
      </c>
      <c r="O830">
        <v>-3.1013834817523948E-2</v>
      </c>
      <c r="P830">
        <v>-3.728187210182139E-4</v>
      </c>
      <c r="Q830">
        <v>-4.6176261266669731E-2</v>
      </c>
      <c r="R830">
        <v>-1.0163613644400949E-2</v>
      </c>
      <c r="S830">
        <v>-0.16110005821367021</v>
      </c>
      <c r="T830">
        <v>-0.1106723359945639</v>
      </c>
      <c r="U830">
        <v>-9.0154089188536936E-3</v>
      </c>
      <c r="V830">
        <v>-0.3193633606722977</v>
      </c>
      <c r="W830">
        <v>-0.29480278086805661</v>
      </c>
      <c r="X830">
        <v>-0.1031747295901585</v>
      </c>
      <c r="Y830">
        <v>-1.1980634756407191E-2</v>
      </c>
      <c r="Z830">
        <v>-0.17765041082219951</v>
      </c>
      <c r="AA830">
        <v>-7.5293413935100043E-2</v>
      </c>
      <c r="AB830">
        <v>-9.1165715527722263E-2</v>
      </c>
      <c r="AC830">
        <v>-6.100657684646367E-2</v>
      </c>
      <c r="AD830">
        <v>-1.281577606034669E-2</v>
      </c>
      <c r="AE830">
        <v>-0.13948764591564719</v>
      </c>
      <c r="AF830">
        <v>-0.13042969168640789</v>
      </c>
      <c r="AG830">
        <v>-0.12939481440083581</v>
      </c>
      <c r="AH830" s="9" t="s">
        <v>212</v>
      </c>
      <c r="AI830" s="1">
        <v>44256</v>
      </c>
      <c r="AJ830" s="9" t="s">
        <v>38</v>
      </c>
      <c r="AK830">
        <v>18</v>
      </c>
    </row>
    <row r="831" spans="1:37" x14ac:dyDescent="0.25">
      <c r="A831">
        <v>44272</v>
      </c>
      <c r="B831">
        <v>-9.5729155606111505E-2</v>
      </c>
      <c r="C831">
        <v>-0.26435268124615269</v>
      </c>
      <c r="D831">
        <v>-1.522567151716983E-3</v>
      </c>
      <c r="E831">
        <v>-0.16741483058742129</v>
      </c>
      <c r="F831">
        <v>-3.3735811135618569E-2</v>
      </c>
      <c r="G831">
        <v>-2.1015239512404619E-3</v>
      </c>
      <c r="H831">
        <v>-2.9947479146898428E-3</v>
      </c>
      <c r="I831">
        <v>-1.8914186278687201E-2</v>
      </c>
      <c r="J831">
        <v>-2.5647102561021499E-3</v>
      </c>
      <c r="K831">
        <v>-7.6787346088401176E-3</v>
      </c>
      <c r="L831">
        <v>-0.24071184603699231</v>
      </c>
      <c r="M831">
        <v>-0.35596473507256821</v>
      </c>
      <c r="N831">
        <v>-5.3500031823789339E-2</v>
      </c>
      <c r="O831">
        <v>-9.2993029966780591E-2</v>
      </c>
      <c r="P831">
        <v>-4.3214122168000128E-2</v>
      </c>
      <c r="Q831">
        <v>-1.722298242589407E-3</v>
      </c>
      <c r="R831">
        <v>-2.8232670581963021E-2</v>
      </c>
      <c r="S831">
        <v>-3.482401268501286E-2</v>
      </c>
      <c r="T831">
        <v>-0.38490476593880468</v>
      </c>
      <c r="U831">
        <v>-9.9694047145951703E-2</v>
      </c>
      <c r="V831">
        <v>-3.7493269281438021E-3</v>
      </c>
      <c r="W831">
        <v>-0.2102992594259602</v>
      </c>
      <c r="X831">
        <v>-8.8684618437499127E-2</v>
      </c>
      <c r="Y831">
        <v>-0.13828074942391649</v>
      </c>
      <c r="Z831">
        <v>-0.1098814325336593</v>
      </c>
      <c r="AA831">
        <v>-3.4284966059087242E-2</v>
      </c>
      <c r="AB831">
        <v>-8.5827482990201889E-2</v>
      </c>
      <c r="AC831">
        <v>-0.199683371708646</v>
      </c>
      <c r="AD831">
        <v>-1.2901309346335181E-2</v>
      </c>
      <c r="AE831">
        <v>-2.4622165081941299E-2</v>
      </c>
      <c r="AF831">
        <v>-0.11752583307520389</v>
      </c>
      <c r="AG831">
        <v>-0.194151679146781</v>
      </c>
      <c r="AH831" s="9" t="s">
        <v>212</v>
      </c>
      <c r="AI831" s="1">
        <v>44256</v>
      </c>
      <c r="AJ831" s="9" t="s">
        <v>39</v>
      </c>
      <c r="AK831">
        <v>17</v>
      </c>
    </row>
    <row r="832" spans="1:37" x14ac:dyDescent="0.25">
      <c r="A832">
        <v>44271</v>
      </c>
      <c r="B832">
        <v>-0.17396407611190781</v>
      </c>
      <c r="C832">
        <v>0</v>
      </c>
      <c r="D832">
        <v>-0.40635106947364757</v>
      </c>
      <c r="E832">
        <v>-0.17369321893789619</v>
      </c>
      <c r="F832">
        <v>-0.29111877371701639</v>
      </c>
      <c r="G832">
        <v>-0.46736964819689802</v>
      </c>
      <c r="H832">
        <v>-0.27808983819744831</v>
      </c>
      <c r="I832">
        <v>-0.12743112143971169</v>
      </c>
      <c r="J832">
        <v>-8.4060450447683524E-2</v>
      </c>
      <c r="K832">
        <v>-2.277804502792382E-2</v>
      </c>
      <c r="L832">
        <v>-0.32926936679306917</v>
      </c>
      <c r="M832">
        <v>-3.9917282865696443E-2</v>
      </c>
      <c r="N832">
        <v>-0.21712355965739699</v>
      </c>
      <c r="O832">
        <v>-0.25201116802396623</v>
      </c>
      <c r="P832">
        <v>-3.3520876110549172E-2</v>
      </c>
      <c r="Q832">
        <v>-3.8723382710238521E-2</v>
      </c>
      <c r="R832">
        <v>-4.3036274057392868E-3</v>
      </c>
      <c r="S832">
        <v>-0.13592429615952559</v>
      </c>
      <c r="T832">
        <v>-1.7757185828166249E-2</v>
      </c>
      <c r="U832">
        <v>-9.1159312130964551E-2</v>
      </c>
      <c r="V832">
        <v>-0.4728171383040769</v>
      </c>
      <c r="W832">
        <v>-3.4539588831939701E-2</v>
      </c>
      <c r="X832">
        <v>-0.16553552918593939</v>
      </c>
      <c r="Y832">
        <v>-1.8619253771098951E-2</v>
      </c>
      <c r="Z832">
        <v>-0.19348078888019449</v>
      </c>
      <c r="AA832">
        <v>-0.1158962286922718</v>
      </c>
      <c r="AB832">
        <v>-0.20385435207597391</v>
      </c>
      <c r="AC832">
        <v>-0.1220677356479769</v>
      </c>
      <c r="AD832">
        <v>-0.19222709966597881</v>
      </c>
      <c r="AE832">
        <v>-0.12970683977212821</v>
      </c>
      <c r="AF832">
        <v>-0.1397493816284581</v>
      </c>
      <c r="AG832">
        <v>-0.25215456790656671</v>
      </c>
      <c r="AH832" s="9" t="s">
        <v>212</v>
      </c>
      <c r="AI832" s="1">
        <v>44256</v>
      </c>
      <c r="AJ832" s="9" t="s">
        <v>40</v>
      </c>
      <c r="AK832">
        <v>16</v>
      </c>
    </row>
    <row r="833" spans="1:37" x14ac:dyDescent="0.25">
      <c r="A833">
        <v>44270</v>
      </c>
      <c r="B833">
        <v>-0.11905244880878869</v>
      </c>
      <c r="C833">
        <v>-5.4554629974151343E-2</v>
      </c>
      <c r="D833">
        <v>-0.1379044610990654</v>
      </c>
      <c r="E833">
        <v>-7.6423506356573648E-2</v>
      </c>
      <c r="F833">
        <v>-9.0655246510641024E-2</v>
      </c>
      <c r="G833">
        <v>-0.132105796841059</v>
      </c>
      <c r="H833">
        <v>-4.6537379527677128E-2</v>
      </c>
      <c r="I833">
        <v>-0.1050580537238676</v>
      </c>
      <c r="J833">
        <v>-0.1180250100118103</v>
      </c>
      <c r="K833">
        <v>-0.38762307639565052</v>
      </c>
      <c r="L833">
        <v>-3.25666114428644E-2</v>
      </c>
      <c r="M833">
        <v>-3.6202985789199477E-2</v>
      </c>
      <c r="N833">
        <v>-7.3647822736929519E-2</v>
      </c>
      <c r="O833">
        <v>-6.8889931369201798E-4</v>
      </c>
      <c r="P833">
        <v>-8.713398366639865E-3</v>
      </c>
      <c r="Q833">
        <v>-0.11347164168974321</v>
      </c>
      <c r="R833">
        <v>-1.4322210521687331E-2</v>
      </c>
      <c r="S833">
        <v>-0.21792096994752311</v>
      </c>
      <c r="T833">
        <v>-2.25294319623442E-2</v>
      </c>
      <c r="U833">
        <v>-1.114262227122466E-2</v>
      </c>
      <c r="V833">
        <v>-0.24049465818408219</v>
      </c>
      <c r="W833">
        <v>-0.19143868231477409</v>
      </c>
      <c r="X833">
        <v>-0.14179420187225461</v>
      </c>
      <c r="Y833">
        <v>-1.1707197736588451E-2</v>
      </c>
      <c r="Z833">
        <v>-0.17846407054806379</v>
      </c>
      <c r="AA833">
        <v>-8.3988842204386932E-2</v>
      </c>
      <c r="AB833">
        <v>-7.5359291476658194E-2</v>
      </c>
      <c r="AC833">
        <v>-4.3917197166580081E-2</v>
      </c>
      <c r="AD833">
        <v>-4.6824266110912227E-2</v>
      </c>
      <c r="AE833">
        <v>-0.1475280389848477</v>
      </c>
      <c r="AF833">
        <v>-9.4420892973784531E-2</v>
      </c>
      <c r="AG833">
        <v>-7.0690099780477106E-2</v>
      </c>
      <c r="AH833" s="9" t="s">
        <v>212</v>
      </c>
      <c r="AI833" s="1">
        <v>44256</v>
      </c>
      <c r="AJ833" s="9" t="s">
        <v>41</v>
      </c>
      <c r="AK833">
        <v>15</v>
      </c>
    </row>
    <row r="834" spans="1:37" x14ac:dyDescent="0.25">
      <c r="A834">
        <v>44267</v>
      </c>
      <c r="B834">
        <v>-0.2415951433871785</v>
      </c>
      <c r="C834">
        <v>-7.2022198266687388E-3</v>
      </c>
      <c r="D834">
        <v>-0.1285515916387466</v>
      </c>
      <c r="E834">
        <v>-0.1584906087513252</v>
      </c>
      <c r="F834">
        <v>-0.25879791842365663</v>
      </c>
      <c r="G834">
        <v>-0.32477811307328119</v>
      </c>
      <c r="H834">
        <v>-0.19980617063404529</v>
      </c>
      <c r="I834">
        <v>-0.53460558697486438</v>
      </c>
      <c r="J834">
        <v>-0.191482735840764</v>
      </c>
      <c r="K834">
        <v>-0.36115042319516782</v>
      </c>
      <c r="L834">
        <v>-3.0062074930248692E-2</v>
      </c>
      <c r="M834">
        <v>-0.5442032770762858</v>
      </c>
      <c r="N834">
        <v>-0.1639885040757772</v>
      </c>
      <c r="O834">
        <v>-0.1539366091245753</v>
      </c>
      <c r="P834">
        <v>-0.36523171720953351</v>
      </c>
      <c r="Q834">
        <v>-6.3102563480759002E-2</v>
      </c>
      <c r="R834">
        <v>-0.25094362393216552</v>
      </c>
      <c r="S834">
        <v>-0.12903119922922701</v>
      </c>
      <c r="T834">
        <v>-1.3185309342573E-2</v>
      </c>
      <c r="U834">
        <v>-0.1561992853741323</v>
      </c>
      <c r="V834">
        <v>-8.1553785716617463E-2</v>
      </c>
      <c r="W834">
        <v>-5.7205640959627629E-2</v>
      </c>
      <c r="X834">
        <v>-0.37102340450786542</v>
      </c>
      <c r="Y834">
        <v>-8.0994851284685948E-2</v>
      </c>
      <c r="Z834">
        <v>-0.24218971514567231</v>
      </c>
      <c r="AA834">
        <v>-0.32795835654943201</v>
      </c>
      <c r="AB834">
        <v>-0.1152754248475451</v>
      </c>
      <c r="AC834">
        <v>-0.22900700485138681</v>
      </c>
      <c r="AD834">
        <v>-8.5383493250706335E-2</v>
      </c>
      <c r="AE834">
        <v>-0.15876617592916681</v>
      </c>
      <c r="AF834">
        <v>-0.292699584563611</v>
      </c>
      <c r="AG834">
        <v>-0.22673517673920729</v>
      </c>
      <c r="AH834" s="9" t="s">
        <v>213</v>
      </c>
      <c r="AI834" s="1">
        <v>44256</v>
      </c>
      <c r="AJ834" s="9" t="s">
        <v>43</v>
      </c>
      <c r="AK834">
        <v>12</v>
      </c>
    </row>
    <row r="835" spans="1:37" x14ac:dyDescent="0.25">
      <c r="A835">
        <v>44266</v>
      </c>
      <c r="B835">
        <v>-0.1029023912404804</v>
      </c>
      <c r="C835">
        <v>-4.7397508433083112E-3</v>
      </c>
      <c r="D835">
        <v>-0.1134511381007645</v>
      </c>
      <c r="E835">
        <v>-9.9427692814299598E-2</v>
      </c>
      <c r="F835">
        <v>-3.0589950377618021E-2</v>
      </c>
      <c r="G835">
        <v>-7.7748559647512205E-2</v>
      </c>
      <c r="H835">
        <v>-0.17746348313948829</v>
      </c>
      <c r="I835">
        <v>-1.2086237771666151E-2</v>
      </c>
      <c r="J835">
        <v>-0.1183046003796643</v>
      </c>
      <c r="K835">
        <v>-4.1339521916387158E-2</v>
      </c>
      <c r="L835">
        <v>-1.7881336823549861E-2</v>
      </c>
      <c r="M835">
        <v>-4.8105037240189823E-2</v>
      </c>
      <c r="N835">
        <v>-0.1457766943331385</v>
      </c>
      <c r="O835">
        <v>-0.25828229306588291</v>
      </c>
      <c r="P835">
        <v>-1.8537815954245598E-2</v>
      </c>
      <c r="Q835">
        <v>-6.1707756687318233E-2</v>
      </c>
      <c r="R835">
        <v>-0.24395940776855471</v>
      </c>
      <c r="S835">
        <v>-0.1803575900068935</v>
      </c>
      <c r="T835">
        <v>-6.3661468507279648E-2</v>
      </c>
      <c r="U835">
        <v>-0.1076345079157115</v>
      </c>
      <c r="V835">
        <v>-5.101498293101326E-2</v>
      </c>
      <c r="W835">
        <v>-0.17068036963073471</v>
      </c>
      <c r="X835">
        <v>-9.1593456484725569E-2</v>
      </c>
      <c r="Y835">
        <v>-0.20470489400304209</v>
      </c>
      <c r="Z835">
        <v>-0.11948045011102031</v>
      </c>
      <c r="AA835">
        <v>-7.8162482872256689E-2</v>
      </c>
      <c r="AB835">
        <v>-9.9272104880564982E-2</v>
      </c>
      <c r="AC835">
        <v>-9.1019983105403907E-2</v>
      </c>
      <c r="AD835">
        <v>-1.9736686393959441E-2</v>
      </c>
      <c r="AE835">
        <v>-4.6339847424137472E-2</v>
      </c>
      <c r="AF835">
        <v>-0.13584180336741289</v>
      </c>
      <c r="AG835">
        <v>-0.12749526869594921</v>
      </c>
      <c r="AH835" s="9" t="s">
        <v>213</v>
      </c>
      <c r="AI835" s="1">
        <v>44256</v>
      </c>
      <c r="AJ835" s="9" t="s">
        <v>38</v>
      </c>
      <c r="AK835">
        <v>11</v>
      </c>
    </row>
    <row r="836" spans="1:37" x14ac:dyDescent="0.25">
      <c r="A836">
        <v>44265</v>
      </c>
      <c r="B836">
        <v>-5.5904567767557048E-2</v>
      </c>
      <c r="C836">
        <v>-6.7851524728105364E-3</v>
      </c>
      <c r="D836">
        <v>0</v>
      </c>
      <c r="E836">
        <v>-6.1075458767603973E-2</v>
      </c>
      <c r="F836">
        <v>-8.2173984253549992E-2</v>
      </c>
      <c r="G836">
        <v>-5.5225199159570373E-2</v>
      </c>
      <c r="H836">
        <v>-7.3832020204880291E-2</v>
      </c>
      <c r="I836">
        <v>-2.6119647063223641E-2</v>
      </c>
      <c r="J836">
        <v>-7.7644983208472421E-2</v>
      </c>
      <c r="K836">
        <v>-2.7792608840800041E-2</v>
      </c>
      <c r="L836">
        <v>-0.60190096094053214</v>
      </c>
      <c r="M836">
        <v>-2.5860296447182381E-3</v>
      </c>
      <c r="N836">
        <v>-5.4995115322263408E-2</v>
      </c>
      <c r="O836">
        <v>-0.11556560063369881</v>
      </c>
      <c r="P836">
        <v>-8.1542212639859876E-2</v>
      </c>
      <c r="Q836">
        <v>-3.9426650449009013E-3</v>
      </c>
      <c r="R836">
        <v>-1.42072096396701E-2</v>
      </c>
      <c r="S836">
        <v>-0.12629684813425451</v>
      </c>
      <c r="T836">
        <v>-1.719796582329261E-3</v>
      </c>
      <c r="U836">
        <v>-3.7228613517910708E-2</v>
      </c>
      <c r="V836">
        <v>-7.7592988248611451E-3</v>
      </c>
      <c r="W836">
        <v>-0.22629498794042141</v>
      </c>
      <c r="X836">
        <v>-4.9073434174970343E-2</v>
      </c>
      <c r="Y836">
        <v>-3.0774701982484599E-2</v>
      </c>
      <c r="Z836">
        <v>-6.7221417839351302E-2</v>
      </c>
      <c r="AA836">
        <v>-5.3982136271337702E-2</v>
      </c>
      <c r="AB836">
        <v>-3.108357183482208E-2</v>
      </c>
      <c r="AC836">
        <v>-8.4277736708828349E-2</v>
      </c>
      <c r="AD836">
        <v>-1.9581268733223941E-3</v>
      </c>
      <c r="AE836">
        <v>-2.2726334452723072E-2</v>
      </c>
      <c r="AF836">
        <v>-7.2556137257797429E-2</v>
      </c>
      <c r="AG836">
        <v>-9.2512864853510804E-2</v>
      </c>
      <c r="AH836" s="9" t="s">
        <v>213</v>
      </c>
      <c r="AI836" s="1">
        <v>44256</v>
      </c>
      <c r="AJ836" s="9" t="s">
        <v>39</v>
      </c>
      <c r="AK836">
        <v>10</v>
      </c>
    </row>
    <row r="837" spans="1:37" x14ac:dyDescent="0.25">
      <c r="A837">
        <v>44264</v>
      </c>
      <c r="B837">
        <v>-0.2462818527314336</v>
      </c>
      <c r="C837">
        <v>-0.4730456364997791</v>
      </c>
      <c r="D837">
        <v>0</v>
      </c>
      <c r="E837">
        <v>-5.6455046240745363E-2</v>
      </c>
      <c r="F837">
        <v>-1.291674387502857E-2</v>
      </c>
      <c r="G837">
        <v>-0.48437975771413222</v>
      </c>
      <c r="H837">
        <v>-0.23272239853424151</v>
      </c>
      <c r="I837">
        <v>-2.649863606331064E-2</v>
      </c>
      <c r="J837">
        <v>-2.331167187204088</v>
      </c>
      <c r="K837">
        <v>-0.28549984587754551</v>
      </c>
      <c r="L837">
        <v>-8.1851045773989134E-2</v>
      </c>
      <c r="M837">
        <v>-0.1326487186147971</v>
      </c>
      <c r="N837">
        <v>-0.18438191409517379</v>
      </c>
      <c r="O837">
        <v>-4.8952656897817859E-2</v>
      </c>
      <c r="P837">
        <v>-5.3203771587857296E-3</v>
      </c>
      <c r="Q837">
        <v>-2.320609928558854E-2</v>
      </c>
      <c r="R837">
        <v>-0.21898390822104341</v>
      </c>
      <c r="S837">
        <v>-0.13143257355583249</v>
      </c>
      <c r="T837">
        <v>-0.21414172113771049</v>
      </c>
      <c r="U837">
        <v>-0.1141064880005713</v>
      </c>
      <c r="V837">
        <v>-1.541760315930667</v>
      </c>
      <c r="W837">
        <v>-7.1403645314012942E-2</v>
      </c>
      <c r="X837">
        <v>-9.0418090258927414E-2</v>
      </c>
      <c r="Y837">
        <v>-9.6078428347012954E-2</v>
      </c>
      <c r="Z837">
        <v>-0.16171551293859829</v>
      </c>
      <c r="AA837">
        <v>-0.3216710694545305</v>
      </c>
      <c r="AB837">
        <v>-0.19715934413735439</v>
      </c>
      <c r="AC837">
        <v>-9.4116840935469542E-2</v>
      </c>
      <c r="AD837">
        <v>-0.27698604387217229</v>
      </c>
      <c r="AE837">
        <v>-0.18413702040122021</v>
      </c>
      <c r="AF837">
        <v>-0.17570152477432391</v>
      </c>
      <c r="AG837">
        <v>-0.20264433597519649</v>
      </c>
      <c r="AH837" s="9" t="s">
        <v>213</v>
      </c>
      <c r="AI837" s="1">
        <v>44256</v>
      </c>
      <c r="AJ837" s="9" t="s">
        <v>40</v>
      </c>
      <c r="AK837">
        <v>9</v>
      </c>
    </row>
    <row r="838" spans="1:37" x14ac:dyDescent="0.25">
      <c r="A838">
        <v>44263</v>
      </c>
      <c r="B838">
        <v>-0.1187827382335338</v>
      </c>
      <c r="C838">
        <v>-0.38971602527380023</v>
      </c>
      <c r="D838">
        <v>-4.3000317624679693E-2</v>
      </c>
      <c r="E838">
        <v>-6.72238058734176E-2</v>
      </c>
      <c r="F838">
        <v>-6.908109293954473E-2</v>
      </c>
      <c r="G838">
        <v>-6.7791451135021233E-2</v>
      </c>
      <c r="H838">
        <v>-2.0090445958256261E-2</v>
      </c>
      <c r="I838">
        <v>-8.4932056799140246E-2</v>
      </c>
      <c r="J838">
        <v>-0.2590169429546969</v>
      </c>
      <c r="K838">
        <v>-4.4746290603521408E-2</v>
      </c>
      <c r="L838">
        <v>-3.9657498435937862E-2</v>
      </c>
      <c r="M838">
        <v>-5.8246913539198641E-2</v>
      </c>
      <c r="N838">
        <v>-0.30150469407276459</v>
      </c>
      <c r="O838">
        <v>-5.694679709791587E-2</v>
      </c>
      <c r="P838">
        <v>-1.4941283768898519E-2</v>
      </c>
      <c r="Q838">
        <v>-0.12507927189948201</v>
      </c>
      <c r="R838">
        <v>-1.155441386599511</v>
      </c>
      <c r="S838">
        <v>-3.8945572646176632E-3</v>
      </c>
      <c r="T838">
        <v>-0.14745316126220989</v>
      </c>
      <c r="U838">
        <v>-2.2438045868170019E-2</v>
      </c>
      <c r="V838">
        <v>-0.16884855967707199</v>
      </c>
      <c r="W838">
        <v>-2.528396230880306E-2</v>
      </c>
      <c r="X838">
        <v>-0.11325516067395219</v>
      </c>
      <c r="Y838">
        <v>0</v>
      </c>
      <c r="Z838">
        <v>-0.1177701967444644</v>
      </c>
      <c r="AA838">
        <v>-0.16049749187495979</v>
      </c>
      <c r="AB838">
        <v>-0.1085229567961572</v>
      </c>
      <c r="AC838">
        <v>-4.6282752482298482E-2</v>
      </c>
      <c r="AD838">
        <v>-0.36439800555209101</v>
      </c>
      <c r="AE838">
        <v>-0.13341168643438181</v>
      </c>
      <c r="AF838">
        <v>-0.101912402004511</v>
      </c>
      <c r="AG838">
        <v>-7.932177942223019E-2</v>
      </c>
      <c r="AH838" s="9" t="s">
        <v>213</v>
      </c>
      <c r="AI838" s="1">
        <v>44256</v>
      </c>
      <c r="AJ838" s="9" t="s">
        <v>41</v>
      </c>
      <c r="AK838">
        <v>8</v>
      </c>
    </row>
    <row r="839" spans="1:37" x14ac:dyDescent="0.25">
      <c r="A839">
        <v>44260</v>
      </c>
      <c r="B839">
        <v>-3.3612146234653473E-2</v>
      </c>
      <c r="C839">
        <v>-1.8000286986669459E-2</v>
      </c>
      <c r="D839">
        <v>-1.047961360650394E-2</v>
      </c>
      <c r="E839">
        <v>-3.1786178636511772E-2</v>
      </c>
      <c r="F839">
        <v>-3.7958073289512492E-2</v>
      </c>
      <c r="G839">
        <v>-1.6269957795458902E-2</v>
      </c>
      <c r="H839">
        <v>-3.4745875294062601E-3</v>
      </c>
      <c r="I839">
        <v>-2.2001496274445878E-3</v>
      </c>
      <c r="J839">
        <v>-5.8944664552568757E-3</v>
      </c>
      <c r="K839">
        <v>0</v>
      </c>
      <c r="L839">
        <v>0</v>
      </c>
      <c r="M839">
        <v>-2.4669977810356861E-3</v>
      </c>
      <c r="N839">
        <v>-4.1662938043788129E-2</v>
      </c>
      <c r="O839">
        <v>-3.3785725780114901E-3</v>
      </c>
      <c r="P839">
        <v>-4.2851628019583499E-3</v>
      </c>
      <c r="Q839">
        <v>-1.372898332678282E-2</v>
      </c>
      <c r="R839">
        <v>-2.678985322494221E-2</v>
      </c>
      <c r="S839">
        <v>-6.2202860722711223E-2</v>
      </c>
      <c r="T839">
        <v>-5.4388573608978537E-2</v>
      </c>
      <c r="U839">
        <v>-1.1864100540982759E-3</v>
      </c>
      <c r="V839">
        <v>-7.5175109007243621E-3</v>
      </c>
      <c r="W839">
        <v>0</v>
      </c>
      <c r="X839">
        <v>-0.13590378621776761</v>
      </c>
      <c r="Y839">
        <v>-1.037981019112392E-2</v>
      </c>
      <c r="Z839">
        <v>-5.5380903777381918E-2</v>
      </c>
      <c r="AA839">
        <v>-1.450567854373634E-2</v>
      </c>
      <c r="AB839">
        <v>-2.089690997724928E-2</v>
      </c>
      <c r="AC839">
        <v>-5.5956056438478579E-3</v>
      </c>
      <c r="AD839">
        <v>-1.723383179762571E-2</v>
      </c>
      <c r="AE839">
        <v>-7.081747088632722E-3</v>
      </c>
      <c r="AF839">
        <v>-1.777106934361642E-2</v>
      </c>
      <c r="AG839">
        <v>-0.1198229338102251</v>
      </c>
      <c r="AH839" s="9" t="s">
        <v>214</v>
      </c>
      <c r="AI839" s="1">
        <v>44256</v>
      </c>
      <c r="AJ839" s="9" t="s">
        <v>43</v>
      </c>
      <c r="AK839">
        <v>5</v>
      </c>
    </row>
    <row r="840" spans="1:37" x14ac:dyDescent="0.25">
      <c r="A840">
        <v>44259</v>
      </c>
      <c r="B840">
        <v>-0.38392455784704421</v>
      </c>
      <c r="C840">
        <v>-0.22192144940074579</v>
      </c>
      <c r="D840">
        <v>-0.4996438394858605</v>
      </c>
      <c r="E840">
        <v>-0.51444782851815207</v>
      </c>
      <c r="F840">
        <v>-0.48249639948457929</v>
      </c>
      <c r="G840">
        <v>-0.24505093435429001</v>
      </c>
      <c r="H840">
        <v>-1.1556395114678959</v>
      </c>
      <c r="I840">
        <v>-0.76305289675590837</v>
      </c>
      <c r="J840">
        <v>-1.7222167743386599E-2</v>
      </c>
      <c r="K840">
        <v>-0.3677922189707612</v>
      </c>
      <c r="L840">
        <v>-0.28764305519430561</v>
      </c>
      <c r="M840">
        <v>-0.30823174134115022</v>
      </c>
      <c r="N840">
        <v>-0.44774639378514752</v>
      </c>
      <c r="O840">
        <v>-0.2065650598514816</v>
      </c>
      <c r="P840">
        <v>-8.9594351228528019E-2</v>
      </c>
      <c r="Q840">
        <v>-0.50433411800444172</v>
      </c>
      <c r="R840">
        <v>-0.11946334344948049</v>
      </c>
      <c r="S840">
        <v>-0.37068147367071591</v>
      </c>
      <c r="T840">
        <v>-0.43980813531247492</v>
      </c>
      <c r="U840">
        <v>-0.19490973342233051</v>
      </c>
      <c r="V840">
        <v>-0.67141021126810452</v>
      </c>
      <c r="W840">
        <v>-0.1159949512516608</v>
      </c>
      <c r="X840">
        <v>-0.31221277710659251</v>
      </c>
      <c r="Y840">
        <v>-0.32535185919849291</v>
      </c>
      <c r="Z840">
        <v>-0.34967229447644438</v>
      </c>
      <c r="AA840">
        <v>-0.30428485876262201</v>
      </c>
      <c r="AB840">
        <v>-0.52520503317034151</v>
      </c>
      <c r="AC840">
        <v>-0.34877139096726723</v>
      </c>
      <c r="AD840">
        <v>-0.47616731012973429</v>
      </c>
      <c r="AE840">
        <v>-0.39266495554810571</v>
      </c>
      <c r="AF840">
        <v>-0.43875003980843352</v>
      </c>
      <c r="AG840">
        <v>-0.23993660071634851</v>
      </c>
      <c r="AH840" s="9" t="s">
        <v>214</v>
      </c>
      <c r="AI840" s="1">
        <v>44256</v>
      </c>
      <c r="AJ840" s="9" t="s">
        <v>38</v>
      </c>
      <c r="AK840">
        <v>4</v>
      </c>
    </row>
    <row r="841" spans="1:37" x14ac:dyDescent="0.25">
      <c r="A841">
        <v>44258</v>
      </c>
      <c r="B841">
        <v>-5.8628972446113127E-2</v>
      </c>
      <c r="C841">
        <v>-5.3868756634404102E-2</v>
      </c>
      <c r="D841">
        <v>-0.215418827920516</v>
      </c>
      <c r="E841">
        <v>-9.3161963256506108E-2</v>
      </c>
      <c r="F841">
        <v>-5.5329542725431308E-2</v>
      </c>
      <c r="G841">
        <v>-4.6681298164348628E-2</v>
      </c>
      <c r="H841">
        <v>-0.34605831589941161</v>
      </c>
      <c r="I841">
        <v>-1.557137612135954E-2</v>
      </c>
      <c r="J841">
        <v>-1.6256907674918549E-2</v>
      </c>
      <c r="K841">
        <v>-9.2295855945831007E-2</v>
      </c>
      <c r="L841">
        <v>0</v>
      </c>
      <c r="M841">
        <v>0</v>
      </c>
      <c r="N841">
        <v>-3.1544911758982219E-2</v>
      </c>
      <c r="O841">
        <v>-8.7452369203105271E-2</v>
      </c>
      <c r="P841">
        <v>-8.2663664290867859E-3</v>
      </c>
      <c r="Q841">
        <v>-4.6620307070490807E-2</v>
      </c>
      <c r="R841">
        <v>-8.3240912891452162E-2</v>
      </c>
      <c r="S841">
        <v>0</v>
      </c>
      <c r="T841">
        <v>-0.1010719985116993</v>
      </c>
      <c r="U841">
        <v>0</v>
      </c>
      <c r="V841">
        <v>-2.4568718865176632E-2</v>
      </c>
      <c r="W841">
        <v>-8.0664155300161824E-3</v>
      </c>
      <c r="X841">
        <v>-8.9019240807330632E-2</v>
      </c>
      <c r="Y841">
        <v>0</v>
      </c>
      <c r="Z841">
        <v>-7.1263001180624799E-2</v>
      </c>
      <c r="AA841">
        <v>-2.393385853325683E-2</v>
      </c>
      <c r="AB841">
        <v>-9.2876877973787797E-2</v>
      </c>
      <c r="AC841">
        <v>-7.888873092792334E-3</v>
      </c>
      <c r="AD841">
        <v>-7.705840758546445E-2</v>
      </c>
      <c r="AE841">
        <v>-3.1458796914088712E-2</v>
      </c>
      <c r="AF841">
        <v>-6.1559854425788957E-2</v>
      </c>
      <c r="AG841">
        <v>-7.6113858793348421E-2</v>
      </c>
      <c r="AH841" s="9" t="s">
        <v>214</v>
      </c>
      <c r="AI841" s="1">
        <v>44256</v>
      </c>
      <c r="AJ841" s="9" t="s">
        <v>39</v>
      </c>
      <c r="AK841">
        <v>3</v>
      </c>
    </row>
    <row r="842" spans="1:37" x14ac:dyDescent="0.25">
      <c r="A842">
        <v>44257</v>
      </c>
      <c r="B842">
        <v>-0.1251847931780046</v>
      </c>
      <c r="C842">
        <v>0</v>
      </c>
      <c r="D842">
        <v>-0.10136834399505799</v>
      </c>
      <c r="E842">
        <v>-0.1496561790563834</v>
      </c>
      <c r="F842">
        <v>-9.8369000294438763E-2</v>
      </c>
      <c r="G842">
        <v>-9.7385285058636598E-2</v>
      </c>
      <c r="H842">
        <v>-0.37171481315543892</v>
      </c>
      <c r="I842">
        <v>-0.28879546333456207</v>
      </c>
      <c r="J842">
        <v>-0.1841568825449372</v>
      </c>
      <c r="K842">
        <v>-5.8086489371658868E-2</v>
      </c>
      <c r="L842">
        <v>-0.27059626566696221</v>
      </c>
      <c r="M842">
        <v>-0.14899370583017851</v>
      </c>
      <c r="N842">
        <v>-2.5366439180088941E-2</v>
      </c>
      <c r="O842">
        <v>-0.29916085315829322</v>
      </c>
      <c r="P842">
        <v>-1.197072624583181E-4</v>
      </c>
      <c r="Q842">
        <v>-6.2653347020497754E-2</v>
      </c>
      <c r="R842">
        <v>-2.4493994578677899E-2</v>
      </c>
      <c r="S842">
        <v>-3.6715742673389229E-2</v>
      </c>
      <c r="T842">
        <v>-5.3536776219430517E-2</v>
      </c>
      <c r="U842">
        <v>-3.067286873514645E-3</v>
      </c>
      <c r="V842">
        <v>-7.9508915383380466E-2</v>
      </c>
      <c r="W842">
        <v>-4.629297693651175E-2</v>
      </c>
      <c r="X842">
        <v>-0.23846909550458001</v>
      </c>
      <c r="Y842">
        <v>-4.3569134868423447E-2</v>
      </c>
      <c r="Z842">
        <v>-0.14444267527270829</v>
      </c>
      <c r="AA842">
        <v>-7.0931790215811599E-2</v>
      </c>
      <c r="AB842">
        <v>-0.13479086909046659</v>
      </c>
      <c r="AC842">
        <v>-0.13023065001510059</v>
      </c>
      <c r="AD842">
        <v>-6.4200541836624422E-2</v>
      </c>
      <c r="AE842">
        <v>-0.12501139078588119</v>
      </c>
      <c r="AF842">
        <v>-0.14706098820010979</v>
      </c>
      <c r="AG842">
        <v>-8.6089224872025916E-2</v>
      </c>
      <c r="AH842" s="9" t="s">
        <v>214</v>
      </c>
      <c r="AI842" s="1">
        <v>44256</v>
      </c>
      <c r="AJ842" s="9" t="s">
        <v>40</v>
      </c>
      <c r="AK842">
        <v>2</v>
      </c>
    </row>
    <row r="843" spans="1:37" x14ac:dyDescent="0.25">
      <c r="A843">
        <v>44256</v>
      </c>
      <c r="B843">
        <v>-2.6038672804913659E-2</v>
      </c>
      <c r="C843">
        <v>-8.1328346859553577E-2</v>
      </c>
      <c r="D843">
        <v>-2.1694371457182501E-2</v>
      </c>
      <c r="E843">
        <v>-9.434580169456263E-3</v>
      </c>
      <c r="F843">
        <v>-2.157924433361475E-3</v>
      </c>
      <c r="G843">
        <v>-3.931588302012419E-2</v>
      </c>
      <c r="H843">
        <v>-5.6728916383127742E-2</v>
      </c>
      <c r="I843">
        <v>-1.138126944063983E-2</v>
      </c>
      <c r="J843">
        <v>0</v>
      </c>
      <c r="K843">
        <v>-0.27207444657879748</v>
      </c>
      <c r="L843">
        <v>0</v>
      </c>
      <c r="M843">
        <v>-2.7601301116723042E-3</v>
      </c>
      <c r="N843">
        <v>-2.241847144352492E-2</v>
      </c>
      <c r="O843">
        <v>-4.1856651504037778E-2</v>
      </c>
      <c r="P843">
        <v>-8.715870820205768E-4</v>
      </c>
      <c r="Q843">
        <v>-2.0628957074425091E-2</v>
      </c>
      <c r="R843">
        <v>0</v>
      </c>
      <c r="S843">
        <v>-3.3701293384718098E-2</v>
      </c>
      <c r="T843">
        <v>-1.123191621232373E-2</v>
      </c>
      <c r="U843">
        <v>-7.952534513492665E-2</v>
      </c>
      <c r="V843">
        <v>-4.2468740837759422E-2</v>
      </c>
      <c r="W843">
        <v>-3.3597497829588187E-2</v>
      </c>
      <c r="X843">
        <v>-3.1640563191054107E-2</v>
      </c>
      <c r="Y843">
        <v>0</v>
      </c>
      <c r="Z843">
        <v>-2.9178156433742469E-2</v>
      </c>
      <c r="AA843">
        <v>-2.9200376489518731E-2</v>
      </c>
      <c r="AB843">
        <v>-2.8250414864077839E-2</v>
      </c>
      <c r="AC843">
        <v>-3.6185969456541431E-3</v>
      </c>
      <c r="AD843">
        <v>-2.6106739948429732E-3</v>
      </c>
      <c r="AE843">
        <v>-1.188501372925355E-2</v>
      </c>
      <c r="AF843">
        <v>-3.8998479512618728E-2</v>
      </c>
      <c r="AG843">
        <v>-2.9035017864024591E-2</v>
      </c>
      <c r="AH843" s="9" t="s">
        <v>214</v>
      </c>
      <c r="AI843" s="1">
        <v>44256</v>
      </c>
      <c r="AJ843" s="9" t="s">
        <v>41</v>
      </c>
      <c r="AK843">
        <v>1</v>
      </c>
    </row>
    <row r="844" spans="1:37" x14ac:dyDescent="0.25">
      <c r="A844">
        <v>44253</v>
      </c>
      <c r="B844">
        <v>-5.2050902141471463E-2</v>
      </c>
      <c r="C844">
        <v>-6.0461108420821362E-5</v>
      </c>
      <c r="D844">
        <v>-0.19439749833858111</v>
      </c>
      <c r="E844">
        <v>-2.947926256812947E-2</v>
      </c>
      <c r="F844">
        <v>-7.1986474206575429E-4</v>
      </c>
      <c r="G844">
        <v>-1.0573235407377649E-2</v>
      </c>
      <c r="H844">
        <v>-3.765486708549569E-3</v>
      </c>
      <c r="I844">
        <v>0</v>
      </c>
      <c r="J844">
        <v>-8.6819235699788274E-3</v>
      </c>
      <c r="K844">
        <v>0</v>
      </c>
      <c r="L844">
        <v>-1.30003646653628E-3</v>
      </c>
      <c r="M844">
        <v>-2.370669366582992E-2</v>
      </c>
      <c r="N844">
        <v>-1.4278083671461651E-2</v>
      </c>
      <c r="O844">
        <v>-1.5683344186573661E-2</v>
      </c>
      <c r="P844">
        <v>-1.9943464148348099E-2</v>
      </c>
      <c r="Q844">
        <v>-2.4999255496514671E-2</v>
      </c>
      <c r="R844">
        <v>-8.92857084240367E-2</v>
      </c>
      <c r="S844">
        <v>0</v>
      </c>
      <c r="T844">
        <v>-4.0419244531172691E-3</v>
      </c>
      <c r="U844">
        <v>0</v>
      </c>
      <c r="V844">
        <v>-3.6235661852103852E-3</v>
      </c>
      <c r="W844">
        <v>-0.17830312040894139</v>
      </c>
      <c r="X844">
        <v>-0.21427536128298599</v>
      </c>
      <c r="Y844">
        <v>-7.3263023386402511E-3</v>
      </c>
      <c r="Z844">
        <v>-6.8381296786597684E-2</v>
      </c>
      <c r="AA844">
        <v>-8.5039829816798574E-3</v>
      </c>
      <c r="AB844">
        <v>-1.131957416312766E-2</v>
      </c>
      <c r="AC844">
        <v>-4.9964878692683359E-2</v>
      </c>
      <c r="AD844">
        <v>-2.1296434549928801E-4</v>
      </c>
      <c r="AE844">
        <v>-7.9520227063345252E-3</v>
      </c>
      <c r="AF844">
        <v>-4.2514701932252777E-2</v>
      </c>
      <c r="AG844">
        <v>-0.1915567030749302</v>
      </c>
      <c r="AH844" s="9" t="s">
        <v>215</v>
      </c>
      <c r="AI844" s="1">
        <v>44228</v>
      </c>
      <c r="AJ844" s="9" t="s">
        <v>43</v>
      </c>
      <c r="AK844">
        <v>26</v>
      </c>
    </row>
    <row r="845" spans="1:37" x14ac:dyDescent="0.25">
      <c r="A845">
        <v>44252</v>
      </c>
      <c r="B845">
        <v>-0.17298587999228379</v>
      </c>
      <c r="C845">
        <v>-1.7610348344279169E-2</v>
      </c>
      <c r="D845">
        <v>-0.15082251704503899</v>
      </c>
      <c r="E845">
        <v>-0.21755465930379139</v>
      </c>
      <c r="F845">
        <v>-9.3363380400047092E-3</v>
      </c>
      <c r="G845">
        <v>-5.8127251167809446E-3</v>
      </c>
      <c r="H845">
        <v>-1.7575619313664172E-2</v>
      </c>
      <c r="I845">
        <v>-5.8580687901849428E-2</v>
      </c>
      <c r="J845">
        <v>-1.433954491297245E-2</v>
      </c>
      <c r="K845">
        <v>-0.1048448346923061</v>
      </c>
      <c r="L845">
        <v>-4.4307050428776619E-2</v>
      </c>
      <c r="M845">
        <v>-0.14818818031492489</v>
      </c>
      <c r="N845">
        <v>-7.6563155111267475E-2</v>
      </c>
      <c r="O845">
        <v>-1.1093011509323569E-3</v>
      </c>
      <c r="P845">
        <v>-0.1673690515711099</v>
      </c>
      <c r="Q845">
        <v>-2.1707855436764029E-2</v>
      </c>
      <c r="R845">
        <v>-0.76070380927665282</v>
      </c>
      <c r="S845">
        <v>-0.16994860863216041</v>
      </c>
      <c r="T845">
        <v>-4.14532832471321E-2</v>
      </c>
      <c r="U845">
        <v>-5.6903444208939037E-2</v>
      </c>
      <c r="V845">
        <v>-1.275027231603645E-2</v>
      </c>
      <c r="W845">
        <v>-4.4303423702630053E-2</v>
      </c>
      <c r="X845">
        <v>-0.20593286727489879</v>
      </c>
      <c r="Y845">
        <v>-5.4171205582319207E-2</v>
      </c>
      <c r="Z845">
        <v>-0.1704361438891811</v>
      </c>
      <c r="AA845">
        <v>-8.72302483451729E-2</v>
      </c>
      <c r="AB845">
        <v>-2.0923231240242941E-2</v>
      </c>
      <c r="AC845">
        <v>-0.13661980280679081</v>
      </c>
      <c r="AD845">
        <v>-2.854600342974048E-2</v>
      </c>
      <c r="AE845">
        <v>-7.2182842717344417E-2</v>
      </c>
      <c r="AF845">
        <v>-8.6695840107366515E-2</v>
      </c>
      <c r="AG845">
        <v>-0.311676047980457</v>
      </c>
      <c r="AH845" s="9" t="s">
        <v>215</v>
      </c>
      <c r="AI845" s="1">
        <v>44228</v>
      </c>
      <c r="AJ845" s="9" t="s">
        <v>38</v>
      </c>
      <c r="AK845">
        <v>25</v>
      </c>
    </row>
    <row r="846" spans="1:37" x14ac:dyDescent="0.25">
      <c r="A846">
        <v>44251</v>
      </c>
      <c r="B846">
        <v>-0.49039305787868298</v>
      </c>
      <c r="C846">
        <v>-0.2487297245744321</v>
      </c>
      <c r="D846">
        <v>-0.79421299265079459</v>
      </c>
      <c r="E846">
        <v>-0.79684237831720039</v>
      </c>
      <c r="F846">
        <v>-0.73309285053428885</v>
      </c>
      <c r="G846">
        <v>-0.27436499895675798</v>
      </c>
      <c r="H846">
        <v>-0.21038682109903531</v>
      </c>
      <c r="I846">
        <v>-0.86563870204182924</v>
      </c>
      <c r="J846">
        <v>-0.54757707683927748</v>
      </c>
      <c r="K846">
        <v>-0.68221798088837171</v>
      </c>
      <c r="L846">
        <v>-0.14554217864899249</v>
      </c>
      <c r="M846">
        <v>-0.12689832993437869</v>
      </c>
      <c r="N846">
        <v>-0.67662328491088997</v>
      </c>
      <c r="O846">
        <v>-0.52143099430553008</v>
      </c>
      <c r="P846">
        <v>-3.2911393599892383E-2</v>
      </c>
      <c r="Q846">
        <v>-0.47404756895576361</v>
      </c>
      <c r="R846">
        <v>-6.3328051194898594E-2</v>
      </c>
      <c r="S846">
        <v>-0.17313289064539861</v>
      </c>
      <c r="T846">
        <v>-0.44687388075243389</v>
      </c>
      <c r="U846">
        <v>-0.56697194034544829</v>
      </c>
      <c r="V846">
        <v>-0.76150788472171838</v>
      </c>
      <c r="W846">
        <v>-0.2385087571201934</v>
      </c>
      <c r="X846">
        <v>-0.4570505394844861</v>
      </c>
      <c r="Y846">
        <v>-8.4417394746118021E-2</v>
      </c>
      <c r="Z846">
        <v>-0.52998628150476235</v>
      </c>
      <c r="AA846">
        <v>-0.52341296620556244</v>
      </c>
      <c r="AB846">
        <v>-0.51175587528549038</v>
      </c>
      <c r="AC846">
        <v>-0.19034271647277251</v>
      </c>
      <c r="AD846">
        <v>-0.71537594687586525</v>
      </c>
      <c r="AE846">
        <v>-0.58067853224270694</v>
      </c>
      <c r="AF846">
        <v>-0.40157593620200049</v>
      </c>
      <c r="AG846">
        <v>-0.47768722819923892</v>
      </c>
      <c r="AH846" s="9" t="s">
        <v>215</v>
      </c>
      <c r="AI846" s="1">
        <v>44228</v>
      </c>
      <c r="AJ846" s="9" t="s">
        <v>39</v>
      </c>
      <c r="AK846">
        <v>24</v>
      </c>
    </row>
    <row r="847" spans="1:37" x14ac:dyDescent="0.25">
      <c r="A847">
        <v>44250</v>
      </c>
      <c r="B847">
        <v>-0.1199970830191624</v>
      </c>
      <c r="C847">
        <v>-3.6707001821416903E-2</v>
      </c>
      <c r="D847">
        <v>0</v>
      </c>
      <c r="E847">
        <v>-0.18813268910781161</v>
      </c>
      <c r="F847">
        <v>-2.5767919242099081E-2</v>
      </c>
      <c r="G847">
        <v>-1.3894860461864269E-2</v>
      </c>
      <c r="H847">
        <v>-0.28544353284314428</v>
      </c>
      <c r="I847">
        <v>-3.5459105506022957E-2</v>
      </c>
      <c r="J847">
        <v>-0.20134643557754389</v>
      </c>
      <c r="K847">
        <v>-7.52687031062753E-2</v>
      </c>
      <c r="L847">
        <v>-6.4968980329490923E-3</v>
      </c>
      <c r="M847">
        <v>-8.6300068014720233E-2</v>
      </c>
      <c r="N847">
        <v>-0.12245736468149709</v>
      </c>
      <c r="O847">
        <v>-0.25556502296151939</v>
      </c>
      <c r="P847">
        <v>-2.67569798326719E-2</v>
      </c>
      <c r="Q847">
        <v>-2.5246315194026991E-2</v>
      </c>
      <c r="R847">
        <v>-3.3737598800139747E-2</v>
      </c>
      <c r="S847">
        <v>-0.19378671457725299</v>
      </c>
      <c r="T847">
        <v>-0.2592132303846818</v>
      </c>
      <c r="U847">
        <v>-2.7428361742610711E-2</v>
      </c>
      <c r="V847">
        <v>-7.9891450410790654E-2</v>
      </c>
      <c r="W847">
        <v>-0.30859509643669553</v>
      </c>
      <c r="X847">
        <v>-0.18566205593529519</v>
      </c>
      <c r="Y847">
        <v>0</v>
      </c>
      <c r="Z847">
        <v>-0.1566184180131926</v>
      </c>
      <c r="AA847">
        <v>-8.829635097862755E-2</v>
      </c>
      <c r="AB847">
        <v>-0.1313516412084032</v>
      </c>
      <c r="AC847">
        <v>-2.2836753363293619E-2</v>
      </c>
      <c r="AD847">
        <v>-9.0135430825077009E-2</v>
      </c>
      <c r="AE847">
        <v>-0.14289393563857</v>
      </c>
      <c r="AF847">
        <v>-9.6048690159998729E-2</v>
      </c>
      <c r="AG847">
        <v>-0.1490972161163889</v>
      </c>
      <c r="AH847" s="9" t="s">
        <v>215</v>
      </c>
      <c r="AI847" s="1">
        <v>44228</v>
      </c>
      <c r="AJ847" s="9" t="s">
        <v>40</v>
      </c>
      <c r="AK847">
        <v>23</v>
      </c>
    </row>
    <row r="848" spans="1:37" x14ac:dyDescent="0.25">
      <c r="A848">
        <v>44249</v>
      </c>
      <c r="B848">
        <v>-0.22008299231886061</v>
      </c>
      <c r="C848">
        <v>-2.564100647501065E-2</v>
      </c>
      <c r="D848">
        <v>-0.18723952215395859</v>
      </c>
      <c r="E848">
        <v>-0.16648353949428879</v>
      </c>
      <c r="F848">
        <v>-0.1975753986174936</v>
      </c>
      <c r="G848">
        <v>-0.36989769256044641</v>
      </c>
      <c r="H848">
        <v>-0.10906559251786691</v>
      </c>
      <c r="I848">
        <v>-0.29006605104334199</v>
      </c>
      <c r="J848">
        <v>-4.1280963120535918E-2</v>
      </c>
      <c r="K848">
        <v>-0.18384379553294539</v>
      </c>
      <c r="L848">
        <v>0</v>
      </c>
      <c r="M848">
        <v>-4.7551208528666372E-2</v>
      </c>
      <c r="N848">
        <v>-0.1232757870738202</v>
      </c>
      <c r="O848">
        <v>-0.1337066657658782</v>
      </c>
      <c r="P848">
        <v>-2.1804159220523461E-2</v>
      </c>
      <c r="Q848">
        <v>-0.1523619146939687</v>
      </c>
      <c r="R848">
        <v>0</v>
      </c>
      <c r="S848">
        <v>-0.2584228358381998</v>
      </c>
      <c r="T848">
        <v>-0.42678298724461761</v>
      </c>
      <c r="U848">
        <v>-0.7701136839297742</v>
      </c>
      <c r="V848">
        <v>-0.2330498756422788</v>
      </c>
      <c r="W848">
        <v>-0.69979497810768465</v>
      </c>
      <c r="X848">
        <v>-0.24337904567525689</v>
      </c>
      <c r="Y848">
        <v>-7.4211780560175904E-3</v>
      </c>
      <c r="Z848">
        <v>-0.25730077938470719</v>
      </c>
      <c r="AA848">
        <v>-0.14206816393849239</v>
      </c>
      <c r="AB848">
        <v>-0.29219027941373632</v>
      </c>
      <c r="AC848">
        <v>-3.3624937117804302E-2</v>
      </c>
      <c r="AD848">
        <v>-3.8063372523669967E-2</v>
      </c>
      <c r="AE848">
        <v>-0.18851832324270801</v>
      </c>
      <c r="AF848">
        <v>-0.25167920164454682</v>
      </c>
      <c r="AG848">
        <v>-0.22816984005122201</v>
      </c>
      <c r="AH848" s="9" t="s">
        <v>215</v>
      </c>
      <c r="AI848" s="1">
        <v>44228</v>
      </c>
      <c r="AJ848" s="9" t="s">
        <v>41</v>
      </c>
      <c r="AK848">
        <v>22</v>
      </c>
    </row>
    <row r="849" spans="1:37" x14ac:dyDescent="0.25">
      <c r="A849">
        <v>44246</v>
      </c>
      <c r="B849">
        <v>-6.5413840806901935E-2</v>
      </c>
      <c r="C849">
        <v>-2.8701127554162591E-2</v>
      </c>
      <c r="D849">
        <v>-2.667698471051309E-2</v>
      </c>
      <c r="E849">
        <v>-0.10097128667997431</v>
      </c>
      <c r="F849">
        <v>-3.2868693459737489E-2</v>
      </c>
      <c r="G849">
        <v>-3.90091799523445E-2</v>
      </c>
      <c r="H849">
        <v>-9.8961285191107154E-2</v>
      </c>
      <c r="I849">
        <v>-7.3866446270607108E-2</v>
      </c>
      <c r="J849">
        <v>-0.82787051306719461</v>
      </c>
      <c r="K849">
        <v>-2.8759334305801361E-2</v>
      </c>
      <c r="L849">
        <v>-6.8842616235370102E-3</v>
      </c>
      <c r="M849">
        <v>-4.3791841403817786E-3</v>
      </c>
      <c r="N849">
        <v>-0.14046888831612861</v>
      </c>
      <c r="O849">
        <v>-2.3424655497724378E-3</v>
      </c>
      <c r="P849">
        <v>-4.5069074394247814E-3</v>
      </c>
      <c r="Q849">
        <v>-2.882538174779944E-3</v>
      </c>
      <c r="R849">
        <v>0</v>
      </c>
      <c r="S849">
        <v>-1.1649157437578521E-3</v>
      </c>
      <c r="T849">
        <v>-3.0161511167314199E-2</v>
      </c>
      <c r="U849">
        <v>0</v>
      </c>
      <c r="V849">
        <v>-2.5160567392533958E-2</v>
      </c>
      <c r="W849">
        <v>-1.410296432112069E-2</v>
      </c>
      <c r="X849">
        <v>-0.1956316274303973</v>
      </c>
      <c r="Y849">
        <v>-3.7485996386425802E-2</v>
      </c>
      <c r="Z849">
        <v>-8.3567392949164029E-2</v>
      </c>
      <c r="AA849">
        <v>-0.1225002323653329</v>
      </c>
      <c r="AB849">
        <v>-2.346225291469111E-2</v>
      </c>
      <c r="AC849">
        <v>-1.55402400089279E-2</v>
      </c>
      <c r="AD849">
        <v>-6.0790354444415579E-2</v>
      </c>
      <c r="AE849">
        <v>-5.40572926224566E-2</v>
      </c>
      <c r="AF849">
        <v>-8.2225304451977732E-2</v>
      </c>
      <c r="AG849">
        <v>-4.46315528605261E-2</v>
      </c>
      <c r="AH849" s="9" t="s">
        <v>216</v>
      </c>
      <c r="AI849" s="1">
        <v>44228</v>
      </c>
      <c r="AJ849" s="9" t="s">
        <v>43</v>
      </c>
      <c r="AK849">
        <v>19</v>
      </c>
    </row>
    <row r="850" spans="1:37" x14ac:dyDescent="0.25">
      <c r="A850">
        <v>44245</v>
      </c>
      <c r="B850">
        <v>-0.1920387112900748</v>
      </c>
      <c r="C850">
        <v>-7.7758312305570565E-2</v>
      </c>
      <c r="D850">
        <v>-2.4129509939889219E-2</v>
      </c>
      <c r="E850">
        <v>-0.1417898617625924</v>
      </c>
      <c r="F850">
        <v>-2.4385559816480041E-2</v>
      </c>
      <c r="G850">
        <v>-0.29277932433987142</v>
      </c>
      <c r="H850">
        <v>-9.0560981658213843E-2</v>
      </c>
      <c r="I850">
        <v>-0.40139536512642582</v>
      </c>
      <c r="J850">
        <v>-0.44062432314769562</v>
      </c>
      <c r="K850">
        <v>-2.2262674614573479E-2</v>
      </c>
      <c r="L850">
        <v>-6.5985553477517708E-2</v>
      </c>
      <c r="M850">
        <v>-0.116118553007452</v>
      </c>
      <c r="N850">
        <v>-3.6603025332519572E-2</v>
      </c>
      <c r="O850">
        <v>-0.23115712099848951</v>
      </c>
      <c r="P850">
        <v>-8.4933134530483137E-2</v>
      </c>
      <c r="Q850">
        <v>-9.0372593189059339E-2</v>
      </c>
      <c r="R850">
        <v>-0.46421588230295108</v>
      </c>
      <c r="S850">
        <v>-0.29405283660485498</v>
      </c>
      <c r="T850">
        <v>-3.4965088955990403E-2</v>
      </c>
      <c r="U850">
        <v>-6.9088450263079613E-3</v>
      </c>
      <c r="V850">
        <v>-0.26167511557206569</v>
      </c>
      <c r="W850">
        <v>-0.20489671177341751</v>
      </c>
      <c r="X850">
        <v>-0.12797132381537479</v>
      </c>
      <c r="Y850">
        <v>0</v>
      </c>
      <c r="Z850">
        <v>-0.2833100250591431</v>
      </c>
      <c r="AA850">
        <v>-0.12589387766041121</v>
      </c>
      <c r="AB850">
        <v>-9.8870408947101848E-2</v>
      </c>
      <c r="AC850">
        <v>-5.8694711706835059E-2</v>
      </c>
      <c r="AD850">
        <v>-2.7642646949893809E-2</v>
      </c>
      <c r="AE850">
        <v>-0.11030310402599799</v>
      </c>
      <c r="AF850">
        <v>-0.15981897406137741</v>
      </c>
      <c r="AG850">
        <v>-0.20381303370507819</v>
      </c>
      <c r="AH850" s="9" t="s">
        <v>216</v>
      </c>
      <c r="AI850" s="1">
        <v>44228</v>
      </c>
      <c r="AJ850" s="9" t="s">
        <v>38</v>
      </c>
      <c r="AK850">
        <v>18</v>
      </c>
    </row>
    <row r="851" spans="1:37" x14ac:dyDescent="0.25">
      <c r="A851">
        <v>44244</v>
      </c>
      <c r="B851">
        <v>-3.5919011870391718E-2</v>
      </c>
      <c r="C851">
        <v>0</v>
      </c>
      <c r="D851">
        <v>-2.568747146310997E-2</v>
      </c>
      <c r="E851">
        <v>0</v>
      </c>
      <c r="F851">
        <v>-1.556598216338935E-3</v>
      </c>
      <c r="G851">
        <v>-0.13377368541586451</v>
      </c>
      <c r="H851">
        <v>0</v>
      </c>
      <c r="I851">
        <v>-0.16448916000601019</v>
      </c>
      <c r="J851">
        <v>0</v>
      </c>
      <c r="K851">
        <v>0</v>
      </c>
      <c r="L851">
        <v>-0.38459605416304088</v>
      </c>
      <c r="M851">
        <v>-5.9258076668737203E-3</v>
      </c>
      <c r="N851">
        <v>-8.3041676753795783E-4</v>
      </c>
      <c r="O851">
        <v>-0.27306534866912019</v>
      </c>
      <c r="P851">
        <v>-8.1062282348850299E-3</v>
      </c>
      <c r="Q851">
        <v>-6.1640172350502362E-3</v>
      </c>
      <c r="R851">
        <v>0</v>
      </c>
      <c r="S851">
        <v>-0.1813203338718048</v>
      </c>
      <c r="T851">
        <v>-8.6995896733449832E-2</v>
      </c>
      <c r="U851">
        <v>0</v>
      </c>
      <c r="V851">
        <v>0</v>
      </c>
      <c r="W851">
        <v>-7.4715996007890572E-3</v>
      </c>
      <c r="X851">
        <v>-1.624509460985013E-2</v>
      </c>
      <c r="Y851">
        <v>-3.5374501979120322E-2</v>
      </c>
      <c r="Z851">
        <v>-2.9202398008482289E-2</v>
      </c>
      <c r="AA851">
        <v>-1.01999919328652E-2</v>
      </c>
      <c r="AB851">
        <v>-5.9381190943228718E-2</v>
      </c>
      <c r="AC851">
        <v>-7.1363794770464742E-2</v>
      </c>
      <c r="AD851">
        <v>-8.2308049290077609E-4</v>
      </c>
      <c r="AE851">
        <v>-4.5392603131211669E-4</v>
      </c>
      <c r="AF851">
        <v>-6.5362732347712407E-2</v>
      </c>
      <c r="AG851">
        <v>-6.1159321270165802E-2</v>
      </c>
      <c r="AH851" s="9" t="s">
        <v>216</v>
      </c>
      <c r="AI851" s="1">
        <v>44228</v>
      </c>
      <c r="AJ851" s="9" t="s">
        <v>39</v>
      </c>
      <c r="AK851">
        <v>17</v>
      </c>
    </row>
    <row r="852" spans="1:37" x14ac:dyDescent="0.25">
      <c r="A852">
        <v>44236</v>
      </c>
      <c r="B852">
        <v>-3.4288365576650347E-2</v>
      </c>
      <c r="C852">
        <v>-0.1201203129442321</v>
      </c>
      <c r="D852">
        <v>0</v>
      </c>
      <c r="E852">
        <v>-9.1658586197122596E-3</v>
      </c>
      <c r="F852">
        <v>0</v>
      </c>
      <c r="G852">
        <v>-5.7851111692189948E-2</v>
      </c>
      <c r="H852">
        <v>0</v>
      </c>
      <c r="I852">
        <v>-0.25696090133107619</v>
      </c>
      <c r="J852">
        <v>0</v>
      </c>
      <c r="K852">
        <v>0</v>
      </c>
      <c r="L852">
        <v>0</v>
      </c>
      <c r="M852">
        <v>0</v>
      </c>
      <c r="N852">
        <v>-3.4471985100721549E-3</v>
      </c>
      <c r="O852">
        <v>-2.0889160258898819E-2</v>
      </c>
      <c r="P852">
        <v>-1.7527366023196631E-2</v>
      </c>
      <c r="Q852">
        <v>-7.9113737954630836E-4</v>
      </c>
      <c r="R852">
        <v>-0.13003471831247931</v>
      </c>
      <c r="S852">
        <v>-0.22375122086842519</v>
      </c>
      <c r="T852">
        <v>-1.8198183998614729E-2</v>
      </c>
      <c r="U852">
        <v>0</v>
      </c>
      <c r="V852">
        <v>-4.3075350145092478E-2</v>
      </c>
      <c r="W852">
        <v>-1.1857823166012619E-3</v>
      </c>
      <c r="X852">
        <v>-9.9188180798198633E-2</v>
      </c>
      <c r="Y852">
        <v>-1.11114649308974E-3</v>
      </c>
      <c r="Z852">
        <v>-7.2102308579405167E-2</v>
      </c>
      <c r="AA852">
        <v>-1.9863705988596769E-2</v>
      </c>
      <c r="AB852">
        <v>-9.9691997964366334E-3</v>
      </c>
      <c r="AC852">
        <v>-1.171912316930586E-4</v>
      </c>
      <c r="AD852">
        <v>0</v>
      </c>
      <c r="AE852">
        <v>-3.5912228195471269E-2</v>
      </c>
      <c r="AF852">
        <v>-1.3049524805695999E-2</v>
      </c>
      <c r="AG852">
        <v>-0.1245598102831308</v>
      </c>
      <c r="AH852" s="9" t="s">
        <v>217</v>
      </c>
      <c r="AI852" s="1">
        <v>44228</v>
      </c>
      <c r="AJ852" s="9" t="s">
        <v>40</v>
      </c>
      <c r="AK852">
        <v>9</v>
      </c>
    </row>
    <row r="853" spans="1:37" x14ac:dyDescent="0.25">
      <c r="A853">
        <v>44235</v>
      </c>
      <c r="B853">
        <v>-1.318597421174611</v>
      </c>
      <c r="C853">
        <v>-0.75400952157555601</v>
      </c>
      <c r="D853">
        <v>-2.57324413718234</v>
      </c>
      <c r="E853">
        <v>-2.33254742661184</v>
      </c>
      <c r="F853">
        <v>-1.0760296960421849</v>
      </c>
      <c r="G853">
        <v>-1.8897123617960949</v>
      </c>
      <c r="H853">
        <v>-0.84653455218399998</v>
      </c>
      <c r="I853">
        <v>-0.65125768493083425</v>
      </c>
      <c r="J853">
        <v>-0.2371937878763106</v>
      </c>
      <c r="K853">
        <v>-0.75437821487212275</v>
      </c>
      <c r="L853">
        <v>-0.73011701260085571</v>
      </c>
      <c r="M853">
        <v>-1.3039800224752729</v>
      </c>
      <c r="N853">
        <v>-0.54246142809835018</v>
      </c>
      <c r="O853">
        <v>-1.983909294767737</v>
      </c>
      <c r="P853">
        <v>-0.69350215270931481</v>
      </c>
      <c r="Q853">
        <v>-1.0077298258934819</v>
      </c>
      <c r="R853">
        <v>-2.5663491440193229</v>
      </c>
      <c r="S853">
        <v>-0.73099860814863082</v>
      </c>
      <c r="T853">
        <v>-1.79333732542746</v>
      </c>
      <c r="U853">
        <v>-1.510478805538193</v>
      </c>
      <c r="V853">
        <v>-1.779754551809003</v>
      </c>
      <c r="W853">
        <v>-1.678308300473033</v>
      </c>
      <c r="X853">
        <v>-0.54922711138027824</v>
      </c>
      <c r="Y853">
        <v>-0.59616299341894008</v>
      </c>
      <c r="Z853">
        <v>-1.626436520876001</v>
      </c>
      <c r="AA853">
        <v>-0.66863841365150001</v>
      </c>
      <c r="AB853">
        <v>-1.407136539989126</v>
      </c>
      <c r="AC853">
        <v>-1.1804602100889341</v>
      </c>
      <c r="AD853">
        <v>-2.1258981744943419</v>
      </c>
      <c r="AE853">
        <v>-1.432355170360619</v>
      </c>
      <c r="AF853">
        <v>-1.133367221780242</v>
      </c>
      <c r="AG853">
        <v>-1.2122921784780161</v>
      </c>
      <c r="AH853" s="9" t="s">
        <v>217</v>
      </c>
      <c r="AI853" s="1">
        <v>44228</v>
      </c>
      <c r="AJ853" s="9" t="s">
        <v>41</v>
      </c>
      <c r="AK853">
        <v>8</v>
      </c>
    </row>
    <row r="854" spans="1:37" x14ac:dyDescent="0.25">
      <c r="A854">
        <v>44232</v>
      </c>
      <c r="B854">
        <v>-0.16512278842127309</v>
      </c>
      <c r="C854">
        <v>0</v>
      </c>
      <c r="D854">
        <v>-5.154697476047225E-2</v>
      </c>
      <c r="E854">
        <v>-0.13271761667535309</v>
      </c>
      <c r="F854">
        <v>-3.064715196906662E-2</v>
      </c>
      <c r="G854">
        <v>-3.5181492700178438E-2</v>
      </c>
      <c r="H854">
        <v>-2.3656516583568439E-2</v>
      </c>
      <c r="I854">
        <v>-0.13173274831548881</v>
      </c>
      <c r="J854">
        <v>-6.8110009469983343E-2</v>
      </c>
      <c r="K854">
        <v>-9.0686901697584171E-2</v>
      </c>
      <c r="L854">
        <v>0</v>
      </c>
      <c r="M854">
        <v>-2.270949954771749E-2</v>
      </c>
      <c r="N854">
        <v>-8.598884795815805E-3</v>
      </c>
      <c r="O854">
        <v>-2.686161439811844E-2</v>
      </c>
      <c r="P854">
        <v>-0.27951737292307322</v>
      </c>
      <c r="Q854">
        <v>-0.1320756304588363</v>
      </c>
      <c r="R854">
        <v>-0.1341755104055605</v>
      </c>
      <c r="S854">
        <v>-3.7948346461817842E-2</v>
      </c>
      <c r="T854">
        <v>-5.092865758899625E-2</v>
      </c>
      <c r="U854">
        <v>-0.44070521885094133</v>
      </c>
      <c r="V854">
        <v>-1.2492595566750551</v>
      </c>
      <c r="W854">
        <v>-0.11487069482046371</v>
      </c>
      <c r="X854">
        <v>-0.25281676890426152</v>
      </c>
      <c r="Y854">
        <v>-2.049522148330184E-2</v>
      </c>
      <c r="Z854">
        <v>-0.13445113089134239</v>
      </c>
      <c r="AA854">
        <v>-0.11207899460922049</v>
      </c>
      <c r="AB854">
        <v>-0.19158448372603279</v>
      </c>
      <c r="AC854">
        <v>-4.0615953639898172E-2</v>
      </c>
      <c r="AD854">
        <v>-4.1107229414971192E-4</v>
      </c>
      <c r="AE854">
        <v>-0.19668262825452359</v>
      </c>
      <c r="AF854">
        <v>-0.1350650230396753</v>
      </c>
      <c r="AG854">
        <v>-0.19958814798064839</v>
      </c>
      <c r="AH854" s="9" t="s">
        <v>218</v>
      </c>
      <c r="AI854" s="1">
        <v>44228</v>
      </c>
      <c r="AJ854" s="9" t="s">
        <v>43</v>
      </c>
      <c r="AK854">
        <v>5</v>
      </c>
    </row>
    <row r="855" spans="1:37" x14ac:dyDescent="0.25">
      <c r="A855">
        <v>44231</v>
      </c>
      <c r="B855">
        <v>-0.26638529465689242</v>
      </c>
      <c r="C855">
        <v>0</v>
      </c>
      <c r="D855">
        <v>-6.3500511811831944E-2</v>
      </c>
      <c r="E855">
        <v>-0.26506065850511079</v>
      </c>
      <c r="F855">
        <v>-0.36228665472802779</v>
      </c>
      <c r="G855">
        <v>-0.83058173638837141</v>
      </c>
      <c r="H855">
        <v>-0.23853165454877009</v>
      </c>
      <c r="I855">
        <v>-0.31386324121182702</v>
      </c>
      <c r="J855">
        <v>-7.548509857084798E-2</v>
      </c>
      <c r="K855">
        <v>-5.0507715961938503E-2</v>
      </c>
      <c r="L855">
        <v>-1.4681677327994091E-2</v>
      </c>
      <c r="M855">
        <v>-8.498928538292834E-2</v>
      </c>
      <c r="N855">
        <v>-4.9766987575360438E-2</v>
      </c>
      <c r="O855">
        <v>-8.4586652649581914E-3</v>
      </c>
      <c r="P855">
        <v>-0.18825203019112469</v>
      </c>
      <c r="Q855">
        <v>-9.2800195125818316E-2</v>
      </c>
      <c r="R855">
        <v>-8.3080837804321753E-2</v>
      </c>
      <c r="S855">
        <v>-2.2278808072750209E-3</v>
      </c>
      <c r="T855">
        <v>-4.7781257227529517E-2</v>
      </c>
      <c r="U855">
        <v>-9.846249557751946E-2</v>
      </c>
      <c r="V855">
        <v>-9.8708095600533327E-2</v>
      </c>
      <c r="W855">
        <v>-0.44942375177059829</v>
      </c>
      <c r="X855">
        <v>-0.54073435673566372</v>
      </c>
      <c r="Y855">
        <v>-0.40639165823205892</v>
      </c>
      <c r="Z855">
        <v>-0.46406308440623051</v>
      </c>
      <c r="AA855">
        <v>-0.11197244305785969</v>
      </c>
      <c r="AB855">
        <v>-0.12628383867147591</v>
      </c>
      <c r="AC855">
        <v>-0.13497599732365129</v>
      </c>
      <c r="AD855">
        <v>-1.7438487033841831E-2</v>
      </c>
      <c r="AE855">
        <v>-0.33937839902982081</v>
      </c>
      <c r="AF855">
        <v>-0.2351055923139429</v>
      </c>
      <c r="AG855">
        <v>-0.31623176389762808</v>
      </c>
      <c r="AH855" s="9" t="s">
        <v>218</v>
      </c>
      <c r="AI855" s="1">
        <v>44228</v>
      </c>
      <c r="AJ855" s="9" t="s">
        <v>38</v>
      </c>
      <c r="AK855">
        <v>4</v>
      </c>
    </row>
    <row r="856" spans="1:37" x14ac:dyDescent="0.25">
      <c r="A856">
        <v>44230</v>
      </c>
      <c r="B856">
        <v>-1.2428340999748049E-2</v>
      </c>
      <c r="C856">
        <v>0</v>
      </c>
      <c r="D856">
        <v>0</v>
      </c>
      <c r="E856">
        <v>-1.7013948532894101E-2</v>
      </c>
      <c r="F856">
        <v>-4.7197378020062632E-4</v>
      </c>
      <c r="G856">
        <v>-4.9293493010473657E-2</v>
      </c>
      <c r="H856">
        <v>-1.646090069135643E-3</v>
      </c>
      <c r="I856">
        <v>-8.6467617611932623E-3</v>
      </c>
      <c r="J856">
        <v>-9.715995840680324E-4</v>
      </c>
      <c r="K856">
        <v>0</v>
      </c>
      <c r="L856">
        <v>0</v>
      </c>
      <c r="M856">
        <v>-4.8577246202966261E-4</v>
      </c>
      <c r="N856">
        <v>-2.393247960679495E-3</v>
      </c>
      <c r="O856">
        <v>-1.2107831372012441E-3</v>
      </c>
      <c r="P856">
        <v>-1.6185000599401079E-2</v>
      </c>
      <c r="Q856">
        <v>-1.2405653919511401E-3</v>
      </c>
      <c r="R856">
        <v>0</v>
      </c>
      <c r="S856">
        <v>0</v>
      </c>
      <c r="T856">
        <v>-5.206710330932421E-3</v>
      </c>
      <c r="U856">
        <v>0</v>
      </c>
      <c r="V856">
        <v>-5.2180450377956697E-2</v>
      </c>
      <c r="W856">
        <v>0</v>
      </c>
      <c r="X856">
        <v>-4.3881554203146413E-2</v>
      </c>
      <c r="Y856">
        <v>0</v>
      </c>
      <c r="Z856">
        <v>-2.4518727451503009E-2</v>
      </c>
      <c r="AA856">
        <v>-3.685779007875633E-3</v>
      </c>
      <c r="AB856">
        <v>-5.7483155669063096E-3</v>
      </c>
      <c r="AC856">
        <v>-2.049352574187638E-4</v>
      </c>
      <c r="AD856">
        <v>0</v>
      </c>
      <c r="AE856">
        <v>-1.6747943913880809E-2</v>
      </c>
      <c r="AF856">
        <v>-1.5832614978111292E-2</v>
      </c>
      <c r="AG856">
        <v>-6.6093886623663778E-3</v>
      </c>
      <c r="AH856" s="9" t="s">
        <v>218</v>
      </c>
      <c r="AI856" s="1">
        <v>44228</v>
      </c>
      <c r="AJ856" s="9" t="s">
        <v>39</v>
      </c>
      <c r="AK856">
        <v>3</v>
      </c>
    </row>
    <row r="857" spans="1:37" x14ac:dyDescent="0.25">
      <c r="A857">
        <v>44229</v>
      </c>
      <c r="B857">
        <v>-8.2395614954273111E-2</v>
      </c>
      <c r="C857">
        <v>-1.042329184859633E-2</v>
      </c>
      <c r="D857">
        <v>0</v>
      </c>
      <c r="E857">
        <v>-0.1125139461313515</v>
      </c>
      <c r="F857">
        <v>-3.6315865283004199E-2</v>
      </c>
      <c r="G857">
        <v>-0.1157161677465481</v>
      </c>
      <c r="H857">
        <v>-0.1065084570968685</v>
      </c>
      <c r="I857">
        <v>-1.4933385420556699E-2</v>
      </c>
      <c r="J857">
        <v>0</v>
      </c>
      <c r="K857">
        <v>0</v>
      </c>
      <c r="L857">
        <v>-2.90421800683466E-2</v>
      </c>
      <c r="M857">
        <v>-3.034183591725019E-3</v>
      </c>
      <c r="N857">
        <v>-2.2042105404978599E-4</v>
      </c>
      <c r="O857">
        <v>-5.2197002582002071E-2</v>
      </c>
      <c r="P857">
        <v>-0.26566685218000008</v>
      </c>
      <c r="Q857">
        <v>-8.8843380058376012E-2</v>
      </c>
      <c r="R857">
        <v>0</v>
      </c>
      <c r="S857">
        <v>0</v>
      </c>
      <c r="T857">
        <v>-0.15622987933719529</v>
      </c>
      <c r="U857">
        <v>-0.1777916534865118</v>
      </c>
      <c r="V857">
        <v>-6.076098864025048E-3</v>
      </c>
      <c r="W857">
        <v>0</v>
      </c>
      <c r="X857">
        <v>-1.6730310444164911E-2</v>
      </c>
      <c r="Y857">
        <v>0</v>
      </c>
      <c r="Z857">
        <v>-9.2557154800683744E-2</v>
      </c>
      <c r="AA857">
        <v>-2.8764644843437739E-2</v>
      </c>
      <c r="AB857">
        <v>-9.0842616118786579E-2</v>
      </c>
      <c r="AC857">
        <v>-6.1717758841048787E-3</v>
      </c>
      <c r="AD857">
        <v>0</v>
      </c>
      <c r="AE857">
        <v>-2.7589981617353671E-2</v>
      </c>
      <c r="AF857">
        <v>-0.1223064495239293</v>
      </c>
      <c r="AG857">
        <v>-3.9183378402804732E-2</v>
      </c>
      <c r="AH857" s="9" t="s">
        <v>218</v>
      </c>
      <c r="AI857" s="1">
        <v>44228</v>
      </c>
      <c r="AJ857" s="9" t="s">
        <v>40</v>
      </c>
      <c r="AK857">
        <v>2</v>
      </c>
    </row>
    <row r="858" spans="1:37" x14ac:dyDescent="0.25">
      <c r="A858">
        <v>44228</v>
      </c>
      <c r="B858">
        <v>-1.7040056686278839</v>
      </c>
      <c r="C858">
        <v>-3.121968546463068</v>
      </c>
      <c r="D858">
        <v>-1.6294100406303089</v>
      </c>
      <c r="E858">
        <v>-2.6006169984186012</v>
      </c>
      <c r="F858">
        <v>-2.6874123061496098</v>
      </c>
      <c r="G858">
        <v>-1.6315002263169101</v>
      </c>
      <c r="H858">
        <v>-1.761525117623558</v>
      </c>
      <c r="I858">
        <v>-0.70708599713787179</v>
      </c>
      <c r="J858">
        <v>-1.2850226426419811</v>
      </c>
      <c r="K858">
        <v>-2.1823764745406602</v>
      </c>
      <c r="L858">
        <v>-1.316801708474737</v>
      </c>
      <c r="M858">
        <v>-1.4844782526969771</v>
      </c>
      <c r="N858">
        <v>-1.747666537813686</v>
      </c>
      <c r="O858">
        <v>-0.59107902410438473</v>
      </c>
      <c r="P858">
        <v>-1.7630551390436859</v>
      </c>
      <c r="Q858">
        <v>-0.77059798314020933</v>
      </c>
      <c r="R858">
        <v>-0.46450838157563978</v>
      </c>
      <c r="S858">
        <v>-3.4137165223487509</v>
      </c>
      <c r="T858">
        <v>-1.3847666539046219</v>
      </c>
      <c r="U858">
        <v>-3.021656086240081</v>
      </c>
      <c r="V858">
        <v>-1.558463678537676</v>
      </c>
      <c r="W858">
        <v>-0.2241937795580255</v>
      </c>
      <c r="X858">
        <v>-1.448661423439435</v>
      </c>
      <c r="Y858">
        <v>-0.60095865910994006</v>
      </c>
      <c r="Z858">
        <v>-1.9265445429226891</v>
      </c>
      <c r="AA858">
        <v>-1.664471660243233</v>
      </c>
      <c r="AB858">
        <v>-1.449626800615909</v>
      </c>
      <c r="AC858">
        <v>-1.300093376498223</v>
      </c>
      <c r="AD858">
        <v>-1.4270761448285381</v>
      </c>
      <c r="AE858">
        <v>-2.0684618804938579</v>
      </c>
      <c r="AF858">
        <v>-1.9132885095773879</v>
      </c>
      <c r="AG858">
        <v>-1.016953206219241</v>
      </c>
      <c r="AH858" s="9" t="s">
        <v>218</v>
      </c>
      <c r="AI858" s="1">
        <v>44228</v>
      </c>
      <c r="AJ858" s="9" t="s">
        <v>41</v>
      </c>
      <c r="AK858">
        <v>1</v>
      </c>
    </row>
    <row r="859" spans="1:37" x14ac:dyDescent="0.25">
      <c r="A859">
        <v>44225</v>
      </c>
      <c r="B859">
        <v>-6.9350980070978896E-2</v>
      </c>
      <c r="C859">
        <v>0</v>
      </c>
      <c r="D859">
        <v>0</v>
      </c>
      <c r="E859">
        <v>-5.4529553789890772E-2</v>
      </c>
      <c r="F859">
        <v>0</v>
      </c>
      <c r="G859">
        <v>-7.1879525730778354E-2</v>
      </c>
      <c r="H859">
        <v>-0.1369093968970363</v>
      </c>
      <c r="I859">
        <v>0</v>
      </c>
      <c r="J859">
        <v>-2.1087193397186792E-3</v>
      </c>
      <c r="K859">
        <v>-0.18943444612008409</v>
      </c>
      <c r="L859">
        <v>-3.9346079192801586E-3</v>
      </c>
      <c r="M859">
        <v>-8.8917337210748949E-3</v>
      </c>
      <c r="N859">
        <v>-6.5433597988312636E-2</v>
      </c>
      <c r="O859">
        <v>-0.1218782352279085</v>
      </c>
      <c r="P859">
        <v>-0.16079700730901969</v>
      </c>
      <c r="Q859">
        <v>-0.13748452544188439</v>
      </c>
      <c r="R859">
        <v>-0.31097685762651278</v>
      </c>
      <c r="S859">
        <v>0</v>
      </c>
      <c r="T859">
        <v>-0.1247403856677702</v>
      </c>
      <c r="U859">
        <v>0</v>
      </c>
      <c r="V859">
        <v>-1.181313615526217E-2</v>
      </c>
      <c r="W859">
        <v>-0.1061344664611916</v>
      </c>
      <c r="X859">
        <v>-0.14058671291600069</v>
      </c>
      <c r="Y859">
        <v>-1.6985161256458211E-2</v>
      </c>
      <c r="Z859">
        <v>-7.564247127347519E-2</v>
      </c>
      <c r="AA859">
        <v>-5.9567142723933167E-2</v>
      </c>
      <c r="AB859">
        <v>-9.3030191537071649E-2</v>
      </c>
      <c r="AC859">
        <v>-9.182885228775594E-3</v>
      </c>
      <c r="AD859">
        <v>-0.25558834180264278</v>
      </c>
      <c r="AE859">
        <v>-1.62079751148838E-2</v>
      </c>
      <c r="AF859">
        <v>-2.324162262255285E-2</v>
      </c>
      <c r="AG859">
        <v>-0.2443292128455479</v>
      </c>
      <c r="AH859" s="9" t="s">
        <v>219</v>
      </c>
      <c r="AI859" s="1">
        <v>44197</v>
      </c>
      <c r="AJ859" s="9" t="s">
        <v>43</v>
      </c>
      <c r="AK859">
        <v>29</v>
      </c>
    </row>
    <row r="860" spans="1:37" x14ac:dyDescent="0.25">
      <c r="A860">
        <v>44224</v>
      </c>
      <c r="B860">
        <v>-5.7080861876469724</v>
      </c>
      <c r="C860">
        <v>-4.7382449693632571</v>
      </c>
      <c r="D860">
        <v>-4.382980008138718</v>
      </c>
      <c r="E860">
        <v>-3.9722528744872649</v>
      </c>
      <c r="F860">
        <v>-5.3740435705003424</v>
      </c>
      <c r="G860">
        <v>-3.1677431314628479</v>
      </c>
      <c r="H860">
        <v>-10.196905581274811</v>
      </c>
      <c r="I860">
        <v>-2.980864355431657</v>
      </c>
      <c r="J860">
        <v>-9.8923829427213725</v>
      </c>
      <c r="K860">
        <v>-6.6741200955590232</v>
      </c>
      <c r="L860">
        <v>-6.9936282053000882</v>
      </c>
      <c r="M860">
        <v>-7.4673702087482274</v>
      </c>
      <c r="N860">
        <v>-9.6732303692300317</v>
      </c>
      <c r="O860">
        <v>-6.0861425684218604</v>
      </c>
      <c r="P860">
        <v>-4.9161911975304866</v>
      </c>
      <c r="Q860">
        <v>-6.2476953404895577</v>
      </c>
      <c r="R860">
        <v>-0.87988645541883903</v>
      </c>
      <c r="S860">
        <v>-3.760974782770838</v>
      </c>
      <c r="T860">
        <v>-6.5991551833551334</v>
      </c>
      <c r="U860">
        <v>-3.714120563318398</v>
      </c>
      <c r="V860">
        <v>-5.4131801176470491</v>
      </c>
      <c r="W860">
        <v>-5.9261080969383961</v>
      </c>
      <c r="X860">
        <v>-6.57171575783725</v>
      </c>
      <c r="Y860">
        <v>-5.0918775896461117</v>
      </c>
      <c r="Z860">
        <v>-4.5589112832107324</v>
      </c>
      <c r="AA860">
        <v>-6.899160410253681</v>
      </c>
      <c r="AB860">
        <v>-6.5824198347783431</v>
      </c>
      <c r="AC860">
        <v>-6.1926701791336791</v>
      </c>
      <c r="AD860">
        <v>-8.8891877960813819</v>
      </c>
      <c r="AE860">
        <v>-6.017646399044482</v>
      </c>
      <c r="AF860">
        <v>-5.8269653826498011</v>
      </c>
      <c r="AG860">
        <v>-4.2653701235174282</v>
      </c>
      <c r="AH860" s="9" t="s">
        <v>219</v>
      </c>
      <c r="AI860" s="1">
        <v>44197</v>
      </c>
      <c r="AJ860" s="9" t="s">
        <v>38</v>
      </c>
      <c r="AK860">
        <v>28</v>
      </c>
    </row>
    <row r="861" spans="1:37" x14ac:dyDescent="0.25">
      <c r="A861">
        <v>44223</v>
      </c>
      <c r="B861">
        <v>-2.051741576750215</v>
      </c>
      <c r="C861">
        <v>-2.1925120543640149</v>
      </c>
      <c r="D861">
        <v>-0.94248254062242687</v>
      </c>
      <c r="E861">
        <v>-2.2921341967324058</v>
      </c>
      <c r="F861">
        <v>-0.9997765257122655</v>
      </c>
      <c r="G861">
        <v>-3.6707249193700622</v>
      </c>
      <c r="H861">
        <v>-1.3966605320822929</v>
      </c>
      <c r="I861">
        <v>-0.4160163836909046</v>
      </c>
      <c r="J861">
        <v>-4.7371286448674903</v>
      </c>
      <c r="K861">
        <v>-3.964536606094577</v>
      </c>
      <c r="L861">
        <v>-0.82659931082752147</v>
      </c>
      <c r="M861">
        <v>-1.9913666130887191</v>
      </c>
      <c r="N861">
        <v>-1.8419021428571281</v>
      </c>
      <c r="O861">
        <v>-1.2996980226688479</v>
      </c>
      <c r="P861">
        <v>-1.7325129779418991</v>
      </c>
      <c r="Q861">
        <v>-1.9631055959570101</v>
      </c>
      <c r="R861">
        <v>-2.685436620398761</v>
      </c>
      <c r="S861">
        <v>-1.3605767335045531</v>
      </c>
      <c r="T861">
        <v>-1.778113098888072</v>
      </c>
      <c r="U861">
        <v>-5.2687397398976108</v>
      </c>
      <c r="V861">
        <v>-2.4409275191875488</v>
      </c>
      <c r="W861">
        <v>-6.2572447474769159</v>
      </c>
      <c r="X861">
        <v>-0.93901569087888537</v>
      </c>
      <c r="Y861">
        <v>-1.0348790828408441</v>
      </c>
      <c r="Z861">
        <v>-2.3184902317736449</v>
      </c>
      <c r="AA861">
        <v>-2.220841799496037</v>
      </c>
      <c r="AB861">
        <v>-1.705608178098929</v>
      </c>
      <c r="AC861">
        <v>-1.334860140563622</v>
      </c>
      <c r="AD861">
        <v>-2.1220054406746911</v>
      </c>
      <c r="AE861">
        <v>-2.5310141334039198</v>
      </c>
      <c r="AF861">
        <v>-1.876709428672412</v>
      </c>
      <c r="AG861">
        <v>-1.9044038155534639</v>
      </c>
      <c r="AH861" s="9" t="s">
        <v>219</v>
      </c>
      <c r="AI861" s="1">
        <v>44197</v>
      </c>
      <c r="AJ861" s="9" t="s">
        <v>39</v>
      </c>
      <c r="AK861">
        <v>27</v>
      </c>
    </row>
    <row r="862" spans="1:37" x14ac:dyDescent="0.25">
      <c r="A862">
        <v>44222</v>
      </c>
      <c r="B862">
        <v>-1.0372526475924919</v>
      </c>
      <c r="C862">
        <v>-1.757478737937443</v>
      </c>
      <c r="D862">
        <v>-1.962070405900679</v>
      </c>
      <c r="E862">
        <v>-0.94676277981219481</v>
      </c>
      <c r="F862">
        <v>-0.78256583046706396</v>
      </c>
      <c r="G862">
        <v>-2.6744943504169099</v>
      </c>
      <c r="H862">
        <v>-0.74492142263961114</v>
      </c>
      <c r="I862">
        <v>-1.1740074321349969</v>
      </c>
      <c r="J862">
        <v>-3.0660758746918071</v>
      </c>
      <c r="K862">
        <v>-0.27672057198038619</v>
      </c>
      <c r="L862">
        <v>-1.939288550782549</v>
      </c>
      <c r="M862">
        <v>-0.46952659248241541</v>
      </c>
      <c r="N862">
        <v>-0.79331004269216843</v>
      </c>
      <c r="O862">
        <v>-0.9275757071825943</v>
      </c>
      <c r="P862">
        <v>-0.26390924790061232</v>
      </c>
      <c r="Q862">
        <v>-0.72882625653705058</v>
      </c>
      <c r="R862">
        <v>-0.43764107304794347</v>
      </c>
      <c r="S862">
        <v>-1.207932838748291</v>
      </c>
      <c r="T862">
        <v>-1.281928021490627</v>
      </c>
      <c r="U862">
        <v>-2.5560585959870279</v>
      </c>
      <c r="V862">
        <v>-1.136611681203445</v>
      </c>
      <c r="W862">
        <v>-0.2489710437821587</v>
      </c>
      <c r="X862">
        <v>-0.49662007759164251</v>
      </c>
      <c r="Y862">
        <v>-1.0552221753063771</v>
      </c>
      <c r="Z862">
        <v>-1.071109323821549</v>
      </c>
      <c r="AA862">
        <v>-0.98084741065903769</v>
      </c>
      <c r="AB862">
        <v>-0.96921965022349754</v>
      </c>
      <c r="AC862">
        <v>-1.0672503721112909</v>
      </c>
      <c r="AD862">
        <v>-0.69598053378229763</v>
      </c>
      <c r="AE862">
        <v>-1.4748859491897091</v>
      </c>
      <c r="AF862">
        <v>-0.98221493758004808</v>
      </c>
      <c r="AG862">
        <v>-0.838115772231108</v>
      </c>
      <c r="AH862" s="9" t="s">
        <v>219</v>
      </c>
      <c r="AI862" s="1">
        <v>44197</v>
      </c>
      <c r="AJ862" s="9" t="s">
        <v>40</v>
      </c>
      <c r="AK862">
        <v>26</v>
      </c>
    </row>
    <row r="863" spans="1:37" x14ac:dyDescent="0.25">
      <c r="A863">
        <v>44221</v>
      </c>
      <c r="B863">
        <v>-0.29756332403915142</v>
      </c>
      <c r="C863">
        <v>-0.15770040017215939</v>
      </c>
      <c r="D863">
        <v>-2.7602217266351699E-2</v>
      </c>
      <c r="E863">
        <v>-0.1181307931190928</v>
      </c>
      <c r="F863">
        <v>-0.20967784077734741</v>
      </c>
      <c r="G863">
        <v>-0.85922593762231825</v>
      </c>
      <c r="H863">
        <v>-5.4004531859347109E-2</v>
      </c>
      <c r="I863">
        <v>-7.7742797145203997E-3</v>
      </c>
      <c r="J863">
        <v>-0.29951617959069821</v>
      </c>
      <c r="K863">
        <v>0</v>
      </c>
      <c r="L863">
        <v>-0.98196898180976555</v>
      </c>
      <c r="M863">
        <v>-0.2934182364739138</v>
      </c>
      <c r="N863">
        <v>-0.2918312109473975</v>
      </c>
      <c r="O863">
        <v>-0.60947674601762281</v>
      </c>
      <c r="P863">
        <v>-9.6280438621598519E-2</v>
      </c>
      <c r="Q863">
        <v>-0.22874042364213981</v>
      </c>
      <c r="R863">
        <v>-1.2317022070033139</v>
      </c>
      <c r="S863">
        <v>-7.1754368891560338E-3</v>
      </c>
      <c r="T863">
        <v>-0.58947744360891063</v>
      </c>
      <c r="U863">
        <v>0</v>
      </c>
      <c r="V863">
        <v>-0.12279013033626431</v>
      </c>
      <c r="W863">
        <v>-0.1055023222660961</v>
      </c>
      <c r="X863">
        <v>-0.1057174904096167</v>
      </c>
      <c r="Y863">
        <v>-0.58441537426374457</v>
      </c>
      <c r="Z863">
        <v>-0.31460350072529147</v>
      </c>
      <c r="AA863">
        <v>-0.1266894677804932</v>
      </c>
      <c r="AB863">
        <v>-0.33394458386142878</v>
      </c>
      <c r="AC863">
        <v>-0.49230885082063702</v>
      </c>
      <c r="AD863">
        <v>-0.40154064208140627</v>
      </c>
      <c r="AE863">
        <v>-0.13570611730075241</v>
      </c>
      <c r="AF863">
        <v>-0.29189491966192849</v>
      </c>
      <c r="AG863">
        <v>-0.43582654429770312</v>
      </c>
      <c r="AH863" s="9" t="s">
        <v>219</v>
      </c>
      <c r="AI863" s="1">
        <v>44197</v>
      </c>
      <c r="AJ863" s="9" t="s">
        <v>41</v>
      </c>
      <c r="AK863">
        <v>25</v>
      </c>
    </row>
    <row r="864" spans="1:37" x14ac:dyDescent="0.25">
      <c r="A864">
        <v>44218</v>
      </c>
      <c r="B864">
        <v>-0.41766090549114232</v>
      </c>
      <c r="C864">
        <v>-6.6973352676186926E-2</v>
      </c>
      <c r="D864">
        <v>-0.1156188897749018</v>
      </c>
      <c r="E864">
        <v>-0.28664927201314327</v>
      </c>
      <c r="F864">
        <v>-0.12871931072719489</v>
      </c>
      <c r="G864">
        <v>-0.82025376560915597</v>
      </c>
      <c r="H864">
        <v>-0.16093242077973741</v>
      </c>
      <c r="I864">
        <v>-0.19088582328876169</v>
      </c>
      <c r="J864">
        <v>-0.72897237770822998</v>
      </c>
      <c r="K864">
        <v>-8.3652328871228528E-3</v>
      </c>
      <c r="L864">
        <v>-3.528300149093095E-2</v>
      </c>
      <c r="M864">
        <v>-0.35743482385659359</v>
      </c>
      <c r="N864">
        <v>-0.30464054358058951</v>
      </c>
      <c r="O864">
        <v>-0.65606587563156771</v>
      </c>
      <c r="P864">
        <v>-0.21236977787890721</v>
      </c>
      <c r="Q864">
        <v>-0.51529365165732555</v>
      </c>
      <c r="R864">
        <v>-0.13473378864594529</v>
      </c>
      <c r="S864">
        <v>-0.57689525383433082</v>
      </c>
      <c r="T864">
        <v>-0.42609138443210293</v>
      </c>
      <c r="U864">
        <v>-0.54773231991551485</v>
      </c>
      <c r="V864">
        <v>-0.1025649933244742</v>
      </c>
      <c r="W864">
        <v>-1.566070596409489</v>
      </c>
      <c r="X864">
        <v>-0.28532380534103657</v>
      </c>
      <c r="Y864">
        <v>-0.50710630905625487</v>
      </c>
      <c r="Z864">
        <v>-0.50387011309796503</v>
      </c>
      <c r="AA864">
        <v>-0.27888855234971272</v>
      </c>
      <c r="AB864">
        <v>-0.40944333007331418</v>
      </c>
      <c r="AC864">
        <v>-0.34365733983146252</v>
      </c>
      <c r="AD864">
        <v>-0.14604329221025489</v>
      </c>
      <c r="AE864">
        <v>-0.30895384544847709</v>
      </c>
      <c r="AF864">
        <v>-0.58029288005680923</v>
      </c>
      <c r="AG864">
        <v>-0.28117639689616858</v>
      </c>
      <c r="AH864" s="9" t="s">
        <v>220</v>
      </c>
      <c r="AI864" s="1">
        <v>44197</v>
      </c>
      <c r="AJ864" s="9" t="s">
        <v>43</v>
      </c>
      <c r="AK864">
        <v>22</v>
      </c>
    </row>
    <row r="865" spans="1:37" x14ac:dyDescent="0.25">
      <c r="A865">
        <v>44217</v>
      </c>
      <c r="B865">
        <v>-2.3253053963272301E-2</v>
      </c>
      <c r="C865">
        <v>0</v>
      </c>
      <c r="D865">
        <v>0</v>
      </c>
      <c r="E865">
        <v>-1.2435812362462439E-2</v>
      </c>
      <c r="F865">
        <v>-4.2687124968884436E-3</v>
      </c>
      <c r="G865">
        <v>-9.849179798897513E-2</v>
      </c>
      <c r="H865">
        <v>0</v>
      </c>
      <c r="I865">
        <v>-2.9409753406182929E-3</v>
      </c>
      <c r="J865">
        <v>0</v>
      </c>
      <c r="K865">
        <v>-8.9636066423172563E-4</v>
      </c>
      <c r="L865">
        <v>-0.29738067790619849</v>
      </c>
      <c r="M865">
        <v>0</v>
      </c>
      <c r="N865">
        <v>-9.9018539924240149E-4</v>
      </c>
      <c r="O865">
        <v>-4.3757722086391551E-4</v>
      </c>
      <c r="P865">
        <v>-7.7299240062178119E-3</v>
      </c>
      <c r="Q865">
        <v>-1.664682040919864E-2</v>
      </c>
      <c r="R865">
        <v>-4.6293282012557217E-2</v>
      </c>
      <c r="S865">
        <v>-0.2564890936869656</v>
      </c>
      <c r="T865">
        <v>-3.2902937645858048E-2</v>
      </c>
      <c r="U865">
        <v>-5.6511437621429173E-3</v>
      </c>
      <c r="V865">
        <v>-3.5363950100381421E-3</v>
      </c>
      <c r="W865">
        <v>-1.424752340299004E-2</v>
      </c>
      <c r="X865">
        <v>-3.2582491184145357E-2</v>
      </c>
      <c r="Y865">
        <v>-2.0556727241038401E-2</v>
      </c>
      <c r="Z865">
        <v>-4.436590265944973E-2</v>
      </c>
      <c r="AA865">
        <v>-2.0808463930859361E-3</v>
      </c>
      <c r="AB865">
        <v>-1.350683508902293E-2</v>
      </c>
      <c r="AC865">
        <v>-2.8847089051853559E-2</v>
      </c>
      <c r="AD865">
        <v>-8.6689734786187485E-5</v>
      </c>
      <c r="AE865">
        <v>-8.9087060213636268E-3</v>
      </c>
      <c r="AF865">
        <v>-2.6862146881992191E-2</v>
      </c>
      <c r="AG865">
        <v>-4.9128419044547497E-2</v>
      </c>
      <c r="AH865" s="9" t="s">
        <v>220</v>
      </c>
      <c r="AI865" s="1">
        <v>44197</v>
      </c>
      <c r="AJ865" s="9" t="s">
        <v>38</v>
      </c>
      <c r="AK865">
        <v>21</v>
      </c>
    </row>
    <row r="866" spans="1:37" x14ac:dyDescent="0.25">
      <c r="A866">
        <v>44216</v>
      </c>
      <c r="B866">
        <v>-7.1424155434281059E-2</v>
      </c>
      <c r="C866">
        <v>-0.32968508684689929</v>
      </c>
      <c r="D866">
        <v>0</v>
      </c>
      <c r="E866">
        <v>-0.1286900073775587</v>
      </c>
      <c r="F866">
        <v>-3.9712068386113353E-2</v>
      </c>
      <c r="G866">
        <v>-4.7652466466250251E-2</v>
      </c>
      <c r="H866">
        <v>0</v>
      </c>
      <c r="I866">
        <v>-0.15282506693260209</v>
      </c>
      <c r="J866">
        <v>-0.1225766208232163</v>
      </c>
      <c r="K866">
        <v>0</v>
      </c>
      <c r="L866">
        <v>-1.11327053945418E-2</v>
      </c>
      <c r="M866">
        <v>-1.473089264722988E-3</v>
      </c>
      <c r="N866">
        <v>-1.6889353731614879E-2</v>
      </c>
      <c r="O866">
        <v>-6.9224938960240553E-2</v>
      </c>
      <c r="P866">
        <v>-1.5693280857361418E-2</v>
      </c>
      <c r="Q866">
        <v>-3.7833160607763671E-3</v>
      </c>
      <c r="R866">
        <v>0</v>
      </c>
      <c r="S866">
        <v>0</v>
      </c>
      <c r="T866">
        <v>-4.0711121099243561E-2</v>
      </c>
      <c r="U866">
        <v>-2.4427909753203959E-2</v>
      </c>
      <c r="V866">
        <v>-3.3679974112943753E-2</v>
      </c>
      <c r="W866">
        <v>-6.8368356114915474E-4</v>
      </c>
      <c r="X866">
        <v>-0.11399404579623559</v>
      </c>
      <c r="Y866">
        <v>-3.0646037419318858E-2</v>
      </c>
      <c r="Z866">
        <v>-9.8361641173521974E-2</v>
      </c>
      <c r="AA866">
        <v>-4.713717648133952E-2</v>
      </c>
      <c r="AB866">
        <v>-3.6180428431148083E-2</v>
      </c>
      <c r="AC866">
        <v>-7.0329358332286334E-3</v>
      </c>
      <c r="AD866">
        <v>-3.4089941072202468E-3</v>
      </c>
      <c r="AE866">
        <v>-6.4204316651180681E-3</v>
      </c>
      <c r="AF866">
        <v>-5.4150932531580313E-2</v>
      </c>
      <c r="AG866">
        <v>-0.29133267459248741</v>
      </c>
      <c r="AH866" s="9" t="s">
        <v>220</v>
      </c>
      <c r="AI866" s="1">
        <v>44197</v>
      </c>
      <c r="AJ866" s="9" t="s">
        <v>39</v>
      </c>
      <c r="AK866">
        <v>20</v>
      </c>
    </row>
    <row r="867" spans="1:37" x14ac:dyDescent="0.25">
      <c r="A867">
        <v>44215</v>
      </c>
      <c r="B867">
        <v>-2.8504045288909921</v>
      </c>
      <c r="C867">
        <v>-6.7354650017356237</v>
      </c>
      <c r="D867">
        <v>-3.509199350243815</v>
      </c>
      <c r="E867">
        <v>-2.7333569724642679</v>
      </c>
      <c r="F867">
        <v>-2.8601560603611129</v>
      </c>
      <c r="G867">
        <v>-3.4473313149609011</v>
      </c>
      <c r="H867">
        <v>-2.7702318832020358</v>
      </c>
      <c r="I867">
        <v>-1.1159275159828359</v>
      </c>
      <c r="J867">
        <v>-8.2823986041395194</v>
      </c>
      <c r="K867">
        <v>-1.5912768314138599</v>
      </c>
      <c r="L867">
        <v>-3.038239283213517</v>
      </c>
      <c r="M867">
        <v>-3.9711191010725191</v>
      </c>
      <c r="N867">
        <v>-2.5397619082152501</v>
      </c>
      <c r="O867">
        <v>-3.1773722953113781</v>
      </c>
      <c r="P867">
        <v>-1.925973819036507</v>
      </c>
      <c r="Q867">
        <v>-4.0118037088664797</v>
      </c>
      <c r="R867">
        <v>-2.8212541207084669</v>
      </c>
      <c r="S867">
        <v>-1.591699614505524</v>
      </c>
      <c r="T867">
        <v>-1.7999383748353319</v>
      </c>
      <c r="U867">
        <v>-2.5640218588889012</v>
      </c>
      <c r="V867">
        <v>-4.0988848980550951</v>
      </c>
      <c r="W867">
        <v>-2.339612173024876</v>
      </c>
      <c r="X867">
        <v>-2.252340543338581</v>
      </c>
      <c r="Y867">
        <v>-1.120364324012217</v>
      </c>
      <c r="Z867">
        <v>-2.798963675238626</v>
      </c>
      <c r="AA867">
        <v>-2.6414840623521019</v>
      </c>
      <c r="AB867">
        <v>-3.1195700027306419</v>
      </c>
      <c r="AC867">
        <v>-2.8369034946475629</v>
      </c>
      <c r="AD867">
        <v>-4.5782842778859534</v>
      </c>
      <c r="AE867">
        <v>-2.886938269841671</v>
      </c>
      <c r="AF867">
        <v>-2.747046635109514</v>
      </c>
      <c r="AG867">
        <v>-2.5245282965625861</v>
      </c>
      <c r="AH867" s="9" t="s">
        <v>220</v>
      </c>
      <c r="AI867" s="1">
        <v>44197</v>
      </c>
      <c r="AJ867" s="9" t="s">
        <v>40</v>
      </c>
      <c r="AK867">
        <v>19</v>
      </c>
    </row>
    <row r="868" spans="1:37" x14ac:dyDescent="0.25">
      <c r="A868">
        <v>44214</v>
      </c>
      <c r="B868">
        <v>-0.27661810506530488</v>
      </c>
      <c r="C868">
        <v>-0.32363811554785321</v>
      </c>
      <c r="D868">
        <v>-0.22994703739902181</v>
      </c>
      <c r="E868">
        <v>-0.1276368845535564</v>
      </c>
      <c r="F868">
        <v>-0.26799745559888111</v>
      </c>
      <c r="G868">
        <v>-0.14732220420825659</v>
      </c>
      <c r="H868">
        <v>-6.4477343915057328E-2</v>
      </c>
      <c r="I868">
        <v>-6.960292698333638E-2</v>
      </c>
      <c r="J868">
        <v>-0.3672948241903542</v>
      </c>
      <c r="K868">
        <v>-2.2150346196375841E-2</v>
      </c>
      <c r="L868">
        <v>-9.1710115927523914E-2</v>
      </c>
      <c r="M868">
        <v>-0.36036544738004339</v>
      </c>
      <c r="N868">
        <v>-0.10390517402140111</v>
      </c>
      <c r="O868">
        <v>-2.4331712533827831E-2</v>
      </c>
      <c r="P868">
        <v>-0.2416824730053827</v>
      </c>
      <c r="Q868">
        <v>-0.57764333829438652</v>
      </c>
      <c r="R868">
        <v>-0.41249913213653661</v>
      </c>
      <c r="S868">
        <v>-5.9393663330768218E-2</v>
      </c>
      <c r="T868">
        <v>-0.32805175528630059</v>
      </c>
      <c r="U868">
        <v>-0.31844263571236869</v>
      </c>
      <c r="V868">
        <v>-0.2432278616699623</v>
      </c>
      <c r="W868">
        <v>-1.1780023073238799</v>
      </c>
      <c r="X868">
        <v>-0.26475523368549281</v>
      </c>
      <c r="Y868">
        <v>-0.5649263706076223</v>
      </c>
      <c r="Z868">
        <v>-0.31691439929823501</v>
      </c>
      <c r="AA868">
        <v>-0.14510815854111209</v>
      </c>
      <c r="AB868">
        <v>-0.26354347036402309</v>
      </c>
      <c r="AC868">
        <v>-0.32026167283169049</v>
      </c>
      <c r="AD868">
        <v>-0.51439481896103867</v>
      </c>
      <c r="AE868">
        <v>-0.29572317641615348</v>
      </c>
      <c r="AF868">
        <v>-0.26838498254755699</v>
      </c>
      <c r="AG868">
        <v>-0.19233521915983051</v>
      </c>
      <c r="AH868" s="9" t="s">
        <v>220</v>
      </c>
      <c r="AI868" s="1">
        <v>44197</v>
      </c>
      <c r="AJ868" s="9" t="s">
        <v>41</v>
      </c>
      <c r="AK868">
        <v>18</v>
      </c>
    </row>
    <row r="869" spans="1:37" x14ac:dyDescent="0.25">
      <c r="A869">
        <v>44211</v>
      </c>
      <c r="B869">
        <v>-0.2078818366949956</v>
      </c>
      <c r="C869">
        <v>-0.91087817080992728</v>
      </c>
      <c r="D869">
        <v>-0.24810568974918629</v>
      </c>
      <c r="E869">
        <v>-0.1408521606273602</v>
      </c>
      <c r="F869">
        <v>-7.031645650125265E-2</v>
      </c>
      <c r="G869">
        <v>-0.2274880578287331</v>
      </c>
      <c r="H869">
        <v>-5.0750653138132561E-2</v>
      </c>
      <c r="I869">
        <v>-5.1420099989871161E-2</v>
      </c>
      <c r="J869">
        <v>-4.7383775512898074E-3</v>
      </c>
      <c r="K869">
        <v>-1.254847070308268E-2</v>
      </c>
      <c r="L869">
        <v>-8.6836656641576415E-2</v>
      </c>
      <c r="M869">
        <v>-0.1671346515517064</v>
      </c>
      <c r="N869">
        <v>-9.6857198982378323E-2</v>
      </c>
      <c r="O869">
        <v>-0.26062624482252539</v>
      </c>
      <c r="P869">
        <v>-6.6163876355954401E-2</v>
      </c>
      <c r="Q869">
        <v>-4.427221459342736E-2</v>
      </c>
      <c r="R869">
        <v>-0.39345774079663448</v>
      </c>
      <c r="S869">
        <v>-0.56719394136382117</v>
      </c>
      <c r="T869">
        <v>-5.0483104015447158E-2</v>
      </c>
      <c r="U869">
        <v>-0.51115829343077068</v>
      </c>
      <c r="V869">
        <v>-0.1078416732581739</v>
      </c>
      <c r="W869">
        <v>-1.2694422882061029</v>
      </c>
      <c r="X869">
        <v>-0.1159576915803979</v>
      </c>
      <c r="Y869">
        <v>-0.21793768518657239</v>
      </c>
      <c r="Z869">
        <v>-0.29989261894283908</v>
      </c>
      <c r="AA869">
        <v>-9.4070907964072803E-2</v>
      </c>
      <c r="AB869">
        <v>-8.370372994905019E-2</v>
      </c>
      <c r="AC869">
        <v>-0.17931980874269551</v>
      </c>
      <c r="AD869">
        <v>-0.14609065358703491</v>
      </c>
      <c r="AE869">
        <v>-8.1971050443215149E-2</v>
      </c>
      <c r="AF869">
        <v>-0.25908241599338289</v>
      </c>
      <c r="AG869">
        <v>-0.26398972993666292</v>
      </c>
      <c r="AH869" s="9" t="s">
        <v>221</v>
      </c>
      <c r="AI869" s="1">
        <v>44197</v>
      </c>
      <c r="AJ869" s="9" t="s">
        <v>43</v>
      </c>
      <c r="AK869">
        <v>15</v>
      </c>
    </row>
    <row r="870" spans="1:37" x14ac:dyDescent="0.25">
      <c r="A870">
        <v>44210</v>
      </c>
      <c r="B870">
        <v>-0.14411115566303609</v>
      </c>
      <c r="C870">
        <v>-0.1830725444748669</v>
      </c>
      <c r="D870">
        <v>-3.3689739808443732E-2</v>
      </c>
      <c r="E870">
        <v>-3.4449740972382403E-2</v>
      </c>
      <c r="F870">
        <v>-8.1991219365415268E-3</v>
      </c>
      <c r="G870">
        <v>-2.4429500671979729E-2</v>
      </c>
      <c r="H870">
        <v>-1.0609099353646409E-2</v>
      </c>
      <c r="I870">
        <v>-9.5970831071779967E-3</v>
      </c>
      <c r="J870">
        <v>-0.17716055118812021</v>
      </c>
      <c r="K870">
        <v>-5.6034601018229687E-3</v>
      </c>
      <c r="L870">
        <v>-3.8032634367981107E-2</v>
      </c>
      <c r="M870">
        <v>-0.40374792070076793</v>
      </c>
      <c r="N870">
        <v>-5.4172959624207623E-2</v>
      </c>
      <c r="O870">
        <v>-1.2345476736290989E-2</v>
      </c>
      <c r="P870">
        <v>-9.8392301955448458E-2</v>
      </c>
      <c r="Q870">
        <v>-5.1081722761711322E-2</v>
      </c>
      <c r="R870">
        <v>0</v>
      </c>
      <c r="S870">
        <v>-0.32322327473652268</v>
      </c>
      <c r="T870">
        <v>-0.1172270191806013</v>
      </c>
      <c r="U870">
        <v>-7.0373903424809522E-2</v>
      </c>
      <c r="V870">
        <v>-8.2397551667521315E-2</v>
      </c>
      <c r="W870">
        <v>-0.20688959486261271</v>
      </c>
      <c r="X870">
        <v>-0.1127751532003852</v>
      </c>
      <c r="Y870">
        <v>-9.1033238945055273E-2</v>
      </c>
      <c r="Z870">
        <v>-0.16985280672860401</v>
      </c>
      <c r="AA870">
        <v>-6.1906474737634658E-2</v>
      </c>
      <c r="AB870">
        <v>-4.6671997135844599E-2</v>
      </c>
      <c r="AC870">
        <v>-0.1565153487661711</v>
      </c>
      <c r="AD870">
        <v>-0.1016640054349852</v>
      </c>
      <c r="AE870">
        <v>-3.6303687587141933E-2</v>
      </c>
      <c r="AF870">
        <v>-0.1128062255570239</v>
      </c>
      <c r="AG870">
        <v>-0.19964026285696879</v>
      </c>
      <c r="AH870" s="9" t="s">
        <v>221</v>
      </c>
      <c r="AI870" s="1">
        <v>44197</v>
      </c>
      <c r="AJ870" s="9" t="s">
        <v>38</v>
      </c>
      <c r="AK870">
        <v>14</v>
      </c>
    </row>
    <row r="871" spans="1:37" x14ac:dyDescent="0.25">
      <c r="A871">
        <v>44209</v>
      </c>
      <c r="B871">
        <v>-0.39453592038196172</v>
      </c>
      <c r="C871">
        <v>-3.332443829430199E-2</v>
      </c>
      <c r="D871">
        <v>-0.19392551460476351</v>
      </c>
      <c r="E871">
        <v>-0.46405811167303029</v>
      </c>
      <c r="F871">
        <v>-0.31813227401101041</v>
      </c>
      <c r="G871">
        <v>-0.37369239694937839</v>
      </c>
      <c r="H871">
        <v>-0.47133429310574609</v>
      </c>
      <c r="I871">
        <v>-0.2445869832469855</v>
      </c>
      <c r="J871">
        <v>-0.52907714684253293</v>
      </c>
      <c r="K871">
        <v>-0.34497924190034041</v>
      </c>
      <c r="L871">
        <v>-0.71530782261045334</v>
      </c>
      <c r="M871">
        <v>-0.66602244249010722</v>
      </c>
      <c r="N871">
        <v>-0.1701779555883145</v>
      </c>
      <c r="O871">
        <v>-0.27176726138525298</v>
      </c>
      <c r="P871">
        <v>-0.13559364762134349</v>
      </c>
      <c r="Q871">
        <v>-0.29301537369282088</v>
      </c>
      <c r="R871">
        <v>-0.51938177415652409</v>
      </c>
      <c r="S871">
        <v>-0.28230869881836679</v>
      </c>
      <c r="T871">
        <v>-0.66817590364714585</v>
      </c>
      <c r="U871">
        <v>-0.31534716437509819</v>
      </c>
      <c r="V871">
        <v>-0.44361449244035811</v>
      </c>
      <c r="W871">
        <v>-0.68040351839507229</v>
      </c>
      <c r="X871">
        <v>-0.50231670100960957</v>
      </c>
      <c r="Y871">
        <v>-0.19884016700772761</v>
      </c>
      <c r="Z871">
        <v>-0.438053870790234</v>
      </c>
      <c r="AA871">
        <v>-0.2440992606079492</v>
      </c>
      <c r="AB871">
        <v>-0.42040753673756298</v>
      </c>
      <c r="AC871">
        <v>-0.46434742562820308</v>
      </c>
      <c r="AD871">
        <v>-0.45920891239928568</v>
      </c>
      <c r="AE871">
        <v>-0.35665452226297972</v>
      </c>
      <c r="AF871">
        <v>-0.37719762683964719</v>
      </c>
      <c r="AG871">
        <v>-0.42748427942363082</v>
      </c>
      <c r="AH871" s="9" t="s">
        <v>221</v>
      </c>
      <c r="AI871" s="1">
        <v>44197</v>
      </c>
      <c r="AJ871" s="9" t="s">
        <v>39</v>
      </c>
      <c r="AK871">
        <v>13</v>
      </c>
    </row>
    <row r="872" spans="1:37" x14ac:dyDescent="0.25">
      <c r="A872">
        <v>44208</v>
      </c>
      <c r="B872">
        <v>-3.1670966361439852E-2</v>
      </c>
      <c r="C872">
        <v>0</v>
      </c>
      <c r="D872">
        <v>-3.0521451263978039E-2</v>
      </c>
      <c r="E872">
        <v>-3.1929278251521427E-2</v>
      </c>
      <c r="F872">
        <v>-5.7633601665601133E-3</v>
      </c>
      <c r="G872">
        <v>-3.5888438957374223E-2</v>
      </c>
      <c r="H872">
        <v>-7.4642124271897181E-4</v>
      </c>
      <c r="I872">
        <v>-7.8486656691436878E-3</v>
      </c>
      <c r="J872">
        <v>-1.3218951553011289E-2</v>
      </c>
      <c r="K872">
        <v>-5.4965947535252826E-3</v>
      </c>
      <c r="L872">
        <v>-7.7751190834451325E-2</v>
      </c>
      <c r="M872">
        <v>-7.474137059299929E-2</v>
      </c>
      <c r="N872">
        <v>-4.038903223002664E-3</v>
      </c>
      <c r="O872">
        <v>0</v>
      </c>
      <c r="P872">
        <v>-1.3160949891521031E-2</v>
      </c>
      <c r="Q872">
        <v>-1.445542301561842E-2</v>
      </c>
      <c r="R872">
        <v>-0.27434792921120149</v>
      </c>
      <c r="S872">
        <v>0</v>
      </c>
      <c r="T872">
        <v>-2.254675062025539E-2</v>
      </c>
      <c r="U872">
        <v>-0.1077040872260272</v>
      </c>
      <c r="V872">
        <v>-4.4375781211679181E-4</v>
      </c>
      <c r="W872">
        <v>-0.27968232668257043</v>
      </c>
      <c r="X872">
        <v>-4.3629340546738532E-2</v>
      </c>
      <c r="Y872">
        <v>-4.2570924780963977E-2</v>
      </c>
      <c r="Z872">
        <v>-5.3768485250765781E-2</v>
      </c>
      <c r="AA872">
        <v>-1.402457018787214E-2</v>
      </c>
      <c r="AB872">
        <v>-7.4343223848986192E-3</v>
      </c>
      <c r="AC872">
        <v>-8.0113040613585068E-2</v>
      </c>
      <c r="AD872">
        <v>-3.0088650497437031E-2</v>
      </c>
      <c r="AE872">
        <v>-5.5730888325439586E-3</v>
      </c>
      <c r="AF872">
        <v>-3.5453435312535093E-2</v>
      </c>
      <c r="AG872">
        <v>-6.2770781882048265E-2</v>
      </c>
      <c r="AH872" s="9" t="s">
        <v>221</v>
      </c>
      <c r="AI872" s="1">
        <v>44197</v>
      </c>
      <c r="AJ872" s="9" t="s">
        <v>40</v>
      </c>
      <c r="AK872">
        <v>12</v>
      </c>
    </row>
    <row r="873" spans="1:37" x14ac:dyDescent="0.25">
      <c r="A873">
        <v>44207</v>
      </c>
      <c r="B873">
        <v>-0.26613278299009291</v>
      </c>
      <c r="C873">
        <v>-0.21482655266575679</v>
      </c>
      <c r="D873">
        <v>-0.12316434217401449</v>
      </c>
      <c r="E873">
        <v>-4.3582036545662721E-2</v>
      </c>
      <c r="F873">
        <v>0</v>
      </c>
      <c r="G873">
        <v>-0.65743722179055908</v>
      </c>
      <c r="H873">
        <v>-1.181864476609976E-2</v>
      </c>
      <c r="I873">
        <v>-1.8440930128567769E-2</v>
      </c>
      <c r="J873">
        <v>-4.7446906124977088E-2</v>
      </c>
      <c r="K873">
        <v>-5.6188757363394903E-2</v>
      </c>
      <c r="L873">
        <v>-2.634350282589736E-3</v>
      </c>
      <c r="M873">
        <v>-2.3101897233800399E-2</v>
      </c>
      <c r="N873">
        <v>-5.9383888400015412E-2</v>
      </c>
      <c r="O873">
        <v>-1.4238898104837191E-2</v>
      </c>
      <c r="P873">
        <v>-0.48336878471082018</v>
      </c>
      <c r="Q873">
        <v>-0.12857744962758519</v>
      </c>
      <c r="R873">
        <v>-0.26622230277977371</v>
      </c>
      <c r="S873">
        <v>-1.386922361512608E-2</v>
      </c>
      <c r="T873">
        <v>-0.26598202910792818</v>
      </c>
      <c r="U873">
        <v>-2.14014668721412E-2</v>
      </c>
      <c r="V873">
        <v>-0.80626945023534258</v>
      </c>
      <c r="W873">
        <v>-9.6586576159115894E-2</v>
      </c>
      <c r="X873">
        <v>-0.17441726676524921</v>
      </c>
      <c r="Y873">
        <v>-0.18978847233941121</v>
      </c>
      <c r="Z873">
        <v>-0.1688524928650689</v>
      </c>
      <c r="AA873">
        <v>-9.7421131885035442E-2</v>
      </c>
      <c r="AB873">
        <v>-0.2037742449194852</v>
      </c>
      <c r="AC873">
        <v>-9.1805844150822588E-2</v>
      </c>
      <c r="AD873">
        <v>-5.5471450086160737E-2</v>
      </c>
      <c r="AE873">
        <v>-0.13339933950024069</v>
      </c>
      <c r="AF873">
        <v>-0.24427467363808861</v>
      </c>
      <c r="AG873">
        <v>-0.1335002371252445</v>
      </c>
      <c r="AH873" s="9" t="s">
        <v>221</v>
      </c>
      <c r="AI873" s="1">
        <v>44197</v>
      </c>
      <c r="AJ873" s="9" t="s">
        <v>41</v>
      </c>
      <c r="AK873">
        <v>11</v>
      </c>
    </row>
    <row r="874" spans="1:37" x14ac:dyDescent="0.25">
      <c r="A874">
        <v>44204</v>
      </c>
      <c r="B874">
        <v>-0.1925113346309503</v>
      </c>
      <c r="C874">
        <v>-0.52780178723301352</v>
      </c>
      <c r="D874">
        <v>-0.10002727531273981</v>
      </c>
      <c r="E874">
        <v>-0.38359795103228239</v>
      </c>
      <c r="F874">
        <v>-0.1039775412491519</v>
      </c>
      <c r="G874">
        <v>-0.29625471866591369</v>
      </c>
      <c r="H874">
        <v>-1.9713886612640241E-2</v>
      </c>
      <c r="I874">
        <v>-1.9485231981793472E-2</v>
      </c>
      <c r="J874">
        <v>-3.1472493066284128E-2</v>
      </c>
      <c r="K874">
        <v>-4.1558378163392362E-2</v>
      </c>
      <c r="L874">
        <v>-2.2941151335612371E-2</v>
      </c>
      <c r="M874">
        <v>-0.1986365569396393</v>
      </c>
      <c r="N874">
        <v>-0.1111013968279476</v>
      </c>
      <c r="O874">
        <v>-6.8436302214452849E-2</v>
      </c>
      <c r="P874">
        <v>-0.59745708150634314</v>
      </c>
      <c r="Q874">
        <v>-5.8441961709524502E-2</v>
      </c>
      <c r="R874">
        <v>-6.1113662575221842E-3</v>
      </c>
      <c r="S874">
        <v>-0.23644081371487011</v>
      </c>
      <c r="T874">
        <v>-0.23406137667922719</v>
      </c>
      <c r="U874">
        <v>-0.39042015894671661</v>
      </c>
      <c r="V874">
        <v>-2.3434869666859121E-2</v>
      </c>
      <c r="W874">
        <v>-2.8033430774767349E-2</v>
      </c>
      <c r="X874">
        <v>-0.1204606538390532</v>
      </c>
      <c r="Y874">
        <v>-0.36714503028973028</v>
      </c>
      <c r="Z874">
        <v>-0.27636557577164939</v>
      </c>
      <c r="AA874">
        <v>-0.15560190913714589</v>
      </c>
      <c r="AB874">
        <v>-8.5247050846961617E-2</v>
      </c>
      <c r="AC874">
        <v>-0.2106847042684338</v>
      </c>
      <c r="AD874">
        <v>-5.6796231467832137E-2</v>
      </c>
      <c r="AE874">
        <v>-7.6156792299590104E-2</v>
      </c>
      <c r="AF874">
        <v>-0.16333729612012249</v>
      </c>
      <c r="AG874">
        <v>-0.39415927122785738</v>
      </c>
      <c r="AH874" s="9" t="s">
        <v>222</v>
      </c>
      <c r="AI874" s="1">
        <v>44197</v>
      </c>
      <c r="AJ874" s="9" t="s">
        <v>43</v>
      </c>
      <c r="AK874">
        <v>8</v>
      </c>
    </row>
    <row r="875" spans="1:37" x14ac:dyDescent="0.25">
      <c r="A875">
        <v>44203</v>
      </c>
      <c r="B875">
        <v>-9.1699852063227824E-2</v>
      </c>
      <c r="C875">
        <v>-8.1614277799208681E-3</v>
      </c>
      <c r="D875">
        <v>-0.1228500988414392</v>
      </c>
      <c r="E875">
        <v>-0.21939229016437981</v>
      </c>
      <c r="F875">
        <v>-2.9901008252685882E-3</v>
      </c>
      <c r="G875">
        <v>-3.414862583989902E-2</v>
      </c>
      <c r="H875">
        <v>-2.8423851061782869E-3</v>
      </c>
      <c r="I875">
        <v>-5.3718118781793549E-2</v>
      </c>
      <c r="J875">
        <v>-2.1793635381061629E-2</v>
      </c>
      <c r="K875">
        <v>-1.7101854847648111E-2</v>
      </c>
      <c r="L875">
        <v>-1.985112463923816E-2</v>
      </c>
      <c r="M875">
        <v>-0.10227905773379781</v>
      </c>
      <c r="N875">
        <v>-0.1082568160266809</v>
      </c>
      <c r="O875">
        <v>-0.158367034129995</v>
      </c>
      <c r="P875">
        <v>-1.449391623759586E-3</v>
      </c>
      <c r="Q875">
        <v>-2.79629823615631E-2</v>
      </c>
      <c r="R875">
        <v>-7.7555276860399314E-3</v>
      </c>
      <c r="S875">
        <v>-0.13107319749951121</v>
      </c>
      <c r="T875">
        <v>-1.6308125297437571E-2</v>
      </c>
      <c r="U875">
        <v>0</v>
      </c>
      <c r="V875">
        <v>-0.17299019361500079</v>
      </c>
      <c r="W875">
        <v>-5.9937208390332293E-2</v>
      </c>
      <c r="X875">
        <v>-3.9362448366369512E-2</v>
      </c>
      <c r="Y875">
        <v>0</v>
      </c>
      <c r="Z875">
        <v>-0.1418325069180886</v>
      </c>
      <c r="AA875">
        <v>-4.4233770434440732E-2</v>
      </c>
      <c r="AB875">
        <v>-5.5853443687656823E-2</v>
      </c>
      <c r="AC875">
        <v>-5.1070635461961333E-2</v>
      </c>
      <c r="AD875">
        <v>-1.9916240403602289E-2</v>
      </c>
      <c r="AE875">
        <v>-6.3277154992487331E-2</v>
      </c>
      <c r="AF875">
        <v>-6.3304216515259609E-2</v>
      </c>
      <c r="AG875">
        <v>-0.18468794469926819</v>
      </c>
      <c r="AH875" s="9" t="s">
        <v>222</v>
      </c>
      <c r="AI875" s="1">
        <v>44197</v>
      </c>
      <c r="AJ875" s="9" t="s">
        <v>38</v>
      </c>
      <c r="AK875">
        <v>7</v>
      </c>
    </row>
    <row r="876" spans="1:37" x14ac:dyDescent="0.25">
      <c r="A876">
        <v>44202</v>
      </c>
      <c r="B876">
        <v>-0.31078100982735468</v>
      </c>
      <c r="C876">
        <v>-0.11521123404098479</v>
      </c>
      <c r="D876">
        <v>-0.1273874085725531</v>
      </c>
      <c r="E876">
        <v>-0.20268654201976269</v>
      </c>
      <c r="F876">
        <v>-0.40925371938416838</v>
      </c>
      <c r="G876">
        <v>-0.16964492502975939</v>
      </c>
      <c r="H876">
        <v>-0.23624282143984721</v>
      </c>
      <c r="I876">
        <v>-0.29175890450933722</v>
      </c>
      <c r="J876">
        <v>-0.17223011155935891</v>
      </c>
      <c r="K876">
        <v>-1.41396630458989E-3</v>
      </c>
      <c r="L876">
        <v>-8.6141180124220076E-2</v>
      </c>
      <c r="M876">
        <v>-0.23768542421074459</v>
      </c>
      <c r="N876">
        <v>-0.43495247164504641</v>
      </c>
      <c r="O876">
        <v>-0.29890611472648909</v>
      </c>
      <c r="P876">
        <v>-0.41026250279454768</v>
      </c>
      <c r="Q876">
        <v>-6.9808686299734579E-2</v>
      </c>
      <c r="R876">
        <v>-0.45246035311162619</v>
      </c>
      <c r="S876">
        <v>-0.18662936720731391</v>
      </c>
      <c r="T876">
        <v>-0.39273494887691079</v>
      </c>
      <c r="U876">
        <v>-1.09912887352061</v>
      </c>
      <c r="V876">
        <v>-0.1712816669647852</v>
      </c>
      <c r="W876">
        <v>-0.1423308681205652</v>
      </c>
      <c r="X876">
        <v>-0.30359999940214211</v>
      </c>
      <c r="Y876">
        <v>-0.36999865315508168</v>
      </c>
      <c r="Z876">
        <v>-0.33253274793433452</v>
      </c>
      <c r="AA876">
        <v>-0.34203107150415318</v>
      </c>
      <c r="AB876">
        <v>-0.26070748514982611</v>
      </c>
      <c r="AC876">
        <v>-0.21851087593735019</v>
      </c>
      <c r="AD876">
        <v>-0.18285277476261269</v>
      </c>
      <c r="AE876">
        <v>-0.3126447154856048</v>
      </c>
      <c r="AF876">
        <v>-0.30224001391176308</v>
      </c>
      <c r="AG876">
        <v>-0.32524816908804671</v>
      </c>
      <c r="AH876" s="9" t="s">
        <v>222</v>
      </c>
      <c r="AI876" s="1">
        <v>44197</v>
      </c>
      <c r="AJ876" s="9" t="s">
        <v>39</v>
      </c>
      <c r="AK876">
        <v>6</v>
      </c>
    </row>
    <row r="877" spans="1:37" x14ac:dyDescent="0.25">
      <c r="A877">
        <v>44201</v>
      </c>
      <c r="B877">
        <v>-0.1206243625255073</v>
      </c>
      <c r="C877">
        <v>-0.16064017742511361</v>
      </c>
      <c r="D877">
        <v>-0.12835047856500989</v>
      </c>
      <c r="E877">
        <v>-0.12229134634143141</v>
      </c>
      <c r="F877">
        <v>-3.6483750072294242E-2</v>
      </c>
      <c r="G877">
        <v>-0.22787280386604761</v>
      </c>
      <c r="H877">
        <v>-7.5093073991853818E-2</v>
      </c>
      <c r="I877">
        <v>-0.13243255649337571</v>
      </c>
      <c r="J877">
        <v>-0.1065715732975796</v>
      </c>
      <c r="K877">
        <v>-0.27066691821620148</v>
      </c>
      <c r="L877">
        <v>-0.1262170042857578</v>
      </c>
      <c r="M877">
        <v>-7.1226567498002991E-2</v>
      </c>
      <c r="N877">
        <v>-5.8851657062063557E-2</v>
      </c>
      <c r="O877">
        <v>-0.30204844087602711</v>
      </c>
      <c r="P877">
        <v>-2.4518513694597711E-2</v>
      </c>
      <c r="Q877">
        <v>-2.3700016222981578E-2</v>
      </c>
      <c r="R877">
        <v>-5.4670274300240643E-2</v>
      </c>
      <c r="S877">
        <v>-0.1768743062444891</v>
      </c>
      <c r="T877">
        <v>-0.1212902531947103</v>
      </c>
      <c r="U877">
        <v>-3.5996209528397667E-2</v>
      </c>
      <c r="V877">
        <v>-0.1590956917363886</v>
      </c>
      <c r="W877">
        <v>-0.1139657508080734</v>
      </c>
      <c r="X877">
        <v>-7.5471787019276176E-2</v>
      </c>
      <c r="Y877">
        <v>-0.19401194998735191</v>
      </c>
      <c r="Z877">
        <v>-0.13878239510302159</v>
      </c>
      <c r="AA877">
        <v>-8.9113906526223849E-2</v>
      </c>
      <c r="AB877">
        <v>-0.10383365905372061</v>
      </c>
      <c r="AC877">
        <v>-0.14730749355231229</v>
      </c>
      <c r="AD877">
        <v>-1.1552317895665101E-2</v>
      </c>
      <c r="AE877">
        <v>-8.4438218995532929E-2</v>
      </c>
      <c r="AF877">
        <v>-0.1214209014042517</v>
      </c>
      <c r="AG877">
        <v>-0.2200359720138389</v>
      </c>
      <c r="AH877" s="9" t="s">
        <v>222</v>
      </c>
      <c r="AI877" s="1">
        <v>44197</v>
      </c>
      <c r="AJ877" s="9" t="s">
        <v>40</v>
      </c>
      <c r="AK877">
        <v>5</v>
      </c>
    </row>
    <row r="878" spans="1:37" x14ac:dyDescent="0.25">
      <c r="A878">
        <v>44200</v>
      </c>
      <c r="B878">
        <v>-7.2562148983096333E-2</v>
      </c>
      <c r="C878">
        <v>-2.303387408507197E-2</v>
      </c>
      <c r="D878">
        <v>-6.1239393646015439E-2</v>
      </c>
      <c r="E878">
        <v>-7.4253809759190811E-2</v>
      </c>
      <c r="F878">
        <v>-0.13306146341278041</v>
      </c>
      <c r="G878">
        <v>-0.23149606415754961</v>
      </c>
      <c r="H878">
        <v>-4.3697631725739289E-2</v>
      </c>
      <c r="I878">
        <v>-1.559110844353769E-2</v>
      </c>
      <c r="J878">
        <v>-2.5703473508555692E-2</v>
      </c>
      <c r="K878">
        <v>-0.1390979451035205</v>
      </c>
      <c r="L878">
        <v>-5.2784085916270367E-2</v>
      </c>
      <c r="M878">
        <v>-2.5965262675607822E-3</v>
      </c>
      <c r="N878">
        <v>-0.1105606750257714</v>
      </c>
      <c r="O878">
        <v>-1.220998972838252E-2</v>
      </c>
      <c r="P878">
        <v>-1.5755898139381899E-2</v>
      </c>
      <c r="Q878">
        <v>-5.5524054079952263E-2</v>
      </c>
      <c r="R878">
        <v>0</v>
      </c>
      <c r="S878">
        <v>-0.28432508865646322</v>
      </c>
      <c r="T878">
        <v>-8.5414522741219967E-2</v>
      </c>
      <c r="U878">
        <v>-1.54291464582772E-2</v>
      </c>
      <c r="V878">
        <v>-5.1501854592226982E-2</v>
      </c>
      <c r="W878">
        <v>0</v>
      </c>
      <c r="X878">
        <v>-5.7119058487800627E-2</v>
      </c>
      <c r="Y878">
        <v>-3.2495004872256979E-3</v>
      </c>
      <c r="Z878">
        <v>-9.4361609972037547E-2</v>
      </c>
      <c r="AA878">
        <v>-5.9327885876281891E-2</v>
      </c>
      <c r="AB878">
        <v>-6.3964721883197559E-2</v>
      </c>
      <c r="AC878">
        <v>-2.0475056387256121E-2</v>
      </c>
      <c r="AD878">
        <v>-2.64520699241272E-2</v>
      </c>
      <c r="AE878">
        <v>-7.7098376788598211E-2</v>
      </c>
      <c r="AF878">
        <v>-9.4309362631423727E-2</v>
      </c>
      <c r="AG878">
        <v>-4.4874213383880757E-2</v>
      </c>
      <c r="AH878" s="9" t="s">
        <v>222</v>
      </c>
      <c r="AI878" s="1">
        <v>44197</v>
      </c>
      <c r="AJ878" s="9" t="s">
        <v>41</v>
      </c>
      <c r="AK878">
        <v>4</v>
      </c>
    </row>
    <row r="879" spans="1:37" x14ac:dyDescent="0.25">
      <c r="A879">
        <v>44196</v>
      </c>
      <c r="B879">
        <v>-0.12462191574110131</v>
      </c>
      <c r="C879">
        <v>-0.10062400351185539</v>
      </c>
      <c r="D879">
        <v>-7.0869055837823242E-2</v>
      </c>
      <c r="E879">
        <v>-2.6994154609903599E-2</v>
      </c>
      <c r="F879">
        <v>-3.511641211367824E-2</v>
      </c>
      <c r="G879">
        <v>-0.33210373219748951</v>
      </c>
      <c r="H879">
        <v>-5.5355880154201273E-2</v>
      </c>
      <c r="I879">
        <v>-3.9034111917072099E-3</v>
      </c>
      <c r="J879">
        <v>-2.438614719756556E-3</v>
      </c>
      <c r="K879">
        <v>-5.0018667579535533E-2</v>
      </c>
      <c r="L879">
        <v>-7.2385798025927624E-3</v>
      </c>
      <c r="M879">
        <v>-6.6041740248841296E-2</v>
      </c>
      <c r="N879">
        <v>-3.3310735070720653E-2</v>
      </c>
      <c r="O879">
        <v>0</v>
      </c>
      <c r="P879">
        <v>-9.555928097625916E-3</v>
      </c>
      <c r="Q879">
        <v>-5.58230844568929E-2</v>
      </c>
      <c r="R879">
        <v>-9.469917884175949E-3</v>
      </c>
      <c r="S879">
        <v>-0.51358388670279143</v>
      </c>
      <c r="T879">
        <v>-8.6741371615785559E-2</v>
      </c>
      <c r="U879">
        <v>-9.4613403008690124E-3</v>
      </c>
      <c r="V879">
        <v>-1.7406401760588261E-3</v>
      </c>
      <c r="W879">
        <v>-0.26454098380562491</v>
      </c>
      <c r="X879">
        <v>-0.1348838052978466</v>
      </c>
      <c r="Y879">
        <v>0</v>
      </c>
      <c r="Z879">
        <v>-0.1965125468925995</v>
      </c>
      <c r="AA879">
        <v>-2.1379422115970659E-2</v>
      </c>
      <c r="AB879">
        <v>-6.0721627971907319E-2</v>
      </c>
      <c r="AC879">
        <v>-0.13123968831248489</v>
      </c>
      <c r="AD879">
        <v>-5.3115176599895848E-2</v>
      </c>
      <c r="AE879">
        <v>-6.9035123734516382E-2</v>
      </c>
      <c r="AF879">
        <v>-0.16350402643896231</v>
      </c>
      <c r="AG879">
        <v>-0.13020766985755231</v>
      </c>
      <c r="AH879" s="9" t="s">
        <v>223</v>
      </c>
      <c r="AI879" s="1">
        <v>44166</v>
      </c>
      <c r="AJ879" s="9" t="s">
        <v>38</v>
      </c>
      <c r="AK879">
        <v>31</v>
      </c>
    </row>
    <row r="880" spans="1:37" x14ac:dyDescent="0.25">
      <c r="A880">
        <v>44195</v>
      </c>
      <c r="B880">
        <v>-0.34236698038639968</v>
      </c>
      <c r="C880">
        <v>-6.1844212948999847E-2</v>
      </c>
      <c r="D880">
        <v>-0.52645740762297533</v>
      </c>
      <c r="E880">
        <v>-0.27608610704427189</v>
      </c>
      <c r="F880">
        <v>-0.23949585225099851</v>
      </c>
      <c r="G880">
        <v>-0.39181646805146042</v>
      </c>
      <c r="H880">
        <v>-6.6256871681874094E-2</v>
      </c>
      <c r="I880">
        <v>-0.1145961818467888</v>
      </c>
      <c r="J880">
        <v>-3.1463766352701462E-2</v>
      </c>
      <c r="K880">
        <v>-0.28601301481632102</v>
      </c>
      <c r="L880">
        <v>-0.16809601060221729</v>
      </c>
      <c r="M880">
        <v>-0.47522853910284779</v>
      </c>
      <c r="N880">
        <v>-0.18873443016539779</v>
      </c>
      <c r="O880">
        <v>-8.9043389955654959E-2</v>
      </c>
      <c r="P880">
        <v>-9.1236790605724635E-2</v>
      </c>
      <c r="Q880">
        <v>-0.1209094250832899</v>
      </c>
      <c r="R880">
        <v>-0.22409573212238931</v>
      </c>
      <c r="S880">
        <v>-0.75909008777592291</v>
      </c>
      <c r="T880">
        <v>-0.15125702548651629</v>
      </c>
      <c r="U880">
        <v>-0.46082693675246822</v>
      </c>
      <c r="V880">
        <v>-0.35788521952538699</v>
      </c>
      <c r="W880">
        <v>-0.31221141328325969</v>
      </c>
      <c r="X880">
        <v>-0.31772230839440491</v>
      </c>
      <c r="Y880">
        <v>-0.14381244692533909</v>
      </c>
      <c r="Z880">
        <v>-0.44890999962324718</v>
      </c>
      <c r="AA880">
        <v>-0.16490912580484279</v>
      </c>
      <c r="AB880">
        <v>-0.16814051145270789</v>
      </c>
      <c r="AC880">
        <v>-0.3388058968262681</v>
      </c>
      <c r="AD880">
        <v>-0.16551400211409559</v>
      </c>
      <c r="AE880">
        <v>-0.26122830029821742</v>
      </c>
      <c r="AF880">
        <v>-0.30564990129977848</v>
      </c>
      <c r="AG880">
        <v>-0.24950137465178629</v>
      </c>
      <c r="AH880" s="9" t="s">
        <v>223</v>
      </c>
      <c r="AI880" s="1">
        <v>44166</v>
      </c>
      <c r="AJ880" s="9" t="s">
        <v>39</v>
      </c>
      <c r="AK880">
        <v>30</v>
      </c>
    </row>
    <row r="881" spans="1:37" x14ac:dyDescent="0.25">
      <c r="A881">
        <v>44194</v>
      </c>
      <c r="B881">
        <v>-0.22679789762621111</v>
      </c>
      <c r="C881">
        <v>-0.17850071173950971</v>
      </c>
      <c r="D881">
        <v>-1.3977050298663359E-2</v>
      </c>
      <c r="E881">
        <v>-0.106679880740997</v>
      </c>
      <c r="F881">
        <v>-9.7866840429154112E-2</v>
      </c>
      <c r="G881">
        <v>-0.28929497918480251</v>
      </c>
      <c r="H881">
        <v>-1.8217124072586369E-2</v>
      </c>
      <c r="I881">
        <v>-2.1253504626610631E-2</v>
      </c>
      <c r="J881">
        <v>-2.0904050725537939E-2</v>
      </c>
      <c r="K881">
        <v>-1.020992792344916E-2</v>
      </c>
      <c r="L881">
        <v>-2.7138125183654139E-3</v>
      </c>
      <c r="M881">
        <v>-1.8695166998173508E-2</v>
      </c>
      <c r="N881">
        <v>-4.7072655278004819E-2</v>
      </c>
      <c r="O881">
        <v>-8.0469123924010358E-2</v>
      </c>
      <c r="P881">
        <v>-0.10924714380888791</v>
      </c>
      <c r="Q881">
        <v>-0.1250354613391037</v>
      </c>
      <c r="R881">
        <v>-0.23756343558930429</v>
      </c>
      <c r="S881">
        <v>-0.52823311397379114</v>
      </c>
      <c r="T881">
        <v>-2.795894643680125E-2</v>
      </c>
      <c r="U881">
        <v>-0.43625406539735467</v>
      </c>
      <c r="V881">
        <v>-0.2755859422782726</v>
      </c>
      <c r="W881">
        <v>-7.1157085261072187E-2</v>
      </c>
      <c r="X881">
        <v>-9.6297891812672343E-2</v>
      </c>
      <c r="Y881">
        <v>-6.6163934371813504E-2</v>
      </c>
      <c r="Z881">
        <v>-0.18189216458829849</v>
      </c>
      <c r="AA881">
        <v>-6.1081980795042512E-2</v>
      </c>
      <c r="AB881">
        <v>-0.13834151510320511</v>
      </c>
      <c r="AC881">
        <v>-5.6632479957283398E-2</v>
      </c>
      <c r="AD881">
        <v>-9.2112126056804286E-2</v>
      </c>
      <c r="AE881">
        <v>-4.0463408304389763E-2</v>
      </c>
      <c r="AF881">
        <v>-0.29786878702799952</v>
      </c>
      <c r="AG881">
        <v>-0.1084375045563846</v>
      </c>
      <c r="AH881" s="9" t="s">
        <v>223</v>
      </c>
      <c r="AI881" s="1">
        <v>44166</v>
      </c>
      <c r="AJ881" s="9" t="s">
        <v>40</v>
      </c>
      <c r="AK881">
        <v>29</v>
      </c>
    </row>
    <row r="882" spans="1:37" x14ac:dyDescent="0.25">
      <c r="A882">
        <v>44193</v>
      </c>
      <c r="B882">
        <v>-0.17074083001923571</v>
      </c>
      <c r="C882">
        <v>-1.518517636841811E-2</v>
      </c>
      <c r="D882">
        <v>-0.36418047289850308</v>
      </c>
      <c r="E882">
        <v>-0.15097161711385809</v>
      </c>
      <c r="F882">
        <v>-0.23707491820729221</v>
      </c>
      <c r="G882">
        <v>-0.2563879741794674</v>
      </c>
      <c r="H882">
        <v>-3.7977210570677961E-2</v>
      </c>
      <c r="I882">
        <v>-0.1423738543665066</v>
      </c>
      <c r="J882">
        <v>-3.7432991531421321E-3</v>
      </c>
      <c r="K882">
        <v>-0.29950541878243397</v>
      </c>
      <c r="L882">
        <v>-0.1860346831118303</v>
      </c>
      <c r="M882">
        <v>-0.1075246330013397</v>
      </c>
      <c r="N882">
        <v>-2.913603628263943E-2</v>
      </c>
      <c r="O882">
        <v>-0.1188736404201427</v>
      </c>
      <c r="P882">
        <v>-0.86214300139540956</v>
      </c>
      <c r="Q882">
        <v>-6.6371141401239495E-2</v>
      </c>
      <c r="R882">
        <v>-2.455164237578103E-2</v>
      </c>
      <c r="S882">
        <v>-0.46585575750719488</v>
      </c>
      <c r="T882">
        <v>-0.25367238799753128</v>
      </c>
      <c r="U882">
        <v>-7.2398316716543287E-2</v>
      </c>
      <c r="V882">
        <v>-0.1060816636590832</v>
      </c>
      <c r="W882">
        <v>-2.1277028224545181E-2</v>
      </c>
      <c r="X882">
        <v>-0.17005877796205271</v>
      </c>
      <c r="Y882">
        <v>-2.7158352109906619E-2</v>
      </c>
      <c r="Z882">
        <v>-0.18059367687223901</v>
      </c>
      <c r="AA882">
        <v>-0.17237499127793779</v>
      </c>
      <c r="AB882">
        <v>-0.13399263901422809</v>
      </c>
      <c r="AC882">
        <v>-0.15795369710232879</v>
      </c>
      <c r="AD882">
        <v>-8.5929551398809687E-2</v>
      </c>
      <c r="AE882">
        <v>-7.6041548335662554E-2</v>
      </c>
      <c r="AF882">
        <v>-0.1944604167059269</v>
      </c>
      <c r="AG882">
        <v>-0.25350676986166382</v>
      </c>
      <c r="AH882" s="9" t="s">
        <v>223</v>
      </c>
      <c r="AI882" s="1">
        <v>44166</v>
      </c>
      <c r="AJ882" s="9" t="s">
        <v>41</v>
      </c>
      <c r="AK882">
        <v>28</v>
      </c>
    </row>
    <row r="883" spans="1:37" x14ac:dyDescent="0.25">
      <c r="A883">
        <v>44190</v>
      </c>
      <c r="B883">
        <v>-4.5284315313735717E-2</v>
      </c>
      <c r="C883">
        <v>-9.1929168218889881E-3</v>
      </c>
      <c r="D883">
        <v>-0.21015110455926519</v>
      </c>
      <c r="E883">
        <v>-8.5329673704968596E-3</v>
      </c>
      <c r="F883">
        <v>0</v>
      </c>
      <c r="G883">
        <v>-5.7623167491415973E-2</v>
      </c>
      <c r="H883">
        <v>0</v>
      </c>
      <c r="I883">
        <v>-1.331205457132412E-2</v>
      </c>
      <c r="J883">
        <v>0</v>
      </c>
      <c r="K883">
        <v>-3.190213972103987E-2</v>
      </c>
      <c r="L883">
        <v>-2.4564052523375151E-3</v>
      </c>
      <c r="M883">
        <v>-1.1714253938957401E-2</v>
      </c>
      <c r="N883">
        <v>-1.0508607510559629E-3</v>
      </c>
      <c r="O883">
        <v>-4.269641455153033E-2</v>
      </c>
      <c r="P883">
        <v>-2.0027343455179911E-2</v>
      </c>
      <c r="Q883">
        <v>-1.089381478914042E-2</v>
      </c>
      <c r="R883">
        <v>-2.5358285948703058E-2</v>
      </c>
      <c r="S883">
        <v>-4.8780661446465513E-2</v>
      </c>
      <c r="T883">
        <v>-1.2242042162584069E-2</v>
      </c>
      <c r="U883">
        <v>0</v>
      </c>
      <c r="V883">
        <v>0</v>
      </c>
      <c r="W883">
        <v>-4.085565817248219E-3</v>
      </c>
      <c r="X883">
        <v>-9.3256863056864467E-2</v>
      </c>
      <c r="Y883">
        <v>0</v>
      </c>
      <c r="Z883">
        <v>-9.4098392386289462E-2</v>
      </c>
      <c r="AA883">
        <v>-7.7098567596316416E-3</v>
      </c>
      <c r="AB883">
        <v>-6.3823070406117616E-3</v>
      </c>
      <c r="AC883">
        <v>-2.7802700622499201E-2</v>
      </c>
      <c r="AD883">
        <v>-1.8214000466766059E-4</v>
      </c>
      <c r="AE883">
        <v>-1.039126049928361E-2</v>
      </c>
      <c r="AF883">
        <v>-2.6732379662793699E-2</v>
      </c>
      <c r="AG883">
        <v>-0.15849986325703119</v>
      </c>
      <c r="AH883" s="9" t="s">
        <v>224</v>
      </c>
      <c r="AI883" s="1">
        <v>44166</v>
      </c>
      <c r="AJ883" s="9" t="s">
        <v>43</v>
      </c>
      <c r="AK883">
        <v>25</v>
      </c>
    </row>
    <row r="884" spans="1:37" x14ac:dyDescent="0.25">
      <c r="A884">
        <v>44189</v>
      </c>
      <c r="B884">
        <v>-0.48599592795920632</v>
      </c>
      <c r="C884">
        <v>-0.1646318038798418</v>
      </c>
      <c r="D884">
        <v>-7.6955134928944277E-5</v>
      </c>
      <c r="E884">
        <v>-0.25250161821868239</v>
      </c>
      <c r="F884">
        <v>-8.6464118728039732E-2</v>
      </c>
      <c r="G884">
        <v>-1.0153260764368439</v>
      </c>
      <c r="H884">
        <v>-0.15263997801725959</v>
      </c>
      <c r="I884">
        <v>-0.21168275064397579</v>
      </c>
      <c r="J884">
        <v>-5.4465251844680151E-2</v>
      </c>
      <c r="K884">
        <v>-0.69836980466893295</v>
      </c>
      <c r="L884">
        <v>-4.2790530541266372E-2</v>
      </c>
      <c r="M884">
        <v>-0.1073604168556917</v>
      </c>
      <c r="N884">
        <v>-0.12024640237310261</v>
      </c>
      <c r="O884">
        <v>-0.26801170984652251</v>
      </c>
      <c r="P884">
        <v>-0.17996829049630789</v>
      </c>
      <c r="Q884">
        <v>-2.1728714725151629E-2</v>
      </c>
      <c r="R884">
        <v>0</v>
      </c>
      <c r="S884">
        <v>-7.4517894965765413E-2</v>
      </c>
      <c r="T884">
        <v>-0.19715629112449959</v>
      </c>
      <c r="U884">
        <v>-0.22040442601176749</v>
      </c>
      <c r="V884">
        <v>-0.49955290202884828</v>
      </c>
      <c r="W884">
        <v>-0.30450711873173347</v>
      </c>
      <c r="X884">
        <v>-0.21472261176926799</v>
      </c>
      <c r="Y884">
        <v>-4.6902301679668752E-2</v>
      </c>
      <c r="Z884">
        <v>-0.62882812390371845</v>
      </c>
      <c r="AA884">
        <v>-0.23810587513154199</v>
      </c>
      <c r="AB884">
        <v>-0.17650102190718639</v>
      </c>
      <c r="AC884">
        <v>-5.8702499384782683E-2</v>
      </c>
      <c r="AD884">
        <v>-3.2103255222552481E-2</v>
      </c>
      <c r="AE884">
        <v>-3.1717571021281872E-2</v>
      </c>
      <c r="AF884">
        <v>-0.67432370981888068</v>
      </c>
      <c r="AG884">
        <v>-0.60554328000327085</v>
      </c>
      <c r="AH884" s="9" t="s">
        <v>224</v>
      </c>
      <c r="AI884" s="1">
        <v>44166</v>
      </c>
      <c r="AJ884" s="9" t="s">
        <v>38</v>
      </c>
      <c r="AK884">
        <v>24</v>
      </c>
    </row>
    <row r="885" spans="1:37" x14ac:dyDescent="0.25">
      <c r="A885">
        <v>44188</v>
      </c>
      <c r="B885">
        <v>-0.65445290429755598</v>
      </c>
      <c r="C885">
        <v>-0.69382198654215399</v>
      </c>
      <c r="D885">
        <v>-0.44300281666452651</v>
      </c>
      <c r="E885">
        <v>-0.42494969635731861</v>
      </c>
      <c r="F885">
        <v>-1.4819932374020719</v>
      </c>
      <c r="G885">
        <v>-0.55961166481150304</v>
      </c>
      <c r="H885">
        <v>-0.91442205148337752</v>
      </c>
      <c r="I885">
        <v>-7.7084602096620894E-2</v>
      </c>
      <c r="J885">
        <v>-0.88439348071061885</v>
      </c>
      <c r="K885">
        <v>-0.11888960508980601</v>
      </c>
      <c r="L885">
        <v>-0.1031789104226264</v>
      </c>
      <c r="M885">
        <v>-0.31815525334546207</v>
      </c>
      <c r="N885">
        <v>-0.83446003222084841</v>
      </c>
      <c r="O885">
        <v>-0.32442510309783018</v>
      </c>
      <c r="P885">
        <v>-0.1558459747222517</v>
      </c>
      <c r="Q885">
        <v>-0.54214575841004553</v>
      </c>
      <c r="R885">
        <v>-1.729579878540272E-2</v>
      </c>
      <c r="S885">
        <v>-2.0440793987787411</v>
      </c>
      <c r="T885">
        <v>-0.73975178861572444</v>
      </c>
      <c r="U885">
        <v>-0.22952707820314699</v>
      </c>
      <c r="V885">
        <v>-7.400273277122317E-2</v>
      </c>
      <c r="W885">
        <v>-0.6450067642338444</v>
      </c>
      <c r="X885">
        <v>-0.26927963113901959</v>
      </c>
      <c r="Y885">
        <v>-0.2515342213580713</v>
      </c>
      <c r="Z885">
        <v>-0.74283621690734125</v>
      </c>
      <c r="AA885">
        <v>-0.53220210809285862</v>
      </c>
      <c r="AB885">
        <v>-0.66362140951394022</v>
      </c>
      <c r="AC885">
        <v>-0.27847531719660129</v>
      </c>
      <c r="AD885">
        <v>-0.57470136908743574</v>
      </c>
      <c r="AE885">
        <v>-0.50457795309325182</v>
      </c>
      <c r="AF885">
        <v>-0.92672505013596884</v>
      </c>
      <c r="AG885">
        <v>-0.29183665767132549</v>
      </c>
      <c r="AH885" s="9" t="s">
        <v>224</v>
      </c>
      <c r="AI885" s="1">
        <v>44166</v>
      </c>
      <c r="AJ885" s="9" t="s">
        <v>39</v>
      </c>
      <c r="AK885">
        <v>23</v>
      </c>
    </row>
    <row r="886" spans="1:37" x14ac:dyDescent="0.25">
      <c r="A886">
        <v>44187</v>
      </c>
      <c r="B886">
        <v>-0.33093283754998809</v>
      </c>
      <c r="C886">
        <v>-4.3530108717647287E-2</v>
      </c>
      <c r="D886">
        <v>-9.4734922204486607E-2</v>
      </c>
      <c r="E886">
        <v>-0.1089004542288315</v>
      </c>
      <c r="F886">
        <v>-3.2944351740849073E-2</v>
      </c>
      <c r="G886">
        <v>-3.766551629007505E-2</v>
      </c>
      <c r="H886">
        <v>-1.723793597582807E-2</v>
      </c>
      <c r="I886">
        <v>-9.9014623587672504E-2</v>
      </c>
      <c r="J886">
        <v>-5.8064973137495661E-3</v>
      </c>
      <c r="K886">
        <v>-0.19805232524901831</v>
      </c>
      <c r="L886">
        <v>-0.21476300778579399</v>
      </c>
      <c r="M886">
        <v>-3.6268644350487968E-2</v>
      </c>
      <c r="N886">
        <v>-5.7054950630489577E-2</v>
      </c>
      <c r="O886">
        <v>-8.5838712455441769E-3</v>
      </c>
      <c r="P886">
        <v>-0.32821546715588562</v>
      </c>
      <c r="Q886">
        <v>-2.158835996661353E-2</v>
      </c>
      <c r="R886">
        <v>-1.295454985536974E-2</v>
      </c>
      <c r="S886">
        <v>-0.33701023576890088</v>
      </c>
      <c r="T886">
        <v>-0.21337552652615641</v>
      </c>
      <c r="U886">
        <v>-0.2176057040186215</v>
      </c>
      <c r="V886">
        <v>-5.4505958166770903E-2</v>
      </c>
      <c r="W886">
        <v>-0.21121517378678309</v>
      </c>
      <c r="X886">
        <v>-8.9604734995037044E-2</v>
      </c>
      <c r="Y886">
        <v>0</v>
      </c>
      <c r="Z886">
        <v>-0.2483648131921653</v>
      </c>
      <c r="AA886">
        <v>-0.14085359076679521</v>
      </c>
      <c r="AB886">
        <v>-6.2688612363900345E-2</v>
      </c>
      <c r="AC886">
        <v>-6.1673174652218221E-2</v>
      </c>
      <c r="AD886">
        <v>-4.7122600396214652E-2</v>
      </c>
      <c r="AE886">
        <v>-1.8612996237722449E-2</v>
      </c>
      <c r="AF886">
        <v>-0.56781518221112048</v>
      </c>
      <c r="AG886">
        <v>-0.2206214612184641</v>
      </c>
      <c r="AH886" s="9" t="s">
        <v>224</v>
      </c>
      <c r="AI886" s="1">
        <v>44166</v>
      </c>
      <c r="AJ886" s="9" t="s">
        <v>40</v>
      </c>
      <c r="AK886">
        <v>22</v>
      </c>
    </row>
    <row r="887" spans="1:37" x14ac:dyDescent="0.25">
      <c r="A887">
        <v>44186</v>
      </c>
      <c r="B887">
        <v>-0.18612188394661111</v>
      </c>
      <c r="C887">
        <v>-0.22720941410034459</v>
      </c>
      <c r="D887">
        <v>-4.6526245924514029E-2</v>
      </c>
      <c r="E887">
        <v>-4.0991261095064978E-2</v>
      </c>
      <c r="F887">
        <v>-0.45159784732504721</v>
      </c>
      <c r="G887">
        <v>-3.2359600821981588E-3</v>
      </c>
      <c r="H887">
        <v>-3.9154872967600268E-3</v>
      </c>
      <c r="I887">
        <v>-0.2478925571452929</v>
      </c>
      <c r="J887">
        <v>-3.5348294386658749E-2</v>
      </c>
      <c r="K887">
        <v>-0.45822484454632528</v>
      </c>
      <c r="L887">
        <v>-0.13023669799144069</v>
      </c>
      <c r="M887">
        <v>-9.8413080536807793E-2</v>
      </c>
      <c r="N887">
        <v>-1.6425799748953061E-2</v>
      </c>
      <c r="O887">
        <v>-0.42467559185252668</v>
      </c>
      <c r="P887">
        <v>-6.6721329000594591E-3</v>
      </c>
      <c r="Q887">
        <v>-2.3789570178956911E-2</v>
      </c>
      <c r="R887">
        <v>0</v>
      </c>
      <c r="S887">
        <v>-1.034060114576939</v>
      </c>
      <c r="T887">
        <v>-8.3493072190116313E-2</v>
      </c>
      <c r="U887">
        <v>-0.10987385577923479</v>
      </c>
      <c r="V887">
        <v>-1.7605451669072101E-2</v>
      </c>
      <c r="W887">
        <v>-1.018380620509348</v>
      </c>
      <c r="X887">
        <v>-6.7718063221687677E-2</v>
      </c>
      <c r="Y887">
        <v>-0.12937713159257019</v>
      </c>
      <c r="Z887">
        <v>-0.20462710750875021</v>
      </c>
      <c r="AA887">
        <v>-8.3789745195788273E-2</v>
      </c>
      <c r="AB887">
        <v>-0.18445676859912069</v>
      </c>
      <c r="AC887">
        <v>-0.12595408192704641</v>
      </c>
      <c r="AD887">
        <v>-1.33754625681657E-2</v>
      </c>
      <c r="AE887">
        <v>-7.1820732848286176E-2</v>
      </c>
      <c r="AF887">
        <v>-0.21435208902666841</v>
      </c>
      <c r="AG887">
        <v>-0.2638603867072391</v>
      </c>
      <c r="AH887" s="9" t="s">
        <v>224</v>
      </c>
      <c r="AI887" s="1">
        <v>44166</v>
      </c>
      <c r="AJ887" s="9" t="s">
        <v>41</v>
      </c>
      <c r="AK887">
        <v>21</v>
      </c>
    </row>
    <row r="888" spans="1:37" x14ac:dyDescent="0.25">
      <c r="A888">
        <v>44183</v>
      </c>
      <c r="B888">
        <v>-8.03047907766367E-2</v>
      </c>
      <c r="C888">
        <v>0</v>
      </c>
      <c r="D888">
        <v>-0.14433380149245409</v>
      </c>
      <c r="E888">
        <v>-9.8725807021843637E-2</v>
      </c>
      <c r="F888">
        <v>-7.136934763166191E-3</v>
      </c>
      <c r="G888">
        <v>-9.0856353036229465E-2</v>
      </c>
      <c r="H888">
        <v>-6.761919296808811E-3</v>
      </c>
      <c r="I888">
        <v>0</v>
      </c>
      <c r="J888">
        <v>-1.4266601999056651E-3</v>
      </c>
      <c r="K888">
        <v>-0.1929662430298697</v>
      </c>
      <c r="L888">
        <v>-4.3586095451981867E-2</v>
      </c>
      <c r="M888">
        <v>0</v>
      </c>
      <c r="N888">
        <v>-6.1582391198056273E-2</v>
      </c>
      <c r="O888">
        <v>-5.6951307216410452E-2</v>
      </c>
      <c r="P888">
        <v>-2.1335642388552189E-2</v>
      </c>
      <c r="Q888">
        <v>-3.897122019951519E-2</v>
      </c>
      <c r="R888">
        <v>0</v>
      </c>
      <c r="S888">
        <v>-0.1098933894834227</v>
      </c>
      <c r="T888">
        <v>-0.1403026355515134</v>
      </c>
      <c r="U888">
        <v>-0.25192671869264888</v>
      </c>
      <c r="V888">
        <v>-0.13667544739027501</v>
      </c>
      <c r="W888">
        <v>0</v>
      </c>
      <c r="X888">
        <v>-0.1164027978855996</v>
      </c>
      <c r="Y888">
        <v>-1.32102156549066E-2</v>
      </c>
      <c r="Z888">
        <v>-8.3339157285501522E-2</v>
      </c>
      <c r="AA888">
        <v>-8.4732062043138823E-2</v>
      </c>
      <c r="AB888">
        <v>-6.76641061885246E-2</v>
      </c>
      <c r="AC888">
        <v>-5.1152687230187011E-2</v>
      </c>
      <c r="AD888">
        <v>-2.0040491175569498E-3</v>
      </c>
      <c r="AE888">
        <v>-2.7389936772259319E-2</v>
      </c>
      <c r="AF888">
        <v>-0.15472998310974909</v>
      </c>
      <c r="AG888">
        <v>-5.0537304559685137E-2</v>
      </c>
      <c r="AH888" s="9" t="s">
        <v>225</v>
      </c>
      <c r="AI888" s="1">
        <v>44166</v>
      </c>
      <c r="AJ888" s="9" t="s">
        <v>43</v>
      </c>
      <c r="AK888">
        <v>18</v>
      </c>
    </row>
    <row r="889" spans="1:37" x14ac:dyDescent="0.25">
      <c r="A889">
        <v>44182</v>
      </c>
      <c r="B889">
        <v>-0.56069419406203791</v>
      </c>
      <c r="C889">
        <v>-0.14751979137977561</v>
      </c>
      <c r="D889">
        <v>-2.8680340351951119</v>
      </c>
      <c r="E889">
        <v>-0.33047640698110881</v>
      </c>
      <c r="F889">
        <v>-2.3131422403882829E-2</v>
      </c>
      <c r="G889">
        <v>-0.282070276553952</v>
      </c>
      <c r="H889">
        <v>-0.3292982831517991</v>
      </c>
      <c r="I889">
        <v>-0.56169971840870236</v>
      </c>
      <c r="J889">
        <v>-0.31520324099947422</v>
      </c>
      <c r="K889">
        <v>-1.8242460776221461</v>
      </c>
      <c r="L889">
        <v>-0.58875561545987776</v>
      </c>
      <c r="M889">
        <v>-0.90233850627926915</v>
      </c>
      <c r="N889">
        <v>-0.33722368976481282</v>
      </c>
      <c r="O889">
        <v>-0.3419599168967758</v>
      </c>
      <c r="P889">
        <v>-0.32096408574689139</v>
      </c>
      <c r="Q889">
        <v>-0.30188202714534301</v>
      </c>
      <c r="R889">
        <v>-0.19530067479966479</v>
      </c>
      <c r="S889">
        <v>-0.48505473289833828</v>
      </c>
      <c r="T889">
        <v>-0.18392701961047411</v>
      </c>
      <c r="U889">
        <v>-2.205141297527061</v>
      </c>
      <c r="V889">
        <v>-0.66862439946318764</v>
      </c>
      <c r="W889">
        <v>-0.27575377481614199</v>
      </c>
      <c r="X889">
        <v>-0.45870289191460339</v>
      </c>
      <c r="Y889">
        <v>-0.32061816154029948</v>
      </c>
      <c r="Z889">
        <v>-0.51372518356269536</v>
      </c>
      <c r="AA889">
        <v>-0.72262452492904417</v>
      </c>
      <c r="AB889">
        <v>-0.27961835578691652</v>
      </c>
      <c r="AC889">
        <v>-0.96869892235538968</v>
      </c>
      <c r="AD889">
        <v>-0.8607678291118962</v>
      </c>
      <c r="AE889">
        <v>-0.53763184085199855</v>
      </c>
      <c r="AF889">
        <v>-0.48973100151499899</v>
      </c>
      <c r="AG889">
        <v>-0.41689698306843698</v>
      </c>
      <c r="AH889" s="9" t="s">
        <v>225</v>
      </c>
      <c r="AI889" s="1">
        <v>44166</v>
      </c>
      <c r="AJ889" s="9" t="s">
        <v>38</v>
      </c>
      <c r="AK889">
        <v>17</v>
      </c>
    </row>
    <row r="890" spans="1:37" x14ac:dyDescent="0.25">
      <c r="A890">
        <v>44181</v>
      </c>
      <c r="B890">
        <v>-0.1252440559394353</v>
      </c>
      <c r="C890">
        <v>-5.0521075971926011E-3</v>
      </c>
      <c r="D890">
        <v>-2.0924155420688831E-2</v>
      </c>
      <c r="E890">
        <v>-7.0958878970632827E-2</v>
      </c>
      <c r="F890">
        <v>-2.0485163324225081E-2</v>
      </c>
      <c r="G890">
        <v>-0.28691118435298452</v>
      </c>
      <c r="H890">
        <v>-5.9283925149912202E-2</v>
      </c>
      <c r="I890">
        <v>-5.9478225049228499E-2</v>
      </c>
      <c r="J890">
        <v>-4.7587082964014966E-3</v>
      </c>
      <c r="K890">
        <v>-7.8350694341678094E-3</v>
      </c>
      <c r="L890">
        <v>-1.7866696937808711E-2</v>
      </c>
      <c r="M890">
        <v>-1.1082222512012539E-2</v>
      </c>
      <c r="N890">
        <v>-0.11930635913372691</v>
      </c>
      <c r="O890">
        <v>-2.3454183541785981E-2</v>
      </c>
      <c r="P890">
        <v>-1.1406532093935371</v>
      </c>
      <c r="Q890">
        <v>0</v>
      </c>
      <c r="R890">
        <v>-0.70516968212837339</v>
      </c>
      <c r="S890">
        <v>-3.9556831167564983E-2</v>
      </c>
      <c r="T890">
        <v>-6.6391615378743026E-3</v>
      </c>
      <c r="U890">
        <v>-5.8414439628917222E-2</v>
      </c>
      <c r="V890">
        <v>-7.1240408070178216E-2</v>
      </c>
      <c r="W890">
        <v>-2.0828582924429231</v>
      </c>
      <c r="X890">
        <v>-1.393292963487291E-2</v>
      </c>
      <c r="Y890">
        <v>-0.27564066959221439</v>
      </c>
      <c r="Z890">
        <v>-0.1636494867522659</v>
      </c>
      <c r="AA890">
        <v>-0.13727626955047381</v>
      </c>
      <c r="AB890">
        <v>-2.3421710616975362E-2</v>
      </c>
      <c r="AC890">
        <v>-6.0236746333567889E-2</v>
      </c>
      <c r="AD890">
        <v>-1.0244999166410069E-2</v>
      </c>
      <c r="AE890">
        <v>-6.3645249993686856E-2</v>
      </c>
      <c r="AF890">
        <v>-9.8170519590824151E-2</v>
      </c>
      <c r="AG890">
        <v>-0.30462619818388659</v>
      </c>
      <c r="AH890" s="9" t="s">
        <v>225</v>
      </c>
      <c r="AI890" s="1">
        <v>44166</v>
      </c>
      <c r="AJ890" s="9" t="s">
        <v>39</v>
      </c>
      <c r="AK890">
        <v>16</v>
      </c>
    </row>
    <row r="891" spans="1:37" x14ac:dyDescent="0.25">
      <c r="A891">
        <v>44180</v>
      </c>
      <c r="B891">
        <v>-0.40063028695963998</v>
      </c>
      <c r="C891">
        <v>-1.420294609763028</v>
      </c>
      <c r="D891">
        <v>-0.2026660419057365</v>
      </c>
      <c r="E891">
        <v>-0.130057747581896</v>
      </c>
      <c r="F891">
        <v>-4.5055094623221568E-2</v>
      </c>
      <c r="G891">
        <v>-0.12885596632117741</v>
      </c>
      <c r="H891">
        <v>-0.47275325328247481</v>
      </c>
      <c r="I891">
        <v>-6.0237255090048909E-2</v>
      </c>
      <c r="J891">
        <v>-0.26532932718151048</v>
      </c>
      <c r="K891">
        <v>-3.1823723971940769E-2</v>
      </c>
      <c r="L891">
        <v>-3.9865637165242017E-2</v>
      </c>
      <c r="M891">
        <v>-0.19932175664475149</v>
      </c>
      <c r="N891">
        <v>-0.18948189215144329</v>
      </c>
      <c r="O891">
        <v>-0.17071762270227839</v>
      </c>
      <c r="P891">
        <v>-0.12722542307670559</v>
      </c>
      <c r="Q891">
        <v>-0.28734765882266478</v>
      </c>
      <c r="R891">
        <v>-9.0952721582404666E-2</v>
      </c>
      <c r="S891">
        <v>-0.2943821251490284</v>
      </c>
      <c r="T891">
        <v>-0.51322742009164213</v>
      </c>
      <c r="U891">
        <v>-2.572878639518663E-2</v>
      </c>
      <c r="V891">
        <v>-0.1404282359103918</v>
      </c>
      <c r="W891">
        <v>-1.0514673971939019</v>
      </c>
      <c r="X891">
        <v>-0.45856773838797249</v>
      </c>
      <c r="Y891">
        <v>-1.9199747093638558E-2</v>
      </c>
      <c r="Z891">
        <v>-0.33788254102881199</v>
      </c>
      <c r="AA891">
        <v>-0.18372677976763729</v>
      </c>
      <c r="AB891">
        <v>-0.39662591093015048</v>
      </c>
      <c r="AC891">
        <v>-0.13780994991421311</v>
      </c>
      <c r="AD891">
        <v>-0.62170452379879226</v>
      </c>
      <c r="AE891">
        <v>-0.1220195190413397</v>
      </c>
      <c r="AF891">
        <v>-0.33172068776567448</v>
      </c>
      <c r="AG891">
        <v>-0.47469933188749869</v>
      </c>
      <c r="AH891" s="9" t="s">
        <v>225</v>
      </c>
      <c r="AI891" s="1">
        <v>44166</v>
      </c>
      <c r="AJ891" s="9" t="s">
        <v>40</v>
      </c>
      <c r="AK891">
        <v>15</v>
      </c>
    </row>
    <row r="892" spans="1:37" x14ac:dyDescent="0.25">
      <c r="A892">
        <v>44179</v>
      </c>
      <c r="B892">
        <v>-0.26566670407236759</v>
      </c>
      <c r="C892">
        <v>-1.1757275669788269E-2</v>
      </c>
      <c r="D892">
        <v>-2.3611717822509971E-2</v>
      </c>
      <c r="E892">
        <v>-6.4702819553402388E-2</v>
      </c>
      <c r="F892">
        <v>-4.9085530503821821E-4</v>
      </c>
      <c r="G892">
        <v>-0.41261800669078391</v>
      </c>
      <c r="H892">
        <v>-0.2053100676790437</v>
      </c>
      <c r="I892">
        <v>-9.0772323118006575E-3</v>
      </c>
      <c r="J892">
        <v>-4.4531392559231629E-3</v>
      </c>
      <c r="K892">
        <v>-6.8131814110897254E-3</v>
      </c>
      <c r="L892">
        <v>-4.413828112484517E-2</v>
      </c>
      <c r="M892">
        <v>-2.500058482191197E-3</v>
      </c>
      <c r="N892">
        <v>-5.0620965954020922E-2</v>
      </c>
      <c r="O892">
        <v>-4.3584454527329758E-2</v>
      </c>
      <c r="P892">
        <v>-0.1201799833295609</v>
      </c>
      <c r="Q892">
        <v>-5.025754085783056E-2</v>
      </c>
      <c r="R892">
        <v>-0.47078769489314393</v>
      </c>
      <c r="S892">
        <v>-9.146393510631011E-2</v>
      </c>
      <c r="T892">
        <v>-0.25906271184399038</v>
      </c>
      <c r="U892">
        <v>-0.14651836530465051</v>
      </c>
      <c r="V892">
        <v>-0.126948765290855</v>
      </c>
      <c r="W892">
        <v>-1.043723026974311</v>
      </c>
      <c r="X892">
        <v>-3.043404445912961E-2</v>
      </c>
      <c r="Y892">
        <v>-6.9392708446724211E-2</v>
      </c>
      <c r="Z892">
        <v>-0.24715341432043711</v>
      </c>
      <c r="AA892">
        <v>-4.3864923595422253E-2</v>
      </c>
      <c r="AB892">
        <v>-0.1089978447705189</v>
      </c>
      <c r="AC892">
        <v>-2.9409981428289909E-2</v>
      </c>
      <c r="AD892">
        <v>-1.782596274995945E-4</v>
      </c>
      <c r="AE892">
        <v>-3.8188687334742552E-2</v>
      </c>
      <c r="AF892">
        <v>-0.29621468312197391</v>
      </c>
      <c r="AG892">
        <v>-0.22533359587836441</v>
      </c>
      <c r="AH892" s="9" t="s">
        <v>225</v>
      </c>
      <c r="AI892" s="1">
        <v>44166</v>
      </c>
      <c r="AJ892" s="9" t="s">
        <v>41</v>
      </c>
      <c r="AK892">
        <v>14</v>
      </c>
    </row>
    <row r="893" spans="1:37" x14ac:dyDescent="0.25">
      <c r="A893">
        <v>44176</v>
      </c>
      <c r="B893">
        <v>-7.3140383399890346E-2</v>
      </c>
      <c r="C893">
        <v>-1.004210142568304E-2</v>
      </c>
      <c r="D893">
        <v>-3.294113029534064E-2</v>
      </c>
      <c r="E893">
        <v>-6.3534458539934741E-3</v>
      </c>
      <c r="F893">
        <v>-1.0454060264136381E-2</v>
      </c>
      <c r="G893">
        <v>-0.55284424668426302</v>
      </c>
      <c r="H893">
        <v>-4.371234168931E-2</v>
      </c>
      <c r="I893">
        <v>-9.772677441236461E-3</v>
      </c>
      <c r="J893">
        <v>-1.335062235414579E-2</v>
      </c>
      <c r="K893">
        <v>-1.7929849257741341E-3</v>
      </c>
      <c r="L893">
        <v>-4.5116820233384647E-2</v>
      </c>
      <c r="M893">
        <v>0</v>
      </c>
      <c r="N893">
        <v>-3.9526813129021959E-3</v>
      </c>
      <c r="O893">
        <v>-5.0279479648174641E-2</v>
      </c>
      <c r="P893">
        <v>0</v>
      </c>
      <c r="Q893">
        <v>-1.7597827389941481E-3</v>
      </c>
      <c r="R893">
        <v>0</v>
      </c>
      <c r="S893">
        <v>-7.0299182271953359E-4</v>
      </c>
      <c r="T893">
        <v>-4.3100577059267738E-2</v>
      </c>
      <c r="U893">
        <v>0</v>
      </c>
      <c r="V893">
        <v>-3.0478270008142641E-2</v>
      </c>
      <c r="W893">
        <v>0</v>
      </c>
      <c r="X893">
        <v>-5.7992406710271532E-2</v>
      </c>
      <c r="Y893">
        <v>-1.382644306646902E-2</v>
      </c>
      <c r="Z893">
        <v>-0.1093003497284598</v>
      </c>
      <c r="AA893">
        <v>-5.9235005537339024E-3</v>
      </c>
      <c r="AB893">
        <v>-2.7099212839354452E-2</v>
      </c>
      <c r="AC893">
        <v>-1.8646518364423371E-2</v>
      </c>
      <c r="AD893">
        <v>-4.8691024810112088E-4</v>
      </c>
      <c r="AE893">
        <v>-3.2620698024227218E-3</v>
      </c>
      <c r="AF893">
        <v>-6.8452365495248732E-2</v>
      </c>
      <c r="AG893">
        <v>-0.1010234492004906</v>
      </c>
      <c r="AH893" s="9" t="s">
        <v>226</v>
      </c>
      <c r="AI893" s="1">
        <v>44166</v>
      </c>
      <c r="AJ893" s="9" t="s">
        <v>43</v>
      </c>
      <c r="AK893">
        <v>11</v>
      </c>
    </row>
    <row r="894" spans="1:37" x14ac:dyDescent="0.25">
      <c r="A894">
        <v>44175</v>
      </c>
      <c r="B894">
        <v>-1.0433394480036839</v>
      </c>
      <c r="C894">
        <v>-0.84896221445290754</v>
      </c>
      <c r="D894">
        <v>-0.240023506727988</v>
      </c>
      <c r="E894">
        <v>-1.000346753993298</v>
      </c>
      <c r="F894">
        <v>-1.1323860260861429</v>
      </c>
      <c r="G894">
        <v>-2.9822694034633921</v>
      </c>
      <c r="H894">
        <v>-0.74707711039107005</v>
      </c>
      <c r="I894">
        <v>-0.29752182621454693</v>
      </c>
      <c r="J894">
        <v>-1.1673369146315971</v>
      </c>
      <c r="K894">
        <v>-9.6810096866559406E-2</v>
      </c>
      <c r="L894">
        <v>-0.20603881560240869</v>
      </c>
      <c r="M894">
        <v>-0.93101046256507258</v>
      </c>
      <c r="N894">
        <v>-1.2076576252297859</v>
      </c>
      <c r="O894">
        <v>-0.75546169444341127</v>
      </c>
      <c r="P894">
        <v>-0.60243537924702051</v>
      </c>
      <c r="Q894">
        <v>-0.42564643821316611</v>
      </c>
      <c r="R894">
        <v>-0.10662897470623039</v>
      </c>
      <c r="S894">
        <v>-0.63997863165270463</v>
      </c>
      <c r="T894">
        <v>-0.61603806961907459</v>
      </c>
      <c r="U894">
        <v>-0.77743263367667914</v>
      </c>
      <c r="V894">
        <v>-0.60774958947858593</v>
      </c>
      <c r="W894">
        <v>-0.58001393925600198</v>
      </c>
      <c r="X894">
        <v>-0.85252594917929181</v>
      </c>
      <c r="Y894">
        <v>-0.3858956636981199</v>
      </c>
      <c r="Z894">
        <v>-1.278146375027468</v>
      </c>
      <c r="AA894">
        <v>-0.80415295630473993</v>
      </c>
      <c r="AB894">
        <v>-0.6876943988034584</v>
      </c>
      <c r="AC894">
        <v>-0.44900695334126178</v>
      </c>
      <c r="AD894">
        <v>-1.0001192069478231</v>
      </c>
      <c r="AE894">
        <v>-1.094224399914006</v>
      </c>
      <c r="AF894">
        <v>-1.143138337252573</v>
      </c>
      <c r="AG894">
        <v>-0.72060877350649555</v>
      </c>
      <c r="AH894" s="9" t="s">
        <v>226</v>
      </c>
      <c r="AI894" s="1">
        <v>44166</v>
      </c>
      <c r="AJ894" s="9" t="s">
        <v>38</v>
      </c>
      <c r="AK894">
        <v>10</v>
      </c>
    </row>
    <row r="895" spans="1:37" x14ac:dyDescent="0.25">
      <c r="A895">
        <v>44174</v>
      </c>
      <c r="B895">
        <v>-0.16954158736164021</v>
      </c>
      <c r="C895">
        <v>-4.0561020773965117E-2</v>
      </c>
      <c r="D895">
        <v>-1.2012820447509469E-2</v>
      </c>
      <c r="E895">
        <v>-0.13277942359047551</v>
      </c>
      <c r="F895">
        <v>-0.18684117646429091</v>
      </c>
      <c r="G895">
        <v>-4.6308022773182772E-2</v>
      </c>
      <c r="H895">
        <v>-0.1689190659777639</v>
      </c>
      <c r="I895">
        <v>-0.76727541940966149</v>
      </c>
      <c r="J895">
        <v>-5.086850524651966E-2</v>
      </c>
      <c r="K895">
        <v>-9.6854837804156765E-3</v>
      </c>
      <c r="L895">
        <v>-4.480611630514255E-2</v>
      </c>
      <c r="M895">
        <v>-6.2984225021619752E-2</v>
      </c>
      <c r="N895">
        <v>-0.1025966096125609</v>
      </c>
      <c r="O895">
        <v>-0.27368268479723079</v>
      </c>
      <c r="P895">
        <v>-0.1636933529131516</v>
      </c>
      <c r="Q895">
        <v>-7.038353720628969E-2</v>
      </c>
      <c r="R895">
        <v>-4.054355733918117E-2</v>
      </c>
      <c r="S895">
        <v>-0.19668834703291921</v>
      </c>
      <c r="T895">
        <v>-9.497110487524496E-2</v>
      </c>
      <c r="U895">
        <v>-6.7577124735552271E-3</v>
      </c>
      <c r="V895">
        <v>-8.0333873019642777E-3</v>
      </c>
      <c r="W895">
        <v>0</v>
      </c>
      <c r="X895">
        <v>-0.40927924719760811</v>
      </c>
      <c r="Y895">
        <v>-0.46860516963505472</v>
      </c>
      <c r="Z895">
        <v>-0.18857863803237709</v>
      </c>
      <c r="AA895">
        <v>-0.18407153480451971</v>
      </c>
      <c r="AB895">
        <v>-0.11481586185869221</v>
      </c>
      <c r="AC895">
        <v>-0.1300933252156968</v>
      </c>
      <c r="AD895">
        <v>-3.3275455902121817E-2</v>
      </c>
      <c r="AE895">
        <v>-9.9444473211006815E-2</v>
      </c>
      <c r="AF895">
        <v>-0.11978182868255011</v>
      </c>
      <c r="AG895">
        <v>-0.40769285996643101</v>
      </c>
      <c r="AH895" s="9" t="s">
        <v>226</v>
      </c>
      <c r="AI895" s="1">
        <v>44166</v>
      </c>
      <c r="AJ895" s="9" t="s">
        <v>39</v>
      </c>
      <c r="AK895">
        <v>9</v>
      </c>
    </row>
    <row r="896" spans="1:37" x14ac:dyDescent="0.25">
      <c r="A896">
        <v>44173</v>
      </c>
      <c r="B896">
        <v>-0.39144559005165941</v>
      </c>
      <c r="C896">
        <v>-0.8298157535336671</v>
      </c>
      <c r="D896">
        <v>-5.2967156724230927E-2</v>
      </c>
      <c r="E896">
        <v>-0.21122885545335929</v>
      </c>
      <c r="F896">
        <v>-0.40760398890449279</v>
      </c>
      <c r="G896">
        <v>-0.48714779236813921</v>
      </c>
      <c r="H896">
        <v>-0.119663436473586</v>
      </c>
      <c r="I896">
        <v>-4.0647426751146798E-2</v>
      </c>
      <c r="J896">
        <v>-0.69440479508447894</v>
      </c>
      <c r="K896">
        <v>-6.8067698407841912E-3</v>
      </c>
      <c r="L896">
        <v>-4.4140763478574728E-2</v>
      </c>
      <c r="M896">
        <v>-0.20379366130621829</v>
      </c>
      <c r="N896">
        <v>-0.12033142257506339</v>
      </c>
      <c r="O896">
        <v>-9.09131118216705E-2</v>
      </c>
      <c r="P896">
        <v>-0.10360368412981071</v>
      </c>
      <c r="Q896">
        <v>-6.3582584054710997E-2</v>
      </c>
      <c r="R896">
        <v>-0.27908683884948798</v>
      </c>
      <c r="S896">
        <v>-0.25838816782676172</v>
      </c>
      <c r="T896">
        <v>-0.21666748694877219</v>
      </c>
      <c r="U896">
        <v>-5.4377963047061273E-2</v>
      </c>
      <c r="V896">
        <v>-0.26759853132284839</v>
      </c>
      <c r="W896">
        <v>-0.1033381703083306</v>
      </c>
      <c r="X896">
        <v>-0.54202032174203252</v>
      </c>
      <c r="Y896">
        <v>-2.4878216874742971E-2</v>
      </c>
      <c r="Z896">
        <v>-0.52697422279659045</v>
      </c>
      <c r="AA896">
        <v>-0.1677299537652216</v>
      </c>
      <c r="AB896">
        <v>-0.1946756555583693</v>
      </c>
      <c r="AC896">
        <v>-0.19551213946971541</v>
      </c>
      <c r="AD896">
        <v>-7.931953998538642E-2</v>
      </c>
      <c r="AE896">
        <v>-7.5681154811996484E-2</v>
      </c>
      <c r="AF896">
        <v>-0.58327366731911567</v>
      </c>
      <c r="AG896">
        <v>-0.43112812319616323</v>
      </c>
      <c r="AH896" s="9" t="s">
        <v>226</v>
      </c>
      <c r="AI896" s="1">
        <v>44166</v>
      </c>
      <c r="AJ896" s="9" t="s">
        <v>40</v>
      </c>
      <c r="AK896">
        <v>8</v>
      </c>
    </row>
    <row r="897" spans="1:37" x14ac:dyDescent="0.25">
      <c r="A897">
        <v>44172</v>
      </c>
      <c r="B897">
        <v>-0.18308786056915641</v>
      </c>
      <c r="C897">
        <v>-4.6486852481743918E-2</v>
      </c>
      <c r="D897">
        <v>-0.12801309639998851</v>
      </c>
      <c r="E897">
        <v>-7.9375255429489519E-2</v>
      </c>
      <c r="F897">
        <v>-0.26726265034252861</v>
      </c>
      <c r="G897">
        <v>-0.2727322330751864</v>
      </c>
      <c r="H897">
        <v>-1.6779150950725061E-2</v>
      </c>
      <c r="I897">
        <v>-0.31996192499178921</v>
      </c>
      <c r="J897">
        <v>0</v>
      </c>
      <c r="K897">
        <v>-3.5771183700302071E-2</v>
      </c>
      <c r="L897">
        <v>-2.6868953688348129E-2</v>
      </c>
      <c r="M897">
        <v>-0.26730727855109693</v>
      </c>
      <c r="N897">
        <v>-0.14663453895376469</v>
      </c>
      <c r="O897">
        <v>-0.28551005534296098</v>
      </c>
      <c r="P897">
        <v>-0.17546094079265581</v>
      </c>
      <c r="Q897">
        <v>-1.3176567063845009E-2</v>
      </c>
      <c r="R897">
        <v>0</v>
      </c>
      <c r="S897">
        <v>-0.92652393995925553</v>
      </c>
      <c r="T897">
        <v>-3.0078473753985011E-2</v>
      </c>
      <c r="U897">
        <v>-0.1247483542367701</v>
      </c>
      <c r="V897">
        <v>-0.1077392382723845</v>
      </c>
      <c r="W897">
        <v>-0.1731112664026716</v>
      </c>
      <c r="X897">
        <v>-0.15951804229695191</v>
      </c>
      <c r="Y897">
        <v>-4.0012982081623752E-2</v>
      </c>
      <c r="Z897">
        <v>-0.2071571894936203</v>
      </c>
      <c r="AA897">
        <v>-0.13162731755016871</v>
      </c>
      <c r="AB897">
        <v>-0.12800616852300289</v>
      </c>
      <c r="AC897">
        <v>-0.23414549235508841</v>
      </c>
      <c r="AD897">
        <v>-2.1634426719730891E-2</v>
      </c>
      <c r="AE897">
        <v>-6.8915523611231544E-2</v>
      </c>
      <c r="AF897">
        <v>-0.26005777884857462</v>
      </c>
      <c r="AG897">
        <v>-0.2163754733033651</v>
      </c>
      <c r="AH897" s="9" t="s">
        <v>226</v>
      </c>
      <c r="AI897" s="1">
        <v>44166</v>
      </c>
      <c r="AJ897" s="9" t="s">
        <v>41</v>
      </c>
      <c r="AK897">
        <v>7</v>
      </c>
    </row>
    <row r="898" spans="1:37" x14ac:dyDescent="0.25">
      <c r="A898">
        <v>44169</v>
      </c>
      <c r="B898">
        <v>-0.54207477121329184</v>
      </c>
      <c r="C898">
        <v>-0.19043170892457689</v>
      </c>
      <c r="D898">
        <v>-0.25828443222198683</v>
      </c>
      <c r="E898">
        <v>-5.8841029280882071E-2</v>
      </c>
      <c r="F898">
        <v>-0.16410510088782029</v>
      </c>
      <c r="G898">
        <v>-0.8123327463845057</v>
      </c>
      <c r="H898">
        <v>-0.49757653812054747</v>
      </c>
      <c r="I898">
        <v>-0.39549615570206942</v>
      </c>
      <c r="J898">
        <v>-7.7754163930916165E-2</v>
      </c>
      <c r="K898">
        <v>-0.31187530264200142</v>
      </c>
      <c r="L898">
        <v>0</v>
      </c>
      <c r="M898">
        <v>-0.15229092461159269</v>
      </c>
      <c r="N898">
        <v>-0.2422007883258869</v>
      </c>
      <c r="O898">
        <v>-0.14864639127981219</v>
      </c>
      <c r="P898">
        <v>-0.51952930937306829</v>
      </c>
      <c r="Q898">
        <v>-0.29387546434069989</v>
      </c>
      <c r="R898">
        <v>-7.0711964600257433E-3</v>
      </c>
      <c r="S898">
        <v>-4.1704721930731659E-2</v>
      </c>
      <c r="T898">
        <v>-6.0880511446636761E-2</v>
      </c>
      <c r="U898">
        <v>-0.39287250012881708</v>
      </c>
      <c r="V898">
        <v>-0.27411024180395022</v>
      </c>
      <c r="W898">
        <v>-0.1029111685059694</v>
      </c>
      <c r="X898">
        <v>-0.48771303568207158</v>
      </c>
      <c r="Y898">
        <v>-0.22923366210190591</v>
      </c>
      <c r="Z898">
        <v>-0.26699873583586392</v>
      </c>
      <c r="AA898">
        <v>-0.40046173676708602</v>
      </c>
      <c r="AB898">
        <v>-0.27172743137448518</v>
      </c>
      <c r="AC898">
        <v>-0.16307033056649409</v>
      </c>
      <c r="AD898">
        <v>-0.1270874821434114</v>
      </c>
      <c r="AE898">
        <v>-0.22025359444963399</v>
      </c>
      <c r="AF898">
        <v>-0.5360127846291235</v>
      </c>
      <c r="AG898">
        <v>-0.27142433622328721</v>
      </c>
      <c r="AH898" s="9" t="s">
        <v>227</v>
      </c>
      <c r="AI898" s="1">
        <v>44166</v>
      </c>
      <c r="AJ898" s="9" t="s">
        <v>43</v>
      </c>
      <c r="AK898">
        <v>4</v>
      </c>
    </row>
    <row r="899" spans="1:37" x14ac:dyDescent="0.25">
      <c r="A899">
        <v>44168</v>
      </c>
      <c r="B899">
        <v>-9.8249929056101679E-2</v>
      </c>
      <c r="C899">
        <v>-0.23599062111005931</v>
      </c>
      <c r="D899">
        <v>-7.6490815967283103E-3</v>
      </c>
      <c r="E899">
        <v>-9.2007548386053267E-2</v>
      </c>
      <c r="F899">
        <v>-9.86346262381569E-2</v>
      </c>
      <c r="G899">
        <v>-0.28349281026031942</v>
      </c>
      <c r="H899">
        <v>-0.1585229671376695</v>
      </c>
      <c r="I899">
        <v>-7.7870862025322826E-2</v>
      </c>
      <c r="J899">
        <v>-2.6681770652351819E-2</v>
      </c>
      <c r="K899">
        <v>-6.6988738228115949E-2</v>
      </c>
      <c r="L899">
        <v>-9.9951467126376661E-2</v>
      </c>
      <c r="M899">
        <v>-8.316330002702943E-2</v>
      </c>
      <c r="N899">
        <v>-1.487640046219642E-2</v>
      </c>
      <c r="O899">
        <v>-1.0700770449831301E-2</v>
      </c>
      <c r="P899">
        <v>-0.10522319977935669</v>
      </c>
      <c r="Q899">
        <v>-0.22577590073314779</v>
      </c>
      <c r="R899">
        <v>-2.3739399587312301E-2</v>
      </c>
      <c r="S899">
        <v>0</v>
      </c>
      <c r="T899">
        <v>-0.133573183638757</v>
      </c>
      <c r="U899">
        <v>-2.436153094217541E-2</v>
      </c>
      <c r="V899">
        <v>-0.1231195633477942</v>
      </c>
      <c r="W899">
        <v>-9.6564861326699891E-2</v>
      </c>
      <c r="X899">
        <v>-4.7457579531086473E-2</v>
      </c>
      <c r="Y899">
        <v>-1.344236127399274E-3</v>
      </c>
      <c r="Z899">
        <v>-0.1126789189009875</v>
      </c>
      <c r="AA899">
        <v>-4.3724898999723039E-2</v>
      </c>
      <c r="AB899">
        <v>-0.12795873429108021</v>
      </c>
      <c r="AC899">
        <v>-6.072029331558635E-2</v>
      </c>
      <c r="AD899">
        <v>-0.1162670526070541</v>
      </c>
      <c r="AE899">
        <v>-0.12605405380682469</v>
      </c>
      <c r="AF899">
        <v>-6.035328726407211E-2</v>
      </c>
      <c r="AG899">
        <v>-0.1396113623276049</v>
      </c>
      <c r="AH899" s="9" t="s">
        <v>227</v>
      </c>
      <c r="AI899" s="1">
        <v>44166</v>
      </c>
      <c r="AJ899" s="9" t="s">
        <v>38</v>
      </c>
      <c r="AK899">
        <v>3</v>
      </c>
    </row>
    <row r="900" spans="1:37" x14ac:dyDescent="0.25">
      <c r="A900">
        <v>44167</v>
      </c>
      <c r="B900">
        <v>-0.11204353951860629</v>
      </c>
      <c r="C900">
        <v>-1.605836076463445</v>
      </c>
      <c r="D900">
        <v>-8.4303739512833521E-3</v>
      </c>
      <c r="E900">
        <v>-0.15567653404740209</v>
      </c>
      <c r="F900">
        <v>-0.1205790626511944</v>
      </c>
      <c r="G900">
        <v>-7.55331951207142E-2</v>
      </c>
      <c r="H900">
        <v>-0.2117096871609972</v>
      </c>
      <c r="I900">
        <v>-6.9638869997594319E-2</v>
      </c>
      <c r="J900">
        <v>-2.9105168462611061E-2</v>
      </c>
      <c r="K900">
        <v>-1.6202060310326421E-3</v>
      </c>
      <c r="L900">
        <v>-8.440779938554438E-2</v>
      </c>
      <c r="M900">
        <v>-6.6204875530093313E-2</v>
      </c>
      <c r="N900">
        <v>-1.2883501627813621E-2</v>
      </c>
      <c r="O900">
        <v>-0.15774113733204961</v>
      </c>
      <c r="P900">
        <v>-1.3614946663019691E-2</v>
      </c>
      <c r="Q900">
        <v>-7.5369654329484573E-2</v>
      </c>
      <c r="R900">
        <v>-0.20711662530974551</v>
      </c>
      <c r="S900">
        <v>-0.40851611225894929</v>
      </c>
      <c r="T900">
        <v>-9.8603580001536684E-2</v>
      </c>
      <c r="U900">
        <v>-1.2344428856211309E-2</v>
      </c>
      <c r="V900">
        <v>-1.549900842107094E-2</v>
      </c>
      <c r="W900">
        <v>-0.1492656907045278</v>
      </c>
      <c r="X900">
        <v>-0.1444582588081853</v>
      </c>
      <c r="Y900">
        <v>-8.4353546689141801E-2</v>
      </c>
      <c r="Z900">
        <v>-0.18974367607403611</v>
      </c>
      <c r="AA900">
        <v>-2.1759824036248349E-2</v>
      </c>
      <c r="AB900">
        <v>-0.10303584999770921</v>
      </c>
      <c r="AC900">
        <v>-6.3518807540610039E-2</v>
      </c>
      <c r="AD900">
        <v>-6.1011434995281562E-2</v>
      </c>
      <c r="AE900">
        <v>-0.12732814709753659</v>
      </c>
      <c r="AF900">
        <v>-0.128889511751408</v>
      </c>
      <c r="AG900">
        <v>-7.7510201939773163E-2</v>
      </c>
      <c r="AH900" s="9" t="s">
        <v>227</v>
      </c>
      <c r="AI900" s="1">
        <v>44166</v>
      </c>
      <c r="AJ900" s="9" t="s">
        <v>39</v>
      </c>
      <c r="AK900">
        <v>2</v>
      </c>
    </row>
    <row r="901" spans="1:37" x14ac:dyDescent="0.25">
      <c r="A901">
        <v>44166</v>
      </c>
      <c r="B901">
        <v>-5.0324536926999258E-2</v>
      </c>
      <c r="C901">
        <v>-0.54157259042579498</v>
      </c>
      <c r="D901">
        <v>0</v>
      </c>
      <c r="E901">
        <v>-1.449171466001166E-3</v>
      </c>
      <c r="F901">
        <v>-8.5213858117515404E-3</v>
      </c>
      <c r="G901">
        <v>0</v>
      </c>
      <c r="H901">
        <v>-0.1031531891173386</v>
      </c>
      <c r="I901">
        <v>-1.3584374115455189E-3</v>
      </c>
      <c r="J901">
        <v>0</v>
      </c>
      <c r="K901">
        <v>0</v>
      </c>
      <c r="L901">
        <v>0</v>
      </c>
      <c r="M901">
        <v>-0.14909042190555721</v>
      </c>
      <c r="N901">
        <v>-3.7958107439993569E-4</v>
      </c>
      <c r="O901">
        <v>-4.2468183943764497E-2</v>
      </c>
      <c r="P901">
        <v>-0.26228193924704502</v>
      </c>
      <c r="Q901">
        <v>-7.6284683817830892E-2</v>
      </c>
      <c r="R901">
        <v>0</v>
      </c>
      <c r="S901">
        <v>0</v>
      </c>
      <c r="T901">
        <v>-9.4729903814955532E-4</v>
      </c>
      <c r="U901">
        <v>-2.3353434537729139E-3</v>
      </c>
      <c r="V901">
        <v>-9.4749211128565866E-2</v>
      </c>
      <c r="W901">
        <v>-0.63907600210397075</v>
      </c>
      <c r="X901">
        <v>-4.6993923545381872E-3</v>
      </c>
      <c r="Y901">
        <v>-5.6233826785970012E-2</v>
      </c>
      <c r="Z901">
        <v>-4.5309347490686713E-2</v>
      </c>
      <c r="AA901">
        <v>-1.729927147392895E-2</v>
      </c>
      <c r="AB901">
        <v>-4.8425525657999742E-2</v>
      </c>
      <c r="AC901">
        <v>-4.7746926064124492E-2</v>
      </c>
      <c r="AD901">
        <v>0</v>
      </c>
      <c r="AE901">
        <v>-1.199621598980081E-2</v>
      </c>
      <c r="AF901">
        <v>-8.6975687499248874E-2</v>
      </c>
      <c r="AG901">
        <v>-3.689544895631288E-2</v>
      </c>
      <c r="AH901" s="9" t="s">
        <v>227</v>
      </c>
      <c r="AI901" s="1">
        <v>44166</v>
      </c>
      <c r="AJ901" s="9" t="s">
        <v>40</v>
      </c>
      <c r="AK901">
        <v>1</v>
      </c>
    </row>
    <row r="902" spans="1:37" x14ac:dyDescent="0.25">
      <c r="A902">
        <v>44165</v>
      </c>
      <c r="B902">
        <v>-0.31619265682309289</v>
      </c>
      <c r="C902">
        <v>-9.9513451305426159E-2</v>
      </c>
      <c r="D902">
        <v>-6.6367618735316242E-2</v>
      </c>
      <c r="E902">
        <v>-0.27161107960371872</v>
      </c>
      <c r="F902">
        <v>-0.43243737080870248</v>
      </c>
      <c r="G902">
        <v>-0.32561612164892689</v>
      </c>
      <c r="H902">
        <v>-0.27726129123843041</v>
      </c>
      <c r="I902">
        <v>-0.56616650856091855</v>
      </c>
      <c r="J902">
        <v>-1.2891205092241</v>
      </c>
      <c r="K902">
        <v>-0.27553495062876088</v>
      </c>
      <c r="L902">
        <v>-0.15370091461684851</v>
      </c>
      <c r="M902">
        <v>-4.1625127556742393E-2</v>
      </c>
      <c r="N902">
        <v>-0.20948753901217901</v>
      </c>
      <c r="O902">
        <v>-0.19675754906446269</v>
      </c>
      <c r="P902">
        <v>-0.30420607323439208</v>
      </c>
      <c r="Q902">
        <v>-0.22634530429510891</v>
      </c>
      <c r="R902">
        <v>0</v>
      </c>
      <c r="S902">
        <v>-0.81885018873818882</v>
      </c>
      <c r="T902">
        <v>-0.25462380078779739</v>
      </c>
      <c r="U902">
        <v>-1.4358362470302031</v>
      </c>
      <c r="V902">
        <v>-0.38957993103143301</v>
      </c>
      <c r="W902">
        <v>-0.1236259328586536</v>
      </c>
      <c r="X902">
        <v>-0.29791402078689522</v>
      </c>
      <c r="Y902">
        <v>-0.13003838503539061</v>
      </c>
      <c r="Z902">
        <v>-0.29059605834764068</v>
      </c>
      <c r="AA902">
        <v>-0.53236577537496399</v>
      </c>
      <c r="AB902">
        <v>-0.29146883770634258</v>
      </c>
      <c r="AC902">
        <v>-9.887415975665928E-2</v>
      </c>
      <c r="AD902">
        <v>-0.62578113703949945</v>
      </c>
      <c r="AE902">
        <v>-0.45058092864091159</v>
      </c>
      <c r="AF902">
        <v>-0.22882146634728159</v>
      </c>
      <c r="AG902">
        <v>-0.27900468018441199</v>
      </c>
      <c r="AH902" s="9" t="s">
        <v>227</v>
      </c>
      <c r="AI902" s="1">
        <v>44136</v>
      </c>
      <c r="AJ902" s="9" t="s">
        <v>41</v>
      </c>
      <c r="AK902">
        <v>30</v>
      </c>
    </row>
    <row r="903" spans="1:37" x14ac:dyDescent="0.25">
      <c r="A903">
        <v>44162</v>
      </c>
      <c r="B903">
        <v>-0.16659267194586341</v>
      </c>
      <c r="C903">
        <v>-0.31728924309418249</v>
      </c>
      <c r="D903">
        <v>-0.20609369378846881</v>
      </c>
      <c r="E903">
        <v>-0.31324417740031252</v>
      </c>
      <c r="F903">
        <v>-4.8664540335287262E-2</v>
      </c>
      <c r="G903">
        <v>-6.1086649387465573E-2</v>
      </c>
      <c r="H903">
        <v>-1.429533997477426E-2</v>
      </c>
      <c r="I903">
        <v>-4.3301793450373493E-4</v>
      </c>
      <c r="J903">
        <v>-2.762915404394517E-2</v>
      </c>
      <c r="K903">
        <v>-5.9461807637221711E-2</v>
      </c>
      <c r="L903">
        <v>-0.1518885755696005</v>
      </c>
      <c r="M903">
        <v>-0.14653522072906719</v>
      </c>
      <c r="N903">
        <v>-0.1185955944507982</v>
      </c>
      <c r="O903">
        <v>-1.882736772302885E-2</v>
      </c>
      <c r="P903">
        <v>-0.22888321373622589</v>
      </c>
      <c r="Q903">
        <v>-3.102372583497506E-2</v>
      </c>
      <c r="R903">
        <v>0</v>
      </c>
      <c r="S903">
        <v>-0.10572505697937171</v>
      </c>
      <c r="T903">
        <v>-0.10987494537662761</v>
      </c>
      <c r="U903">
        <v>-5.5712044328219412E-2</v>
      </c>
      <c r="V903">
        <v>-6.9077437777437259E-2</v>
      </c>
      <c r="W903">
        <v>-0.2035609894262275</v>
      </c>
      <c r="X903">
        <v>-0.36370122177939052</v>
      </c>
      <c r="Y903">
        <v>0</v>
      </c>
      <c r="Z903">
        <v>-0.28876776642976731</v>
      </c>
      <c r="AA903">
        <v>-9.6926600505300123E-2</v>
      </c>
      <c r="AB903">
        <v>-5.057785928983425E-2</v>
      </c>
      <c r="AC903">
        <v>-0.14042448155700021</v>
      </c>
      <c r="AD903">
        <v>-1.28276324111463E-2</v>
      </c>
      <c r="AE903">
        <v>-5.5060903128403518E-2</v>
      </c>
      <c r="AF903">
        <v>-0.2288351980634315</v>
      </c>
      <c r="AG903">
        <v>-0.27643703867485708</v>
      </c>
      <c r="AH903" s="9" t="s">
        <v>228</v>
      </c>
      <c r="AI903" s="1">
        <v>44136</v>
      </c>
      <c r="AJ903" s="9" t="s">
        <v>43</v>
      </c>
      <c r="AK903">
        <v>27</v>
      </c>
    </row>
    <row r="904" spans="1:37" x14ac:dyDescent="0.25">
      <c r="A904">
        <v>44161</v>
      </c>
      <c r="B904">
        <v>-0.18706796412814919</v>
      </c>
      <c r="C904">
        <v>-0.2288793446110052</v>
      </c>
      <c r="D904">
        <v>-0.29694288058694918</v>
      </c>
      <c r="E904">
        <v>-6.2991680032588315E-2</v>
      </c>
      <c r="F904">
        <v>-0.6711282008365661</v>
      </c>
      <c r="G904">
        <v>-0.1075924501494749</v>
      </c>
      <c r="H904">
        <v>-2.5974753596531251E-2</v>
      </c>
      <c r="I904">
        <v>-1.2497567889119829E-2</v>
      </c>
      <c r="J904">
        <v>-5.9264098379364812E-2</v>
      </c>
      <c r="K904">
        <v>-9.3570941060201349E-2</v>
      </c>
      <c r="L904">
        <v>-0.16665510356109919</v>
      </c>
      <c r="M904">
        <v>-0.1083486498647117</v>
      </c>
      <c r="N904">
        <v>-2.0754806851778621E-2</v>
      </c>
      <c r="O904">
        <v>-2.2094165634219249E-2</v>
      </c>
      <c r="P904">
        <v>-0.13603973487748239</v>
      </c>
      <c r="Q904">
        <v>-5.6054816040320407E-2</v>
      </c>
      <c r="R904">
        <v>-2.8697331385397831E-3</v>
      </c>
      <c r="S904">
        <v>-2.34089993374265E-2</v>
      </c>
      <c r="T904">
        <v>-0.3265269360244149</v>
      </c>
      <c r="U904">
        <v>-5.9669027026174652E-2</v>
      </c>
      <c r="V904">
        <v>-4.6108791564806087E-2</v>
      </c>
      <c r="W904">
        <v>-0.39120168802330518</v>
      </c>
      <c r="X904">
        <v>-0.46383867158486891</v>
      </c>
      <c r="Y904">
        <v>-0.13641987069625819</v>
      </c>
      <c r="Z904">
        <v>-0.24553870257188021</v>
      </c>
      <c r="AA904">
        <v>-5.3206176153027682E-2</v>
      </c>
      <c r="AB904">
        <v>-0.190846699364117</v>
      </c>
      <c r="AC904">
        <v>-0.1581875469901482</v>
      </c>
      <c r="AD904">
        <v>-2.7338199642259659E-2</v>
      </c>
      <c r="AE904">
        <v>-0.1057018156124168</v>
      </c>
      <c r="AF904">
        <v>-0.13627571361553131</v>
      </c>
      <c r="AG904">
        <v>-0.47142413790925469</v>
      </c>
      <c r="AH904" s="9" t="s">
        <v>228</v>
      </c>
      <c r="AI904" s="1">
        <v>44136</v>
      </c>
      <c r="AJ904" s="9" t="s">
        <v>38</v>
      </c>
      <c r="AK904">
        <v>26</v>
      </c>
    </row>
    <row r="905" spans="1:37" x14ac:dyDescent="0.25">
      <c r="A905">
        <v>44160</v>
      </c>
      <c r="B905">
        <v>-0.20613291326040781</v>
      </c>
      <c r="C905">
        <v>-0.13481014987242321</v>
      </c>
      <c r="D905">
        <v>-1.914096610159138E-2</v>
      </c>
      <c r="E905">
        <v>-0.1556995808818343</v>
      </c>
      <c r="F905">
        <v>-0.22776077313017751</v>
      </c>
      <c r="G905">
        <v>-0.10739700232893749</v>
      </c>
      <c r="H905">
        <v>-0.294870690783199</v>
      </c>
      <c r="I905">
        <v>-0.19396755817280001</v>
      </c>
      <c r="J905">
        <v>-7.104371419506518E-2</v>
      </c>
      <c r="K905">
        <v>-5.337777779430531E-2</v>
      </c>
      <c r="L905">
        <v>-9.5221254148262255E-2</v>
      </c>
      <c r="M905">
        <v>-1.9347058589810871E-2</v>
      </c>
      <c r="N905">
        <v>-0.39611905756862109</v>
      </c>
      <c r="O905">
        <v>-7.3834649500634481E-2</v>
      </c>
      <c r="P905">
        <v>-1.7280465934370201E-2</v>
      </c>
      <c r="Q905">
        <v>-2.9737263252938809E-2</v>
      </c>
      <c r="R905">
        <v>-0.1101672320393554</v>
      </c>
      <c r="S905">
        <v>-1.096145631806714</v>
      </c>
      <c r="T905">
        <v>-1.8733409703813129E-2</v>
      </c>
      <c r="U905">
        <v>-0.54512645816706651</v>
      </c>
      <c r="V905">
        <v>-0.28992573169809521</v>
      </c>
      <c r="W905">
        <v>-3.5292905132723753E-4</v>
      </c>
      <c r="X905">
        <v>-0.48581746304520601</v>
      </c>
      <c r="Y905">
        <v>-9.7480579489391511E-2</v>
      </c>
      <c r="Z905">
        <v>-0.30002743813218641</v>
      </c>
      <c r="AA905">
        <v>-0.19472982399781741</v>
      </c>
      <c r="AB905">
        <v>-0.1065791673955508</v>
      </c>
      <c r="AC905">
        <v>-5.7118089719150403E-2</v>
      </c>
      <c r="AD905">
        <v>-0.19851873996423541</v>
      </c>
      <c r="AE905">
        <v>-0.2214147360466496</v>
      </c>
      <c r="AF905">
        <v>-0.1489058008184819</v>
      </c>
      <c r="AG905">
        <v>-0.28023012757270999</v>
      </c>
      <c r="AH905" s="9" t="s">
        <v>228</v>
      </c>
      <c r="AI905" s="1">
        <v>44136</v>
      </c>
      <c r="AJ905" s="9" t="s">
        <v>39</v>
      </c>
      <c r="AK905">
        <v>25</v>
      </c>
    </row>
    <row r="906" spans="1:37" x14ac:dyDescent="0.25">
      <c r="A906">
        <v>44159</v>
      </c>
      <c r="B906">
        <v>-0.18850923790965859</v>
      </c>
      <c r="C906">
        <v>-3.6456744175380092E-2</v>
      </c>
      <c r="D906">
        <v>-0.2477927008028048</v>
      </c>
      <c r="E906">
        <v>-0.25157113598395908</v>
      </c>
      <c r="F906">
        <v>-0.36338626955048231</v>
      </c>
      <c r="G906">
        <v>-0.10280093490965531</v>
      </c>
      <c r="H906">
        <v>-0.1137080538018815</v>
      </c>
      <c r="I906">
        <v>-9.5897881269740443E-3</v>
      </c>
      <c r="J906">
        <v>-4.5299752091862863E-2</v>
      </c>
      <c r="K906">
        <v>-7.7044380498787941E-4</v>
      </c>
      <c r="L906">
        <v>-5.0555873657223423E-2</v>
      </c>
      <c r="M906">
        <v>-2.662193704238628E-2</v>
      </c>
      <c r="N906">
        <v>-0.1048689618579004</v>
      </c>
      <c r="O906">
        <v>-7.8631783601864347E-2</v>
      </c>
      <c r="P906">
        <v>-0.22807281892216399</v>
      </c>
      <c r="Q906">
        <v>-0.1402186010735226</v>
      </c>
      <c r="R906">
        <v>-0.1002044607048828</v>
      </c>
      <c r="S906">
        <v>-7.0595278564043268E-2</v>
      </c>
      <c r="T906">
        <v>-9.8440939974583849E-2</v>
      </c>
      <c r="U906">
        <v>-0.14079138819129139</v>
      </c>
      <c r="V906">
        <v>-0.94179342777753583</v>
      </c>
      <c r="W906">
        <v>-7.9362834826987153E-2</v>
      </c>
      <c r="X906">
        <v>-0.134243537152019</v>
      </c>
      <c r="Y906">
        <v>-0.1793246376047021</v>
      </c>
      <c r="Z906">
        <v>-0.155515436738034</v>
      </c>
      <c r="AA906">
        <v>-0.1190100552192886</v>
      </c>
      <c r="AB906">
        <v>-0.28522674999638209</v>
      </c>
      <c r="AC906">
        <v>-0.1084658298021703</v>
      </c>
      <c r="AD906">
        <v>-5.9329217084378508E-2</v>
      </c>
      <c r="AE906">
        <v>-0.1453730095594542</v>
      </c>
      <c r="AF906">
        <v>-0.22426840836778481</v>
      </c>
      <c r="AG906">
        <v>-0.1937067312724213</v>
      </c>
      <c r="AH906" s="9" t="s">
        <v>228</v>
      </c>
      <c r="AI906" s="1">
        <v>44136</v>
      </c>
      <c r="AJ906" s="9" t="s">
        <v>40</v>
      </c>
      <c r="AK906">
        <v>24</v>
      </c>
    </row>
    <row r="907" spans="1:37" x14ac:dyDescent="0.25">
      <c r="A907">
        <v>44158</v>
      </c>
      <c r="B907">
        <v>-0.12806076459574869</v>
      </c>
      <c r="C907">
        <v>-5.9537461979647321E-2</v>
      </c>
      <c r="D907">
        <v>-3.6662697620788262E-2</v>
      </c>
      <c r="E907">
        <v>-0.13286860689538141</v>
      </c>
      <c r="F907">
        <v>-2.1671653097589051E-3</v>
      </c>
      <c r="G907">
        <v>-0.20326352468028661</v>
      </c>
      <c r="H907">
        <v>-7.4645284652836499E-2</v>
      </c>
      <c r="I907">
        <v>-0.2074906748996482</v>
      </c>
      <c r="J907">
        <v>-3.8032194534991848E-2</v>
      </c>
      <c r="K907">
        <v>-2.0091662467290189E-2</v>
      </c>
      <c r="L907">
        <v>-6.4076815493034525E-2</v>
      </c>
      <c r="M907">
        <v>-1.510481253441286E-2</v>
      </c>
      <c r="N907">
        <v>-0.13567202075007481</v>
      </c>
      <c r="O907">
        <v>-3.5104783809413731E-2</v>
      </c>
      <c r="P907">
        <v>-0.27266515265505492</v>
      </c>
      <c r="Q907">
        <v>-4.5576482005698513E-2</v>
      </c>
      <c r="R907">
        <v>0</v>
      </c>
      <c r="S907">
        <v>-0.13078885239672891</v>
      </c>
      <c r="T907">
        <v>-0.25472650407233988</v>
      </c>
      <c r="U907">
        <v>-2.0080599139396089E-2</v>
      </c>
      <c r="V907">
        <v>-0.10769049749958071</v>
      </c>
      <c r="W907">
        <v>-1.1080717891264E-2</v>
      </c>
      <c r="X907">
        <v>-0.15416835916467339</v>
      </c>
      <c r="Y907">
        <v>-1.5083843742156249E-2</v>
      </c>
      <c r="Z907">
        <v>-0.1643025428567377</v>
      </c>
      <c r="AA907">
        <v>-0.13720868776917469</v>
      </c>
      <c r="AB907">
        <v>-8.7664147829999123E-2</v>
      </c>
      <c r="AC907">
        <v>-2.9412328569900711E-2</v>
      </c>
      <c r="AD907">
        <v>-4.9520310944302447E-2</v>
      </c>
      <c r="AE907">
        <v>-4.7939548531417388E-2</v>
      </c>
      <c r="AF907">
        <v>-0.13405766773739189</v>
      </c>
      <c r="AG907">
        <v>-0.26027764296673223</v>
      </c>
      <c r="AH907" s="9" t="s">
        <v>228</v>
      </c>
      <c r="AI907" s="1">
        <v>44136</v>
      </c>
      <c r="AJ907" s="9" t="s">
        <v>41</v>
      </c>
      <c r="AK907">
        <v>23</v>
      </c>
    </row>
    <row r="908" spans="1:37" x14ac:dyDescent="0.25">
      <c r="A908">
        <v>44155</v>
      </c>
      <c r="B908">
        <v>-0.18096543571653251</v>
      </c>
      <c r="C908">
        <v>-3.1785220395776713E-2</v>
      </c>
      <c r="D908">
        <v>-1.095665040143097E-3</v>
      </c>
      <c r="E908">
        <v>-1.9438917353967161E-2</v>
      </c>
      <c r="F908">
        <v>-3.3695475580089673E-2</v>
      </c>
      <c r="G908">
        <v>-9.1777045621602382E-2</v>
      </c>
      <c r="H908">
        <v>-3.7364284051101269</v>
      </c>
      <c r="I908">
        <v>-0.425110761351007</v>
      </c>
      <c r="J908">
        <v>-6.5909660209511584E-2</v>
      </c>
      <c r="K908">
        <v>-4.875152842542789E-2</v>
      </c>
      <c r="L908">
        <v>-2.3896470931113339E-2</v>
      </c>
      <c r="M908">
        <v>-7.5614395970964254E-2</v>
      </c>
      <c r="N908">
        <v>-0.12905084836869921</v>
      </c>
      <c r="O908">
        <v>-3.9305641939118487E-2</v>
      </c>
      <c r="P908">
        <v>-5.2962914499468071E-2</v>
      </c>
      <c r="Q908">
        <v>-5.6033942475794407E-3</v>
      </c>
      <c r="R908">
        <v>-0.19588459497003219</v>
      </c>
      <c r="S908">
        <v>-0.31587697173645679</v>
      </c>
      <c r="T908">
        <v>-5.4590200051104508E-2</v>
      </c>
      <c r="U908">
        <v>-0.27606029493589279</v>
      </c>
      <c r="V908">
        <v>-0.1426704361592103</v>
      </c>
      <c r="W908">
        <v>-6.5635478315608939E-2</v>
      </c>
      <c r="X908">
        <v>-0.1128485973597614</v>
      </c>
      <c r="Y908">
        <v>-0.31873262508275702</v>
      </c>
      <c r="Z908">
        <v>-8.3940318546386311E-2</v>
      </c>
      <c r="AA908">
        <v>-0.1552614241475517</v>
      </c>
      <c r="AB908">
        <v>-0.1876127920903162</v>
      </c>
      <c r="AC908">
        <v>-9.577559306661744E-2</v>
      </c>
      <c r="AD908">
        <v>-1.399481523982057E-2</v>
      </c>
      <c r="AE908">
        <v>-8.3534641406585591E-2</v>
      </c>
      <c r="AF908">
        <v>-9.7325503349026413E-2</v>
      </c>
      <c r="AG908">
        <v>-0.21787020118305239</v>
      </c>
      <c r="AH908" s="9" t="s">
        <v>229</v>
      </c>
      <c r="AI908" s="1">
        <v>44136</v>
      </c>
      <c r="AJ908" s="9" t="s">
        <v>43</v>
      </c>
      <c r="AK908">
        <v>20</v>
      </c>
    </row>
    <row r="909" spans="1:37" x14ac:dyDescent="0.25">
      <c r="A909">
        <v>44154</v>
      </c>
      <c r="B909">
        <v>-0.12611794757983949</v>
      </c>
      <c r="C909">
        <v>-9.8205409218847808E-2</v>
      </c>
      <c r="D909">
        <v>-1.6999766979835469E-2</v>
      </c>
      <c r="E909">
        <v>-0.15914829908892869</v>
      </c>
      <c r="F909">
        <v>-0.15511950293312779</v>
      </c>
      <c r="G909">
        <v>-0.21561852980549501</v>
      </c>
      <c r="H909">
        <v>0</v>
      </c>
      <c r="I909">
        <v>-7.2780138716455042E-2</v>
      </c>
      <c r="J909">
        <v>-0.19393652774747089</v>
      </c>
      <c r="K909">
        <v>-1.1672781710803749E-2</v>
      </c>
      <c r="L909">
        <v>-0.14337934726989071</v>
      </c>
      <c r="M909">
        <v>-0.13647274564306769</v>
      </c>
      <c r="N909">
        <v>-4.1255938213715357E-2</v>
      </c>
      <c r="O909">
        <v>-0.1869419686829665</v>
      </c>
      <c r="P909">
        <v>-8.834742806568513E-2</v>
      </c>
      <c r="Q909">
        <v>-7.0952559100136176E-2</v>
      </c>
      <c r="R909">
        <v>-2.0650238332674108E-2</v>
      </c>
      <c r="S909">
        <v>-0.1224308593038088</v>
      </c>
      <c r="T909">
        <v>-0.26512753920752818</v>
      </c>
      <c r="U909">
        <v>-2.9551290869581779E-2</v>
      </c>
      <c r="V909">
        <v>-0.14155177349744039</v>
      </c>
      <c r="W909">
        <v>-0.10284054244309331</v>
      </c>
      <c r="X909">
        <v>-9.1497685203744211E-2</v>
      </c>
      <c r="Y909">
        <v>0</v>
      </c>
      <c r="Z909">
        <v>-0.164289831952317</v>
      </c>
      <c r="AA909">
        <v>-7.1021850246705015E-2</v>
      </c>
      <c r="AB909">
        <v>-0.13141152422867519</v>
      </c>
      <c r="AC909">
        <v>-7.658427779564049E-2</v>
      </c>
      <c r="AD909">
        <v>-3.0097666360693991E-2</v>
      </c>
      <c r="AE909">
        <v>-0.1188259933218211</v>
      </c>
      <c r="AF909">
        <v>-0.1261713741932165</v>
      </c>
      <c r="AG909">
        <v>-0.16518867083710639</v>
      </c>
      <c r="AH909" s="9" t="s">
        <v>229</v>
      </c>
      <c r="AI909" s="1">
        <v>44136</v>
      </c>
      <c r="AJ909" s="9" t="s">
        <v>38</v>
      </c>
      <c r="AK909">
        <v>19</v>
      </c>
    </row>
    <row r="910" spans="1:37" x14ac:dyDescent="0.25">
      <c r="A910">
        <v>44153</v>
      </c>
      <c r="B910">
        <v>-0.17945893990419551</v>
      </c>
      <c r="C910">
        <v>-0.45718074123726932</v>
      </c>
      <c r="D910">
        <v>0</v>
      </c>
      <c r="E910">
        <v>-8.8766427221515107E-2</v>
      </c>
      <c r="F910">
        <v>-6.6643448542168223E-3</v>
      </c>
      <c r="G910">
        <v>-0.19227251491272659</v>
      </c>
      <c r="H910">
        <v>-0.45582795424661349</v>
      </c>
      <c r="I910">
        <v>-1.0244983485096371</v>
      </c>
      <c r="J910">
        <v>-7.364250379021416E-3</v>
      </c>
      <c r="K910">
        <v>-2.412757239757422E-2</v>
      </c>
      <c r="L910">
        <v>-0.1010898220540761</v>
      </c>
      <c r="M910">
        <v>-0.1288629428054702</v>
      </c>
      <c r="N910">
        <v>-0.5810498389093175</v>
      </c>
      <c r="O910">
        <v>-0.1952223899098543</v>
      </c>
      <c r="P910">
        <v>-5.5869419742372528E-2</v>
      </c>
      <c r="Q910">
        <v>-1.411464004228883E-2</v>
      </c>
      <c r="R910">
        <v>-3.8693616218387912E-2</v>
      </c>
      <c r="S910">
        <v>-1.059603787063513E-3</v>
      </c>
      <c r="T910">
        <v>-0.14518381051276791</v>
      </c>
      <c r="U910">
        <v>-3.8675942949970871E-2</v>
      </c>
      <c r="V910">
        <v>-5.8946837700969423E-2</v>
      </c>
      <c r="W910">
        <v>0</v>
      </c>
      <c r="X910">
        <v>-0.29359139214708391</v>
      </c>
      <c r="Y910">
        <v>-2.181425526348545E-2</v>
      </c>
      <c r="Z910">
        <v>-0.17125247119431469</v>
      </c>
      <c r="AA910">
        <v>-0.33803359239657471</v>
      </c>
      <c r="AB910">
        <v>-0.1090221443478412</v>
      </c>
      <c r="AC910">
        <v>-6.1942391280038707E-2</v>
      </c>
      <c r="AD910">
        <v>-9.5669948170584662E-2</v>
      </c>
      <c r="AE910">
        <v>-7.3763566297500791E-2</v>
      </c>
      <c r="AF910">
        <v>-0.19031272268730559</v>
      </c>
      <c r="AG910">
        <v>-0.31293968433459068</v>
      </c>
      <c r="AH910" s="9" t="s">
        <v>229</v>
      </c>
      <c r="AI910" s="1">
        <v>44136</v>
      </c>
      <c r="AJ910" s="9" t="s">
        <v>39</v>
      </c>
      <c r="AK910">
        <v>18</v>
      </c>
    </row>
    <row r="911" spans="1:37" x14ac:dyDescent="0.25">
      <c r="A911">
        <v>44152</v>
      </c>
      <c r="B911">
        <v>-4.3235678448536562E-2</v>
      </c>
      <c r="C911">
        <v>-6.7867978115425262E-2</v>
      </c>
      <c r="D911">
        <v>-4.4542003168322689E-3</v>
      </c>
      <c r="E911">
        <v>-3.5769495273460981E-2</v>
      </c>
      <c r="F911">
        <v>-1.0266124380986391E-3</v>
      </c>
      <c r="G911">
        <v>-3.1591909402811339E-3</v>
      </c>
      <c r="H911">
        <v>-2.8414255607015189E-3</v>
      </c>
      <c r="I911">
        <v>-8.472822498694689E-2</v>
      </c>
      <c r="J911">
        <v>0</v>
      </c>
      <c r="K911">
        <v>0</v>
      </c>
      <c r="L911">
        <v>-2.2797641769374131E-2</v>
      </c>
      <c r="M911">
        <v>-6.7373276394894757E-3</v>
      </c>
      <c r="N911">
        <v>-1.8757385120793911E-2</v>
      </c>
      <c r="O911">
        <v>-6.1155937296331182E-2</v>
      </c>
      <c r="P911">
        <v>-0.24081818572348079</v>
      </c>
      <c r="Q911">
        <v>-6.8092308909476762E-3</v>
      </c>
      <c r="R911">
        <v>-0.1378861677632206</v>
      </c>
      <c r="S911">
        <v>0</v>
      </c>
      <c r="T911">
        <v>-6.5241075273977156E-2</v>
      </c>
      <c r="U911">
        <v>-3.473266321780764E-3</v>
      </c>
      <c r="V911">
        <v>-2.8340480492267509E-2</v>
      </c>
      <c r="W911">
        <v>-5.2448603754796479E-3</v>
      </c>
      <c r="X911">
        <v>-6.5080466791011662E-2</v>
      </c>
      <c r="Y911">
        <v>0</v>
      </c>
      <c r="Z911">
        <v>-3.892164640652248E-2</v>
      </c>
      <c r="AA911">
        <v>-7.5027278955327223E-2</v>
      </c>
      <c r="AB911">
        <v>-2.554275966250804E-2</v>
      </c>
      <c r="AC911">
        <v>-7.4276743927591026E-3</v>
      </c>
      <c r="AD911">
        <v>-5.9889059058802372E-3</v>
      </c>
      <c r="AE911">
        <v>-2.102728892351911E-2</v>
      </c>
      <c r="AF911">
        <v>-1.863464769366641E-2</v>
      </c>
      <c r="AG911">
        <v>-0.166202379364706</v>
      </c>
      <c r="AH911" s="9" t="s">
        <v>229</v>
      </c>
      <c r="AI911" s="1">
        <v>44136</v>
      </c>
      <c r="AJ911" s="9" t="s">
        <v>40</v>
      </c>
      <c r="AK911">
        <v>17</v>
      </c>
    </row>
    <row r="912" spans="1:37" x14ac:dyDescent="0.25">
      <c r="A912">
        <v>44151</v>
      </c>
      <c r="C912">
        <v>-0.72515079911187719</v>
      </c>
      <c r="D912">
        <v>-0.94440146800658142</v>
      </c>
      <c r="E912">
        <v>-0.71742581148799323</v>
      </c>
      <c r="F912">
        <v>-0.86595871237593014</v>
      </c>
      <c r="G912">
        <v>-1.1783040182501821</v>
      </c>
      <c r="H912">
        <v>-0.7327512144932441</v>
      </c>
      <c r="I912">
        <v>-0.1849753920788948</v>
      </c>
      <c r="J912">
        <v>-0.67894814520806501</v>
      </c>
      <c r="K912">
        <v>-0.136472699775503</v>
      </c>
      <c r="L912">
        <v>-0.42719257654385068</v>
      </c>
      <c r="M912">
        <v>-0.19542797696520861</v>
      </c>
      <c r="N912">
        <v>-0.73835782239216796</v>
      </c>
      <c r="O912">
        <v>-0.53988743580710474</v>
      </c>
      <c r="P912">
        <v>-8.3973999776700906E-2</v>
      </c>
      <c r="Q912">
        <v>-0.50536555224827773</v>
      </c>
      <c r="R912">
        <v>0</v>
      </c>
      <c r="S912">
        <v>-2.7106123305471141E-2</v>
      </c>
      <c r="T912">
        <v>-0.63640435391759842</v>
      </c>
      <c r="U912">
        <v>-1.059222746969414</v>
      </c>
      <c r="W912">
        <v>-0.19077187873139079</v>
      </c>
      <c r="X912">
        <v>-0.35744144010235901</v>
      </c>
      <c r="Y912">
        <v>-1.219785445003454</v>
      </c>
      <c r="Z912">
        <v>-0.62178292540699487</v>
      </c>
      <c r="AA912">
        <v>-0.48838585431668019</v>
      </c>
      <c r="AC912">
        <v>-0.62288296057660375</v>
      </c>
      <c r="AD912">
        <v>-1.566739037889411</v>
      </c>
      <c r="AE912">
        <v>-0.57014148943330478</v>
      </c>
      <c r="AG912">
        <v>-0.26386580998431269</v>
      </c>
      <c r="AH912" s="9" t="s">
        <v>229</v>
      </c>
      <c r="AI912" s="1">
        <v>44136</v>
      </c>
      <c r="AJ912" s="9" t="s">
        <v>41</v>
      </c>
      <c r="AK912">
        <v>16</v>
      </c>
    </row>
    <row r="913" spans="1:37" x14ac:dyDescent="0.25">
      <c r="A913">
        <v>44148</v>
      </c>
      <c r="B913">
        <v>-5.9213799864842501E-2</v>
      </c>
      <c r="C913">
        <v>-0.22373440325365659</v>
      </c>
      <c r="D913">
        <v>-7.746251864680273E-2</v>
      </c>
      <c r="E913">
        <v>-3.2886892908226238E-2</v>
      </c>
      <c r="F913">
        <v>-2.9725289152605749E-2</v>
      </c>
      <c r="G913">
        <v>-0.10392616316022139</v>
      </c>
      <c r="H913">
        <v>-1.552491611783985E-2</v>
      </c>
      <c r="I913">
        <v>-8.4582841110594498E-3</v>
      </c>
      <c r="J913">
        <v>-1.5822354181685889E-2</v>
      </c>
      <c r="K913">
        <v>-3.328497834492997E-3</v>
      </c>
      <c r="L913">
        <v>-5.0051913581871582E-2</v>
      </c>
      <c r="M913">
        <v>-1.5595563598727719E-3</v>
      </c>
      <c r="N913">
        <v>-6.0151009624588303E-2</v>
      </c>
      <c r="O913">
        <v>-1.1244082759624369E-2</v>
      </c>
      <c r="P913">
        <v>-0.24504892662816199</v>
      </c>
      <c r="Q913">
        <v>-4.8975420859293128E-2</v>
      </c>
      <c r="R913">
        <v>0</v>
      </c>
      <c r="S913">
        <v>-3.5943607667899731E-2</v>
      </c>
      <c r="T913">
        <v>-7.8231582763949897E-2</v>
      </c>
      <c r="U913">
        <v>-7.4368525252320808E-4</v>
      </c>
      <c r="V913">
        <v>-4.9852512541963892E-2</v>
      </c>
      <c r="W913">
        <v>-0.1240178797575669</v>
      </c>
      <c r="X913">
        <v>-9.1235930580940344E-2</v>
      </c>
      <c r="Y913">
        <v>0</v>
      </c>
      <c r="Z913">
        <v>-7.2852084577013573E-2</v>
      </c>
      <c r="AA913">
        <v>-5.9338177948445203E-2</v>
      </c>
      <c r="AB913">
        <v>-4.9992211751872857E-2</v>
      </c>
      <c r="AC913">
        <v>-1.7416460471855771E-2</v>
      </c>
      <c r="AD913">
        <v>-5.3615601459746842E-3</v>
      </c>
      <c r="AE913">
        <v>-8.0597853557245469E-2</v>
      </c>
      <c r="AF913">
        <v>-4.5809233441882181E-2</v>
      </c>
      <c r="AG913">
        <v>-9.0441604505864318E-2</v>
      </c>
      <c r="AH913" s="9" t="s">
        <v>230</v>
      </c>
      <c r="AI913" s="1">
        <v>44136</v>
      </c>
      <c r="AJ913" s="9" t="s">
        <v>43</v>
      </c>
      <c r="AK913">
        <v>13</v>
      </c>
    </row>
    <row r="914" spans="1:37" x14ac:dyDescent="0.25">
      <c r="A914">
        <v>44147</v>
      </c>
      <c r="B914">
        <v>-6.2131033271964772E-2</v>
      </c>
      <c r="C914">
        <v>-0.47875214059081389</v>
      </c>
      <c r="D914">
        <v>-4.7790152621174088E-4</v>
      </c>
      <c r="E914">
        <v>-2.8943643953153169E-2</v>
      </c>
      <c r="F914">
        <v>-1.9929024566992141E-2</v>
      </c>
      <c r="G914">
        <v>-1.2086906926105629E-2</v>
      </c>
      <c r="H914">
        <v>-1.676739927469267E-3</v>
      </c>
      <c r="I914">
        <v>-4.1707009149813063E-3</v>
      </c>
      <c r="J914">
        <v>-0.28254130183414827</v>
      </c>
      <c r="K914">
        <v>-2.4235305528676121E-3</v>
      </c>
      <c r="L914">
        <v>-2.6065051498748382E-2</v>
      </c>
      <c r="M914">
        <v>-3.6298486156612832E-2</v>
      </c>
      <c r="N914">
        <v>-3.1595784399700719E-2</v>
      </c>
      <c r="O914">
        <v>-4.1530373000448227E-2</v>
      </c>
      <c r="P914">
        <v>-1.9836362775984061E-2</v>
      </c>
      <c r="Q914">
        <v>-4.213633869760984E-2</v>
      </c>
      <c r="R914">
        <v>-0.22407810367471659</v>
      </c>
      <c r="S914">
        <v>-2.6377542292186449E-2</v>
      </c>
      <c r="T914">
        <v>-2.2328782596834511E-2</v>
      </c>
      <c r="U914">
        <v>-6.5307189413114416E-3</v>
      </c>
      <c r="V914">
        <v>-0.1065641580917293</v>
      </c>
      <c r="W914">
        <v>-4.3552166479299832E-2</v>
      </c>
      <c r="X914">
        <v>-8.2698513482038494E-2</v>
      </c>
      <c r="Y914">
        <v>0</v>
      </c>
      <c r="Z914">
        <v>-6.3010815677029264E-2</v>
      </c>
      <c r="AA914">
        <v>-6.274354929651732E-2</v>
      </c>
      <c r="AB914">
        <v>-3.417323164414799E-2</v>
      </c>
      <c r="AC914">
        <v>-1.639810891687046E-2</v>
      </c>
      <c r="AD914">
        <v>-4.0224906672053078E-2</v>
      </c>
      <c r="AE914">
        <v>-1.4125668482937309E-2</v>
      </c>
      <c r="AF914">
        <v>-3.7276996714312408E-2</v>
      </c>
      <c r="AG914">
        <v>-0.1125510805147074</v>
      </c>
      <c r="AH914" s="9" t="s">
        <v>230</v>
      </c>
      <c r="AI914" s="1">
        <v>44136</v>
      </c>
      <c r="AJ914" s="9" t="s">
        <v>38</v>
      </c>
      <c r="AK914">
        <v>12</v>
      </c>
    </row>
    <row r="915" spans="1:37" x14ac:dyDescent="0.25">
      <c r="A915">
        <v>44146</v>
      </c>
      <c r="B915">
        <v>-0.1861143499544107</v>
      </c>
      <c r="C915">
        <v>-0.14504172457325171</v>
      </c>
      <c r="D915">
        <v>-2.3524353179734631E-2</v>
      </c>
      <c r="E915">
        <v>-8.205310183156822E-2</v>
      </c>
      <c r="F915">
        <v>-0.45427079553271749</v>
      </c>
      <c r="G915">
        <v>-6.443488307014375E-2</v>
      </c>
      <c r="H915">
        <v>-2.096875273615223E-2</v>
      </c>
      <c r="I915">
        <v>-1.0011579899240539E-2</v>
      </c>
      <c r="J915">
        <v>-6.8213672965789118E-2</v>
      </c>
      <c r="K915">
        <v>-2.1916530705963942E-3</v>
      </c>
      <c r="L915">
        <v>-9.1020224674408901E-2</v>
      </c>
      <c r="M915">
        <v>-0.26125050201073419</v>
      </c>
      <c r="N915">
        <v>-9.175324588285097E-2</v>
      </c>
      <c r="O915">
        <v>-5.8672842502981493E-2</v>
      </c>
      <c r="P915">
        <v>-9.9445312634437698E-3</v>
      </c>
      <c r="Q915">
        <v>-3.4204180030551548E-2</v>
      </c>
      <c r="R915">
        <v>0</v>
      </c>
      <c r="S915">
        <v>0</v>
      </c>
      <c r="T915">
        <v>-7.7065806417676144E-2</v>
      </c>
      <c r="U915">
        <v>-2.8530912701628899E-2</v>
      </c>
      <c r="V915">
        <v>-2.1672297107361949E-2</v>
      </c>
      <c r="W915">
        <v>-0.30606872723423362</v>
      </c>
      <c r="X915">
        <v>-0.15988278658487889</v>
      </c>
      <c r="Y915">
        <v>-1.9025885524936739E-2</v>
      </c>
      <c r="Z915">
        <v>-0.1669348995164294</v>
      </c>
      <c r="AA915">
        <v>-5.9842873402370572E-2</v>
      </c>
      <c r="AB915">
        <v>-9.2015498501799312E-2</v>
      </c>
      <c r="AC915">
        <v>-0.12584899022405199</v>
      </c>
      <c r="AD915">
        <v>-9.7206246574808544E-2</v>
      </c>
      <c r="AE915">
        <v>-0.1859479897012824</v>
      </c>
      <c r="AF915">
        <v>-5.3760729410766511E-2</v>
      </c>
      <c r="AG915">
        <v>-0.31776936796777888</v>
      </c>
      <c r="AH915" s="9" t="s">
        <v>230</v>
      </c>
      <c r="AI915" s="1">
        <v>44136</v>
      </c>
      <c r="AJ915" s="9" t="s">
        <v>39</v>
      </c>
      <c r="AK915">
        <v>11</v>
      </c>
    </row>
    <row r="916" spans="1:37" x14ac:dyDescent="0.25">
      <c r="A916">
        <v>44145</v>
      </c>
      <c r="B916">
        <v>-0.77399832796375889</v>
      </c>
      <c r="C916">
        <v>-1.596783153046109</v>
      </c>
      <c r="D916">
        <v>-0.1160969675067864</v>
      </c>
      <c r="E916">
        <v>-0.3492005386595407</v>
      </c>
      <c r="F916">
        <v>-0.29482822380846008</v>
      </c>
      <c r="G916">
        <v>-4.2740337889202742E-2</v>
      </c>
      <c r="H916">
        <v>-7.4770952842754826E-2</v>
      </c>
      <c r="I916">
        <v>-0.32807801937102421</v>
      </c>
      <c r="J916">
        <v>-1.10061678310412</v>
      </c>
      <c r="K916">
        <v>-0.66223852616966783</v>
      </c>
      <c r="L916">
        <v>-1.8768875910137059</v>
      </c>
      <c r="M916">
        <v>-0.74597334061920906</v>
      </c>
      <c r="N916">
        <v>-9.9349889075848352E-2</v>
      </c>
      <c r="O916">
        <v>-0.64063707902833145</v>
      </c>
      <c r="P916">
        <v>-1.0596860487211619</v>
      </c>
      <c r="Q916">
        <v>-0.45659630208956881</v>
      </c>
      <c r="R916">
        <v>-5.6827267561032242E-2</v>
      </c>
      <c r="S916">
        <v>-0.20789212271862609</v>
      </c>
      <c r="T916">
        <v>-0.28740766224676778</v>
      </c>
      <c r="U916">
        <v>-0.57802598947162165</v>
      </c>
      <c r="V916">
        <v>-0.15444020706250841</v>
      </c>
      <c r="W916">
        <v>-0.2506993038039656</v>
      </c>
      <c r="X916">
        <v>-0.28767272504673103</v>
      </c>
      <c r="Y916">
        <v>-0.7141579756591443</v>
      </c>
      <c r="Z916">
        <v>-0.30751386473206432</v>
      </c>
      <c r="AA916">
        <v>-0.50121527901399177</v>
      </c>
      <c r="AB916">
        <v>-0.33167356427925659</v>
      </c>
      <c r="AC916">
        <v>-1.036174926536229</v>
      </c>
      <c r="AD916">
        <v>-1.4608803076122741</v>
      </c>
      <c r="AE916">
        <v>-0.28929154857927097</v>
      </c>
      <c r="AF916">
        <v>-1.110538992610723</v>
      </c>
      <c r="AG916">
        <v>-0.29923244401772281</v>
      </c>
      <c r="AH916" s="9" t="s">
        <v>230</v>
      </c>
      <c r="AI916" s="1">
        <v>44136</v>
      </c>
      <c r="AJ916" s="9" t="s">
        <v>40</v>
      </c>
      <c r="AK916">
        <v>10</v>
      </c>
    </row>
    <row r="917" spans="1:37" x14ac:dyDescent="0.25">
      <c r="A917">
        <v>44144</v>
      </c>
      <c r="B917">
        <v>-0.17731130261675079</v>
      </c>
      <c r="C917">
        <v>-8.8451614518794321E-3</v>
      </c>
      <c r="D917">
        <v>0</v>
      </c>
      <c r="E917">
        <v>-8.7812700345876044E-2</v>
      </c>
      <c r="F917">
        <v>-0.19655490215814631</v>
      </c>
      <c r="G917">
        <v>-7.9087470268344368E-2</v>
      </c>
      <c r="H917">
        <v>-1.201986811499204E-2</v>
      </c>
      <c r="I917">
        <v>-3.3200310049326533E-2</v>
      </c>
      <c r="J917">
        <v>0</v>
      </c>
      <c r="K917">
        <v>0</v>
      </c>
      <c r="L917">
        <v>0</v>
      </c>
      <c r="M917">
        <v>-1.823700644796075E-3</v>
      </c>
      <c r="N917">
        <v>-5.4475284768938986E-3</v>
      </c>
      <c r="O917">
        <v>-3.9388597543680043E-2</v>
      </c>
      <c r="P917">
        <v>0</v>
      </c>
      <c r="Q917">
        <v>-3.3746947935639357E-2</v>
      </c>
      <c r="R917">
        <v>-2.63748856888335E-3</v>
      </c>
      <c r="S917">
        <v>-9.2000778000345243E-2</v>
      </c>
      <c r="T917">
        <v>-9.3563028477693946E-2</v>
      </c>
      <c r="U917">
        <v>-4.7569377174239688E-2</v>
      </c>
      <c r="V917">
        <v>-6.3995803888776299E-3</v>
      </c>
      <c r="W917">
        <v>-0.65762520978053896</v>
      </c>
      <c r="X917">
        <v>-0.1108052212722897</v>
      </c>
      <c r="Y917">
        <v>-5.8772445439286738E-2</v>
      </c>
      <c r="Z917">
        <v>-0.25084804941834671</v>
      </c>
      <c r="AA917">
        <v>-7.5561685299572069E-3</v>
      </c>
      <c r="AB917">
        <v>-5.4399324376710599E-2</v>
      </c>
      <c r="AC917">
        <v>-7.4061918337815797E-3</v>
      </c>
      <c r="AD917">
        <v>-1.144320640578423E-2</v>
      </c>
      <c r="AE917">
        <v>-3.2677772000754411E-2</v>
      </c>
      <c r="AF917">
        <v>-0.1106328667847417</v>
      </c>
      <c r="AG917">
        <v>-0.17798906294204689</v>
      </c>
      <c r="AH917" s="9" t="s">
        <v>230</v>
      </c>
      <c r="AI917" s="1">
        <v>44136</v>
      </c>
      <c r="AJ917" s="9" t="s">
        <v>41</v>
      </c>
      <c r="AK917">
        <v>9</v>
      </c>
    </row>
    <row r="918" spans="1:37" x14ac:dyDescent="0.25">
      <c r="A918">
        <v>44141</v>
      </c>
      <c r="B918">
        <v>-0.16523834000083981</v>
      </c>
      <c r="C918">
        <v>-0.44767487242930137</v>
      </c>
      <c r="D918">
        <v>0</v>
      </c>
      <c r="E918">
        <v>-9.1003399594136572E-2</v>
      </c>
      <c r="F918">
        <v>-5.2161755154092528E-2</v>
      </c>
      <c r="G918">
        <v>-3.5214730804354048E-2</v>
      </c>
      <c r="H918">
        <v>-5.8184726604897617E-2</v>
      </c>
      <c r="I918">
        <v>-0.12024905402138319</v>
      </c>
      <c r="J918">
        <v>-4.3010469069331521E-3</v>
      </c>
      <c r="K918">
        <v>-7.2148887430790107E-2</v>
      </c>
      <c r="L918">
        <v>-7.2459800653039516E-2</v>
      </c>
      <c r="M918">
        <v>-0.19318876432903451</v>
      </c>
      <c r="N918">
        <v>-7.7039492754260114E-2</v>
      </c>
      <c r="O918">
        <v>-0.31003136480238341</v>
      </c>
      <c r="P918">
        <v>-7.4906291050841817E-2</v>
      </c>
      <c r="Q918">
        <v>-3.1603299254588602E-2</v>
      </c>
      <c r="R918">
        <v>0</v>
      </c>
      <c r="S918">
        <v>-0.49417201482965989</v>
      </c>
      <c r="T918">
        <v>-0.1526888906300263</v>
      </c>
      <c r="U918">
        <v>-4.7275203900095937E-2</v>
      </c>
      <c r="V918">
        <v>-7.2332375759681891E-2</v>
      </c>
      <c r="W918">
        <v>-1.8919976655357329E-2</v>
      </c>
      <c r="X918">
        <v>-0.12264464448715461</v>
      </c>
      <c r="Y918">
        <v>-0.17259964683523241</v>
      </c>
      <c r="Z918">
        <v>-0.21562867333496691</v>
      </c>
      <c r="AA918">
        <v>-8.4579196766355919E-2</v>
      </c>
      <c r="AB918">
        <v>-0.1110798167519413</v>
      </c>
      <c r="AC918">
        <v>-0.1101697316637746</v>
      </c>
      <c r="AD918">
        <v>-6.8872426516979848E-2</v>
      </c>
      <c r="AE918">
        <v>-4.7389248801135923E-2</v>
      </c>
      <c r="AF918">
        <v>-0.19940438831592081</v>
      </c>
      <c r="AG918">
        <v>-0.20685199122143491</v>
      </c>
      <c r="AH918" s="9" t="s">
        <v>231</v>
      </c>
      <c r="AI918" s="1">
        <v>44136</v>
      </c>
      <c r="AJ918" s="9" t="s">
        <v>43</v>
      </c>
      <c r="AK918">
        <v>6</v>
      </c>
    </row>
    <row r="919" spans="1:37" x14ac:dyDescent="0.25">
      <c r="A919">
        <v>44140</v>
      </c>
      <c r="B919">
        <v>-0.4225967870512562</v>
      </c>
      <c r="C919">
        <v>-0.1594097511781048</v>
      </c>
      <c r="D919">
        <v>-6.326109520369616E-2</v>
      </c>
      <c r="E919">
        <v>-0.30486232609961977</v>
      </c>
      <c r="F919">
        <v>-0.92808001295861142</v>
      </c>
      <c r="G919">
        <v>-0.60852794696399604</v>
      </c>
      <c r="H919">
        <v>-0.29306641745787199</v>
      </c>
      <c r="I919">
        <v>-0.43922158133469308</v>
      </c>
      <c r="J919">
        <v>-0.17268974813688059</v>
      </c>
      <c r="K919">
        <v>-0.12287219082077</v>
      </c>
      <c r="L919">
        <v>-3.9002252140444123E-2</v>
      </c>
      <c r="M919">
        <v>-0.2380578539922967</v>
      </c>
      <c r="N919">
        <v>-0.63945223502394621</v>
      </c>
      <c r="O919">
        <v>-0.14740779538459611</v>
      </c>
      <c r="P919">
        <v>-0.37337959453180369</v>
      </c>
      <c r="Q919">
        <v>-0.28470868783432729</v>
      </c>
      <c r="R919">
        <v>-0.25653714446023701</v>
      </c>
      <c r="S919">
        <v>-0.24202440555632551</v>
      </c>
      <c r="T919">
        <v>-0.3224472696372917</v>
      </c>
      <c r="U919">
        <v>-0.49033130134298292</v>
      </c>
      <c r="V919">
        <v>-0.22931948029157009</v>
      </c>
      <c r="W919">
        <v>-0.37656213499809549</v>
      </c>
      <c r="X919">
        <v>-0.45133232405293761</v>
      </c>
      <c r="Y919">
        <v>-0.28140768134932181</v>
      </c>
      <c r="Z919">
        <v>-0.49819901853704318</v>
      </c>
      <c r="AA919">
        <v>-0.42204452098448492</v>
      </c>
      <c r="AB919">
        <v>-0.3557136216169382</v>
      </c>
      <c r="AC919">
        <v>-0.1667446250990425</v>
      </c>
      <c r="AD919">
        <v>-0.33677063936764018</v>
      </c>
      <c r="AE919">
        <v>-0.28650033663485258</v>
      </c>
      <c r="AF919">
        <v>-0.38497514518124448</v>
      </c>
      <c r="AG919">
        <v>-0.49843902117019451</v>
      </c>
      <c r="AH919" s="9" t="s">
        <v>231</v>
      </c>
      <c r="AI919" s="1">
        <v>44136</v>
      </c>
      <c r="AJ919" s="9" t="s">
        <v>38</v>
      </c>
      <c r="AK919">
        <v>5</v>
      </c>
    </row>
    <row r="920" spans="1:37" x14ac:dyDescent="0.25">
      <c r="A920">
        <v>44139</v>
      </c>
      <c r="B920">
        <v>-0.14293222140748421</v>
      </c>
      <c r="C920">
        <v>0</v>
      </c>
      <c r="D920">
        <v>-1.9558278331075391E-2</v>
      </c>
      <c r="E920">
        <v>-0.16803434957901051</v>
      </c>
      <c r="F920">
        <v>-1.4218111819802239E-3</v>
      </c>
      <c r="G920">
        <v>-0.29507410804667777</v>
      </c>
      <c r="H920">
        <v>-2.5294762779483983E-4</v>
      </c>
      <c r="I920">
        <v>-1.9478325563285371E-2</v>
      </c>
      <c r="J920">
        <v>-6.499561172220363E-3</v>
      </c>
      <c r="K920">
        <v>-0.37751134884366422</v>
      </c>
      <c r="L920">
        <v>0</v>
      </c>
      <c r="M920">
        <v>-1.6027243876060561E-2</v>
      </c>
      <c r="N920">
        <v>-5.6081435454086427E-2</v>
      </c>
      <c r="O920">
        <v>-8.4256691031324923E-3</v>
      </c>
      <c r="P920">
        <v>-0.47745578669926902</v>
      </c>
      <c r="Q920">
        <v>-0.15191764893873491</v>
      </c>
      <c r="R920">
        <v>-6.5472463845806045E-2</v>
      </c>
      <c r="S920">
        <v>-2.7328722151819529E-2</v>
      </c>
      <c r="T920">
        <v>-2.6455415874857759E-2</v>
      </c>
      <c r="U920">
        <v>0</v>
      </c>
      <c r="V920">
        <v>-6.4779143477773901E-2</v>
      </c>
      <c r="W920">
        <v>0</v>
      </c>
      <c r="X920">
        <v>-0.15499457703522651</v>
      </c>
      <c r="Y920">
        <v>-7.4078822168904587E-2</v>
      </c>
      <c r="Z920">
        <v>-0.26031744217386549</v>
      </c>
      <c r="AA920">
        <v>-0.1203793700713171</v>
      </c>
      <c r="AB920">
        <v>-4.2990862525605772E-2</v>
      </c>
      <c r="AC920">
        <v>-3.2454868620354918E-2</v>
      </c>
      <c r="AD920">
        <v>-6.0109108794857952E-2</v>
      </c>
      <c r="AE920">
        <v>-2.678756390850234E-2</v>
      </c>
      <c r="AF920">
        <v>-0.1494206113012182</v>
      </c>
      <c r="AG920">
        <v>-0.32931605896481619</v>
      </c>
      <c r="AH920" s="9" t="s">
        <v>231</v>
      </c>
      <c r="AI920" s="1">
        <v>44136</v>
      </c>
      <c r="AJ920" s="9" t="s">
        <v>39</v>
      </c>
      <c r="AK920">
        <v>4</v>
      </c>
    </row>
    <row r="921" spans="1:37" x14ac:dyDescent="0.25">
      <c r="A921">
        <v>44138</v>
      </c>
      <c r="B921">
        <v>-7.3693978409676189E-2</v>
      </c>
      <c r="C921">
        <v>-0.1017920809879595</v>
      </c>
      <c r="D921">
        <v>0</v>
      </c>
      <c r="E921">
        <v>-2.8544786400834601E-2</v>
      </c>
      <c r="F921">
        <v>-4.5256578998688082E-2</v>
      </c>
      <c r="G921">
        <v>-0.1093854053654776</v>
      </c>
      <c r="H921">
        <v>-0.13054661238775339</v>
      </c>
      <c r="I921">
        <v>-3.7166155912367188E-3</v>
      </c>
      <c r="J921">
        <v>-3.3207555327071682E-2</v>
      </c>
      <c r="K921">
        <v>-1.5351220715152389E-2</v>
      </c>
      <c r="L921">
        <v>-2.5852546815858891E-2</v>
      </c>
      <c r="M921">
        <v>-8.0407412211571536E-2</v>
      </c>
      <c r="N921">
        <v>-0.14705256789822321</v>
      </c>
      <c r="O921">
        <v>-9.5912395201833589E-2</v>
      </c>
      <c r="P921">
        <v>-6.8888951594400741E-2</v>
      </c>
      <c r="Q921">
        <v>-4.3482308818731497E-2</v>
      </c>
      <c r="R921">
        <v>-6.9274273956121735E-2</v>
      </c>
      <c r="S921">
        <v>-1.760324464972848E-2</v>
      </c>
      <c r="T921">
        <v>-1.5027923044455499E-3</v>
      </c>
      <c r="U921">
        <v>-1.501071225045203E-2</v>
      </c>
      <c r="V921">
        <v>-4.6671674880957532E-2</v>
      </c>
      <c r="W921">
        <v>-7.4305512677224808E-2</v>
      </c>
      <c r="X921">
        <v>-0.1409863887041744</v>
      </c>
      <c r="Y921">
        <v>-6.8741428005355265E-2</v>
      </c>
      <c r="Z921">
        <v>-7.8530457699365466E-2</v>
      </c>
      <c r="AA921">
        <v>-6.110857234328957E-2</v>
      </c>
      <c r="AB921">
        <v>-6.2136404586792697E-2</v>
      </c>
      <c r="AC921">
        <v>-4.5640903688267287E-2</v>
      </c>
      <c r="AD921">
        <v>-9.5461168965031803E-2</v>
      </c>
      <c r="AE921">
        <v>-3.6375051690109989E-2</v>
      </c>
      <c r="AF921">
        <v>-8.1597955677306849E-2</v>
      </c>
      <c r="AG921">
        <v>-9.7973069024993142E-2</v>
      </c>
      <c r="AH921" s="9" t="s">
        <v>231</v>
      </c>
      <c r="AI921" s="1">
        <v>44136</v>
      </c>
      <c r="AJ921" s="9" t="s">
        <v>40</v>
      </c>
      <c r="AK921">
        <v>3</v>
      </c>
    </row>
    <row r="922" spans="1:37" x14ac:dyDescent="0.25">
      <c r="A922">
        <v>44137</v>
      </c>
      <c r="B922">
        <v>-6.9243198140219078E-2</v>
      </c>
      <c r="C922">
        <v>0</v>
      </c>
      <c r="D922">
        <v>-6.3819574433475051E-2</v>
      </c>
      <c r="E922">
        <v>-2.1224687161958081E-2</v>
      </c>
      <c r="F922">
        <v>-5.3964877552250573E-2</v>
      </c>
      <c r="G922">
        <v>-7.4265327886928995E-2</v>
      </c>
      <c r="H922">
        <v>-5.1000467765385173E-2</v>
      </c>
      <c r="I922">
        <v>-5.5427735345045526E-3</v>
      </c>
      <c r="J922">
        <v>-1.098317950879407E-2</v>
      </c>
      <c r="K922">
        <v>-1.5222912401677171E-2</v>
      </c>
      <c r="L922">
        <v>-7.6849740688312964E-3</v>
      </c>
      <c r="M922">
        <v>-0.10987346711460549</v>
      </c>
      <c r="N922">
        <v>-2.8826329760635139E-2</v>
      </c>
      <c r="O922">
        <v>-4.3774679618438138E-2</v>
      </c>
      <c r="P922">
        <v>-0.30835232803267792</v>
      </c>
      <c r="Q922">
        <v>-0.15803748651286001</v>
      </c>
      <c r="R922">
        <v>-3.83689140010657E-2</v>
      </c>
      <c r="S922">
        <v>-8.5399891323833521E-3</v>
      </c>
      <c r="T922">
        <v>-1.67850661079239E-2</v>
      </c>
      <c r="U922">
        <v>0</v>
      </c>
      <c r="V922">
        <v>-0.1142657539113949</v>
      </c>
      <c r="W922">
        <v>0</v>
      </c>
      <c r="X922">
        <v>-0.1318769399732598</v>
      </c>
      <c r="Y922">
        <v>-1.4886236011282981E-3</v>
      </c>
      <c r="Z922">
        <v>-5.4889893500007322E-2</v>
      </c>
      <c r="AA922">
        <v>-6.0177432752262137E-2</v>
      </c>
      <c r="AB922">
        <v>-0.1048381379375906</v>
      </c>
      <c r="AC922">
        <v>-4.8437351556226992E-2</v>
      </c>
      <c r="AD922">
        <v>-4.0765940409888179E-2</v>
      </c>
      <c r="AE922">
        <v>-8.9337798516556266E-2</v>
      </c>
      <c r="AF922">
        <v>-4.1669260135731731E-2</v>
      </c>
      <c r="AG922">
        <v>-0.1175017672133382</v>
      </c>
      <c r="AH922" s="9" t="s">
        <v>231</v>
      </c>
      <c r="AI922" s="1">
        <v>44136</v>
      </c>
      <c r="AJ922" s="9" t="s">
        <v>41</v>
      </c>
      <c r="AK922">
        <v>2</v>
      </c>
    </row>
    <row r="923" spans="1:37" x14ac:dyDescent="0.25">
      <c r="A923">
        <v>44134</v>
      </c>
      <c r="B923">
        <v>-9.0232338901265377E-2</v>
      </c>
      <c r="C923">
        <v>-0.35648334160236411</v>
      </c>
      <c r="D923">
        <v>-0.1030901989367561</v>
      </c>
      <c r="E923">
        <v>-4.7007919953655157E-2</v>
      </c>
      <c r="F923">
        <v>-0.16854229881468291</v>
      </c>
      <c r="G923">
        <v>-2.271757032446723E-2</v>
      </c>
      <c r="H923">
        <v>-1.968434871207517E-2</v>
      </c>
      <c r="I923">
        <v>-7.3874563074935399E-3</v>
      </c>
      <c r="J923">
        <v>-0.10619478793559189</v>
      </c>
      <c r="K923">
        <v>-7.5737779044386874E-2</v>
      </c>
      <c r="L923">
        <v>-0.12839601959091851</v>
      </c>
      <c r="M923">
        <v>-0.1588263989362996</v>
      </c>
      <c r="N923">
        <v>-6.0334415260962511E-2</v>
      </c>
      <c r="O923">
        <v>-0.11538811064520441</v>
      </c>
      <c r="P923">
        <v>-0.11280950408997729</v>
      </c>
      <c r="Q923">
        <v>-6.6746261850258407E-2</v>
      </c>
      <c r="R923">
        <v>-1.0275843400903539E-2</v>
      </c>
      <c r="S923">
        <v>-0.2339963802778891</v>
      </c>
      <c r="T923">
        <v>-2.5936118949331521E-2</v>
      </c>
      <c r="U923">
        <v>-1.5594815790678739E-2</v>
      </c>
      <c r="V923">
        <v>-1.50210984938801E-3</v>
      </c>
      <c r="W923">
        <v>-7.8878508501083883E-2</v>
      </c>
      <c r="X923">
        <v>-7.60410911335727E-2</v>
      </c>
      <c r="Y923">
        <v>-4.3596036769579488E-2</v>
      </c>
      <c r="Z923">
        <v>-7.2728977396336728E-2</v>
      </c>
      <c r="AA923">
        <v>-7.3084495078387574E-2</v>
      </c>
      <c r="AB923">
        <v>-6.6978878779697229E-2</v>
      </c>
      <c r="AC923">
        <v>-0.1172503440154095</v>
      </c>
      <c r="AD923">
        <v>-4.0126722714948673E-2</v>
      </c>
      <c r="AE923">
        <v>-5.9092183844198523E-2</v>
      </c>
      <c r="AF923">
        <v>-7.7416324921316962E-2</v>
      </c>
      <c r="AG923">
        <v>-0.13576266617651681</v>
      </c>
      <c r="AH923" s="9" t="s">
        <v>232</v>
      </c>
      <c r="AI923" s="1">
        <v>44105</v>
      </c>
      <c r="AJ923" s="9" t="s">
        <v>43</v>
      </c>
      <c r="AK923">
        <v>30</v>
      </c>
    </row>
    <row r="924" spans="1:37" x14ac:dyDescent="0.25">
      <c r="A924">
        <v>44133</v>
      </c>
      <c r="B924">
        <v>-0.11183177690408071</v>
      </c>
      <c r="C924">
        <v>-0.85094415606177709</v>
      </c>
      <c r="D924">
        <v>-9.8544230274148854E-5</v>
      </c>
      <c r="E924">
        <v>-3.6998814064443622E-2</v>
      </c>
      <c r="F924">
        <v>-5.2862974343272501E-2</v>
      </c>
      <c r="G924">
        <v>-0.1265834301527457</v>
      </c>
      <c r="H924">
        <v>-1.780371762467289E-2</v>
      </c>
      <c r="I924">
        <v>0</v>
      </c>
      <c r="J924">
        <v>0</v>
      </c>
      <c r="K924">
        <v>0</v>
      </c>
      <c r="L924">
        <v>-0.1153043759779844</v>
      </c>
      <c r="M924">
        <v>-0.20434101622926279</v>
      </c>
      <c r="N924">
        <v>-0.23835432232124451</v>
      </c>
      <c r="O924">
        <v>-4.0087702946263092E-2</v>
      </c>
      <c r="P924">
        <v>-2.9330125725509061E-2</v>
      </c>
      <c r="Q924">
        <v>-0.21390985169047119</v>
      </c>
      <c r="R924">
        <v>0</v>
      </c>
      <c r="S924">
        <v>-0.13718337188260729</v>
      </c>
      <c r="T924">
        <v>-6.8200113772744209E-2</v>
      </c>
      <c r="U924">
        <v>-7.9282823117772412E-3</v>
      </c>
      <c r="V924">
        <v>-5.2088304584232727E-2</v>
      </c>
      <c r="W924">
        <v>-0.20195233030074489</v>
      </c>
      <c r="X924">
        <v>-0.1125381242978154</v>
      </c>
      <c r="Y924">
        <v>-0.129571826453343</v>
      </c>
      <c r="Z924">
        <v>-0.12936255922147891</v>
      </c>
      <c r="AA924">
        <v>-6.7178033464920225E-2</v>
      </c>
      <c r="AB924">
        <v>-8.9927016032978188E-2</v>
      </c>
      <c r="AC924">
        <v>-0.15416180410909461</v>
      </c>
      <c r="AD924">
        <v>-0.2244706237973588</v>
      </c>
      <c r="AE924">
        <v>-5.5040300524659302E-2</v>
      </c>
      <c r="AF924">
        <v>-6.0149929296234778E-2</v>
      </c>
      <c r="AG924">
        <v>-0.30433554626943721</v>
      </c>
      <c r="AH924" s="9" t="s">
        <v>232</v>
      </c>
      <c r="AI924" s="1">
        <v>44105</v>
      </c>
      <c r="AJ924" s="9" t="s">
        <v>38</v>
      </c>
      <c r="AK924">
        <v>29</v>
      </c>
    </row>
    <row r="925" spans="1:37" x14ac:dyDescent="0.25">
      <c r="A925">
        <v>44132</v>
      </c>
      <c r="B925">
        <v>-1.40936375641658</v>
      </c>
      <c r="C925">
        <v>-3.639918637012082</v>
      </c>
      <c r="D925">
        <v>-1.0088999465087061</v>
      </c>
      <c r="E925">
        <v>-1.59536009859059</v>
      </c>
      <c r="F925">
        <v>-1.7064209244332731</v>
      </c>
      <c r="G925">
        <v>-0.78719168704105058</v>
      </c>
      <c r="H925">
        <v>-2.345329276102369</v>
      </c>
      <c r="I925">
        <v>-0.80278767081297175</v>
      </c>
      <c r="J925">
        <v>-1.483320390841337</v>
      </c>
      <c r="K925">
        <v>-1.2335036113035369</v>
      </c>
      <c r="L925">
        <v>-1.429019850269621</v>
      </c>
      <c r="M925">
        <v>-0.6673801715128499</v>
      </c>
      <c r="N925">
        <v>-1.694891254398198</v>
      </c>
      <c r="O925">
        <v>-1.033250631374421</v>
      </c>
      <c r="P925">
        <v>-1.259052315324684</v>
      </c>
      <c r="Q925">
        <v>-1.2147803387286189</v>
      </c>
      <c r="R925">
        <v>-0.99355930424428607</v>
      </c>
      <c r="S925">
        <v>-1.026587107646465</v>
      </c>
      <c r="T925">
        <v>-0.30538841986849502</v>
      </c>
      <c r="U925">
        <v>-0.85474692728431467</v>
      </c>
      <c r="V925">
        <v>-2.5518990073228101</v>
      </c>
      <c r="W925">
        <v>-1.4633857125484411</v>
      </c>
      <c r="X925">
        <v>-1.163320518298242</v>
      </c>
      <c r="Y925">
        <v>-1.195605916100869</v>
      </c>
      <c r="Z925">
        <v>-1.413354002158308</v>
      </c>
      <c r="AA925">
        <v>-1.361029430132791</v>
      </c>
      <c r="AB925">
        <v>-1.3844311846522881</v>
      </c>
      <c r="AC925">
        <v>-1.22781802528831</v>
      </c>
      <c r="AD925">
        <v>-2.3551714034548898</v>
      </c>
      <c r="AE925">
        <v>-1.2344294217031171</v>
      </c>
      <c r="AF925">
        <v>-1.3751204959824981</v>
      </c>
      <c r="AG925">
        <v>-1.3134804348322331</v>
      </c>
      <c r="AH925" s="9" t="s">
        <v>232</v>
      </c>
      <c r="AI925" s="1">
        <v>44105</v>
      </c>
      <c r="AJ925" s="9" t="s">
        <v>39</v>
      </c>
      <c r="AK925">
        <v>28</v>
      </c>
    </row>
    <row r="926" spans="1:37" x14ac:dyDescent="0.25">
      <c r="A926">
        <v>44131</v>
      </c>
      <c r="B926">
        <v>-0.46256845121629198</v>
      </c>
      <c r="C926">
        <v>-0.18296648101481719</v>
      </c>
      <c r="D926">
        <v>-0.1232708188890899</v>
      </c>
      <c r="E926">
        <v>-0.6418190979467685</v>
      </c>
      <c r="F926">
        <v>-0.75998868436202116</v>
      </c>
      <c r="G926">
        <v>-0.4241576470552379</v>
      </c>
      <c r="H926">
        <v>-0.53720051964837501</v>
      </c>
      <c r="I926">
        <v>-5.8614153100933937E-2</v>
      </c>
      <c r="J926">
        <v>-0.59751127126386783</v>
      </c>
      <c r="K926">
        <v>-0.55835254258729539</v>
      </c>
      <c r="L926">
        <v>-6.5267365141847208E-3</v>
      </c>
      <c r="M926">
        <v>-0.2191466795355963</v>
      </c>
      <c r="N926">
        <v>-0.75192378366927737</v>
      </c>
      <c r="O926">
        <v>-4.3178487482250531E-3</v>
      </c>
      <c r="P926">
        <v>-0.61114036179508946</v>
      </c>
      <c r="Q926">
        <v>-0.18142087023870279</v>
      </c>
      <c r="R926">
        <v>-0.1094795234089295</v>
      </c>
      <c r="S926">
        <v>-0.14638529583798579</v>
      </c>
      <c r="T926">
        <v>-0.30709632312627838</v>
      </c>
      <c r="U926">
        <v>-0.85621313430217927</v>
      </c>
      <c r="V926">
        <v>-0.2031464579288691</v>
      </c>
      <c r="W926">
        <v>-0.98012202920322922</v>
      </c>
      <c r="X926">
        <v>-0.42851235115415159</v>
      </c>
      <c r="Y926">
        <v>-1.111564947562097</v>
      </c>
      <c r="Z926">
        <v>-0.49507210069900309</v>
      </c>
      <c r="AA926">
        <v>-0.61311594707308725</v>
      </c>
      <c r="AB926">
        <v>-0.33050760339429242</v>
      </c>
      <c r="AC926">
        <v>-0.2805454723507107</v>
      </c>
      <c r="AD926">
        <v>-0.18802690328173211</v>
      </c>
      <c r="AE926">
        <v>-0.50331712773581849</v>
      </c>
      <c r="AF926">
        <v>-0.52949377762966554</v>
      </c>
      <c r="AG926">
        <v>-0.3776833723434368</v>
      </c>
      <c r="AH926" s="9" t="s">
        <v>232</v>
      </c>
      <c r="AI926" s="1">
        <v>44105</v>
      </c>
      <c r="AJ926" s="9" t="s">
        <v>40</v>
      </c>
      <c r="AK926">
        <v>27</v>
      </c>
    </row>
    <row r="927" spans="1:37" x14ac:dyDescent="0.25">
      <c r="A927">
        <v>44130</v>
      </c>
      <c r="B927">
        <v>-0.78501082171788295</v>
      </c>
      <c r="C927">
        <v>-0.82316576479168446</v>
      </c>
      <c r="D927">
        <v>-1.9611916212224301</v>
      </c>
      <c r="E927">
        <v>-0.88971515590761574</v>
      </c>
      <c r="F927">
        <v>-0.36306270144177399</v>
      </c>
      <c r="G927">
        <v>-0.65473059274426415</v>
      </c>
      <c r="H927">
        <v>-0.69861848276696059</v>
      </c>
      <c r="I927">
        <v>-0.1486425355237356</v>
      </c>
      <c r="J927">
        <v>-0.99606406416508875</v>
      </c>
      <c r="K927">
        <v>-0.1077018266491277</v>
      </c>
      <c r="L927">
        <v>-0.38119091728696941</v>
      </c>
      <c r="M927">
        <v>-0.36860337402958421</v>
      </c>
      <c r="N927">
        <v>-0.85697948643272892</v>
      </c>
      <c r="O927">
        <v>-0.54820514216296867</v>
      </c>
      <c r="P927">
        <v>-0.64265019117320976</v>
      </c>
      <c r="Q927">
        <v>-1.3016755173914061</v>
      </c>
      <c r="R927">
        <v>-0.24657853598279289</v>
      </c>
      <c r="S927">
        <v>-0.15615787934943459</v>
      </c>
      <c r="T927">
        <v>-0.5453749184885569</v>
      </c>
      <c r="U927">
        <v>-0.96863961387852737</v>
      </c>
      <c r="V927">
        <v>-0.29208200479035751</v>
      </c>
      <c r="W927">
        <v>-0.20844857592550309</v>
      </c>
      <c r="X927">
        <v>-1.751605981510977</v>
      </c>
      <c r="Y927">
        <v>-0.2087543098308545</v>
      </c>
      <c r="Z927">
        <v>-0.9321161206363946</v>
      </c>
      <c r="AA927">
        <v>-0.62619109371552351</v>
      </c>
      <c r="AB927">
        <v>-0.71564786930161228</v>
      </c>
      <c r="AC927">
        <v>-0.59068646981653083</v>
      </c>
      <c r="AD927">
        <v>-1.2235061155168481</v>
      </c>
      <c r="AE927">
        <v>-1.0293953533379601</v>
      </c>
      <c r="AF927">
        <v>-0.63666871194134611</v>
      </c>
      <c r="AG927">
        <v>-0.66416256548042119</v>
      </c>
      <c r="AH927" s="9" t="s">
        <v>232</v>
      </c>
      <c r="AI927" s="1">
        <v>44105</v>
      </c>
      <c r="AJ927" s="9" t="s">
        <v>41</v>
      </c>
      <c r="AK927">
        <v>26</v>
      </c>
    </row>
    <row r="928" spans="1:37" x14ac:dyDescent="0.25">
      <c r="A928">
        <v>44127</v>
      </c>
      <c r="B928">
        <v>-0.22838600547367641</v>
      </c>
      <c r="C928">
        <v>-0.20834074817924689</v>
      </c>
      <c r="D928">
        <v>-6.5239069362006047E-2</v>
      </c>
      <c r="E928">
        <v>-0.1600832780714895</v>
      </c>
      <c r="F928">
        <v>-5.9242691419840218E-2</v>
      </c>
      <c r="G928">
        <v>-0.45710230721033168</v>
      </c>
      <c r="H928">
        <v>-3.530242202109387E-2</v>
      </c>
      <c r="I928">
        <v>-6.372020365849046E-2</v>
      </c>
      <c r="J928">
        <v>-3.8882253924778322E-2</v>
      </c>
      <c r="K928">
        <v>-0.1020163647893194</v>
      </c>
      <c r="L928">
        <v>-9.0912194604435032E-4</v>
      </c>
      <c r="M928">
        <v>-0.3015247712704664</v>
      </c>
      <c r="N928">
        <v>-5.9094860002705592E-2</v>
      </c>
      <c r="O928">
        <v>-0.38602098954102892</v>
      </c>
      <c r="P928">
        <v>-0.49699707558906392</v>
      </c>
      <c r="Q928">
        <v>-5.4389197292068522E-2</v>
      </c>
      <c r="R928">
        <v>-1.157501083610131E-3</v>
      </c>
      <c r="S928">
        <v>-0.17069503594228019</v>
      </c>
      <c r="T928">
        <v>-2.5267039045939011E-2</v>
      </c>
      <c r="U928">
        <v>-3.8004354059527748E-2</v>
      </c>
      <c r="V928">
        <v>-0.14578447846612261</v>
      </c>
      <c r="W928">
        <v>-0.1333765631144927</v>
      </c>
      <c r="X928">
        <v>-0.2495391730688391</v>
      </c>
      <c r="Y928">
        <v>-0.1123447924083146</v>
      </c>
      <c r="Z928">
        <v>-0.28512848274291369</v>
      </c>
      <c r="AA928">
        <v>-0.13074297064313711</v>
      </c>
      <c r="AB928">
        <v>-0.1125822053642173</v>
      </c>
      <c r="AC928">
        <v>-0.13387235121587901</v>
      </c>
      <c r="AD928">
        <v>-1.557266935692319E-2</v>
      </c>
      <c r="AE928">
        <v>-5.9052230772478259E-2</v>
      </c>
      <c r="AF928">
        <v>-0.17441941160928909</v>
      </c>
      <c r="AG928">
        <v>-0.42156432164770941</v>
      </c>
      <c r="AH928" s="9" t="s">
        <v>233</v>
      </c>
      <c r="AI928" s="1">
        <v>44105</v>
      </c>
      <c r="AJ928" s="9" t="s">
        <v>43</v>
      </c>
      <c r="AK928">
        <v>23</v>
      </c>
    </row>
    <row r="929" spans="1:37" x14ac:dyDescent="0.25">
      <c r="A929">
        <v>44126</v>
      </c>
      <c r="B929">
        <v>-0.1216574062990519</v>
      </c>
      <c r="C929">
        <v>-9.7140032936007977E-4</v>
      </c>
      <c r="D929">
        <v>-6.5461111322216645E-2</v>
      </c>
      <c r="E929">
        <v>-2.1949793601120229E-2</v>
      </c>
      <c r="F929">
        <v>-7.9843061613657108E-3</v>
      </c>
      <c r="G929">
        <v>-0.16908477535815941</v>
      </c>
      <c r="H929">
        <v>-8.4734211178594962E-2</v>
      </c>
      <c r="I929">
        <v>-1.9377733146712791E-3</v>
      </c>
      <c r="J929">
        <v>-1.1700332783939079E-2</v>
      </c>
      <c r="K929">
        <v>-6.6588942172073002E-3</v>
      </c>
      <c r="L929">
        <v>-2.4155194771566411E-3</v>
      </c>
      <c r="M929">
        <v>-8.8421743870928562E-2</v>
      </c>
      <c r="N929">
        <v>-2.5162642633358451E-3</v>
      </c>
      <c r="O929">
        <v>-2.6180225217442201E-2</v>
      </c>
      <c r="P929">
        <v>-0.1857041368586437</v>
      </c>
      <c r="Q929">
        <v>-4.588604211566441E-2</v>
      </c>
      <c r="R929">
        <v>-3.2103422878531E-3</v>
      </c>
      <c r="S929">
        <v>-1.1506350624368561E-2</v>
      </c>
      <c r="T929">
        <v>-4.2541093752603037E-2</v>
      </c>
      <c r="U929">
        <v>-1.295632711919988</v>
      </c>
      <c r="V929">
        <v>-2.9718434853092351E-3</v>
      </c>
      <c r="W929">
        <v>-0.11260092705353029</v>
      </c>
      <c r="X929">
        <v>-0.21762400940481899</v>
      </c>
      <c r="Y929">
        <v>-1.8520595068978289E-2</v>
      </c>
      <c r="Z929">
        <v>-0.15701169341676521</v>
      </c>
      <c r="AA929">
        <v>-7.0268332014141538E-2</v>
      </c>
      <c r="AB929">
        <v>-3.46840822837228E-2</v>
      </c>
      <c r="AC929">
        <v>-4.9898264000477241E-2</v>
      </c>
      <c r="AD929">
        <v>-2.75455899163401E-3</v>
      </c>
      <c r="AE929">
        <v>-5.6167361949201709E-2</v>
      </c>
      <c r="AF929">
        <v>-6.593199696002422E-2</v>
      </c>
      <c r="AG929">
        <v>-0.21706851725116849</v>
      </c>
      <c r="AH929" s="9" t="s">
        <v>233</v>
      </c>
      <c r="AI929" s="1">
        <v>44105</v>
      </c>
      <c r="AJ929" s="9" t="s">
        <v>38</v>
      </c>
      <c r="AK929">
        <v>22</v>
      </c>
    </row>
    <row r="930" spans="1:37" x14ac:dyDescent="0.25">
      <c r="A930">
        <v>44125</v>
      </c>
      <c r="B930">
        <v>-0.99285268834590823</v>
      </c>
      <c r="C930">
        <v>-2.2322461085405489</v>
      </c>
      <c r="D930">
        <v>-1.0112818727630759</v>
      </c>
      <c r="E930">
        <v>-0.59663623680590583</v>
      </c>
      <c r="F930">
        <v>-8.5969847700481231E-2</v>
      </c>
      <c r="G930">
        <v>-2.2755134455802191</v>
      </c>
      <c r="H930">
        <v>-4.1667228236673022E-2</v>
      </c>
      <c r="I930">
        <v>-0.1333829779168991</v>
      </c>
      <c r="J930">
        <v>-0.32074121783930032</v>
      </c>
      <c r="K930">
        <v>-0.32441998555155538</v>
      </c>
      <c r="L930">
        <v>-0.18571297353072089</v>
      </c>
      <c r="M930">
        <v>-0.78112888996409124</v>
      </c>
      <c r="N930">
        <v>-1.010375578759761</v>
      </c>
      <c r="O930">
        <v>-0.69909431930527133</v>
      </c>
      <c r="P930">
        <v>-0.85780528607265849</v>
      </c>
      <c r="Q930">
        <v>-0.47066577105493063</v>
      </c>
      <c r="R930">
        <v>-2.759035341575913E-2</v>
      </c>
      <c r="S930">
        <v>-0.26871989260237628</v>
      </c>
      <c r="T930">
        <v>-0.20542599823278851</v>
      </c>
      <c r="U930">
        <v>-0.63032447134765202</v>
      </c>
      <c r="V930">
        <v>-0.26851660703426428</v>
      </c>
      <c r="W930">
        <v>-1.0343318044235359</v>
      </c>
      <c r="X930">
        <v>-0.83894123094645001</v>
      </c>
      <c r="Y930">
        <v>-0.14785239033179551</v>
      </c>
      <c r="Z930">
        <v>-1.413838995615269</v>
      </c>
      <c r="AA930">
        <v>-0.64424807239440984</v>
      </c>
      <c r="AB930">
        <v>-0.29424650456822521</v>
      </c>
      <c r="AC930">
        <v>-0.48264426708383279</v>
      </c>
      <c r="AD930">
        <v>-0.57393768701371106</v>
      </c>
      <c r="AE930">
        <v>-0.80455434579248442</v>
      </c>
      <c r="AF930">
        <v>-0.97163983781856667</v>
      </c>
      <c r="AG930">
        <v>-1.040801427320968</v>
      </c>
      <c r="AH930" s="9" t="s">
        <v>233</v>
      </c>
      <c r="AI930" s="1">
        <v>44105</v>
      </c>
      <c r="AJ930" s="9" t="s">
        <v>39</v>
      </c>
      <c r="AK930">
        <v>21</v>
      </c>
    </row>
    <row r="931" spans="1:37" x14ac:dyDescent="0.25">
      <c r="A931">
        <v>44124</v>
      </c>
      <c r="B931">
        <v>-0.1140259747815096</v>
      </c>
      <c r="C931">
        <v>-4.545886380542926E-2</v>
      </c>
      <c r="D931">
        <v>-2.4071223473270259E-3</v>
      </c>
      <c r="E931">
        <v>-0.1001259673045985</v>
      </c>
      <c r="F931">
        <v>-2.0587728309971699E-3</v>
      </c>
      <c r="G931">
        <v>-5.5944460537413247E-2</v>
      </c>
      <c r="H931">
        <v>-2.1886916117075581E-2</v>
      </c>
      <c r="I931">
        <v>-4.1158406284740573E-2</v>
      </c>
      <c r="J931">
        <v>0</v>
      </c>
      <c r="K931">
        <v>0</v>
      </c>
      <c r="L931">
        <v>-0.72520899441726694</v>
      </c>
      <c r="M931">
        <v>-2.221665459574371E-2</v>
      </c>
      <c r="N931">
        <v>-0.16087820334312031</v>
      </c>
      <c r="O931">
        <v>-5.9584056560759704E-4</v>
      </c>
      <c r="P931">
        <v>-3.6378096263810472E-2</v>
      </c>
      <c r="Q931">
        <v>-9.9119991907161212E-3</v>
      </c>
      <c r="R931">
        <v>-1.6611168613052949E-3</v>
      </c>
      <c r="S931">
        <v>-5.7039883266819039E-2</v>
      </c>
      <c r="T931">
        <v>-0.12857739671280929</v>
      </c>
      <c r="U931">
        <v>-0.26561758704530603</v>
      </c>
      <c r="V931">
        <v>-0.1762266170606358</v>
      </c>
      <c r="W931">
        <v>-0.18582445140319401</v>
      </c>
      <c r="X931">
        <v>-0.23040127838134511</v>
      </c>
      <c r="Y931">
        <v>-0.30513655378975613</v>
      </c>
      <c r="Z931">
        <v>-0.16438494057288669</v>
      </c>
      <c r="AA931">
        <v>-7.5866444134178895E-2</v>
      </c>
      <c r="AB931">
        <v>-4.068378807835394E-2</v>
      </c>
      <c r="AC931">
        <v>-0.1548909065594338</v>
      </c>
      <c r="AD931">
        <v>-6.5421258474162192E-2</v>
      </c>
      <c r="AE931">
        <v>-2.8421167235368E-2</v>
      </c>
      <c r="AF931">
        <v>-0.12863607699342591</v>
      </c>
      <c r="AG931">
        <v>-0.1932248313546697</v>
      </c>
      <c r="AH931" s="9" t="s">
        <v>233</v>
      </c>
      <c r="AI931" s="1">
        <v>44105</v>
      </c>
      <c r="AJ931" s="9" t="s">
        <v>40</v>
      </c>
      <c r="AK931">
        <v>20</v>
      </c>
    </row>
    <row r="932" spans="1:37" x14ac:dyDescent="0.25">
      <c r="A932">
        <v>44123</v>
      </c>
      <c r="B932">
        <v>-0.41320432067568907</v>
      </c>
      <c r="C932">
        <v>-6.8512581870015729E-3</v>
      </c>
      <c r="D932">
        <v>-9.3227721188582427E-2</v>
      </c>
      <c r="E932">
        <v>-0.10292976913512041</v>
      </c>
      <c r="F932">
        <v>-0.1491105247262266</v>
      </c>
      <c r="G932">
        <v>-0.1967670440086699</v>
      </c>
      <c r="H932">
        <v>-1.268298325221578</v>
      </c>
      <c r="I932">
        <v>-0.64156719013633701</v>
      </c>
      <c r="J932">
        <v>-0.88524113405914584</v>
      </c>
      <c r="K932">
        <v>-2.6157160010895481E-2</v>
      </c>
      <c r="L932">
        <v>-4.3702746668135978E-2</v>
      </c>
      <c r="M932">
        <v>-0.23596868216027159</v>
      </c>
      <c r="N932">
        <v>-7.5525285399303491E-2</v>
      </c>
      <c r="O932">
        <v>-0.21488542720156151</v>
      </c>
      <c r="P932">
        <v>-6.0465537233664587E-2</v>
      </c>
      <c r="Q932">
        <v>-0.1102669645568076</v>
      </c>
      <c r="R932">
        <v>-1.6084592928367579E-2</v>
      </c>
      <c r="S932">
        <v>-0.1865229423965751</v>
      </c>
      <c r="T932">
        <v>-0.11798819362217471</v>
      </c>
      <c r="U932">
        <v>-0.36594928570238883</v>
      </c>
      <c r="V932">
        <v>-1.8103609054068059E-2</v>
      </c>
      <c r="W932">
        <v>-0.12537624879956669</v>
      </c>
      <c r="X932">
        <v>-0.16853429694893751</v>
      </c>
      <c r="Y932">
        <v>-6.9249270213294668E-3</v>
      </c>
      <c r="Z932">
        <v>-0.1958297427758077</v>
      </c>
      <c r="AA932">
        <v>-0.33423911018913199</v>
      </c>
      <c r="AB932">
        <v>-0.21180835173110091</v>
      </c>
      <c r="AC932">
        <v>-0.13174727735915409</v>
      </c>
      <c r="AD932">
        <v>-0.14758372103181289</v>
      </c>
      <c r="AE932">
        <v>-0.233020162785119</v>
      </c>
      <c r="AF932">
        <v>-0.5146820341874756</v>
      </c>
      <c r="AG932">
        <v>-0.20173851696131781</v>
      </c>
      <c r="AH932" s="9" t="s">
        <v>233</v>
      </c>
      <c r="AI932" s="1">
        <v>44105</v>
      </c>
      <c r="AJ932" s="9" t="s">
        <v>41</v>
      </c>
      <c r="AK932">
        <v>19</v>
      </c>
    </row>
    <row r="933" spans="1:37" x14ac:dyDescent="0.25">
      <c r="A933">
        <v>44120</v>
      </c>
      <c r="B933">
        <v>-0.26293548304157099</v>
      </c>
      <c r="C933">
        <v>-2.2262006869549121E-2</v>
      </c>
      <c r="D933">
        <v>-0.43016516214685718</v>
      </c>
      <c r="E933">
        <v>-0.16726958265344899</v>
      </c>
      <c r="F933">
        <v>-0.47687165608679322</v>
      </c>
      <c r="G933">
        <v>-0.12257144250814909</v>
      </c>
      <c r="H933">
        <v>-0.47856296278523608</v>
      </c>
      <c r="I933">
        <v>-7.4235282237582301E-2</v>
      </c>
      <c r="J933">
        <v>0</v>
      </c>
      <c r="K933">
        <v>-1.8302866932467989E-3</v>
      </c>
      <c r="L933">
        <v>-0.1820690801190992</v>
      </c>
      <c r="M933">
        <v>-3.272080861002398E-2</v>
      </c>
      <c r="N933">
        <v>-0.1544273637161806</v>
      </c>
      <c r="O933">
        <v>-1.7469963408113111E-2</v>
      </c>
      <c r="P933">
        <v>-0.26742378444799869</v>
      </c>
      <c r="Q933">
        <v>-5.4399236740980281E-2</v>
      </c>
      <c r="R933">
        <v>-8.9231096831350096E-2</v>
      </c>
      <c r="S933">
        <v>-0.1420491563217452</v>
      </c>
      <c r="T933">
        <v>-0.31244151061437159</v>
      </c>
      <c r="U933">
        <v>-0.1179285199943893</v>
      </c>
      <c r="V933">
        <v>0</v>
      </c>
      <c r="W933">
        <v>-1.0597609450782239</v>
      </c>
      <c r="X933">
        <v>-0.33032603967981727</v>
      </c>
      <c r="Y933">
        <v>-0.43398582850479478</v>
      </c>
      <c r="Z933">
        <v>-0.27206680729884358</v>
      </c>
      <c r="AA933">
        <v>-0.1090775901502636</v>
      </c>
      <c r="AB933">
        <v>-0.24696000973979701</v>
      </c>
      <c r="AC933">
        <v>-0.26614612999776971</v>
      </c>
      <c r="AD933">
        <v>-2.9863646270980471E-2</v>
      </c>
      <c r="AE933">
        <v>-0.14335130843898339</v>
      </c>
      <c r="AF933">
        <v>-0.31006441584875177</v>
      </c>
      <c r="AG933">
        <v>-0.36226270603418642</v>
      </c>
      <c r="AH933" s="9" t="s">
        <v>234</v>
      </c>
      <c r="AI933" s="1">
        <v>44105</v>
      </c>
      <c r="AJ933" s="9" t="s">
        <v>43</v>
      </c>
      <c r="AK933">
        <v>16</v>
      </c>
    </row>
    <row r="934" spans="1:37" x14ac:dyDescent="0.25">
      <c r="A934">
        <v>44119</v>
      </c>
      <c r="B934">
        <v>-0.40799837070598621</v>
      </c>
      <c r="C934">
        <v>-1.1670720893555</v>
      </c>
      <c r="D934">
        <v>-0.12797581801977551</v>
      </c>
      <c r="E934">
        <v>-0.56233946839190918</v>
      </c>
      <c r="F934">
        <v>-0.66428164337804629</v>
      </c>
      <c r="G934">
        <v>-3.0682257311278952E-2</v>
      </c>
      <c r="H934">
        <v>-4.1734438875516339E-2</v>
      </c>
      <c r="I934">
        <v>-0.42299298718995271</v>
      </c>
      <c r="J934">
        <v>-0.57984378882743082</v>
      </c>
      <c r="K934">
        <v>-0.2226181947929245</v>
      </c>
      <c r="L934">
        <v>-7.2797945214047297E-2</v>
      </c>
      <c r="M934">
        <v>-0.12496624060549021</v>
      </c>
      <c r="N934">
        <v>-0.40575710809453852</v>
      </c>
      <c r="O934">
        <v>-8.8151264389997944E-2</v>
      </c>
      <c r="P934">
        <v>-0.1027842662317008</v>
      </c>
      <c r="Q934">
        <v>-7.290402184426896E-2</v>
      </c>
      <c r="R934">
        <v>-4.3750595977248979E-2</v>
      </c>
      <c r="S934">
        <v>-0.5962237963516096</v>
      </c>
      <c r="T934">
        <v>-0.38420399212106721</v>
      </c>
      <c r="U934">
        <v>-0.87471106249100639</v>
      </c>
      <c r="V934">
        <v>-0.23528541544544709</v>
      </c>
      <c r="W934">
        <v>-1.6728336100401631</v>
      </c>
      <c r="X934">
        <v>-0.38968475993530027</v>
      </c>
      <c r="Y934">
        <v>-8.9310977452462359E-2</v>
      </c>
      <c r="Z934">
        <v>-0.56229702155134265</v>
      </c>
      <c r="AA934">
        <v>-0.39500267413073131</v>
      </c>
      <c r="AB934">
        <v>-0.27838326738735392</v>
      </c>
      <c r="AC934">
        <v>-0.10615703276411791</v>
      </c>
      <c r="AD934">
        <v>-0.17284424769543871</v>
      </c>
      <c r="AE934">
        <v>-0.28953027111896501</v>
      </c>
      <c r="AF934">
        <v>-0.41818291502479349</v>
      </c>
      <c r="AG934">
        <v>-0.47745517397312798</v>
      </c>
      <c r="AH934" s="9" t="s">
        <v>234</v>
      </c>
      <c r="AI934" s="1">
        <v>44105</v>
      </c>
      <c r="AJ934" s="9" t="s">
        <v>38</v>
      </c>
      <c r="AK934">
        <v>15</v>
      </c>
    </row>
    <row r="935" spans="1:37" x14ac:dyDescent="0.25">
      <c r="A935">
        <v>44118</v>
      </c>
      <c r="B935">
        <v>-0.20803941677447549</v>
      </c>
      <c r="C935">
        <v>-8.1267109694699066E-2</v>
      </c>
      <c r="D935">
        <v>-3.3243514422206598E-2</v>
      </c>
      <c r="E935">
        <v>-0.21918661003602671</v>
      </c>
      <c r="F935">
        <v>-5.2080844765194187E-2</v>
      </c>
      <c r="G935">
        <v>-2.2568701496271121E-2</v>
      </c>
      <c r="H935">
        <v>-0.1219266804766051</v>
      </c>
      <c r="I935">
        <v>-0.132271716209827</v>
      </c>
      <c r="J935">
        <v>-1.541779527559772E-2</v>
      </c>
      <c r="K935">
        <v>-0.21195597155106771</v>
      </c>
      <c r="L935">
        <v>-6.3753009527001234E-2</v>
      </c>
      <c r="M935">
        <v>-1.981854678257201E-2</v>
      </c>
      <c r="N935">
        <v>-0.34400072945672339</v>
      </c>
      <c r="O935">
        <v>-0.13843144538162</v>
      </c>
      <c r="P935">
        <v>-0.1186585350826167</v>
      </c>
      <c r="Q935">
        <v>-9.9019015849378236E-2</v>
      </c>
      <c r="R935">
        <v>-4.9838842298028652E-2</v>
      </c>
      <c r="S935">
        <v>-0.1501154355221703</v>
      </c>
      <c r="T935">
        <v>-0.3726543630946676</v>
      </c>
      <c r="U935">
        <v>-0.34098354084869398</v>
      </c>
      <c r="V935">
        <v>-0.14824773829697449</v>
      </c>
      <c r="W935">
        <v>-0.1084904198068541</v>
      </c>
      <c r="X935">
        <v>-0.16324264184286691</v>
      </c>
      <c r="Y935">
        <v>-9.9920304713889296E-2</v>
      </c>
      <c r="Z935">
        <v>-0.15815531058789989</v>
      </c>
      <c r="AA935">
        <v>-0.23781930669608251</v>
      </c>
      <c r="AB935">
        <v>-0.16066029200742421</v>
      </c>
      <c r="AC935">
        <v>-4.8350887414845098E-2</v>
      </c>
      <c r="AD935">
        <v>-5.9077643613542861E-2</v>
      </c>
      <c r="AE935">
        <v>-0.1007606536441258</v>
      </c>
      <c r="AF935">
        <v>-0.24435267402056129</v>
      </c>
      <c r="AG935">
        <v>-0.1222165885866688</v>
      </c>
      <c r="AH935" s="9" t="s">
        <v>234</v>
      </c>
      <c r="AI935" s="1">
        <v>44105</v>
      </c>
      <c r="AJ935" s="9" t="s">
        <v>39</v>
      </c>
      <c r="AK935">
        <v>14</v>
      </c>
    </row>
    <row r="936" spans="1:37" x14ac:dyDescent="0.25">
      <c r="A936">
        <v>44117</v>
      </c>
      <c r="B936">
        <v>-0.1031317073581718</v>
      </c>
      <c r="C936">
        <v>-8.989290444401106E-2</v>
      </c>
      <c r="D936">
        <v>-0.49620020525707598</v>
      </c>
      <c r="E936">
        <v>-0.1170418395912511</v>
      </c>
      <c r="F936">
        <v>-9.6417874529757377E-2</v>
      </c>
      <c r="G936">
        <v>-0.14092829608095969</v>
      </c>
      <c r="H936">
        <v>-2.8666973222219491E-2</v>
      </c>
      <c r="I936">
        <v>-1.0279364320909531E-2</v>
      </c>
      <c r="J936">
        <v>-5.3259564682271807E-3</v>
      </c>
      <c r="K936">
        <v>-7.3945605151266901E-3</v>
      </c>
      <c r="L936">
        <v>-3.3832446974182577E-2</v>
      </c>
      <c r="M936">
        <v>-2.049744556195102E-2</v>
      </c>
      <c r="N936">
        <v>-0.122460368073169</v>
      </c>
      <c r="O936">
        <v>-7.3009764928832571E-2</v>
      </c>
      <c r="P936">
        <v>-4.0798978501798033E-2</v>
      </c>
      <c r="Q936">
        <v>-3.5926729097319032E-2</v>
      </c>
      <c r="R936">
        <v>-0.3489393678964674</v>
      </c>
      <c r="S936">
        <v>-0.30973679950938821</v>
      </c>
      <c r="T936">
        <v>-0.19324230647890389</v>
      </c>
      <c r="U936">
        <v>-5.7073682041007691E-2</v>
      </c>
      <c r="V936">
        <v>-7.3869573496421218E-2</v>
      </c>
      <c r="W936">
        <v>-0.31259302674012918</v>
      </c>
      <c r="X936">
        <v>-6.9806001933998066E-2</v>
      </c>
      <c r="Y936">
        <v>-8.5113812789564036E-2</v>
      </c>
      <c r="Z936">
        <v>-0.1444158377983861</v>
      </c>
      <c r="AA936">
        <v>-5.4411732321425169E-2</v>
      </c>
      <c r="AB936">
        <v>-8.1120317485575855E-2</v>
      </c>
      <c r="AC936">
        <v>-9.6140931432631402E-2</v>
      </c>
      <c r="AD936">
        <v>-0.12385655364261181</v>
      </c>
      <c r="AE936">
        <v>-8.4851900674765238E-2</v>
      </c>
      <c r="AF936">
        <v>-0.10667395996271641</v>
      </c>
      <c r="AG936">
        <v>-0.1092168929158961</v>
      </c>
      <c r="AH936" s="9" t="s">
        <v>234</v>
      </c>
      <c r="AI936" s="1">
        <v>44105</v>
      </c>
      <c r="AJ936" s="9" t="s">
        <v>40</v>
      </c>
      <c r="AK936">
        <v>13</v>
      </c>
    </row>
    <row r="937" spans="1:37" x14ac:dyDescent="0.25">
      <c r="A937">
        <v>44116</v>
      </c>
      <c r="B937">
        <v>-0.60783119395027696</v>
      </c>
      <c r="C937">
        <v>-1.593645497789026</v>
      </c>
      <c r="D937">
        <v>-0.11785260536591841</v>
      </c>
      <c r="E937">
        <v>-0.62875946639100722</v>
      </c>
      <c r="F937">
        <v>-0.43101265308200831</v>
      </c>
      <c r="G937">
        <v>-0.1242221263306561</v>
      </c>
      <c r="H937">
        <v>-0.52955645695787557</v>
      </c>
      <c r="I937">
        <v>-0.3550605762570051</v>
      </c>
      <c r="J937">
        <v>-0.96421809272721981</v>
      </c>
      <c r="K937">
        <v>-0.4495811774064275</v>
      </c>
      <c r="L937">
        <v>-1.185913743014434</v>
      </c>
      <c r="M937">
        <v>-0.27251418579050513</v>
      </c>
      <c r="N937">
        <v>-0.63650754431587786</v>
      </c>
      <c r="O937">
        <v>-0.25358011633353322</v>
      </c>
      <c r="P937">
        <v>-0.1820484712666999</v>
      </c>
      <c r="Q937">
        <v>-0.2610158658556786</v>
      </c>
      <c r="R937">
        <v>-3.854127603897084E-3</v>
      </c>
      <c r="S937">
        <v>-0.36089970570533297</v>
      </c>
      <c r="T937">
        <v>-1.1341257863739489</v>
      </c>
      <c r="U937">
        <v>-9.5875712381515099E-2</v>
      </c>
      <c r="V937">
        <v>-0.80817796767899563</v>
      </c>
      <c r="W937">
        <v>-6.9778578617162024E-2</v>
      </c>
      <c r="X937">
        <v>-0.46099681282973398</v>
      </c>
      <c r="Y937">
        <v>-0.42350787509374521</v>
      </c>
      <c r="Z937">
        <v>-0.48757708989541199</v>
      </c>
      <c r="AA937">
        <v>-0.50451637696319163</v>
      </c>
      <c r="AB937">
        <v>-0.55297651761150723</v>
      </c>
      <c r="AC937">
        <v>-0.49447829650066571</v>
      </c>
      <c r="AD937">
        <v>-0.42410141340689572</v>
      </c>
      <c r="AE937">
        <v>-0.67610258293559877</v>
      </c>
      <c r="AF937">
        <v>-0.58332448563689365</v>
      </c>
      <c r="AG937">
        <v>-0.29082420019599647</v>
      </c>
      <c r="AH937" s="9" t="s">
        <v>234</v>
      </c>
      <c r="AI937" s="1">
        <v>44105</v>
      </c>
      <c r="AJ937" s="9" t="s">
        <v>41</v>
      </c>
      <c r="AK937">
        <v>12</v>
      </c>
    </row>
    <row r="938" spans="1:37" x14ac:dyDescent="0.25">
      <c r="A938">
        <v>44113</v>
      </c>
      <c r="B938">
        <v>-0.1005020852272768</v>
      </c>
      <c r="C938">
        <v>-3.7207203138197409E-3</v>
      </c>
      <c r="D938">
        <v>-3.1964291404993198E-2</v>
      </c>
      <c r="E938">
        <v>-7.5749610171375797E-2</v>
      </c>
      <c r="F938">
        <v>-8.9107194571185749E-3</v>
      </c>
      <c r="G938">
        <v>-1.6997793653732749E-2</v>
      </c>
      <c r="H938">
        <v>-5.9209097182465122E-2</v>
      </c>
      <c r="I938">
        <v>-2.2599581232981688E-3</v>
      </c>
      <c r="J938">
        <v>-3.428634031015098E-2</v>
      </c>
      <c r="K938">
        <v>-9.5152719117531804E-3</v>
      </c>
      <c r="L938">
        <v>-1.9541561639036752E-3</v>
      </c>
      <c r="M938">
        <v>-0.1034563569186973</v>
      </c>
      <c r="N938">
        <v>-0.18104314106723771</v>
      </c>
      <c r="O938">
        <v>-0.11725578412708</v>
      </c>
      <c r="P938">
        <v>-0.23541416773111579</v>
      </c>
      <c r="Q938">
        <v>-2.1535872610634998E-2</v>
      </c>
      <c r="R938">
        <v>0</v>
      </c>
      <c r="S938">
        <v>-1.741658995437074E-3</v>
      </c>
      <c r="T938">
        <v>-1.0060880014368631E-2</v>
      </c>
      <c r="U938">
        <v>-9.8642144265555939E-2</v>
      </c>
      <c r="V938">
        <v>-0.33282833348496899</v>
      </c>
      <c r="W938">
        <v>-8.0760323094549627E-2</v>
      </c>
      <c r="X938">
        <v>-0.26831850109608701</v>
      </c>
      <c r="Y938">
        <v>-3.2236259426078433E-2</v>
      </c>
      <c r="Z938">
        <v>-0.1197908731838436</v>
      </c>
      <c r="AA938">
        <v>-0.1108547877688109</v>
      </c>
      <c r="AB938">
        <v>-7.0162827423879304E-2</v>
      </c>
      <c r="AC938">
        <v>-5.3845930568437818E-2</v>
      </c>
      <c r="AD938">
        <v>-1.5067560043646139E-2</v>
      </c>
      <c r="AE938">
        <v>-5.8593939532074653E-2</v>
      </c>
      <c r="AF938">
        <v>-7.5482114029306158E-2</v>
      </c>
      <c r="AG938">
        <v>-0.18436884911728579</v>
      </c>
      <c r="AH938" s="9" t="s">
        <v>235</v>
      </c>
      <c r="AI938" s="1">
        <v>44105</v>
      </c>
      <c r="AJ938" s="9" t="s">
        <v>43</v>
      </c>
      <c r="AK938">
        <v>9</v>
      </c>
    </row>
    <row r="939" spans="1:37" x14ac:dyDescent="0.25">
      <c r="A939">
        <v>44112</v>
      </c>
      <c r="B939">
        <v>-0.1624060763579572</v>
      </c>
      <c r="C939">
        <v>-5.3564242859818277E-2</v>
      </c>
      <c r="D939">
        <v>-6.2185542050253458E-2</v>
      </c>
      <c r="E939">
        <v>-0.23241251907526519</v>
      </c>
      <c r="F939">
        <v>-0.4103933798704032</v>
      </c>
      <c r="G939">
        <v>-3.7289910097106811E-2</v>
      </c>
      <c r="H939">
        <v>-0.64286005433891236</v>
      </c>
      <c r="I939">
        <v>-8.5064334355015619E-2</v>
      </c>
      <c r="J939">
        <v>-3.2909160967023961E-2</v>
      </c>
      <c r="K939">
        <v>-0.11315703709208561</v>
      </c>
      <c r="L939">
        <v>-3.1963757526962608E-2</v>
      </c>
      <c r="M939">
        <v>-5.9653991376256148E-2</v>
      </c>
      <c r="N939">
        <v>-0.1038839830067359</v>
      </c>
      <c r="O939">
        <v>-6.9379531348449652E-3</v>
      </c>
      <c r="P939">
        <v>-0.12834235607191319</v>
      </c>
      <c r="Q939">
        <v>-8.371227544434455E-2</v>
      </c>
      <c r="R939">
        <v>-6.5965707806951018E-2</v>
      </c>
      <c r="S939">
        <v>-3.9616524722014032E-2</v>
      </c>
      <c r="T939">
        <v>-0.26811576718285501</v>
      </c>
      <c r="U939">
        <v>-0.35231071839312028</v>
      </c>
      <c r="V939">
        <v>-0.1205169044175632</v>
      </c>
      <c r="W939">
        <v>-1.235438598242744E-2</v>
      </c>
      <c r="X939">
        <v>-0.20814497168242821</v>
      </c>
      <c r="Y939">
        <v>-1.844370315292998E-2</v>
      </c>
      <c r="Z939">
        <v>-0.16865366805654011</v>
      </c>
      <c r="AA939">
        <v>-0.1109782776057799</v>
      </c>
      <c r="AB939">
        <v>-0.23266681065405431</v>
      </c>
      <c r="AC939">
        <v>-5.472054745859458E-2</v>
      </c>
      <c r="AD939">
        <v>-0.103808782537458</v>
      </c>
      <c r="AE939">
        <v>-0.114319314286214</v>
      </c>
      <c r="AF939">
        <v>-0.1724727310821457</v>
      </c>
      <c r="AG939">
        <v>-0.1318873284869046</v>
      </c>
      <c r="AH939" s="9" t="s">
        <v>235</v>
      </c>
      <c r="AI939" s="1">
        <v>44105</v>
      </c>
      <c r="AJ939" s="9" t="s">
        <v>38</v>
      </c>
      <c r="AK939">
        <v>8</v>
      </c>
    </row>
    <row r="940" spans="1:37" x14ac:dyDescent="0.25">
      <c r="A940">
        <v>44111</v>
      </c>
      <c r="B940">
        <v>-0.28295305800825538</v>
      </c>
      <c r="C940">
        <v>0</v>
      </c>
      <c r="D940">
        <v>-0.31942104939002092</v>
      </c>
      <c r="E940">
        <v>-0.1318313616453253</v>
      </c>
      <c r="F940">
        <v>-0.49783965303855959</v>
      </c>
      <c r="G940">
        <v>-0.33886890405517428</v>
      </c>
      <c r="H940">
        <v>-0.1182396477046179</v>
      </c>
      <c r="I940">
        <v>-3.5858425304310222E-2</v>
      </c>
      <c r="J940">
        <v>-0.43328159196012339</v>
      </c>
      <c r="K940">
        <v>-2.6428268058923642E-2</v>
      </c>
      <c r="L940">
        <v>-0.12715050418023219</v>
      </c>
      <c r="M940">
        <v>-0.51224977049363651</v>
      </c>
      <c r="N940">
        <v>-0.50969733219719182</v>
      </c>
      <c r="O940">
        <v>-9.5718991354648744E-2</v>
      </c>
      <c r="P940">
        <v>-0.1707662540142785</v>
      </c>
      <c r="Q940">
        <v>-0.25803944059625739</v>
      </c>
      <c r="R940">
        <v>-2.1632137098262141E-2</v>
      </c>
      <c r="S940">
        <v>-7.0830499851418968E-2</v>
      </c>
      <c r="T940">
        <v>-0.21236128602285129</v>
      </c>
      <c r="U940">
        <v>-0.35307129984373692</v>
      </c>
      <c r="V940">
        <v>-0.277943471148833</v>
      </c>
      <c r="W940">
        <v>-0.36165214920600591</v>
      </c>
      <c r="X940">
        <v>-0.44541562172126747</v>
      </c>
      <c r="Y940">
        <v>0</v>
      </c>
      <c r="Z940">
        <v>-0.26672199013838138</v>
      </c>
      <c r="AA940">
        <v>-0.28513738810745248</v>
      </c>
      <c r="AB940">
        <v>-0.25732802274138628</v>
      </c>
      <c r="AC940">
        <v>-0.31397387478646538</v>
      </c>
      <c r="AD940">
        <v>-0.24319687010482699</v>
      </c>
      <c r="AE940">
        <v>-0.35556294763033652</v>
      </c>
      <c r="AF940">
        <v>-0.23107050128526591</v>
      </c>
      <c r="AG940">
        <v>-0.25477214016768618</v>
      </c>
      <c r="AH940" s="9" t="s">
        <v>235</v>
      </c>
      <c r="AI940" s="1">
        <v>44105</v>
      </c>
      <c r="AJ940" s="9" t="s">
        <v>39</v>
      </c>
      <c r="AK940">
        <v>7</v>
      </c>
    </row>
    <row r="941" spans="1:37" x14ac:dyDescent="0.25">
      <c r="A941">
        <v>44110</v>
      </c>
      <c r="B941">
        <v>-0.17161038992595401</v>
      </c>
      <c r="C941">
        <v>-0.54560048581312104</v>
      </c>
      <c r="D941">
        <v>-0.1082790091054963</v>
      </c>
      <c r="E941">
        <v>-7.2406249059441735E-2</v>
      </c>
      <c r="F941">
        <v>-3.9400829461567533E-2</v>
      </c>
      <c r="G941">
        <v>-0.1764332279708177</v>
      </c>
      <c r="H941">
        <v>-2.627173729218626E-3</v>
      </c>
      <c r="I941">
        <v>-9.8731574564859328E-2</v>
      </c>
      <c r="J941">
        <v>-1.2346731595415271E-3</v>
      </c>
      <c r="K941">
        <v>-5.8232020588776023E-2</v>
      </c>
      <c r="L941">
        <v>-0.50458956932259513</v>
      </c>
      <c r="M941">
        <v>-0.18837981543849111</v>
      </c>
      <c r="N941">
        <v>-0.21980999746298871</v>
      </c>
      <c r="O941">
        <v>-0.11661628470840581</v>
      </c>
      <c r="P941">
        <v>-0.29944563029751198</v>
      </c>
      <c r="Q941">
        <v>-5.9363128801555858E-2</v>
      </c>
      <c r="R941">
        <v>0</v>
      </c>
      <c r="S941">
        <v>-1.913542826156708E-2</v>
      </c>
      <c r="T941">
        <v>-0.1039869558076499</v>
      </c>
      <c r="U941">
        <v>0</v>
      </c>
      <c r="V941">
        <v>-0.14255254857838301</v>
      </c>
      <c r="W941">
        <v>-0.1332437857550926</v>
      </c>
      <c r="X941">
        <v>-0.27826460924482033</v>
      </c>
      <c r="Y941">
        <v>-1.7865384921398209E-2</v>
      </c>
      <c r="Z941">
        <v>-0.228310184709522</v>
      </c>
      <c r="AA941">
        <v>-0.12666755241739691</v>
      </c>
      <c r="AB941">
        <v>-7.2746669206629769E-2</v>
      </c>
      <c r="AC941">
        <v>-0.1986870675094484</v>
      </c>
      <c r="AD941">
        <v>-0.1333956831309786</v>
      </c>
      <c r="AE941">
        <v>-0.170894204133234</v>
      </c>
      <c r="AF941">
        <v>-9.1980713432409725E-2</v>
      </c>
      <c r="AG941">
        <v>-0.28803663611969299</v>
      </c>
      <c r="AH941" s="9" t="s">
        <v>235</v>
      </c>
      <c r="AI941" s="1">
        <v>44105</v>
      </c>
      <c r="AJ941" s="9" t="s">
        <v>40</v>
      </c>
      <c r="AK941">
        <v>6</v>
      </c>
    </row>
    <row r="942" spans="1:37" x14ac:dyDescent="0.25">
      <c r="A942">
        <v>44109</v>
      </c>
      <c r="B942">
        <v>-6.2107267539154923E-2</v>
      </c>
      <c r="C942">
        <v>-2.311763166090732E-3</v>
      </c>
      <c r="D942">
        <v>-0.18469724713185731</v>
      </c>
      <c r="E942">
        <v>-4.2798891977048323E-2</v>
      </c>
      <c r="F942">
        <v>0</v>
      </c>
      <c r="G942">
        <v>-0.16544666946302281</v>
      </c>
      <c r="H942">
        <v>-1.6251164377182579E-2</v>
      </c>
      <c r="I942">
        <v>-7.8314251701366466E-2</v>
      </c>
      <c r="J942">
        <v>-2.911123415405107E-2</v>
      </c>
      <c r="K942">
        <v>0</v>
      </c>
      <c r="L942">
        <v>-1.53416359229768E-2</v>
      </c>
      <c r="M942">
        <v>-3.011381439511749E-2</v>
      </c>
      <c r="N942">
        <v>-4.1297632039741438E-3</v>
      </c>
      <c r="O942">
        <v>-2.678454599789944E-2</v>
      </c>
      <c r="P942">
        <v>-2.3239766432039139E-2</v>
      </c>
      <c r="Q942">
        <v>-1.34315138395549E-2</v>
      </c>
      <c r="R942">
        <v>0</v>
      </c>
      <c r="S942">
        <v>-1.7977997694498871E-2</v>
      </c>
      <c r="T942">
        <v>-1.875802974279317E-2</v>
      </c>
      <c r="U942">
        <v>-1.299012126766378E-2</v>
      </c>
      <c r="V942">
        <v>-7.0661661541261023E-2</v>
      </c>
      <c r="W942">
        <v>-0.89859748112851934</v>
      </c>
      <c r="X942">
        <v>-7.5307188002059031E-2</v>
      </c>
      <c r="Y942">
        <v>-2.1217662355018801E-2</v>
      </c>
      <c r="Z942">
        <v>-0.1078636720819928</v>
      </c>
      <c r="AA942">
        <v>-1.8435191896414412E-2</v>
      </c>
      <c r="AB942">
        <v>-2.06642137902254E-2</v>
      </c>
      <c r="AC942">
        <v>-5.1258448322797773E-2</v>
      </c>
      <c r="AD942">
        <v>-1.191797365328107E-2</v>
      </c>
      <c r="AE942">
        <v>-4.1422817139551503E-2</v>
      </c>
      <c r="AF942">
        <v>-5.3097481219734587E-2</v>
      </c>
      <c r="AG942">
        <v>-0.1237263476436449</v>
      </c>
      <c r="AH942" s="9" t="s">
        <v>235</v>
      </c>
      <c r="AI942" s="1">
        <v>44105</v>
      </c>
      <c r="AJ942" s="9" t="s">
        <v>41</v>
      </c>
      <c r="AK942">
        <v>5</v>
      </c>
    </row>
    <row r="943" spans="1:37" x14ac:dyDescent="0.25">
      <c r="A943">
        <v>44106</v>
      </c>
      <c r="B943">
        <v>-0.20447255071992701</v>
      </c>
      <c r="C943">
        <v>-0.1172673847122271</v>
      </c>
      <c r="D943">
        <v>-0.11917892946348339</v>
      </c>
      <c r="E943">
        <v>-0.1716630572192378</v>
      </c>
      <c r="F943">
        <v>-2.8626192605679401E-2</v>
      </c>
      <c r="G943">
        <v>-8.9358757942492956E-2</v>
      </c>
      <c r="H943">
        <v>-6.4888769139033423E-2</v>
      </c>
      <c r="I943">
        <v>-8.3357004777925334E-2</v>
      </c>
      <c r="J943">
        <v>-0.2357165988168145</v>
      </c>
      <c r="K943">
        <v>-0.2060713220873801</v>
      </c>
      <c r="L943">
        <v>-5.8965535359553338E-2</v>
      </c>
      <c r="M943">
        <v>-0.1563098744875995</v>
      </c>
      <c r="N943">
        <v>-0.1022377224365015</v>
      </c>
      <c r="O943">
        <v>-3.2899353601318827E-2</v>
      </c>
      <c r="P943">
        <v>-0.27152394116586809</v>
      </c>
      <c r="Q943">
        <v>-8.8240946611905277E-2</v>
      </c>
      <c r="R943">
        <v>0</v>
      </c>
      <c r="S943">
        <v>-0.12777586952342729</v>
      </c>
      <c r="T943">
        <v>-0.10397992924458049</v>
      </c>
      <c r="U943">
        <v>-8.5869506680144397E-2</v>
      </c>
      <c r="V943">
        <v>-0.2175075347019623</v>
      </c>
      <c r="W943">
        <v>-0.54534355528505885</v>
      </c>
      <c r="X943">
        <v>-0.151921537150571</v>
      </c>
      <c r="Y943">
        <v>-2.1969493831459938E-3</v>
      </c>
      <c r="Z943">
        <v>-0.24197539009989741</v>
      </c>
      <c r="AA943">
        <v>-0.2067722864678998</v>
      </c>
      <c r="AB943">
        <v>-8.8685731100208734E-2</v>
      </c>
      <c r="AC943">
        <v>-0.14206278961699351</v>
      </c>
      <c r="AD943">
        <v>-6.5661395889884608E-2</v>
      </c>
      <c r="AE943">
        <v>-5.1532071225208677E-2</v>
      </c>
      <c r="AF943">
        <v>-0.14851985418995919</v>
      </c>
      <c r="AG943">
        <v>-0.61609221630219357</v>
      </c>
      <c r="AH943" s="9" t="s">
        <v>236</v>
      </c>
      <c r="AI943" s="1">
        <v>44105</v>
      </c>
      <c r="AJ943" s="9" t="s">
        <v>43</v>
      </c>
      <c r="AK943">
        <v>2</v>
      </c>
    </row>
    <row r="944" spans="1:37" x14ac:dyDescent="0.25">
      <c r="A944">
        <v>44105</v>
      </c>
      <c r="B944">
        <v>-0.25159566445271653</v>
      </c>
      <c r="C944">
        <v>-2.66951432918438E-2</v>
      </c>
      <c r="D944">
        <v>-1.4715500343875859E-2</v>
      </c>
      <c r="E944">
        <v>-4.8189516854643948E-2</v>
      </c>
      <c r="F944">
        <v>-2.102384300935203E-2</v>
      </c>
      <c r="G944">
        <v>-0.31057319270766898</v>
      </c>
      <c r="H944">
        <v>-5.7642474303366727E-2</v>
      </c>
      <c r="I944">
        <v>-5.5179248163530883E-2</v>
      </c>
      <c r="J944">
        <v>-7.4796610395150044E-3</v>
      </c>
      <c r="K944">
        <v>-2.0266973378627621E-3</v>
      </c>
      <c r="L944">
        <v>0</v>
      </c>
      <c r="M944">
        <v>-3.325804561619614E-3</v>
      </c>
      <c r="N944">
        <v>-0.1798294162208425</v>
      </c>
      <c r="O944">
        <v>-3.7132101719306462E-2</v>
      </c>
      <c r="P944">
        <v>-0.1620862304051307</v>
      </c>
      <c r="Q944">
        <v>-6.2738365872077179E-2</v>
      </c>
      <c r="R944">
        <v>-0.1729874805192545</v>
      </c>
      <c r="S944">
        <v>-1.854183765322576E-2</v>
      </c>
      <c r="T944">
        <v>-4.8973104289088847E-2</v>
      </c>
      <c r="U944">
        <v>-0.13853977802657599</v>
      </c>
      <c r="V944">
        <v>-9.1053838219728012E-2</v>
      </c>
      <c r="W944">
        <v>0</v>
      </c>
      <c r="X944">
        <v>-0.42612092583885719</v>
      </c>
      <c r="Y944">
        <v>-7.9463103372370253E-2</v>
      </c>
      <c r="Z944">
        <v>-0.37188562492396471</v>
      </c>
      <c r="AA944">
        <v>-0.1025253843412125</v>
      </c>
      <c r="AB944">
        <v>-5.8512099211563001E-2</v>
      </c>
      <c r="AC944">
        <v>-1.52356397328443E-2</v>
      </c>
      <c r="AD944">
        <v>-2.1067708331467601E-2</v>
      </c>
      <c r="AE944">
        <v>-5.3284170426945082E-2</v>
      </c>
      <c r="AF944">
        <v>-0.30356083740647832</v>
      </c>
      <c r="AG944">
        <v>-0.1184928819156726</v>
      </c>
      <c r="AH944" s="9" t="s">
        <v>236</v>
      </c>
      <c r="AI944" s="1">
        <v>44105</v>
      </c>
      <c r="AJ944" s="9" t="s">
        <v>38</v>
      </c>
      <c r="AK944">
        <v>1</v>
      </c>
    </row>
    <row r="945" spans="1:37" x14ac:dyDescent="0.25">
      <c r="A945">
        <v>44104</v>
      </c>
      <c r="B945">
        <v>-8.4819011977037423E-2</v>
      </c>
      <c r="C945">
        <v>0</v>
      </c>
      <c r="D945">
        <v>-0.16408585122845401</v>
      </c>
      <c r="E945">
        <v>-0.1497086005051867</v>
      </c>
      <c r="F945">
        <v>0</v>
      </c>
      <c r="G945">
        <v>-8.9033019157912674E-2</v>
      </c>
      <c r="H945">
        <v>-1.5737142024675511E-2</v>
      </c>
      <c r="I945">
        <v>-8.8594460283723628E-2</v>
      </c>
      <c r="J945">
        <v>-6.9777987929481033E-2</v>
      </c>
      <c r="K945">
        <v>-1.274877985735743E-2</v>
      </c>
      <c r="L945">
        <v>-3.0483008751651209E-2</v>
      </c>
      <c r="M945">
        <v>-0.35950820628703561</v>
      </c>
      <c r="N945">
        <v>-3.3560429261296112E-2</v>
      </c>
      <c r="O945">
        <v>-8.6671278109552935E-5</v>
      </c>
      <c r="P945">
        <v>-0.1705564347574921</v>
      </c>
      <c r="Q945">
        <v>-4.3859702780873033E-2</v>
      </c>
      <c r="R945">
        <v>0</v>
      </c>
      <c r="S945">
        <v>-9.6057677015904119E-2</v>
      </c>
      <c r="T945">
        <v>-4.8859163299541583E-2</v>
      </c>
      <c r="U945">
        <v>0</v>
      </c>
      <c r="V945">
        <v>-3.000274441923485E-2</v>
      </c>
      <c r="W945">
        <v>0</v>
      </c>
      <c r="X945">
        <v>-5.6321879717213828E-2</v>
      </c>
      <c r="Y945">
        <v>-1.143125021785981E-2</v>
      </c>
      <c r="Z945">
        <v>-0.11423092742885391</v>
      </c>
      <c r="AA945">
        <v>-6.0889765625521022E-2</v>
      </c>
      <c r="AB945">
        <v>-2.2779499112782781E-2</v>
      </c>
      <c r="AC945">
        <v>-0.13174698200762711</v>
      </c>
      <c r="AD945">
        <v>-3.6109572855735649E-2</v>
      </c>
      <c r="AE945">
        <v>-2.2346060862804509E-2</v>
      </c>
      <c r="AF945">
        <v>-3.8747115798469463E-2</v>
      </c>
      <c r="AG945">
        <v>-0.33125364081130859</v>
      </c>
      <c r="AH945" s="9" t="s">
        <v>236</v>
      </c>
      <c r="AI945" s="1">
        <v>44075</v>
      </c>
      <c r="AJ945" s="9" t="s">
        <v>39</v>
      </c>
      <c r="AK945">
        <v>30</v>
      </c>
    </row>
    <row r="946" spans="1:37" x14ac:dyDescent="0.25">
      <c r="A946">
        <v>44103</v>
      </c>
      <c r="B946">
        <v>-0.88063222799113483</v>
      </c>
      <c r="C946">
        <v>-0.94729424115167016</v>
      </c>
      <c r="D946">
        <v>-0.7758175904588529</v>
      </c>
      <c r="E946">
        <v>-0.98602740432889091</v>
      </c>
      <c r="F946">
        <v>-0.68625651876742755</v>
      </c>
      <c r="G946">
        <v>-1.3995776323663309</v>
      </c>
      <c r="H946">
        <v>-0.67148155160802669</v>
      </c>
      <c r="I946">
        <v>-0.39606090468687921</v>
      </c>
      <c r="J946">
        <v>-0.57485144042432235</v>
      </c>
      <c r="K946">
        <v>-0.73499030570219881</v>
      </c>
      <c r="L946">
        <v>-0.40762374258495582</v>
      </c>
      <c r="M946">
        <v>-0.27649368226436749</v>
      </c>
      <c r="N946">
        <v>-0.82793748959891622</v>
      </c>
      <c r="O946">
        <v>-0.41047237291405891</v>
      </c>
      <c r="P946">
        <v>-0.48510029238826718</v>
      </c>
      <c r="Q946">
        <v>-0.59411356201494747</v>
      </c>
      <c r="R946">
        <v>-2.661424286445423E-2</v>
      </c>
      <c r="S946">
        <v>-1.309423498140885</v>
      </c>
      <c r="T946">
        <v>-1.130823854603324</v>
      </c>
      <c r="U946">
        <v>-0.32915038247813178</v>
      </c>
      <c r="V946">
        <v>-0.13368029623247349</v>
      </c>
      <c r="W946">
        <v>-1.5060592824986301</v>
      </c>
      <c r="X946">
        <v>-1.1052200262561509</v>
      </c>
      <c r="Y946">
        <v>-0.64902494597205518</v>
      </c>
      <c r="Z946">
        <v>-1.16014976547183</v>
      </c>
      <c r="AA946">
        <v>-0.69893665669386407</v>
      </c>
      <c r="AB946">
        <v>-0.62526982639465334</v>
      </c>
      <c r="AC946">
        <v>-0.54769378313190265</v>
      </c>
      <c r="AD946">
        <v>-1.0399272540797799</v>
      </c>
      <c r="AE946">
        <v>-0.80268205555083594</v>
      </c>
      <c r="AF946">
        <v>-0.92752668907979063</v>
      </c>
      <c r="AG946">
        <v>-0.78603196764441541</v>
      </c>
      <c r="AH946" s="9" t="s">
        <v>236</v>
      </c>
      <c r="AI946" s="1">
        <v>44075</v>
      </c>
      <c r="AJ946" s="9" t="s">
        <v>40</v>
      </c>
      <c r="AK946">
        <v>29</v>
      </c>
    </row>
    <row r="947" spans="1:37" x14ac:dyDescent="0.25">
      <c r="A947">
        <v>44102</v>
      </c>
      <c r="B947">
        <v>-0.13114974549984071</v>
      </c>
      <c r="C947">
        <v>-3.2405845502247559E-3</v>
      </c>
      <c r="D947">
        <v>-5.0138107493030791E-2</v>
      </c>
      <c r="E947">
        <v>-0.1030585702953874</v>
      </c>
      <c r="F947">
        <v>-7.2423949766799126E-2</v>
      </c>
      <c r="G947">
        <v>-7.1669627072221256E-2</v>
      </c>
      <c r="H947">
        <v>-0.20341482393131041</v>
      </c>
      <c r="I947">
        <v>-0.2026577601450151</v>
      </c>
      <c r="J947">
        <v>-3.9301756543935168E-2</v>
      </c>
      <c r="K947">
        <v>-1.382422999728022E-4</v>
      </c>
      <c r="L947">
        <v>-1.286119102041027E-2</v>
      </c>
      <c r="M947">
        <v>-9.6068031363599829E-2</v>
      </c>
      <c r="N947">
        <v>-5.0552027652600001E-2</v>
      </c>
      <c r="O947">
        <v>-3.6610601656749911E-2</v>
      </c>
      <c r="P947">
        <v>-2.9366932853931452E-2</v>
      </c>
      <c r="Q947">
        <v>-4.5989240661263593E-2</v>
      </c>
      <c r="R947">
        <v>-9.4550553124482489E-2</v>
      </c>
      <c r="S947">
        <v>-4.0153835030310912E-2</v>
      </c>
      <c r="T947">
        <v>-0.21998411035231921</v>
      </c>
      <c r="U947">
        <v>-9.5280198573047745E-2</v>
      </c>
      <c r="V947">
        <v>-2.0079213020058081E-3</v>
      </c>
      <c r="W947">
        <v>-1.6210441600871719E-2</v>
      </c>
      <c r="X947">
        <v>-0.39801349430459759</v>
      </c>
      <c r="Y947">
        <v>-0.52179108213321612</v>
      </c>
      <c r="Z947">
        <v>-0.14669104144376949</v>
      </c>
      <c r="AA947">
        <v>-9.9144303684290447E-2</v>
      </c>
      <c r="AB947">
        <v>-0.10953636535320831</v>
      </c>
      <c r="AC947">
        <v>-0.14751175794220309</v>
      </c>
      <c r="AD947">
        <v>-5.3043144995567164E-3</v>
      </c>
      <c r="AE947">
        <v>-5.0759077830813029E-2</v>
      </c>
      <c r="AF947">
        <v>-0.12252648095302281</v>
      </c>
      <c r="AG947">
        <v>-0.34232354003887389</v>
      </c>
      <c r="AH947" s="9" t="s">
        <v>236</v>
      </c>
      <c r="AI947" s="1">
        <v>44075</v>
      </c>
      <c r="AJ947" s="9" t="s">
        <v>41</v>
      </c>
      <c r="AK947">
        <v>28</v>
      </c>
    </row>
    <row r="948" spans="1:37" x14ac:dyDescent="0.25">
      <c r="A948">
        <v>44099</v>
      </c>
      <c r="B948">
        <v>-0.29657214688138323</v>
      </c>
      <c r="C948">
        <v>-7.222731293752381E-2</v>
      </c>
      <c r="D948">
        <v>-1.01614501592414E-2</v>
      </c>
      <c r="E948">
        <v>-0.15277104848505621</v>
      </c>
      <c r="F948">
        <v>-0.33882901736303811</v>
      </c>
      <c r="G948">
        <v>-6.5784218914711479E-2</v>
      </c>
      <c r="H948">
        <v>-6.201209185209991E-2</v>
      </c>
      <c r="I948">
        <v>-2.3246783588945781E-2</v>
      </c>
      <c r="J948">
        <v>-0.11126866521135149</v>
      </c>
      <c r="K948">
        <v>-4.9984594446878987E-3</v>
      </c>
      <c r="L948">
        <v>-0.1476334189016214</v>
      </c>
      <c r="M948">
        <v>-1.467075516356638E-2</v>
      </c>
      <c r="N948">
        <v>-0.23569558077773831</v>
      </c>
      <c r="O948">
        <v>-0.1396311681506866</v>
      </c>
      <c r="P948">
        <v>-1.097292692201149</v>
      </c>
      <c r="Q948">
        <v>-4.1048689944926921E-2</v>
      </c>
      <c r="R948">
        <v>-2.356492454694567E-2</v>
      </c>
      <c r="S948">
        <v>-0.14994174716780101</v>
      </c>
      <c r="T948">
        <v>-9.9269833557812451E-2</v>
      </c>
      <c r="U948">
        <v>-0.60687946234090806</v>
      </c>
      <c r="V948">
        <v>-6.6962101527160214E-2</v>
      </c>
      <c r="W948">
        <v>-0.17876320150636549</v>
      </c>
      <c r="X948">
        <v>-0.39005989298288402</v>
      </c>
      <c r="Y948">
        <v>-2.2297241207945229E-2</v>
      </c>
      <c r="Z948">
        <v>-0.21212456831500659</v>
      </c>
      <c r="AA948">
        <v>-0.33827816826050783</v>
      </c>
      <c r="AB948">
        <v>-0.1177670014258657</v>
      </c>
      <c r="AC948">
        <v>-0.25058457178280602</v>
      </c>
      <c r="AD948">
        <v>-6.8169029760565122E-3</v>
      </c>
      <c r="AE948">
        <v>-8.7813309482726865E-2</v>
      </c>
      <c r="AF948">
        <v>-0.37868587880193633</v>
      </c>
      <c r="AG948">
        <v>-0.4044946732290477</v>
      </c>
      <c r="AH948" s="9" t="s">
        <v>237</v>
      </c>
      <c r="AI948" s="1">
        <v>44075</v>
      </c>
      <c r="AJ948" s="9" t="s">
        <v>43</v>
      </c>
      <c r="AK948">
        <v>25</v>
      </c>
    </row>
    <row r="949" spans="1:37" x14ac:dyDescent="0.25">
      <c r="A949">
        <v>44098</v>
      </c>
      <c r="B949">
        <v>-0.21872693246281849</v>
      </c>
      <c r="C949">
        <v>-0.33965703772779188</v>
      </c>
      <c r="D949">
        <v>-3.0508039247364841E-2</v>
      </c>
      <c r="E949">
        <v>-0.2046020638678448</v>
      </c>
      <c r="F949">
        <v>-3.6298247101062692E-2</v>
      </c>
      <c r="G949">
        <v>-0.27660870774110402</v>
      </c>
      <c r="H949">
        <v>-0.14742147672543349</v>
      </c>
      <c r="I949">
        <v>-0.1599593745469044</v>
      </c>
      <c r="J949">
        <v>-0.63856719588588007</v>
      </c>
      <c r="K949">
        <v>-4.8394780785207536E-3</v>
      </c>
      <c r="L949">
        <v>-5.0817517040281257E-2</v>
      </c>
      <c r="M949">
        <v>-0.25556704875235681</v>
      </c>
      <c r="N949">
        <v>-7.8257489987656567E-2</v>
      </c>
      <c r="O949">
        <v>-7.009083548560277E-2</v>
      </c>
      <c r="P949">
        <v>-0.48230942320190417</v>
      </c>
      <c r="Q949">
        <v>-5.1935883973388851E-2</v>
      </c>
      <c r="R949">
        <v>-1.706099075397788E-3</v>
      </c>
      <c r="S949">
        <v>-4.0012139035825067E-2</v>
      </c>
      <c r="T949">
        <v>-0.30532365368555309</v>
      </c>
      <c r="U949">
        <v>-0.42433284385693792</v>
      </c>
      <c r="V949">
        <v>-0.51021115493535196</v>
      </c>
      <c r="W949">
        <v>-9.2693714048902948E-2</v>
      </c>
      <c r="X949">
        <v>-0.31266677074391708</v>
      </c>
      <c r="Y949">
        <v>-0.15833065178268921</v>
      </c>
      <c r="Z949">
        <v>-0.23640719606617</v>
      </c>
      <c r="AA949">
        <v>-0.24325405198265901</v>
      </c>
      <c r="AB949">
        <v>-0.1667338053319618</v>
      </c>
      <c r="AC949">
        <v>-0.1424549959663344</v>
      </c>
      <c r="AD949">
        <v>-0.2599370405490577</v>
      </c>
      <c r="AE949">
        <v>-0.13183286635235739</v>
      </c>
      <c r="AF949">
        <v>-0.24389021543202241</v>
      </c>
      <c r="AG949">
        <v>-0.2594428576728029</v>
      </c>
      <c r="AH949" s="9" t="s">
        <v>237</v>
      </c>
      <c r="AI949" s="1">
        <v>44075</v>
      </c>
      <c r="AJ949" s="9" t="s">
        <v>38</v>
      </c>
      <c r="AK949">
        <v>24</v>
      </c>
    </row>
    <row r="950" spans="1:37" x14ac:dyDescent="0.25">
      <c r="A950">
        <v>44097</v>
      </c>
      <c r="B950">
        <v>-0.100609741321078</v>
      </c>
      <c r="C950">
        <v>-0.1008948078047199</v>
      </c>
      <c r="D950">
        <v>-1.69863081085385E-3</v>
      </c>
      <c r="E950">
        <v>-6.1205856481271248E-2</v>
      </c>
      <c r="F950">
        <v>-3.711717383632419E-3</v>
      </c>
      <c r="G950">
        <v>-3.4368124147777797E-2</v>
      </c>
      <c r="H950">
        <v>-7.2192240287848354E-3</v>
      </c>
      <c r="I950">
        <v>-3.0571245623124639E-2</v>
      </c>
      <c r="J950">
        <v>-2.926581945419178E-2</v>
      </c>
      <c r="K950">
        <v>-0.1216316033856962</v>
      </c>
      <c r="L950">
        <v>-7.8532002853972764E-3</v>
      </c>
      <c r="M950">
        <v>-0.12002273495082789</v>
      </c>
      <c r="N950">
        <v>-0.116556769887637</v>
      </c>
      <c r="O950">
        <v>-3.393346173844429E-2</v>
      </c>
      <c r="P950">
        <v>-3.1648812133919922E-2</v>
      </c>
      <c r="Q950">
        <v>-6.5032735986783469E-2</v>
      </c>
      <c r="R950">
        <v>-3.367247997940919E-3</v>
      </c>
      <c r="S950">
        <v>-4.1784621377419957E-2</v>
      </c>
      <c r="T950">
        <v>-2.630697534444848E-2</v>
      </c>
      <c r="U950">
        <v>-0.50034155568579119</v>
      </c>
      <c r="V950">
        <v>-3.5110864717752849E-2</v>
      </c>
      <c r="W950">
        <v>-0.52025701218943532</v>
      </c>
      <c r="X950">
        <v>-7.165891008359461E-2</v>
      </c>
      <c r="Y950">
        <v>-9.0585341308432349E-2</v>
      </c>
      <c r="Z950">
        <v>-0.1036126992000156</v>
      </c>
      <c r="AA950">
        <v>-8.9502224146679479E-2</v>
      </c>
      <c r="AB950">
        <v>-3.3580543210004282E-2</v>
      </c>
      <c r="AC950">
        <v>-6.2732139463717779E-2</v>
      </c>
      <c r="AD950">
        <v>-1.921175947941264E-2</v>
      </c>
      <c r="AE950">
        <v>-3.4100064819420212E-2</v>
      </c>
      <c r="AF950">
        <v>-7.8983492931623878E-2</v>
      </c>
      <c r="AG950">
        <v>-0.1353677279497944</v>
      </c>
      <c r="AH950" s="9" t="s">
        <v>237</v>
      </c>
      <c r="AI950" s="1">
        <v>44075</v>
      </c>
      <c r="AJ950" s="9" t="s">
        <v>39</v>
      </c>
      <c r="AK950">
        <v>23</v>
      </c>
    </row>
    <row r="951" spans="1:37" x14ac:dyDescent="0.25">
      <c r="A951">
        <v>44096</v>
      </c>
      <c r="B951">
        <v>-0.18003387882352889</v>
      </c>
      <c r="C951">
        <v>-7.7109059955800349E-2</v>
      </c>
      <c r="D951">
        <v>0</v>
      </c>
      <c r="E951">
        <v>-7.1272303486095437E-2</v>
      </c>
      <c r="F951">
        <v>-0.14815810484221739</v>
      </c>
      <c r="G951">
        <v>-0.12896446762573341</v>
      </c>
      <c r="H951">
        <v>-2.097631610488075E-3</v>
      </c>
      <c r="I951">
        <v>-0.63636063377502938</v>
      </c>
      <c r="J951">
        <v>-0.18191828530615051</v>
      </c>
      <c r="K951">
        <v>-0.33805938903374078</v>
      </c>
      <c r="L951">
        <v>-7.4660111010724896E-3</v>
      </c>
      <c r="M951">
        <v>-0.1025889642023587</v>
      </c>
      <c r="N951">
        <v>-6.525657623742398E-2</v>
      </c>
      <c r="O951">
        <v>-1.136369750323883E-2</v>
      </c>
      <c r="P951">
        <v>-9.8297217550121829E-2</v>
      </c>
      <c r="Q951">
        <v>-1.1766961476582859E-2</v>
      </c>
      <c r="R951">
        <v>0</v>
      </c>
      <c r="S951">
        <v>-4.2078960816014317E-2</v>
      </c>
      <c r="T951">
        <v>-0.1114465496659499</v>
      </c>
      <c r="U951">
        <v>0</v>
      </c>
      <c r="V951">
        <v>-0.25693713992017081</v>
      </c>
      <c r="W951">
        <v>-0.15007080533848269</v>
      </c>
      <c r="X951">
        <v>-0.1200823237263087</v>
      </c>
      <c r="Y951">
        <v>-0.54514167333211239</v>
      </c>
      <c r="Z951">
        <v>-0.12582819004292431</v>
      </c>
      <c r="AA951">
        <v>-0.17691438464658879</v>
      </c>
      <c r="AB951">
        <v>-7.9610618127102212E-2</v>
      </c>
      <c r="AC951">
        <v>-0.1504059487957676</v>
      </c>
      <c r="AD951">
        <v>-3.4446076557962182E-2</v>
      </c>
      <c r="AE951">
        <v>-3.7771186031880552E-2</v>
      </c>
      <c r="AF951">
        <v>-0.23029128124256679</v>
      </c>
      <c r="AG951">
        <v>-0.19957050232129589</v>
      </c>
      <c r="AH951" s="9" t="s">
        <v>237</v>
      </c>
      <c r="AI951" s="1">
        <v>44075</v>
      </c>
      <c r="AJ951" s="9" t="s">
        <v>40</v>
      </c>
      <c r="AK951">
        <v>22</v>
      </c>
    </row>
    <row r="952" spans="1:37" x14ac:dyDescent="0.25">
      <c r="A952">
        <v>44095</v>
      </c>
      <c r="B952">
        <v>-0.20991274278633659</v>
      </c>
      <c r="C952">
        <v>-7.0564653057481996E-2</v>
      </c>
      <c r="D952">
        <v>-2.0802071878226781E-2</v>
      </c>
      <c r="E952">
        <v>-0.37817437329632059</v>
      </c>
      <c r="F952">
        <v>-0.53929185442707583</v>
      </c>
      <c r="G952">
        <v>-0.1154975967013684</v>
      </c>
      <c r="H952">
        <v>-4.000980305454465E-2</v>
      </c>
      <c r="I952">
        <v>-1.1330821422585549E-2</v>
      </c>
      <c r="J952">
        <v>-4.4617481557749153E-2</v>
      </c>
      <c r="K952">
        <v>-0.45041580320808999</v>
      </c>
      <c r="L952">
        <v>-2.142153252515535E-2</v>
      </c>
      <c r="M952">
        <v>-5.5098796862270627E-3</v>
      </c>
      <c r="N952">
        <v>-0.22807426508495329</v>
      </c>
      <c r="O952">
        <v>-3.1888318217828643E-2</v>
      </c>
      <c r="P952">
        <v>-0.12592068820722391</v>
      </c>
      <c r="Q952">
        <v>-0.2441200540722463</v>
      </c>
      <c r="R952">
        <v>-0.38366636113832531</v>
      </c>
      <c r="S952">
        <v>-0.13069297708627409</v>
      </c>
      <c r="T952">
        <v>-0.13288806347536261</v>
      </c>
      <c r="U952">
        <v>-9.764545105532553E-2</v>
      </c>
      <c r="V952">
        <v>-0.12752981317088771</v>
      </c>
      <c r="W952">
        <v>-2.2585452736490891E-2</v>
      </c>
      <c r="X952">
        <v>-0.37560141538705338</v>
      </c>
      <c r="Y952">
        <v>-0.39622562018576091</v>
      </c>
      <c r="Z952">
        <v>-0.27601897514882667</v>
      </c>
      <c r="AA952">
        <v>-0.17566786475517371</v>
      </c>
      <c r="AB952">
        <v>-0.1684301674149592</v>
      </c>
      <c r="AC952">
        <v>-6.3409599535131866E-2</v>
      </c>
      <c r="AD952">
        <v>-6.3280179081800156E-2</v>
      </c>
      <c r="AE952">
        <v>-0.17007960164964631</v>
      </c>
      <c r="AF952">
        <v>-0.23534799410772481</v>
      </c>
      <c r="AG952">
        <v>-0.24521898614025181</v>
      </c>
      <c r="AH952" s="9" t="s">
        <v>237</v>
      </c>
      <c r="AI952" s="1">
        <v>44075</v>
      </c>
      <c r="AJ952" s="9" t="s">
        <v>41</v>
      </c>
      <c r="AK952">
        <v>21</v>
      </c>
    </row>
    <row r="953" spans="1:37" x14ac:dyDescent="0.25">
      <c r="A953">
        <v>44092</v>
      </c>
      <c r="B953">
        <v>-0.1038567336461855</v>
      </c>
      <c r="C953">
        <v>-3.6478288811506353E-2</v>
      </c>
      <c r="D953">
        <v>-7.3636687628833046E-3</v>
      </c>
      <c r="E953">
        <v>-9.7491238695676732E-2</v>
      </c>
      <c r="F953">
        <v>-0.1351458459837569</v>
      </c>
      <c r="G953">
        <v>-0.15029472091120991</v>
      </c>
      <c r="H953">
        <v>-8.5711730522463184E-2</v>
      </c>
      <c r="I953">
        <v>-1.8235400083301701E-2</v>
      </c>
      <c r="J953">
        <v>0</v>
      </c>
      <c r="K953">
        <v>-4.6251370175518801E-2</v>
      </c>
      <c r="L953">
        <v>-1.858566911219754E-3</v>
      </c>
      <c r="M953">
        <v>-3.6674513566637319E-2</v>
      </c>
      <c r="N953">
        <v>-2.7714427680160351E-3</v>
      </c>
      <c r="O953">
        <v>-1.326475600568131E-3</v>
      </c>
      <c r="P953">
        <v>-0.1352249252816505</v>
      </c>
      <c r="Q953">
        <v>-2.9055591834362949E-2</v>
      </c>
      <c r="R953">
        <v>0</v>
      </c>
      <c r="S953">
        <v>0</v>
      </c>
      <c r="T953">
        <v>-0.20071146479552759</v>
      </c>
      <c r="U953">
        <v>-6.5938148347463088E-2</v>
      </c>
      <c r="V953">
        <v>-2.6739438608988689E-3</v>
      </c>
      <c r="W953">
        <v>-9.5780101401896122E-4</v>
      </c>
      <c r="X953">
        <v>-0.2467572061640228</v>
      </c>
      <c r="Y953">
        <v>-8.5553763265836108E-3</v>
      </c>
      <c r="Z953">
        <v>-0.16410382507819421</v>
      </c>
      <c r="AA953">
        <v>-2.3829425054532831E-2</v>
      </c>
      <c r="AB953">
        <v>-8.1364853659226841E-2</v>
      </c>
      <c r="AC953">
        <v>-2.5014733976717919E-2</v>
      </c>
      <c r="AD953">
        <v>-4.9683142018508014E-3</v>
      </c>
      <c r="AE953">
        <v>-1.300061586080542E-2</v>
      </c>
      <c r="AF953">
        <v>-0.15966534120248449</v>
      </c>
      <c r="AG953">
        <v>-0.17265605268380299</v>
      </c>
      <c r="AH953" s="9" t="s">
        <v>238</v>
      </c>
      <c r="AI953" s="1">
        <v>44075</v>
      </c>
      <c r="AJ953" s="9" t="s">
        <v>43</v>
      </c>
      <c r="AK953">
        <v>18</v>
      </c>
    </row>
    <row r="954" spans="1:37" x14ac:dyDescent="0.25">
      <c r="A954">
        <v>44091</v>
      </c>
      <c r="B954">
        <v>-0.21302178589720719</v>
      </c>
      <c r="C954">
        <v>-2.0931923930585651E-3</v>
      </c>
      <c r="D954">
        <v>-6.6883563009199995E-2</v>
      </c>
      <c r="E954">
        <v>-0.27377496662474349</v>
      </c>
      <c r="F954">
        <v>-2.453979386177527E-2</v>
      </c>
      <c r="G954">
        <v>-0.40048708373912267</v>
      </c>
      <c r="H954">
        <v>-0.2310938484398373</v>
      </c>
      <c r="I954">
        <v>-0.39412375352255452</v>
      </c>
      <c r="J954">
        <v>-0.16638756837848079</v>
      </c>
      <c r="K954">
        <v>-1.52293376685583E-2</v>
      </c>
      <c r="L954">
        <v>-9.8768216182524862E-2</v>
      </c>
      <c r="M954">
        <v>-0.17419581499826439</v>
      </c>
      <c r="N954">
        <v>-6.014733851317438E-2</v>
      </c>
      <c r="O954">
        <v>-5.7419406917447603E-2</v>
      </c>
      <c r="P954">
        <v>-0.41519122195287361</v>
      </c>
      <c r="Q954">
        <v>-8.8504883608611223E-2</v>
      </c>
      <c r="R954">
        <v>-0.2760371547785414</v>
      </c>
      <c r="S954">
        <v>-0.51276172794511898</v>
      </c>
      <c r="T954">
        <v>-0.33318415287427849</v>
      </c>
      <c r="U954">
        <v>-2.0207915404694889E-2</v>
      </c>
      <c r="V954">
        <v>-0.12805740497064069</v>
      </c>
      <c r="W954">
        <v>-7.6878919573653573E-2</v>
      </c>
      <c r="X954">
        <v>-4.8933873339396743E-2</v>
      </c>
      <c r="Y954">
        <v>-5.8131300384214622E-2</v>
      </c>
      <c r="Z954">
        <v>-0.27839056429122833</v>
      </c>
      <c r="AA954">
        <v>-0.16369704498157489</v>
      </c>
      <c r="AB954">
        <v>-0.15773511891717271</v>
      </c>
      <c r="AC954">
        <v>-0.130934446607227</v>
      </c>
      <c r="AD954">
        <v>-0.17040492359092621</v>
      </c>
      <c r="AE954">
        <v>-0.13652135836152049</v>
      </c>
      <c r="AF954">
        <v>-0.13033780784250981</v>
      </c>
      <c r="AG954">
        <v>-0.5571186620149714</v>
      </c>
      <c r="AH954" s="9" t="s">
        <v>238</v>
      </c>
      <c r="AI954" s="1">
        <v>44075</v>
      </c>
      <c r="AJ954" s="9" t="s">
        <v>38</v>
      </c>
      <c r="AK954">
        <v>17</v>
      </c>
    </row>
    <row r="955" spans="1:37" x14ac:dyDescent="0.25">
      <c r="A955">
        <v>44090</v>
      </c>
      <c r="B955">
        <v>-0.19498447329650809</v>
      </c>
      <c r="C955">
        <v>-0.53279582133648218</v>
      </c>
      <c r="D955">
        <v>-3.6286880146512708E-3</v>
      </c>
      <c r="E955">
        <v>-0.13394401930906319</v>
      </c>
      <c r="F955">
        <v>-4.9128912057385343E-2</v>
      </c>
      <c r="G955">
        <v>-0.30337801516042268</v>
      </c>
      <c r="H955">
        <v>-2.639174424541894E-2</v>
      </c>
      <c r="I955">
        <v>-0.1031714465722315</v>
      </c>
      <c r="J955">
        <v>-1.850408214200297E-3</v>
      </c>
      <c r="K955">
        <v>-0.64532694114513733</v>
      </c>
      <c r="L955">
        <v>-0.88540515173889467</v>
      </c>
      <c r="M955">
        <v>-6.7977076437797379E-2</v>
      </c>
      <c r="N955">
        <v>-2.4667879112594951E-2</v>
      </c>
      <c r="O955">
        <v>-0.11056599058903591</v>
      </c>
      <c r="P955">
        <v>-3.092772958594436E-2</v>
      </c>
      <c r="Q955">
        <v>-4.6488582457697013E-2</v>
      </c>
      <c r="R955">
        <v>-0.23473896401082731</v>
      </c>
      <c r="S955">
        <v>-6.5987264087581363E-2</v>
      </c>
      <c r="T955">
        <v>-8.5562104442221565E-2</v>
      </c>
      <c r="U955">
        <v>-0.1142465136475483</v>
      </c>
      <c r="V955">
        <v>-2.8797334654124679E-2</v>
      </c>
      <c r="W955">
        <v>-8.4946928532768515E-2</v>
      </c>
      <c r="X955">
        <v>-0.17016530751922579</v>
      </c>
      <c r="Y955">
        <v>-2.385865782644421E-2</v>
      </c>
      <c r="Z955">
        <v>-0.30367564771793948</v>
      </c>
      <c r="AA955">
        <v>-7.0159077031930889E-2</v>
      </c>
      <c r="AB955">
        <v>-5.6878051245799727E-2</v>
      </c>
      <c r="AC955">
        <v>-9.7217124566588195E-2</v>
      </c>
      <c r="AD955">
        <v>-2.6800599382444491E-2</v>
      </c>
      <c r="AE955">
        <v>-6.080875689854854E-2</v>
      </c>
      <c r="AF955">
        <v>-0.2412426529715288</v>
      </c>
      <c r="AG955">
        <v>-0.27786765823403758</v>
      </c>
      <c r="AH955" s="9" t="s">
        <v>238</v>
      </c>
      <c r="AI955" s="1">
        <v>44075</v>
      </c>
      <c r="AJ955" s="9" t="s">
        <v>39</v>
      </c>
      <c r="AK955">
        <v>16</v>
      </c>
    </row>
    <row r="956" spans="1:37" x14ac:dyDescent="0.25">
      <c r="A956">
        <v>44089</v>
      </c>
      <c r="B956">
        <v>-0.31286909486603498</v>
      </c>
      <c r="C956">
        <v>-0.84142404957269823</v>
      </c>
      <c r="D956">
        <v>-6.8827659345600412E-3</v>
      </c>
      <c r="E956">
        <v>-0.41128502863226518</v>
      </c>
      <c r="F956">
        <v>-0.26987326572772952</v>
      </c>
      <c r="G956">
        <v>-0.2304110388821618</v>
      </c>
      <c r="H956">
        <v>-0.22106763741037699</v>
      </c>
      <c r="I956">
        <v>-8.8102591150784407E-3</v>
      </c>
      <c r="J956">
        <v>-6.8857526926106262E-3</v>
      </c>
      <c r="K956">
        <v>-5.3486778219040991E-3</v>
      </c>
      <c r="L956">
        <v>-2.137259758481631E-2</v>
      </c>
      <c r="M956">
        <v>-9.7184558180102368E-2</v>
      </c>
      <c r="N956">
        <v>-0.44947023166657107</v>
      </c>
      <c r="O956">
        <v>-0.2483103949311628</v>
      </c>
      <c r="P956">
        <v>-0.10327752456292651</v>
      </c>
      <c r="Q956">
        <v>-0.38803723738548912</v>
      </c>
      <c r="R956">
        <v>-0.20565632926886379</v>
      </c>
      <c r="S956">
        <v>-0.28649309269700468</v>
      </c>
      <c r="T956">
        <v>-0.34638425313331012</v>
      </c>
      <c r="U956">
        <v>-0.27991469542779268</v>
      </c>
      <c r="V956">
        <v>-0.77393941679917244</v>
      </c>
      <c r="W956">
        <v>-1.0959992069767781</v>
      </c>
      <c r="X956">
        <v>-0.1495357998359915</v>
      </c>
      <c r="Y956">
        <v>-0.14815788809741859</v>
      </c>
      <c r="Z956">
        <v>-0.35137358722867917</v>
      </c>
      <c r="AA956">
        <v>-0.18143726176541319</v>
      </c>
      <c r="AB956">
        <v>-0.43987054909861811</v>
      </c>
      <c r="AC956">
        <v>-9.1969321134424062E-2</v>
      </c>
      <c r="AD956">
        <v>-0.17730370984694799</v>
      </c>
      <c r="AE956">
        <v>-0.1597257195525878</v>
      </c>
      <c r="AF956">
        <v>-0.45762889340669199</v>
      </c>
      <c r="AG956">
        <v>-0.2226835167310611</v>
      </c>
      <c r="AH956" s="9" t="s">
        <v>238</v>
      </c>
      <c r="AI956" s="1">
        <v>44075</v>
      </c>
      <c r="AJ956" s="9" t="s">
        <v>40</v>
      </c>
      <c r="AK956">
        <v>15</v>
      </c>
    </row>
    <row r="957" spans="1:37" x14ac:dyDescent="0.25">
      <c r="A957">
        <v>44088</v>
      </c>
      <c r="B957">
        <v>-0.13103661449947479</v>
      </c>
      <c r="C957">
        <v>-9.9263920161885792E-3</v>
      </c>
      <c r="D957">
        <v>0</v>
      </c>
      <c r="E957">
        <v>-0.25059866785432072</v>
      </c>
      <c r="F957">
        <v>-0.110109296991099</v>
      </c>
      <c r="G957">
        <v>-3.5068008119894863E-2</v>
      </c>
      <c r="H957">
        <v>-4.0916739980789582E-2</v>
      </c>
      <c r="I957">
        <v>-5.8086124569013972E-3</v>
      </c>
      <c r="J957">
        <v>-1.8908243693278658E-2</v>
      </c>
      <c r="K957">
        <v>-9.6211965100199012E-2</v>
      </c>
      <c r="L957">
        <v>0</v>
      </c>
      <c r="M957">
        <v>-0.54220829587854535</v>
      </c>
      <c r="N957">
        <v>-2.4883548480628011E-2</v>
      </c>
      <c r="O957">
        <v>-0.16702935540507441</v>
      </c>
      <c r="P957">
        <v>-0.21721251001572081</v>
      </c>
      <c r="Q957">
        <v>-3.3957486401232861E-2</v>
      </c>
      <c r="R957">
        <v>0</v>
      </c>
      <c r="S957">
        <v>-7.4786194717170934E-2</v>
      </c>
      <c r="T957">
        <v>-1.5351598885743769E-2</v>
      </c>
      <c r="U957">
        <v>-5.4454307639625037E-3</v>
      </c>
      <c r="V957">
        <v>-2.8178188080456749E-2</v>
      </c>
      <c r="W957">
        <v>-0.68751351857135556</v>
      </c>
      <c r="X957">
        <v>-5.1365592072730303E-2</v>
      </c>
      <c r="Y957">
        <v>-0.48434204795613162</v>
      </c>
      <c r="Z957">
        <v>-0.15290184449860189</v>
      </c>
      <c r="AA957">
        <v>-4.4926555647276593E-2</v>
      </c>
      <c r="AB957">
        <v>-8.9925780899681521E-2</v>
      </c>
      <c r="AC957">
        <v>-0.2291205087714008</v>
      </c>
      <c r="AD957">
        <v>-6.8497707657804066E-2</v>
      </c>
      <c r="AE957">
        <v>-4.3450120715053067E-2</v>
      </c>
      <c r="AF957">
        <v>-0.1580102014345372</v>
      </c>
      <c r="AG957">
        <v>-0.20279819288075929</v>
      </c>
      <c r="AH957" s="9" t="s">
        <v>238</v>
      </c>
      <c r="AI957" s="1">
        <v>44075</v>
      </c>
      <c r="AJ957" s="9" t="s">
        <v>41</v>
      </c>
      <c r="AK957">
        <v>14</v>
      </c>
    </row>
    <row r="958" spans="1:37" x14ac:dyDescent="0.25">
      <c r="A958">
        <v>44085</v>
      </c>
      <c r="B958">
        <v>-6.8779776088525355E-2</v>
      </c>
      <c r="C958">
        <v>-0.11538374575249299</v>
      </c>
      <c r="D958">
        <v>-7.3564373925845698E-4</v>
      </c>
      <c r="E958">
        <v>-3.2690171638470038E-2</v>
      </c>
      <c r="F958">
        <v>-5.0980768659216677E-2</v>
      </c>
      <c r="G958">
        <v>-0.12732089201540089</v>
      </c>
      <c r="H958">
        <v>-1.009261950068131E-2</v>
      </c>
      <c r="I958">
        <v>-3.9814390380764397E-2</v>
      </c>
      <c r="J958">
        <v>-3.8877171675862451E-2</v>
      </c>
      <c r="K958">
        <v>-7.2422356029915244E-2</v>
      </c>
      <c r="L958">
        <v>0</v>
      </c>
      <c r="M958">
        <v>-1.2768828832005639E-2</v>
      </c>
      <c r="N958">
        <v>-1.353472133766241E-2</v>
      </c>
      <c r="O958">
        <v>-3.657446987706605E-2</v>
      </c>
      <c r="P958">
        <v>-3.1487800208923618E-2</v>
      </c>
      <c r="Q958">
        <v>-5.7231884565653528E-2</v>
      </c>
      <c r="R958">
        <v>-1.059726313891892</v>
      </c>
      <c r="S958">
        <v>-4.6551705871419533E-2</v>
      </c>
      <c r="T958">
        <v>-7.1635185829369979E-2</v>
      </c>
      <c r="U958">
        <v>-4.23401380944637E-2</v>
      </c>
      <c r="V958">
        <v>-1.5374733084896239E-2</v>
      </c>
      <c r="W958">
        <v>-0.43155913481352232</v>
      </c>
      <c r="X958">
        <v>-0.1086600171512984</v>
      </c>
      <c r="Y958">
        <v>-6.0707480684121302E-2</v>
      </c>
      <c r="Z958">
        <v>-0.1019087217176125</v>
      </c>
      <c r="AA958">
        <v>-3.372667234773398E-2</v>
      </c>
      <c r="AB958">
        <v>-6.9197221027609002E-2</v>
      </c>
      <c r="AC958">
        <v>-1.471244146502527E-2</v>
      </c>
      <c r="AD958">
        <v>-2.545263036851712E-2</v>
      </c>
      <c r="AE958">
        <v>-5.4661629643721087E-2</v>
      </c>
      <c r="AF958">
        <v>-7.7939917299578512E-2</v>
      </c>
      <c r="AG958">
        <v>-8.2491301297044989E-2</v>
      </c>
      <c r="AH958" s="9" t="s">
        <v>239</v>
      </c>
      <c r="AI958" s="1">
        <v>44075</v>
      </c>
      <c r="AJ958" s="9" t="s">
        <v>43</v>
      </c>
      <c r="AK958">
        <v>11</v>
      </c>
    </row>
    <row r="959" spans="1:37" x14ac:dyDescent="0.25">
      <c r="A959">
        <v>44084</v>
      </c>
      <c r="B959">
        <v>-0.2374058830558114</v>
      </c>
      <c r="C959">
        <v>-0.25754804383312319</v>
      </c>
      <c r="D959">
        <v>-0.59130821725194027</v>
      </c>
      <c r="E959">
        <v>-8.6504933829620018E-2</v>
      </c>
      <c r="F959">
        <v>-0.50203003572218008</v>
      </c>
      <c r="G959">
        <v>-0.97208713035697025</v>
      </c>
      <c r="H959">
        <v>-0.32090116175527822</v>
      </c>
      <c r="I959">
        <v>-2.871256948616675E-2</v>
      </c>
      <c r="J959">
        <v>-5.6179315004559582E-2</v>
      </c>
      <c r="K959">
        <v>-0.5163646378934007</v>
      </c>
      <c r="L959">
        <v>-3.5588812890913417E-2</v>
      </c>
      <c r="M959">
        <v>-0.1599606031220277</v>
      </c>
      <c r="N959">
        <v>-0.14550743512375189</v>
      </c>
      <c r="O959">
        <v>-8.2044675372702491E-2</v>
      </c>
      <c r="P959">
        <v>-6.2108459165406242E-2</v>
      </c>
      <c r="Q959">
        <v>-0.15670573813066649</v>
      </c>
      <c r="R959">
        <v>0</v>
      </c>
      <c r="S959">
        <v>-6.2809187621023374E-2</v>
      </c>
      <c r="T959">
        <v>-0.3586925564194795</v>
      </c>
      <c r="U959">
        <v>-0.68069014180456988</v>
      </c>
      <c r="V959">
        <v>-5.5167624742588914E-3</v>
      </c>
      <c r="W959">
        <v>-0.36346519500582247</v>
      </c>
      <c r="X959">
        <v>-0.14650388162621719</v>
      </c>
      <c r="Y959">
        <v>0</v>
      </c>
      <c r="Z959">
        <v>-0.25948588715731918</v>
      </c>
      <c r="AA959">
        <v>-0.1499080770912386</v>
      </c>
      <c r="AB959">
        <v>-0.30104167074581423</v>
      </c>
      <c r="AC959">
        <v>-0.12976736177495171</v>
      </c>
      <c r="AD959">
        <v>-0.1597663687819986</v>
      </c>
      <c r="AE959">
        <v>-0.15738706329153929</v>
      </c>
      <c r="AF959">
        <v>-0.27492120038703183</v>
      </c>
      <c r="AG959">
        <v>-0.2077625168956353</v>
      </c>
      <c r="AH959" s="9" t="s">
        <v>239</v>
      </c>
      <c r="AI959" s="1">
        <v>44075</v>
      </c>
      <c r="AJ959" s="9" t="s">
        <v>38</v>
      </c>
      <c r="AK959">
        <v>10</v>
      </c>
    </row>
    <row r="960" spans="1:37" x14ac:dyDescent="0.25">
      <c r="A960">
        <v>44083</v>
      </c>
      <c r="B960">
        <v>-9.9086054847160654E-2</v>
      </c>
      <c r="C960">
        <v>0</v>
      </c>
      <c r="D960">
        <v>-4.0323139031977432E-3</v>
      </c>
      <c r="E960">
        <v>-0.151508890926977</v>
      </c>
      <c r="F960">
        <v>-2.3926782524032911E-2</v>
      </c>
      <c r="G960">
        <v>-0.2194502068091515</v>
      </c>
      <c r="H960">
        <v>-3.7286688916070447E-2</v>
      </c>
      <c r="I960">
        <v>-3.4930456916439888E-2</v>
      </c>
      <c r="J960">
        <v>-3.4819852971840789E-3</v>
      </c>
      <c r="K960">
        <v>0</v>
      </c>
      <c r="L960">
        <v>-1.6778400122048371E-3</v>
      </c>
      <c r="M960">
        <v>-3.5747550111855597E-2</v>
      </c>
      <c r="N960">
        <v>-1.4924230140678859E-2</v>
      </c>
      <c r="O960">
        <v>-1.359163019934816E-2</v>
      </c>
      <c r="P960">
        <v>-0.29245398269714362</v>
      </c>
      <c r="Q960">
        <v>-3.05217721665288E-2</v>
      </c>
      <c r="R960">
        <v>0</v>
      </c>
      <c r="S960">
        <v>-1.2304441044426691E-2</v>
      </c>
      <c r="T960">
        <v>-1.2858034960243131E-2</v>
      </c>
      <c r="U960">
        <v>0</v>
      </c>
      <c r="V960">
        <v>0</v>
      </c>
      <c r="W960">
        <v>0</v>
      </c>
      <c r="X960">
        <v>-6.2935877713674176E-3</v>
      </c>
      <c r="Y960">
        <v>0</v>
      </c>
      <c r="Z960">
        <v>-0.13503214722823209</v>
      </c>
      <c r="AA960">
        <v>-3.6345823850121972E-2</v>
      </c>
      <c r="AB960">
        <v>-3.2755398930801462E-2</v>
      </c>
      <c r="AC960">
        <v>-2.0973670095960548E-2</v>
      </c>
      <c r="AD960">
        <v>-7.0208939850155833E-3</v>
      </c>
      <c r="AE960">
        <v>-1.5680556045681329E-2</v>
      </c>
      <c r="AF960">
        <v>-0.1170293011510278</v>
      </c>
      <c r="AG960">
        <v>-0.14086736096605951</v>
      </c>
      <c r="AH960" s="9" t="s">
        <v>239</v>
      </c>
      <c r="AI960" s="1">
        <v>44075</v>
      </c>
      <c r="AJ960" s="9" t="s">
        <v>39</v>
      </c>
      <c r="AK960">
        <v>9</v>
      </c>
    </row>
    <row r="961" spans="1:37" x14ac:dyDescent="0.25">
      <c r="A961">
        <v>44082</v>
      </c>
      <c r="B961">
        <v>-0.1210389628264794</v>
      </c>
      <c r="C961">
        <v>0</v>
      </c>
      <c r="D961">
        <v>-3.296413765988891E-3</v>
      </c>
      <c r="E961">
        <v>-4.8341089303109083E-2</v>
      </c>
      <c r="F961">
        <v>-1.912665936077336E-2</v>
      </c>
      <c r="G961">
        <v>-0.29367802310906149</v>
      </c>
      <c r="H961">
        <v>-0.1019540064428394</v>
      </c>
      <c r="I961">
        <v>-9.2404871090946705E-4</v>
      </c>
      <c r="J961">
        <v>-1.9973189754914951E-4</v>
      </c>
      <c r="K961">
        <v>-0.16718722243976891</v>
      </c>
      <c r="L961">
        <v>-9.6142817569013616E-3</v>
      </c>
      <c r="M961">
        <v>-1.212609862459523E-4</v>
      </c>
      <c r="N961">
        <v>-5.137963976250786E-2</v>
      </c>
      <c r="O961">
        <v>-1.435592921606919E-2</v>
      </c>
      <c r="P961">
        <v>-0.25818156257068658</v>
      </c>
      <c r="Q961">
        <v>-4.5607120074980308E-2</v>
      </c>
      <c r="R961">
        <v>-6.5497637877276915E-2</v>
      </c>
      <c r="S961">
        <v>-1.4666793958259729E-3</v>
      </c>
      <c r="T961">
        <v>-9.1789269248578984E-2</v>
      </c>
      <c r="U961">
        <v>-1.155674007528694E-3</v>
      </c>
      <c r="V961">
        <v>-3.7993515671155699E-2</v>
      </c>
      <c r="W961">
        <v>-0.1143006205551067</v>
      </c>
      <c r="X961">
        <v>-0.20171854022194879</v>
      </c>
      <c r="Y961">
        <v>0</v>
      </c>
      <c r="Z961">
        <v>-0.17413108371183039</v>
      </c>
      <c r="AA961">
        <v>-7.4734979955295211E-2</v>
      </c>
      <c r="AB961">
        <v>-5.92241393510003E-2</v>
      </c>
      <c r="AC961">
        <v>-2.064048490497307E-3</v>
      </c>
      <c r="AD961">
        <v>-8.8706038092559211E-2</v>
      </c>
      <c r="AE961">
        <v>-3.4331818864343062E-2</v>
      </c>
      <c r="AF961">
        <v>-9.7930729505218195E-2</v>
      </c>
      <c r="AG961">
        <v>-0.16219507872317729</v>
      </c>
      <c r="AH961" s="9" t="s">
        <v>239</v>
      </c>
      <c r="AI961" s="1">
        <v>44075</v>
      </c>
      <c r="AJ961" s="9" t="s">
        <v>40</v>
      </c>
      <c r="AK961">
        <v>8</v>
      </c>
    </row>
    <row r="962" spans="1:37" x14ac:dyDescent="0.25">
      <c r="A962">
        <v>44081</v>
      </c>
      <c r="B962">
        <v>-0.71029481633686931</v>
      </c>
      <c r="C962">
        <v>-2.6061186952997981</v>
      </c>
      <c r="D962">
        <v>-0.67633875569436763</v>
      </c>
      <c r="E962">
        <v>-0.50701038323468295</v>
      </c>
      <c r="F962">
        <v>-1.6023382031858511</v>
      </c>
      <c r="G962">
        <v>-0.33864209968356063</v>
      </c>
      <c r="H962">
        <v>-0.62287691350545882</v>
      </c>
      <c r="I962">
        <v>-0.13286987140018039</v>
      </c>
      <c r="J962">
        <v>-1.257068225396645</v>
      </c>
      <c r="K962">
        <v>-0.6707945352227791</v>
      </c>
      <c r="L962">
        <v>-0.2390170770646147</v>
      </c>
      <c r="M962">
        <v>-0.72337520567114566</v>
      </c>
      <c r="N962">
        <v>-0.83976583408353822</v>
      </c>
      <c r="O962">
        <v>-0.26710308400401028</v>
      </c>
      <c r="P962">
        <v>-0.35546483251319039</v>
      </c>
      <c r="Q962">
        <v>-1.031423760781369</v>
      </c>
      <c r="R962">
        <v>-0.443841891079578</v>
      </c>
      <c r="S962">
        <v>-0.81787673525206206</v>
      </c>
      <c r="T962">
        <v>-0.43108045517115451</v>
      </c>
      <c r="U962">
        <v>-2.5028879204846269E-2</v>
      </c>
      <c r="V962">
        <v>-0.52118133820115442</v>
      </c>
      <c r="W962">
        <v>-0.41443521440852388</v>
      </c>
      <c r="X962">
        <v>-0.84562274019192152</v>
      </c>
      <c r="Y962">
        <v>-0.54081144053483832</v>
      </c>
      <c r="Z962">
        <v>-0.70143707394967336</v>
      </c>
      <c r="AA962">
        <v>-0.56633086600786464</v>
      </c>
      <c r="AB962">
        <v>-0.71434963529071893</v>
      </c>
      <c r="AC962">
        <v>-0.60766212891641613</v>
      </c>
      <c r="AD962">
        <v>-1.491675814207875</v>
      </c>
      <c r="AE962">
        <v>-1.0087919268242871</v>
      </c>
      <c r="AF962">
        <v>-0.61244280243990545</v>
      </c>
      <c r="AG962">
        <v>-0.33913897911815122</v>
      </c>
      <c r="AH962" s="9" t="s">
        <v>239</v>
      </c>
      <c r="AI962" s="1">
        <v>44075</v>
      </c>
      <c r="AJ962" s="9" t="s">
        <v>41</v>
      </c>
      <c r="AK962">
        <v>7</v>
      </c>
    </row>
    <row r="963" spans="1:37" x14ac:dyDescent="0.25">
      <c r="A963">
        <v>44078</v>
      </c>
      <c r="B963">
        <v>-9.6383632536073474E-2</v>
      </c>
      <c r="C963">
        <v>-0.1107435750405603</v>
      </c>
      <c r="D963">
        <v>0</v>
      </c>
      <c r="E963">
        <v>-3.1344086394124802E-2</v>
      </c>
      <c r="F963">
        <v>-1.0014303010385819E-2</v>
      </c>
      <c r="G963">
        <v>-0.1175851801823023</v>
      </c>
      <c r="H963">
        <v>0</v>
      </c>
      <c r="I963">
        <v>-1.2553253659343819</v>
      </c>
      <c r="J963">
        <v>0</v>
      </c>
      <c r="K963">
        <v>0</v>
      </c>
      <c r="L963">
        <v>-4.4320914712170471E-3</v>
      </c>
      <c r="M963">
        <v>-7.8705013958337164E-2</v>
      </c>
      <c r="N963">
        <v>-5.8114082547754367E-2</v>
      </c>
      <c r="O963">
        <v>-5.2943911945132698E-2</v>
      </c>
      <c r="P963">
        <v>-0.15911580128114569</v>
      </c>
      <c r="Q963">
        <v>-7.182553434745341E-2</v>
      </c>
      <c r="R963">
        <v>-0.18392388976054619</v>
      </c>
      <c r="S963">
        <v>0</v>
      </c>
      <c r="T963">
        <v>-0.15994657535375689</v>
      </c>
      <c r="U963">
        <v>0</v>
      </c>
      <c r="V963">
        <v>-6.51125203615016E-2</v>
      </c>
      <c r="W963">
        <v>-7.0099634477432116E-2</v>
      </c>
      <c r="X963">
        <v>-7.0807374257046793E-2</v>
      </c>
      <c r="Y963">
        <v>-0.1046077262225909</v>
      </c>
      <c r="Z963">
        <v>-7.2030335436323784E-2</v>
      </c>
      <c r="AA963">
        <v>-0.15478638225742511</v>
      </c>
      <c r="AB963">
        <v>-6.6059515507024547E-2</v>
      </c>
      <c r="AC963">
        <v>-5.904622368959133E-2</v>
      </c>
      <c r="AD963">
        <v>-3.6402399071064857E-2</v>
      </c>
      <c r="AE963">
        <v>-0.1065220268639854</v>
      </c>
      <c r="AF963">
        <v>-4.6457169963235692E-2</v>
      </c>
      <c r="AG963">
        <v>-0.2143482773551155</v>
      </c>
      <c r="AH963" s="9" t="s">
        <v>240</v>
      </c>
      <c r="AI963" s="1">
        <v>44075</v>
      </c>
      <c r="AJ963" s="9" t="s">
        <v>43</v>
      </c>
      <c r="AK963">
        <v>4</v>
      </c>
    </row>
    <row r="964" spans="1:37" x14ac:dyDescent="0.25">
      <c r="A964">
        <v>44077</v>
      </c>
      <c r="B964">
        <v>-0.20291831370622229</v>
      </c>
      <c r="C964">
        <v>-0.45212634792855871</v>
      </c>
      <c r="D964">
        <v>-4.5162535901151928E-2</v>
      </c>
      <c r="E964">
        <v>-0.29804796177134751</v>
      </c>
      <c r="F964">
        <v>-0.40724073994255999</v>
      </c>
      <c r="G964">
        <v>-0.15726131472124921</v>
      </c>
      <c r="H964">
        <v>-3.5653479495031462E-2</v>
      </c>
      <c r="I964">
        <v>-5.047173399127354E-2</v>
      </c>
      <c r="J964">
        <v>-4.9448155557357029E-2</v>
      </c>
      <c r="K964">
        <v>-1.280106482071938E-3</v>
      </c>
      <c r="L964">
        <v>-0.14159503094119641</v>
      </c>
      <c r="M964">
        <v>-6.6833565232754868E-2</v>
      </c>
      <c r="N964">
        <v>-7.8299620844772919E-2</v>
      </c>
      <c r="O964">
        <v>-0.30004846001685082</v>
      </c>
      <c r="P964">
        <v>-0.43677846498037182</v>
      </c>
      <c r="Q964">
        <v>-1.2879186873086659E-2</v>
      </c>
      <c r="R964">
        <v>-0.18413649584664341</v>
      </c>
      <c r="S964">
        <v>-0.20551334951406269</v>
      </c>
      <c r="T964">
        <v>-0.1178787497283301</v>
      </c>
      <c r="U964">
        <v>-1.552226525017567E-2</v>
      </c>
      <c r="V964">
        <v>-7.3819548131203408E-2</v>
      </c>
      <c r="W964">
        <v>-0.1492411580415344</v>
      </c>
      <c r="X964">
        <v>-0.144937057758114</v>
      </c>
      <c r="Y964">
        <v>-0.18331030449479849</v>
      </c>
      <c r="Z964">
        <v>-0.34151828407803081</v>
      </c>
      <c r="AA964">
        <v>-0.1002738592368002</v>
      </c>
      <c r="AB964">
        <v>-0.1186343947143753</v>
      </c>
      <c r="AC964">
        <v>-0.10740894597492</v>
      </c>
      <c r="AD964">
        <v>-1.3726355734417189E-2</v>
      </c>
      <c r="AE964">
        <v>-8.2778503732735056E-2</v>
      </c>
      <c r="AF964">
        <v>-0.2012114774670446</v>
      </c>
      <c r="AG964">
        <v>-0.4022765250178672</v>
      </c>
      <c r="AH964" s="9" t="s">
        <v>240</v>
      </c>
      <c r="AI964" s="1">
        <v>44075</v>
      </c>
      <c r="AJ964" s="9" t="s">
        <v>38</v>
      </c>
      <c r="AK964">
        <v>3</v>
      </c>
    </row>
    <row r="965" spans="1:37" x14ac:dyDescent="0.25">
      <c r="A965">
        <v>44075</v>
      </c>
      <c r="B965">
        <v>-8.3660925065078273E-2</v>
      </c>
      <c r="C965">
        <v>-2.1040542111300069E-3</v>
      </c>
      <c r="D965">
        <v>0</v>
      </c>
      <c r="E965">
        <v>-1.362243675820617E-2</v>
      </c>
      <c r="F965">
        <v>-3.6528678555490288E-2</v>
      </c>
      <c r="G965">
        <v>-7.0446733871219691E-2</v>
      </c>
      <c r="H965">
        <v>-8.3090035068203949E-2</v>
      </c>
      <c r="I965">
        <v>-0.3777301978413164</v>
      </c>
      <c r="J965">
        <v>-3.1852871331133651E-3</v>
      </c>
      <c r="K965">
        <v>-2.4740981664761112E-3</v>
      </c>
      <c r="L965">
        <v>-3.572623582657735E-2</v>
      </c>
      <c r="M965">
        <v>0</v>
      </c>
      <c r="N965">
        <v>-4.8819763503848063E-2</v>
      </c>
      <c r="O965">
        <v>-9.8850239065323933E-2</v>
      </c>
      <c r="P965">
        <v>-0.18177045893170901</v>
      </c>
      <c r="Q965">
        <v>0</v>
      </c>
      <c r="R965">
        <v>-1.9106466470094109E-2</v>
      </c>
      <c r="S965">
        <v>-5.3610426278386393E-2</v>
      </c>
      <c r="T965">
        <v>-0.22739104442780539</v>
      </c>
      <c r="U965">
        <v>0</v>
      </c>
      <c r="V965">
        <v>-5.572617455976505E-2</v>
      </c>
      <c r="W965">
        <v>0</v>
      </c>
      <c r="X965">
        <v>-0.19021753379003231</v>
      </c>
      <c r="Y965">
        <v>-4.0605100799691332E-2</v>
      </c>
      <c r="Z965">
        <v>-5.6184647627762263E-2</v>
      </c>
      <c r="AA965">
        <v>-7.817385514091868E-2</v>
      </c>
      <c r="AB965">
        <v>-7.9607742557294914E-2</v>
      </c>
      <c r="AC965">
        <v>-1.016308498307337E-2</v>
      </c>
      <c r="AD965">
        <v>-8.5128494620090416E-3</v>
      </c>
      <c r="AE965">
        <v>-3.7202156993560907E-2</v>
      </c>
      <c r="AF965">
        <v>-4.1996400758969953E-2</v>
      </c>
      <c r="AG965">
        <v>-0.269915108704191</v>
      </c>
      <c r="AH965" s="9" t="s">
        <v>240</v>
      </c>
      <c r="AI965" s="1">
        <v>44075</v>
      </c>
      <c r="AJ965" s="9" t="s">
        <v>40</v>
      </c>
      <c r="AK965">
        <v>1</v>
      </c>
    </row>
    <row r="966" spans="1:37" x14ac:dyDescent="0.25">
      <c r="A966">
        <v>44074</v>
      </c>
      <c r="B966">
        <v>-0.58058045984874496</v>
      </c>
      <c r="C966">
        <v>-0.78111150942070939</v>
      </c>
      <c r="D966">
        <v>0</v>
      </c>
      <c r="E966">
        <v>-0.57543108215643335</v>
      </c>
      <c r="F966">
        <v>-0.79542648801602278</v>
      </c>
      <c r="G966">
        <v>-0.53696179243375841</v>
      </c>
      <c r="H966">
        <v>-0.1111863118280778</v>
      </c>
      <c r="I966">
        <v>-9.1261531019592695E-2</v>
      </c>
      <c r="J966">
        <v>-0.40535353742028568</v>
      </c>
      <c r="K966">
        <v>-0.18615706118519981</v>
      </c>
      <c r="L966">
        <v>-6.3096222362614904E-2</v>
      </c>
      <c r="M966">
        <v>-0.2756842426705452</v>
      </c>
      <c r="N966">
        <v>-0.6339646280871476</v>
      </c>
      <c r="O966">
        <v>-2.082087621375905</v>
      </c>
      <c r="P966">
        <v>-0.1901112292137189</v>
      </c>
      <c r="Q966">
        <v>-0.23576160767981319</v>
      </c>
      <c r="R966">
        <v>-0.14004910147669389</v>
      </c>
      <c r="S966">
        <v>-6.0072275429871917E-2</v>
      </c>
      <c r="T966">
        <v>-0.14234580204904279</v>
      </c>
      <c r="U966">
        <v>-1.175049415994047</v>
      </c>
      <c r="V966">
        <v>-0.15880294844750889</v>
      </c>
      <c r="W966">
        <v>-0.46635137476888899</v>
      </c>
      <c r="X966">
        <v>-0.4060252740913402</v>
      </c>
      <c r="Y966">
        <v>-0.2008071621542836</v>
      </c>
      <c r="Z966">
        <v>-0.72245630617701218</v>
      </c>
      <c r="AA966">
        <v>-0.41176102500440709</v>
      </c>
      <c r="AB966">
        <v>-0.48768656030686391</v>
      </c>
      <c r="AC966">
        <v>-0.2145473092480509</v>
      </c>
      <c r="AD966">
        <v>-0.1006346341652874</v>
      </c>
      <c r="AE966">
        <v>-0.56350473664534084</v>
      </c>
      <c r="AF966">
        <v>-0.60836316393416712</v>
      </c>
      <c r="AG966">
        <v>-0.52833925951150895</v>
      </c>
      <c r="AH966" s="9" t="s">
        <v>240</v>
      </c>
      <c r="AI966" s="1">
        <v>44044</v>
      </c>
      <c r="AJ966" s="9" t="s">
        <v>41</v>
      </c>
      <c r="AK966">
        <v>31</v>
      </c>
    </row>
    <row r="967" spans="1:37" x14ac:dyDescent="0.25">
      <c r="A967">
        <v>44071</v>
      </c>
      <c r="B967">
        <v>-0.2395730735680934</v>
      </c>
      <c r="C967">
        <v>-4.6553809425383959E-2</v>
      </c>
      <c r="D967">
        <v>-5.6006775699702126E-3</v>
      </c>
      <c r="E967">
        <v>-0.26732059189241308</v>
      </c>
      <c r="F967">
        <v>-0.59577514621443328</v>
      </c>
      <c r="G967">
        <v>-0.2107195633173326</v>
      </c>
      <c r="H967">
        <v>-0.20175184575664271</v>
      </c>
      <c r="I967">
        <v>-0.10896853526766111</v>
      </c>
      <c r="J967">
        <v>-0.76943620459932816</v>
      </c>
      <c r="K967">
        <v>-0.3376141401764895</v>
      </c>
      <c r="L967">
        <v>-0.28024009099677932</v>
      </c>
      <c r="M967">
        <v>-8.1488519819960567E-2</v>
      </c>
      <c r="N967">
        <v>-0.45005077653809961</v>
      </c>
      <c r="O967">
        <v>-0.15123799147795519</v>
      </c>
      <c r="P967">
        <v>-0.39871505770221299</v>
      </c>
      <c r="Q967">
        <v>-3.2963695086160573E-2</v>
      </c>
      <c r="R967">
        <v>-3.847929402291482E-2</v>
      </c>
      <c r="S967">
        <v>-0.29425651162973621</v>
      </c>
      <c r="T967">
        <v>-9.5638097570995576E-2</v>
      </c>
      <c r="U967">
        <v>-0.32573377248041308</v>
      </c>
      <c r="V967">
        <v>-0.29402786250238638</v>
      </c>
      <c r="W967">
        <v>-0.54865365411590361</v>
      </c>
      <c r="X967">
        <v>-0.15235849540757709</v>
      </c>
      <c r="Y967">
        <v>-0.2935830815871488</v>
      </c>
      <c r="Z967">
        <v>-0.23239236271504171</v>
      </c>
      <c r="AA967">
        <v>-0.4035014490866578</v>
      </c>
      <c r="AB967">
        <v>-0.17170042363468979</v>
      </c>
      <c r="AC967">
        <v>-0.15178152661873329</v>
      </c>
      <c r="AD967">
        <v>-9.7351434982303808E-2</v>
      </c>
      <c r="AE967">
        <v>-0.23987709504240751</v>
      </c>
      <c r="AF967">
        <v>-0.36837611012414512</v>
      </c>
      <c r="AG967">
        <v>-7.1502613033571749E-2</v>
      </c>
      <c r="AH967" s="9" t="s">
        <v>241</v>
      </c>
      <c r="AI967" s="1">
        <v>44044</v>
      </c>
      <c r="AJ967" s="9" t="s">
        <v>43</v>
      </c>
      <c r="AK967">
        <v>28</v>
      </c>
    </row>
    <row r="968" spans="1:37" x14ac:dyDescent="0.25">
      <c r="A968">
        <v>44070</v>
      </c>
      <c r="B968">
        <v>-0.29518327526549709</v>
      </c>
      <c r="C968">
        <v>0</v>
      </c>
      <c r="D968">
        <v>0</v>
      </c>
      <c r="E968">
        <v>-0.1802228177276792</v>
      </c>
      <c r="F968">
        <v>-2.426761306840242E-2</v>
      </c>
      <c r="G968">
        <v>-0.18691788128580611</v>
      </c>
      <c r="H968">
        <v>-1.1146451495226729E-2</v>
      </c>
      <c r="I968">
        <v>0</v>
      </c>
      <c r="J968">
        <v>-8.4614262355903413E-2</v>
      </c>
      <c r="K968">
        <v>-3.108309472486193E-2</v>
      </c>
      <c r="L968">
        <v>-0.42834858367292539</v>
      </c>
      <c r="M968">
        <v>-2.7106477164118459E-2</v>
      </c>
      <c r="N968">
        <v>-8.5090799578601724E-3</v>
      </c>
      <c r="O968">
        <v>-8.4916980291761326E-2</v>
      </c>
      <c r="P968">
        <v>-0.1147065479187179</v>
      </c>
      <c r="Q968">
        <v>-1.794136782643839E-2</v>
      </c>
      <c r="R968">
        <v>-0.14238398957678169</v>
      </c>
      <c r="S968">
        <v>-6.5656524571060373E-2</v>
      </c>
      <c r="T968">
        <v>-0.26355571495153368</v>
      </c>
      <c r="U968">
        <v>-1.159261333006196E-2</v>
      </c>
      <c r="V968">
        <v>-4.3321460953666541E-2</v>
      </c>
      <c r="W968">
        <v>-0.52979450493625491</v>
      </c>
      <c r="X968">
        <v>-1.0163470783979069</v>
      </c>
      <c r="Y968">
        <v>-0.35633968525671439</v>
      </c>
      <c r="Z968">
        <v>-0.39231079959596771</v>
      </c>
      <c r="AA968">
        <v>-2.6987873838127469E-2</v>
      </c>
      <c r="AB968">
        <v>-0.13869101395197539</v>
      </c>
      <c r="AC968">
        <v>-0.15775515289158479</v>
      </c>
      <c r="AD968">
        <v>-6.0717207703227298E-2</v>
      </c>
      <c r="AE968">
        <v>-3.7411559847666538E-2</v>
      </c>
      <c r="AF968">
        <v>-0.1091480051968321</v>
      </c>
      <c r="AG968">
        <v>-1.106075346212412</v>
      </c>
      <c r="AH968" s="9" t="s">
        <v>241</v>
      </c>
      <c r="AI968" s="1">
        <v>44044</v>
      </c>
      <c r="AJ968" s="9" t="s">
        <v>38</v>
      </c>
      <c r="AK968">
        <v>27</v>
      </c>
    </row>
    <row r="969" spans="1:37" x14ac:dyDescent="0.25">
      <c r="A969">
        <v>44069</v>
      </c>
      <c r="B969">
        <v>-0.1779338883508958</v>
      </c>
      <c r="C969">
        <v>-1.2817784723894591E-2</v>
      </c>
      <c r="D969">
        <v>-9.1689927322031711E-2</v>
      </c>
      <c r="E969">
        <v>-6.4182474460785496E-2</v>
      </c>
      <c r="F969">
        <v>-8.0988066413146834E-2</v>
      </c>
      <c r="G969">
        <v>-0.40341336076133788</v>
      </c>
      <c r="H969">
        <v>-9.9522793858346989E-2</v>
      </c>
      <c r="I969">
        <v>-0.1474661747788133</v>
      </c>
      <c r="J969">
        <v>-3.3261280118468788E-2</v>
      </c>
      <c r="K969">
        <v>0</v>
      </c>
      <c r="L969">
        <v>-7.172234321241016E-3</v>
      </c>
      <c r="M969">
        <v>-3.3897153814265453E-2</v>
      </c>
      <c r="N969">
        <v>-0.1050132900485206</v>
      </c>
      <c r="O969">
        <v>-2.0183397982181338E-2</v>
      </c>
      <c r="P969">
        <v>-6.0127061125414979E-2</v>
      </c>
      <c r="Q969">
        <v>-9.09307429395248E-2</v>
      </c>
      <c r="R969">
        <v>-1.1651128636564689</v>
      </c>
      <c r="S969">
        <v>-0.1224989463382222</v>
      </c>
      <c r="T969">
        <v>-0.16266006977593361</v>
      </c>
      <c r="U969">
        <v>-9.5452423158105204E-2</v>
      </c>
      <c r="V969">
        <v>-0.1364753679280131</v>
      </c>
      <c r="W969">
        <v>-8.103572715867742E-2</v>
      </c>
      <c r="X969">
        <v>-0.23544778292360341</v>
      </c>
      <c r="Y969">
        <v>-5.9770093668644803E-2</v>
      </c>
      <c r="Z969">
        <v>-0.29203577925768182</v>
      </c>
      <c r="AA969">
        <v>-9.4621704150338506E-2</v>
      </c>
      <c r="AB969">
        <v>-0.1107673156222328</v>
      </c>
      <c r="AC969">
        <v>-4.2746015024660168E-2</v>
      </c>
      <c r="AD969">
        <v>-0.13217232621071501</v>
      </c>
      <c r="AE969">
        <v>-6.9137941542296952E-2</v>
      </c>
      <c r="AF969">
        <v>-0.25159640553128959</v>
      </c>
      <c r="AG969">
        <v>-0.15768433194630219</v>
      </c>
      <c r="AH969" s="9" t="s">
        <v>241</v>
      </c>
      <c r="AI969" s="1">
        <v>44044</v>
      </c>
      <c r="AJ969" s="9" t="s">
        <v>39</v>
      </c>
      <c r="AK969">
        <v>26</v>
      </c>
    </row>
    <row r="970" spans="1:37" x14ac:dyDescent="0.25">
      <c r="A970">
        <v>44068</v>
      </c>
      <c r="B970">
        <v>-0.57587913870923468</v>
      </c>
      <c r="C970">
        <v>-9.3446780361930881E-2</v>
      </c>
      <c r="D970">
        <v>-7.196400156124165E-2</v>
      </c>
      <c r="E970">
        <v>-0.25677969097285619</v>
      </c>
      <c r="F970">
        <v>-0.28498226287827161</v>
      </c>
      <c r="G970">
        <v>-0.40287609103750621</v>
      </c>
      <c r="H970">
        <v>-0.95021840267248292</v>
      </c>
      <c r="I970">
        <v>-4.4176118563896702E-3</v>
      </c>
      <c r="J970">
        <v>-3.4422203232049209E-3</v>
      </c>
      <c r="K970">
        <v>-4.5501875146475468E-2</v>
      </c>
      <c r="L970">
        <v>-8.4528977148327758E-2</v>
      </c>
      <c r="M970">
        <v>-9.1113840465325821E-2</v>
      </c>
      <c r="N970">
        <v>-0.33742079929591512</v>
      </c>
      <c r="O970">
        <v>-0.38137687793631397</v>
      </c>
      <c r="P970">
        <v>-0.69671505778538001</v>
      </c>
      <c r="Q970">
        <v>-0.145732693050249</v>
      </c>
      <c r="R970">
        <v>-4.0993541482553016E-3</v>
      </c>
      <c r="S970">
        <v>-2.9787470069698321</v>
      </c>
      <c r="T970">
        <v>-0.13647928779082</v>
      </c>
      <c r="U970">
        <v>-0.26926802825354668</v>
      </c>
      <c r="V970">
        <v>-0.10182846145153331</v>
      </c>
      <c r="W970">
        <v>-0.14063334310583639</v>
      </c>
      <c r="X970">
        <v>-0.28129042792032122</v>
      </c>
      <c r="Y970">
        <v>-3.4923252227092548E-2</v>
      </c>
      <c r="Z970">
        <v>-0.76187804850090313</v>
      </c>
      <c r="AA970">
        <v>-0.2103348662553052</v>
      </c>
      <c r="AB970">
        <v>-0.31481387169035369</v>
      </c>
      <c r="AC970">
        <v>-0.10020083486581879</v>
      </c>
      <c r="AD970">
        <v>-0.12993620888516819</v>
      </c>
      <c r="AE970">
        <v>-0.14658166112285401</v>
      </c>
      <c r="AF970">
        <v>-0.35604893308846652</v>
      </c>
      <c r="AG970">
        <v>-0.6148286507185533</v>
      </c>
      <c r="AH970" s="9" t="s">
        <v>241</v>
      </c>
      <c r="AI970" s="1">
        <v>44044</v>
      </c>
      <c r="AJ970" s="9" t="s">
        <v>40</v>
      </c>
      <c r="AK970">
        <v>25</v>
      </c>
    </row>
    <row r="971" spans="1:37" x14ac:dyDescent="0.25">
      <c r="A971">
        <v>44067</v>
      </c>
      <c r="B971">
        <v>-0.1300659838892973</v>
      </c>
      <c r="C971">
        <v>-1.0343994170576259E-3</v>
      </c>
      <c r="D971">
        <v>-0.18932120233834729</v>
      </c>
      <c r="E971">
        <v>-9.4807840528888396E-2</v>
      </c>
      <c r="F971">
        <v>-0.23197171313729781</v>
      </c>
      <c r="G971">
        <v>-0.25022058108222622</v>
      </c>
      <c r="H971">
        <v>-8.5602545519953711E-3</v>
      </c>
      <c r="I971">
        <v>-6.0613463428434789E-3</v>
      </c>
      <c r="J971">
        <v>0</v>
      </c>
      <c r="K971">
        <v>-0.41654389869840858</v>
      </c>
      <c r="L971">
        <v>-0.20232169066103889</v>
      </c>
      <c r="M971">
        <v>-2.2018624231267759E-2</v>
      </c>
      <c r="N971">
        <v>-0.28910589512624763</v>
      </c>
      <c r="O971">
        <v>-0.24762725605210481</v>
      </c>
      <c r="P971">
        <v>-8.399656722940535E-2</v>
      </c>
      <c r="Q971">
        <v>-0.1174702126745823</v>
      </c>
      <c r="R971">
        <v>0</v>
      </c>
      <c r="S971">
        <v>-0.30857749594903638</v>
      </c>
      <c r="T971">
        <v>-8.2832636095303655E-2</v>
      </c>
      <c r="U971">
        <v>-7.1060578007540896E-3</v>
      </c>
      <c r="V971">
        <v>-3.4489096534609802E-3</v>
      </c>
      <c r="W971">
        <v>-6.794822347875823E-2</v>
      </c>
      <c r="X971">
        <v>-0.18526274168104589</v>
      </c>
      <c r="Y971">
        <v>-0.20581765788511211</v>
      </c>
      <c r="Z971">
        <v>-0.14389644259981541</v>
      </c>
      <c r="AA971">
        <v>-0.13194722162064809</v>
      </c>
      <c r="AB971">
        <v>-9.5362504452058128E-2</v>
      </c>
      <c r="AC971">
        <v>-0.12812847438807939</v>
      </c>
      <c r="AD971">
        <v>-2.3929508201735741E-2</v>
      </c>
      <c r="AE971">
        <v>-5.5824663491113723E-2</v>
      </c>
      <c r="AF971">
        <v>-0.23517603542412349</v>
      </c>
      <c r="AG971">
        <v>-6.4235343474060805E-2</v>
      </c>
      <c r="AH971" s="9" t="s">
        <v>241</v>
      </c>
      <c r="AI971" s="1">
        <v>44044</v>
      </c>
      <c r="AJ971" s="9" t="s">
        <v>41</v>
      </c>
      <c r="AK971">
        <v>24</v>
      </c>
    </row>
    <row r="972" spans="1:37" x14ac:dyDescent="0.25">
      <c r="A972">
        <v>44064</v>
      </c>
      <c r="B972">
        <v>-6.4542979295669045E-2</v>
      </c>
      <c r="C972">
        <v>-1.693303901240004E-2</v>
      </c>
      <c r="D972">
        <v>-6.5389666949834654E-2</v>
      </c>
      <c r="E972">
        <v>-7.6239865001886106E-2</v>
      </c>
      <c r="F972">
        <v>-8.5985112269918E-3</v>
      </c>
      <c r="G972">
        <v>-0.1781938745529624</v>
      </c>
      <c r="H972">
        <v>-0.15274166021496391</v>
      </c>
      <c r="I972">
        <v>-1.585577364645452E-3</v>
      </c>
      <c r="J972">
        <v>-1.4260862967688109E-3</v>
      </c>
      <c r="K972">
        <v>-6.0333006339701768E-2</v>
      </c>
      <c r="L972">
        <v>-6.2884986235170373E-2</v>
      </c>
      <c r="M972">
        <v>-2.3681836541030239E-2</v>
      </c>
      <c r="N972">
        <v>-0.19310259076428041</v>
      </c>
      <c r="O972">
        <v>-1.7711942251068459E-2</v>
      </c>
      <c r="P972">
        <v>0</v>
      </c>
      <c r="Q972">
        <v>-1.278750546931246E-2</v>
      </c>
      <c r="R972">
        <v>0</v>
      </c>
      <c r="S972">
        <v>0</v>
      </c>
      <c r="T972">
        <v>-5.3012474647570522E-2</v>
      </c>
      <c r="U972">
        <v>0</v>
      </c>
      <c r="V972">
        <v>-1.0392848837669029E-2</v>
      </c>
      <c r="W972">
        <v>-5.717156241059243E-2</v>
      </c>
      <c r="X972">
        <v>-1.22328721910855E-2</v>
      </c>
      <c r="Y972">
        <v>-1.9486587734821009E-2</v>
      </c>
      <c r="Z972">
        <v>-8.6505786075799992E-2</v>
      </c>
      <c r="AA972">
        <v>-6.6012084989260061E-2</v>
      </c>
      <c r="AB972">
        <v>-3.4969666886561633E-2</v>
      </c>
      <c r="AC972">
        <v>-4.6112112454220193E-2</v>
      </c>
      <c r="AD972">
        <v>-1.6875404270258871E-3</v>
      </c>
      <c r="AE972">
        <v>-8.0736334722945023E-3</v>
      </c>
      <c r="AF972">
        <v>-7.4443736697239957E-2</v>
      </c>
      <c r="AG972">
        <v>-0.18638353988220691</v>
      </c>
      <c r="AH972" s="9" t="s">
        <v>242</v>
      </c>
      <c r="AI972" s="1">
        <v>44044</v>
      </c>
      <c r="AJ972" s="9" t="s">
        <v>43</v>
      </c>
      <c r="AK972">
        <v>21</v>
      </c>
    </row>
    <row r="973" spans="1:37" x14ac:dyDescent="0.25">
      <c r="A973">
        <v>44063</v>
      </c>
      <c r="B973">
        <v>-0.22443501575154251</v>
      </c>
      <c r="C973">
        <v>-0.84134829364775499</v>
      </c>
      <c r="D973">
        <v>-1.016713750662715E-2</v>
      </c>
      <c r="E973">
        <v>-6.2906919086192573E-2</v>
      </c>
      <c r="F973">
        <v>-0.72201898699602218</v>
      </c>
      <c r="G973">
        <v>-0.30862725025386722</v>
      </c>
      <c r="H973">
        <v>-4.939800011092859E-2</v>
      </c>
      <c r="I973">
        <v>-0.100774691206114</v>
      </c>
      <c r="J973">
        <v>-0.19005415396972511</v>
      </c>
      <c r="K973">
        <v>-1.6491350298830639E-2</v>
      </c>
      <c r="L973">
        <v>-0.30723278306046192</v>
      </c>
      <c r="M973">
        <v>-0.45455298262136828</v>
      </c>
      <c r="N973">
        <v>-0.1204128078802895</v>
      </c>
      <c r="O973">
        <v>-0.32977290075463639</v>
      </c>
      <c r="P973">
        <v>-4.686442731977826E-2</v>
      </c>
      <c r="Q973">
        <v>-9.0792831293086171E-2</v>
      </c>
      <c r="R973">
        <v>-3.8909493754691049E-3</v>
      </c>
      <c r="S973">
        <v>-0.21345458867762229</v>
      </c>
      <c r="T973">
        <v>-0.2043653133949572</v>
      </c>
      <c r="U973">
        <v>-4.2277246212533023E-2</v>
      </c>
      <c r="V973">
        <v>-6.0311826167444772E-2</v>
      </c>
      <c r="W973">
        <v>-0.15900527050893329</v>
      </c>
      <c r="X973">
        <v>-0.20668936730417439</v>
      </c>
      <c r="Y973">
        <v>-9.8134149606644946E-2</v>
      </c>
      <c r="Z973">
        <v>-0.29016054400436758</v>
      </c>
      <c r="AA973">
        <v>-0.1011569196129708</v>
      </c>
      <c r="AB973">
        <v>-0.19734083064042179</v>
      </c>
      <c r="AC973">
        <v>-0.27836910871700582</v>
      </c>
      <c r="AD973">
        <v>-0.1776733088618363</v>
      </c>
      <c r="AE973">
        <v>-0.17765069106801271</v>
      </c>
      <c r="AF973">
        <v>-0.31265344689775598</v>
      </c>
      <c r="AG973">
        <v>-0.12291940512446101</v>
      </c>
      <c r="AH973" s="9" t="s">
        <v>242</v>
      </c>
      <c r="AI973" s="1">
        <v>44044</v>
      </c>
      <c r="AJ973" s="9" t="s">
        <v>38</v>
      </c>
      <c r="AK973">
        <v>20</v>
      </c>
    </row>
    <row r="974" spans="1:37" x14ac:dyDescent="0.25">
      <c r="A974">
        <v>44062</v>
      </c>
      <c r="B974">
        <v>-0.58328685220142962</v>
      </c>
      <c r="C974">
        <v>-0.60961681917471322</v>
      </c>
      <c r="D974">
        <v>0</v>
      </c>
      <c r="E974">
        <v>-3.761255561386985E-2</v>
      </c>
      <c r="F974">
        <v>-1.185227144841179E-2</v>
      </c>
      <c r="G974">
        <v>-0.40150908034737037</v>
      </c>
      <c r="H974">
        <v>-3.359212209239288E-2</v>
      </c>
      <c r="I974">
        <v>-0.19954986256170551</v>
      </c>
      <c r="J974">
        <v>-1.1108885276793711E-3</v>
      </c>
      <c r="K974">
        <v>-0.18167148882703971</v>
      </c>
      <c r="L974">
        <v>-2.441775130518975E-2</v>
      </c>
      <c r="M974">
        <v>-0.39808908886684602</v>
      </c>
      <c r="N974">
        <v>-1.8503191731510989E-2</v>
      </c>
      <c r="O974">
        <v>-0.21896730730662101</v>
      </c>
      <c r="P974">
        <v>0</v>
      </c>
      <c r="Q974">
        <v>-2.9667849722315089E-2</v>
      </c>
      <c r="R974">
        <v>-0.20951328235083591</v>
      </c>
      <c r="S974">
        <v>-0.23214373852699111</v>
      </c>
      <c r="T974">
        <v>-1.2026291484427149E-3</v>
      </c>
      <c r="U974">
        <v>-1.139744644017761E-2</v>
      </c>
      <c r="V974">
        <v>-7.3721596761724378E-2</v>
      </c>
      <c r="W974">
        <v>-7.0491778235379929E-2</v>
      </c>
      <c r="X974">
        <v>-0.30772563373565609</v>
      </c>
      <c r="Y974">
        <v>-0.73921415836338589</v>
      </c>
      <c r="Z974">
        <v>-0.38052315303305451</v>
      </c>
      <c r="AA974">
        <v>-7.1176842094236817E-2</v>
      </c>
      <c r="AB974">
        <v>-4.9878713308212003E-2</v>
      </c>
      <c r="AC974">
        <v>-0.29811265894569461</v>
      </c>
      <c r="AD974">
        <v>-3.6933571432434028E-3</v>
      </c>
      <c r="AE974">
        <v>-5.9202564352843767E-2</v>
      </c>
      <c r="AF974">
        <v>-0.36090458337486342</v>
      </c>
      <c r="AG974">
        <v>-0.3801086616058465</v>
      </c>
      <c r="AH974" s="9" t="s">
        <v>242</v>
      </c>
      <c r="AI974" s="1">
        <v>44044</v>
      </c>
      <c r="AJ974" s="9" t="s">
        <v>39</v>
      </c>
      <c r="AK974">
        <v>19</v>
      </c>
    </row>
    <row r="975" spans="1:37" x14ac:dyDescent="0.25">
      <c r="A975">
        <v>44061</v>
      </c>
      <c r="B975">
        <v>-0.76785514771000851</v>
      </c>
      <c r="C975">
        <v>-6.58561082635441E-2</v>
      </c>
      <c r="D975">
        <v>-0.41599632176346601</v>
      </c>
      <c r="E975">
        <v>-0.10976569299855</v>
      </c>
      <c r="F975">
        <v>-9.1606220229519964E-3</v>
      </c>
      <c r="G975">
        <v>-0.32791431689456257</v>
      </c>
      <c r="H975">
        <v>-6.5120150229092608E-2</v>
      </c>
      <c r="I975">
        <v>-1.188670828767628</v>
      </c>
      <c r="J975">
        <v>-0.20357740892593171</v>
      </c>
      <c r="K975">
        <v>-0.1185702544072271</v>
      </c>
      <c r="L975">
        <v>-6.4925602810547406E-2</v>
      </c>
      <c r="M975">
        <v>-4.4835291985098413E-4</v>
      </c>
      <c r="N975">
        <v>-5.2709488068846309E-2</v>
      </c>
      <c r="O975">
        <v>-0.19037676937020251</v>
      </c>
      <c r="P975">
        <v>-0.16288600612553081</v>
      </c>
      <c r="Q975">
        <v>-0.11252450460514329</v>
      </c>
      <c r="R975">
        <v>-0.1183728732078506</v>
      </c>
      <c r="S975">
        <v>-0.35202368692588909</v>
      </c>
      <c r="T975">
        <v>-0.61340329479254796</v>
      </c>
      <c r="U975">
        <v>0</v>
      </c>
      <c r="V975">
        <v>-0.13810730777700561</v>
      </c>
      <c r="W975">
        <v>-1.970365096456874E-2</v>
      </c>
      <c r="X975">
        <v>-0.63892657206992165</v>
      </c>
      <c r="Y975">
        <v>-3.7107889845908959</v>
      </c>
      <c r="Z975">
        <v>-0.33516857514760962</v>
      </c>
      <c r="AA975">
        <v>-0.30759463722764918</v>
      </c>
      <c r="AB975">
        <v>-0.28761471879785527</v>
      </c>
      <c r="AC975">
        <v>-0.34802861857846151</v>
      </c>
      <c r="AD975">
        <v>-0.17404967094465881</v>
      </c>
      <c r="AE975">
        <v>-6.8593322232990958E-2</v>
      </c>
      <c r="AF975">
        <v>-0.40801583572338712</v>
      </c>
      <c r="AG975">
        <v>-0.93145661279898628</v>
      </c>
      <c r="AH975" s="9" t="s">
        <v>242</v>
      </c>
      <c r="AI975" s="1">
        <v>44044</v>
      </c>
      <c r="AJ975" s="9" t="s">
        <v>40</v>
      </c>
      <c r="AK975">
        <v>18</v>
      </c>
    </row>
    <row r="976" spans="1:37" x14ac:dyDescent="0.25">
      <c r="A976">
        <v>44060</v>
      </c>
      <c r="B976">
        <v>-0.24239645468721599</v>
      </c>
      <c r="C976">
        <v>-3.4429467003399189E-2</v>
      </c>
      <c r="D976">
        <v>-0.1210493180913933</v>
      </c>
      <c r="E976">
        <v>-4.4337288675932257E-2</v>
      </c>
      <c r="F976">
        <v>-2.1507211931126639E-2</v>
      </c>
      <c r="G976">
        <v>-0.54043445116996403</v>
      </c>
      <c r="H976">
        <v>-7.2298323571886147E-2</v>
      </c>
      <c r="I976">
        <v>-0.33221004229554219</v>
      </c>
      <c r="J976">
        <v>-2.094503473160925E-2</v>
      </c>
      <c r="K976">
        <v>-8.1606995506175242E-2</v>
      </c>
      <c r="L976">
        <v>-3.5706351937462348E-2</v>
      </c>
      <c r="M976">
        <v>-7.5965073774257708E-2</v>
      </c>
      <c r="N976">
        <v>-3.7414989616254418E-2</v>
      </c>
      <c r="O976">
        <v>-2.776625511883252E-2</v>
      </c>
      <c r="P976">
        <v>-8.2441239185560802E-2</v>
      </c>
      <c r="Q976">
        <v>-2.0782780566458069E-2</v>
      </c>
      <c r="R976">
        <v>0</v>
      </c>
      <c r="S976">
        <v>-0.32958283235175262</v>
      </c>
      <c r="T976">
        <v>-8.7812448948502195E-2</v>
      </c>
      <c r="U976">
        <v>-2.097607352874175E-2</v>
      </c>
      <c r="V976">
        <v>-0.45946402935409691</v>
      </c>
      <c r="W976">
        <v>-9.3500754221839649E-2</v>
      </c>
      <c r="X976">
        <v>-8.5526735025054035E-2</v>
      </c>
      <c r="Y976">
        <v>-1.121216491118927E-2</v>
      </c>
      <c r="Z976">
        <v>-0.37240924641029849</v>
      </c>
      <c r="AA976">
        <v>-0.1156687098170026</v>
      </c>
      <c r="AB976">
        <v>-8.7455615711026904E-2</v>
      </c>
      <c r="AC976">
        <v>-8.5430103090682483E-2</v>
      </c>
      <c r="AD976">
        <v>-1.7411946247724869E-2</v>
      </c>
      <c r="AE976">
        <v>-3.5053184989746883E-2</v>
      </c>
      <c r="AF976">
        <v>-0.28342849640494733</v>
      </c>
      <c r="AG976">
        <v>-0.20531496269974839</v>
      </c>
      <c r="AH976" s="9" t="s">
        <v>242</v>
      </c>
      <c r="AI976" s="1">
        <v>44044</v>
      </c>
      <c r="AJ976" s="9" t="s">
        <v>41</v>
      </c>
      <c r="AK976">
        <v>17</v>
      </c>
    </row>
    <row r="977" spans="1:37" x14ac:dyDescent="0.25">
      <c r="A977">
        <v>44057</v>
      </c>
      <c r="B977">
        <v>-0.4284876487819147</v>
      </c>
      <c r="C977">
        <v>-0.28216877323214312</v>
      </c>
      <c r="D977">
        <v>-9.9539170554965667E-2</v>
      </c>
      <c r="E977">
        <v>-0.38721348943289441</v>
      </c>
      <c r="F977">
        <v>-0.73096005793738261</v>
      </c>
      <c r="G977">
        <v>-0.16410763655224589</v>
      </c>
      <c r="H977">
        <v>-0.13220099557302739</v>
      </c>
      <c r="I977">
        <v>-0.45247273389300041</v>
      </c>
      <c r="J977">
        <v>-0.85862687535953719</v>
      </c>
      <c r="K977">
        <v>-0.27796502799016259</v>
      </c>
      <c r="L977">
        <v>-0.33161422183153899</v>
      </c>
      <c r="M977">
        <v>-0.15964656053909121</v>
      </c>
      <c r="N977">
        <v>-0.30662631390587147</v>
      </c>
      <c r="O977">
        <v>-0.32239725460736568</v>
      </c>
      <c r="P977">
        <v>-0.39696360588378932</v>
      </c>
      <c r="Q977">
        <v>-0.20024290480627091</v>
      </c>
      <c r="R977">
        <v>-0.73726104368840806</v>
      </c>
      <c r="S977">
        <v>-0.4943863719445975</v>
      </c>
      <c r="T977">
        <v>-0.41139235635027799</v>
      </c>
      <c r="U977">
        <v>-0.37170525826405659</v>
      </c>
      <c r="V977">
        <v>-0.55387334026351898</v>
      </c>
      <c r="W977">
        <v>-1.351557684734392</v>
      </c>
      <c r="X977">
        <v>-0.4802338735984118</v>
      </c>
      <c r="Y977">
        <v>-6.8993454496929285E-2</v>
      </c>
      <c r="Z977">
        <v>-0.53031872677223613</v>
      </c>
      <c r="AA977">
        <v>-0.4144162564447233</v>
      </c>
      <c r="AB977">
        <v>-0.35249643398004271</v>
      </c>
      <c r="AC977">
        <v>-0.17030701253093031</v>
      </c>
      <c r="AD977">
        <v>-0.46562282130703042</v>
      </c>
      <c r="AE977">
        <v>-0.37552934532634219</v>
      </c>
      <c r="AF977">
        <v>-0.40918638363472642</v>
      </c>
      <c r="AG977">
        <v>-0.50083059734859936</v>
      </c>
      <c r="AH977" s="9" t="s">
        <v>243</v>
      </c>
      <c r="AI977" s="1">
        <v>44044</v>
      </c>
      <c r="AJ977" s="9" t="s">
        <v>43</v>
      </c>
      <c r="AK977">
        <v>14</v>
      </c>
    </row>
    <row r="978" spans="1:37" x14ac:dyDescent="0.25">
      <c r="A978">
        <v>44056</v>
      </c>
      <c r="B978">
        <v>-0.10207400378029979</v>
      </c>
      <c r="C978">
        <v>-2.216873425675856E-3</v>
      </c>
      <c r="D978">
        <v>-4.8010321320722023E-3</v>
      </c>
      <c r="E978">
        <v>-2.141585879774113E-2</v>
      </c>
      <c r="F978">
        <v>-7.3098553678105473E-3</v>
      </c>
      <c r="G978">
        <v>-2.5848303446575491E-2</v>
      </c>
      <c r="H978">
        <v>-3.8116097622406371E-2</v>
      </c>
      <c r="I978">
        <v>-8.4828794078174619E-2</v>
      </c>
      <c r="J978">
        <v>-1.039550385691646E-2</v>
      </c>
      <c r="K978">
        <v>-2.6719508634743851E-2</v>
      </c>
      <c r="L978">
        <v>-0.1082046897652752</v>
      </c>
      <c r="M978">
        <v>-5.2094475894565147E-3</v>
      </c>
      <c r="N978">
        <v>-5.6865519239802237E-2</v>
      </c>
      <c r="O978">
        <v>-9.6576830862088306E-2</v>
      </c>
      <c r="P978">
        <v>0</v>
      </c>
      <c r="Q978">
        <v>-0.14528848607689071</v>
      </c>
      <c r="R978">
        <v>-0.1898763817628622</v>
      </c>
      <c r="S978">
        <v>-2.632083415592781E-2</v>
      </c>
      <c r="T978">
        <v>-0.42381339686626429</v>
      </c>
      <c r="U978">
        <v>-7.6697407014639202E-2</v>
      </c>
      <c r="V978">
        <v>0</v>
      </c>
      <c r="W978">
        <v>-0.82687121437673572</v>
      </c>
      <c r="X978">
        <v>-4.9861254883312681E-2</v>
      </c>
      <c r="Y978">
        <v>-3.4196149159813338E-3</v>
      </c>
      <c r="Z978">
        <v>-6.9653687523351951E-2</v>
      </c>
      <c r="AA978">
        <v>-4.291373330639759E-2</v>
      </c>
      <c r="AB978">
        <v>-0.1573655470161926</v>
      </c>
      <c r="AC978">
        <v>-2.3310653373235291E-2</v>
      </c>
      <c r="AD978">
        <v>-6.7018751256730472E-2</v>
      </c>
      <c r="AE978">
        <v>-4.2776432219570643E-2</v>
      </c>
      <c r="AF978">
        <v>-5.357512731879132E-2</v>
      </c>
      <c r="AG978">
        <v>-0.35563400953906249</v>
      </c>
      <c r="AH978" s="9" t="s">
        <v>243</v>
      </c>
      <c r="AI978" s="1">
        <v>44044</v>
      </c>
      <c r="AJ978" s="9" t="s">
        <v>38</v>
      </c>
      <c r="AK978">
        <v>13</v>
      </c>
    </row>
    <row r="979" spans="1:37" x14ac:dyDescent="0.25">
      <c r="A979">
        <v>44055</v>
      </c>
      <c r="B979">
        <v>-0.2451831747176583</v>
      </c>
      <c r="C979">
        <v>-2.491517037081498E-2</v>
      </c>
      <c r="D979">
        <v>-2.442883420479899E-2</v>
      </c>
      <c r="E979">
        <v>-0.1159149215949437</v>
      </c>
      <c r="F979">
        <v>-2.4409463058818189E-2</v>
      </c>
      <c r="G979">
        <v>-0.18174057810404931</v>
      </c>
      <c r="H979">
        <v>-1.648202609143883E-3</v>
      </c>
      <c r="I979">
        <v>-5.2676601316223072E-3</v>
      </c>
      <c r="J979">
        <v>0</v>
      </c>
      <c r="K979">
        <v>-1.5921079301800669E-2</v>
      </c>
      <c r="L979">
        <v>-0.1721977293930313</v>
      </c>
      <c r="M979">
        <v>-4.2377892849292498E-2</v>
      </c>
      <c r="N979">
        <v>-0.19573170503725729</v>
      </c>
      <c r="O979">
        <v>-0.55355599314120807</v>
      </c>
      <c r="P979">
        <v>-6.3156340685663365E-2</v>
      </c>
      <c r="Q979">
        <v>-8.3919660351466002E-2</v>
      </c>
      <c r="R979">
        <v>0</v>
      </c>
      <c r="S979">
        <v>-0.15558359959468959</v>
      </c>
      <c r="T979">
        <v>-5.49765847528043E-2</v>
      </c>
      <c r="U979">
        <v>-0.48398563918065679</v>
      </c>
      <c r="V979">
        <v>-0.12874017247561431</v>
      </c>
      <c r="W979">
        <v>-9.4520132046538127E-2</v>
      </c>
      <c r="X979">
        <v>-0.34633874784844543</v>
      </c>
      <c r="Y979">
        <v>-8.0692435127997959E-3</v>
      </c>
      <c r="Z979">
        <v>-0.27556043743516823</v>
      </c>
      <c r="AA979">
        <v>-0.1444895389523296</v>
      </c>
      <c r="AB979">
        <v>-0.1030381590447078</v>
      </c>
      <c r="AC979">
        <v>-0.10589812109746249</v>
      </c>
      <c r="AD979">
        <v>-2.9615249317907131E-2</v>
      </c>
      <c r="AE979">
        <v>-4.7037616143954193E-2</v>
      </c>
      <c r="AF979">
        <v>-0.1685554707017636</v>
      </c>
      <c r="AG979">
        <v>-0.76061432609955271</v>
      </c>
      <c r="AH979" s="9" t="s">
        <v>243</v>
      </c>
      <c r="AI979" s="1">
        <v>44044</v>
      </c>
      <c r="AJ979" s="9" t="s">
        <v>39</v>
      </c>
      <c r="AK979">
        <v>12</v>
      </c>
    </row>
    <row r="980" spans="1:37" x14ac:dyDescent="0.25">
      <c r="A980">
        <v>44054</v>
      </c>
      <c r="B980">
        <v>-0.30970316670758008</v>
      </c>
      <c r="C980">
        <v>-4.1463422313249593E-2</v>
      </c>
      <c r="D980">
        <v>-1.818594782385188E-2</v>
      </c>
      <c r="E980">
        <v>-0.15820085887839649</v>
      </c>
      <c r="F980">
        <v>-0.13352041665145589</v>
      </c>
      <c r="G980">
        <v>-0.12949518223629419</v>
      </c>
      <c r="H980">
        <v>-1.673347955079117</v>
      </c>
      <c r="I980">
        <v>-0.2206013583233063</v>
      </c>
      <c r="J980">
        <v>-5.5011781643740792E-2</v>
      </c>
      <c r="K980">
        <v>-7.1040325454517824E-3</v>
      </c>
      <c r="L980">
        <v>-0.32253866867807418</v>
      </c>
      <c r="M980">
        <v>-0.28563836093325529</v>
      </c>
      <c r="N980">
        <v>-0.14308526913690739</v>
      </c>
      <c r="O980">
        <v>-1.0787817731156489E-2</v>
      </c>
      <c r="P980">
        <v>-3.2930976812697049E-2</v>
      </c>
      <c r="Q980">
        <v>-3.1932501886681232E-4</v>
      </c>
      <c r="R980">
        <v>0</v>
      </c>
      <c r="S980">
        <v>-8.8984279239491901E-3</v>
      </c>
      <c r="T980">
        <v>-0.105192629211073</v>
      </c>
      <c r="U980">
        <v>-9.0181318350062156E-3</v>
      </c>
      <c r="V980">
        <v>-5.9899846832675803E-2</v>
      </c>
      <c r="W980">
        <v>-2.7434937296721968</v>
      </c>
      <c r="X980">
        <v>-0.2249330738295332</v>
      </c>
      <c r="Y980">
        <v>-1.6548969185132871E-2</v>
      </c>
      <c r="Z980">
        <v>-0.33097948591891929</v>
      </c>
      <c r="AA980">
        <v>-0.12647857620694489</v>
      </c>
      <c r="AB980">
        <v>-0.17028629793442371</v>
      </c>
      <c r="AC980">
        <v>-0.14441119461199919</v>
      </c>
      <c r="AD980">
        <v>-4.7205842677043378E-2</v>
      </c>
      <c r="AE980">
        <v>-7.5740391604423613E-2</v>
      </c>
      <c r="AF980">
        <v>-0.31737270584295352</v>
      </c>
      <c r="AG980">
        <v>-0.38904886162222863</v>
      </c>
      <c r="AH980" s="9" t="s">
        <v>243</v>
      </c>
      <c r="AI980" s="1">
        <v>44044</v>
      </c>
      <c r="AJ980" s="9" t="s">
        <v>40</v>
      </c>
      <c r="AK980">
        <v>11</v>
      </c>
    </row>
    <row r="981" spans="1:37" x14ac:dyDescent="0.25">
      <c r="A981">
        <v>44053</v>
      </c>
      <c r="B981">
        <v>-0.25982054441096891</v>
      </c>
      <c r="C981">
        <v>-5.5656401429153228E-2</v>
      </c>
      <c r="D981">
        <v>-0.1335654967868011</v>
      </c>
      <c r="E981">
        <v>-0.1396055482280977</v>
      </c>
      <c r="F981">
        <v>-3.4873911803541137E-2</v>
      </c>
      <c r="G981">
        <v>-0.12009210441746559</v>
      </c>
      <c r="H981">
        <v>-5.6468262621055823E-2</v>
      </c>
      <c r="I981">
        <v>-0.15672429734623711</v>
      </c>
      <c r="J981">
        <v>0</v>
      </c>
      <c r="K981">
        <v>-0.10654118603525541</v>
      </c>
      <c r="L981">
        <v>-6.7635534824266083E-2</v>
      </c>
      <c r="M981">
        <v>-2.5471626181065941E-2</v>
      </c>
      <c r="N981">
        <v>-0.16757269015921669</v>
      </c>
      <c r="O981">
        <v>-0.12569391450727971</v>
      </c>
      <c r="P981">
        <v>-0.25856981585724259</v>
      </c>
      <c r="Q981">
        <v>-0.1958630810396994</v>
      </c>
      <c r="R981">
        <v>-0.13216678768389661</v>
      </c>
      <c r="S981">
        <v>-0.1169492729226799</v>
      </c>
      <c r="T981">
        <v>-0.18440603761379579</v>
      </c>
      <c r="U981">
        <v>-1.4147307155471699E-2</v>
      </c>
      <c r="V981">
        <v>-3.3633550258800687E-2</v>
      </c>
      <c r="W981">
        <v>-1.8372664579647331</v>
      </c>
      <c r="X981">
        <v>-0.15074940993215569</v>
      </c>
      <c r="Y981">
        <v>-4.2144526387092623E-2</v>
      </c>
      <c r="Z981">
        <v>-0.28268244873357118</v>
      </c>
      <c r="AA981">
        <v>-0.15171091597592001</v>
      </c>
      <c r="AB981">
        <v>-0.17934068669563069</v>
      </c>
      <c r="AC981">
        <v>-5.5594205875161229E-2</v>
      </c>
      <c r="AD981">
        <v>-0.3089571941080837</v>
      </c>
      <c r="AE981">
        <v>-0.1077934906853848</v>
      </c>
      <c r="AF981">
        <v>-0.1173685993430261</v>
      </c>
      <c r="AG981">
        <v>-0.43650075813296563</v>
      </c>
      <c r="AH981" s="9" t="s">
        <v>243</v>
      </c>
      <c r="AI981" s="1">
        <v>44044</v>
      </c>
      <c r="AJ981" s="9" t="s">
        <v>41</v>
      </c>
      <c r="AK981">
        <v>10</v>
      </c>
    </row>
    <row r="982" spans="1:37" x14ac:dyDescent="0.25">
      <c r="A982">
        <v>44050</v>
      </c>
      <c r="B982">
        <v>-0.13861718621992711</v>
      </c>
      <c r="C982">
        <v>-0.20725734798502909</v>
      </c>
      <c r="D982">
        <v>-7.3196579934674294E-2</v>
      </c>
      <c r="E982">
        <v>-9.8791504299352476E-2</v>
      </c>
      <c r="F982">
        <v>-0.20997158694394399</v>
      </c>
      <c r="G982">
        <v>-0.13666771847657841</v>
      </c>
      <c r="H982">
        <v>-3.6739703951204322E-2</v>
      </c>
      <c r="I982">
        <v>-6.7300792671856041E-2</v>
      </c>
      <c r="J982">
        <v>-2.146415319050083E-2</v>
      </c>
      <c r="K982">
        <v>-3.608056499624962E-2</v>
      </c>
      <c r="L982">
        <v>-6.9478052968943108E-4</v>
      </c>
      <c r="M982">
        <v>-0.19144418325906759</v>
      </c>
      <c r="N982">
        <v>-5.4683214560057147E-2</v>
      </c>
      <c r="O982">
        <v>-2.460007503728269E-2</v>
      </c>
      <c r="P982">
        <v>0</v>
      </c>
      <c r="Q982">
        <v>-0.12564514771266269</v>
      </c>
      <c r="R982">
        <v>-2.8087731159448358E-2</v>
      </c>
      <c r="S982">
        <v>-2.1911588142591761E-2</v>
      </c>
      <c r="T982">
        <v>-0.15914401113572499</v>
      </c>
      <c r="U982">
        <v>-8.3368405321970915E-2</v>
      </c>
      <c r="V982">
        <v>-9.0405237223950954E-2</v>
      </c>
      <c r="W982">
        <v>-1.2543248563720371E-2</v>
      </c>
      <c r="X982">
        <v>-0.1768814282303752</v>
      </c>
      <c r="Y982">
        <v>-0.20738221046799871</v>
      </c>
      <c r="Z982">
        <v>-0.21132854868906359</v>
      </c>
      <c r="AA982">
        <v>-4.8693229904750737E-2</v>
      </c>
      <c r="AB982">
        <v>-0.1079836922588621</v>
      </c>
      <c r="AC982">
        <v>-0.11374407669369239</v>
      </c>
      <c r="AD982">
        <v>-4.4682345482005288E-2</v>
      </c>
      <c r="AE982">
        <v>-6.8270805799310316E-2</v>
      </c>
      <c r="AF982">
        <v>-0.17261584489185761</v>
      </c>
      <c r="AG982">
        <v>-0.1501865150926876</v>
      </c>
      <c r="AH982" s="9" t="s">
        <v>244</v>
      </c>
      <c r="AI982" s="1">
        <v>44044</v>
      </c>
      <c r="AJ982" s="9" t="s">
        <v>43</v>
      </c>
      <c r="AK982">
        <v>7</v>
      </c>
    </row>
    <row r="983" spans="1:37" x14ac:dyDescent="0.25">
      <c r="A983">
        <v>44049</v>
      </c>
      <c r="B983">
        <v>-0.25688135588408662</v>
      </c>
      <c r="C983">
        <v>-0.20943019409202901</v>
      </c>
      <c r="D983">
        <v>-0.14061306299565199</v>
      </c>
      <c r="E983">
        <v>-8.5601296874647972E-2</v>
      </c>
      <c r="F983">
        <v>-2.020819586426929E-2</v>
      </c>
      <c r="G983">
        <v>-0.1224072352097104</v>
      </c>
      <c r="H983">
        <v>-2.8641282594083439E-2</v>
      </c>
      <c r="I983">
        <v>-0.38535994559905051</v>
      </c>
      <c r="J983">
        <v>-2.508653870728899E-2</v>
      </c>
      <c r="K983">
        <v>-1.9294629820942259E-2</v>
      </c>
      <c r="L983">
        <v>-0.14006706143859771</v>
      </c>
      <c r="M983">
        <v>-4.5004809794724293E-2</v>
      </c>
      <c r="N983">
        <v>-0.33562089129551698</v>
      </c>
      <c r="O983">
        <v>-0.2082961259987938</v>
      </c>
      <c r="P983">
        <v>-0.1017083670015857</v>
      </c>
      <c r="Q983">
        <v>-0.1410907992993643</v>
      </c>
      <c r="R983">
        <v>-0.1222532350997185</v>
      </c>
      <c r="S983">
        <v>-1.0153083543990239E-3</v>
      </c>
      <c r="T983">
        <v>-3.2612025606465478E-2</v>
      </c>
      <c r="U983">
        <v>-7.6527762586804432E-4</v>
      </c>
      <c r="V983">
        <v>-3.4286478824103107E-2</v>
      </c>
      <c r="W983">
        <v>-9.8682934083908797E-2</v>
      </c>
      <c r="X983">
        <v>-0.39681223132091681</v>
      </c>
      <c r="Y983">
        <v>-1.2743685857163419E-2</v>
      </c>
      <c r="Z983">
        <v>-0.32859948613719031</v>
      </c>
      <c r="AA983">
        <v>-0.203456506618411</v>
      </c>
      <c r="AB983">
        <v>-8.6319434772102563E-2</v>
      </c>
      <c r="AC983">
        <v>-0.1158002779898555</v>
      </c>
      <c r="AD983">
        <v>-0.1314831425012184</v>
      </c>
      <c r="AE983">
        <v>-0.29607819913725358</v>
      </c>
      <c r="AF983">
        <v>-6.9941847806554408E-2</v>
      </c>
      <c r="AG983">
        <v>-0.39854743637261653</v>
      </c>
      <c r="AH983" s="9" t="s">
        <v>244</v>
      </c>
      <c r="AI983" s="1">
        <v>44044</v>
      </c>
      <c r="AJ983" s="9" t="s">
        <v>38</v>
      </c>
      <c r="AK983">
        <v>6</v>
      </c>
    </row>
    <row r="984" spans="1:37" x14ac:dyDescent="0.25">
      <c r="A984">
        <v>44048</v>
      </c>
      <c r="B984">
        <v>-0.15177303429210159</v>
      </c>
      <c r="C984">
        <v>0</v>
      </c>
      <c r="D984">
        <v>-9.8118292379069921E-3</v>
      </c>
      <c r="E984">
        <v>-1.5063560082294029E-2</v>
      </c>
      <c r="F984">
        <v>-2.8885659438687649E-3</v>
      </c>
      <c r="G984">
        <v>-0.4499614505448537</v>
      </c>
      <c r="H984">
        <v>-3.7833757111445612E-2</v>
      </c>
      <c r="I984">
        <v>-0.36564648072372991</v>
      </c>
      <c r="J984">
        <v>0</v>
      </c>
      <c r="K984">
        <v>-0.1918724626445702</v>
      </c>
      <c r="L984">
        <v>-4.0337776620173647E-2</v>
      </c>
      <c r="M984">
        <v>0</v>
      </c>
      <c r="N984">
        <v>-2.5935268726733959E-2</v>
      </c>
      <c r="O984">
        <v>-7.2750829149551111E-2</v>
      </c>
      <c r="P984">
        <v>-0.19192142687768371</v>
      </c>
      <c r="Q984">
        <v>-0.21186158642435099</v>
      </c>
      <c r="R984">
        <v>-6.7890789766687165E-2</v>
      </c>
      <c r="S984">
        <v>-0.52209328481765449</v>
      </c>
      <c r="T984">
        <v>-6.365564493239495E-2</v>
      </c>
      <c r="U984">
        <v>-5.5791640572467063E-2</v>
      </c>
      <c r="V984">
        <v>-4.5505708965774107E-3</v>
      </c>
      <c r="W984">
        <v>-0.57452948805804993</v>
      </c>
      <c r="X984">
        <v>-0.1060263683037594</v>
      </c>
      <c r="Y984">
        <v>0</v>
      </c>
      <c r="Z984">
        <v>-0.26544914882428883</v>
      </c>
      <c r="AA984">
        <v>-9.4357054443294633E-2</v>
      </c>
      <c r="AB984">
        <v>-7.1804348924153563E-2</v>
      </c>
      <c r="AC984">
        <v>-1.160370100089598E-2</v>
      </c>
      <c r="AD984">
        <v>-4.9894449638288182E-4</v>
      </c>
      <c r="AE984">
        <v>-7.2757059844287431E-2</v>
      </c>
      <c r="AF984">
        <v>-0.214474431666759</v>
      </c>
      <c r="AG984">
        <v>-0.20453957282583729</v>
      </c>
      <c r="AH984" s="9" t="s">
        <v>244</v>
      </c>
      <c r="AI984" s="1">
        <v>44044</v>
      </c>
      <c r="AJ984" s="9" t="s">
        <v>39</v>
      </c>
      <c r="AK984">
        <v>5</v>
      </c>
    </row>
    <row r="985" spans="1:37" x14ac:dyDescent="0.25">
      <c r="A985">
        <v>44047</v>
      </c>
      <c r="B985">
        <v>-0.22748616138502811</v>
      </c>
      <c r="C985">
        <v>-8.2445692745804822E-2</v>
      </c>
      <c r="D985">
        <v>-7.9304343839743108E-2</v>
      </c>
      <c r="E985">
        <v>-0.2123308137282062</v>
      </c>
      <c r="F985">
        <v>-0.1063280141912368</v>
      </c>
      <c r="G985">
        <v>-0.1805677368864991</v>
      </c>
      <c r="H985">
        <v>-1.5914451467966301E-2</v>
      </c>
      <c r="I985">
        <v>-0.84907926576670723</v>
      </c>
      <c r="J985">
        <v>-2.735717410376555E-2</v>
      </c>
      <c r="K985">
        <v>0</v>
      </c>
      <c r="L985">
        <v>-0.92757186962230265</v>
      </c>
      <c r="M985">
        <v>-0.1261546209180478</v>
      </c>
      <c r="N985">
        <v>-3.9275270947704582E-2</v>
      </c>
      <c r="O985">
        <v>-8.5973843076302084E-2</v>
      </c>
      <c r="P985">
        <v>-2.7660506229851889E-2</v>
      </c>
      <c r="Q985">
        <v>-0.10436618199699239</v>
      </c>
      <c r="R985">
        <v>0</v>
      </c>
      <c r="S985">
        <v>-0.85027192036365351</v>
      </c>
      <c r="T985">
        <v>-8.4978354784136595E-2</v>
      </c>
      <c r="U985">
        <v>-8.6656925209485189E-2</v>
      </c>
      <c r="V985">
        <v>-8.120245061424354E-2</v>
      </c>
      <c r="W985">
        <v>-2.453865118002875E-2</v>
      </c>
      <c r="X985">
        <v>-0.40187310334477389</v>
      </c>
      <c r="Y985">
        <v>-0.30154992733390779</v>
      </c>
      <c r="Z985">
        <v>-0.29659589635018202</v>
      </c>
      <c r="AA985">
        <v>-0.13681564112662109</v>
      </c>
      <c r="AB985">
        <v>-8.6580272701717517E-2</v>
      </c>
      <c r="AC985">
        <v>-0.34911011532889658</v>
      </c>
      <c r="AD985">
        <v>-2.2554578903260951E-2</v>
      </c>
      <c r="AE985">
        <v>-0.12460227950264841</v>
      </c>
      <c r="AF985">
        <v>-0.36224475503938358</v>
      </c>
      <c r="AG985">
        <v>-0.13794224394532231</v>
      </c>
      <c r="AH985" s="9" t="s">
        <v>244</v>
      </c>
      <c r="AI985" s="1">
        <v>44044</v>
      </c>
      <c r="AJ985" s="9" t="s">
        <v>40</v>
      </c>
      <c r="AK985">
        <v>4</v>
      </c>
    </row>
    <row r="986" spans="1:37" x14ac:dyDescent="0.25">
      <c r="A986">
        <v>44046</v>
      </c>
      <c r="B986">
        <v>-0.1729357123385574</v>
      </c>
      <c r="C986">
        <v>-5.7659145926872969E-2</v>
      </c>
      <c r="D986">
        <v>-0.30582374727423989</v>
      </c>
      <c r="E986">
        <v>-0.16628578661951859</v>
      </c>
      <c r="F986">
        <v>0</v>
      </c>
      <c r="G986">
        <v>-0.61373622348668788</v>
      </c>
      <c r="H986">
        <v>-7.8957904406941875E-3</v>
      </c>
      <c r="I986">
        <v>-1.234811163776786E-2</v>
      </c>
      <c r="J986">
        <v>0</v>
      </c>
      <c r="K986">
        <v>0</v>
      </c>
      <c r="L986">
        <v>-0.27796813011727461</v>
      </c>
      <c r="M986">
        <v>-9.1767091611047198E-3</v>
      </c>
      <c r="N986">
        <v>-6.8371696468713425E-2</v>
      </c>
      <c r="O986">
        <v>-4.5361082871311969E-3</v>
      </c>
      <c r="P986">
        <v>-0.1066111023190995</v>
      </c>
      <c r="Q986">
        <v>-1.9570648075134759E-2</v>
      </c>
      <c r="R986">
        <v>0</v>
      </c>
      <c r="S986">
        <v>0</v>
      </c>
      <c r="T986">
        <v>-8.4857937794382329E-3</v>
      </c>
      <c r="U986">
        <v>-4.5111103269777032E-3</v>
      </c>
      <c r="V986">
        <v>-6.1642902075928978E-2</v>
      </c>
      <c r="W986">
        <v>-0.51519703603674916</v>
      </c>
      <c r="X986">
        <v>-2.6909557617816501E-5</v>
      </c>
      <c r="Y986">
        <v>-4.2638100832235397E-2</v>
      </c>
      <c r="Z986">
        <v>-0.30803093445771901</v>
      </c>
      <c r="AA986">
        <v>-4.0824319553256168E-2</v>
      </c>
      <c r="AB986">
        <v>-5.4179052671815081E-2</v>
      </c>
      <c r="AC986">
        <v>-0.1200518824340355</v>
      </c>
      <c r="AD986">
        <v>-4.9317663103012619E-3</v>
      </c>
      <c r="AE986">
        <v>-9.1801962221757474E-2</v>
      </c>
      <c r="AF986">
        <v>-0.1678325203037129</v>
      </c>
      <c r="AG986">
        <v>-0.34016027331961912</v>
      </c>
      <c r="AH986" s="9" t="s">
        <v>244</v>
      </c>
      <c r="AI986" s="1">
        <v>44044</v>
      </c>
      <c r="AJ986" s="9" t="s">
        <v>41</v>
      </c>
      <c r="AK986">
        <v>3</v>
      </c>
    </row>
    <row r="987" spans="1:37" x14ac:dyDescent="0.25">
      <c r="A987">
        <v>44043</v>
      </c>
      <c r="B987">
        <v>-0.26457336094125111</v>
      </c>
      <c r="C987">
        <v>-1.126589248020414</v>
      </c>
      <c r="D987">
        <v>-6.3688166659876713E-2</v>
      </c>
      <c r="E987">
        <v>-0.30803617916859288</v>
      </c>
      <c r="F987">
        <v>-0.32397411539429882</v>
      </c>
      <c r="G987">
        <v>-5.0057870221772882E-2</v>
      </c>
      <c r="H987">
        <v>-3.5636057602543618E-2</v>
      </c>
      <c r="I987">
        <v>-0.4641081603248523</v>
      </c>
      <c r="J987">
        <v>-0.119165406101422</v>
      </c>
      <c r="K987">
        <v>-0.17234708893975059</v>
      </c>
      <c r="L987">
        <v>-0.21351514848077291</v>
      </c>
      <c r="M987">
        <v>-6.2616808532224002E-3</v>
      </c>
      <c r="N987">
        <v>-1.2024123968513521E-2</v>
      </c>
      <c r="O987">
        <v>-0.1813171604459429</v>
      </c>
      <c r="P987">
        <v>-0.28510674389297369</v>
      </c>
      <c r="Q987">
        <v>-7.1048855389064233E-2</v>
      </c>
      <c r="R987">
        <v>-7.916355149729401E-2</v>
      </c>
      <c r="S987">
        <v>-0.49984763774198748</v>
      </c>
      <c r="T987">
        <v>-6.8750473035565654E-2</v>
      </c>
      <c r="U987">
        <v>-3.9138881687750253E-2</v>
      </c>
      <c r="V987">
        <v>0</v>
      </c>
      <c r="W987">
        <v>-0.66855589571912732</v>
      </c>
      <c r="X987">
        <v>-0.33923296292542759</v>
      </c>
      <c r="Y987">
        <v>-1.935192158411634E-2</v>
      </c>
      <c r="Z987">
        <v>-0.41174338797782301</v>
      </c>
      <c r="AA987">
        <v>-0.1781818628972465</v>
      </c>
      <c r="AB987">
        <v>-8.7885355064703685E-2</v>
      </c>
      <c r="AC987">
        <v>-5.0471240470270753E-2</v>
      </c>
      <c r="AD987">
        <v>-9.2336419716669282E-2</v>
      </c>
      <c r="AE987">
        <v>-0.1668806047987304</v>
      </c>
      <c r="AF987">
        <v>-0.23034798212785171</v>
      </c>
      <c r="AG987">
        <v>-0.3624933648021938</v>
      </c>
      <c r="AH987" s="9" t="s">
        <v>245</v>
      </c>
      <c r="AI987" s="1">
        <v>44013</v>
      </c>
      <c r="AJ987" s="9" t="s">
        <v>43</v>
      </c>
      <c r="AK987">
        <v>31</v>
      </c>
    </row>
    <row r="988" spans="1:37" x14ac:dyDescent="0.25">
      <c r="A988">
        <v>44042</v>
      </c>
      <c r="B988">
        <v>-0.1242245594106532</v>
      </c>
      <c r="C988">
        <v>-7.0692777635334133E-3</v>
      </c>
      <c r="D988">
        <v>-3.3423535287306627E-2</v>
      </c>
      <c r="E988">
        <v>-6.1013017048969498E-2</v>
      </c>
      <c r="F988">
        <v>-1.05995557577639E-2</v>
      </c>
      <c r="G988">
        <v>-6.7391896570541246E-2</v>
      </c>
      <c r="H988">
        <v>-0.44669932088600672</v>
      </c>
      <c r="I988">
        <v>-3.117633479632685E-3</v>
      </c>
      <c r="J988">
        <v>-2.481843992867811E-3</v>
      </c>
      <c r="K988">
        <v>-3.86582917511693E-3</v>
      </c>
      <c r="L988">
        <v>-4.6256204648553014E-3</v>
      </c>
      <c r="M988">
        <v>-2.868409174635167E-2</v>
      </c>
      <c r="N988">
        <v>-4.0894409978701862E-2</v>
      </c>
      <c r="O988">
        <v>-6.481721927256999E-2</v>
      </c>
      <c r="P988">
        <v>-0.29194774377874733</v>
      </c>
      <c r="Q988">
        <v>-4.0375774958319621E-2</v>
      </c>
      <c r="R988">
        <v>-1.4884693211792159E-2</v>
      </c>
      <c r="S988">
        <v>-0.25466634090691898</v>
      </c>
      <c r="T988">
        <v>-1.355787304510301E-2</v>
      </c>
      <c r="U988">
        <v>-2.1720665473674398E-2</v>
      </c>
      <c r="V988">
        <v>-4.7675475205789228E-2</v>
      </c>
      <c r="W988">
        <v>-0.42537692323326659</v>
      </c>
      <c r="X988">
        <v>-5.3714496695993347E-2</v>
      </c>
      <c r="Y988">
        <v>-4.1372164284959288E-3</v>
      </c>
      <c r="Z988">
        <v>-0.13014304403187291</v>
      </c>
      <c r="AA988">
        <v>-4.6596269713348133E-2</v>
      </c>
      <c r="AB988">
        <v>-9.6824084714059733E-2</v>
      </c>
      <c r="AC988">
        <v>-1.791227133554598E-2</v>
      </c>
      <c r="AD988">
        <v>-1.5847881886975151E-2</v>
      </c>
      <c r="AE988">
        <v>-4.6174334981948499E-2</v>
      </c>
      <c r="AF988">
        <v>-8.3496883112340964E-2</v>
      </c>
      <c r="AG988">
        <v>-0.17538189396038401</v>
      </c>
      <c r="AH988" s="9" t="s">
        <v>245</v>
      </c>
      <c r="AI988" s="1">
        <v>44013</v>
      </c>
      <c r="AJ988" s="9" t="s">
        <v>38</v>
      </c>
      <c r="AK988">
        <v>30</v>
      </c>
    </row>
    <row r="989" spans="1:37" x14ac:dyDescent="0.25">
      <c r="A989">
        <v>44041</v>
      </c>
      <c r="B989">
        <v>-0.5628977763841353</v>
      </c>
      <c r="C989">
        <v>-1.1998973647125311</v>
      </c>
      <c r="D989">
        <v>-1.018406724722916</v>
      </c>
      <c r="E989">
        <v>-0.58297691642104665</v>
      </c>
      <c r="F989">
        <v>-7.3952165744676848E-2</v>
      </c>
      <c r="G989">
        <v>-0.21301875469342399</v>
      </c>
      <c r="H989">
        <v>-0.1154871562852814</v>
      </c>
      <c r="I989">
        <v>-0.1916277970872548</v>
      </c>
      <c r="J989">
        <v>-0.74279294707199894</v>
      </c>
      <c r="K989">
        <v>-0.123133932481858</v>
      </c>
      <c r="L989">
        <v>-1.0257654702451009</v>
      </c>
      <c r="M989">
        <v>-0.37448684081508687</v>
      </c>
      <c r="N989">
        <v>-0.75298779562300355</v>
      </c>
      <c r="O989">
        <v>-0.56123871393453595</v>
      </c>
      <c r="P989">
        <v>-0.36418897499138547</v>
      </c>
      <c r="Q989">
        <v>-7.6235448350024548E-2</v>
      </c>
      <c r="R989">
        <v>-1.6111055358942139</v>
      </c>
      <c r="S989">
        <v>-0.47061079118106791</v>
      </c>
      <c r="T989">
        <v>-1.0936483412174851</v>
      </c>
      <c r="U989">
        <v>-0.18084991893153199</v>
      </c>
      <c r="V989">
        <v>-0.32029981410518382</v>
      </c>
      <c r="W989">
        <v>-1.0790920542272651</v>
      </c>
      <c r="X989">
        <v>-0.56311419899996817</v>
      </c>
      <c r="Y989">
        <v>-0.2233448511532172</v>
      </c>
      <c r="Z989">
        <v>-0.71445694757757094</v>
      </c>
      <c r="AA989">
        <v>-0.4933820353290862</v>
      </c>
      <c r="AB989">
        <v>-0.34850352099013038</v>
      </c>
      <c r="AC989">
        <v>-0.63659844004994992</v>
      </c>
      <c r="AD989">
        <v>-0.42475433989848099</v>
      </c>
      <c r="AE989">
        <v>-0.2430101065444259</v>
      </c>
      <c r="AF989">
        <v>-0.85258783685698958</v>
      </c>
      <c r="AG989">
        <v>-0.42418818336869712</v>
      </c>
      <c r="AH989" s="9" t="s">
        <v>245</v>
      </c>
      <c r="AI989" s="1">
        <v>44013</v>
      </c>
      <c r="AJ989" s="9" t="s">
        <v>39</v>
      </c>
      <c r="AK989">
        <v>29</v>
      </c>
    </row>
    <row r="990" spans="1:37" x14ac:dyDescent="0.25">
      <c r="A990">
        <v>44040</v>
      </c>
      <c r="B990">
        <v>-7.3431754749578498E-2</v>
      </c>
      <c r="C990">
        <v>0</v>
      </c>
      <c r="D990">
        <v>-8.4880556313943322E-3</v>
      </c>
      <c r="E990">
        <v>-5.486051360226582E-2</v>
      </c>
      <c r="F990">
        <v>0</v>
      </c>
      <c r="G990">
        <v>-3.4008408640660223E-2</v>
      </c>
      <c r="H990">
        <v>-0.22192533961723079</v>
      </c>
      <c r="I990">
        <v>-6.2763015682027546E-3</v>
      </c>
      <c r="J990">
        <v>0</v>
      </c>
      <c r="K990">
        <v>-8.7690221065993182E-2</v>
      </c>
      <c r="L990">
        <v>-0.59952813413989381</v>
      </c>
      <c r="M990">
        <v>0</v>
      </c>
      <c r="N990">
        <v>-3.717167929774621E-3</v>
      </c>
      <c r="O990">
        <v>0</v>
      </c>
      <c r="P990">
        <v>-6.4818492900862914E-3</v>
      </c>
      <c r="Q990">
        <v>-5.2951903866539897E-2</v>
      </c>
      <c r="R990">
        <v>-6.0770366854345378E-2</v>
      </c>
      <c r="S990">
        <v>-1.5489923206773179E-3</v>
      </c>
      <c r="T990">
        <v>-2.6610202503272E-2</v>
      </c>
      <c r="U990">
        <v>0</v>
      </c>
      <c r="V990">
        <v>-0.353278213025364</v>
      </c>
      <c r="W990">
        <v>-8.1272537867291605E-2</v>
      </c>
      <c r="X990">
        <v>-2.668136770964123E-3</v>
      </c>
      <c r="Y990">
        <v>0</v>
      </c>
      <c r="Z990">
        <v>-7.1792227385364629E-2</v>
      </c>
      <c r="AA990">
        <v>-7.973225309564359E-3</v>
      </c>
      <c r="AB990">
        <v>-7.5653275984510646E-2</v>
      </c>
      <c r="AC990">
        <v>-0.1058830650332513</v>
      </c>
      <c r="AD990">
        <v>0</v>
      </c>
      <c r="AE990">
        <v>-7.2413529754434972E-3</v>
      </c>
      <c r="AF990">
        <v>-9.8089108373807646E-2</v>
      </c>
      <c r="AG990">
        <v>-0.18328147811021461</v>
      </c>
      <c r="AH990" s="9" t="s">
        <v>245</v>
      </c>
      <c r="AI990" s="1">
        <v>44013</v>
      </c>
      <c r="AJ990" s="9" t="s">
        <v>40</v>
      </c>
      <c r="AK990">
        <v>28</v>
      </c>
    </row>
    <row r="991" spans="1:37" x14ac:dyDescent="0.25">
      <c r="A991">
        <v>44039</v>
      </c>
      <c r="B991">
        <v>-4.7431409730806289</v>
      </c>
      <c r="C991">
        <v>-20.434550484080251</v>
      </c>
      <c r="D991">
        <v>-4.6771457035872901</v>
      </c>
      <c r="E991">
        <v>-3.417195679067293</v>
      </c>
      <c r="F991">
        <v>-3.8246665380721132</v>
      </c>
      <c r="G991">
        <v>-4.9682911350806354</v>
      </c>
      <c r="H991">
        <v>-4.8959524272133326</v>
      </c>
      <c r="I991">
        <v>-3.3947775835368721</v>
      </c>
      <c r="J991">
        <v>-10.58186917905412</v>
      </c>
      <c r="K991">
        <v>-3.9879797354053861</v>
      </c>
      <c r="L991">
        <v>-8.3055692117375504</v>
      </c>
      <c r="M991">
        <v>-4.1426905991916989</v>
      </c>
      <c r="N991">
        <v>-5.9058933566575664</v>
      </c>
      <c r="O991">
        <v>-6.160486377978601</v>
      </c>
      <c r="P991">
        <v>-1.0725694228565039</v>
      </c>
      <c r="Q991">
        <v>-4.4051132662769188</v>
      </c>
      <c r="R991">
        <v>-1.5365382358843349</v>
      </c>
      <c r="S991">
        <v>-4.1690199919744053</v>
      </c>
      <c r="T991">
        <v>-3.1564392979300022</v>
      </c>
      <c r="U991">
        <v>-8.0672346848302965</v>
      </c>
      <c r="V991">
        <v>-5.7911144140709752</v>
      </c>
      <c r="W991">
        <v>-3.1260990052350599</v>
      </c>
      <c r="X991">
        <v>-4.7382570805816489</v>
      </c>
      <c r="Y991">
        <v>-4.1187536940985714</v>
      </c>
      <c r="Z991">
        <v>-4.7010109888144971</v>
      </c>
      <c r="AA991">
        <v>-4.8225608019147508</v>
      </c>
      <c r="AB991">
        <v>-4.6571483265608542</v>
      </c>
      <c r="AC991">
        <v>-4.9783283941852856</v>
      </c>
      <c r="AD991">
        <v>-8.2961264802986179</v>
      </c>
      <c r="AE991">
        <v>-4.6643869702310976</v>
      </c>
      <c r="AF991">
        <v>-4.3519677217353134</v>
      </c>
      <c r="AG991">
        <v>-4.6480695638467244</v>
      </c>
      <c r="AH991" s="9" t="s">
        <v>245</v>
      </c>
      <c r="AI991" s="1">
        <v>44013</v>
      </c>
      <c r="AJ991" s="9" t="s">
        <v>41</v>
      </c>
      <c r="AK991">
        <v>27</v>
      </c>
    </row>
    <row r="992" spans="1:37" x14ac:dyDescent="0.25">
      <c r="A992">
        <v>44036</v>
      </c>
      <c r="B992">
        <v>-3.167464902041389</v>
      </c>
      <c r="C992">
        <v>-9.1935555086969973</v>
      </c>
      <c r="D992">
        <v>-1.667123792093312</v>
      </c>
      <c r="E992">
        <v>-3.3832765769828028</v>
      </c>
      <c r="F992">
        <v>-2.0634174517229349</v>
      </c>
      <c r="G992">
        <v>-2.7298213458028608</v>
      </c>
      <c r="H992">
        <v>-4.1780693567145031</v>
      </c>
      <c r="I992">
        <v>-1.287851884751992</v>
      </c>
      <c r="J992">
        <v>-4.7285660870928883</v>
      </c>
      <c r="K992">
        <v>-3.1748654265987608</v>
      </c>
      <c r="L992">
        <v>-2.2417371787158218</v>
      </c>
      <c r="M992">
        <v>-0.71712239085722895</v>
      </c>
      <c r="N992">
        <v>-3.7898496926289091</v>
      </c>
      <c r="O992">
        <v>-4.5035338260835829</v>
      </c>
      <c r="P992">
        <v>-0.51076068186386625</v>
      </c>
      <c r="Q992">
        <v>-1.1487607170632921</v>
      </c>
      <c r="R992">
        <v>-0.82229734616182681</v>
      </c>
      <c r="S992">
        <v>-3.9024661513948429</v>
      </c>
      <c r="T992">
        <v>-1.914192101528579</v>
      </c>
      <c r="U992">
        <v>-11.200896299993779</v>
      </c>
      <c r="V992">
        <v>-4.6614487251238588</v>
      </c>
      <c r="W992">
        <v>-1.903118642870981</v>
      </c>
      <c r="X992">
        <v>-3.8405681401991809</v>
      </c>
      <c r="Y992">
        <v>-5.1939218074644078</v>
      </c>
      <c r="Z992">
        <v>-3.6056934293224301</v>
      </c>
      <c r="AA992">
        <v>-3.1903739990925448</v>
      </c>
      <c r="AB992">
        <v>-2.717716057161244</v>
      </c>
      <c r="AC992">
        <v>-2.2039400158662859</v>
      </c>
      <c r="AD992">
        <v>-2.8130947758991671</v>
      </c>
      <c r="AE992">
        <v>-3.8145362104040679</v>
      </c>
      <c r="AF992">
        <v>-2.917644301056542</v>
      </c>
      <c r="AG992">
        <v>-3.0505299366138212</v>
      </c>
      <c r="AH992" s="9" t="s">
        <v>246</v>
      </c>
      <c r="AI992" s="1">
        <v>44013</v>
      </c>
      <c r="AJ992" s="9" t="s">
        <v>43</v>
      </c>
      <c r="AK992">
        <v>24</v>
      </c>
    </row>
    <row r="993" spans="1:37" x14ac:dyDescent="0.25">
      <c r="A993">
        <v>44035</v>
      </c>
      <c r="B993">
        <v>-0.32046466214439723</v>
      </c>
      <c r="C993">
        <v>-1.858381095265919E-2</v>
      </c>
      <c r="D993">
        <v>-3.0775820947822458E-2</v>
      </c>
      <c r="E993">
        <v>-0.1750570057050764</v>
      </c>
      <c r="F993">
        <v>-2.441525678014049E-2</v>
      </c>
      <c r="G993">
        <v>-0.48651633591952159</v>
      </c>
      <c r="H993">
        <v>-0.11510668511037001</v>
      </c>
      <c r="I993">
        <v>-0.51706717255757395</v>
      </c>
      <c r="J993">
        <v>-1.2623715706750879E-3</v>
      </c>
      <c r="K993">
        <v>-0.1045065011975138</v>
      </c>
      <c r="L993">
        <v>-2.3311179144477379E-2</v>
      </c>
      <c r="M993">
        <v>-9.6941315948573289E-2</v>
      </c>
      <c r="N993">
        <v>-0.1166382297859265</v>
      </c>
      <c r="O993">
        <v>-0.17283879093500279</v>
      </c>
      <c r="P993">
        <v>-0.24022774571490499</v>
      </c>
      <c r="Q993">
        <v>-6.170354447827138E-2</v>
      </c>
      <c r="R993">
        <v>-0.23617314981483351</v>
      </c>
      <c r="S993">
        <v>-3.0116154742889121E-2</v>
      </c>
      <c r="T993">
        <v>-0.2002851825048288</v>
      </c>
      <c r="U993">
        <v>-1.492232650802662E-2</v>
      </c>
      <c r="V993">
        <v>-2.9728639306963109E-2</v>
      </c>
      <c r="W993">
        <v>-1.47246182470195E-2</v>
      </c>
      <c r="X993">
        <v>-0.69954623844241726</v>
      </c>
      <c r="Y993">
        <v>0</v>
      </c>
      <c r="Z993">
        <v>-0.37910014657243701</v>
      </c>
      <c r="AA993">
        <v>-0.18710911323997559</v>
      </c>
      <c r="AB993">
        <v>-0.12648886755061539</v>
      </c>
      <c r="AC993">
        <v>-4.6917462205889493E-2</v>
      </c>
      <c r="AD993">
        <v>-4.9575860510226298E-2</v>
      </c>
      <c r="AE993">
        <v>-0.1423392725864947</v>
      </c>
      <c r="AF993">
        <v>-0.23893678222504711</v>
      </c>
      <c r="AG993">
        <v>-0.44457554594823528</v>
      </c>
      <c r="AH993" s="9" t="s">
        <v>246</v>
      </c>
      <c r="AI993" s="1">
        <v>44013</v>
      </c>
      <c r="AJ993" s="9" t="s">
        <v>38</v>
      </c>
      <c r="AK993">
        <v>23</v>
      </c>
    </row>
    <row r="994" spans="1:37" x14ac:dyDescent="0.25">
      <c r="A994">
        <v>44034</v>
      </c>
      <c r="B994">
        <v>-0.51692481857400951</v>
      </c>
      <c r="C994">
        <v>-9.9967047793781516E-2</v>
      </c>
      <c r="D994">
        <v>-0.21869557454493141</v>
      </c>
      <c r="E994">
        <v>-0.29992927561404881</v>
      </c>
      <c r="F994">
        <v>-0.19869546409347311</v>
      </c>
      <c r="G994">
        <v>-0.88747308113574164</v>
      </c>
      <c r="H994">
        <v>-0.42152541403796029</v>
      </c>
      <c r="I994">
        <v>-0.22527579368073539</v>
      </c>
      <c r="J994">
        <v>-5.2090797352047698E-2</v>
      </c>
      <c r="K994">
        <v>-0.323592909161108</v>
      </c>
      <c r="L994">
        <v>-0.94799969376132209</v>
      </c>
      <c r="M994">
        <v>-9.9021023206705902E-2</v>
      </c>
      <c r="N994">
        <v>-0.52452807275794022</v>
      </c>
      <c r="O994">
        <v>-0.34327091781816138</v>
      </c>
      <c r="P994">
        <v>-4.9753697844681012E-2</v>
      </c>
      <c r="Q994">
        <v>-0.1820047506466447</v>
      </c>
      <c r="R994">
        <v>0</v>
      </c>
      <c r="S994">
        <v>-1.1783442014569399E-2</v>
      </c>
      <c r="T994">
        <v>-0.62611606186831736</v>
      </c>
      <c r="U994">
        <v>-0.45947406404476038</v>
      </c>
      <c r="V994">
        <v>-0.57734586366676677</v>
      </c>
      <c r="W994">
        <v>-5.3478749689485627E-2</v>
      </c>
      <c r="X994">
        <v>-0.85273584709099659</v>
      </c>
      <c r="Y994">
        <v>-0.28732326198198083</v>
      </c>
      <c r="Z994">
        <v>-0.67081072536925634</v>
      </c>
      <c r="AA994">
        <v>-0.30245087953049082</v>
      </c>
      <c r="AB994">
        <v>-0.37634619320887419</v>
      </c>
      <c r="AC994">
        <v>-0.29838548193279452</v>
      </c>
      <c r="AD994">
        <v>-0.47829040073612927</v>
      </c>
      <c r="AE994">
        <v>-0.28678813363893813</v>
      </c>
      <c r="AF994">
        <v>-0.43900039549850872</v>
      </c>
      <c r="AG994">
        <v>-0.79943374742394058</v>
      </c>
      <c r="AH994" s="9" t="s">
        <v>246</v>
      </c>
      <c r="AI994" s="1">
        <v>44013</v>
      </c>
      <c r="AJ994" s="9" t="s">
        <v>39</v>
      </c>
      <c r="AK994">
        <v>22</v>
      </c>
    </row>
    <row r="995" spans="1:37" x14ac:dyDescent="0.25">
      <c r="A995">
        <v>44033</v>
      </c>
      <c r="B995">
        <v>-0.1459843456140516</v>
      </c>
      <c r="C995">
        <v>0</v>
      </c>
      <c r="D995">
        <v>-0.1156712546835426</v>
      </c>
      <c r="E995">
        <v>-0.1305934342736218</v>
      </c>
      <c r="F995">
        <v>-5.4427088903104708E-2</v>
      </c>
      <c r="G995">
        <v>-0.1200606150401622</v>
      </c>
      <c r="H995">
        <v>-0.36642900339194739</v>
      </c>
      <c r="I995">
        <v>-8.5368624369321466E-2</v>
      </c>
      <c r="J995">
        <v>-1.6237935388387761E-2</v>
      </c>
      <c r="K995">
        <v>-2.442938631380951E-2</v>
      </c>
      <c r="L995">
        <v>-0.2229323599786541</v>
      </c>
      <c r="M995">
        <v>-0.17168091997079121</v>
      </c>
      <c r="N995">
        <v>-5.7515548991272952E-2</v>
      </c>
      <c r="O995">
        <v>-1.080479923564333E-2</v>
      </c>
      <c r="P995">
        <v>-5.7909149230375252E-3</v>
      </c>
      <c r="Q995">
        <v>-4.2020192158042001E-2</v>
      </c>
      <c r="R995">
        <v>-3.222856606158897E-3</v>
      </c>
      <c r="S995">
        <v>-7.4759010131429313E-2</v>
      </c>
      <c r="T995">
        <v>-0.23371434426521129</v>
      </c>
      <c r="U995">
        <v>-0.51531014275640086</v>
      </c>
      <c r="V995">
        <v>-0.24988045877409529</v>
      </c>
      <c r="W995">
        <v>-2.519057537842358E-2</v>
      </c>
      <c r="X995">
        <v>-8.6837110020153679E-2</v>
      </c>
      <c r="Y995">
        <v>-3.1374564749271257E-2</v>
      </c>
      <c r="Z995">
        <v>-0.13708040867812479</v>
      </c>
      <c r="AA995">
        <v>-8.5653321539543081E-2</v>
      </c>
      <c r="AB995">
        <v>-0.16081938997698461</v>
      </c>
      <c r="AC995">
        <v>-0.14938344727052921</v>
      </c>
      <c r="AD995">
        <v>-3.299538694783264E-2</v>
      </c>
      <c r="AE995">
        <v>-9.6314262484188187E-2</v>
      </c>
      <c r="AF995">
        <v>-0.20683856516915389</v>
      </c>
      <c r="AG995">
        <v>-0.1230235255025853</v>
      </c>
      <c r="AH995" s="9" t="s">
        <v>246</v>
      </c>
      <c r="AI995" s="1">
        <v>44013</v>
      </c>
      <c r="AJ995" s="9" t="s">
        <v>40</v>
      </c>
      <c r="AK995">
        <v>21</v>
      </c>
    </row>
    <row r="996" spans="1:37" x14ac:dyDescent="0.25">
      <c r="A996">
        <v>44032</v>
      </c>
      <c r="B996">
        <v>-0.50200895442798465</v>
      </c>
      <c r="C996">
        <v>-0.83204806605822734</v>
      </c>
      <c r="D996">
        <v>-0.36810167478139749</v>
      </c>
      <c r="E996">
        <v>-0.5380958263790302</v>
      </c>
      <c r="F996">
        <v>-0.15966390955754259</v>
      </c>
      <c r="G996">
        <v>-0.34723821526725213</v>
      </c>
      <c r="H996">
        <v>-0.22095962332408889</v>
      </c>
      <c r="I996">
        <v>-5.1705103658792252E-2</v>
      </c>
      <c r="J996">
        <v>-1.075122606237628</v>
      </c>
      <c r="K996">
        <v>-1.2185734698308739</v>
      </c>
      <c r="L996">
        <v>-0.28278149017411131</v>
      </c>
      <c r="M996">
        <v>-0.2620461185354262</v>
      </c>
      <c r="N996">
        <v>-0.56433506158166469</v>
      </c>
      <c r="O996">
        <v>-0.1963841411598426</v>
      </c>
      <c r="P996">
        <v>-0.24047763739042499</v>
      </c>
      <c r="Q996">
        <v>-0.43199853691004592</v>
      </c>
      <c r="R996">
        <v>0</v>
      </c>
      <c r="S996">
        <v>-0.43024369507605159</v>
      </c>
      <c r="T996">
        <v>-0.47877229163164631</v>
      </c>
      <c r="U996">
        <v>-0.47591912170033551</v>
      </c>
      <c r="V996">
        <v>-0.49001800328624251</v>
      </c>
      <c r="W996">
        <v>-0.27626556545343889</v>
      </c>
      <c r="X996">
        <v>-0.49627869894075832</v>
      </c>
      <c r="Y996">
        <v>-6.9246042359526472E-2</v>
      </c>
      <c r="Z996">
        <v>-0.53538174334722066</v>
      </c>
      <c r="AA996">
        <v>-0.52015593783914582</v>
      </c>
      <c r="AB996">
        <v>-0.40081778610867752</v>
      </c>
      <c r="AC996">
        <v>-0.26502571550329462</v>
      </c>
      <c r="AD996">
        <v>-0.71410467961677426</v>
      </c>
      <c r="AE996">
        <v>-0.77057964979038973</v>
      </c>
      <c r="AF996">
        <v>-0.43833552952958832</v>
      </c>
      <c r="AG996">
        <v>-0.27142167601174988</v>
      </c>
      <c r="AH996" s="9" t="s">
        <v>246</v>
      </c>
      <c r="AI996" s="1">
        <v>44013</v>
      </c>
      <c r="AJ996" s="9" t="s">
        <v>41</v>
      </c>
      <c r="AK996">
        <v>20</v>
      </c>
    </row>
    <row r="997" spans="1:37" x14ac:dyDescent="0.25">
      <c r="A997">
        <v>44029</v>
      </c>
      <c r="B997">
        <v>-0.19082468852113479</v>
      </c>
      <c r="C997">
        <v>-0.20909186194332799</v>
      </c>
      <c r="D997">
        <v>-2.6410197117626651E-2</v>
      </c>
      <c r="E997">
        <v>-9.9211098883010398E-2</v>
      </c>
      <c r="F997">
        <v>-0.1187258949567507</v>
      </c>
      <c r="G997">
        <v>-0.71878253340297649</v>
      </c>
      <c r="H997">
        <v>-0.37641860680742961</v>
      </c>
      <c r="I997">
        <v>-3.2623097728885858E-2</v>
      </c>
      <c r="J997">
        <v>-0.2516437732155824</v>
      </c>
      <c r="K997">
        <v>-8.4586548577675641E-2</v>
      </c>
      <c r="L997">
        <v>-1.4976166270119841E-2</v>
      </c>
      <c r="M997">
        <v>-3.8448144101637292E-2</v>
      </c>
      <c r="N997">
        <v>-3.9879790991657553E-2</v>
      </c>
      <c r="O997">
        <v>-2.7768874735653228E-3</v>
      </c>
      <c r="P997">
        <v>-0.20341808205267589</v>
      </c>
      <c r="Q997">
        <v>-0.11278826653867589</v>
      </c>
      <c r="R997">
        <v>-9.5709704735155554E-2</v>
      </c>
      <c r="S997">
        <v>-3.3243754825345397E-2</v>
      </c>
      <c r="T997">
        <v>-0.1182288521545443</v>
      </c>
      <c r="U997">
        <v>0</v>
      </c>
      <c r="V997">
        <v>-2.3165831693770299E-3</v>
      </c>
      <c r="W997">
        <v>-6.5810559464388046E-2</v>
      </c>
      <c r="X997">
        <v>-3.5415006471467267E-2</v>
      </c>
      <c r="Y997">
        <v>-0.15615637964890269</v>
      </c>
      <c r="Z997">
        <v>-0.31213413105545629</v>
      </c>
      <c r="AA997">
        <v>-0.10936294893621171</v>
      </c>
      <c r="AB997">
        <v>-0.10888056160947231</v>
      </c>
      <c r="AC997">
        <v>-5.6340586935143523E-2</v>
      </c>
      <c r="AD997">
        <v>-0.122244974203253</v>
      </c>
      <c r="AE997">
        <v>-5.003124460831658E-2</v>
      </c>
      <c r="AF997">
        <v>-9.3768413603107337E-2</v>
      </c>
      <c r="AG997">
        <v>-0.30441567704899453</v>
      </c>
      <c r="AH997" s="9" t="s">
        <v>247</v>
      </c>
      <c r="AI997" s="1">
        <v>44013</v>
      </c>
      <c r="AJ997" s="9" t="s">
        <v>43</v>
      </c>
      <c r="AK997">
        <v>17</v>
      </c>
    </row>
    <row r="998" spans="1:37" x14ac:dyDescent="0.25">
      <c r="A998">
        <v>44028</v>
      </c>
      <c r="B998">
        <v>-0.34713139269739851</v>
      </c>
      <c r="C998">
        <v>-0.53731924670215936</v>
      </c>
      <c r="D998">
        <v>0</v>
      </c>
      <c r="E998">
        <v>-0.1098284177921716</v>
      </c>
      <c r="F998">
        <v>-0.1188599166044869</v>
      </c>
      <c r="G998">
        <v>-0.45353344055141831</v>
      </c>
      <c r="H998">
        <v>-0.14990631514474839</v>
      </c>
      <c r="I998">
        <v>-1.6321922035646141E-2</v>
      </c>
      <c r="J998">
        <v>-0.43473912020363747</v>
      </c>
      <c r="K998">
        <v>-1.081413085249062</v>
      </c>
      <c r="L998">
        <v>-0.183748765598714</v>
      </c>
      <c r="M998">
        <v>-1.6137221011629781E-2</v>
      </c>
      <c r="N998">
        <v>-0.25750704825876292</v>
      </c>
      <c r="O998">
        <v>-1.389140591792357E-2</v>
      </c>
      <c r="P998">
        <v>-9.2394802219401717E-2</v>
      </c>
      <c r="Q998">
        <v>-6.2508472882607274E-2</v>
      </c>
      <c r="R998">
        <v>-1.6950972870513881E-3</v>
      </c>
      <c r="S998">
        <v>-0.19131565831631811</v>
      </c>
      <c r="T998">
        <v>-7.8749366347458286E-2</v>
      </c>
      <c r="U998">
        <v>-9.5667108408740903E-2</v>
      </c>
      <c r="V998">
        <v>-9.477509537975061E-2</v>
      </c>
      <c r="W998">
        <v>-0.37531352142986518</v>
      </c>
      <c r="X998">
        <v>-0.16752916711755669</v>
      </c>
      <c r="Y998">
        <v>-7.9729119355318956E-2</v>
      </c>
      <c r="Z998">
        <v>-0.42845605380554491</v>
      </c>
      <c r="AA998">
        <v>-0.2657603724773962</v>
      </c>
      <c r="AB998">
        <v>-7.8602501456411844E-2</v>
      </c>
      <c r="AC998">
        <v>-5.3825057069542923E-2</v>
      </c>
      <c r="AD998">
        <v>-1.9773473065481811E-2</v>
      </c>
      <c r="AE998">
        <v>-9.4858008382949957E-2</v>
      </c>
      <c r="AF998">
        <v>-0.55710285930534009</v>
      </c>
      <c r="AG998">
        <v>-0.26673393936751433</v>
      </c>
      <c r="AH998" s="9" t="s">
        <v>247</v>
      </c>
      <c r="AI998" s="1">
        <v>44013</v>
      </c>
      <c r="AJ998" s="9" t="s">
        <v>38</v>
      </c>
      <c r="AK998">
        <v>16</v>
      </c>
    </row>
    <row r="999" spans="1:37" x14ac:dyDescent="0.25">
      <c r="A999">
        <v>44027</v>
      </c>
      <c r="B999">
        <v>-0.71096785064095125</v>
      </c>
      <c r="C999">
        <v>-9.1338708255882042E-2</v>
      </c>
      <c r="D999">
        <v>-2.4291202765693511E-3</v>
      </c>
      <c r="E999">
        <v>-0.2032123187408266</v>
      </c>
      <c r="F999">
        <v>-0.17618565852984411</v>
      </c>
      <c r="G999">
        <v>-0.37376659381321881</v>
      </c>
      <c r="H999">
        <v>-0.4760555991786834</v>
      </c>
      <c r="I999">
        <v>-0.191331380220681</v>
      </c>
      <c r="J999">
        <v>-6.1921473315712586E-3</v>
      </c>
      <c r="K999">
        <v>-1.191042802475626E-2</v>
      </c>
      <c r="L999">
        <v>-0.7502166296340711</v>
      </c>
      <c r="M999">
        <v>-0.1447797490662743</v>
      </c>
      <c r="N999">
        <v>-0.19979684071732509</v>
      </c>
      <c r="O999">
        <v>-0.125453835151598</v>
      </c>
      <c r="P999">
        <v>-1.6468503002208808E-2</v>
      </c>
      <c r="Q999">
        <v>-0.1163108824841407</v>
      </c>
      <c r="R999">
        <v>-5.3303526138906807E-2</v>
      </c>
      <c r="S999">
        <v>-0.37554571639202239</v>
      </c>
      <c r="T999">
        <v>-1.378527057333812</v>
      </c>
      <c r="U999">
        <v>-4.6612654650545177E-2</v>
      </c>
      <c r="V999">
        <v>-5.0406918792871548E-2</v>
      </c>
      <c r="W999">
        <v>-3.7585296081821401E-2</v>
      </c>
      <c r="X999">
        <v>-0.52639282002092014</v>
      </c>
      <c r="Y999">
        <v>-7.4469755021806111E-2</v>
      </c>
      <c r="Z999">
        <v>-0.44694827912787077</v>
      </c>
      <c r="AA999">
        <v>-0.17670767681544941</v>
      </c>
      <c r="AB999">
        <v>-0.93457683723754714</v>
      </c>
      <c r="AC999">
        <v>-0.16991541995002241</v>
      </c>
      <c r="AD999">
        <v>-0.17530033749480681</v>
      </c>
      <c r="AE999">
        <v>-0.182054802393781</v>
      </c>
      <c r="AF999">
        <v>-0.72059265872712297</v>
      </c>
      <c r="AG999">
        <v>-0.4046579747096386</v>
      </c>
      <c r="AH999" s="9" t="s">
        <v>247</v>
      </c>
      <c r="AI999" s="1">
        <v>44013</v>
      </c>
      <c r="AJ999" s="9" t="s">
        <v>39</v>
      </c>
      <c r="AK999">
        <v>15</v>
      </c>
    </row>
    <row r="1000" spans="1:37" x14ac:dyDescent="0.25">
      <c r="A1000">
        <v>44026</v>
      </c>
      <c r="B1000">
        <v>-8.3901895519052264E-2</v>
      </c>
      <c r="C1000">
        <v>0</v>
      </c>
      <c r="D1000">
        <v>0</v>
      </c>
      <c r="E1000">
        <v>-1.155259722381047E-2</v>
      </c>
      <c r="F1000">
        <v>-6.377906616457262E-3</v>
      </c>
      <c r="G1000">
        <v>-7.4891399148486757E-3</v>
      </c>
      <c r="H1000">
        <v>-6.4384037136848357E-2</v>
      </c>
      <c r="I1000">
        <v>0</v>
      </c>
      <c r="J1000">
        <v>0</v>
      </c>
      <c r="K1000">
        <v>0</v>
      </c>
      <c r="L1000">
        <v>-0.1990486549976809</v>
      </c>
      <c r="M1000">
        <v>-0.1408557866078983</v>
      </c>
      <c r="N1000">
        <v>-1.4079028495850181E-2</v>
      </c>
      <c r="O1000">
        <v>-1.476906011006833E-2</v>
      </c>
      <c r="P1000">
        <v>-2.6593443628551278E-2</v>
      </c>
      <c r="Q1000">
        <v>-9.8632131445809443E-2</v>
      </c>
      <c r="R1000">
        <v>-0.1556141501810239</v>
      </c>
      <c r="S1000">
        <v>-1.9225346401383112E-2</v>
      </c>
      <c r="T1000">
        <v>-0.1414123833874818</v>
      </c>
      <c r="U1000">
        <v>-3.5954235039195717E-2</v>
      </c>
      <c r="V1000">
        <v>-2.4078377667461761E-2</v>
      </c>
      <c r="W1000">
        <v>-0.37418874976188737</v>
      </c>
      <c r="X1000">
        <v>-0.21856080056318861</v>
      </c>
      <c r="Y1000">
        <v>-7.944109666964393E-3</v>
      </c>
      <c r="Z1000">
        <v>-9.0318039528463068E-2</v>
      </c>
      <c r="AA1000">
        <v>-8.0536851096189594E-3</v>
      </c>
      <c r="AB1000">
        <v>-8.4528522189807706E-2</v>
      </c>
      <c r="AC1000">
        <v>-8.3793259096913375E-2</v>
      </c>
      <c r="AD1000">
        <v>-3.8341161229746588E-2</v>
      </c>
      <c r="AE1000">
        <v>-3.662833253305553E-2</v>
      </c>
      <c r="AF1000">
        <v>-7.7108373979373354E-2</v>
      </c>
      <c r="AG1000">
        <v>-0.1989250056603096</v>
      </c>
      <c r="AH1000" s="9" t="s">
        <v>247</v>
      </c>
      <c r="AI1000" s="1">
        <v>44013</v>
      </c>
      <c r="AJ1000" s="9" t="s">
        <v>40</v>
      </c>
      <c r="AK1000">
        <v>14</v>
      </c>
    </row>
    <row r="1001" spans="1:37" x14ac:dyDescent="0.25">
      <c r="A1001">
        <v>44025</v>
      </c>
      <c r="B1001">
        <v>-0.18878183560396039</v>
      </c>
      <c r="C1001">
        <v>-0.97163904475258922</v>
      </c>
      <c r="D1001">
        <v>-0.10473597520728729</v>
      </c>
      <c r="E1001">
        <v>-0.17140741919928079</v>
      </c>
      <c r="F1001">
        <v>-0.1452847831060376</v>
      </c>
      <c r="G1001">
        <v>-2.2345696833379732E-2</v>
      </c>
      <c r="H1001">
        <v>-9.7455070239274525E-3</v>
      </c>
      <c r="I1001">
        <v>-5.1605900882184412E-2</v>
      </c>
      <c r="J1001">
        <v>-0.21800785788813359</v>
      </c>
      <c r="K1001">
        <v>-0.42786106046649608</v>
      </c>
      <c r="L1001">
        <v>-0.21611993281347841</v>
      </c>
      <c r="M1001">
        <v>-8.6007283460962355E-2</v>
      </c>
      <c r="N1001">
        <v>-0.23247242082587061</v>
      </c>
      <c r="O1001">
        <v>-1.3739302123472011E-2</v>
      </c>
      <c r="P1001">
        <v>-0.47745940684968008</v>
      </c>
      <c r="Q1001">
        <v>-0.13334736735417341</v>
      </c>
      <c r="R1001">
        <v>-7.4295503337199947E-2</v>
      </c>
      <c r="S1001">
        <v>-8.8639197315290047E-2</v>
      </c>
      <c r="T1001">
        <v>-9.0697837746755772E-2</v>
      </c>
      <c r="U1001">
        <v>-0.26732114501008342</v>
      </c>
      <c r="V1001">
        <v>-7.9560900740517942E-2</v>
      </c>
      <c r="W1001">
        <v>-0.32198679560258092</v>
      </c>
      <c r="X1001">
        <v>-0.28990378890595359</v>
      </c>
      <c r="Y1001">
        <v>-0.1013925440137991</v>
      </c>
      <c r="Z1001">
        <v>-0.23253602999350009</v>
      </c>
      <c r="AA1001">
        <v>-0.2526929351087821</v>
      </c>
      <c r="AB1001">
        <v>-8.9551550749609757E-2</v>
      </c>
      <c r="AC1001">
        <v>-0.14020069156921891</v>
      </c>
      <c r="AD1001">
        <v>-9.8499512068850284E-2</v>
      </c>
      <c r="AE1001">
        <v>-0.19337144343286169</v>
      </c>
      <c r="AF1001">
        <v>-0.1603652114679035</v>
      </c>
      <c r="AG1001">
        <v>-0.25998201122024139</v>
      </c>
      <c r="AH1001" s="9" t="s">
        <v>247</v>
      </c>
      <c r="AI1001" s="1">
        <v>44013</v>
      </c>
      <c r="AJ1001" s="9" t="s">
        <v>41</v>
      </c>
      <c r="AK1001">
        <v>13</v>
      </c>
    </row>
    <row r="1002" spans="1:37" x14ac:dyDescent="0.25">
      <c r="A1002">
        <v>44022</v>
      </c>
      <c r="B1002">
        <v>-0.2387303150038822</v>
      </c>
      <c r="C1002">
        <v>-0.54239676453208618</v>
      </c>
      <c r="D1002">
        <v>-1.335307213708267E-2</v>
      </c>
      <c r="E1002">
        <v>-0.33382739895233832</v>
      </c>
      <c r="F1002">
        <v>-0.14838142988156</v>
      </c>
      <c r="G1002">
        <v>-7.071238421316399E-2</v>
      </c>
      <c r="H1002">
        <v>-8.6760939518398458E-2</v>
      </c>
      <c r="I1002">
        <v>-0.38108173469954898</v>
      </c>
      <c r="J1002">
        <v>-0.1529327294257527</v>
      </c>
      <c r="K1002">
        <v>-8.1197820776646806E-2</v>
      </c>
      <c r="L1002">
        <v>-0.26478053455636241</v>
      </c>
      <c r="M1002">
        <v>-0.1078665100653026</v>
      </c>
      <c r="N1002">
        <v>-0.17424770929541411</v>
      </c>
      <c r="O1002">
        <v>-0.30647615168056408</v>
      </c>
      <c r="P1002">
        <v>-3.6550663102579067E-2</v>
      </c>
      <c r="Q1002">
        <v>-0.21424945549500291</v>
      </c>
      <c r="R1002">
        <v>-3.2896300134067358E-2</v>
      </c>
      <c r="S1002">
        <v>-0.10427022031568681</v>
      </c>
      <c r="T1002">
        <v>-5.4354406534201753E-2</v>
      </c>
      <c r="U1002">
        <v>-2.6516113747282299E-2</v>
      </c>
      <c r="V1002">
        <v>-0.1145359141897821</v>
      </c>
      <c r="W1002">
        <v>-2.9323890145663969E-2</v>
      </c>
      <c r="X1002">
        <v>-5.6594583600705982E-2</v>
      </c>
      <c r="Y1002">
        <v>-3.4235021846613679E-2</v>
      </c>
      <c r="Z1002">
        <v>-0.1726786124229045</v>
      </c>
      <c r="AA1002">
        <v>-0.17185710889880601</v>
      </c>
      <c r="AB1002">
        <v>-0.1622556527586683</v>
      </c>
      <c r="AC1002">
        <v>-0.20623367463185249</v>
      </c>
      <c r="AD1002">
        <v>-0.47130905228124681</v>
      </c>
      <c r="AE1002">
        <v>-0.1599789688954362</v>
      </c>
      <c r="AF1002">
        <v>-9.7553069067790446E-2</v>
      </c>
      <c r="AG1002">
        <v>-0.38839679626493601</v>
      </c>
      <c r="AH1002" s="9" t="s">
        <v>248</v>
      </c>
      <c r="AI1002" s="1">
        <v>44013</v>
      </c>
      <c r="AJ1002" s="9" t="s">
        <v>43</v>
      </c>
      <c r="AK1002">
        <v>10</v>
      </c>
    </row>
    <row r="1003" spans="1:37" x14ac:dyDescent="0.25">
      <c r="A1003">
        <v>44021</v>
      </c>
      <c r="B1003">
        <v>-6.5025480457395687E-2</v>
      </c>
      <c r="C1003">
        <v>0</v>
      </c>
      <c r="D1003">
        <v>-2.395029896216868E-2</v>
      </c>
      <c r="E1003">
        <v>-3.0063560536585921E-2</v>
      </c>
      <c r="F1003">
        <v>-7.3652432629468774E-3</v>
      </c>
      <c r="G1003">
        <v>-6.6805038541145945E-2</v>
      </c>
      <c r="H1003">
        <v>-3.9899959738703167E-2</v>
      </c>
      <c r="I1003">
        <v>-8.6345457370221354E-2</v>
      </c>
      <c r="J1003">
        <v>0</v>
      </c>
      <c r="K1003">
        <v>-0.22547722633765169</v>
      </c>
      <c r="L1003">
        <v>-1.1349769202624741E-2</v>
      </c>
      <c r="M1003">
        <v>-2.866608020892749E-3</v>
      </c>
      <c r="N1003">
        <v>-1.2144551396649571E-2</v>
      </c>
      <c r="O1003">
        <v>-2.2219261283447238E-2</v>
      </c>
      <c r="P1003">
        <v>-3.5525777276468773E-2</v>
      </c>
      <c r="Q1003">
        <v>-2.9390786661985691E-2</v>
      </c>
      <c r="R1003">
        <v>-1.14412716331428</v>
      </c>
      <c r="S1003">
        <v>-0.31560980277153339</v>
      </c>
      <c r="T1003">
        <v>-0.26103318720397323</v>
      </c>
      <c r="U1003">
        <v>0</v>
      </c>
      <c r="V1003">
        <v>-9.7354732053417367E-2</v>
      </c>
      <c r="W1003">
        <v>-0.25786538982519358</v>
      </c>
      <c r="X1003">
        <v>-8.0893340922685686E-2</v>
      </c>
      <c r="Y1003">
        <v>-3.832860198464879E-2</v>
      </c>
      <c r="Z1003">
        <v>-8.8091590072325671E-2</v>
      </c>
      <c r="AA1003">
        <v>-3.1916634861228331E-2</v>
      </c>
      <c r="AB1003">
        <v>-7.66335191206612E-2</v>
      </c>
      <c r="AC1003">
        <v>-1.6774719165441279E-2</v>
      </c>
      <c r="AD1003">
        <v>-3.4348391050505181E-3</v>
      </c>
      <c r="AE1003">
        <v>-3.4671076476843483E-2</v>
      </c>
      <c r="AF1003">
        <v>-7.0396633788650048E-2</v>
      </c>
      <c r="AG1003">
        <v>-0.12999932045269111</v>
      </c>
      <c r="AH1003" s="9" t="s">
        <v>248</v>
      </c>
      <c r="AI1003" s="1">
        <v>44013</v>
      </c>
      <c r="AJ1003" s="9" t="s">
        <v>38</v>
      </c>
      <c r="AK1003">
        <v>9</v>
      </c>
    </row>
    <row r="1004" spans="1:37" x14ac:dyDescent="0.25">
      <c r="A1004">
        <v>44020</v>
      </c>
      <c r="B1004">
        <v>-0.10985179059318199</v>
      </c>
      <c r="C1004">
        <v>-8.4647760449159913E-3</v>
      </c>
      <c r="D1004">
        <v>0</v>
      </c>
      <c r="E1004">
        <v>-3.1974939132560533E-2</v>
      </c>
      <c r="F1004">
        <v>-2.3114529192931619E-3</v>
      </c>
      <c r="G1004">
        <v>-2.6855875910877101E-2</v>
      </c>
      <c r="H1004">
        <v>-0.22004338281031591</v>
      </c>
      <c r="I1004">
        <v>-0.21458680683651951</v>
      </c>
      <c r="J1004">
        <v>-4.5762748732595592E-3</v>
      </c>
      <c r="K1004">
        <v>-2.4481541350139791E-2</v>
      </c>
      <c r="L1004">
        <v>-0.1004725858893178</v>
      </c>
      <c r="M1004">
        <v>-0.14193045011920219</v>
      </c>
      <c r="N1004">
        <v>-0.1156079359457233</v>
      </c>
      <c r="O1004">
        <v>-0.16384091106010421</v>
      </c>
      <c r="P1004">
        <v>0</v>
      </c>
      <c r="Q1004">
        <v>-4.8156772540719123E-2</v>
      </c>
      <c r="R1004">
        <v>0</v>
      </c>
      <c r="S1004">
        <v>-0.1413435208533349</v>
      </c>
      <c r="T1004">
        <v>-3.8841770602444987E-2</v>
      </c>
      <c r="U1004">
        <v>-3.1041800498515851E-2</v>
      </c>
      <c r="V1004">
        <v>-9.7801303188548891E-2</v>
      </c>
      <c r="W1004">
        <v>-0.1598036048020762</v>
      </c>
      <c r="X1004">
        <v>-0.23257006330716351</v>
      </c>
      <c r="Y1004">
        <v>-2.9296605160794138E-2</v>
      </c>
      <c r="Z1004">
        <v>-9.6684586923795432E-2</v>
      </c>
      <c r="AA1004">
        <v>-0.1191097400552896</v>
      </c>
      <c r="AB1004">
        <v>-9.4916527796742936E-2</v>
      </c>
      <c r="AC1004">
        <v>-6.2561273828214858E-2</v>
      </c>
      <c r="AD1004">
        <v>-2.8612407092821261E-2</v>
      </c>
      <c r="AE1004">
        <v>-8.3379820215376155E-2</v>
      </c>
      <c r="AF1004">
        <v>-6.7540723553396728E-2</v>
      </c>
      <c r="AG1004">
        <v>-0.27384147236660772</v>
      </c>
      <c r="AH1004" s="9" t="s">
        <v>248</v>
      </c>
      <c r="AI1004" s="1">
        <v>44013</v>
      </c>
      <c r="AJ1004" s="9" t="s">
        <v>39</v>
      </c>
      <c r="AK1004">
        <v>8</v>
      </c>
    </row>
    <row r="1005" spans="1:37" x14ac:dyDescent="0.25">
      <c r="A1005">
        <v>44019</v>
      </c>
      <c r="B1005">
        <v>-0.44090924772166318</v>
      </c>
      <c r="C1005">
        <v>-0.47921198855140751</v>
      </c>
      <c r="D1005">
        <v>-0.30497790421676652</v>
      </c>
      <c r="E1005">
        <v>-0.55654323307966502</v>
      </c>
      <c r="F1005">
        <v>-8.5381543492752274E-2</v>
      </c>
      <c r="G1005">
        <v>-0.33437385198322361</v>
      </c>
      <c r="H1005">
        <v>-0.54668679618549942</v>
      </c>
      <c r="I1005">
        <v>-1.7681023308515531</v>
      </c>
      <c r="J1005">
        <v>-0.55825707633322996</v>
      </c>
      <c r="K1005">
        <v>-0.14861115306033759</v>
      </c>
      <c r="L1005">
        <v>-9.631024657168237E-2</v>
      </c>
      <c r="M1005">
        <v>-4.3466484767951737E-2</v>
      </c>
      <c r="N1005">
        <v>-0.45107221531625202</v>
      </c>
      <c r="O1005">
        <v>-0.13595093090746591</v>
      </c>
      <c r="P1005">
        <v>-0.30510834283605409</v>
      </c>
      <c r="Q1005">
        <v>-0.1233750995614553</v>
      </c>
      <c r="R1005">
        <v>-0.48408415123425141</v>
      </c>
      <c r="S1005">
        <v>-0.71332671699366823</v>
      </c>
      <c r="T1005">
        <v>-0.16548335932227401</v>
      </c>
      <c r="U1005">
        <v>-0.42256972261178422</v>
      </c>
      <c r="V1005">
        <v>-0.25869925701711971</v>
      </c>
      <c r="W1005">
        <v>-0.52795619013582107</v>
      </c>
      <c r="X1005">
        <v>-0.1472928387689853</v>
      </c>
      <c r="Y1005">
        <v>-0.28620760022319769</v>
      </c>
      <c r="Z1005">
        <v>-0.57371495524862381</v>
      </c>
      <c r="AA1005">
        <v>-0.62386939354074589</v>
      </c>
      <c r="AB1005">
        <v>-0.194803771924385</v>
      </c>
      <c r="AC1005">
        <v>-0.15658259647135919</v>
      </c>
      <c r="AD1005">
        <v>-0.20708148452695699</v>
      </c>
      <c r="AE1005">
        <v>-0.37848110225955778</v>
      </c>
      <c r="AF1005">
        <v>-0.46796321508712418</v>
      </c>
      <c r="AG1005">
        <v>-0.42215622848795858</v>
      </c>
      <c r="AH1005" s="9" t="s">
        <v>248</v>
      </c>
      <c r="AI1005" s="1">
        <v>44013</v>
      </c>
      <c r="AJ1005" s="9" t="s">
        <v>40</v>
      </c>
      <c r="AK1005">
        <v>7</v>
      </c>
    </row>
    <row r="1006" spans="1:37" x14ac:dyDescent="0.25">
      <c r="A1006">
        <v>44018</v>
      </c>
      <c r="B1006">
        <v>-0.15696073696717339</v>
      </c>
      <c r="C1006">
        <v>-7.0763147942316279E-2</v>
      </c>
      <c r="D1006">
        <v>-8.4738042918713202E-3</v>
      </c>
      <c r="E1006">
        <v>-6.5605295777679096E-2</v>
      </c>
      <c r="F1006">
        <v>-7.535429651032279E-3</v>
      </c>
      <c r="G1006">
        <v>-4.8022377809720497E-2</v>
      </c>
      <c r="H1006">
        <v>-0.87604451686545914</v>
      </c>
      <c r="I1006">
        <v>-3.8133025962533089E-2</v>
      </c>
      <c r="J1006">
        <v>-3.9563076396557921E-2</v>
      </c>
      <c r="K1006">
        <v>-6.9635603713218064E-3</v>
      </c>
      <c r="L1006">
        <v>-4.9513605107163348E-3</v>
      </c>
      <c r="M1006">
        <v>-1.476613704731761E-2</v>
      </c>
      <c r="N1006">
        <v>-9.4910070103422145E-2</v>
      </c>
      <c r="O1006">
        <v>-2.2865630381061468E-2</v>
      </c>
      <c r="P1006">
        <v>-0.15139031003048961</v>
      </c>
      <c r="Q1006">
        <v>-4.1584067842712062E-2</v>
      </c>
      <c r="R1006">
        <v>0</v>
      </c>
      <c r="S1006">
        <v>-9.4890477969580122E-3</v>
      </c>
      <c r="T1006">
        <v>-0.1076422097183624</v>
      </c>
      <c r="U1006">
        <v>-3.4520690233805287E-2</v>
      </c>
      <c r="V1006">
        <v>-0.1473915263660347</v>
      </c>
      <c r="W1006">
        <v>-2.841639298613766E-2</v>
      </c>
      <c r="X1006">
        <v>-0.31984141612197448</v>
      </c>
      <c r="Y1006">
        <v>-7.005292865776637E-2</v>
      </c>
      <c r="Z1006">
        <v>-0.1433873375913923</v>
      </c>
      <c r="AA1006">
        <v>-9.3780068577528089E-2</v>
      </c>
      <c r="AB1006">
        <v>-0.116838997429295</v>
      </c>
      <c r="AC1006">
        <v>-3.5589208746807523E-2</v>
      </c>
      <c r="AD1006">
        <v>-9.8571908864313555E-3</v>
      </c>
      <c r="AE1006">
        <v>-4.631639873392291E-2</v>
      </c>
      <c r="AF1006">
        <v>-0.16239900512460589</v>
      </c>
      <c r="AG1006">
        <v>-0.16726369935054761</v>
      </c>
      <c r="AH1006" s="9" t="s">
        <v>248</v>
      </c>
      <c r="AI1006" s="1">
        <v>44013</v>
      </c>
      <c r="AJ1006" s="9" t="s">
        <v>41</v>
      </c>
      <c r="AK1006">
        <v>6</v>
      </c>
    </row>
    <row r="1007" spans="1:37" x14ac:dyDescent="0.25">
      <c r="A1007">
        <v>44015</v>
      </c>
      <c r="B1007">
        <v>-0.1472640764264268</v>
      </c>
      <c r="C1007">
        <v>-0.55028768205067757</v>
      </c>
      <c r="D1007">
        <v>0</v>
      </c>
      <c r="E1007">
        <v>-0.1083882743174374</v>
      </c>
      <c r="F1007">
        <v>-0.53291124616105712</v>
      </c>
      <c r="G1007">
        <v>-0.14798284611519219</v>
      </c>
      <c r="H1007">
        <v>-0.14139822934573329</v>
      </c>
      <c r="I1007">
        <v>-1.3536005051895911E-3</v>
      </c>
      <c r="J1007">
        <v>-9.5124148405882264E-2</v>
      </c>
      <c r="K1007">
        <v>0</v>
      </c>
      <c r="L1007">
        <v>-2.4054806718502492E-2</v>
      </c>
      <c r="M1007">
        <v>-6.5060370247528046E-2</v>
      </c>
      <c r="N1007">
        <v>-0.14942387106405641</v>
      </c>
      <c r="O1007">
        <v>-0.16037141443705141</v>
      </c>
      <c r="P1007">
        <v>-0.18169939802445381</v>
      </c>
      <c r="Q1007">
        <v>-2.2591375612053589E-2</v>
      </c>
      <c r="R1007">
        <v>-0.38815625413203447</v>
      </c>
      <c r="S1007">
        <v>-0.15066648998983789</v>
      </c>
      <c r="T1007">
        <v>-0.1655303454166554</v>
      </c>
      <c r="U1007">
        <v>-0.35462440519108979</v>
      </c>
      <c r="V1007">
        <v>-0.15745190233971751</v>
      </c>
      <c r="W1007">
        <v>-6.1459836261502712E-2</v>
      </c>
      <c r="X1007">
        <v>-9.9403172840822895E-2</v>
      </c>
      <c r="Y1007">
        <v>-0.43803448162813879</v>
      </c>
      <c r="Z1007">
        <v>-0.16536028137559261</v>
      </c>
      <c r="AA1007">
        <v>-9.9444252262508179E-2</v>
      </c>
      <c r="AB1007">
        <v>-0.16447478525936621</v>
      </c>
      <c r="AC1007">
        <v>-8.2887727330909017E-2</v>
      </c>
      <c r="AD1007">
        <v>-4.6804056362025968E-2</v>
      </c>
      <c r="AE1007">
        <v>-0.13296148372539529</v>
      </c>
      <c r="AF1007">
        <v>-0.15756144666615099</v>
      </c>
      <c r="AG1007">
        <v>-0.16625538566903719</v>
      </c>
      <c r="AH1007" s="9" t="s">
        <v>249</v>
      </c>
      <c r="AI1007" s="1">
        <v>44013</v>
      </c>
      <c r="AJ1007" s="9" t="s">
        <v>43</v>
      </c>
      <c r="AK1007">
        <v>3</v>
      </c>
    </row>
    <row r="1008" spans="1:37" x14ac:dyDescent="0.25">
      <c r="A1008">
        <v>44014</v>
      </c>
      <c r="C1008">
        <v>-3.3287429117623432E-2</v>
      </c>
      <c r="D1008">
        <v>0</v>
      </c>
      <c r="E1008">
        <v>-8.1013933885665274E-2</v>
      </c>
      <c r="F1008">
        <v>-0.1032015355133426</v>
      </c>
      <c r="G1008">
        <v>-5.303410851941693E-2</v>
      </c>
      <c r="H1008">
        <v>-4.5028768523147453E-2</v>
      </c>
      <c r="I1008">
        <v>-0.309888224298981</v>
      </c>
      <c r="J1008">
        <v>-8.8557871579052136E-2</v>
      </c>
      <c r="K1008">
        <v>-1.2265589910733799E-2</v>
      </c>
      <c r="L1008">
        <v>-0.23244713982286541</v>
      </c>
      <c r="M1008">
        <v>-0.143191517732462</v>
      </c>
      <c r="N1008">
        <v>-5.212832168883675E-2</v>
      </c>
      <c r="O1008">
        <v>-8.6852258894480186E-2</v>
      </c>
      <c r="P1008">
        <v>-0.4051617032405902</v>
      </c>
      <c r="Q1008">
        <v>-2.8713619141294729E-2</v>
      </c>
      <c r="R1008">
        <v>0</v>
      </c>
      <c r="S1008">
        <v>-6.0606886017731121E-2</v>
      </c>
      <c r="T1008">
        <v>-0.229811777893529</v>
      </c>
      <c r="U1008">
        <v>-3.2865341274393571E-3</v>
      </c>
      <c r="W1008">
        <v>-3.2694939903778558E-2</v>
      </c>
      <c r="X1008">
        <v>-0.1404833965417786</v>
      </c>
      <c r="Y1008">
        <v>-4.4549242118489082E-2</v>
      </c>
      <c r="Z1008">
        <v>-7.9350942442714054E-2</v>
      </c>
      <c r="AA1008">
        <v>-0.13940713236835789</v>
      </c>
      <c r="AC1008">
        <v>-0.10292314598461121</v>
      </c>
      <c r="AD1008">
        <v>-4.6815787193510629E-2</v>
      </c>
      <c r="AE1008">
        <v>-9.2710927476622837E-2</v>
      </c>
      <c r="AG1008">
        <v>-0.23449307329180949</v>
      </c>
      <c r="AH1008" s="9" t="s">
        <v>249</v>
      </c>
      <c r="AI1008" s="1">
        <v>44013</v>
      </c>
      <c r="AJ1008" s="9" t="s">
        <v>38</v>
      </c>
      <c r="AK1008">
        <v>2</v>
      </c>
    </row>
    <row r="1009" spans="1:37" x14ac:dyDescent="0.25">
      <c r="A1009">
        <v>44013</v>
      </c>
      <c r="B1009">
        <v>-6.9722534625838425E-2</v>
      </c>
      <c r="C1009">
        <v>0</v>
      </c>
      <c r="D1009">
        <v>-3.1742409044503997E-2</v>
      </c>
      <c r="E1009">
        <v>-2.1523057396860959E-2</v>
      </c>
      <c r="F1009">
        <v>-1.1461767168911671E-2</v>
      </c>
      <c r="G1009">
        <v>-0.19675988754435009</v>
      </c>
      <c r="H1009">
        <v>-7.2233393683550872E-4</v>
      </c>
      <c r="I1009">
        <v>-4.3276594240465309E-2</v>
      </c>
      <c r="J1009">
        <v>-7.3309546925031624E-2</v>
      </c>
      <c r="K1009">
        <v>-3.6043209617827931E-4</v>
      </c>
      <c r="L1009">
        <v>-6.7974195924519823E-2</v>
      </c>
      <c r="M1009">
        <v>-3.5519604637966273E-2</v>
      </c>
      <c r="N1009">
        <v>-1.9228267081333439E-3</v>
      </c>
      <c r="O1009">
        <v>-9.7842532665299263E-3</v>
      </c>
      <c r="P1009">
        <v>-1.3771491734853919E-2</v>
      </c>
      <c r="Q1009">
        <v>-3.9453995582197997E-2</v>
      </c>
      <c r="R1009">
        <v>0</v>
      </c>
      <c r="S1009">
        <v>-0.44591191012002368</v>
      </c>
      <c r="T1009">
        <v>0</v>
      </c>
      <c r="U1009">
        <v>0</v>
      </c>
      <c r="V1009">
        <v>-4.3651354823824207E-2</v>
      </c>
      <c r="W1009">
        <v>0</v>
      </c>
      <c r="X1009">
        <v>-6.0537526547208551E-2</v>
      </c>
      <c r="Y1009">
        <v>-0.10865603336424901</v>
      </c>
      <c r="Z1009">
        <v>-0.1039764016864719</v>
      </c>
      <c r="AA1009">
        <v>-4.5444473597722169E-2</v>
      </c>
      <c r="AB1009">
        <v>-1.6962554855204971E-2</v>
      </c>
      <c r="AC1009">
        <v>-6.5621305878790462E-2</v>
      </c>
      <c r="AD1009">
        <v>-1.313543630881833E-3</v>
      </c>
      <c r="AE1009">
        <v>-1.751666834676642E-2</v>
      </c>
      <c r="AF1009">
        <v>-0.12841062813803281</v>
      </c>
      <c r="AG1009">
        <v>-5.0489874504901028E-2</v>
      </c>
      <c r="AH1009" s="9" t="s">
        <v>249</v>
      </c>
      <c r="AI1009" s="1">
        <v>44013</v>
      </c>
      <c r="AJ1009" s="9" t="s">
        <v>39</v>
      </c>
      <c r="AK1009">
        <v>1</v>
      </c>
    </row>
    <row r="1010" spans="1:37" x14ac:dyDescent="0.25">
      <c r="A1010">
        <v>44012</v>
      </c>
      <c r="B1010">
        <v>-0.50238041587682369</v>
      </c>
      <c r="C1010">
        <v>-0.22884519253885299</v>
      </c>
      <c r="D1010">
        <v>-0.41215395158009172</v>
      </c>
      <c r="E1010">
        <v>-0.46993203987691973</v>
      </c>
      <c r="F1010">
        <v>-0.2344101509744192</v>
      </c>
      <c r="G1010">
        <v>-0.2023986030043039</v>
      </c>
      <c r="H1010">
        <v>-0.41937273823949328</v>
      </c>
      <c r="I1010">
        <v>-0.68024270916087692</v>
      </c>
      <c r="J1010">
        <v>-2.5728518156530249E-2</v>
      </c>
      <c r="K1010">
        <v>0</v>
      </c>
      <c r="L1010">
        <v>-0.3401257065773548</v>
      </c>
      <c r="M1010">
        <v>-0.19715413871544921</v>
      </c>
      <c r="N1010">
        <v>-0.57284452699588229</v>
      </c>
      <c r="O1010">
        <v>-0.33322029489927479</v>
      </c>
      <c r="P1010">
        <v>-0.25538745127243773</v>
      </c>
      <c r="Q1010">
        <v>-0.27697933811623088</v>
      </c>
      <c r="R1010">
        <v>-1.624937991234163</v>
      </c>
      <c r="S1010">
        <v>-0.28115013442834069</v>
      </c>
      <c r="T1010">
        <v>-0.25573545030552802</v>
      </c>
      <c r="U1010">
        <v>-0.29818209525328598</v>
      </c>
      <c r="V1010">
        <v>-1.1756754891905701</v>
      </c>
      <c r="W1010">
        <v>-0.1836351255503719</v>
      </c>
      <c r="X1010">
        <v>-0.30530502096339568</v>
      </c>
      <c r="Y1010">
        <v>-0.42474914567764482</v>
      </c>
      <c r="Z1010">
        <v>-0.46731480046819468</v>
      </c>
      <c r="AA1010">
        <v>-0.40146704124705263</v>
      </c>
      <c r="AB1010">
        <v>-0.47805972667143509</v>
      </c>
      <c r="AC1010">
        <v>-0.36757973021721041</v>
      </c>
      <c r="AD1010">
        <v>-0.46391582848700241</v>
      </c>
      <c r="AE1010">
        <v>-0.30429976542285653</v>
      </c>
      <c r="AF1010">
        <v>-0.6712826339767195</v>
      </c>
      <c r="AG1010">
        <v>-0.35585379010576468</v>
      </c>
      <c r="AH1010" s="9" t="s">
        <v>249</v>
      </c>
      <c r="AI1010" s="1">
        <v>43983</v>
      </c>
      <c r="AJ1010" s="9" t="s">
        <v>40</v>
      </c>
      <c r="AK1010">
        <v>30</v>
      </c>
    </row>
    <row r="1011" spans="1:37" x14ac:dyDescent="0.25">
      <c r="A1011">
        <v>44011</v>
      </c>
      <c r="B1011">
        <v>-1.6090135385358271</v>
      </c>
      <c r="C1011">
        <v>-4.1814442103130762</v>
      </c>
      <c r="D1011">
        <v>-0.99229278261153908</v>
      </c>
      <c r="E1011">
        <v>-1.62427528931479</v>
      </c>
      <c r="F1011">
        <v>-0.50223034109892961</v>
      </c>
      <c r="G1011">
        <v>-0.72861148384503627</v>
      </c>
      <c r="H1011">
        <v>-0.39008263536298138</v>
      </c>
      <c r="I1011">
        <v>-1.0864081483349219</v>
      </c>
      <c r="J1011">
        <v>-2.5089762760733341</v>
      </c>
      <c r="K1011">
        <v>-2.430870405883081</v>
      </c>
      <c r="L1011">
        <v>-1.249337044808152</v>
      </c>
      <c r="M1011">
        <v>-1.1399211566863989</v>
      </c>
      <c r="N1011">
        <v>-2.7248785230922752</v>
      </c>
      <c r="O1011">
        <v>-0.92793056916597816</v>
      </c>
      <c r="P1011">
        <v>-2.6978865124830889</v>
      </c>
      <c r="Q1011">
        <v>-0.93044932106776557</v>
      </c>
      <c r="R1011">
        <v>-0.1603832521437327</v>
      </c>
      <c r="S1011">
        <v>-0.15048389306474369</v>
      </c>
      <c r="T1011">
        <v>-0.65620059686040844</v>
      </c>
      <c r="U1011">
        <v>-4.7015696206663851</v>
      </c>
      <c r="V1011">
        <v>-0.61837875127343023</v>
      </c>
      <c r="W1011">
        <v>-2.193515174336397</v>
      </c>
      <c r="X1011">
        <v>-1.7746968547139259</v>
      </c>
      <c r="Y1011">
        <v>-0.66381519750854345</v>
      </c>
      <c r="Z1011">
        <v>-1.6110233826076119</v>
      </c>
      <c r="AA1011">
        <v>-2.485571180964484</v>
      </c>
      <c r="AB1011">
        <v>-0.72909350939377626</v>
      </c>
      <c r="AC1011">
        <v>-1.1131603346454051</v>
      </c>
      <c r="AD1011">
        <v>-1.9467165971741049</v>
      </c>
      <c r="AE1011">
        <v>-0.94140906498267651</v>
      </c>
      <c r="AF1011">
        <v>-1.546620075364104</v>
      </c>
      <c r="AG1011">
        <v>-1.671504087411279</v>
      </c>
      <c r="AH1011" s="9" t="s">
        <v>249</v>
      </c>
      <c r="AI1011" s="1">
        <v>43983</v>
      </c>
      <c r="AJ1011" s="9" t="s">
        <v>41</v>
      </c>
      <c r="AK1011">
        <v>29</v>
      </c>
    </row>
    <row r="1012" spans="1:37" x14ac:dyDescent="0.25">
      <c r="A1012">
        <v>44008</v>
      </c>
      <c r="B1012">
        <v>-0.31589205056540609</v>
      </c>
      <c r="C1012">
        <v>-0.52731937374631288</v>
      </c>
      <c r="D1012">
        <v>-0.15501777591312621</v>
      </c>
      <c r="E1012">
        <v>-0.30316353381587402</v>
      </c>
      <c r="F1012">
        <v>-0.18839850759532711</v>
      </c>
      <c r="G1012">
        <v>-0.3008674967125462</v>
      </c>
      <c r="H1012">
        <v>-1.044779572440711E-2</v>
      </c>
      <c r="I1012">
        <v>-0.39903083212979629</v>
      </c>
      <c r="J1012">
        <v>-0.26870654395668209</v>
      </c>
      <c r="K1012">
        <v>-0.26380224079328679</v>
      </c>
      <c r="L1012">
        <v>-0.44980717510961998</v>
      </c>
      <c r="M1012">
        <v>-2.9529694259387701E-2</v>
      </c>
      <c r="N1012">
        <v>-0.47381109638210278</v>
      </c>
      <c r="O1012">
        <v>-0.1065083149830954</v>
      </c>
      <c r="P1012">
        <v>-0.1060423162111756</v>
      </c>
      <c r="Q1012">
        <v>-9.2008129091075933E-2</v>
      </c>
      <c r="R1012">
        <v>-0.1317491177257448</v>
      </c>
      <c r="S1012">
        <v>-0.105446861657115</v>
      </c>
      <c r="T1012">
        <v>-0.1179403606938802</v>
      </c>
      <c r="U1012">
        <v>-0.26268692338556388</v>
      </c>
      <c r="V1012">
        <v>-0.20070628674837621</v>
      </c>
      <c r="W1012">
        <v>-0.1375522221835648</v>
      </c>
      <c r="X1012">
        <v>-0.43700695564543168</v>
      </c>
      <c r="Y1012">
        <v>-5.2886886753221E-2</v>
      </c>
      <c r="Z1012">
        <v>-0.40081478708114737</v>
      </c>
      <c r="AA1012">
        <v>-0.36378016676291691</v>
      </c>
      <c r="AB1012">
        <v>-0.117028889697427</v>
      </c>
      <c r="AC1012">
        <v>-0.12995216165776111</v>
      </c>
      <c r="AD1012">
        <v>-0.18918430464403951</v>
      </c>
      <c r="AE1012">
        <v>-0.16074310620427701</v>
      </c>
      <c r="AF1012">
        <v>-0.2480129924065656</v>
      </c>
      <c r="AG1012">
        <v>-0.55358717925154644</v>
      </c>
      <c r="AH1012" s="9" t="s">
        <v>250</v>
      </c>
      <c r="AI1012" s="1">
        <v>43983</v>
      </c>
      <c r="AJ1012" s="9" t="s">
        <v>43</v>
      </c>
      <c r="AK1012">
        <v>26</v>
      </c>
    </row>
    <row r="1013" spans="1:37" x14ac:dyDescent="0.25">
      <c r="A1013">
        <v>44007</v>
      </c>
      <c r="C1013">
        <v>-0.50138877980972663</v>
      </c>
      <c r="D1013">
        <v>-7.7130027402004132E-3</v>
      </c>
      <c r="E1013">
        <v>-8.6991682174758514E-2</v>
      </c>
      <c r="F1013">
        <v>-7.5735998388761494E-2</v>
      </c>
      <c r="G1013">
        <v>-8.3910829222777095E-2</v>
      </c>
      <c r="H1013">
        <v>-2.0590410184474221E-3</v>
      </c>
      <c r="I1013">
        <v>-1.809212792325145E-2</v>
      </c>
      <c r="J1013">
        <v>-1.7371526328107179E-2</v>
      </c>
      <c r="K1013">
        <v>-0.13296545410543539</v>
      </c>
      <c r="L1013">
        <v>-2.3287293990515271E-2</v>
      </c>
      <c r="M1013">
        <v>0</v>
      </c>
      <c r="N1013">
        <v>-6.3763911510139798E-2</v>
      </c>
      <c r="O1013">
        <v>-2.081924633676116E-2</v>
      </c>
      <c r="P1013">
        <v>-2.859993393603923E-2</v>
      </c>
      <c r="Q1013">
        <v>-0.13926468162483099</v>
      </c>
      <c r="R1013">
        <v>-0.46109034860530612</v>
      </c>
      <c r="S1013">
        <v>0</v>
      </c>
      <c r="T1013">
        <v>-1.4403133195047969E-2</v>
      </c>
      <c r="U1013">
        <v>-2.0180434103390869E-2</v>
      </c>
      <c r="W1013">
        <v>-1.6708064062312491</v>
      </c>
      <c r="X1013">
        <v>-0.1086791091044005</v>
      </c>
      <c r="Y1013">
        <v>0</v>
      </c>
      <c r="Z1013">
        <v>-0.1949956835077534</v>
      </c>
      <c r="AA1013">
        <v>-5.043320448018964E-2</v>
      </c>
      <c r="AC1013">
        <v>-4.1835688694726522E-3</v>
      </c>
      <c r="AD1013">
        <v>-0.1614846907601859</v>
      </c>
      <c r="AE1013">
        <v>-6.6668990366557768E-2</v>
      </c>
      <c r="AG1013">
        <v>-0.21690653837540869</v>
      </c>
      <c r="AH1013" s="9" t="s">
        <v>250</v>
      </c>
      <c r="AI1013" s="1">
        <v>43983</v>
      </c>
      <c r="AJ1013" s="9" t="s">
        <v>38</v>
      </c>
      <c r="AK1013">
        <v>25</v>
      </c>
    </row>
    <row r="1014" spans="1:37" x14ac:dyDescent="0.25">
      <c r="A1014">
        <v>44006</v>
      </c>
      <c r="B1014">
        <v>-0.69407312597573501</v>
      </c>
      <c r="C1014">
        <v>-1.189481439742871</v>
      </c>
      <c r="D1014">
        <v>-0.18118795913843649</v>
      </c>
      <c r="E1014">
        <v>-1.0796593030758319</v>
      </c>
      <c r="F1014">
        <v>-0.63690294150848192</v>
      </c>
      <c r="G1014">
        <v>-0.44424291523560538</v>
      </c>
      <c r="H1014">
        <v>-2.2717941049543571</v>
      </c>
      <c r="I1014">
        <v>-0.47149266565215581</v>
      </c>
      <c r="J1014">
        <v>-1.591119175450209</v>
      </c>
      <c r="K1014">
        <v>-9.5373292216968213E-3</v>
      </c>
      <c r="L1014">
        <v>-0.26223389817921211</v>
      </c>
      <c r="M1014">
        <v>-0.1079421938805383</v>
      </c>
      <c r="N1014">
        <v>-0.6217327492644531</v>
      </c>
      <c r="O1014">
        <v>-0.1680980280833678</v>
      </c>
      <c r="P1014">
        <v>-0.63813694532659704</v>
      </c>
      <c r="Q1014">
        <v>-0.26203051261590188</v>
      </c>
      <c r="R1014">
        <v>-0.16458442183292141</v>
      </c>
      <c r="S1014">
        <v>-0.30212835789970888</v>
      </c>
      <c r="T1014">
        <v>-0.61003964634600205</v>
      </c>
      <c r="U1014">
        <v>-1.9644177820913931</v>
      </c>
      <c r="V1014">
        <v>-0.26108965549048702</v>
      </c>
      <c r="W1014">
        <v>-1.9606896199403739E-2</v>
      </c>
      <c r="X1014">
        <v>-0.96095282289644113</v>
      </c>
      <c r="Y1014">
        <v>-0.66245476465548447</v>
      </c>
      <c r="Z1014">
        <v>-0.81229501352713263</v>
      </c>
      <c r="AA1014">
        <v>-0.69991791795770253</v>
      </c>
      <c r="AB1014">
        <v>-0.52964144448540162</v>
      </c>
      <c r="AC1014">
        <v>-0.27249054509530019</v>
      </c>
      <c r="AD1014">
        <v>-0.72989220380703801</v>
      </c>
      <c r="AE1014">
        <v>-0.58594024677231227</v>
      </c>
      <c r="AF1014">
        <v>-0.72334149477058474</v>
      </c>
      <c r="AG1014">
        <v>-0.71004265284349444</v>
      </c>
      <c r="AH1014" s="9" t="s">
        <v>250</v>
      </c>
      <c r="AI1014" s="1">
        <v>43983</v>
      </c>
      <c r="AJ1014" s="9" t="s">
        <v>39</v>
      </c>
      <c r="AK1014">
        <v>24</v>
      </c>
    </row>
    <row r="1015" spans="1:37" x14ac:dyDescent="0.25">
      <c r="A1015">
        <v>44005</v>
      </c>
      <c r="B1015">
        <v>-0.3316550076076889</v>
      </c>
      <c r="C1015">
        <v>-4.2583112788838057E-2</v>
      </c>
      <c r="D1015">
        <v>-0.34858419529430501</v>
      </c>
      <c r="E1015">
        <v>-0.457722792333082</v>
      </c>
      <c r="F1015">
        <v>-0.49107981891236102</v>
      </c>
      <c r="G1015">
        <v>-0.31029299084762529</v>
      </c>
      <c r="H1015">
        <v>-3.576905017008402E-2</v>
      </c>
      <c r="I1015">
        <v>-0.47519369118390242</v>
      </c>
      <c r="J1015">
        <v>-2.8946462104475979E-2</v>
      </c>
      <c r="K1015">
        <v>-0.52509553819124366</v>
      </c>
      <c r="L1015">
        <v>-0.1138816203984661</v>
      </c>
      <c r="M1015">
        <v>-0.2404766954645545</v>
      </c>
      <c r="N1015">
        <v>-0.1862119638347427</v>
      </c>
      <c r="O1015">
        <v>-0.47845974582877798</v>
      </c>
      <c r="P1015">
        <v>-7.1423284099068743E-2</v>
      </c>
      <c r="Q1015">
        <v>-0.19502394559917591</v>
      </c>
      <c r="R1015">
        <v>-0.33613030666962163</v>
      </c>
      <c r="S1015">
        <v>-0.73697361940745809</v>
      </c>
      <c r="T1015">
        <v>-0.55978801204549244</v>
      </c>
      <c r="U1015">
        <v>-0.30817472360716491</v>
      </c>
      <c r="V1015">
        <v>-0.15994881594836921</v>
      </c>
      <c r="W1015">
        <v>-3.5494457246864723E-2</v>
      </c>
      <c r="X1015">
        <v>-0.33806306301131339</v>
      </c>
      <c r="Y1015">
        <v>-0.14036141111507949</v>
      </c>
      <c r="Z1015">
        <v>-0.37793718014182692</v>
      </c>
      <c r="AA1015">
        <v>-0.2031281456376296</v>
      </c>
      <c r="AB1015">
        <v>-0.34954143208011018</v>
      </c>
      <c r="AC1015">
        <v>-0.20497865834602261</v>
      </c>
      <c r="AD1015">
        <v>-0.23123192975981161</v>
      </c>
      <c r="AE1015">
        <v>-0.26317415149889151</v>
      </c>
      <c r="AF1015">
        <v>-0.39643258194792302</v>
      </c>
      <c r="AG1015">
        <v>-0.2930164502557816</v>
      </c>
      <c r="AH1015" s="9" t="s">
        <v>250</v>
      </c>
      <c r="AI1015" s="1">
        <v>43983</v>
      </c>
      <c r="AJ1015" s="9" t="s">
        <v>40</v>
      </c>
      <c r="AK1015">
        <v>23</v>
      </c>
    </row>
    <row r="1016" spans="1:37" x14ac:dyDescent="0.25">
      <c r="A1016">
        <v>44004</v>
      </c>
      <c r="B1016">
        <v>-0.28517440062359989</v>
      </c>
      <c r="C1016">
        <v>0</v>
      </c>
      <c r="D1016">
        <v>-0.13673496559834181</v>
      </c>
      <c r="E1016">
        <v>-0.33258235541753028</v>
      </c>
      <c r="F1016">
        <v>-0.44513292221333473</v>
      </c>
      <c r="G1016">
        <v>-0.46746644183716818</v>
      </c>
      <c r="H1016">
        <v>-0.12460181787938369</v>
      </c>
      <c r="I1016">
        <v>-0.15562435764246141</v>
      </c>
      <c r="J1016">
        <v>-2.2541859679726311E-2</v>
      </c>
      <c r="K1016">
        <v>-0.13685453823848001</v>
      </c>
      <c r="L1016">
        <v>-0.1105741133128107</v>
      </c>
      <c r="M1016">
        <v>-0.13427303543966049</v>
      </c>
      <c r="N1016">
        <v>-0.49898984372312921</v>
      </c>
      <c r="O1016">
        <v>-6.4699197879634365E-2</v>
      </c>
      <c r="P1016">
        <v>-0.29880701895121742</v>
      </c>
      <c r="Q1016">
        <v>-0.57450414831941177</v>
      </c>
      <c r="R1016">
        <v>-0.54746542193922976</v>
      </c>
      <c r="S1016">
        <v>-2.242391576869782E-2</v>
      </c>
      <c r="T1016">
        <v>-0.1427597241089541</v>
      </c>
      <c r="U1016">
        <v>-9.9884434776184666E-2</v>
      </c>
      <c r="V1016">
        <v>-0.10610205313167929</v>
      </c>
      <c r="W1016">
        <v>-0.23166653218715441</v>
      </c>
      <c r="X1016">
        <v>-5.8730284836459187E-2</v>
      </c>
      <c r="Y1016">
        <v>-0.21084038861007129</v>
      </c>
      <c r="Z1016">
        <v>-0.30827322895798343</v>
      </c>
      <c r="AA1016">
        <v>-0.32338439655787632</v>
      </c>
      <c r="AB1016">
        <v>-0.2459018803594433</v>
      </c>
      <c r="AC1016">
        <v>-0.15114916737451839</v>
      </c>
      <c r="AD1016">
        <v>-0.1166992965195395</v>
      </c>
      <c r="AE1016">
        <v>-0.14446902665134581</v>
      </c>
      <c r="AF1016">
        <v>-0.41898712692247247</v>
      </c>
      <c r="AG1016">
        <v>-0.25415855152631339</v>
      </c>
      <c r="AH1016" s="9" t="s">
        <v>250</v>
      </c>
      <c r="AI1016" s="1">
        <v>43983</v>
      </c>
      <c r="AJ1016" s="9" t="s">
        <v>41</v>
      </c>
      <c r="AK1016">
        <v>22</v>
      </c>
    </row>
    <row r="1017" spans="1:37" x14ac:dyDescent="0.25">
      <c r="A1017">
        <v>44001</v>
      </c>
      <c r="B1017">
        <v>-0.43989647890850309</v>
      </c>
      <c r="C1017">
        <v>-0.56331394347817987</v>
      </c>
      <c r="D1017">
        <v>-0.1247016320301363</v>
      </c>
      <c r="E1017">
        <v>-0.30599983713813839</v>
      </c>
      <c r="F1017">
        <v>-1.165216055796361E-3</v>
      </c>
      <c r="G1017">
        <v>-0.1112572110355273</v>
      </c>
      <c r="H1017">
        <v>0</v>
      </c>
      <c r="I1017">
        <v>-0.13869406714203461</v>
      </c>
      <c r="J1017">
        <v>-4.6008805158629117E-2</v>
      </c>
      <c r="K1017">
        <v>-3.101371651257602E-3</v>
      </c>
      <c r="L1017">
        <v>-7.5400109318178046E-2</v>
      </c>
      <c r="M1017">
        <v>-4.0247124599000407E-2</v>
      </c>
      <c r="N1017">
        <v>-0.1036836821536186</v>
      </c>
      <c r="O1017">
        <v>-1.749419348404244E-2</v>
      </c>
      <c r="P1017">
        <v>-0.58619848026921129</v>
      </c>
      <c r="Q1017">
        <v>-8.5065899035914301E-4</v>
      </c>
      <c r="R1017">
        <v>-0.58737228993307244</v>
      </c>
      <c r="S1017">
        <v>-1.334782531816594</v>
      </c>
      <c r="T1017">
        <v>-5.9398724701608729E-2</v>
      </c>
      <c r="U1017">
        <v>-9.6734318576075472E-3</v>
      </c>
      <c r="V1017">
        <v>-2.9252541252219509E-2</v>
      </c>
      <c r="W1017">
        <v>0</v>
      </c>
      <c r="X1017">
        <v>-0.39735251643703368</v>
      </c>
      <c r="Y1017">
        <v>-9.3519497552469692E-3</v>
      </c>
      <c r="Z1017">
        <v>-0.70202213705076211</v>
      </c>
      <c r="AA1017">
        <v>-0.1879083552691504</v>
      </c>
      <c r="AB1017">
        <v>-1.899693211379902E-2</v>
      </c>
      <c r="AC1017">
        <v>-6.6335338836085667E-2</v>
      </c>
      <c r="AD1017">
        <v>-5.9259007563908471E-3</v>
      </c>
      <c r="AE1017">
        <v>-0.15074911175774791</v>
      </c>
      <c r="AF1017">
        <v>-0.22068250553677829</v>
      </c>
      <c r="AG1017">
        <v>-0.48095956791253502</v>
      </c>
      <c r="AH1017" s="9" t="s">
        <v>251</v>
      </c>
      <c r="AI1017" s="1">
        <v>43983</v>
      </c>
      <c r="AJ1017" s="9" t="s">
        <v>43</v>
      </c>
      <c r="AK1017">
        <v>19</v>
      </c>
    </row>
    <row r="1018" spans="1:37" x14ac:dyDescent="0.25">
      <c r="A1018">
        <v>44000</v>
      </c>
      <c r="B1018">
        <v>-0.12421727128211239</v>
      </c>
      <c r="C1018">
        <v>-7.5310913705583835E-2</v>
      </c>
      <c r="D1018">
        <v>-1.1930862302868489E-2</v>
      </c>
      <c r="E1018">
        <v>-0.16030659393790039</v>
      </c>
      <c r="F1018">
        <v>0</v>
      </c>
      <c r="G1018">
        <v>-9.0878939659886832E-2</v>
      </c>
      <c r="H1018">
        <v>-7.1099685246760747E-2</v>
      </c>
      <c r="I1018">
        <v>-0.23309903858638481</v>
      </c>
      <c r="J1018">
        <v>0</v>
      </c>
      <c r="K1018">
        <v>-1.2878078417548349E-2</v>
      </c>
      <c r="L1018">
        <v>-6.8918631719992407E-2</v>
      </c>
      <c r="M1018">
        <v>-7.8686453965306075E-3</v>
      </c>
      <c r="N1018">
        <v>-2.454213732858665E-2</v>
      </c>
      <c r="O1018">
        <v>-8.4933272290349401E-2</v>
      </c>
      <c r="P1018">
        <v>0</v>
      </c>
      <c r="Q1018">
        <v>-7.0734875944082121E-2</v>
      </c>
      <c r="R1018">
        <v>0</v>
      </c>
      <c r="S1018">
        <v>-0.1034488861386695</v>
      </c>
      <c r="T1018">
        <v>-3.5818644653534758E-2</v>
      </c>
      <c r="U1018">
        <v>0</v>
      </c>
      <c r="V1018">
        <v>-1.269297151928506E-2</v>
      </c>
      <c r="W1018">
        <v>-3.3001704201751088E-2</v>
      </c>
      <c r="X1018">
        <v>-0.24199363378094721</v>
      </c>
      <c r="Y1018">
        <v>-0.72742663192250256</v>
      </c>
      <c r="Z1018">
        <v>-0.17390963958300029</v>
      </c>
      <c r="AA1018">
        <v>-4.7071733286599228E-2</v>
      </c>
      <c r="AB1018">
        <v>-0.10574424278113161</v>
      </c>
      <c r="AC1018">
        <v>-7.9587025687409191E-2</v>
      </c>
      <c r="AD1018">
        <v>-5.8751672885085288E-2</v>
      </c>
      <c r="AE1018">
        <v>-5.13614138529256E-2</v>
      </c>
      <c r="AF1018">
        <v>-0.15077292952638119</v>
      </c>
      <c r="AG1018">
        <v>-0.1248938682378479</v>
      </c>
      <c r="AH1018" s="9" t="s">
        <v>251</v>
      </c>
      <c r="AI1018" s="1">
        <v>43983</v>
      </c>
      <c r="AJ1018" s="9" t="s">
        <v>38</v>
      </c>
      <c r="AK1018">
        <v>18</v>
      </c>
    </row>
    <row r="1019" spans="1:37" x14ac:dyDescent="0.25">
      <c r="A1019">
        <v>43999</v>
      </c>
      <c r="B1019">
        <v>-0.24946524255537761</v>
      </c>
      <c r="C1019">
        <v>-1.684433033680531E-2</v>
      </c>
      <c r="D1019">
        <v>-2.1967492455151089E-2</v>
      </c>
      <c r="E1019">
        <v>-0.27998825685771389</v>
      </c>
      <c r="F1019">
        <v>-1.9593912996583421E-2</v>
      </c>
      <c r="G1019">
        <v>-0.35497912422798877</v>
      </c>
      <c r="H1019">
        <v>-5.1776870928453803E-2</v>
      </c>
      <c r="I1019">
        <v>-0.1319506877505037</v>
      </c>
      <c r="J1019">
        <v>0</v>
      </c>
      <c r="K1019">
        <v>-2.711902592152159E-2</v>
      </c>
      <c r="L1019">
        <v>-0.2142819940024554</v>
      </c>
      <c r="M1019">
        <v>-4.2186845535323619E-2</v>
      </c>
      <c r="N1019">
        <v>-0.14709958553215671</v>
      </c>
      <c r="O1019">
        <v>-7.236974489181941E-2</v>
      </c>
      <c r="P1019">
        <v>-0.14648699692827921</v>
      </c>
      <c r="Q1019">
        <v>-8.7137789903672977E-2</v>
      </c>
      <c r="R1019">
        <v>-1.399960128200876E-2</v>
      </c>
      <c r="S1019">
        <v>-3.3484288454393388E-3</v>
      </c>
      <c r="T1019">
        <v>-6.8593388129436633E-2</v>
      </c>
      <c r="U1019">
        <v>-3.827758801781226E-2</v>
      </c>
      <c r="V1019">
        <v>-1.388672123006509E-2</v>
      </c>
      <c r="W1019">
        <v>-0.47075276008796629</v>
      </c>
      <c r="X1019">
        <v>-0.66444381634773864</v>
      </c>
      <c r="Y1019">
        <v>-0.1223011068860507</v>
      </c>
      <c r="Z1019">
        <v>-0.43290151949985689</v>
      </c>
      <c r="AA1019">
        <v>-0.10040759395221641</v>
      </c>
      <c r="AB1019">
        <v>-6.7472709201350081E-2</v>
      </c>
      <c r="AC1019">
        <v>-9.3565610922207554E-2</v>
      </c>
      <c r="AD1019">
        <v>-0.1180880046908758</v>
      </c>
      <c r="AE1019">
        <v>-0.1213036613340559</v>
      </c>
      <c r="AF1019">
        <v>-0.22283004229399689</v>
      </c>
      <c r="AG1019">
        <v>-0.31488519598547893</v>
      </c>
      <c r="AH1019" s="9" t="s">
        <v>251</v>
      </c>
      <c r="AI1019" s="1">
        <v>43983</v>
      </c>
      <c r="AJ1019" s="9" t="s">
        <v>39</v>
      </c>
      <c r="AK1019">
        <v>17</v>
      </c>
    </row>
    <row r="1020" spans="1:37" x14ac:dyDescent="0.25">
      <c r="A1020">
        <v>43998</v>
      </c>
      <c r="B1020">
        <v>-0.2323882155723872</v>
      </c>
      <c r="C1020">
        <v>-1.086144921719399E-3</v>
      </c>
      <c r="D1020">
        <v>-6.1531227672158552E-2</v>
      </c>
      <c r="E1020">
        <v>-8.6110635501810209E-2</v>
      </c>
      <c r="F1020">
        <v>-3.0426900545590611E-3</v>
      </c>
      <c r="G1020">
        <v>-0.30588084321699038</v>
      </c>
      <c r="H1020">
        <v>-3.7737555670595772E-2</v>
      </c>
      <c r="I1020">
        <v>-5.8994527851448993E-2</v>
      </c>
      <c r="J1020">
        <v>-1.317784165289621E-2</v>
      </c>
      <c r="K1020">
        <v>-1.7404631110614799E-2</v>
      </c>
      <c r="L1020">
        <v>-4.7547294433206613E-2</v>
      </c>
      <c r="M1020">
        <v>-9.4827572019039616E-2</v>
      </c>
      <c r="N1020">
        <v>-5.0140039211419588E-2</v>
      </c>
      <c r="O1020">
        <v>-3.8508408966152118E-2</v>
      </c>
      <c r="P1020">
        <v>-0.10723139672558769</v>
      </c>
      <c r="Q1020">
        <v>-0.2223145744247996</v>
      </c>
      <c r="R1020">
        <v>-0.1254859927837608</v>
      </c>
      <c r="S1020">
        <v>-8.865266189409339E-2</v>
      </c>
      <c r="T1020">
        <v>-3.5304149304935729E-2</v>
      </c>
      <c r="U1020">
        <v>-5.2293490003542782E-2</v>
      </c>
      <c r="V1020">
        <v>-4.0142993801691708E-2</v>
      </c>
      <c r="W1020">
        <v>-0.76104645727672382</v>
      </c>
      <c r="X1020">
        <v>-0.15070745438668251</v>
      </c>
      <c r="Y1020">
        <v>-1.4684988187496121E-2</v>
      </c>
      <c r="Z1020">
        <v>-0.34965412268401741</v>
      </c>
      <c r="AA1020">
        <v>-5.1735503546588901E-2</v>
      </c>
      <c r="AB1020">
        <v>-7.003253542850317E-2</v>
      </c>
      <c r="AC1020">
        <v>-6.3151514870763967E-2</v>
      </c>
      <c r="AD1020">
        <v>-5.8452172214221686E-3</v>
      </c>
      <c r="AE1020">
        <v>-4.9367747869097957E-2</v>
      </c>
      <c r="AF1020">
        <v>-0.1717580522521272</v>
      </c>
      <c r="AG1020">
        <v>-0.47443669527562587</v>
      </c>
      <c r="AH1020" s="9" t="s">
        <v>251</v>
      </c>
      <c r="AI1020" s="1">
        <v>43983</v>
      </c>
      <c r="AJ1020" s="9" t="s">
        <v>40</v>
      </c>
      <c r="AK1020">
        <v>16</v>
      </c>
    </row>
    <row r="1021" spans="1:37" x14ac:dyDescent="0.25">
      <c r="A1021">
        <v>43997</v>
      </c>
      <c r="B1021">
        <v>-1.0568000433304221</v>
      </c>
      <c r="C1021">
        <v>-2.4449000322756782</v>
      </c>
      <c r="D1021">
        <v>-0.990628510712809</v>
      </c>
      <c r="E1021">
        <v>-1.040165240761298</v>
      </c>
      <c r="F1021">
        <v>-0.9843997731870201</v>
      </c>
      <c r="G1021">
        <v>-1.0069661043603151</v>
      </c>
      <c r="H1021">
        <v>-0.77379573751862296</v>
      </c>
      <c r="I1021">
        <v>-0.36486310297614288</v>
      </c>
      <c r="J1021">
        <v>-1.389125403736686</v>
      </c>
      <c r="K1021">
        <v>-2.026542025428637</v>
      </c>
      <c r="L1021">
        <v>-1.633201487337711</v>
      </c>
      <c r="M1021">
        <v>-0.71117406596050403</v>
      </c>
      <c r="N1021">
        <v>-0.93939348683061341</v>
      </c>
      <c r="O1021">
        <v>-1.3423557071676731</v>
      </c>
      <c r="P1021">
        <v>-1.734480685253607</v>
      </c>
      <c r="Q1021">
        <v>-0.97920955369167084</v>
      </c>
      <c r="R1021">
        <v>-0.23197640689635751</v>
      </c>
      <c r="S1021">
        <v>-1.1301639465231521</v>
      </c>
      <c r="T1021">
        <v>-1.330193646223325</v>
      </c>
      <c r="U1021">
        <v>-1.891323568737088</v>
      </c>
      <c r="V1021">
        <v>-0.56481386076035578</v>
      </c>
      <c r="W1021">
        <v>-7.8627391786297199E-2</v>
      </c>
      <c r="X1021">
        <v>-0.80957527284111774</v>
      </c>
      <c r="Y1021">
        <v>-0.98820944661566812</v>
      </c>
      <c r="Z1021">
        <v>-0.93349415022352022</v>
      </c>
      <c r="AA1021">
        <v>-1.2349600155874221</v>
      </c>
      <c r="AB1021">
        <v>-1.1170368489892719</v>
      </c>
      <c r="AC1021">
        <v>-1.054320149408597</v>
      </c>
      <c r="AD1021">
        <v>-2.0660436307523651</v>
      </c>
      <c r="AE1021">
        <v>-1.32953428736107</v>
      </c>
      <c r="AF1021">
        <v>-0.86049604642496269</v>
      </c>
      <c r="AG1021">
        <v>-0.91298901405905486</v>
      </c>
      <c r="AH1021" s="9" t="s">
        <v>251</v>
      </c>
      <c r="AI1021" s="1">
        <v>43983</v>
      </c>
      <c r="AJ1021" s="9" t="s">
        <v>41</v>
      </c>
      <c r="AK1021">
        <v>15</v>
      </c>
    </row>
    <row r="1022" spans="1:37" x14ac:dyDescent="0.25">
      <c r="A1022">
        <v>43994</v>
      </c>
      <c r="B1022">
        <v>-0.1180460716773042</v>
      </c>
      <c r="C1022">
        <v>-5.9363686521564417E-3</v>
      </c>
      <c r="D1022">
        <v>-6.7899387989935351E-3</v>
      </c>
      <c r="E1022">
        <v>-0.13597730956268311</v>
      </c>
      <c r="F1022">
        <v>-1.511808182792357E-2</v>
      </c>
      <c r="G1022">
        <v>-0.1981843424323263</v>
      </c>
      <c r="H1022">
        <v>-5.3966554833047867E-2</v>
      </c>
      <c r="I1022">
        <v>-0.14666503395300981</v>
      </c>
      <c r="J1022">
        <v>0</v>
      </c>
      <c r="K1022">
        <v>-0.30308254807822083</v>
      </c>
      <c r="L1022">
        <v>-0.11343581050062761</v>
      </c>
      <c r="M1022">
        <v>-6.3944358961373057E-2</v>
      </c>
      <c r="N1022">
        <v>-9.4427126991815102E-2</v>
      </c>
      <c r="O1022">
        <v>-0.14742603444831071</v>
      </c>
      <c r="P1022">
        <v>-0.18650266432230311</v>
      </c>
      <c r="Q1022">
        <v>-1.5743518589127248E-2</v>
      </c>
      <c r="R1022">
        <v>0</v>
      </c>
      <c r="S1022">
        <v>0</v>
      </c>
      <c r="T1022">
        <v>-7.5150630781396111E-2</v>
      </c>
      <c r="U1022">
        <v>-7.127393862506036E-2</v>
      </c>
      <c r="V1022">
        <v>-2.3535733039867709E-2</v>
      </c>
      <c r="W1022">
        <v>-0.87776730624274446</v>
      </c>
      <c r="X1022">
        <v>-8.7313844276005567E-2</v>
      </c>
      <c r="Y1022">
        <v>0</v>
      </c>
      <c r="Z1022">
        <v>-0.16175708458146759</v>
      </c>
      <c r="AA1022">
        <v>-0.15025966559044859</v>
      </c>
      <c r="AB1022">
        <v>-5.4469264389990377E-2</v>
      </c>
      <c r="AC1022">
        <v>-5.7209116235494829E-2</v>
      </c>
      <c r="AD1022">
        <v>-5.726571260561527E-3</v>
      </c>
      <c r="AE1022">
        <v>-3.2163755874059178E-3</v>
      </c>
      <c r="AF1022">
        <v>-0.1128090566531174</v>
      </c>
      <c r="AG1022">
        <v>-0.42956232802544198</v>
      </c>
      <c r="AH1022" s="9" t="s">
        <v>252</v>
      </c>
      <c r="AI1022" s="1">
        <v>43983</v>
      </c>
      <c r="AJ1022" s="9" t="s">
        <v>43</v>
      </c>
      <c r="AK1022">
        <v>12</v>
      </c>
    </row>
    <row r="1023" spans="1:37" x14ac:dyDescent="0.25">
      <c r="A1023">
        <v>43993</v>
      </c>
      <c r="B1023">
        <v>-3.1784818861306952</v>
      </c>
      <c r="C1023">
        <v>-4.2094155179178232</v>
      </c>
      <c r="D1023">
        <v>-2.1190131545694419</v>
      </c>
      <c r="E1023">
        <v>-3.146217416555471</v>
      </c>
      <c r="F1023">
        <v>-3.7064423215519451</v>
      </c>
      <c r="G1023">
        <v>-2.3791257026036341</v>
      </c>
      <c r="H1023">
        <v>-4.1890561389621812</v>
      </c>
      <c r="I1023">
        <v>-2.384834973898692</v>
      </c>
      <c r="J1023">
        <v>-5.5469202858808631</v>
      </c>
      <c r="K1023">
        <v>-3.984411514266081</v>
      </c>
      <c r="L1023">
        <v>-2.7618888572154021</v>
      </c>
      <c r="M1023">
        <v>-2.9748501640529472</v>
      </c>
      <c r="N1023">
        <v>-5.0888428182060554</v>
      </c>
      <c r="O1023">
        <v>-3.5590219569541541</v>
      </c>
      <c r="P1023">
        <v>-1.7282779515155371</v>
      </c>
      <c r="Q1023">
        <v>-1.8656273277291091</v>
      </c>
      <c r="R1023">
        <v>-1.701023782719524</v>
      </c>
      <c r="S1023">
        <v>-1.7820580008208751</v>
      </c>
      <c r="T1023">
        <v>-1.788139157730168</v>
      </c>
      <c r="U1023">
        <v>-6.1037862061976824</v>
      </c>
      <c r="V1023">
        <v>-3.9875133616188818</v>
      </c>
      <c r="W1023">
        <v>-3.9086201072722209</v>
      </c>
      <c r="X1023">
        <v>-3.4989341836129668</v>
      </c>
      <c r="Y1023">
        <v>-2.7433400406680009</v>
      </c>
      <c r="Z1023">
        <v>-3.0440019379240439</v>
      </c>
      <c r="AA1023">
        <v>-3.9152594146129709</v>
      </c>
      <c r="AB1023">
        <v>-2.9340358275151051</v>
      </c>
      <c r="AC1023">
        <v>-2.752348996151134</v>
      </c>
      <c r="AD1023">
        <v>-5.491576204910217</v>
      </c>
      <c r="AE1023">
        <v>-4.0462438882455229</v>
      </c>
      <c r="AF1023">
        <v>-3.2377685449546658</v>
      </c>
      <c r="AG1023">
        <v>-1.6806254901207729</v>
      </c>
      <c r="AH1023" s="9" t="s">
        <v>252</v>
      </c>
      <c r="AI1023" s="1">
        <v>43983</v>
      </c>
      <c r="AJ1023" s="9" t="s">
        <v>38</v>
      </c>
      <c r="AK1023">
        <v>11</v>
      </c>
    </row>
    <row r="1024" spans="1:37" x14ac:dyDescent="0.25">
      <c r="A1024">
        <v>43992</v>
      </c>
      <c r="B1024">
        <v>-0.1618472530538293</v>
      </c>
      <c r="C1024">
        <v>0</v>
      </c>
      <c r="D1024">
        <v>0</v>
      </c>
      <c r="E1024">
        <v>-5.9972545595806573E-2</v>
      </c>
      <c r="F1024">
        <v>-0.1040910201359075</v>
      </c>
      <c r="G1024">
        <v>-7.8336663230401532E-2</v>
      </c>
      <c r="H1024">
        <v>-0.2888397644035352</v>
      </c>
      <c r="I1024">
        <v>-0.1575446840318469</v>
      </c>
      <c r="J1024">
        <v>0</v>
      </c>
      <c r="K1024">
        <v>-4.3917676602884703E-2</v>
      </c>
      <c r="L1024">
        <v>-0.93584470194307123</v>
      </c>
      <c r="M1024">
        <v>-1.53782488834552E-2</v>
      </c>
      <c r="N1024">
        <v>-7.4184725054651873E-2</v>
      </c>
      <c r="O1024">
        <v>-5.0575213999494772E-2</v>
      </c>
      <c r="P1024">
        <v>-3.9476257342077664E-3</v>
      </c>
      <c r="Q1024">
        <v>-0.18201597208636111</v>
      </c>
      <c r="R1024">
        <v>-5.5569880449399811E-3</v>
      </c>
      <c r="S1024">
        <v>-3.1777200499585509E-4</v>
      </c>
      <c r="T1024">
        <v>-0.15645585707268839</v>
      </c>
      <c r="U1024">
        <v>-0.29707208283642489</v>
      </c>
      <c r="V1024">
        <v>-8.8521289200035713E-2</v>
      </c>
      <c r="W1024">
        <v>-7.7156874453139807E-3</v>
      </c>
      <c r="X1024">
        <v>-4.2660700826182688E-2</v>
      </c>
      <c r="Y1024">
        <v>-1.3962011796110859E-2</v>
      </c>
      <c r="Z1024">
        <v>-6.1583191564698089E-2</v>
      </c>
      <c r="AA1024">
        <v>-0.1111371239321413</v>
      </c>
      <c r="AB1024">
        <v>-0.1871982632010766</v>
      </c>
      <c r="AC1024">
        <v>-0.14074146063536999</v>
      </c>
      <c r="AD1024">
        <v>-0.1187419769397384</v>
      </c>
      <c r="AE1024">
        <v>-3.3713482594078852E-2</v>
      </c>
      <c r="AF1024">
        <v>-0.19570310199170479</v>
      </c>
      <c r="AG1024">
        <v>-0.1757376331609265</v>
      </c>
      <c r="AH1024" s="9" t="s">
        <v>252</v>
      </c>
      <c r="AI1024" s="1">
        <v>43983</v>
      </c>
      <c r="AJ1024" s="9" t="s">
        <v>39</v>
      </c>
      <c r="AK1024">
        <v>10</v>
      </c>
    </row>
    <row r="1025" spans="1:37" x14ac:dyDescent="0.25">
      <c r="A1025">
        <v>43991</v>
      </c>
      <c r="B1025">
        <v>-0.30532252710654278</v>
      </c>
      <c r="C1025">
        <v>-0.50356522169268525</v>
      </c>
      <c r="D1025">
        <v>-0.41135012536166238</v>
      </c>
      <c r="E1025">
        <v>-0.2479539241244581</v>
      </c>
      <c r="F1025">
        <v>-0.11403908623503051</v>
      </c>
      <c r="G1025">
        <v>-0.43771515117818788</v>
      </c>
      <c r="H1025">
        <v>-0.21327650898258341</v>
      </c>
      <c r="I1025">
        <v>-0.16487529948285609</v>
      </c>
      <c r="J1025">
        <v>-0.92013631294585985</v>
      </c>
      <c r="K1025">
        <v>-1.006384571247235</v>
      </c>
      <c r="L1025">
        <v>-0.87850682626578014</v>
      </c>
      <c r="M1025">
        <v>-3.1057737146799061E-2</v>
      </c>
      <c r="N1025">
        <v>-0.140763761133227</v>
      </c>
      <c r="O1025">
        <v>-0.10696939606929801</v>
      </c>
      <c r="P1025">
        <v>-9.2036259718248525E-2</v>
      </c>
      <c r="Q1025">
        <v>-0.17576534118132439</v>
      </c>
      <c r="R1025">
        <v>-0.35270860265407611</v>
      </c>
      <c r="S1025">
        <v>-0.29094642356784323</v>
      </c>
      <c r="T1025">
        <v>-0.16892007480959531</v>
      </c>
      <c r="U1025">
        <v>-0.91296662532695394</v>
      </c>
      <c r="V1025">
        <v>-0.28387246345376521</v>
      </c>
      <c r="W1025">
        <v>-0.18841658633381389</v>
      </c>
      <c r="X1025">
        <v>-0.42516361999327729</v>
      </c>
      <c r="Y1025">
        <v>-0.13933327176755311</v>
      </c>
      <c r="Z1025">
        <v>-0.38546158593260421</v>
      </c>
      <c r="AA1025">
        <v>-0.31184220047005212</v>
      </c>
      <c r="AB1025">
        <v>-0.17594319377529449</v>
      </c>
      <c r="AC1025">
        <v>-0.29172176443508568</v>
      </c>
      <c r="AD1025">
        <v>-0.4611584908583688</v>
      </c>
      <c r="AE1025">
        <v>-0.27181251596482831</v>
      </c>
      <c r="AF1025">
        <v>-0.25415738398257709</v>
      </c>
      <c r="AG1025">
        <v>-0.38596226491274283</v>
      </c>
      <c r="AH1025" s="9" t="s">
        <v>252</v>
      </c>
      <c r="AI1025" s="1">
        <v>43983</v>
      </c>
      <c r="AJ1025" s="9" t="s">
        <v>40</v>
      </c>
      <c r="AK1025">
        <v>9</v>
      </c>
    </row>
    <row r="1026" spans="1:37" x14ac:dyDescent="0.25">
      <c r="A1026">
        <v>43990</v>
      </c>
      <c r="B1026">
        <v>-0.36937414061084939</v>
      </c>
      <c r="C1026">
        <v>-0.2331133715552911</v>
      </c>
      <c r="D1026">
        <v>-9.265942304684302E-2</v>
      </c>
      <c r="E1026">
        <v>-9.6821473747353531E-2</v>
      </c>
      <c r="F1026">
        <v>-6.4660550379811027E-2</v>
      </c>
      <c r="G1026">
        <v>-0.25292724646621551</v>
      </c>
      <c r="H1026">
        <v>-2.8400775937449059E-2</v>
      </c>
      <c r="I1026">
        <v>-0.1184358007356253</v>
      </c>
      <c r="J1026">
        <v>-1.100127757027586E-2</v>
      </c>
      <c r="K1026">
        <v>-0.1191321155302375</v>
      </c>
      <c r="L1026">
        <v>-4.0634864037075127E-2</v>
      </c>
      <c r="M1026">
        <v>-0.35818408908565219</v>
      </c>
      <c r="N1026">
        <v>-0.29507167952435431</v>
      </c>
      <c r="O1026">
        <v>0</v>
      </c>
      <c r="P1026">
        <v>-7.4318724833104907E-2</v>
      </c>
      <c r="Q1026">
        <v>-6.9052691712552308E-2</v>
      </c>
      <c r="R1026">
        <v>-0.1171938853377292</v>
      </c>
      <c r="S1026">
        <v>-0.76350399989606821</v>
      </c>
      <c r="T1026">
        <v>-1.5436744331713561E-3</v>
      </c>
      <c r="U1026">
        <v>0</v>
      </c>
      <c r="V1026">
        <v>-0.87480752310376231</v>
      </c>
      <c r="W1026">
        <v>-1.240521984778332</v>
      </c>
      <c r="X1026">
        <v>-2.8927307787864159E-2</v>
      </c>
      <c r="Y1026">
        <v>-0.47652910620414962</v>
      </c>
      <c r="Z1026">
        <v>-0.36421924365988417</v>
      </c>
      <c r="AA1026">
        <v>-0.13236044295092489</v>
      </c>
      <c r="AB1026">
        <v>-0.112310889968571</v>
      </c>
      <c r="AC1026">
        <v>-0.30933241138993078</v>
      </c>
      <c r="AD1026">
        <v>-6.9070944567623124E-2</v>
      </c>
      <c r="AE1026">
        <v>-6.9417078522265516E-2</v>
      </c>
      <c r="AF1026">
        <v>-0.368129531178787</v>
      </c>
      <c r="AG1026">
        <v>-0.37558500873421907</v>
      </c>
      <c r="AH1026" s="9" t="s">
        <v>252</v>
      </c>
      <c r="AI1026" s="1">
        <v>43983</v>
      </c>
      <c r="AJ1026" s="9" t="s">
        <v>41</v>
      </c>
      <c r="AK1026">
        <v>8</v>
      </c>
    </row>
    <row r="1027" spans="1:37" x14ac:dyDescent="0.25">
      <c r="A1027">
        <v>43987</v>
      </c>
      <c r="B1027">
        <v>-4.4126674892555513E-2</v>
      </c>
      <c r="C1027">
        <v>0</v>
      </c>
      <c r="D1027">
        <v>-6.1512063618930378E-2</v>
      </c>
      <c r="E1027">
        <v>-1.4629493060632329E-2</v>
      </c>
      <c r="F1027">
        <v>0</v>
      </c>
      <c r="G1027">
        <v>-0.13700879078154291</v>
      </c>
      <c r="H1027">
        <v>0</v>
      </c>
      <c r="I1027">
        <v>-4.7633987875190471E-2</v>
      </c>
      <c r="J1027">
        <v>0</v>
      </c>
      <c r="K1027">
        <v>-0.13436158746169671</v>
      </c>
      <c r="L1027">
        <v>-3.4419507193129569E-3</v>
      </c>
      <c r="M1027">
        <v>-9.886641514001461E-3</v>
      </c>
      <c r="N1027">
        <v>-7.7227300881042614E-3</v>
      </c>
      <c r="O1027">
        <v>-2.9640092735022751E-2</v>
      </c>
      <c r="P1027">
        <v>-2.6798892779235601E-2</v>
      </c>
      <c r="Q1027">
        <v>-4.2378457234999618E-2</v>
      </c>
      <c r="R1027">
        <v>0</v>
      </c>
      <c r="S1027">
        <v>-4.3878059571395969E-2</v>
      </c>
      <c r="T1027">
        <v>-9.1533221798809059E-2</v>
      </c>
      <c r="U1027">
        <v>0</v>
      </c>
      <c r="V1027">
        <v>-4.6956830790435373E-3</v>
      </c>
      <c r="W1027">
        <v>-1.6712844011940401E-2</v>
      </c>
      <c r="X1027">
        <v>-0.21649673515660381</v>
      </c>
      <c r="Y1027">
        <v>0</v>
      </c>
      <c r="Z1027">
        <v>-7.0261568919984752E-2</v>
      </c>
      <c r="AA1027">
        <v>-2.579125850936257E-2</v>
      </c>
      <c r="AB1027">
        <v>-3.1379130710925907E-2</v>
      </c>
      <c r="AC1027">
        <v>-1.6689614133129659E-2</v>
      </c>
      <c r="AD1027">
        <v>-8.6797651343566012E-3</v>
      </c>
      <c r="AE1027">
        <v>-9.7271083524639902E-3</v>
      </c>
      <c r="AF1027">
        <v>-6.4577311996786721E-2</v>
      </c>
      <c r="AG1027">
        <v>-7.3346000172697559E-2</v>
      </c>
      <c r="AH1027" s="9" t="s">
        <v>253</v>
      </c>
      <c r="AI1027" s="1">
        <v>43983</v>
      </c>
      <c r="AJ1027" s="9" t="s">
        <v>43</v>
      </c>
      <c r="AK1027">
        <v>5</v>
      </c>
    </row>
    <row r="1028" spans="1:37" x14ac:dyDescent="0.25">
      <c r="A1028">
        <v>43986</v>
      </c>
      <c r="B1028">
        <v>-0.21072401488659759</v>
      </c>
      <c r="C1028">
        <v>-5.5686524578928948E-2</v>
      </c>
      <c r="D1028">
        <v>-0.59625891492371241</v>
      </c>
      <c r="E1028">
        <v>-0.17353781553204231</v>
      </c>
      <c r="F1028">
        <v>-0.13116950199660549</v>
      </c>
      <c r="G1028">
        <v>-0.57914030611697043</v>
      </c>
      <c r="H1028">
        <v>-0.13958199280777289</v>
      </c>
      <c r="I1028">
        <v>-0.11199263845886789</v>
      </c>
      <c r="J1028">
        <v>-0.14780676996010059</v>
      </c>
      <c r="K1028">
        <v>-0.10171077389314399</v>
      </c>
      <c r="L1028">
        <v>-7.1229027662174013E-4</v>
      </c>
      <c r="M1028">
        <v>-2.6625381272596359E-2</v>
      </c>
      <c r="N1028">
        <v>-5.0821400272988773E-2</v>
      </c>
      <c r="O1028">
        <v>-0.1137557294002514</v>
      </c>
      <c r="P1028">
        <v>-0.60902533422423721</v>
      </c>
      <c r="Q1028">
        <v>-0.1246364546598959</v>
      </c>
      <c r="R1028">
        <v>-5.2526413166866348E-2</v>
      </c>
      <c r="S1028">
        <v>-0.15579422031320331</v>
      </c>
      <c r="T1028">
        <v>-6.4890751148418691E-2</v>
      </c>
      <c r="U1028">
        <v>-2.5622229349962299E-2</v>
      </c>
      <c r="V1028">
        <v>-0.2455408543555162</v>
      </c>
      <c r="W1028">
        <v>-0.26961805314016579</v>
      </c>
      <c r="X1028">
        <v>-0.2196870281931475</v>
      </c>
      <c r="Y1028">
        <v>-0.28703301136270581</v>
      </c>
      <c r="Z1028">
        <v>-0.29538880685462288</v>
      </c>
      <c r="AA1028">
        <v>-0.1560661757486263</v>
      </c>
      <c r="AB1028">
        <v>-0.13688859412913071</v>
      </c>
      <c r="AC1028">
        <v>-0.14115561584526301</v>
      </c>
      <c r="AD1028">
        <v>-0.233293801003501</v>
      </c>
      <c r="AE1028">
        <v>-0.12835052955225371</v>
      </c>
      <c r="AF1028">
        <v>-0.16305385705654671</v>
      </c>
      <c r="AG1028">
        <v>-0.34844354093575658</v>
      </c>
      <c r="AH1028" s="9" t="s">
        <v>253</v>
      </c>
      <c r="AI1028" s="1">
        <v>43983</v>
      </c>
      <c r="AJ1028" s="9" t="s">
        <v>38</v>
      </c>
      <c r="AK1028">
        <v>4</v>
      </c>
    </row>
    <row r="1029" spans="1:37" x14ac:dyDescent="0.25">
      <c r="A1029">
        <v>43985</v>
      </c>
      <c r="B1029">
        <v>-0.14938251657392521</v>
      </c>
      <c r="C1029">
        <v>-1.0225590019100379</v>
      </c>
      <c r="D1029">
        <v>-0.13055116267766231</v>
      </c>
      <c r="E1029">
        <v>-2.9697689877755899E-2</v>
      </c>
      <c r="F1029">
        <v>-2.5633961178766651E-2</v>
      </c>
      <c r="G1029">
        <v>-0.1653711296293453</v>
      </c>
      <c r="H1029">
        <v>-7.291148944367673E-2</v>
      </c>
      <c r="I1029">
        <v>-4.1930984575689043E-2</v>
      </c>
      <c r="J1029">
        <v>-1.9989203455266589E-2</v>
      </c>
      <c r="K1029">
        <v>-4.8632176743313733E-3</v>
      </c>
      <c r="L1029">
        <v>-0.1083279301094395</v>
      </c>
      <c r="M1029">
        <v>-8.6917542934315903E-2</v>
      </c>
      <c r="N1029">
        <v>-3.649331044236169E-2</v>
      </c>
      <c r="O1029">
        <v>-2.093638393662027E-2</v>
      </c>
      <c r="P1029">
        <v>-8.9149493906719585E-2</v>
      </c>
      <c r="Q1029">
        <v>-6.3265073471737834E-2</v>
      </c>
      <c r="R1029">
        <v>-0.14574718656412661</v>
      </c>
      <c r="S1029">
        <v>-7.9530745234086472E-2</v>
      </c>
      <c r="T1029">
        <v>-0.17053919120366171</v>
      </c>
      <c r="U1029">
        <v>-1.7869527721226248E-2</v>
      </c>
      <c r="V1029">
        <v>-7.257360845514889E-3</v>
      </c>
      <c r="W1029">
        <v>-0.27264495454769799</v>
      </c>
      <c r="X1029">
        <v>-0.3765080320399864</v>
      </c>
      <c r="Y1029">
        <v>-9.7114746769742799E-2</v>
      </c>
      <c r="Z1029">
        <v>-0.22871651376541061</v>
      </c>
      <c r="AA1029">
        <v>-6.0932483601381343E-2</v>
      </c>
      <c r="AB1029">
        <v>-8.0114534840805121E-2</v>
      </c>
      <c r="AC1029">
        <v>-0.1011940720188623</v>
      </c>
      <c r="AD1029">
        <v>-4.6661897080928737E-2</v>
      </c>
      <c r="AE1029">
        <v>-5.262133797541544E-2</v>
      </c>
      <c r="AF1029">
        <v>-0.1168822494936371</v>
      </c>
      <c r="AG1029">
        <v>-0.44071082052687399</v>
      </c>
      <c r="AH1029" s="9" t="s">
        <v>253</v>
      </c>
      <c r="AI1029" s="1">
        <v>43983</v>
      </c>
      <c r="AJ1029" s="9" t="s">
        <v>39</v>
      </c>
      <c r="AK1029">
        <v>3</v>
      </c>
    </row>
    <row r="1030" spans="1:37" x14ac:dyDescent="0.25">
      <c r="A1030">
        <v>43984</v>
      </c>
      <c r="B1030">
        <v>-0.78536263230511405</v>
      </c>
      <c r="C1030">
        <v>-1.007963557193982</v>
      </c>
      <c r="D1030">
        <v>-0.44804385848269279</v>
      </c>
      <c r="E1030">
        <v>-0.82482967481838831</v>
      </c>
      <c r="F1030">
        <v>-2.079590804444809</v>
      </c>
      <c r="G1030">
        <v>-0.33864646135041881</v>
      </c>
      <c r="H1030">
        <v>-0.44642621349620831</v>
      </c>
      <c r="I1030">
        <v>-0.84236972605511162</v>
      </c>
      <c r="J1030">
        <v>-0.36517198297659159</v>
      </c>
      <c r="K1030">
        <v>-4.8086284956437707E-2</v>
      </c>
      <c r="L1030">
        <v>-0.42575850566168211</v>
      </c>
      <c r="M1030">
        <v>-0.73257610510902615</v>
      </c>
      <c r="N1030">
        <v>-1.297923767356439</v>
      </c>
      <c r="O1030">
        <v>-0.45067856152201607</v>
      </c>
      <c r="P1030">
        <v>-0.93811846084969863</v>
      </c>
      <c r="Q1030">
        <v>-0.27608256994005048</v>
      </c>
      <c r="R1030">
        <v>-1.6874157443467319</v>
      </c>
      <c r="S1030">
        <v>-0.76089600164353577</v>
      </c>
      <c r="T1030">
        <v>-0.75576712636594778</v>
      </c>
      <c r="U1030">
        <v>-0.58308054141386445</v>
      </c>
      <c r="V1030">
        <v>-0.42766360689168142</v>
      </c>
      <c r="W1030">
        <v>-6.4391842530293605E-2</v>
      </c>
      <c r="X1030">
        <v>-0.90049314581209006</v>
      </c>
      <c r="Y1030">
        <v>-0.31524823471167562</v>
      </c>
      <c r="Z1030">
        <v>-0.8441720069671933</v>
      </c>
      <c r="AA1030">
        <v>-0.85175802013033164</v>
      </c>
      <c r="AB1030">
        <v>-0.66191971915813785</v>
      </c>
      <c r="AC1030">
        <v>-0.59048407926533752</v>
      </c>
      <c r="AD1030">
        <v>-0.49621275445603591</v>
      </c>
      <c r="AE1030">
        <v>-0.71312394352679476</v>
      </c>
      <c r="AF1030">
        <v>-0.96667711086085539</v>
      </c>
      <c r="AG1030">
        <v>-0.55501078671174564</v>
      </c>
      <c r="AH1030" s="9" t="s">
        <v>253</v>
      </c>
      <c r="AI1030" s="1">
        <v>43983</v>
      </c>
      <c r="AJ1030" s="9" t="s">
        <v>40</v>
      </c>
      <c r="AK1030">
        <v>2</v>
      </c>
    </row>
    <row r="1031" spans="1:37" x14ac:dyDescent="0.25">
      <c r="A1031">
        <v>43983</v>
      </c>
      <c r="B1031">
        <v>-0.1085168243259069</v>
      </c>
      <c r="C1031">
        <v>-0.1114482364097238</v>
      </c>
      <c r="D1031">
        <v>-6.1079858542057143E-2</v>
      </c>
      <c r="E1031">
        <v>-8.5545114064695241E-2</v>
      </c>
      <c r="F1031">
        <v>0</v>
      </c>
      <c r="G1031">
        <v>-0.11721822358548339</v>
      </c>
      <c r="H1031">
        <v>0</v>
      </c>
      <c r="I1031">
        <v>-0.23482235112261091</v>
      </c>
      <c r="J1031">
        <v>-0.17296298199441881</v>
      </c>
      <c r="K1031">
        <v>-0.1139493978268081</v>
      </c>
      <c r="L1031">
        <v>-0.43866592193286169</v>
      </c>
      <c r="M1031">
        <v>-0.14888621110234221</v>
      </c>
      <c r="N1031">
        <v>-3.4569965746118911E-2</v>
      </c>
      <c r="O1031">
        <v>-2.5264424971612801E-2</v>
      </c>
      <c r="P1031">
        <v>-0.80042124622364519</v>
      </c>
      <c r="Q1031">
        <v>-2.2902504440609869E-2</v>
      </c>
      <c r="R1031">
        <v>-0.54350999082577922</v>
      </c>
      <c r="S1031">
        <v>-4.6802714911899662E-2</v>
      </c>
      <c r="T1031">
        <v>-8.1352254116728959E-2</v>
      </c>
      <c r="U1031">
        <v>-5.6267002756107496E-3</v>
      </c>
      <c r="V1031">
        <v>-2.7311411665371789E-3</v>
      </c>
      <c r="W1031">
        <v>-4.4079376151456189E-4</v>
      </c>
      <c r="X1031">
        <v>-5.3163816724306054E-3</v>
      </c>
      <c r="Y1031">
        <v>-2.8668832630949201E-2</v>
      </c>
      <c r="Z1031">
        <v>-6.925178601534393E-2</v>
      </c>
      <c r="AA1031">
        <v>-0.2108671837234532</v>
      </c>
      <c r="AB1031">
        <v>-1.9535115321852779E-2</v>
      </c>
      <c r="AC1031">
        <v>-0.21999328625919259</v>
      </c>
      <c r="AD1031">
        <v>-3.1279627495487482E-2</v>
      </c>
      <c r="AE1031">
        <v>-5.2987997541895801E-2</v>
      </c>
      <c r="AF1031">
        <v>-6.1465129871747702E-2</v>
      </c>
      <c r="AG1031">
        <v>-0.33094669669822102</v>
      </c>
      <c r="AH1031" s="9" t="s">
        <v>253</v>
      </c>
      <c r="AI1031" s="1">
        <v>43983</v>
      </c>
      <c r="AJ1031" s="9" t="s">
        <v>41</v>
      </c>
      <c r="AK1031">
        <v>1</v>
      </c>
    </row>
    <row r="1032" spans="1:37" x14ac:dyDescent="0.25">
      <c r="A1032">
        <v>43980</v>
      </c>
      <c r="B1032">
        <v>-7.8584201500882966E-2</v>
      </c>
      <c r="C1032">
        <v>-0.10502224142340939</v>
      </c>
      <c r="D1032">
        <v>-0.15826033241047291</v>
      </c>
      <c r="E1032">
        <v>-5.3889783999190657E-2</v>
      </c>
      <c r="F1032">
        <v>-1.5237449922563141E-2</v>
      </c>
      <c r="G1032">
        <v>-0.27986189600855099</v>
      </c>
      <c r="H1032">
        <v>-4.260048720887407E-2</v>
      </c>
      <c r="I1032">
        <v>-8.9192175753302454E-3</v>
      </c>
      <c r="J1032">
        <v>-0.29368587302413579</v>
      </c>
      <c r="K1032">
        <v>-1.188164437974289E-2</v>
      </c>
      <c r="L1032">
        <v>-0.11033759742715631</v>
      </c>
      <c r="M1032">
        <v>-0.2297818828518344</v>
      </c>
      <c r="N1032">
        <v>-4.6377937115012577E-2</v>
      </c>
      <c r="O1032">
        <v>-7.2249158699243679E-3</v>
      </c>
      <c r="P1032">
        <v>-7.3283782507590116E-3</v>
      </c>
      <c r="Q1032">
        <v>-6.547817409637062E-2</v>
      </c>
      <c r="R1032">
        <v>0</v>
      </c>
      <c r="S1032">
        <v>-8.8710926786280935E-3</v>
      </c>
      <c r="T1032">
        <v>-4.2911446025782229E-2</v>
      </c>
      <c r="U1032">
        <v>-5.6785308239677479E-2</v>
      </c>
      <c r="V1032">
        <v>0</v>
      </c>
      <c r="W1032">
        <v>0</v>
      </c>
      <c r="X1032">
        <v>-9.6663626561517668E-2</v>
      </c>
      <c r="Y1032">
        <v>-8.5365656334935328E-2</v>
      </c>
      <c r="Z1032">
        <v>-9.9460942969206545E-2</v>
      </c>
      <c r="AA1032">
        <v>-5.5291805728498483E-2</v>
      </c>
      <c r="AB1032">
        <v>-4.0770059258544593E-2</v>
      </c>
      <c r="AC1032">
        <v>-0.16114792050610541</v>
      </c>
      <c r="AD1032">
        <v>-3.5701458087906028E-2</v>
      </c>
      <c r="AE1032">
        <v>-4.2315682965897328E-2</v>
      </c>
      <c r="AF1032">
        <v>-8.7937796587992195E-2</v>
      </c>
      <c r="AG1032">
        <v>-0.10852872702997921</v>
      </c>
      <c r="AH1032" s="9" t="s">
        <v>254</v>
      </c>
      <c r="AI1032" s="1">
        <v>43952</v>
      </c>
      <c r="AJ1032" s="9" t="s">
        <v>43</v>
      </c>
      <c r="AK1032">
        <v>29</v>
      </c>
    </row>
    <row r="1033" spans="1:37" x14ac:dyDescent="0.25">
      <c r="A1033">
        <v>43979</v>
      </c>
      <c r="B1033">
        <v>-0.12638367017632079</v>
      </c>
      <c r="C1033">
        <v>-0.17779351351472181</v>
      </c>
      <c r="D1033">
        <v>-8.4384762963492427E-2</v>
      </c>
      <c r="E1033">
        <v>-0.12998853075803279</v>
      </c>
      <c r="F1033">
        <v>-4.8424740931510571E-2</v>
      </c>
      <c r="G1033">
        <v>-1.6566720151842761E-2</v>
      </c>
      <c r="H1033">
        <v>-5.9697469204170413E-2</v>
      </c>
      <c r="I1033">
        <v>-3.2688156860452552E-2</v>
      </c>
      <c r="J1033">
        <v>-6.7562211802575364E-2</v>
      </c>
      <c r="K1033">
        <v>-4.3439973513337577E-3</v>
      </c>
      <c r="L1033">
        <v>-5.7467200119047067E-2</v>
      </c>
      <c r="M1033">
        <v>-0.1176793543421972</v>
      </c>
      <c r="N1033">
        <v>-6.0536893853929012E-2</v>
      </c>
      <c r="O1033">
        <v>-1.222179445962181E-2</v>
      </c>
      <c r="P1033">
        <v>-5.4647227538254517E-2</v>
      </c>
      <c r="Q1033">
        <v>-0.13565375752821651</v>
      </c>
      <c r="R1033">
        <v>-4.9163911208417649E-2</v>
      </c>
      <c r="S1033">
        <v>-7.4741680261830049E-2</v>
      </c>
      <c r="T1033">
        <v>-6.4987597796901955E-2</v>
      </c>
      <c r="U1033">
        <v>-0.11472241157607301</v>
      </c>
      <c r="V1033">
        <v>-2.7938437703889981E-2</v>
      </c>
      <c r="W1033">
        <v>-0.25190589973267369</v>
      </c>
      <c r="X1033">
        <v>-0.27561008910545831</v>
      </c>
      <c r="Y1033">
        <v>-1.824569920582006E-2</v>
      </c>
      <c r="Z1033">
        <v>-0.15335426542692759</v>
      </c>
      <c r="AA1033">
        <v>-5.0546010750309629E-2</v>
      </c>
      <c r="AB1033">
        <v>-8.6973188651061933E-2</v>
      </c>
      <c r="AC1033">
        <v>-8.0489750953834538E-2</v>
      </c>
      <c r="AD1033">
        <v>-5.5911557440903523E-2</v>
      </c>
      <c r="AE1033">
        <v>-8.7613521295479446E-2</v>
      </c>
      <c r="AF1033">
        <v>-7.6544869213132083E-2</v>
      </c>
      <c r="AG1033">
        <v>-0.2218740800515745</v>
      </c>
      <c r="AH1033" s="9" t="s">
        <v>254</v>
      </c>
      <c r="AI1033" s="1">
        <v>43952</v>
      </c>
      <c r="AJ1033" s="9" t="s">
        <v>38</v>
      </c>
      <c r="AK1033">
        <v>28</v>
      </c>
    </row>
    <row r="1034" spans="1:37" x14ac:dyDescent="0.25">
      <c r="A1034">
        <v>43978</v>
      </c>
      <c r="B1034">
        <v>-1.047460595578859</v>
      </c>
      <c r="C1034">
        <v>-1.3289593930559569</v>
      </c>
      <c r="D1034">
        <v>-1.72153353668917</v>
      </c>
      <c r="E1034">
        <v>-0.85034690004249802</v>
      </c>
      <c r="F1034">
        <v>-0.79242711833294155</v>
      </c>
      <c r="G1034">
        <v>-1.798493373286578</v>
      </c>
      <c r="H1034">
        <v>-0.41320535234191469</v>
      </c>
      <c r="I1034">
        <v>-0.45875623971780838</v>
      </c>
      <c r="J1034">
        <v>-0.66084996760780523</v>
      </c>
      <c r="K1034">
        <v>-1.1815953033154269</v>
      </c>
      <c r="L1034">
        <v>-9.0637543654824862E-2</v>
      </c>
      <c r="M1034">
        <v>-0.85013210540149953</v>
      </c>
      <c r="N1034">
        <v>-1.808041312810547</v>
      </c>
      <c r="O1034">
        <v>-2.348982651540477</v>
      </c>
      <c r="P1034">
        <v>-0.1927300934929754</v>
      </c>
      <c r="Q1034">
        <v>-0.93029347841372523</v>
      </c>
      <c r="R1034">
        <v>-5.7481065164707051E-2</v>
      </c>
      <c r="S1034">
        <v>-0.54693856043571987</v>
      </c>
      <c r="T1034">
        <v>-1.135372082879913</v>
      </c>
      <c r="U1034">
        <v>-3.4737106326636682</v>
      </c>
      <c r="V1034">
        <v>-0.50633891670151454</v>
      </c>
      <c r="W1034">
        <v>-0.36613296605654139</v>
      </c>
      <c r="X1034">
        <v>-0.31390549107884291</v>
      </c>
      <c r="Y1034">
        <v>-0.61285847200559984</v>
      </c>
      <c r="Z1034">
        <v>-0.87478826852264213</v>
      </c>
      <c r="AA1034">
        <v>-1.215532677709787</v>
      </c>
      <c r="AB1034">
        <v>-1.0093984468160311</v>
      </c>
      <c r="AC1034">
        <v>-0.87457237381562924</v>
      </c>
      <c r="AD1034">
        <v>-1.537423063571272</v>
      </c>
      <c r="AE1034">
        <v>-1.3007001049083471</v>
      </c>
      <c r="AF1034">
        <v>-1.087741751387389</v>
      </c>
      <c r="AG1034">
        <v>-0.42949468348783859</v>
      </c>
      <c r="AH1034" s="9" t="s">
        <v>254</v>
      </c>
      <c r="AI1034" s="1">
        <v>43952</v>
      </c>
      <c r="AJ1034" s="9" t="s">
        <v>39</v>
      </c>
      <c r="AK1034">
        <v>27</v>
      </c>
    </row>
    <row r="1035" spans="1:37" x14ac:dyDescent="0.25">
      <c r="A1035">
        <v>43977</v>
      </c>
      <c r="B1035">
        <v>-0.17010529235923361</v>
      </c>
      <c r="C1035">
        <v>-0.1216136240086676</v>
      </c>
      <c r="D1035">
        <v>-0.98609720299020187</v>
      </c>
      <c r="E1035">
        <v>-0.16946834680771061</v>
      </c>
      <c r="F1035">
        <v>-5.6279975559758902E-2</v>
      </c>
      <c r="G1035">
        <v>-0.27538213564945602</v>
      </c>
      <c r="H1035">
        <v>-0.34905517629626448</v>
      </c>
      <c r="I1035">
        <v>-6.2155159169287799E-3</v>
      </c>
      <c r="J1035">
        <v>-1.0533547187151051E-2</v>
      </c>
      <c r="K1035">
        <v>0</v>
      </c>
      <c r="L1035">
        <v>-0.17598568511348461</v>
      </c>
      <c r="M1035">
        <v>0</v>
      </c>
      <c r="N1035">
        <v>-0.2201059193566034</v>
      </c>
      <c r="O1035">
        <v>-0.14980172713161691</v>
      </c>
      <c r="P1035">
        <v>-2.5105548134028041E-2</v>
      </c>
      <c r="Q1035">
        <v>-0.1539412539767413</v>
      </c>
      <c r="R1035">
        <v>-0.13276746767978001</v>
      </c>
      <c r="S1035">
        <v>-1.3111535150440419E-2</v>
      </c>
      <c r="T1035">
        <v>-7.6831817943677036E-2</v>
      </c>
      <c r="U1035">
        <v>-0.58000548911572958</v>
      </c>
      <c r="V1035">
        <v>-2.0492051283514539E-2</v>
      </c>
      <c r="W1035">
        <v>-2.1150511337900541E-2</v>
      </c>
      <c r="X1035">
        <v>-3.2841542409370941E-2</v>
      </c>
      <c r="Y1035">
        <v>-0.1820226496089489</v>
      </c>
      <c r="Z1035">
        <v>-0.1635664508661023</v>
      </c>
      <c r="AA1035">
        <v>-0.10390486829398</v>
      </c>
      <c r="AB1035">
        <v>-0.23043708572456059</v>
      </c>
      <c r="AC1035">
        <v>-0.1702249686183408</v>
      </c>
      <c r="AD1035">
        <v>-1.2340336790368341E-2</v>
      </c>
      <c r="AE1035">
        <v>-0.1049788885341673</v>
      </c>
      <c r="AF1035">
        <v>-0.1374813080444367</v>
      </c>
      <c r="AG1035">
        <v>-0.42871702414139162</v>
      </c>
      <c r="AH1035" s="9" t="s">
        <v>254</v>
      </c>
      <c r="AI1035" s="1">
        <v>43952</v>
      </c>
      <c r="AJ1035" s="9" t="s">
        <v>40</v>
      </c>
      <c r="AK1035">
        <v>26</v>
      </c>
    </row>
    <row r="1036" spans="1:37" x14ac:dyDescent="0.25">
      <c r="A1036">
        <v>43976</v>
      </c>
      <c r="B1036">
        <v>-0.28392947092978549</v>
      </c>
      <c r="C1036">
        <v>-0.35005244567866239</v>
      </c>
      <c r="D1036">
        <v>-8.4935589708124676E-2</v>
      </c>
      <c r="E1036">
        <v>-6.0396829100828969E-2</v>
      </c>
      <c r="F1036">
        <v>-1.9772431606875852E-2</v>
      </c>
      <c r="G1036">
        <v>-0.2411438808904684</v>
      </c>
      <c r="H1036">
        <v>-1.821210298774267E-2</v>
      </c>
      <c r="I1036">
        <v>-0.12304926991819851</v>
      </c>
      <c r="J1036">
        <v>-6.7213151571564513E-3</v>
      </c>
      <c r="K1036">
        <v>0</v>
      </c>
      <c r="L1036">
        <v>-0.37969458007345769</v>
      </c>
      <c r="M1036">
        <v>-8.0958229332430255E-4</v>
      </c>
      <c r="N1036">
        <v>-5.8307243962665678E-2</v>
      </c>
      <c r="O1036">
        <v>-1.9450691136820249E-2</v>
      </c>
      <c r="P1036">
        <v>-2.1064121832760001E-2</v>
      </c>
      <c r="Q1036">
        <v>-0.22694606762610051</v>
      </c>
      <c r="R1036">
        <v>0</v>
      </c>
      <c r="S1036">
        <v>-0.51495720319337235</v>
      </c>
      <c r="T1036">
        <v>-6.6097461046949094E-2</v>
      </c>
      <c r="U1036">
        <v>-4.3938455645188473E-2</v>
      </c>
      <c r="V1036">
        <v>-2.5412551023889118E-2</v>
      </c>
      <c r="W1036">
        <v>-7.7388322829710615E-2</v>
      </c>
      <c r="X1036">
        <v>-0.41133169698850153</v>
      </c>
      <c r="Y1036">
        <v>-0.10309288487659141</v>
      </c>
      <c r="Z1036">
        <v>-0.32591521356997522</v>
      </c>
      <c r="AA1036">
        <v>-5.1089563571629491E-2</v>
      </c>
      <c r="AB1036">
        <v>-7.1006279267427336E-2</v>
      </c>
      <c r="AC1036">
        <v>-0.1735293300181929</v>
      </c>
      <c r="AD1036">
        <v>-7.7695109585895067E-3</v>
      </c>
      <c r="AE1036">
        <v>-7.7368117566243719E-2</v>
      </c>
      <c r="AF1036">
        <v>-0.5172019670029564</v>
      </c>
      <c r="AG1036">
        <v>-0.2253672211664671</v>
      </c>
      <c r="AH1036" s="9" t="s">
        <v>254</v>
      </c>
      <c r="AI1036" s="1">
        <v>43952</v>
      </c>
      <c r="AJ1036" s="9" t="s">
        <v>41</v>
      </c>
      <c r="AK1036">
        <v>25</v>
      </c>
    </row>
    <row r="1037" spans="1:37" x14ac:dyDescent="0.25">
      <c r="A1037">
        <v>43973</v>
      </c>
      <c r="B1037">
        <v>-0.63230580205475551</v>
      </c>
      <c r="C1037">
        <v>-0.247362702920814</v>
      </c>
      <c r="D1037">
        <v>-0.96147040798820727</v>
      </c>
      <c r="E1037">
        <v>-0.40887667459949228</v>
      </c>
      <c r="F1037">
        <v>-0.281718385637163</v>
      </c>
      <c r="G1037">
        <v>-0.2055935178714921</v>
      </c>
      <c r="H1037">
        <v>-9.0354934970320461E-2</v>
      </c>
      <c r="I1037">
        <v>-0.4651199659860426</v>
      </c>
      <c r="J1037">
        <v>-0.94497960608283649</v>
      </c>
      <c r="K1037">
        <v>-0.13590125459038779</v>
      </c>
      <c r="L1037">
        <v>-0.27460594812927402</v>
      </c>
      <c r="M1037">
        <v>-0.13124237170004871</v>
      </c>
      <c r="N1037">
        <v>-0.21096636027945001</v>
      </c>
      <c r="O1037">
        <v>-0.34568998983391158</v>
      </c>
      <c r="P1037">
        <v>-8.1511983714383212E-3</v>
      </c>
      <c r="Q1037">
        <v>-0.83265421757210956</v>
      </c>
      <c r="R1037">
        <v>0</v>
      </c>
      <c r="S1037">
        <v>-6.2110301232225357E-3</v>
      </c>
      <c r="T1037">
        <v>-0.34631267158603901</v>
      </c>
      <c r="U1037">
        <v>-0.4356187687073555</v>
      </c>
      <c r="V1037">
        <v>-0.37643377981326259</v>
      </c>
      <c r="W1037">
        <v>-1.0871609994011919</v>
      </c>
      <c r="X1037">
        <v>-0.65226574390244907</v>
      </c>
      <c r="Y1037">
        <v>-0.23979810535327489</v>
      </c>
      <c r="Z1037">
        <v>-0.58457792530762664</v>
      </c>
      <c r="AA1037">
        <v>-0.29805293824329632</v>
      </c>
      <c r="AB1037">
        <v>-0.42687616854022947</v>
      </c>
      <c r="AC1037">
        <v>-0.29169922761985317</v>
      </c>
      <c r="AD1037">
        <v>-0.76028189772799004</v>
      </c>
      <c r="AE1037">
        <v>-0.43860226230271432</v>
      </c>
      <c r="AF1037">
        <v>-0.33201409141375088</v>
      </c>
      <c r="AG1037">
        <v>-0.84134355460533128</v>
      </c>
      <c r="AH1037" s="9" t="s">
        <v>255</v>
      </c>
      <c r="AI1037" s="1">
        <v>43952</v>
      </c>
      <c r="AJ1037" s="9" t="s">
        <v>43</v>
      </c>
      <c r="AK1037">
        <v>22</v>
      </c>
    </row>
    <row r="1038" spans="1:37" x14ac:dyDescent="0.25">
      <c r="A1038">
        <v>43972</v>
      </c>
      <c r="B1038">
        <v>-0.17580900242929709</v>
      </c>
      <c r="C1038">
        <v>-0.73000091137656697</v>
      </c>
      <c r="D1038">
        <v>-0.32364972612788551</v>
      </c>
      <c r="E1038">
        <v>-0.12688441723489291</v>
      </c>
      <c r="F1038">
        <v>-0.1018719516879637</v>
      </c>
      <c r="G1038">
        <v>-8.9002153355945107E-2</v>
      </c>
      <c r="H1038">
        <v>-4.2286570959727043E-2</v>
      </c>
      <c r="I1038">
        <v>-0.10360667458243709</v>
      </c>
      <c r="J1038">
        <v>-7.9676575639438779E-2</v>
      </c>
      <c r="K1038">
        <v>-0.24558579597772751</v>
      </c>
      <c r="L1038">
        <v>-0.68767297473649103</v>
      </c>
      <c r="M1038">
        <v>-6.8433948497672384E-2</v>
      </c>
      <c r="N1038">
        <v>-0.27830866492338402</v>
      </c>
      <c r="O1038">
        <v>-1.9175408945479151E-2</v>
      </c>
      <c r="P1038">
        <v>-5.866294395058121E-3</v>
      </c>
      <c r="Q1038">
        <v>-3.5072451694049211E-2</v>
      </c>
      <c r="R1038">
        <v>0</v>
      </c>
      <c r="S1038">
        <v>-0.1917039627386147</v>
      </c>
      <c r="T1038">
        <v>-3.9309965150922881E-2</v>
      </c>
      <c r="U1038">
        <v>-5.1417641337324481E-2</v>
      </c>
      <c r="V1038">
        <v>-0.13619724780438641</v>
      </c>
      <c r="W1038">
        <v>-0.41303678397088911</v>
      </c>
      <c r="X1038">
        <v>-6.31617207567607E-2</v>
      </c>
      <c r="Y1038">
        <v>-1.8885268149649002E-2</v>
      </c>
      <c r="Z1038">
        <v>-0.2082318180809366</v>
      </c>
      <c r="AA1038">
        <v>-0.1390011086411333</v>
      </c>
      <c r="AB1038">
        <v>-5.333311206732487E-2</v>
      </c>
      <c r="AC1038">
        <v>-0.1712937464821912</v>
      </c>
      <c r="AD1038">
        <v>-5.4937925507267733E-2</v>
      </c>
      <c r="AE1038">
        <v>-0.1068277290120519</v>
      </c>
      <c r="AF1038">
        <v>-0.1171606462684921</v>
      </c>
      <c r="AG1038">
        <v>-0.2017955430008074</v>
      </c>
      <c r="AH1038" s="9" t="s">
        <v>255</v>
      </c>
      <c r="AI1038" s="1">
        <v>43952</v>
      </c>
      <c r="AJ1038" s="9" t="s">
        <v>38</v>
      </c>
      <c r="AK1038">
        <v>21</v>
      </c>
    </row>
    <row r="1039" spans="1:37" x14ac:dyDescent="0.25">
      <c r="A1039">
        <v>43971</v>
      </c>
      <c r="B1039">
        <v>-0.17451442773942549</v>
      </c>
      <c r="C1039">
        <v>0</v>
      </c>
      <c r="D1039">
        <v>-7.9299642374279604E-3</v>
      </c>
      <c r="E1039">
        <v>-2.4548055707538471E-2</v>
      </c>
      <c r="F1039">
        <v>-3.6223671366235062E-2</v>
      </c>
      <c r="G1039">
        <v>-0.22622319096250729</v>
      </c>
      <c r="H1039">
        <v>-0.45373425148548852</v>
      </c>
      <c r="I1039">
        <v>-0.58910365566921097</v>
      </c>
      <c r="J1039">
        <v>-8.3233913700549861E-2</v>
      </c>
      <c r="K1039">
        <v>-2.320862694360922E-3</v>
      </c>
      <c r="L1039">
        <v>-0.1143073507343481</v>
      </c>
      <c r="M1039">
        <v>-2.6513607046627599E-2</v>
      </c>
      <c r="N1039">
        <v>-8.7392474743486728E-2</v>
      </c>
      <c r="O1039">
        <v>-7.1101834785657542E-2</v>
      </c>
      <c r="P1039">
        <v>-8.6228474862653989E-3</v>
      </c>
      <c r="Q1039">
        <v>-0.12881364624354039</v>
      </c>
      <c r="R1039">
        <v>-1.182091764233772E-2</v>
      </c>
      <c r="S1039">
        <v>-0.3359079052728004</v>
      </c>
      <c r="T1039">
        <v>-8.5615415741444365E-2</v>
      </c>
      <c r="U1039">
        <v>-0.19165098281154089</v>
      </c>
      <c r="V1039">
        <v>-1.26220152916713E-2</v>
      </c>
      <c r="W1039">
        <v>-3.3818656958276971E-3</v>
      </c>
      <c r="X1039">
        <v>-0.12817171583036949</v>
      </c>
      <c r="Y1039">
        <v>-6.415851252955046E-3</v>
      </c>
      <c r="Z1039">
        <v>-0.1573554923522944</v>
      </c>
      <c r="AA1039">
        <v>-0.17523554231271421</v>
      </c>
      <c r="AB1039">
        <v>-0.14614750077940511</v>
      </c>
      <c r="AC1039">
        <v>-3.2324764508138072E-2</v>
      </c>
      <c r="AD1039">
        <v>-6.9348332585018324E-3</v>
      </c>
      <c r="AE1039">
        <v>-9.1232138330375384E-2</v>
      </c>
      <c r="AF1039">
        <v>-0.17861534720869221</v>
      </c>
      <c r="AG1039">
        <v>-0.34253943467363379</v>
      </c>
      <c r="AH1039" s="9" t="s">
        <v>255</v>
      </c>
      <c r="AI1039" s="1">
        <v>43952</v>
      </c>
      <c r="AJ1039" s="9" t="s">
        <v>39</v>
      </c>
      <c r="AK1039">
        <v>20</v>
      </c>
    </row>
    <row r="1040" spans="1:37" x14ac:dyDescent="0.25">
      <c r="A1040">
        <v>43970</v>
      </c>
      <c r="B1040">
        <v>-0.27355195645893149</v>
      </c>
      <c r="C1040">
        <v>-0.57228655511101145</v>
      </c>
      <c r="D1040">
        <v>-0.24698990410765009</v>
      </c>
      <c r="E1040">
        <v>-0.35793128137635699</v>
      </c>
      <c r="F1040">
        <v>-0.39908254131280457</v>
      </c>
      <c r="G1040">
        <v>-0.30059092763929052</v>
      </c>
      <c r="H1040">
        <v>-0.1065122760249914</v>
      </c>
      <c r="I1040">
        <v>-2.5191634677348479E-3</v>
      </c>
      <c r="J1040">
        <v>-0.47132774231129743</v>
      </c>
      <c r="K1040">
        <v>-0.14682565144944651</v>
      </c>
      <c r="L1040">
        <v>-7.8249080851843469E-2</v>
      </c>
      <c r="M1040">
        <v>-6.9005135533595843E-2</v>
      </c>
      <c r="N1040">
        <v>-0.13220131129353499</v>
      </c>
      <c r="O1040">
        <v>-0.5080983863563534</v>
      </c>
      <c r="P1040">
        <v>-0.50035899732800293</v>
      </c>
      <c r="Q1040">
        <v>-6.7859892690949608E-2</v>
      </c>
      <c r="R1040">
        <v>-4.1370694720160861E-3</v>
      </c>
      <c r="S1040">
        <v>-0.25793584922586199</v>
      </c>
      <c r="T1040">
        <v>-0.33681616243793272</v>
      </c>
      <c r="U1040">
        <v>-4.3218517408591457E-2</v>
      </c>
      <c r="V1040">
        <v>-4.5398446545717321E-2</v>
      </c>
      <c r="W1040">
        <v>-0.43674672291620881</v>
      </c>
      <c r="X1040">
        <v>-0.17917545897290321</v>
      </c>
      <c r="Y1040">
        <v>-0.25782449818674041</v>
      </c>
      <c r="Z1040">
        <v>-0.34606051629227591</v>
      </c>
      <c r="AA1040">
        <v>-0.22033883899376999</v>
      </c>
      <c r="AB1040">
        <v>-0.22022006946872871</v>
      </c>
      <c r="AC1040">
        <v>-0.1935538831274991</v>
      </c>
      <c r="AD1040">
        <v>-0.2159783176659901</v>
      </c>
      <c r="AE1040">
        <v>-0.13521498405399651</v>
      </c>
      <c r="AF1040">
        <v>-0.26636275852051189</v>
      </c>
      <c r="AG1040">
        <v>-0.45230806935436302</v>
      </c>
      <c r="AH1040" s="9" t="s">
        <v>255</v>
      </c>
      <c r="AI1040" s="1">
        <v>43952</v>
      </c>
      <c r="AJ1040" s="9" t="s">
        <v>40</v>
      </c>
      <c r="AK1040">
        <v>19</v>
      </c>
    </row>
    <row r="1041" spans="1:37" x14ac:dyDescent="0.25">
      <c r="A1041">
        <v>43969</v>
      </c>
      <c r="B1041">
        <v>-0.22328875519386029</v>
      </c>
      <c r="C1041">
        <v>-0.54006036342391495</v>
      </c>
      <c r="D1041">
        <v>-0.80808866764640397</v>
      </c>
      <c r="E1041">
        <v>-2.4782113492472151E-2</v>
      </c>
      <c r="F1041">
        <v>-6.4285150569922789E-2</v>
      </c>
      <c r="G1041">
        <v>-4.5184158416134691E-2</v>
      </c>
      <c r="H1041">
        <v>-2.9590212490379322E-2</v>
      </c>
      <c r="I1041">
        <v>-1.3021451991849521E-2</v>
      </c>
      <c r="J1041">
        <v>-3.3122745986734703E-2</v>
      </c>
      <c r="K1041">
        <v>-1.510836237658514E-2</v>
      </c>
      <c r="L1041">
        <v>-1.200774167294345E-2</v>
      </c>
      <c r="M1041">
        <v>-0.1008007537279772</v>
      </c>
      <c r="N1041">
        <v>-3.1840081740381111E-3</v>
      </c>
      <c r="O1041">
        <v>-0.26389127137290858</v>
      </c>
      <c r="P1041">
        <v>-7.1553917061280892E-2</v>
      </c>
      <c r="Q1041">
        <v>-3.7984590191854758E-3</v>
      </c>
      <c r="R1041">
        <v>-0.18619175239525779</v>
      </c>
      <c r="S1041">
        <v>-0.34630911975701423</v>
      </c>
      <c r="T1041">
        <v>-8.315938542682301E-2</v>
      </c>
      <c r="U1041">
        <v>-3.6500099478702683E-2</v>
      </c>
      <c r="V1041">
        <v>-4.5519981070266988E-2</v>
      </c>
      <c r="W1041">
        <v>-0.29799618510199471</v>
      </c>
      <c r="X1041">
        <v>-0.52559118337105049</v>
      </c>
      <c r="Y1041">
        <v>-7.6672312398142858E-2</v>
      </c>
      <c r="Z1041">
        <v>-0.32249100790058532</v>
      </c>
      <c r="AA1041">
        <v>-2.596692011907149E-2</v>
      </c>
      <c r="AB1041">
        <v>-7.7067823656511603E-2</v>
      </c>
      <c r="AC1041">
        <v>-0.20397040521908361</v>
      </c>
      <c r="AD1041">
        <v>-1.660771230312759E-3</v>
      </c>
      <c r="AE1041">
        <v>-1.0310388522551809E-2</v>
      </c>
      <c r="AF1041">
        <v>-0.2034281586095579</v>
      </c>
      <c r="AG1041">
        <v>-0.34690767535170192</v>
      </c>
      <c r="AH1041" s="9" t="s">
        <v>255</v>
      </c>
      <c r="AI1041" s="1">
        <v>43952</v>
      </c>
      <c r="AJ1041" s="9" t="s">
        <v>41</v>
      </c>
      <c r="AK1041">
        <v>18</v>
      </c>
    </row>
    <row r="1042" spans="1:37" x14ac:dyDescent="0.25">
      <c r="A1042">
        <v>43966</v>
      </c>
      <c r="B1042">
        <v>-0.5072972411356198</v>
      </c>
      <c r="C1042">
        <v>-0.32386810926509019</v>
      </c>
      <c r="D1042">
        <v>-0.31234078492944872</v>
      </c>
      <c r="E1042">
        <v>-0.53065062075792591</v>
      </c>
      <c r="F1042">
        <v>-0.26816215722121339</v>
      </c>
      <c r="G1042">
        <v>-0.32597712464636358</v>
      </c>
      <c r="H1042">
        <v>-9.5763354763095887E-2</v>
      </c>
      <c r="I1042">
        <v>-0.10080637323844099</v>
      </c>
      <c r="J1042">
        <v>-0.20429670593422161</v>
      </c>
      <c r="K1042">
        <v>-2.600344312774348</v>
      </c>
      <c r="L1042">
        <v>-0.34451722045605537</v>
      </c>
      <c r="M1042">
        <v>-0.75645102801226161</v>
      </c>
      <c r="N1042">
        <v>-0.37153213072976499</v>
      </c>
      <c r="O1042">
        <v>-0.1164843352439647</v>
      </c>
      <c r="P1042">
        <v>-9.2443618530744266E-3</v>
      </c>
      <c r="Q1042">
        <v>-0.22639138200894471</v>
      </c>
      <c r="R1042">
        <v>-0.27494168466500229</v>
      </c>
      <c r="S1042">
        <v>-0.79110538244642281</v>
      </c>
      <c r="T1042">
        <v>-0.35086720158184298</v>
      </c>
      <c r="U1042">
        <v>-0.79385767672610041</v>
      </c>
      <c r="V1042">
        <v>-0.13881934325546641</v>
      </c>
      <c r="W1042">
        <v>-1.2392884638008399</v>
      </c>
      <c r="X1042">
        <v>-0.56008619526264847</v>
      </c>
      <c r="Y1042">
        <v>-0.16335933916254769</v>
      </c>
      <c r="Z1042">
        <v>-0.69353551636502619</v>
      </c>
      <c r="AA1042">
        <v>-0.452259560011539</v>
      </c>
      <c r="AB1042">
        <v>-0.2214453086138195</v>
      </c>
      <c r="AC1042">
        <v>-0.48323412914293301</v>
      </c>
      <c r="AD1042">
        <v>-0.33077076093579788</v>
      </c>
      <c r="AE1042">
        <v>-0.48993835405056951</v>
      </c>
      <c r="AF1042">
        <v>-0.44961961858208149</v>
      </c>
      <c r="AG1042">
        <v>-0.53270192364050328</v>
      </c>
      <c r="AH1042" s="9" t="s">
        <v>256</v>
      </c>
      <c r="AI1042" s="1">
        <v>43952</v>
      </c>
      <c r="AJ1042" s="9" t="s">
        <v>43</v>
      </c>
      <c r="AK1042">
        <v>15</v>
      </c>
    </row>
    <row r="1043" spans="1:37" x14ac:dyDescent="0.25">
      <c r="A1043">
        <v>43965</v>
      </c>
      <c r="B1043">
        <v>-0.19265062474971761</v>
      </c>
      <c r="C1043">
        <v>-0.40909195933948872</v>
      </c>
      <c r="D1043">
        <v>-0.60115873063485814</v>
      </c>
      <c r="E1043">
        <v>-0.10468479438503719</v>
      </c>
      <c r="F1043">
        <v>-0.9417936728584404</v>
      </c>
      <c r="G1043">
        <v>-4.9513632926441911E-2</v>
      </c>
      <c r="H1043">
        <v>-6.9660979191085076E-2</v>
      </c>
      <c r="I1043">
        <v>-0.4099311931030053</v>
      </c>
      <c r="J1043">
        <v>-0.33817017243950098</v>
      </c>
      <c r="K1043">
        <v>-0.16706223928076749</v>
      </c>
      <c r="L1043">
        <v>-0.20955972739692269</v>
      </c>
      <c r="M1043">
        <v>-0.2879501858088987</v>
      </c>
      <c r="N1043">
        <v>-0.38830670565643199</v>
      </c>
      <c r="O1043">
        <v>-4.5264029540374749E-2</v>
      </c>
      <c r="P1043">
        <v>-0.15526337071825991</v>
      </c>
      <c r="Q1043">
        <v>-0.10110956731381671</v>
      </c>
      <c r="R1043">
        <v>0</v>
      </c>
      <c r="S1043">
        <v>-5.9335275940002206E-3</v>
      </c>
      <c r="T1043">
        <v>-5.0251913544869541E-2</v>
      </c>
      <c r="U1043">
        <v>-0.14478022332522369</v>
      </c>
      <c r="V1043">
        <v>-3.7512561232740341E-2</v>
      </c>
      <c r="W1043">
        <v>-0.2440623637818925</v>
      </c>
      <c r="X1043">
        <v>-0.29926745530032051</v>
      </c>
      <c r="Y1043">
        <v>-0.57232260889859188</v>
      </c>
      <c r="Z1043">
        <v>-0.14286445473701451</v>
      </c>
      <c r="AA1043">
        <v>-0.30698743396414291</v>
      </c>
      <c r="AB1043">
        <v>-0.13799549055036389</v>
      </c>
      <c r="AC1043">
        <v>-0.39336891070152752</v>
      </c>
      <c r="AD1043">
        <v>-0.17852982216976071</v>
      </c>
      <c r="AE1043">
        <v>-0.2891795422707677</v>
      </c>
      <c r="AF1043">
        <v>-0.17162105235343009</v>
      </c>
      <c r="AG1043">
        <v>-0.14196116272239781</v>
      </c>
      <c r="AH1043" s="9" t="s">
        <v>256</v>
      </c>
      <c r="AI1043" s="1">
        <v>43952</v>
      </c>
      <c r="AJ1043" s="9" t="s">
        <v>38</v>
      </c>
      <c r="AK1043">
        <v>14</v>
      </c>
    </row>
    <row r="1044" spans="1:37" x14ac:dyDescent="0.25">
      <c r="A1044">
        <v>43964</v>
      </c>
      <c r="B1044">
        <v>-0.25129953773717822</v>
      </c>
      <c r="C1044">
        <v>-3.2755979733710423E-2</v>
      </c>
      <c r="D1044">
        <v>-6.469586052975354E-4</v>
      </c>
      <c r="E1044">
        <v>-7.74393065400584E-2</v>
      </c>
      <c r="F1044">
        <v>-0.39030224965761212</v>
      </c>
      <c r="G1044">
        <v>-0.114119612860671</v>
      </c>
      <c r="H1044">
        <v>-0.29407068539441572</v>
      </c>
      <c r="I1044">
        <v>-5.2187520450264431E-2</v>
      </c>
      <c r="J1044">
        <v>-7.9105953968722689E-3</v>
      </c>
      <c r="K1044">
        <v>-0.36024828101761719</v>
      </c>
      <c r="L1044">
        <v>-0.31988102323937628</v>
      </c>
      <c r="M1044">
        <v>-0.12921334884275659</v>
      </c>
      <c r="N1044">
        <v>-0.1066405208858091</v>
      </c>
      <c r="O1044">
        <v>-0.3424541457337556</v>
      </c>
      <c r="P1044">
        <v>-0.1051774879609942</v>
      </c>
      <c r="Q1044">
        <v>-2.0332102601198651E-2</v>
      </c>
      <c r="R1044">
        <v>-9.4896037926893537E-2</v>
      </c>
      <c r="S1044">
        <v>0</v>
      </c>
      <c r="T1044">
        <v>-1.525901564463485E-2</v>
      </c>
      <c r="U1044">
        <v>-0.1547967607757938</v>
      </c>
      <c r="V1044">
        <v>-1.5467269621404021E-2</v>
      </c>
      <c r="W1044">
        <v>-0.16897686830205491</v>
      </c>
      <c r="X1044">
        <v>-0.36175235078812851</v>
      </c>
      <c r="Y1044">
        <v>-9.9603529294450849E-2</v>
      </c>
      <c r="Z1044">
        <v>-0.33554979809424701</v>
      </c>
      <c r="AA1044">
        <v>-0.1029676499115344</v>
      </c>
      <c r="AB1044">
        <v>-0.1190892632858272</v>
      </c>
      <c r="AC1044">
        <v>-0.13477712246820869</v>
      </c>
      <c r="AD1044">
        <v>-2.7358331672744662E-2</v>
      </c>
      <c r="AE1044">
        <v>-7.8950559649890978E-2</v>
      </c>
      <c r="AF1044">
        <v>-0.25066522365961869</v>
      </c>
      <c r="AG1044">
        <v>-0.33238352468338572</v>
      </c>
      <c r="AH1044" s="9" t="s">
        <v>256</v>
      </c>
      <c r="AI1044" s="1">
        <v>43952</v>
      </c>
      <c r="AJ1044" s="9" t="s">
        <v>39</v>
      </c>
      <c r="AK1044">
        <v>13</v>
      </c>
    </row>
    <row r="1045" spans="1:37" x14ac:dyDescent="0.25">
      <c r="A1045">
        <v>43963</v>
      </c>
      <c r="B1045">
        <v>-0.1127306068656885</v>
      </c>
      <c r="C1045">
        <v>-5.9023411526821307E-2</v>
      </c>
      <c r="D1045">
        <v>-9.4733215272345322E-2</v>
      </c>
      <c r="E1045">
        <v>-5.4646162618057922E-2</v>
      </c>
      <c r="F1045">
        <v>-5.3847278888966919E-2</v>
      </c>
      <c r="G1045">
        <v>-0.29272522028092418</v>
      </c>
      <c r="H1045">
        <v>-0.42333128955384269</v>
      </c>
      <c r="I1045">
        <v>-0.18225599702202</v>
      </c>
      <c r="J1045">
        <v>0</v>
      </c>
      <c r="K1045">
        <v>-2.7887548255955321E-2</v>
      </c>
      <c r="L1045">
        <v>-0.1584101952489621</v>
      </c>
      <c r="M1045">
        <v>0</v>
      </c>
      <c r="N1045">
        <v>-2.1583001726778149E-2</v>
      </c>
      <c r="O1045">
        <v>-2.182529295667222E-2</v>
      </c>
      <c r="P1045">
        <v>-3.5359187764041657E-2</v>
      </c>
      <c r="Q1045">
        <v>0</v>
      </c>
      <c r="R1045">
        <v>0</v>
      </c>
      <c r="S1045">
        <v>-2.1872207692057052E-2</v>
      </c>
      <c r="T1045">
        <v>-0.23578034459790531</v>
      </c>
      <c r="U1045">
        <v>-3.855778555458328E-3</v>
      </c>
      <c r="V1045">
        <v>-2.452884928276668E-2</v>
      </c>
      <c r="W1045">
        <v>-0.17292491794093101</v>
      </c>
      <c r="X1045">
        <v>-3.02082464297138E-2</v>
      </c>
      <c r="Y1045">
        <v>-8.1356793739121872E-2</v>
      </c>
      <c r="Z1045">
        <v>-0.10770314918534089</v>
      </c>
      <c r="AA1045">
        <v>-4.2713283730992292E-2</v>
      </c>
      <c r="AB1045">
        <v>-0.1206030889284051</v>
      </c>
      <c r="AC1045">
        <v>-0.1196076190600083</v>
      </c>
      <c r="AD1045">
        <v>-1.33146851081538E-2</v>
      </c>
      <c r="AE1045">
        <v>-2.887891297323605E-2</v>
      </c>
      <c r="AF1045">
        <v>-0.10320353582321</v>
      </c>
      <c r="AG1045">
        <v>-0.34709377540126479</v>
      </c>
      <c r="AH1045" s="9" t="s">
        <v>256</v>
      </c>
      <c r="AI1045" s="1">
        <v>43952</v>
      </c>
      <c r="AJ1045" s="9" t="s">
        <v>40</v>
      </c>
      <c r="AK1045">
        <v>12</v>
      </c>
    </row>
    <row r="1046" spans="1:37" x14ac:dyDescent="0.25">
      <c r="A1046">
        <v>43962</v>
      </c>
      <c r="B1046">
        <v>-8.0017335953293217E-2</v>
      </c>
      <c r="C1046">
        <v>-0.13871642652248761</v>
      </c>
      <c r="D1046">
        <v>-5.2156610198290029E-2</v>
      </c>
      <c r="E1046">
        <v>-4.9961894990206798E-2</v>
      </c>
      <c r="F1046">
        <v>-0.14377050525268739</v>
      </c>
      <c r="G1046">
        <v>-4.1945385396615291E-2</v>
      </c>
      <c r="H1046">
        <v>-2.8044298094874839E-2</v>
      </c>
      <c r="I1046">
        <v>-3.075926810782929E-2</v>
      </c>
      <c r="J1046">
        <v>0</v>
      </c>
      <c r="K1046">
        <v>-1.1493621805936501E-2</v>
      </c>
      <c r="L1046">
        <v>-9.0173196722533901E-4</v>
      </c>
      <c r="M1046">
        <v>-7.4803650999191271E-2</v>
      </c>
      <c r="N1046">
        <v>-8.2806215970220989E-2</v>
      </c>
      <c r="O1046">
        <v>-0.1367967365483326</v>
      </c>
      <c r="P1046">
        <v>-5.6894795747995969E-2</v>
      </c>
      <c r="Q1046">
        <v>-1.8642823932522139E-2</v>
      </c>
      <c r="R1046">
        <v>0</v>
      </c>
      <c r="S1046">
        <v>-0.56210590075911759</v>
      </c>
      <c r="T1046">
        <v>-1.096629983622667E-2</v>
      </c>
      <c r="U1046">
        <v>0</v>
      </c>
      <c r="V1046">
        <v>-0.1146646993400724</v>
      </c>
      <c r="W1046">
        <v>-4.4218308039600057E-2</v>
      </c>
      <c r="X1046">
        <v>-0.20906961910212099</v>
      </c>
      <c r="Y1046">
        <v>-2.6572154595082539E-2</v>
      </c>
      <c r="Z1046">
        <v>-0.1107786888999974</v>
      </c>
      <c r="AA1046">
        <v>-5.3804310721964163E-2</v>
      </c>
      <c r="AB1046">
        <v>-6.4132842953190147E-2</v>
      </c>
      <c r="AC1046">
        <v>-4.4622894359882342E-2</v>
      </c>
      <c r="AD1046">
        <v>-4.592143103154483E-4</v>
      </c>
      <c r="AE1046">
        <v>-3.3484528174821303E-2</v>
      </c>
      <c r="AF1046">
        <v>-0.11770033502295919</v>
      </c>
      <c r="AG1046">
        <v>-0.1145266451360434</v>
      </c>
      <c r="AH1046" s="9" t="s">
        <v>256</v>
      </c>
      <c r="AI1046" s="1">
        <v>43952</v>
      </c>
      <c r="AJ1046" s="9" t="s">
        <v>41</v>
      </c>
      <c r="AK1046">
        <v>11</v>
      </c>
    </row>
    <row r="1047" spans="1:37" x14ac:dyDescent="0.25">
      <c r="A1047">
        <v>43959</v>
      </c>
      <c r="B1047">
        <v>-0.4483191551656715</v>
      </c>
      <c r="C1047">
        <v>-0.5299650626222655</v>
      </c>
      <c r="D1047">
        <v>-6.6127085998272453E-2</v>
      </c>
      <c r="E1047">
        <v>-0.2092174475822437</v>
      </c>
      <c r="F1047">
        <v>-0.173519386114558</v>
      </c>
      <c r="G1047">
        <v>-0.30552108010886198</v>
      </c>
      <c r="H1047">
        <v>-0.86667977075588931</v>
      </c>
      <c r="I1047">
        <v>-1.197886915684577E-2</v>
      </c>
      <c r="J1047">
        <v>-0.199561762010111</v>
      </c>
      <c r="K1047">
        <v>-0.43305667292041461</v>
      </c>
      <c r="L1047">
        <v>-0.20571756633289789</v>
      </c>
      <c r="M1047">
        <v>-0.20383473263406249</v>
      </c>
      <c r="N1047">
        <v>-1.314657440520044</v>
      </c>
      <c r="O1047">
        <v>-0.28335740249621272</v>
      </c>
      <c r="P1047">
        <v>-0.1229040680041015</v>
      </c>
      <c r="Q1047">
        <v>-0.27214518762165141</v>
      </c>
      <c r="R1047">
        <v>0</v>
      </c>
      <c r="S1047">
        <v>-0.23629831029706019</v>
      </c>
      <c r="T1047">
        <v>-0.25729167003750503</v>
      </c>
      <c r="U1047">
        <v>-0.42121574677225138</v>
      </c>
      <c r="V1047">
        <v>-3.7019858082750871E-2</v>
      </c>
      <c r="W1047">
        <v>-5.9846644870919591E-2</v>
      </c>
      <c r="X1047">
        <v>-0.95541839250467997</v>
      </c>
      <c r="Y1047">
        <v>-9.220476753314423E-2</v>
      </c>
      <c r="Z1047">
        <v>-0.56371086384806246</v>
      </c>
      <c r="AA1047">
        <v>-0.49352634704530929</v>
      </c>
      <c r="AB1047">
        <v>-0.27735049488474312</v>
      </c>
      <c r="AC1047">
        <v>-0.16008813727156901</v>
      </c>
      <c r="AD1047">
        <v>-0.55212383850272795</v>
      </c>
      <c r="AE1047">
        <v>-0.3986175651825189</v>
      </c>
      <c r="AF1047">
        <v>-0.53361734445834474</v>
      </c>
      <c r="AG1047">
        <v>-0.26756179399992508</v>
      </c>
      <c r="AH1047" s="9" t="s">
        <v>257</v>
      </c>
      <c r="AI1047" s="1">
        <v>43952</v>
      </c>
      <c r="AJ1047" s="9" t="s">
        <v>43</v>
      </c>
      <c r="AK1047">
        <v>8</v>
      </c>
    </row>
    <row r="1048" spans="1:37" x14ac:dyDescent="0.25">
      <c r="A1048">
        <v>43958</v>
      </c>
      <c r="B1048">
        <v>-0.1172592609312625</v>
      </c>
      <c r="C1048">
        <v>-0.31837693459027439</v>
      </c>
      <c r="D1048">
        <v>-5.1107352021038978E-2</v>
      </c>
      <c r="E1048">
        <v>-0.13293155307957311</v>
      </c>
      <c r="F1048">
        <v>-9.1647273303240139E-3</v>
      </c>
      <c r="G1048">
        <v>-4.9374166219561338E-2</v>
      </c>
      <c r="H1048">
        <v>-0.69097326714751717</v>
      </c>
      <c r="I1048">
        <v>-0.37617358893840508</v>
      </c>
      <c r="J1048">
        <v>-1.051974208114557E-2</v>
      </c>
      <c r="K1048">
        <v>-5.5043653666093078E-3</v>
      </c>
      <c r="L1048">
        <v>-1.405513289154214E-2</v>
      </c>
      <c r="M1048">
        <v>-3.0032159085430461E-2</v>
      </c>
      <c r="N1048">
        <v>-0.1023585165314921</v>
      </c>
      <c r="O1048">
        <v>-4.8143948501518909E-2</v>
      </c>
      <c r="P1048">
        <v>-8.9202966336625639E-2</v>
      </c>
      <c r="Q1048">
        <v>-7.7878765139358014E-2</v>
      </c>
      <c r="R1048">
        <v>-0.16780053925225699</v>
      </c>
      <c r="S1048">
        <v>-0.18128828792770599</v>
      </c>
      <c r="T1048">
        <v>-7.9049369502490349E-2</v>
      </c>
      <c r="U1048">
        <v>0</v>
      </c>
      <c r="V1048">
        <v>-0.1289170024516394</v>
      </c>
      <c r="W1048">
        <v>-8.6444396039207561E-2</v>
      </c>
      <c r="X1048">
        <v>-2.009620322091675E-2</v>
      </c>
      <c r="Y1048">
        <v>-3.7485071872111642E-2</v>
      </c>
      <c r="Z1048">
        <v>-0.11449954581549721</v>
      </c>
      <c r="AA1048">
        <v>-9.9701743791297134E-2</v>
      </c>
      <c r="AB1048">
        <v>-0.13999822915908941</v>
      </c>
      <c r="AC1048">
        <v>-5.9363852418293991E-2</v>
      </c>
      <c r="AD1048">
        <v>-1.5455882547482589E-2</v>
      </c>
      <c r="AE1048">
        <v>-9.913793819960183E-2</v>
      </c>
      <c r="AF1048">
        <v>-0.1271256995387603</v>
      </c>
      <c r="AG1048">
        <v>-0.16438506146531021</v>
      </c>
      <c r="AH1048" s="9" t="s">
        <v>257</v>
      </c>
      <c r="AI1048" s="1">
        <v>43952</v>
      </c>
      <c r="AJ1048" s="9" t="s">
        <v>38</v>
      </c>
      <c r="AK1048">
        <v>7</v>
      </c>
    </row>
    <row r="1049" spans="1:37" x14ac:dyDescent="0.25">
      <c r="A1049">
        <v>43957</v>
      </c>
      <c r="B1049">
        <v>-0.21658889699722611</v>
      </c>
      <c r="C1049">
        <v>-3.1942682174533272E-3</v>
      </c>
      <c r="D1049">
        <v>-0.21442135466146489</v>
      </c>
      <c r="E1049">
        <v>-4.9432951817328583E-2</v>
      </c>
      <c r="F1049">
        <v>-7.8008578953626617E-2</v>
      </c>
      <c r="G1049">
        <v>-9.8068018374107918E-2</v>
      </c>
      <c r="H1049">
        <v>-6.6558287408947448E-3</v>
      </c>
      <c r="I1049">
        <v>-0.34830726983318211</v>
      </c>
      <c r="J1049">
        <v>-1.9350397283533549E-2</v>
      </c>
      <c r="K1049">
        <v>-3.4935671673544638E-2</v>
      </c>
      <c r="L1049">
        <v>-1.708533081828912E-2</v>
      </c>
      <c r="M1049">
        <v>-8.5702620960375741E-3</v>
      </c>
      <c r="N1049">
        <v>-0.1639286008154526</v>
      </c>
      <c r="O1049">
        <v>-8.101530800222978E-2</v>
      </c>
      <c r="P1049">
        <v>-0.1106496912675253</v>
      </c>
      <c r="Q1049">
        <v>-6.5366781596673919E-3</v>
      </c>
      <c r="R1049">
        <v>-4.6869994891516949E-2</v>
      </c>
      <c r="S1049">
        <v>-1.49144501762169</v>
      </c>
      <c r="T1049">
        <v>-1.186174540319752E-2</v>
      </c>
      <c r="U1049">
        <v>-1.5945808779884552E-2</v>
      </c>
      <c r="V1049">
        <v>-0.26553594327288482</v>
      </c>
      <c r="W1049">
        <v>-0.20879264376239531</v>
      </c>
      <c r="X1049">
        <v>-0.27274691004957602</v>
      </c>
      <c r="Y1049">
        <v>-0.21705361864681641</v>
      </c>
      <c r="Z1049">
        <v>-0.34292272652620343</v>
      </c>
      <c r="AA1049">
        <v>-0.1476573541214522</v>
      </c>
      <c r="AB1049">
        <v>-0.1049277156817261</v>
      </c>
      <c r="AC1049">
        <v>-9.0305424142022736E-2</v>
      </c>
      <c r="AD1049">
        <v>-6.8023305239419242E-3</v>
      </c>
      <c r="AE1049">
        <v>-1.199572332685579E-2</v>
      </c>
      <c r="AF1049">
        <v>-0.29505944431465858</v>
      </c>
      <c r="AG1049">
        <v>-0.52271204330063825</v>
      </c>
      <c r="AH1049" s="9" t="s">
        <v>257</v>
      </c>
      <c r="AI1049" s="1">
        <v>43952</v>
      </c>
      <c r="AJ1049" s="9" t="s">
        <v>39</v>
      </c>
      <c r="AK1049">
        <v>6</v>
      </c>
    </row>
    <row r="1050" spans="1:37" x14ac:dyDescent="0.25">
      <c r="A1050">
        <v>43956</v>
      </c>
      <c r="B1050">
        <v>-0.25461120137519838</v>
      </c>
      <c r="C1050">
        <v>-1.263375929291304E-3</v>
      </c>
      <c r="D1050">
        <v>-0.45388472981885641</v>
      </c>
      <c r="E1050">
        <v>-5.5090317378970043E-2</v>
      </c>
      <c r="F1050">
        <v>-3.5884661708553402E-2</v>
      </c>
      <c r="G1050">
        <v>-0.12554828471657531</v>
      </c>
      <c r="H1050">
        <v>-1.0451093376030101</v>
      </c>
      <c r="I1050">
        <v>-1.8399497305014011E-2</v>
      </c>
      <c r="J1050">
        <v>-9.2975840189792013E-3</v>
      </c>
      <c r="K1050">
        <v>-0.27525526211597717</v>
      </c>
      <c r="L1050">
        <v>-0.68026505878031618</v>
      </c>
      <c r="M1050">
        <v>-1.049410830467617E-2</v>
      </c>
      <c r="N1050">
        <v>-7.59930899447403E-2</v>
      </c>
      <c r="O1050">
        <v>-0.81006437326247671</v>
      </c>
      <c r="P1050">
        <v>-0.16562986091287321</v>
      </c>
      <c r="Q1050">
        <v>-1.440026423758695E-2</v>
      </c>
      <c r="R1050">
        <v>-0.2888101617360942</v>
      </c>
      <c r="S1050">
        <v>-5.7756744212363542E-2</v>
      </c>
      <c r="T1050">
        <v>-6.1779395074450787E-2</v>
      </c>
      <c r="U1050">
        <v>-1.7065980549877461E-3</v>
      </c>
      <c r="V1050">
        <v>-1.5715004760754759E-2</v>
      </c>
      <c r="W1050">
        <v>-0.12674968279661</v>
      </c>
      <c r="X1050">
        <v>-5.0259123177172363E-2</v>
      </c>
      <c r="Y1050">
        <v>-5.3407517783167768E-2</v>
      </c>
      <c r="Z1050">
        <v>-0.16478807986029231</v>
      </c>
      <c r="AA1050">
        <v>-7.8148694124571066E-2</v>
      </c>
      <c r="AB1050">
        <v>-0.22209640475985501</v>
      </c>
      <c r="AC1050">
        <v>-0.16804701249475479</v>
      </c>
      <c r="AD1050">
        <v>-9.733246912200795E-2</v>
      </c>
      <c r="AE1050">
        <v>-7.737399902090443E-2</v>
      </c>
      <c r="AF1050">
        <v>-0.18114148325876009</v>
      </c>
      <c r="AG1050">
        <v>-0.4517639611034695</v>
      </c>
      <c r="AH1050" s="9" t="s">
        <v>257</v>
      </c>
      <c r="AI1050" s="1">
        <v>43952</v>
      </c>
      <c r="AJ1050" s="9" t="s">
        <v>40</v>
      </c>
      <c r="AK1050">
        <v>5</v>
      </c>
    </row>
    <row r="1051" spans="1:37" x14ac:dyDescent="0.25">
      <c r="A1051">
        <v>43955</v>
      </c>
      <c r="B1051">
        <v>-1.223543396336936</v>
      </c>
      <c r="C1051">
        <v>-1.167068874456459</v>
      </c>
      <c r="D1051">
        <v>-0.65489891967026437</v>
      </c>
      <c r="E1051">
        <v>-0.8358472936743645</v>
      </c>
      <c r="F1051">
        <v>-0.57875102324953398</v>
      </c>
      <c r="G1051">
        <v>-0.73881738266873098</v>
      </c>
      <c r="H1051">
        <v>-3.5036803851041791E-2</v>
      </c>
      <c r="I1051">
        <v>-0.56571262688554247</v>
      </c>
      <c r="J1051">
        <v>-0.26830209658678261</v>
      </c>
      <c r="K1051">
        <v>-1.7148214893097209</v>
      </c>
      <c r="L1051">
        <v>-0.57675423335847587</v>
      </c>
      <c r="M1051">
        <v>-0.68513010301089716</v>
      </c>
      <c r="N1051">
        <v>-1.117414912015015</v>
      </c>
      <c r="O1051">
        <v>-0.16706707472042881</v>
      </c>
      <c r="P1051">
        <v>-0.2458353413437212</v>
      </c>
      <c r="Q1051">
        <v>-0.19590204675792361</v>
      </c>
      <c r="R1051">
        <v>-0.30463911599963578</v>
      </c>
      <c r="S1051">
        <v>-0.62776739261516479</v>
      </c>
      <c r="T1051">
        <v>-0.98964560201545215</v>
      </c>
      <c r="U1051">
        <v>-0.45572809807802539</v>
      </c>
      <c r="V1051">
        <v>-0.59481188849363609</v>
      </c>
      <c r="W1051">
        <v>-3.0043396640314569E-2</v>
      </c>
      <c r="X1051">
        <v>-2.0048917693858002</v>
      </c>
      <c r="Y1051">
        <v>-1.1468008497632489</v>
      </c>
      <c r="Z1051">
        <v>-1.3605814184583651</v>
      </c>
      <c r="AA1051">
        <v>-0.84513525744471452</v>
      </c>
      <c r="AB1051">
        <v>-0.49189519293314449</v>
      </c>
      <c r="AC1051">
        <v>-0.86212510778544682</v>
      </c>
      <c r="AD1051">
        <v>-0.53112241019952799</v>
      </c>
      <c r="AE1051">
        <v>-0.85926844579378259</v>
      </c>
      <c r="AF1051">
        <v>-0.96180178184166332</v>
      </c>
      <c r="AG1051">
        <v>-1.7256271409685919</v>
      </c>
      <c r="AH1051" s="9" t="s">
        <v>257</v>
      </c>
      <c r="AI1051" s="1">
        <v>43952</v>
      </c>
      <c r="AJ1051" s="9" t="s">
        <v>41</v>
      </c>
      <c r="AK1051">
        <v>4</v>
      </c>
    </row>
    <row r="1052" spans="1:37" x14ac:dyDescent="0.25">
      <c r="A1052">
        <v>43950</v>
      </c>
      <c r="B1052">
        <v>-0.25850365035629502</v>
      </c>
      <c r="C1052">
        <v>0</v>
      </c>
      <c r="D1052">
        <v>0</v>
      </c>
      <c r="E1052">
        <v>-0.2145228652811812</v>
      </c>
      <c r="F1052">
        <v>-0.73606987696516624</v>
      </c>
      <c r="G1052">
        <v>-0.24291078910431951</v>
      </c>
      <c r="H1052">
        <v>-8.8732283797878883E-2</v>
      </c>
      <c r="I1052">
        <v>-8.8151308102750972E-2</v>
      </c>
      <c r="J1052">
        <v>-2.8733142821636862E-3</v>
      </c>
      <c r="K1052">
        <v>-9.431730376257251E-2</v>
      </c>
      <c r="L1052">
        <v>-0.1243667199866914</v>
      </c>
      <c r="M1052">
        <v>-3.6285432505579501E-2</v>
      </c>
      <c r="N1052">
        <v>-0.43754917482262368</v>
      </c>
      <c r="O1052">
        <v>-0.1150759277182038</v>
      </c>
      <c r="P1052">
        <v>-2.326170392924248E-2</v>
      </c>
      <c r="Q1052">
        <v>-0.13390838821015169</v>
      </c>
      <c r="R1052">
        <v>-0.17444740725156629</v>
      </c>
      <c r="S1052">
        <v>-0.24192776745204331</v>
      </c>
      <c r="T1052">
        <v>-0.44337202083506899</v>
      </c>
      <c r="U1052">
        <v>-1.631182825671103</v>
      </c>
      <c r="V1052">
        <v>-0.4953508414674303</v>
      </c>
      <c r="W1052">
        <v>0</v>
      </c>
      <c r="X1052">
        <v>-0.30083158487601852</v>
      </c>
      <c r="Y1052">
        <v>-0.1422499044662803</v>
      </c>
      <c r="Z1052">
        <v>-0.20928264544572719</v>
      </c>
      <c r="AA1052">
        <v>-0.23016749671264131</v>
      </c>
      <c r="AB1052">
        <v>-0.39375467820805271</v>
      </c>
      <c r="AC1052">
        <v>-0.1242186401270015</v>
      </c>
      <c r="AD1052">
        <v>-0.20482971735745631</v>
      </c>
      <c r="AE1052">
        <v>-0.14096730307704691</v>
      </c>
      <c r="AF1052">
        <v>-0.3460581297100388</v>
      </c>
      <c r="AG1052">
        <v>-0.23480762703256569</v>
      </c>
      <c r="AH1052" s="9" t="s">
        <v>258</v>
      </c>
      <c r="AI1052" s="1">
        <v>43922</v>
      </c>
      <c r="AJ1052" s="9" t="s">
        <v>39</v>
      </c>
      <c r="AK1052">
        <v>29</v>
      </c>
    </row>
    <row r="1053" spans="1:37" x14ac:dyDescent="0.25">
      <c r="A1053">
        <v>43949</v>
      </c>
      <c r="B1053">
        <v>-0.1807181254279133</v>
      </c>
      <c r="C1053">
        <v>-0.98670393608242735</v>
      </c>
      <c r="D1053">
        <v>-0.12483093328464499</v>
      </c>
      <c r="E1053">
        <v>-7.3389800193983543E-2</v>
      </c>
      <c r="F1053">
        <v>-1.9068979198066691E-2</v>
      </c>
      <c r="G1053">
        <v>-0.13391811232128631</v>
      </c>
      <c r="H1053">
        <v>-2.797657331598646E-2</v>
      </c>
      <c r="I1053">
        <v>-3.1298850604844192E-2</v>
      </c>
      <c r="J1053">
        <v>-2.5128546036539939E-2</v>
      </c>
      <c r="K1053">
        <v>-5.7342408826962874E-3</v>
      </c>
      <c r="L1053">
        <v>-1.7479331572761159E-2</v>
      </c>
      <c r="M1053">
        <v>-0.1114197786648595</v>
      </c>
      <c r="N1053">
        <v>-0.2110296954998834</v>
      </c>
      <c r="O1053">
        <v>-0.18224767565927799</v>
      </c>
      <c r="P1053">
        <v>-0.28413069612164471</v>
      </c>
      <c r="Q1053">
        <v>-9.0887227030602303E-3</v>
      </c>
      <c r="R1053">
        <v>-1.086849010256963E-2</v>
      </c>
      <c r="S1053">
        <v>-0.44495893068638798</v>
      </c>
      <c r="T1053">
        <v>-0.17885117064860839</v>
      </c>
      <c r="U1053">
        <v>-5.4285762801789487E-3</v>
      </c>
      <c r="V1053">
        <v>-0.16831932308333611</v>
      </c>
      <c r="W1053">
        <v>-6.5364351276406163E-2</v>
      </c>
      <c r="X1053">
        <v>-0.28907851301104992</v>
      </c>
      <c r="Y1053">
        <v>-0.13725772604418629</v>
      </c>
      <c r="Z1053">
        <v>-0.2093954373889777</v>
      </c>
      <c r="AA1053">
        <v>-0.12455506571029459</v>
      </c>
      <c r="AB1053">
        <v>-0.12327802843148521</v>
      </c>
      <c r="AC1053">
        <v>-0.12433566872381881</v>
      </c>
      <c r="AD1053">
        <v>-0.24211528747703001</v>
      </c>
      <c r="AE1053">
        <v>-5.3577751633259778E-2</v>
      </c>
      <c r="AF1053">
        <v>-0.23655478384642409</v>
      </c>
      <c r="AG1053">
        <v>-0.2211985078882415</v>
      </c>
      <c r="AH1053" s="9" t="s">
        <v>258</v>
      </c>
      <c r="AI1053" s="1">
        <v>43922</v>
      </c>
      <c r="AJ1053" s="9" t="s">
        <v>40</v>
      </c>
      <c r="AK1053">
        <v>28</v>
      </c>
    </row>
    <row r="1054" spans="1:37" x14ac:dyDescent="0.25">
      <c r="A1054">
        <v>43948</v>
      </c>
      <c r="B1054">
        <v>-0.19703387369475411</v>
      </c>
      <c r="C1054">
        <v>-0.2399490557884173</v>
      </c>
      <c r="D1054">
        <v>-5.1527915789597617E-2</v>
      </c>
      <c r="E1054">
        <v>-0.30079077356690481</v>
      </c>
      <c r="F1054">
        <v>0</v>
      </c>
      <c r="G1054">
        <v>-0.20800922656049711</v>
      </c>
      <c r="H1054">
        <v>-4.3850542298502992E-2</v>
      </c>
      <c r="I1054">
        <v>-0.14396167368554019</v>
      </c>
      <c r="J1054">
        <v>-0.78250647977845533</v>
      </c>
      <c r="K1054">
        <v>-0.47032244174036042</v>
      </c>
      <c r="L1054">
        <v>-1.2040878118755569</v>
      </c>
      <c r="M1054">
        <v>-0.29787707912217859</v>
      </c>
      <c r="N1054">
        <v>-0.20118841774634949</v>
      </c>
      <c r="O1054">
        <v>-8.7221173890188394E-2</v>
      </c>
      <c r="P1054">
        <v>-3.121293132696322E-2</v>
      </c>
      <c r="Q1054">
        <v>-0.53187697183411597</v>
      </c>
      <c r="R1054">
        <v>-1.794116152207269E-3</v>
      </c>
      <c r="S1054">
        <v>-6.7511228763900047E-2</v>
      </c>
      <c r="T1054">
        <v>-0.18444045392121969</v>
      </c>
      <c r="U1054">
        <v>0</v>
      </c>
      <c r="V1054">
        <v>-9.7928003733751157E-2</v>
      </c>
      <c r="W1054">
        <v>-8.9624573689508213E-3</v>
      </c>
      <c r="X1054">
        <v>-4.6359731443574102E-2</v>
      </c>
      <c r="Y1054">
        <v>-9.5633267497309687E-2</v>
      </c>
      <c r="Z1054">
        <v>-0.18220992507718661</v>
      </c>
      <c r="AA1054">
        <v>-0.21463560402688039</v>
      </c>
      <c r="AB1054">
        <v>-0.17048722602248631</v>
      </c>
      <c r="AC1054">
        <v>-0.3092034197666787</v>
      </c>
      <c r="AD1054">
        <v>-0.76721837488807054</v>
      </c>
      <c r="AE1054">
        <v>-0.23535674282709221</v>
      </c>
      <c r="AF1054">
        <v>-0.1582180816253756</v>
      </c>
      <c r="AG1054">
        <v>-0.1181991997735308</v>
      </c>
      <c r="AH1054" s="9" t="s">
        <v>258</v>
      </c>
      <c r="AI1054" s="1">
        <v>43922</v>
      </c>
      <c r="AJ1054" s="9" t="s">
        <v>41</v>
      </c>
      <c r="AK1054">
        <v>27</v>
      </c>
    </row>
    <row r="1055" spans="1:37" x14ac:dyDescent="0.25">
      <c r="A1055">
        <v>43945</v>
      </c>
      <c r="B1055">
        <v>-0.16008842430573539</v>
      </c>
      <c r="C1055">
        <v>-1.948594820797634E-2</v>
      </c>
      <c r="D1055">
        <v>0</v>
      </c>
      <c r="E1055">
        <v>-6.7088448860124689E-2</v>
      </c>
      <c r="F1055">
        <v>-4.6505424750512163E-2</v>
      </c>
      <c r="G1055">
        <v>-0.90198586850773765</v>
      </c>
      <c r="H1055">
        <v>-3.371980562255647E-2</v>
      </c>
      <c r="I1055">
        <v>-2.8121332624717811E-2</v>
      </c>
      <c r="J1055">
        <v>-0.24979612113908251</v>
      </c>
      <c r="K1055">
        <v>-1.21173828023949E-2</v>
      </c>
      <c r="L1055">
        <v>-9.0627178923723004E-2</v>
      </c>
      <c r="M1055">
        <v>-2.738859355595185E-2</v>
      </c>
      <c r="N1055">
        <v>-5.951134408360121E-2</v>
      </c>
      <c r="O1055">
        <v>-1.9787850164185018E-3</v>
      </c>
      <c r="P1055">
        <v>-9.3110465711937804E-2</v>
      </c>
      <c r="Q1055">
        <v>-6.4840796830452213E-2</v>
      </c>
      <c r="R1055">
        <v>0</v>
      </c>
      <c r="S1055">
        <v>-0.37550907172804637</v>
      </c>
      <c r="T1055">
        <v>-0.1076654527225013</v>
      </c>
      <c r="U1055">
        <v>-9.4155558953262688E-3</v>
      </c>
      <c r="V1055">
        <v>-9.1269319227548287E-2</v>
      </c>
      <c r="W1055">
        <v>-0.1150453818558809</v>
      </c>
      <c r="X1055">
        <v>-0.29462602047489411</v>
      </c>
      <c r="Y1055">
        <v>-7.4243073907834852E-4</v>
      </c>
      <c r="Z1055">
        <v>-0.26246511078766599</v>
      </c>
      <c r="AA1055">
        <v>-6.5713057231850586E-2</v>
      </c>
      <c r="AB1055">
        <v>-8.8776884382311627E-2</v>
      </c>
      <c r="AC1055">
        <v>-2.3045551326289899E-2</v>
      </c>
      <c r="AD1055">
        <v>-3.5582721257091762E-2</v>
      </c>
      <c r="AE1055">
        <v>-0.1162398241884619</v>
      </c>
      <c r="AF1055">
        <v>-0.10176076187884341</v>
      </c>
      <c r="AG1055">
        <v>-0.4296205389793839</v>
      </c>
      <c r="AH1055" s="9" t="s">
        <v>259</v>
      </c>
      <c r="AI1055" s="1">
        <v>43922</v>
      </c>
      <c r="AJ1055" s="9" t="s">
        <v>43</v>
      </c>
      <c r="AK1055">
        <v>24</v>
      </c>
    </row>
    <row r="1056" spans="1:37" x14ac:dyDescent="0.25">
      <c r="A1056">
        <v>43944</v>
      </c>
      <c r="B1056">
        <v>-0.28202104321350552</v>
      </c>
      <c r="C1056">
        <v>-3.7866385105591427E-2</v>
      </c>
      <c r="D1056">
        <v>-0.10822425787070999</v>
      </c>
      <c r="E1056">
        <v>-0.22821520457325531</v>
      </c>
      <c r="F1056">
        <v>-0.65931697781299181</v>
      </c>
      <c r="G1056">
        <v>-0.13955382106106881</v>
      </c>
      <c r="H1056">
        <v>-5.5506298980874488E-2</v>
      </c>
      <c r="I1056">
        <v>-4.327285665027638E-2</v>
      </c>
      <c r="J1056">
        <v>-9.2438858418994893E-2</v>
      </c>
      <c r="K1056">
        <v>-0.1321157684234161</v>
      </c>
      <c r="L1056">
        <v>-0.11137464844890881</v>
      </c>
      <c r="M1056">
        <v>-0.49431720725823558</v>
      </c>
      <c r="N1056">
        <v>-0.12826296502824239</v>
      </c>
      <c r="O1056">
        <v>-2.0583865245702299E-2</v>
      </c>
      <c r="P1056">
        <v>-0.1054643985390006</v>
      </c>
      <c r="Q1056">
        <v>-0.1472856858893476</v>
      </c>
      <c r="R1056">
        <v>-2.3467563280354441E-2</v>
      </c>
      <c r="S1056">
        <v>-0.12018265237926121</v>
      </c>
      <c r="T1056">
        <v>-0.25134588694545718</v>
      </c>
      <c r="U1056">
        <v>-0.13781862052219221</v>
      </c>
      <c r="V1056">
        <v>-1.8364743170531519E-2</v>
      </c>
      <c r="W1056">
        <v>0</v>
      </c>
      <c r="X1056">
        <v>-0.52070075260919724</v>
      </c>
      <c r="Y1056">
        <v>-2.019746634636722E-2</v>
      </c>
      <c r="Z1056">
        <v>-0.37757506531652368</v>
      </c>
      <c r="AA1056">
        <v>-0.1068712967554763</v>
      </c>
      <c r="AB1056">
        <v>-0.1702670444317691</v>
      </c>
      <c r="AC1056">
        <v>-0.21129096909428469</v>
      </c>
      <c r="AD1056">
        <v>-0.26798507109527647</v>
      </c>
      <c r="AE1056">
        <v>-0.2067488723078145</v>
      </c>
      <c r="AF1056">
        <v>-0.32425876673514697</v>
      </c>
      <c r="AG1056">
        <v>-0.1072674444923904</v>
      </c>
      <c r="AH1056" s="9" t="s">
        <v>259</v>
      </c>
      <c r="AI1056" s="1">
        <v>43922</v>
      </c>
      <c r="AJ1056" s="9" t="s">
        <v>38</v>
      </c>
      <c r="AK1056">
        <v>23</v>
      </c>
    </row>
    <row r="1057" spans="1:37" x14ac:dyDescent="0.25">
      <c r="A1057">
        <v>43943</v>
      </c>
      <c r="B1057">
        <v>-5.7683721908063597E-2</v>
      </c>
      <c r="C1057">
        <v>0</v>
      </c>
      <c r="D1057">
        <v>0</v>
      </c>
      <c r="E1057">
        <v>-3.444822124970489E-2</v>
      </c>
      <c r="F1057">
        <v>-4.5600658494481531E-4</v>
      </c>
      <c r="G1057">
        <v>0</v>
      </c>
      <c r="H1057">
        <v>-2.7138492150535629E-2</v>
      </c>
      <c r="I1057">
        <v>-1.3254461974255611E-2</v>
      </c>
      <c r="J1057">
        <v>0</v>
      </c>
      <c r="K1057">
        <v>-4.8193149022229112E-2</v>
      </c>
      <c r="L1057">
        <v>0</v>
      </c>
      <c r="M1057">
        <v>-3.3392356879232761E-2</v>
      </c>
      <c r="N1057">
        <v>-3.4267479828754728E-2</v>
      </c>
      <c r="O1057">
        <v>-6.8148079841280587E-2</v>
      </c>
      <c r="P1057">
        <v>-9.8008998612622911E-2</v>
      </c>
      <c r="Q1057">
        <v>-5.8583776443220117E-2</v>
      </c>
      <c r="R1057">
        <v>0</v>
      </c>
      <c r="S1057">
        <v>-0.76205130469615157</v>
      </c>
      <c r="T1057">
        <v>0</v>
      </c>
      <c r="U1057">
        <v>0</v>
      </c>
      <c r="V1057">
        <v>-0.3768355493198336</v>
      </c>
      <c r="W1057">
        <v>0</v>
      </c>
      <c r="X1057">
        <v>0</v>
      </c>
      <c r="Y1057">
        <v>-5.0030269940271217E-3</v>
      </c>
      <c r="Z1057">
        <v>-5.4502676313403123E-2</v>
      </c>
      <c r="AA1057">
        <v>-3.7154442486953911E-2</v>
      </c>
      <c r="AB1057">
        <v>-6.5517569080524501E-2</v>
      </c>
      <c r="AC1057">
        <v>-2.42749667800095E-2</v>
      </c>
      <c r="AD1057">
        <v>-6.0682796452690681E-2</v>
      </c>
      <c r="AE1057">
        <v>-2.3728987094197062E-3</v>
      </c>
      <c r="AF1057">
        <v>-7.3179904498889101E-2</v>
      </c>
      <c r="AG1057">
        <v>-0.1177048487229008</v>
      </c>
      <c r="AH1057" s="9" t="s">
        <v>259</v>
      </c>
      <c r="AI1057" s="1">
        <v>43922</v>
      </c>
      <c r="AJ1057" s="9" t="s">
        <v>39</v>
      </c>
      <c r="AK1057">
        <v>22</v>
      </c>
    </row>
    <row r="1058" spans="1:37" x14ac:dyDescent="0.25">
      <c r="A1058">
        <v>43942</v>
      </c>
      <c r="B1058">
        <v>-1.997710871673827</v>
      </c>
      <c r="C1058">
        <v>-2.9074448443576202</v>
      </c>
      <c r="D1058">
        <v>-1.348180349180494</v>
      </c>
      <c r="E1058">
        <v>-1.886377117980512</v>
      </c>
      <c r="F1058">
        <v>-1.6132148925187271</v>
      </c>
      <c r="G1058">
        <v>-1.56425008033899</v>
      </c>
      <c r="H1058">
        <v>-2.4083085283164931</v>
      </c>
      <c r="I1058">
        <v>-2.8436079905978331</v>
      </c>
      <c r="J1058">
        <v>-7.5854196886385648</v>
      </c>
      <c r="K1058">
        <v>-4.9755721987762547</v>
      </c>
      <c r="L1058">
        <v>-2.8066659546413688</v>
      </c>
      <c r="M1058">
        <v>-2.1233705176610811</v>
      </c>
      <c r="N1058">
        <v>-3.067828850302933</v>
      </c>
      <c r="O1058">
        <v>-1.053451503207437</v>
      </c>
      <c r="P1058">
        <v>-7.9757339517773695E-2</v>
      </c>
      <c r="Q1058">
        <v>-1.9284846462108349</v>
      </c>
      <c r="R1058">
        <v>-1.065124384718489</v>
      </c>
      <c r="S1058">
        <v>-1.845596832478668</v>
      </c>
      <c r="T1058">
        <v>-1.5792141234163</v>
      </c>
      <c r="U1058">
        <v>-8.1501798145096753</v>
      </c>
      <c r="V1058">
        <v>-2.5487164757483241</v>
      </c>
      <c r="W1058">
        <v>-0.9992182369483551</v>
      </c>
      <c r="X1058">
        <v>-0.69493863870740535</v>
      </c>
      <c r="Y1058">
        <v>-1.387294799486511</v>
      </c>
      <c r="Z1058">
        <v>-1.558994808189553</v>
      </c>
      <c r="AA1058">
        <v>-3.2744940912559861</v>
      </c>
      <c r="AB1058">
        <v>-1.831534899890197</v>
      </c>
      <c r="AC1058">
        <v>-1.9589783575008639</v>
      </c>
      <c r="AD1058">
        <v>-4.0333632899501302</v>
      </c>
      <c r="AE1058">
        <v>-2.9586138835480109</v>
      </c>
      <c r="AF1058">
        <v>-1.6701042276394309</v>
      </c>
      <c r="AG1058">
        <v>-1.1919803810066469</v>
      </c>
      <c r="AH1058" s="9" t="s">
        <v>259</v>
      </c>
      <c r="AI1058" s="1">
        <v>43922</v>
      </c>
      <c r="AJ1058" s="9" t="s">
        <v>40</v>
      </c>
      <c r="AK1058">
        <v>21</v>
      </c>
    </row>
    <row r="1059" spans="1:37" x14ac:dyDescent="0.25">
      <c r="A1059">
        <v>43941</v>
      </c>
      <c r="B1059">
        <v>-0.30255353213726238</v>
      </c>
      <c r="C1059">
        <v>-0.2051839519500594</v>
      </c>
      <c r="D1059">
        <v>-5.4869466194331848E-2</v>
      </c>
      <c r="E1059">
        <v>-0.20047186144220669</v>
      </c>
      <c r="F1059">
        <v>-0.30413701937940452</v>
      </c>
      <c r="G1059">
        <v>-0.15852024634089679</v>
      </c>
      <c r="H1059">
        <v>-0.22245196597572739</v>
      </c>
      <c r="I1059">
        <v>-0.34047892926867629</v>
      </c>
      <c r="J1059">
        <v>0</v>
      </c>
      <c r="K1059">
        <v>-0.273780820737278</v>
      </c>
      <c r="L1059">
        <v>0</v>
      </c>
      <c r="M1059">
        <v>-0.1105930318083487</v>
      </c>
      <c r="N1059">
        <v>-0.25496615685097229</v>
      </c>
      <c r="O1059">
        <v>-0.26727953191179021</v>
      </c>
      <c r="P1059">
        <v>-0.194796299967949</v>
      </c>
      <c r="Q1059">
        <v>-0.38386646013782449</v>
      </c>
      <c r="R1059">
        <v>-2.687498728455448E-2</v>
      </c>
      <c r="S1059">
        <v>-1.480970285591992</v>
      </c>
      <c r="T1059">
        <v>-1.036767528228711</v>
      </c>
      <c r="U1059">
        <v>-0.1402893655117774</v>
      </c>
      <c r="V1059">
        <v>-0.33398015204606968</v>
      </c>
      <c r="W1059">
        <v>-7.0494252601116955E-2</v>
      </c>
      <c r="X1059">
        <v>-0.1060198978873771</v>
      </c>
      <c r="Y1059">
        <v>-7.5898769675808386E-2</v>
      </c>
      <c r="Z1059">
        <v>-0.2317400355220233</v>
      </c>
      <c r="AA1059">
        <v>-0.2052491466516892</v>
      </c>
      <c r="AB1059">
        <v>-0.61532150953102882</v>
      </c>
      <c r="AC1059">
        <v>-7.1036851649949093E-2</v>
      </c>
      <c r="AD1059">
        <v>-0.1955663406173189</v>
      </c>
      <c r="AE1059">
        <v>-0.23897369421549669</v>
      </c>
      <c r="AF1059">
        <v>-0.27321436807462429</v>
      </c>
      <c r="AG1059">
        <v>-0.47566124914003022</v>
      </c>
      <c r="AH1059" s="9" t="s">
        <v>259</v>
      </c>
      <c r="AI1059" s="1">
        <v>43922</v>
      </c>
      <c r="AJ1059" s="9" t="s">
        <v>41</v>
      </c>
      <c r="AK1059">
        <v>20</v>
      </c>
    </row>
    <row r="1060" spans="1:37" x14ac:dyDescent="0.25">
      <c r="A1060">
        <v>43938</v>
      </c>
      <c r="B1060">
        <v>-0.46911176383551101</v>
      </c>
      <c r="C1060">
        <v>0</v>
      </c>
      <c r="D1060">
        <v>-2.1632927823255779E-2</v>
      </c>
      <c r="E1060">
        <v>-0.11111458485580281</v>
      </c>
      <c r="F1060">
        <v>-0.52656644488379378</v>
      </c>
      <c r="G1060">
        <v>-0.32209291321662481</v>
      </c>
      <c r="H1060">
        <v>-2.245238193001205E-2</v>
      </c>
      <c r="I1060">
        <v>-0.78016766526827364</v>
      </c>
      <c r="J1060">
        <v>0</v>
      </c>
      <c r="K1060">
        <v>-0.20214365254618299</v>
      </c>
      <c r="L1060">
        <v>0</v>
      </c>
      <c r="M1060">
        <v>-0.33028944823313239</v>
      </c>
      <c r="N1060">
        <v>-0.3330110597683022</v>
      </c>
      <c r="O1060">
        <v>-0.62204980084980388</v>
      </c>
      <c r="P1060">
        <v>-0.1676740756295293</v>
      </c>
      <c r="Q1060">
        <v>-0.19045340463726601</v>
      </c>
      <c r="R1060">
        <v>-0.52628487627881015</v>
      </c>
      <c r="S1060">
        <v>-0.94091581701016802</v>
      </c>
      <c r="T1060">
        <v>-7.6073649929686016E-2</v>
      </c>
      <c r="U1060">
        <v>-0.81627595873491077</v>
      </c>
      <c r="V1060">
        <v>-3.484029392696792E-2</v>
      </c>
      <c r="W1060">
        <v>-0.3167254135408496</v>
      </c>
      <c r="X1060">
        <v>-0.55543394560743276</v>
      </c>
      <c r="Y1060">
        <v>-1.3377815113382289E-2</v>
      </c>
      <c r="Z1060">
        <v>-0.48335135275258068</v>
      </c>
      <c r="AA1060">
        <v>-0.42989187336977691</v>
      </c>
      <c r="AB1060">
        <v>-0.1989211911393991</v>
      </c>
      <c r="AC1060">
        <v>-0.1655277741085012</v>
      </c>
      <c r="AD1060">
        <v>-0.19596761221899431</v>
      </c>
      <c r="AE1060">
        <v>-0.13882505573806159</v>
      </c>
      <c r="AF1060">
        <v>-0.41651537210894102</v>
      </c>
      <c r="AG1060">
        <v>-0.55307529233309549</v>
      </c>
      <c r="AH1060" s="9" t="s">
        <v>260</v>
      </c>
      <c r="AI1060" s="1">
        <v>43922</v>
      </c>
      <c r="AJ1060" s="9" t="s">
        <v>43</v>
      </c>
      <c r="AK1060">
        <v>17</v>
      </c>
    </row>
    <row r="1061" spans="1:37" x14ac:dyDescent="0.25">
      <c r="A1061">
        <v>43937</v>
      </c>
      <c r="B1061">
        <v>-0.42442899516592791</v>
      </c>
      <c r="C1061">
        <v>-3.7685500603954807E-2</v>
      </c>
      <c r="D1061">
        <v>-1.220187975540574E-2</v>
      </c>
      <c r="E1061">
        <v>-0.12415382248246901</v>
      </c>
      <c r="F1061">
        <v>-1.5152516082227971E-2</v>
      </c>
      <c r="G1061">
        <v>-3.3189931339052521E-2</v>
      </c>
      <c r="H1061">
        <v>-5.5007408692266243E-3</v>
      </c>
      <c r="I1061">
        <v>-0.45584415963900549</v>
      </c>
      <c r="J1061">
        <v>-1.892171465313576E-2</v>
      </c>
      <c r="K1061">
        <v>-0.71233666773163251</v>
      </c>
      <c r="L1061">
        <v>-6.7375695384681196E-3</v>
      </c>
      <c r="M1061">
        <v>-2.7324722591920699E-2</v>
      </c>
      <c r="N1061">
        <v>-0.16410663132352041</v>
      </c>
      <c r="O1061">
        <v>-0.1221123808338474</v>
      </c>
      <c r="P1061">
        <v>-9.2367503604277701E-2</v>
      </c>
      <c r="Q1061">
        <v>-6.7449295714397423E-2</v>
      </c>
      <c r="R1061">
        <v>-0.13799437230159531</v>
      </c>
      <c r="S1061">
        <v>-0.38585936533415433</v>
      </c>
      <c r="T1061">
        <v>-0.30911022523967102</v>
      </c>
      <c r="U1061">
        <v>-0.15646586527169759</v>
      </c>
      <c r="V1061">
        <v>-2.0056545739882789E-2</v>
      </c>
      <c r="W1061">
        <v>0</v>
      </c>
      <c r="X1061">
        <v>-1.207421244444669</v>
      </c>
      <c r="Y1061">
        <v>-4.4155962422361417E-2</v>
      </c>
      <c r="Z1061">
        <v>-0.51541956850231252</v>
      </c>
      <c r="AA1061">
        <v>-0.30692068511787562</v>
      </c>
      <c r="AB1061">
        <v>-0.1157886133449918</v>
      </c>
      <c r="AC1061">
        <v>-2.4330307617510458E-2</v>
      </c>
      <c r="AD1061">
        <v>-1.050415045630077E-2</v>
      </c>
      <c r="AE1061">
        <v>-3.0056757354870289E-2</v>
      </c>
      <c r="AF1061">
        <v>-0.37094762528930919</v>
      </c>
      <c r="AG1061">
        <v>-0.2863410135126368</v>
      </c>
      <c r="AH1061" s="9" t="s">
        <v>260</v>
      </c>
      <c r="AI1061" s="1">
        <v>43922</v>
      </c>
      <c r="AJ1061" s="9" t="s">
        <v>38</v>
      </c>
      <c r="AK1061">
        <v>16</v>
      </c>
    </row>
    <row r="1062" spans="1:37" x14ac:dyDescent="0.25">
      <c r="A1062">
        <v>43936</v>
      </c>
      <c r="B1062">
        <v>-0.27563932626489568</v>
      </c>
      <c r="C1062">
        <v>-6.260992255856157E-2</v>
      </c>
      <c r="D1062">
        <v>-1.136979476450632</v>
      </c>
      <c r="E1062">
        <v>-0.1055023437179002</v>
      </c>
      <c r="F1062">
        <v>-9.6550307318511094E-2</v>
      </c>
      <c r="G1062">
        <v>-0.3167009452445369</v>
      </c>
      <c r="H1062">
        <v>-0.1510788622893314</v>
      </c>
      <c r="I1062">
        <v>0</v>
      </c>
      <c r="J1062">
        <v>-0.1205778163629065</v>
      </c>
      <c r="K1062">
        <v>-0.27014139584586527</v>
      </c>
      <c r="L1062">
        <v>-5.0147637666697692E-2</v>
      </c>
      <c r="M1062">
        <v>-6.1364579539498941E-2</v>
      </c>
      <c r="N1062">
        <v>-9.4841013012727862E-2</v>
      </c>
      <c r="O1062">
        <v>-0.32591632751251159</v>
      </c>
      <c r="P1062">
        <v>-2.444632839997754E-3</v>
      </c>
      <c r="Q1062">
        <v>-2.646728407671679E-2</v>
      </c>
      <c r="R1062">
        <v>-2.460365960650664E-2</v>
      </c>
      <c r="S1062">
        <v>-9.5097837573789035E-2</v>
      </c>
      <c r="T1062">
        <v>-0.42545892241238931</v>
      </c>
      <c r="U1062">
        <v>-6.0026296541152227E-2</v>
      </c>
      <c r="V1062">
        <v>0</v>
      </c>
      <c r="W1062">
        <v>0</v>
      </c>
      <c r="X1062">
        <v>-2.754428841668154E-2</v>
      </c>
      <c r="Y1062">
        <v>-0.1681448696990846</v>
      </c>
      <c r="Z1062">
        <v>-0.25761849808402409</v>
      </c>
      <c r="AA1062">
        <v>-6.8884626378362609E-2</v>
      </c>
      <c r="AB1062">
        <v>-0.1614769526158131</v>
      </c>
      <c r="AC1062">
        <v>-0.35726228417197797</v>
      </c>
      <c r="AD1062">
        <v>-8.7999674847040202E-2</v>
      </c>
      <c r="AE1062">
        <v>-4.2885175578668333E-2</v>
      </c>
      <c r="AF1062">
        <v>-0.29849701851486532</v>
      </c>
      <c r="AG1062">
        <v>-0.16739338453184821</v>
      </c>
      <c r="AH1062" s="9" t="s">
        <v>260</v>
      </c>
      <c r="AI1062" s="1">
        <v>43922</v>
      </c>
      <c r="AJ1062" s="9" t="s">
        <v>39</v>
      </c>
      <c r="AK1062">
        <v>15</v>
      </c>
    </row>
    <row r="1063" spans="1:37" x14ac:dyDescent="0.25">
      <c r="A1063">
        <v>43935</v>
      </c>
      <c r="B1063">
        <v>-0.28208278437953549</v>
      </c>
      <c r="C1063">
        <v>-0.55764081229974927</v>
      </c>
      <c r="D1063">
        <v>0</v>
      </c>
      <c r="E1063">
        <v>-0.164020910907624</v>
      </c>
      <c r="F1063">
        <v>-0.79307988530032314</v>
      </c>
      <c r="G1063">
        <v>-0.16543913719272171</v>
      </c>
      <c r="H1063">
        <v>-0.45718877111027328</v>
      </c>
      <c r="I1063">
        <v>-0.26519707226093958</v>
      </c>
      <c r="J1063">
        <v>-0.11080108940726981</v>
      </c>
      <c r="K1063">
        <v>-0.10986154587103759</v>
      </c>
      <c r="L1063">
        <v>-8.3184678345501986E-2</v>
      </c>
      <c r="M1063">
        <v>-0.13910320386555811</v>
      </c>
      <c r="N1063">
        <v>-5.7344637923209769E-2</v>
      </c>
      <c r="O1063">
        <v>-0.18576687059072891</v>
      </c>
      <c r="P1063">
        <v>-7.4668616831307585E-2</v>
      </c>
      <c r="Q1063">
        <v>-4.2341574349066907E-2</v>
      </c>
      <c r="R1063">
        <v>-4.1609494096508659E-2</v>
      </c>
      <c r="S1063">
        <v>-1.2724818227738051</v>
      </c>
      <c r="T1063">
        <v>-0.45677991963733011</v>
      </c>
      <c r="U1063">
        <v>0</v>
      </c>
      <c r="V1063">
        <v>-0.15902067641638179</v>
      </c>
      <c r="W1063">
        <v>-0.13582937778977411</v>
      </c>
      <c r="X1063">
        <v>-0.1382346158595936</v>
      </c>
      <c r="Y1063">
        <v>0</v>
      </c>
      <c r="Z1063">
        <v>-0.2793161959042253</v>
      </c>
      <c r="AA1063">
        <v>-8.9137172321976391E-2</v>
      </c>
      <c r="AB1063">
        <v>-0.38225506800086573</v>
      </c>
      <c r="AC1063">
        <v>-6.4494099393130166E-2</v>
      </c>
      <c r="AD1063">
        <v>-5.4148023424805881E-2</v>
      </c>
      <c r="AE1063">
        <v>-0.18119299318789231</v>
      </c>
      <c r="AF1063">
        <v>-0.23492985418464779</v>
      </c>
      <c r="AG1063">
        <v>-0.33517193549396512</v>
      </c>
      <c r="AH1063" s="9" t="s">
        <v>260</v>
      </c>
      <c r="AI1063" s="1">
        <v>43922</v>
      </c>
      <c r="AJ1063" s="9" t="s">
        <v>40</v>
      </c>
      <c r="AK1063">
        <v>14</v>
      </c>
    </row>
    <row r="1064" spans="1:37" x14ac:dyDescent="0.25">
      <c r="A1064">
        <v>43934</v>
      </c>
      <c r="B1064">
        <v>-0.28773323887356728</v>
      </c>
      <c r="C1064">
        <v>0</v>
      </c>
      <c r="D1064">
        <v>-0.17215949585389809</v>
      </c>
      <c r="E1064">
        <v>-0.33807460188123822</v>
      </c>
      <c r="F1064">
        <v>-4.3707145823855591E-2</v>
      </c>
      <c r="G1064">
        <v>-5.2091731041970318E-2</v>
      </c>
      <c r="H1064">
        <v>-8.0278173380242374E-2</v>
      </c>
      <c r="I1064">
        <v>-1.131094669972321E-2</v>
      </c>
      <c r="J1064">
        <v>-0.1120873096174767</v>
      </c>
      <c r="K1064">
        <v>-0.37936150695017629</v>
      </c>
      <c r="L1064">
        <v>-0.2475401045373313</v>
      </c>
      <c r="M1064">
        <v>-0.2273605434019603</v>
      </c>
      <c r="N1064">
        <v>-0.89927897087679887</v>
      </c>
      <c r="O1064">
        <v>-7.931796649831728E-2</v>
      </c>
      <c r="P1064">
        <v>-0.36960787071551299</v>
      </c>
      <c r="Q1064">
        <v>-6.1334427140023774E-3</v>
      </c>
      <c r="R1064">
        <v>-1.091154046293424E-2</v>
      </c>
      <c r="S1064">
        <v>-9.1899830237875835E-3</v>
      </c>
      <c r="T1064">
        <v>-7.5767810580334535E-2</v>
      </c>
      <c r="U1064">
        <v>0</v>
      </c>
      <c r="V1064">
        <v>-8.8638881330664623E-2</v>
      </c>
      <c r="W1064">
        <v>-1.3214278932255271E-2</v>
      </c>
      <c r="X1064">
        <v>-6.8865679489757678E-2</v>
      </c>
      <c r="Y1064">
        <v>-1.174078392964014E-2</v>
      </c>
      <c r="Z1064">
        <v>-0.19479975482560699</v>
      </c>
      <c r="AA1064">
        <v>-0.4239079080310546</v>
      </c>
      <c r="AB1064">
        <v>-7.2274271501992712E-2</v>
      </c>
      <c r="AC1064">
        <v>-0.15472699037251769</v>
      </c>
      <c r="AD1064">
        <v>-0.12395722785126401</v>
      </c>
      <c r="AE1064">
        <v>-7.604603612581097E-2</v>
      </c>
      <c r="AF1064">
        <v>-0.25953815979560269</v>
      </c>
      <c r="AG1064">
        <v>-0.31898963623280863</v>
      </c>
      <c r="AH1064" s="9" t="s">
        <v>260</v>
      </c>
      <c r="AI1064" s="1">
        <v>43922</v>
      </c>
      <c r="AJ1064" s="9" t="s">
        <v>41</v>
      </c>
      <c r="AK1064">
        <v>13</v>
      </c>
    </row>
    <row r="1065" spans="1:37" x14ac:dyDescent="0.25">
      <c r="A1065">
        <v>43931</v>
      </c>
      <c r="B1065">
        <v>-0.50669106851054313</v>
      </c>
      <c r="C1065">
        <v>-0.36145376127046458</v>
      </c>
      <c r="D1065">
        <v>-0.50009559156216743</v>
      </c>
      <c r="E1065">
        <v>-0.31703215985563088</v>
      </c>
      <c r="F1065">
        <v>-1.853322741946619E-2</v>
      </c>
      <c r="G1065">
        <v>-5.7298540950205298E-2</v>
      </c>
      <c r="H1065">
        <v>-0.1057909531186122</v>
      </c>
      <c r="I1065">
        <v>-0.50239099613245408</v>
      </c>
      <c r="J1065">
        <v>0</v>
      </c>
      <c r="K1065">
        <v>-8.7999548726589369E-2</v>
      </c>
      <c r="L1065">
        <v>-1.3770860571999929E-2</v>
      </c>
      <c r="M1065">
        <v>-1.8585523417961419E-2</v>
      </c>
      <c r="N1065">
        <v>-0.8323155411833183</v>
      </c>
      <c r="O1065">
        <v>-0.21643768068917549</v>
      </c>
      <c r="P1065">
        <v>-0.42509046965461439</v>
      </c>
      <c r="Q1065">
        <v>-0.27294301880944649</v>
      </c>
      <c r="R1065">
        <v>-0.40532940431167691</v>
      </c>
      <c r="S1065">
        <v>-3.115334442375381</v>
      </c>
      <c r="T1065">
        <v>-0.12655007293357809</v>
      </c>
      <c r="U1065">
        <v>-1.1830427911640811</v>
      </c>
      <c r="V1065">
        <v>-3.7814751417772192E-2</v>
      </c>
      <c r="W1065">
        <v>0</v>
      </c>
      <c r="X1065">
        <v>-0.33050098067971312</v>
      </c>
      <c r="Y1065">
        <v>-2.6634717854571471E-2</v>
      </c>
      <c r="Z1065">
        <v>-0.61241100330127951</v>
      </c>
      <c r="AA1065">
        <v>-0.51924725225279134</v>
      </c>
      <c r="AB1065">
        <v>-0.14479257003741081</v>
      </c>
      <c r="AC1065">
        <v>-7.4049670227419234E-2</v>
      </c>
      <c r="AD1065">
        <v>-0.2662777980350795</v>
      </c>
      <c r="AE1065">
        <v>-0.12974431924057489</v>
      </c>
      <c r="AF1065">
        <v>-0.5520212696632244</v>
      </c>
      <c r="AG1065">
        <v>-0.54200460611154211</v>
      </c>
      <c r="AH1065" s="9" t="s">
        <v>261</v>
      </c>
      <c r="AI1065" s="1">
        <v>43922</v>
      </c>
      <c r="AJ1065" s="9" t="s">
        <v>43</v>
      </c>
      <c r="AK1065">
        <v>10</v>
      </c>
    </row>
    <row r="1066" spans="1:37" x14ac:dyDescent="0.25">
      <c r="A1066">
        <v>43930</v>
      </c>
      <c r="B1066">
        <v>-0.32452374774645038</v>
      </c>
      <c r="C1066">
        <v>-0.18957878414479809</v>
      </c>
      <c r="D1066">
        <v>-0.18848589251721329</v>
      </c>
      <c r="E1066">
        <v>-0.26137948783743142</v>
      </c>
      <c r="F1066">
        <v>-2.430295970872259E-2</v>
      </c>
      <c r="G1066">
        <v>-0.47992059802681197</v>
      </c>
      <c r="H1066">
        <v>-3.9048709508759431E-2</v>
      </c>
      <c r="I1066">
        <v>-0.18913267038924861</v>
      </c>
      <c r="J1066">
        <v>0</v>
      </c>
      <c r="K1066">
        <v>-2.18742868195929E-2</v>
      </c>
      <c r="L1066">
        <v>-3.288541266149139E-3</v>
      </c>
      <c r="M1066">
        <v>-0.27164586810937391</v>
      </c>
      <c r="N1066">
        <v>-0.43760165125407979</v>
      </c>
      <c r="O1066">
        <v>-0.1652880088374106</v>
      </c>
      <c r="P1066">
        <v>-0.3755637948455931</v>
      </c>
      <c r="Q1066">
        <v>-0.1937226261988475</v>
      </c>
      <c r="R1066">
        <v>-0.12927246652936419</v>
      </c>
      <c r="S1066">
        <v>-1.2718104938798429</v>
      </c>
      <c r="T1066">
        <v>-0.43274732250991771</v>
      </c>
      <c r="U1066">
        <v>-0.34306146538472898</v>
      </c>
      <c r="V1066">
        <v>-1.8783869945656981E-2</v>
      </c>
      <c r="W1066">
        <v>-1.7526983543958721E-2</v>
      </c>
      <c r="X1066">
        <v>-0.35953554867582638</v>
      </c>
      <c r="Y1066">
        <v>-9.0710544893479794E-2</v>
      </c>
      <c r="Z1066">
        <v>-0.47224955569426369</v>
      </c>
      <c r="AA1066">
        <v>-0.25352005553359053</v>
      </c>
      <c r="AB1066">
        <v>-0.17373911093869601</v>
      </c>
      <c r="AC1066">
        <v>-0.14176926150084221</v>
      </c>
      <c r="AD1066">
        <v>-0.2010345342232101</v>
      </c>
      <c r="AE1066">
        <v>-0.2019288975840885</v>
      </c>
      <c r="AF1066">
        <v>-0.39158962515857171</v>
      </c>
      <c r="AG1066">
        <v>-0.3445048340794693</v>
      </c>
      <c r="AH1066" s="9" t="s">
        <v>261</v>
      </c>
      <c r="AI1066" s="1">
        <v>43922</v>
      </c>
      <c r="AJ1066" s="9" t="s">
        <v>38</v>
      </c>
      <c r="AK1066">
        <v>9</v>
      </c>
    </row>
    <row r="1067" spans="1:37" x14ac:dyDescent="0.25">
      <c r="A1067">
        <v>43929</v>
      </c>
      <c r="B1067">
        <v>-0.15481879046617211</v>
      </c>
      <c r="C1067">
        <v>-0.32602220432890988</v>
      </c>
      <c r="D1067">
        <v>-0.1383069482221444</v>
      </c>
      <c r="E1067">
        <v>-3.2177825971564523E-2</v>
      </c>
      <c r="F1067">
        <v>-2.1793260707162011E-4</v>
      </c>
      <c r="G1067">
        <v>-4.0085079857271708E-2</v>
      </c>
      <c r="H1067">
        <v>-1.92789129597691E-2</v>
      </c>
      <c r="I1067">
        <v>-6.452156903415128E-2</v>
      </c>
      <c r="J1067">
        <v>-0.13371219693526379</v>
      </c>
      <c r="K1067">
        <v>-4.0894497114854121E-2</v>
      </c>
      <c r="L1067">
        <v>-1.4495081154736219E-3</v>
      </c>
      <c r="M1067">
        <v>-8.4373918318764243E-2</v>
      </c>
      <c r="N1067">
        <v>-0.46062291023324098</v>
      </c>
      <c r="O1067">
        <v>-2.6062341520266472E-2</v>
      </c>
      <c r="P1067">
        <v>-5.5907065612198568E-2</v>
      </c>
      <c r="Q1067">
        <v>-4.4259963032859458E-2</v>
      </c>
      <c r="R1067">
        <v>-3.595982673005152E-2</v>
      </c>
      <c r="S1067">
        <v>-0.1021345823849079</v>
      </c>
      <c r="T1067">
        <v>-7.6755380908466106E-3</v>
      </c>
      <c r="U1067">
        <v>0</v>
      </c>
      <c r="V1067">
        <v>0</v>
      </c>
      <c r="W1067">
        <v>-1.4898973598296539E-4</v>
      </c>
      <c r="X1067">
        <v>-0.1232952896832392</v>
      </c>
      <c r="Y1067">
        <v>-5.6017840321529691E-2</v>
      </c>
      <c r="Z1067">
        <v>-0.11962494871079329</v>
      </c>
      <c r="AA1067">
        <v>-0.19082796680296429</v>
      </c>
      <c r="AB1067">
        <v>-1.6251452327201699E-2</v>
      </c>
      <c r="AC1067">
        <v>-6.3006592031188385E-2</v>
      </c>
      <c r="AD1067">
        <v>-2.0531486236180899E-2</v>
      </c>
      <c r="AE1067">
        <v>-2.3020404087638599E-2</v>
      </c>
      <c r="AF1067">
        <v>-0.17914386655176379</v>
      </c>
      <c r="AG1067">
        <v>-7.6545684483356163E-2</v>
      </c>
      <c r="AH1067" s="9" t="s">
        <v>261</v>
      </c>
      <c r="AI1067" s="1">
        <v>43922</v>
      </c>
      <c r="AJ1067" s="9" t="s">
        <v>39</v>
      </c>
      <c r="AK1067">
        <v>8</v>
      </c>
    </row>
    <row r="1068" spans="1:37" x14ac:dyDescent="0.25">
      <c r="A1068">
        <v>43928</v>
      </c>
      <c r="B1068">
        <v>-0.62344570125000898</v>
      </c>
      <c r="C1068">
        <v>0</v>
      </c>
      <c r="D1068">
        <v>-0.52445538848839746</v>
      </c>
      <c r="E1068">
        <v>-0.27886465360285678</v>
      </c>
      <c r="F1068">
        <v>-6.1778554379270871E-2</v>
      </c>
      <c r="G1068">
        <v>-0.71512788957311779</v>
      </c>
      <c r="H1068">
        <v>-2.382803692719275E-2</v>
      </c>
      <c r="I1068">
        <v>-0.49131821511688473</v>
      </c>
      <c r="J1068">
        <v>-0.33647883222972991</v>
      </c>
      <c r="K1068">
        <v>-0.37507615528502358</v>
      </c>
      <c r="L1068">
        <v>-3.8171141174053319E-2</v>
      </c>
      <c r="M1068">
        <v>-0.54009834156263947</v>
      </c>
      <c r="N1068">
        <v>-8.6751764609521498E-2</v>
      </c>
      <c r="O1068">
        <v>-0.15055794163644701</v>
      </c>
      <c r="P1068">
        <v>-0.38864985805129332</v>
      </c>
      <c r="Q1068">
        <v>-0.33111141445691822</v>
      </c>
      <c r="R1068">
        <v>-0.2318990464784782</v>
      </c>
      <c r="S1068">
        <v>-0.97771736337201098</v>
      </c>
      <c r="T1068">
        <v>-1.5625825517830431E-2</v>
      </c>
      <c r="U1068">
        <v>0</v>
      </c>
      <c r="V1068">
        <v>-0.1688509350764284</v>
      </c>
      <c r="W1068">
        <v>-0.2134987660761703</v>
      </c>
      <c r="X1068">
        <v>-0.49758984090109543</v>
      </c>
      <c r="Y1068">
        <v>0</v>
      </c>
      <c r="Z1068">
        <v>-0.92928767784872768</v>
      </c>
      <c r="AA1068">
        <v>-0.2297534335491952</v>
      </c>
      <c r="AB1068">
        <v>-0.17842166084677269</v>
      </c>
      <c r="AC1068">
        <v>-0.24521719004607531</v>
      </c>
      <c r="AD1068">
        <v>-0.25682940743472449</v>
      </c>
      <c r="AE1068">
        <v>-7.5729537006110556E-2</v>
      </c>
      <c r="AF1068">
        <v>-0.85037927221151832</v>
      </c>
      <c r="AG1068">
        <v>-0.45030278137400598</v>
      </c>
      <c r="AH1068" s="9" t="s">
        <v>261</v>
      </c>
      <c r="AI1068" s="1">
        <v>43922</v>
      </c>
      <c r="AJ1068" s="9" t="s">
        <v>40</v>
      </c>
      <c r="AK1068">
        <v>7</v>
      </c>
    </row>
    <row r="1069" spans="1:37" x14ac:dyDescent="0.25">
      <c r="A1069">
        <v>43927</v>
      </c>
      <c r="B1069">
        <v>-4.4791557812436572E-2</v>
      </c>
      <c r="C1069">
        <v>-0.23271941202104479</v>
      </c>
      <c r="D1069">
        <v>0</v>
      </c>
      <c r="E1069">
        <v>-5.5059824384165769E-2</v>
      </c>
      <c r="F1069">
        <v>0</v>
      </c>
      <c r="G1069">
        <v>-6.9743861480704708E-3</v>
      </c>
      <c r="H1069">
        <v>-0.1033851806767678</v>
      </c>
      <c r="I1069">
        <v>-2.480263630002072E-2</v>
      </c>
      <c r="J1069">
        <v>-3.6689550535014083E-2</v>
      </c>
      <c r="K1069">
        <v>0</v>
      </c>
      <c r="L1069">
        <v>0</v>
      </c>
      <c r="M1069">
        <v>-4.6990837212186089E-3</v>
      </c>
      <c r="N1069">
        <v>-1.527037919460235E-2</v>
      </c>
      <c r="O1069">
        <v>-3.9683564250436662E-2</v>
      </c>
      <c r="P1069">
        <v>-1.9135710061606019E-2</v>
      </c>
      <c r="Q1069">
        <v>0</v>
      </c>
      <c r="R1069">
        <v>-1.276949396244367E-2</v>
      </c>
      <c r="S1069">
        <v>-0.12635474471092459</v>
      </c>
      <c r="T1069">
        <v>-8.2554746812685514E-2</v>
      </c>
      <c r="U1069">
        <v>0</v>
      </c>
      <c r="V1069">
        <v>-0.2216869352587918</v>
      </c>
      <c r="W1069">
        <v>-4.4889781449444681E-3</v>
      </c>
      <c r="X1069">
        <v>-5.4556622101852817E-2</v>
      </c>
      <c r="Y1069">
        <v>0</v>
      </c>
      <c r="Z1069">
        <v>-5.4096020336792623E-2</v>
      </c>
      <c r="AA1069">
        <v>-1.754470019290133E-2</v>
      </c>
      <c r="AB1069">
        <v>-6.7529778626285702E-2</v>
      </c>
      <c r="AC1069">
        <v>-2.202695494321223E-3</v>
      </c>
      <c r="AD1069">
        <v>0</v>
      </c>
      <c r="AE1069">
        <v>-1.1389858090644861E-2</v>
      </c>
      <c r="AF1069">
        <v>-6.5718529511292173E-2</v>
      </c>
      <c r="AG1069">
        <v>-8.3458114524998531E-2</v>
      </c>
      <c r="AH1069" s="9" t="s">
        <v>261</v>
      </c>
      <c r="AI1069" s="1">
        <v>43922</v>
      </c>
      <c r="AJ1069" s="9" t="s">
        <v>41</v>
      </c>
      <c r="AK1069">
        <v>6</v>
      </c>
    </row>
    <row r="1070" spans="1:37" x14ac:dyDescent="0.25">
      <c r="A1070">
        <v>43924</v>
      </c>
      <c r="B1070">
        <v>-5.9902442499864962E-2</v>
      </c>
      <c r="C1070">
        <v>0</v>
      </c>
      <c r="D1070">
        <v>0</v>
      </c>
      <c r="E1070">
        <v>-0.14339661782321789</v>
      </c>
      <c r="F1070">
        <v>-0.31642377297016061</v>
      </c>
      <c r="G1070">
        <v>-5.5136658359532978E-2</v>
      </c>
      <c r="H1070">
        <v>-6.7038529644112364E-3</v>
      </c>
      <c r="I1070">
        <v>-1.13693261747169E-2</v>
      </c>
      <c r="J1070">
        <v>-4.6190678147792173E-2</v>
      </c>
      <c r="K1070">
        <v>-9.9989687000760247E-2</v>
      </c>
      <c r="L1070">
        <v>-9.253779150454243E-3</v>
      </c>
      <c r="M1070">
        <v>-2.362094050416785E-2</v>
      </c>
      <c r="N1070">
        <v>-4.7403472617765827E-2</v>
      </c>
      <c r="O1070">
        <v>-1.0696831917556051E-2</v>
      </c>
      <c r="P1070">
        <v>-1.1515333187765479E-2</v>
      </c>
      <c r="Q1070">
        <v>-5.4098981337218771E-2</v>
      </c>
      <c r="R1070">
        <v>-0.10794709716648419</v>
      </c>
      <c r="S1070">
        <v>0</v>
      </c>
      <c r="T1070">
        <v>-6.3539044354661137E-2</v>
      </c>
      <c r="U1070">
        <v>0</v>
      </c>
      <c r="V1070">
        <v>-1.195334044319655E-2</v>
      </c>
      <c r="W1070">
        <v>-3.1542866371902123E-2</v>
      </c>
      <c r="X1070">
        <v>-7.2414038807634112E-2</v>
      </c>
      <c r="Y1070">
        <v>-1.12613994151326E-2</v>
      </c>
      <c r="Z1070">
        <v>-9.0553009679188654E-2</v>
      </c>
      <c r="AA1070">
        <v>-3.3863109553384493E-2</v>
      </c>
      <c r="AB1070">
        <v>-5.8753211557672658E-2</v>
      </c>
      <c r="AC1070">
        <v>-1.2106438324975519E-2</v>
      </c>
      <c r="AD1070">
        <v>-7.6783068681844674E-2</v>
      </c>
      <c r="AE1070">
        <v>-3.0992036699887121E-2</v>
      </c>
      <c r="AF1070">
        <v>-6.4198773563342318E-2</v>
      </c>
      <c r="AG1070">
        <v>-5.945938468579437E-2</v>
      </c>
      <c r="AH1070" s="9" t="s">
        <v>262</v>
      </c>
      <c r="AI1070" s="1">
        <v>43922</v>
      </c>
      <c r="AJ1070" s="9" t="s">
        <v>43</v>
      </c>
      <c r="AK1070">
        <v>3</v>
      </c>
    </row>
    <row r="1071" spans="1:37" x14ac:dyDescent="0.25">
      <c r="A1071">
        <v>43922</v>
      </c>
      <c r="B1071">
        <v>-0.30186968142304338</v>
      </c>
      <c r="C1071">
        <v>-0.5396170837281995</v>
      </c>
      <c r="D1071">
        <v>-7.6348368086621311E-3</v>
      </c>
      <c r="E1071">
        <v>-9.2572162625596699E-2</v>
      </c>
      <c r="F1071">
        <v>-0.17828984080083199</v>
      </c>
      <c r="G1071">
        <v>-7.8158897849331471E-2</v>
      </c>
      <c r="H1071">
        <v>-1.4382289901963359E-3</v>
      </c>
      <c r="I1071">
        <v>-0.94519764951776108</v>
      </c>
      <c r="J1071">
        <v>0</v>
      </c>
      <c r="K1071">
        <v>-0.2088091131539862</v>
      </c>
      <c r="L1071">
        <v>0</v>
      </c>
      <c r="M1071">
        <v>-5.6044675387685429E-3</v>
      </c>
      <c r="N1071">
        <v>-0.157672346405557</v>
      </c>
      <c r="O1071">
        <v>-5.5521896546700603E-2</v>
      </c>
      <c r="P1071">
        <v>0</v>
      </c>
      <c r="Q1071">
        <v>-0.45919779657850779</v>
      </c>
      <c r="R1071">
        <v>-0.33307222910684231</v>
      </c>
      <c r="S1071">
        <v>-0.86133467607418135</v>
      </c>
      <c r="T1071">
        <v>-8.8615521259861343E-2</v>
      </c>
      <c r="U1071">
        <v>-2.9821333184553669E-2</v>
      </c>
      <c r="V1071">
        <v>-9.2535619357675541E-3</v>
      </c>
      <c r="W1071">
        <v>-2.3791753665064439</v>
      </c>
      <c r="X1071">
        <v>-0.18088253716656111</v>
      </c>
      <c r="Y1071">
        <v>0</v>
      </c>
      <c r="Z1071">
        <v>-0.34392733771399853</v>
      </c>
      <c r="AA1071">
        <v>-0.31299761611109012</v>
      </c>
      <c r="AB1071">
        <v>-0.16839611675343449</v>
      </c>
      <c r="AC1071">
        <v>-3.067435559470475E-3</v>
      </c>
      <c r="AD1071">
        <v>-8.5359209999203656E-2</v>
      </c>
      <c r="AE1071">
        <v>-0.1313511796963707</v>
      </c>
      <c r="AF1071">
        <v>-0.36741382971112418</v>
      </c>
      <c r="AG1071">
        <v>-0.40732005503029128</v>
      </c>
      <c r="AH1071" s="9" t="s">
        <v>262</v>
      </c>
      <c r="AI1071" s="1">
        <v>43922</v>
      </c>
      <c r="AJ1071" s="9" t="s">
        <v>39</v>
      </c>
      <c r="AK1071">
        <v>1</v>
      </c>
    </row>
    <row r="1072" spans="1:37" x14ac:dyDescent="0.25">
      <c r="A1072">
        <v>43921</v>
      </c>
      <c r="B1072">
        <v>-1.01404050290605</v>
      </c>
      <c r="C1072">
        <v>-0.37411508492772821</v>
      </c>
      <c r="D1072">
        <v>-0.29682656593886969</v>
      </c>
      <c r="E1072">
        <v>-1.043674490320079</v>
      </c>
      <c r="F1072">
        <v>-0.19061040490228981</v>
      </c>
      <c r="G1072">
        <v>-0.43927052724054871</v>
      </c>
      <c r="H1072">
        <v>-0.19897851702463851</v>
      </c>
      <c r="I1072">
        <v>-0.57034563117806081</v>
      </c>
      <c r="J1072">
        <v>-2.4402373064264138</v>
      </c>
      <c r="K1072">
        <v>-0.96340410348485561</v>
      </c>
      <c r="L1072">
        <v>-0.71638839919757757</v>
      </c>
      <c r="M1072">
        <v>-0.55665485750924149</v>
      </c>
      <c r="N1072">
        <v>-0.50768705630520117</v>
      </c>
      <c r="O1072">
        <v>-0.27029882567470459</v>
      </c>
      <c r="P1072">
        <v>-0.84839391108204565</v>
      </c>
      <c r="Q1072">
        <v>-0.74391322650163627</v>
      </c>
      <c r="R1072">
        <v>-0.43084478284617672</v>
      </c>
      <c r="S1072">
        <v>-0.52868422438532603</v>
      </c>
      <c r="T1072">
        <v>-0.1248280682091821</v>
      </c>
      <c r="U1072">
        <v>-4.9833574566284984</v>
      </c>
      <c r="V1072">
        <v>-8.9982715237558908E-2</v>
      </c>
      <c r="W1072">
        <v>-0.39017104882036818</v>
      </c>
      <c r="X1072">
        <v>-0.8001976687905642</v>
      </c>
      <c r="Y1072">
        <v>-0.1454821646013367</v>
      </c>
      <c r="Z1072">
        <v>-0.95198718171053953</v>
      </c>
      <c r="AA1072">
        <v>-1.3763979060577221</v>
      </c>
      <c r="AB1072">
        <v>-0.42383865707029611</v>
      </c>
      <c r="AC1072">
        <v>-0.71822580772798261</v>
      </c>
      <c r="AD1072">
        <v>-0.45025607324402361</v>
      </c>
      <c r="AE1072">
        <v>-0.84782385375212799</v>
      </c>
      <c r="AF1072">
        <v>-0.99880128940087143</v>
      </c>
      <c r="AG1072">
        <v>-0.76188289146921384</v>
      </c>
      <c r="AH1072" s="9" t="s">
        <v>262</v>
      </c>
      <c r="AI1072" s="1">
        <v>43891</v>
      </c>
      <c r="AJ1072" s="9" t="s">
        <v>40</v>
      </c>
      <c r="AK1072">
        <v>31</v>
      </c>
    </row>
    <row r="1073" spans="1:37" x14ac:dyDescent="0.25">
      <c r="A1073">
        <v>43920</v>
      </c>
      <c r="B1073">
        <v>-1.8862586546966309</v>
      </c>
      <c r="C1073">
        <v>-2.631460733264622</v>
      </c>
      <c r="D1073">
        <v>-0.3857110810516482</v>
      </c>
      <c r="E1073">
        <v>-2.5651952066827679</v>
      </c>
      <c r="F1073">
        <v>-1.8223581118223731</v>
      </c>
      <c r="G1073">
        <v>-2.6638199828065479</v>
      </c>
      <c r="H1073">
        <v>-0.87706395984979402</v>
      </c>
      <c r="I1073">
        <v>-0.50903675761437983</v>
      </c>
      <c r="J1073">
        <v>-4.7818614238094161</v>
      </c>
      <c r="K1073">
        <v>-2.7337228357291852</v>
      </c>
      <c r="L1073">
        <v>-0.2267118883228606</v>
      </c>
      <c r="M1073">
        <v>-1.074491516745308</v>
      </c>
      <c r="N1073">
        <v>-2.0139887724381231</v>
      </c>
      <c r="O1073">
        <v>-1.5687512370950281</v>
      </c>
      <c r="P1073">
        <v>-0.5197508386788654</v>
      </c>
      <c r="Q1073">
        <v>-1.811519025881726</v>
      </c>
      <c r="R1073">
        <v>-0.2589355196095357</v>
      </c>
      <c r="S1073">
        <v>-1.1883793730981731</v>
      </c>
      <c r="T1073">
        <v>-0.45597842247090942</v>
      </c>
      <c r="U1073">
        <v>-3.7804767676642719</v>
      </c>
      <c r="V1073">
        <v>-0.9081084369688045</v>
      </c>
      <c r="W1073">
        <v>-0.54423324054880773</v>
      </c>
      <c r="X1073">
        <v>-0.97732233707296012</v>
      </c>
      <c r="Y1073">
        <v>-1.4755219740778089</v>
      </c>
      <c r="Z1073">
        <v>-2.0613812350441019</v>
      </c>
      <c r="AA1073">
        <v>-1.92370753657062</v>
      </c>
      <c r="AB1073">
        <v>-1.3860879851573711</v>
      </c>
      <c r="AC1073">
        <v>-1.054062653749174</v>
      </c>
      <c r="AD1073">
        <v>-1.8195354491378259</v>
      </c>
      <c r="AE1073">
        <v>-1.373980742735861</v>
      </c>
      <c r="AF1073">
        <v>-2.3447873028425348</v>
      </c>
      <c r="AG1073">
        <v>-0.98703645573082455</v>
      </c>
      <c r="AH1073" s="9" t="s">
        <v>262</v>
      </c>
      <c r="AI1073" s="1">
        <v>43891</v>
      </c>
      <c r="AJ1073" s="9" t="s">
        <v>41</v>
      </c>
      <c r="AK1073">
        <v>30</v>
      </c>
    </row>
    <row r="1074" spans="1:37" x14ac:dyDescent="0.25">
      <c r="A1074">
        <v>43917</v>
      </c>
      <c r="B1074">
        <v>-0.43509629217876378</v>
      </c>
      <c r="C1074">
        <v>-6.0239319142316177</v>
      </c>
      <c r="D1074">
        <v>-0.37562571379648668</v>
      </c>
      <c r="E1074">
        <v>-0.44413223056367518</v>
      </c>
      <c r="F1074">
        <v>-0.13954696843912009</v>
      </c>
      <c r="G1074">
        <v>-0.1497941562776042</v>
      </c>
      <c r="H1074">
        <v>-0.16755299733182119</v>
      </c>
      <c r="I1074">
        <v>-0.29390647046913881</v>
      </c>
      <c r="J1074">
        <v>-0.48153325172607608</v>
      </c>
      <c r="K1074">
        <v>-0.70713414917975326</v>
      </c>
      <c r="L1074">
        <v>-5.442700358450115E-2</v>
      </c>
      <c r="M1074">
        <v>-1.7443314812998989E-2</v>
      </c>
      <c r="N1074">
        <v>-9.4634737296054761E-2</v>
      </c>
      <c r="O1074">
        <v>-0.77950854999174979</v>
      </c>
      <c r="P1074">
        <v>-1.98722198249018E-2</v>
      </c>
      <c r="Q1074">
        <v>-0.33301646626301579</v>
      </c>
      <c r="R1074">
        <v>-7.9793154598655255E-2</v>
      </c>
      <c r="S1074">
        <v>-0.12508496722542531</v>
      </c>
      <c r="T1074">
        <v>-9.8633244631052344E-3</v>
      </c>
      <c r="U1074">
        <v>-0.81666584494058669</v>
      </c>
      <c r="V1074">
        <v>-0.3790430245363367</v>
      </c>
      <c r="W1074">
        <v>-6.4845764384348803E-2</v>
      </c>
      <c r="X1074">
        <v>-0.45367482742797532</v>
      </c>
      <c r="Y1074">
        <v>-0.3885127424497401</v>
      </c>
      <c r="Z1074">
        <v>-0.56042875970769801</v>
      </c>
      <c r="AA1074">
        <v>-0.30571457728264018</v>
      </c>
      <c r="AB1074">
        <v>-0.38209270815327961</v>
      </c>
      <c r="AC1074">
        <v>-0.17716514164938391</v>
      </c>
      <c r="AD1074">
        <v>-0.4944899183609146</v>
      </c>
      <c r="AE1074">
        <v>-0.33576938111349852</v>
      </c>
      <c r="AF1074">
        <v>-0.40761737695305689</v>
      </c>
      <c r="AG1074">
        <v>-0.50462812137146285</v>
      </c>
      <c r="AH1074" s="9" t="s">
        <v>263</v>
      </c>
      <c r="AI1074" s="1">
        <v>43891</v>
      </c>
      <c r="AJ1074" s="9" t="s">
        <v>43</v>
      </c>
      <c r="AK1074">
        <v>27</v>
      </c>
    </row>
    <row r="1075" spans="1:37" x14ac:dyDescent="0.25">
      <c r="A1075">
        <v>43916</v>
      </c>
      <c r="B1075">
        <v>-0.78116597912505925</v>
      </c>
      <c r="C1075">
        <v>-2.268495555823224</v>
      </c>
      <c r="D1075">
        <v>-3.3054017927803013E-2</v>
      </c>
      <c r="E1075">
        <v>-0.83608916250960275</v>
      </c>
      <c r="F1075">
        <v>-0.73630143895682787</v>
      </c>
      <c r="G1075">
        <v>-1.047141901049923</v>
      </c>
      <c r="H1075">
        <v>-1.1431169704205599</v>
      </c>
      <c r="I1075">
        <v>-0.58055609252300866</v>
      </c>
      <c r="J1075">
        <v>-0.92466446802345714</v>
      </c>
      <c r="K1075">
        <v>-1.293863155569662</v>
      </c>
      <c r="L1075">
        <v>-0.16127054516998821</v>
      </c>
      <c r="M1075">
        <v>-0.38252167638156082</v>
      </c>
      <c r="N1075">
        <v>-0.52586021772115521</v>
      </c>
      <c r="O1075">
        <v>-0.39162568984790441</v>
      </c>
      <c r="P1075">
        <v>-0.1195133462009363</v>
      </c>
      <c r="Q1075">
        <v>-0.42335419408943659</v>
      </c>
      <c r="R1075">
        <v>-5.7429576089584627E-2</v>
      </c>
      <c r="S1075">
        <v>-0.47711687761734223</v>
      </c>
      <c r="T1075">
        <v>-0.27167773269838519</v>
      </c>
      <c r="U1075">
        <v>-0.25466440838900561</v>
      </c>
      <c r="V1075">
        <v>-0.71334921169396315</v>
      </c>
      <c r="W1075">
        <v>-2.7148562642405921E-2</v>
      </c>
      <c r="X1075">
        <v>-0.90608751078607741</v>
      </c>
      <c r="Y1075">
        <v>-0.1426224957883655</v>
      </c>
      <c r="Z1075">
        <v>-0.92727698285417681</v>
      </c>
      <c r="AA1075">
        <v>-0.56174553316472131</v>
      </c>
      <c r="AB1075">
        <v>-0.62454419114588966</v>
      </c>
      <c r="AC1075">
        <v>-0.34193425146268619</v>
      </c>
      <c r="AD1075">
        <v>-0.87194341728428304</v>
      </c>
      <c r="AE1075">
        <v>-0.76252345478800632</v>
      </c>
      <c r="AF1075">
        <v>-0.67052297266570493</v>
      </c>
      <c r="AG1075">
        <v>-0.55194349656508623</v>
      </c>
      <c r="AH1075" s="9" t="s">
        <v>263</v>
      </c>
      <c r="AI1075" s="1">
        <v>43891</v>
      </c>
      <c r="AJ1075" s="9" t="s">
        <v>38</v>
      </c>
      <c r="AK1075">
        <v>26</v>
      </c>
    </row>
    <row r="1076" spans="1:37" x14ac:dyDescent="0.25">
      <c r="A1076">
        <v>43915</v>
      </c>
      <c r="B1076">
        <v>-0.16074817742507999</v>
      </c>
      <c r="C1076">
        <v>-4.3896169979720937E-3</v>
      </c>
      <c r="D1076">
        <v>-0.66706725015550794</v>
      </c>
      <c r="E1076">
        <v>-0.22916090587327681</v>
      </c>
      <c r="F1076">
        <v>-1.298506144223662E-2</v>
      </c>
      <c r="G1076">
        <v>-3.479540655273066E-3</v>
      </c>
      <c r="H1076">
        <v>-2.240289920528305E-3</v>
      </c>
      <c r="I1076">
        <v>-0.40068315925681952</v>
      </c>
      <c r="J1076">
        <v>-2.2119583289186551E-2</v>
      </c>
      <c r="K1076">
        <v>0</v>
      </c>
      <c r="L1076">
        <v>-7.9238446553130133E-3</v>
      </c>
      <c r="M1076">
        <v>-0.35962268110878881</v>
      </c>
      <c r="N1076">
        <v>-5.0487532447313972E-2</v>
      </c>
      <c r="O1076">
        <v>-0.29885815153392192</v>
      </c>
      <c r="P1076">
        <v>-1.603191291032648E-2</v>
      </c>
      <c r="Q1076">
        <v>-2.2800197681305479E-2</v>
      </c>
      <c r="R1076">
        <v>-3.4018469463966958E-2</v>
      </c>
      <c r="S1076">
        <v>-0.68956527383812916</v>
      </c>
      <c r="T1076">
        <v>-0.1269172937914104</v>
      </c>
      <c r="U1076">
        <v>-8.6213476333286201E-3</v>
      </c>
      <c r="V1076">
        <v>-4.179664059471546E-2</v>
      </c>
      <c r="W1076">
        <v>-4.2719985739585664E-3</v>
      </c>
      <c r="X1076">
        <v>-0.16472098072885069</v>
      </c>
      <c r="Y1076">
        <v>-2.040177983581036E-2</v>
      </c>
      <c r="Z1076">
        <v>-0.19689029813477091</v>
      </c>
      <c r="AA1076">
        <v>-6.8674457034604661E-2</v>
      </c>
      <c r="AB1076">
        <v>-7.6676688338890825E-2</v>
      </c>
      <c r="AC1076">
        <v>-0.27778383117545402</v>
      </c>
      <c r="AD1076">
        <v>-2.0944058456400859E-3</v>
      </c>
      <c r="AE1076">
        <v>-6.0705208593373208E-2</v>
      </c>
      <c r="AF1076">
        <v>-0.13504518155001541</v>
      </c>
      <c r="AG1076">
        <v>-0.48420916254886942</v>
      </c>
      <c r="AH1076" s="9" t="s">
        <v>263</v>
      </c>
      <c r="AI1076" s="1">
        <v>43891</v>
      </c>
      <c r="AJ1076" s="9" t="s">
        <v>39</v>
      </c>
      <c r="AK1076">
        <v>25</v>
      </c>
    </row>
    <row r="1077" spans="1:37" x14ac:dyDescent="0.25">
      <c r="A1077">
        <v>43914</v>
      </c>
      <c r="B1077">
        <v>-0.53404045683152745</v>
      </c>
      <c r="C1077">
        <v>-0.22089048661800401</v>
      </c>
      <c r="D1077">
        <v>-0.80329384968175377</v>
      </c>
      <c r="E1077">
        <v>-0.37861919847511299</v>
      </c>
      <c r="F1077">
        <v>-0.27115517276096202</v>
      </c>
      <c r="G1077">
        <v>-0.17716921190800469</v>
      </c>
      <c r="H1077">
        <v>0</v>
      </c>
      <c r="I1077">
        <v>-0.55828569033099906</v>
      </c>
      <c r="J1077">
        <v>-0.1068880809271593</v>
      </c>
      <c r="K1077">
        <v>-4.8248133469076189</v>
      </c>
      <c r="L1077">
        <v>-6.4950092785027613E-2</v>
      </c>
      <c r="M1077">
        <v>-0.24434088487612651</v>
      </c>
      <c r="N1077">
        <v>-0.21919288138622839</v>
      </c>
      <c r="O1077">
        <v>-0.9114718245504404</v>
      </c>
      <c r="P1077">
        <v>-0.2027797902008798</v>
      </c>
      <c r="Q1077">
        <v>-8.3882648170120491E-2</v>
      </c>
      <c r="R1077">
        <v>-5.4541323152722677E-2</v>
      </c>
      <c r="S1077">
        <v>-3.229116488294149</v>
      </c>
      <c r="T1077">
        <v>-0.15518085314020361</v>
      </c>
      <c r="U1077">
        <v>-0.1060492709075283</v>
      </c>
      <c r="V1077">
        <v>-0.40227949497756671</v>
      </c>
      <c r="W1077">
        <v>-0.24663837912796299</v>
      </c>
      <c r="X1077">
        <v>-0.27857802352685712</v>
      </c>
      <c r="Y1077">
        <v>-6.7614599101654946E-2</v>
      </c>
      <c r="Z1077">
        <v>-0.57450047179434072</v>
      </c>
      <c r="AA1077">
        <v>-0.71017500628329489</v>
      </c>
      <c r="AB1077">
        <v>-0.26989757860541791</v>
      </c>
      <c r="AC1077">
        <v>-0.30535526883139308</v>
      </c>
      <c r="AD1077">
        <v>-0.38528502100731571</v>
      </c>
      <c r="AE1077">
        <v>-0.35097853057822098</v>
      </c>
      <c r="AF1077">
        <v>-0.50490624548165075</v>
      </c>
      <c r="AG1077">
        <v>-0.63311505057080808</v>
      </c>
      <c r="AH1077" s="9" t="s">
        <v>263</v>
      </c>
      <c r="AI1077" s="1">
        <v>43891</v>
      </c>
      <c r="AJ1077" s="9" t="s">
        <v>40</v>
      </c>
      <c r="AK1077">
        <v>24</v>
      </c>
    </row>
    <row r="1078" spans="1:37" x14ac:dyDescent="0.25">
      <c r="A1078">
        <v>43913</v>
      </c>
      <c r="B1078">
        <v>-5.1782852540298734</v>
      </c>
      <c r="C1078">
        <v>-4.9442790202330977</v>
      </c>
      <c r="D1078">
        <v>-3.1896342729920879</v>
      </c>
      <c r="E1078">
        <v>-2.9337891344463531</v>
      </c>
      <c r="F1078">
        <v>-6.6131450682676691</v>
      </c>
      <c r="G1078">
        <v>-4.9712325524090417</v>
      </c>
      <c r="H1078">
        <v>-7.6106242664855897</v>
      </c>
      <c r="I1078">
        <v>-1.9909322794384761</v>
      </c>
      <c r="J1078">
        <v>-9.7493248308719505</v>
      </c>
      <c r="K1078">
        <v>-7.2880151474987951</v>
      </c>
      <c r="L1078">
        <v>-3.645043571261871</v>
      </c>
      <c r="M1078">
        <v>-4.7310730558418861</v>
      </c>
      <c r="N1078">
        <v>-7.4962803363420658</v>
      </c>
      <c r="O1078">
        <v>-7.2327706823577671</v>
      </c>
      <c r="P1078">
        <v>-3.2146010062241261</v>
      </c>
      <c r="Q1078">
        <v>-2.7402382910982341</v>
      </c>
      <c r="R1078">
        <v>-5.8925130863515363E-2</v>
      </c>
      <c r="S1078">
        <v>-2.0470313733591259</v>
      </c>
      <c r="T1078">
        <v>-3.0528121914736142</v>
      </c>
      <c r="U1078">
        <v>-15.330915397102491</v>
      </c>
      <c r="V1078">
        <v>-7.4913995343148194</v>
      </c>
      <c r="W1078">
        <v>-6.212890978358903</v>
      </c>
      <c r="X1078">
        <v>-5.7411886841086739</v>
      </c>
      <c r="Y1078">
        <v>-2.8144712574282038</v>
      </c>
      <c r="Z1078">
        <v>-4.5264152133426832</v>
      </c>
      <c r="AA1078">
        <v>-6.5449253076255571</v>
      </c>
      <c r="AB1078">
        <v>-5.1851500692119776</v>
      </c>
      <c r="AC1078">
        <v>-3.7407017506903708</v>
      </c>
      <c r="AD1078">
        <v>-7.1168792261468203</v>
      </c>
      <c r="AE1078">
        <v>-4.7706347734040788</v>
      </c>
      <c r="AF1078">
        <v>-5.6409080652248864</v>
      </c>
      <c r="AG1078">
        <v>-3.9242662129621402</v>
      </c>
      <c r="AH1078" s="9" t="s">
        <v>263</v>
      </c>
      <c r="AI1078" s="1">
        <v>43891</v>
      </c>
      <c r="AJ1078" s="9" t="s">
        <v>41</v>
      </c>
      <c r="AK1078">
        <v>23</v>
      </c>
    </row>
    <row r="1079" spans="1:37" x14ac:dyDescent="0.25">
      <c r="A1079">
        <v>43910</v>
      </c>
      <c r="B1079">
        <v>-0.5473307037843238</v>
      </c>
      <c r="C1079">
        <v>-0.16403986263957571</v>
      </c>
      <c r="D1079">
        <v>-0.1241059682982943</v>
      </c>
      <c r="E1079">
        <v>-0.68857830600969361</v>
      </c>
      <c r="F1079">
        <v>-0.14634434816714101</v>
      </c>
      <c r="G1079">
        <v>-5.0327803950464718E-2</v>
      </c>
      <c r="H1079">
        <v>-1.335026679878221E-2</v>
      </c>
      <c r="I1079">
        <v>-3.3823546211733911E-2</v>
      </c>
      <c r="J1079">
        <v>-0.10851675880731269</v>
      </c>
      <c r="K1079">
        <v>-2.5076517555512088</v>
      </c>
      <c r="L1079">
        <v>-0.47422322983063381</v>
      </c>
      <c r="M1079">
        <v>-0.66139787406976613</v>
      </c>
      <c r="N1079">
        <v>-0.2349762279403125</v>
      </c>
      <c r="O1079">
        <v>-0.2065818187903759</v>
      </c>
      <c r="P1079">
        <v>-7.330601205920631E-2</v>
      </c>
      <c r="Q1079">
        <v>-0.11139992613884959</v>
      </c>
      <c r="R1079">
        <v>0</v>
      </c>
      <c r="S1079">
        <v>-0.75061077620121253</v>
      </c>
      <c r="T1079">
        <v>-0.62359619236051456</v>
      </c>
      <c r="U1079">
        <v>-6.7921442482970062E-3</v>
      </c>
      <c r="V1079">
        <v>-3.6454177866862641E-2</v>
      </c>
      <c r="W1079">
        <v>-0.82188519594331844</v>
      </c>
      <c r="X1079">
        <v>-0.8044558010810029</v>
      </c>
      <c r="Y1079">
        <v>-0.1183215343203006</v>
      </c>
      <c r="Z1079">
        <v>-0.7189106467682792</v>
      </c>
      <c r="AA1079">
        <v>-0.29757363382714119</v>
      </c>
      <c r="AB1079">
        <v>-0.32216300449225288</v>
      </c>
      <c r="AC1079">
        <v>-0.54170490329871868</v>
      </c>
      <c r="AD1079">
        <v>-0.93986895879210108</v>
      </c>
      <c r="AE1079">
        <v>-0.55925589353574656</v>
      </c>
      <c r="AF1079">
        <v>-0.46269545447494309</v>
      </c>
      <c r="AG1079">
        <v>-0.35740534017305242</v>
      </c>
      <c r="AH1079" s="9" t="s">
        <v>264</v>
      </c>
      <c r="AI1079" s="1">
        <v>43891</v>
      </c>
      <c r="AJ1079" s="9" t="s">
        <v>43</v>
      </c>
      <c r="AK1079">
        <v>20</v>
      </c>
    </row>
    <row r="1080" spans="1:37" x14ac:dyDescent="0.25">
      <c r="A1080">
        <v>43909</v>
      </c>
      <c r="B1080">
        <v>-0.68427299923208562</v>
      </c>
      <c r="C1080">
        <v>-0.95672343315479902</v>
      </c>
      <c r="D1080">
        <v>-0.33139189162586008</v>
      </c>
      <c r="E1080">
        <v>-0.75296109518751642</v>
      </c>
      <c r="F1080">
        <v>-0.29152151121770709</v>
      </c>
      <c r="G1080">
        <v>-0.11036728770671379</v>
      </c>
      <c r="H1080">
        <v>-0.48506356123822858</v>
      </c>
      <c r="I1080">
        <v>-0.51589908184293187</v>
      </c>
      <c r="J1080">
        <v>-0.54538875396256481</v>
      </c>
      <c r="K1080">
        <v>-1.2360381141703229</v>
      </c>
      <c r="L1080">
        <v>-0.68484734179515749</v>
      </c>
      <c r="M1080">
        <v>-0.25614748381394448</v>
      </c>
      <c r="N1080">
        <v>-1.4846751935588249</v>
      </c>
      <c r="O1080">
        <v>-1.077672599086829</v>
      </c>
      <c r="P1080">
        <v>-8.0807074135909707E-2</v>
      </c>
      <c r="Q1080">
        <v>-0.40869366198920309</v>
      </c>
      <c r="R1080">
        <v>-2.6033027550720891</v>
      </c>
      <c r="S1080">
        <v>-1.6911963643807079E-2</v>
      </c>
      <c r="T1080">
        <v>-0.60026005768239832</v>
      </c>
      <c r="U1080">
        <v>-0.24520118065978919</v>
      </c>
      <c r="V1080">
        <v>-0.2386584620639739</v>
      </c>
      <c r="W1080">
        <v>-0.24363929239031601</v>
      </c>
      <c r="X1080">
        <v>-0.59826634641246734</v>
      </c>
      <c r="Y1080">
        <v>-9.7493609919400745E-2</v>
      </c>
      <c r="Z1080">
        <v>-0.64343743682107779</v>
      </c>
      <c r="AA1080">
        <v>-0.88852330827165216</v>
      </c>
      <c r="AB1080">
        <v>-0.60172299048632005</v>
      </c>
      <c r="AC1080">
        <v>-0.35758375759969069</v>
      </c>
      <c r="AD1080">
        <v>-1.1263503552347589</v>
      </c>
      <c r="AE1080">
        <v>-0.23517518797096021</v>
      </c>
      <c r="AF1080">
        <v>-0.69446573310876003</v>
      </c>
      <c r="AG1080">
        <v>-1.170936431210702</v>
      </c>
      <c r="AH1080" s="9" t="s">
        <v>264</v>
      </c>
      <c r="AI1080" s="1">
        <v>43891</v>
      </c>
      <c r="AJ1080" s="9" t="s">
        <v>38</v>
      </c>
      <c r="AK1080">
        <v>19</v>
      </c>
    </row>
    <row r="1081" spans="1:37" x14ac:dyDescent="0.25">
      <c r="A1081">
        <v>43908</v>
      </c>
      <c r="B1081">
        <v>-0.27942806687625882</v>
      </c>
      <c r="C1081">
        <v>-0.1003415396315052</v>
      </c>
      <c r="D1081">
        <v>-0.4746320383462071</v>
      </c>
      <c r="E1081">
        <v>-3.0167007143048659E-2</v>
      </c>
      <c r="F1081">
        <v>-6.6127412478210801E-2</v>
      </c>
      <c r="G1081">
        <v>-0.58401635122130224</v>
      </c>
      <c r="H1081">
        <v>-3.7481312406321292E-2</v>
      </c>
      <c r="I1081">
        <v>-0.25074504898098171</v>
      </c>
      <c r="J1081">
        <v>-1.740746917140336</v>
      </c>
      <c r="K1081">
        <v>-0.28883836248509248</v>
      </c>
      <c r="L1081">
        <v>-0.5888121416094777</v>
      </c>
      <c r="M1081">
        <v>-7.0619021832870207E-2</v>
      </c>
      <c r="N1081">
        <v>-0.15061779171243739</v>
      </c>
      <c r="O1081">
        <v>-0.14960964015927081</v>
      </c>
      <c r="P1081">
        <v>-0.11027963933118411</v>
      </c>
      <c r="Q1081">
        <v>-0.44913183981927529</v>
      </c>
      <c r="R1081">
        <v>-2.6190010406252712E-2</v>
      </c>
      <c r="S1081">
        <v>-8.8808210691539213E-2</v>
      </c>
      <c r="T1081">
        <v>-0.29795522764791338</v>
      </c>
      <c r="U1081">
        <v>-3.4912880091489497E-2</v>
      </c>
      <c r="V1081">
        <v>-3.8428780184765168E-3</v>
      </c>
      <c r="W1081">
        <v>-6.5404987040009769E-3</v>
      </c>
      <c r="X1081">
        <v>-0.11465894591871741</v>
      </c>
      <c r="Y1081">
        <v>-0.1051207614710364</v>
      </c>
      <c r="Z1081">
        <v>-0.18255585740275129</v>
      </c>
      <c r="AA1081">
        <v>-0.33928595553831892</v>
      </c>
      <c r="AB1081">
        <v>-0.28362043114238539</v>
      </c>
      <c r="AC1081">
        <v>-0.30296037151174238</v>
      </c>
      <c r="AD1081">
        <v>-1.073298477832501</v>
      </c>
      <c r="AE1081">
        <v>-0.43699141577931339</v>
      </c>
      <c r="AF1081">
        <v>-0.15355892324093051</v>
      </c>
      <c r="AG1081">
        <v>-0.14484584203971709</v>
      </c>
      <c r="AH1081" s="9" t="s">
        <v>264</v>
      </c>
      <c r="AI1081" s="1">
        <v>43891</v>
      </c>
      <c r="AJ1081" s="9" t="s">
        <v>39</v>
      </c>
      <c r="AK1081">
        <v>18</v>
      </c>
    </row>
    <row r="1082" spans="1:37" x14ac:dyDescent="0.25">
      <c r="A1082">
        <v>43907</v>
      </c>
      <c r="B1082">
        <v>-0.32478307875976531</v>
      </c>
      <c r="C1082">
        <v>0</v>
      </c>
      <c r="D1082">
        <v>0</v>
      </c>
      <c r="E1082">
        <v>-7.8537997588692482E-2</v>
      </c>
      <c r="F1082">
        <v>-8.0480711690029752E-3</v>
      </c>
      <c r="G1082">
        <v>-0.12592666243225881</v>
      </c>
      <c r="H1082">
        <v>-0.13559407502895521</v>
      </c>
      <c r="I1082">
        <v>-4.7002846632862003E-4</v>
      </c>
      <c r="J1082">
        <v>-1.479471271367311E-2</v>
      </c>
      <c r="K1082">
        <v>-3.573033989352465E-2</v>
      </c>
      <c r="L1082">
        <v>-2.4376254556373711E-2</v>
      </c>
      <c r="M1082">
        <v>-3.6407800354734069E-4</v>
      </c>
      <c r="N1082">
        <v>-8.5787544583325853E-2</v>
      </c>
      <c r="O1082">
        <v>-0.35299230961768169</v>
      </c>
      <c r="P1082">
        <v>-0.66530567605200142</v>
      </c>
      <c r="Q1082">
        <v>-9.0210851951014592E-3</v>
      </c>
      <c r="R1082">
        <v>0</v>
      </c>
      <c r="S1082">
        <v>0</v>
      </c>
      <c r="T1082">
        <v>-0.10723887506008881</v>
      </c>
      <c r="U1082">
        <v>-1.080331420183438E-2</v>
      </c>
      <c r="V1082">
        <v>-0.34516792555254039</v>
      </c>
      <c r="W1082">
        <v>-1.217136437070429</v>
      </c>
      <c r="X1082">
        <v>-0.4736759283716403</v>
      </c>
      <c r="Y1082">
        <v>-0.11187125263714839</v>
      </c>
      <c r="Z1082">
        <v>-0.35663643103073001</v>
      </c>
      <c r="AA1082">
        <v>-0.194285473002583</v>
      </c>
      <c r="AB1082">
        <v>-0.18930087334583701</v>
      </c>
      <c r="AC1082">
        <v>-4.829576152859999E-2</v>
      </c>
      <c r="AD1082">
        <v>-2.4481687592467299E-2</v>
      </c>
      <c r="AE1082">
        <v>-0.25373194194956361</v>
      </c>
      <c r="AF1082">
        <v>-0.38186111407626161</v>
      </c>
      <c r="AG1082">
        <v>-0.15219862808344911</v>
      </c>
      <c r="AH1082" s="9" t="s">
        <v>264</v>
      </c>
      <c r="AI1082" s="1">
        <v>43891</v>
      </c>
      <c r="AJ1082" s="9" t="s">
        <v>40</v>
      </c>
      <c r="AK1082">
        <v>17</v>
      </c>
    </row>
    <row r="1083" spans="1:37" x14ac:dyDescent="0.25">
      <c r="A1083">
        <v>43906</v>
      </c>
      <c r="B1083">
        <v>-0.46574640167125969</v>
      </c>
      <c r="C1083">
        <v>-0.35392462322730173</v>
      </c>
      <c r="D1083">
        <v>-0.89431229446448057</v>
      </c>
      <c r="E1083">
        <v>-0.43299627390264711</v>
      </c>
      <c r="F1083">
        <v>-7.6849997701287198E-2</v>
      </c>
      <c r="G1083">
        <v>-0.67525917358552412</v>
      </c>
      <c r="H1083">
        <v>-5.6505929795784837E-2</v>
      </c>
      <c r="I1083">
        <v>-1.492868115842404E-2</v>
      </c>
      <c r="J1083">
        <v>-4.6709748492151398E-2</v>
      </c>
      <c r="K1083">
        <v>-0.19359443752641931</v>
      </c>
      <c r="L1083">
        <v>-0.50050490317293395</v>
      </c>
      <c r="M1083">
        <v>-0.42527386019690311</v>
      </c>
      <c r="N1083">
        <v>-8.5453283070330538E-2</v>
      </c>
      <c r="O1083">
        <v>-0.156293881122471</v>
      </c>
      <c r="P1083">
        <v>-0.30004308660276519</v>
      </c>
      <c r="Q1083">
        <v>-1.3826709135091151</v>
      </c>
      <c r="R1083">
        <v>0</v>
      </c>
      <c r="S1083">
        <v>-0.32410991502935987</v>
      </c>
      <c r="T1083">
        <v>-0.29248376935572978</v>
      </c>
      <c r="U1083">
        <v>-0.33302440866134803</v>
      </c>
      <c r="V1083">
        <v>-3.7105890552007158E-2</v>
      </c>
      <c r="W1083">
        <v>-0.12644710190740091</v>
      </c>
      <c r="X1083">
        <v>-0.59568102068378725</v>
      </c>
      <c r="Y1083">
        <v>0</v>
      </c>
      <c r="Z1083">
        <v>-0.69919644086148713</v>
      </c>
      <c r="AA1083">
        <v>-0.1237912805292925</v>
      </c>
      <c r="AB1083">
        <v>-0.39408820198543187</v>
      </c>
      <c r="AC1083">
        <v>-0.33774221268149079</v>
      </c>
      <c r="AD1083">
        <v>-1.117194700400165</v>
      </c>
      <c r="AE1083">
        <v>-0.51644748309844901</v>
      </c>
      <c r="AF1083">
        <v>-0.3448767311605257</v>
      </c>
      <c r="AG1083">
        <v>-0.13309025804998989</v>
      </c>
      <c r="AH1083" s="9" t="s">
        <v>264</v>
      </c>
      <c r="AI1083" s="1">
        <v>43891</v>
      </c>
      <c r="AJ1083" s="9" t="s">
        <v>41</v>
      </c>
      <c r="AK1083">
        <v>16</v>
      </c>
    </row>
    <row r="1084" spans="1:37" x14ac:dyDescent="0.25">
      <c r="A1084">
        <v>43903</v>
      </c>
      <c r="B1084">
        <v>-0.40868111187401568</v>
      </c>
      <c r="C1084">
        <v>-0.27224575185684158</v>
      </c>
      <c r="D1084">
        <v>-5.9421593773387682E-2</v>
      </c>
      <c r="E1084">
        <v>-0.22341913136540609</v>
      </c>
      <c r="F1084">
        <v>-1.13497593955619</v>
      </c>
      <c r="G1084">
        <v>-5.5142242887434238E-2</v>
      </c>
      <c r="H1084">
        <v>-0.40744485756939941</v>
      </c>
      <c r="I1084">
        <v>0</v>
      </c>
      <c r="J1084">
        <v>-0.44645435090048069</v>
      </c>
      <c r="K1084">
        <v>-1.100928117106968E-2</v>
      </c>
      <c r="L1084">
        <v>-0.1523767767449507</v>
      </c>
      <c r="M1084">
        <v>-3.0026403218314759E-2</v>
      </c>
      <c r="N1084">
        <v>-7.1306193376336535E-2</v>
      </c>
      <c r="O1084">
        <v>-0.36692582670653923</v>
      </c>
      <c r="P1084">
        <v>-4.0005377774798803E-2</v>
      </c>
      <c r="Q1084">
        <v>-0.1070610498183955</v>
      </c>
      <c r="R1084">
        <v>-0.10853209603093079</v>
      </c>
      <c r="S1084">
        <v>-0.6522294254655655</v>
      </c>
      <c r="T1084">
        <v>-0.11701248299758089</v>
      </c>
      <c r="U1084">
        <v>-0.15270106780194309</v>
      </c>
      <c r="V1084">
        <v>-0.25707870934145127</v>
      </c>
      <c r="W1084">
        <v>-0.1737434178054168</v>
      </c>
      <c r="X1084">
        <v>-1.035200240182317</v>
      </c>
      <c r="Y1084">
        <v>-0.73629719612053812</v>
      </c>
      <c r="Z1084">
        <v>-0.54471099111587873</v>
      </c>
      <c r="AA1084">
        <v>-0.1743513185532094</v>
      </c>
      <c r="AB1084">
        <v>-0.3792692700815205</v>
      </c>
      <c r="AC1084">
        <v>-0.27439147954439119</v>
      </c>
      <c r="AD1084">
        <v>-8.2829680921470084E-2</v>
      </c>
      <c r="AE1084">
        <v>-0.20157757831115469</v>
      </c>
      <c r="AF1084">
        <v>-0.62411769577909837</v>
      </c>
      <c r="AG1084">
        <v>-0.28159126279931063</v>
      </c>
      <c r="AH1084" s="9" t="s">
        <v>265</v>
      </c>
      <c r="AI1084" s="1">
        <v>43891</v>
      </c>
      <c r="AJ1084" s="9" t="s">
        <v>43</v>
      </c>
      <c r="AK1084">
        <v>13</v>
      </c>
    </row>
    <row r="1085" spans="1:37" x14ac:dyDescent="0.25">
      <c r="A1085">
        <v>43902</v>
      </c>
      <c r="B1085">
        <v>-2.5825351002436521</v>
      </c>
      <c r="C1085">
        <v>-2.0470521075007859</v>
      </c>
      <c r="D1085">
        <v>-1.9853183052442711</v>
      </c>
      <c r="E1085">
        <v>-3.481213863770555</v>
      </c>
      <c r="F1085">
        <v>-5.0747393905648073</v>
      </c>
      <c r="G1085">
        <v>-1.055748495030709</v>
      </c>
      <c r="H1085">
        <v>-4.3302662855238854</v>
      </c>
      <c r="I1085">
        <v>-1.6479759611036491</v>
      </c>
      <c r="J1085">
        <v>-4.9205678955064052</v>
      </c>
      <c r="K1085">
        <v>-1.8745940620582939</v>
      </c>
      <c r="L1085">
        <v>-1.434082477299204</v>
      </c>
      <c r="M1085">
        <v>-2.2504150142892918</v>
      </c>
      <c r="N1085">
        <v>-2.602704350005125</v>
      </c>
      <c r="O1085">
        <v>-2.307236716662957</v>
      </c>
      <c r="P1085">
        <v>-0.1809662355215452</v>
      </c>
      <c r="Q1085">
        <v>-2.0578416561318291</v>
      </c>
      <c r="R1085">
        <v>-0.1757003182768147</v>
      </c>
      <c r="S1085">
        <v>-1.5933836747758561</v>
      </c>
      <c r="T1085">
        <v>-0.45925403668559173</v>
      </c>
      <c r="U1085">
        <v>-2.21054796060533</v>
      </c>
      <c r="V1085">
        <v>-5.3358669721653849</v>
      </c>
      <c r="W1085">
        <v>-2.2317416354946298</v>
      </c>
      <c r="X1085">
        <v>-2.4807104573180192</v>
      </c>
      <c r="Y1085">
        <v>-4.6569638939763536</v>
      </c>
      <c r="Z1085">
        <v>-2.5384497375736701</v>
      </c>
      <c r="AA1085">
        <v>-2.1189491389182118</v>
      </c>
      <c r="AB1085">
        <v>-2.734457475767595</v>
      </c>
      <c r="AC1085">
        <v>-2.623901603098465</v>
      </c>
      <c r="AD1085">
        <v>-3.1554149482599789</v>
      </c>
      <c r="AE1085">
        <v>-3.121766967309537</v>
      </c>
      <c r="AF1085">
        <v>-2.7667917563701652</v>
      </c>
      <c r="AG1085">
        <v>-1.358811110857465</v>
      </c>
      <c r="AH1085" s="9" t="s">
        <v>265</v>
      </c>
      <c r="AI1085" s="1">
        <v>43891</v>
      </c>
      <c r="AJ1085" s="9" t="s">
        <v>38</v>
      </c>
      <c r="AK1085">
        <v>12</v>
      </c>
    </row>
    <row r="1086" spans="1:37" x14ac:dyDescent="0.25">
      <c r="A1086">
        <v>43901</v>
      </c>
      <c r="B1086">
        <v>-1.5451547771967891</v>
      </c>
      <c r="C1086">
        <v>-3.6250361975945662</v>
      </c>
      <c r="D1086">
        <v>-2.6059647192120581</v>
      </c>
      <c r="E1086">
        <v>-1.0277322129500579</v>
      </c>
      <c r="F1086">
        <v>-1.843653210900013</v>
      </c>
      <c r="G1086">
        <v>-0.64609857576057839</v>
      </c>
      <c r="H1086">
        <v>-0.73795877733636095</v>
      </c>
      <c r="I1086">
        <v>-2.953687812341514</v>
      </c>
      <c r="J1086">
        <v>-2.9769555025714332</v>
      </c>
      <c r="K1086">
        <v>-1.468574871419239</v>
      </c>
      <c r="L1086">
        <v>-3.6132485040237161</v>
      </c>
      <c r="M1086">
        <v>-1.34613497333542</v>
      </c>
      <c r="N1086">
        <v>-0.62461398385849998</v>
      </c>
      <c r="O1086">
        <v>-1.8436035593596669</v>
      </c>
      <c r="P1086">
        <v>-0.22728474739501969</v>
      </c>
      <c r="Q1086">
        <v>-1.7547835777464089</v>
      </c>
      <c r="R1086">
        <v>-0.1163670948292425</v>
      </c>
      <c r="S1086">
        <v>-0.96958245798276377</v>
      </c>
      <c r="T1086">
        <v>-0.76242427775372423</v>
      </c>
      <c r="U1086">
        <v>-4.4522812441238528</v>
      </c>
      <c r="V1086">
        <v>-1.511548888793502</v>
      </c>
      <c r="W1086">
        <v>-0.38580637117489369</v>
      </c>
      <c r="X1086">
        <v>-1.3953108761196891</v>
      </c>
      <c r="Y1086">
        <v>-3.9981039542588657E-2</v>
      </c>
      <c r="Z1086">
        <v>-1.351808324193678</v>
      </c>
      <c r="AA1086">
        <v>-1.456024942989312</v>
      </c>
      <c r="AB1086">
        <v>-1.5557854222951319</v>
      </c>
      <c r="AC1086">
        <v>-1.4167440343552751</v>
      </c>
      <c r="AD1086">
        <v>-2.6956787854488682</v>
      </c>
      <c r="AE1086">
        <v>-1.949512125547987</v>
      </c>
      <c r="AF1086">
        <v>-1.564042087942364</v>
      </c>
      <c r="AG1086">
        <v>-0.39745500807108619</v>
      </c>
      <c r="AH1086" s="9" t="s">
        <v>265</v>
      </c>
      <c r="AI1086" s="1">
        <v>43891</v>
      </c>
      <c r="AJ1086" s="9" t="s">
        <v>39</v>
      </c>
      <c r="AK1086">
        <v>11</v>
      </c>
    </row>
    <row r="1087" spans="1:37" x14ac:dyDescent="0.25">
      <c r="A1087">
        <v>43900</v>
      </c>
      <c r="B1087">
        <v>-0.2427008223110165</v>
      </c>
      <c r="C1087">
        <v>0</v>
      </c>
      <c r="D1087">
        <v>-0.54375167228632038</v>
      </c>
      <c r="E1087">
        <v>-0.1139647190598852</v>
      </c>
      <c r="F1087">
        <v>-8.3873020833387393E-2</v>
      </c>
      <c r="G1087">
        <v>-0.12214607486293461</v>
      </c>
      <c r="H1087">
        <v>-5.5376367071369309E-2</v>
      </c>
      <c r="I1087">
        <v>-0.1241181812030257</v>
      </c>
      <c r="J1087">
        <v>-0.55684418246960687</v>
      </c>
      <c r="K1087">
        <v>0</v>
      </c>
      <c r="L1087">
        <v>0</v>
      </c>
      <c r="M1087">
        <v>-0.32137692192504852</v>
      </c>
      <c r="N1087">
        <v>-4.9966113509562217E-4</v>
      </c>
      <c r="O1087">
        <v>-0.12336700883614519</v>
      </c>
      <c r="P1087">
        <v>-0.1894289257762525</v>
      </c>
      <c r="Q1087">
        <v>-1.52318180194395E-2</v>
      </c>
      <c r="R1087">
        <v>-0.17329721051420549</v>
      </c>
      <c r="S1087">
        <v>-0.2582005305595787</v>
      </c>
      <c r="T1087">
        <v>-0.39535965796546457</v>
      </c>
      <c r="U1087">
        <v>0</v>
      </c>
      <c r="V1087">
        <v>-2.0645571366037199E-2</v>
      </c>
      <c r="W1087">
        <v>-1.255074729951587</v>
      </c>
      <c r="X1087">
        <v>-0.13222097482801509</v>
      </c>
      <c r="Y1087">
        <v>-0.2168943777427785</v>
      </c>
      <c r="Z1087">
        <v>-0.28429056330164548</v>
      </c>
      <c r="AA1087">
        <v>-7.6866162779096484E-2</v>
      </c>
      <c r="AB1087">
        <v>-0.1635036029517361</v>
      </c>
      <c r="AC1087">
        <v>-0.23958588755052729</v>
      </c>
      <c r="AD1087">
        <v>-5.2252889689449439E-2</v>
      </c>
      <c r="AE1087">
        <v>-0.10293940905660399</v>
      </c>
      <c r="AF1087">
        <v>-0.15642032401075129</v>
      </c>
      <c r="AG1087">
        <v>-0.38093291182550632</v>
      </c>
      <c r="AH1087" s="9" t="s">
        <v>265</v>
      </c>
      <c r="AI1087" s="1">
        <v>43891</v>
      </c>
      <c r="AJ1087" s="9" t="s">
        <v>40</v>
      </c>
      <c r="AK1087">
        <v>10</v>
      </c>
    </row>
    <row r="1088" spans="1:37" x14ac:dyDescent="0.25">
      <c r="A1088">
        <v>43899</v>
      </c>
      <c r="B1088">
        <v>-6.5579417489766323</v>
      </c>
      <c r="C1088">
        <v>-4.1982902776931619</v>
      </c>
      <c r="D1088">
        <v>-4.2302412068463742</v>
      </c>
      <c r="E1088">
        <v>-6.2193017486970597</v>
      </c>
      <c r="F1088">
        <v>-9.5116052046466848</v>
      </c>
      <c r="G1088">
        <v>-2.485501793879878</v>
      </c>
      <c r="H1088">
        <v>-12.996046168842851</v>
      </c>
      <c r="I1088">
        <v>-10.81601232556706</v>
      </c>
      <c r="J1088">
        <v>-14.804951391575671</v>
      </c>
      <c r="K1088">
        <v>-10.80435754312877</v>
      </c>
      <c r="L1088">
        <v>-1.298334793573646</v>
      </c>
      <c r="M1088">
        <v>-6.1684261863590413</v>
      </c>
      <c r="N1088">
        <v>-10.611150978372111</v>
      </c>
      <c r="O1088">
        <v>-4.3943432092234964</v>
      </c>
      <c r="P1088">
        <v>-0.61385139029041713</v>
      </c>
      <c r="Q1088">
        <v>-3.191097199993608</v>
      </c>
      <c r="R1088">
        <v>-2.138395415076844E-2</v>
      </c>
      <c r="S1088">
        <v>-7.9059202757178753</v>
      </c>
      <c r="T1088">
        <v>-3.7630077432721372</v>
      </c>
      <c r="U1088">
        <v>-15.9359225644262</v>
      </c>
      <c r="V1088">
        <v>-7.1983932517173796</v>
      </c>
      <c r="W1088">
        <v>-1.5141838891228609</v>
      </c>
      <c r="X1088">
        <v>-6.2329184712401879</v>
      </c>
      <c r="Y1088">
        <v>-2.9701369401214501</v>
      </c>
      <c r="Z1088">
        <v>-5.6706460641383067</v>
      </c>
      <c r="AA1088">
        <v>-9.1964133136062571</v>
      </c>
      <c r="AB1088">
        <v>-5.8384259342599281</v>
      </c>
      <c r="AC1088">
        <v>-3.8605511329094009</v>
      </c>
      <c r="AD1088">
        <v>-9.4101033554254396</v>
      </c>
      <c r="AE1088">
        <v>-6.4498927279434639</v>
      </c>
      <c r="AF1088">
        <v>-7.3294349058626036</v>
      </c>
      <c r="AG1088">
        <v>-3.46941748808129</v>
      </c>
      <c r="AH1088" s="9" t="s">
        <v>265</v>
      </c>
      <c r="AI1088" s="1">
        <v>43891</v>
      </c>
      <c r="AJ1088" s="9" t="s">
        <v>41</v>
      </c>
      <c r="AK1088">
        <v>9</v>
      </c>
    </row>
    <row r="1089" spans="1:37" x14ac:dyDescent="0.25">
      <c r="A1089">
        <v>43896</v>
      </c>
      <c r="B1089">
        <v>-0.15333918940051239</v>
      </c>
      <c r="C1089">
        <v>0</v>
      </c>
      <c r="D1089">
        <v>-1.966639917426018E-2</v>
      </c>
      <c r="E1089">
        <v>-1.3834704073617209E-2</v>
      </c>
      <c r="F1089">
        <v>-1.065760093031373E-2</v>
      </c>
      <c r="G1089">
        <v>-1.1490437224805861E-2</v>
      </c>
      <c r="H1089">
        <v>-1.8416814708991491E-2</v>
      </c>
      <c r="I1089">
        <v>-9.2759398045837757E-2</v>
      </c>
      <c r="J1089">
        <v>-1.618148316310002E-2</v>
      </c>
      <c r="K1089">
        <v>-6.2243824277838908E-2</v>
      </c>
      <c r="L1089">
        <v>-0.59517643131559206</v>
      </c>
      <c r="M1089">
        <v>-2.4513445599853901E-2</v>
      </c>
      <c r="N1089">
        <v>-0.15880483344434029</v>
      </c>
      <c r="O1089">
        <v>-0.15688055007507201</v>
      </c>
      <c r="P1089">
        <v>-0.71182073484396713</v>
      </c>
      <c r="Q1089">
        <v>-7.086873400647258E-3</v>
      </c>
      <c r="R1089">
        <v>-2.595420705632823E-2</v>
      </c>
      <c r="S1089">
        <v>-0.1694727997732097</v>
      </c>
      <c r="T1089">
        <v>-0.1200559160034773</v>
      </c>
      <c r="U1089">
        <v>-2.62379854722459E-2</v>
      </c>
      <c r="V1089">
        <v>-1.6079407174089</v>
      </c>
      <c r="W1089">
        <v>-0.89094474998564144</v>
      </c>
      <c r="X1089">
        <v>-0.22084266350294279</v>
      </c>
      <c r="Y1089">
        <v>-4.2006821049557663E-2</v>
      </c>
      <c r="Z1089">
        <v>-0.11324048898956809</v>
      </c>
      <c r="AA1089">
        <v>-0.19207837067106889</v>
      </c>
      <c r="AB1089">
        <v>-0.17973160312271591</v>
      </c>
      <c r="AC1089">
        <v>-0.13301100431713639</v>
      </c>
      <c r="AD1089">
        <v>-1.3117572538874821E-2</v>
      </c>
      <c r="AE1089">
        <v>-4.4447459872451467E-2</v>
      </c>
      <c r="AF1089">
        <v>-0.20618358478970869</v>
      </c>
      <c r="AG1089">
        <v>-0.27662193090816167</v>
      </c>
      <c r="AH1089" s="9" t="s">
        <v>266</v>
      </c>
      <c r="AI1089" s="1">
        <v>43891</v>
      </c>
      <c r="AJ1089" s="9" t="s">
        <v>43</v>
      </c>
      <c r="AK1089">
        <v>6</v>
      </c>
    </row>
    <row r="1090" spans="1:37" x14ac:dyDescent="0.25">
      <c r="A1090">
        <v>43895</v>
      </c>
      <c r="B1090">
        <v>-0.40355993801055562</v>
      </c>
      <c r="C1090">
        <v>-0.19945115315330009</v>
      </c>
      <c r="D1090">
        <v>-0.22768773197375961</v>
      </c>
      <c r="E1090">
        <v>-0.49623410678949198</v>
      </c>
      <c r="F1090">
        <v>-8.7716583953902416E-2</v>
      </c>
      <c r="G1090">
        <v>-0.12813424111286029</v>
      </c>
      <c r="H1090">
        <v>-0.32207714603897308</v>
      </c>
      <c r="I1090">
        <v>-0.1439102866903044</v>
      </c>
      <c r="J1090">
        <v>-0.13989406149696931</v>
      </c>
      <c r="K1090">
        <v>-1.781903522316839E-2</v>
      </c>
      <c r="L1090">
        <v>-1.2596000858593101E-2</v>
      </c>
      <c r="M1090">
        <v>-0.2440223369232451</v>
      </c>
      <c r="N1090">
        <v>-0.3299963672020414</v>
      </c>
      <c r="O1090">
        <v>-0.56921207743131763</v>
      </c>
      <c r="P1090">
        <v>-0.24151917462534411</v>
      </c>
      <c r="Q1090">
        <v>-0.17540887256918031</v>
      </c>
      <c r="R1090">
        <v>-2.6023958322783931E-2</v>
      </c>
      <c r="S1090">
        <v>-4.0314435129275461E-2</v>
      </c>
      <c r="T1090">
        <v>-0.19513772118356809</v>
      </c>
      <c r="U1090">
        <v>-8.9281412610300565E-2</v>
      </c>
      <c r="V1090">
        <v>-6.1011594817518278E-2</v>
      </c>
      <c r="W1090">
        <v>-1.518826209866758</v>
      </c>
      <c r="X1090">
        <v>-0.57847926570144492</v>
      </c>
      <c r="Y1090">
        <v>-0.12647782130420701</v>
      </c>
      <c r="Z1090">
        <v>-0.49475725522484348</v>
      </c>
      <c r="AA1090">
        <v>-0.20813361882549111</v>
      </c>
      <c r="AB1090">
        <v>-0.28062544228803588</v>
      </c>
      <c r="AC1090">
        <v>-0.1743769726533167</v>
      </c>
      <c r="AD1090">
        <v>-8.5998893625247749E-2</v>
      </c>
      <c r="AE1090">
        <v>-0.225929088015348</v>
      </c>
      <c r="AF1090">
        <v>-0.33759442219229219</v>
      </c>
      <c r="AG1090">
        <v>-0.72235509885306859</v>
      </c>
      <c r="AH1090" s="9" t="s">
        <v>266</v>
      </c>
      <c r="AI1090" s="1">
        <v>43891</v>
      </c>
      <c r="AJ1090" s="9" t="s">
        <v>38</v>
      </c>
      <c r="AK1090">
        <v>5</v>
      </c>
    </row>
    <row r="1091" spans="1:37" x14ac:dyDescent="0.25">
      <c r="A1091">
        <v>43894</v>
      </c>
      <c r="B1091">
        <v>-0.29552333744922271</v>
      </c>
      <c r="C1091">
        <v>-1.7430221683396661E-3</v>
      </c>
      <c r="D1091">
        <v>-6.5340409546734091E-2</v>
      </c>
      <c r="E1091">
        <v>-7.8645437147589023E-2</v>
      </c>
      <c r="F1091">
        <v>-0.29958716100807881</v>
      </c>
      <c r="G1091">
        <v>-5.681638605385126E-2</v>
      </c>
      <c r="H1091">
        <v>-0.2104297075490581</v>
      </c>
      <c r="I1091">
        <v>-0.28953728917272631</v>
      </c>
      <c r="J1091">
        <v>0</v>
      </c>
      <c r="K1091">
        <v>-1.180991025598793E-2</v>
      </c>
      <c r="L1091">
        <v>-1.8699295501811979E-2</v>
      </c>
      <c r="M1091">
        <v>-5.8787871196207098E-2</v>
      </c>
      <c r="N1091">
        <v>-0.27521564745654992</v>
      </c>
      <c r="O1091">
        <v>-0.1250306101197565</v>
      </c>
      <c r="P1091">
        <v>-7.1601483779075636E-3</v>
      </c>
      <c r="Q1091">
        <v>-0.117542187706802</v>
      </c>
      <c r="R1091">
        <v>-2.6692396817079689E-2</v>
      </c>
      <c r="S1091">
        <v>-4.7496966763313053E-2</v>
      </c>
      <c r="T1091">
        <v>-3.3393576784494228E-2</v>
      </c>
      <c r="U1091">
        <v>-0.32038520826091338</v>
      </c>
      <c r="V1091">
        <v>-0.14718938140377821</v>
      </c>
      <c r="W1091">
        <v>-0.98559129918051824</v>
      </c>
      <c r="X1091">
        <v>-3.5707367719519753E-2</v>
      </c>
      <c r="Y1091">
        <v>-1.5042507419609011E-2</v>
      </c>
      <c r="Z1091">
        <v>-0.1840431489560225</v>
      </c>
      <c r="AA1091">
        <v>-0.17617716507993181</v>
      </c>
      <c r="AB1091">
        <v>-0.32421534758064219</v>
      </c>
      <c r="AC1091">
        <v>-4.8753313610741027E-2</v>
      </c>
      <c r="AD1091">
        <v>-0.13974154754980561</v>
      </c>
      <c r="AE1091">
        <v>-7.4117049292771742E-2</v>
      </c>
      <c r="AF1091">
        <v>-0.24024851286425289</v>
      </c>
      <c r="AG1091">
        <v>-0.29389498125745789</v>
      </c>
      <c r="AH1091" s="9" t="s">
        <v>266</v>
      </c>
      <c r="AI1091" s="1">
        <v>43891</v>
      </c>
      <c r="AJ1091" s="9" t="s">
        <v>39</v>
      </c>
      <c r="AK1091">
        <v>4</v>
      </c>
    </row>
    <row r="1092" spans="1:37" x14ac:dyDescent="0.25">
      <c r="A1092">
        <v>43893</v>
      </c>
      <c r="B1092">
        <v>-0.70350035721681048</v>
      </c>
      <c r="C1092">
        <v>-0.29295372153949961</v>
      </c>
      <c r="D1092">
        <v>-0.1995772643440013</v>
      </c>
      <c r="E1092">
        <v>-9.6572630951620164E-2</v>
      </c>
      <c r="F1092">
        <v>-3.2466260736558179E-2</v>
      </c>
      <c r="G1092">
        <v>-0.55452937263321656</v>
      </c>
      <c r="H1092">
        <v>-0.46349285971995152</v>
      </c>
      <c r="I1092">
        <v>-2.8219223461983019E-2</v>
      </c>
      <c r="J1092">
        <v>-0.42261794376471251</v>
      </c>
      <c r="K1092">
        <v>-0.22350850309842751</v>
      </c>
      <c r="L1092">
        <v>-1.9591075946452329E-2</v>
      </c>
      <c r="M1092">
        <v>-0.50943836751111704</v>
      </c>
      <c r="N1092">
        <v>-0.20772719428948991</v>
      </c>
      <c r="O1092">
        <v>-0.24971112314807489</v>
      </c>
      <c r="P1092">
        <v>-9.0355525981508394E-2</v>
      </c>
      <c r="Q1092">
        <v>-7.5729196818390285E-2</v>
      </c>
      <c r="R1092">
        <v>-2.637244827773122E-2</v>
      </c>
      <c r="S1092">
        <v>-3.5347499324363367E-2</v>
      </c>
      <c r="T1092">
        <v>-0.21675424131093879</v>
      </c>
      <c r="U1092">
        <v>-4.1673854242265766E-3</v>
      </c>
      <c r="V1092">
        <v>-0.69172384156257538</v>
      </c>
      <c r="W1092">
        <v>-0.2311457851103684</v>
      </c>
      <c r="X1092">
        <v>-0.20609569354998719</v>
      </c>
      <c r="Y1092">
        <v>-8.7137825527130661E-3</v>
      </c>
      <c r="Z1092">
        <v>-0.57089806363362294</v>
      </c>
      <c r="AA1092">
        <v>-0.15044131226750221</v>
      </c>
      <c r="AB1092">
        <v>-0.344708550869604</v>
      </c>
      <c r="AC1092">
        <v>-0.15930275687943771</v>
      </c>
      <c r="AD1092">
        <v>-0.11482676631245919</v>
      </c>
      <c r="AE1092">
        <v>-0.1189042352791506</v>
      </c>
      <c r="AF1092">
        <v>-0.64386663082505202</v>
      </c>
      <c r="AG1092">
        <v>-0.62319453084633092</v>
      </c>
      <c r="AH1092" s="9" t="s">
        <v>266</v>
      </c>
      <c r="AI1092" s="1">
        <v>43891</v>
      </c>
      <c r="AJ1092" s="9" t="s">
        <v>40</v>
      </c>
      <c r="AK1092">
        <v>3</v>
      </c>
    </row>
    <row r="1093" spans="1:37" x14ac:dyDescent="0.25">
      <c r="A1093">
        <v>43892</v>
      </c>
      <c r="B1093">
        <v>-0.26705151227177992</v>
      </c>
      <c r="C1093">
        <v>-0.4275533528698589</v>
      </c>
      <c r="D1093">
        <v>-0.1155687666544363</v>
      </c>
      <c r="E1093">
        <v>-0.3460535855327963</v>
      </c>
      <c r="F1093">
        <v>-1.439389319228435E-2</v>
      </c>
      <c r="G1093">
        <v>-0.1390857353217704</v>
      </c>
      <c r="H1093">
        <v>-0.26185301344447759</v>
      </c>
      <c r="I1093">
        <v>-0.48076409563320022</v>
      </c>
      <c r="J1093">
        <v>-4.1870406311428757E-2</v>
      </c>
      <c r="K1093">
        <v>-0.2077257057259041</v>
      </c>
      <c r="L1093">
        <v>-8.317819792764071E-2</v>
      </c>
      <c r="M1093">
        <v>-0.24302949291965861</v>
      </c>
      <c r="N1093">
        <v>-0.14276907559710891</v>
      </c>
      <c r="O1093">
        <v>-0.14463446826455831</v>
      </c>
      <c r="P1093">
        <v>0</v>
      </c>
      <c r="Q1093">
        <v>-0.20850555325729789</v>
      </c>
      <c r="R1093">
        <v>-0.1942882730198266</v>
      </c>
      <c r="S1093">
        <v>-2.8185565855153392E-3</v>
      </c>
      <c r="T1093">
        <v>-0.20464154491402389</v>
      </c>
      <c r="U1093">
        <v>-0.28289359856557222</v>
      </c>
      <c r="V1093">
        <v>-0.15433372864304151</v>
      </c>
      <c r="W1093">
        <v>-0.1039878890430307</v>
      </c>
      <c r="X1093">
        <v>-0.17420249099262319</v>
      </c>
      <c r="Y1093">
        <v>-0.1772612265288763</v>
      </c>
      <c r="Z1093">
        <v>-0.27741048550030528</v>
      </c>
      <c r="AA1093">
        <v>-0.1453953328572842</v>
      </c>
      <c r="AB1093">
        <v>-0.20851916174079191</v>
      </c>
      <c r="AC1093">
        <v>-0.24310180573869111</v>
      </c>
      <c r="AD1093">
        <v>-0.1085357473778859</v>
      </c>
      <c r="AE1093">
        <v>-0.28319279151766091</v>
      </c>
      <c r="AF1093">
        <v>-0.29239299640189881</v>
      </c>
      <c r="AG1093">
        <v>-0.17405040303189229</v>
      </c>
      <c r="AH1093" s="9" t="s">
        <v>266</v>
      </c>
      <c r="AI1093" s="1">
        <v>43891</v>
      </c>
      <c r="AJ1093" s="9" t="s">
        <v>41</v>
      </c>
      <c r="AK1093">
        <v>2</v>
      </c>
    </row>
    <row r="1094" spans="1:37" x14ac:dyDescent="0.25">
      <c r="A1094">
        <v>43889</v>
      </c>
      <c r="B1094">
        <v>-0.49910037733352808</v>
      </c>
      <c r="C1094">
        <v>-2.647655849534551</v>
      </c>
      <c r="D1094">
        <v>-0.49532416604744439</v>
      </c>
      <c r="E1094">
        <v>-0.28655386875660732</v>
      </c>
      <c r="F1094">
        <v>-7.1307886423604791E-2</v>
      </c>
      <c r="G1094">
        <v>-0.33537103438121552</v>
      </c>
      <c r="H1094">
        <v>-0.18864839849299789</v>
      </c>
      <c r="I1094">
        <v>-0.30905194991921769</v>
      </c>
      <c r="J1094">
        <v>-0.1063084414339262</v>
      </c>
      <c r="K1094">
        <v>-0.6186132421743491</v>
      </c>
      <c r="L1094">
        <v>-0.28200630205985261</v>
      </c>
      <c r="M1094">
        <v>-0.37972361205166072</v>
      </c>
      <c r="N1094">
        <v>-0.1448926035059328</v>
      </c>
      <c r="O1094">
        <v>-0.93845317575536846</v>
      </c>
      <c r="P1094">
        <v>-0.19201651422467711</v>
      </c>
      <c r="Q1094">
        <v>-9.610820948592716E-2</v>
      </c>
      <c r="R1094">
        <v>0</v>
      </c>
      <c r="S1094">
        <v>-0.50849949787039106</v>
      </c>
      <c r="T1094">
        <v>-0.18557743741478211</v>
      </c>
      <c r="U1094">
        <v>-1.2297225480054441E-2</v>
      </c>
      <c r="V1094">
        <v>-0.1335340203860762</v>
      </c>
      <c r="W1094">
        <v>-0.7892954123793382</v>
      </c>
      <c r="X1094">
        <v>-0.55261293812243184</v>
      </c>
      <c r="Y1094">
        <v>-3.8787447345461808E-2</v>
      </c>
      <c r="Z1094">
        <v>-0.63512403799812045</v>
      </c>
      <c r="AA1094">
        <v>-0.2198857884287575</v>
      </c>
      <c r="AB1094">
        <v>-0.26534626616371398</v>
      </c>
      <c r="AC1094">
        <v>-0.49745641484576408</v>
      </c>
      <c r="AD1094">
        <v>-0.39535316539107418</v>
      </c>
      <c r="AE1094">
        <v>-0.20640244655941789</v>
      </c>
      <c r="AF1094">
        <v>-0.4726150591695909</v>
      </c>
      <c r="AG1094">
        <v>-0.65287249667096536</v>
      </c>
      <c r="AH1094" s="9" t="s">
        <v>267</v>
      </c>
      <c r="AI1094" s="1">
        <v>43862</v>
      </c>
      <c r="AJ1094" s="9" t="s">
        <v>43</v>
      </c>
      <c r="AK1094">
        <v>28</v>
      </c>
    </row>
    <row r="1095" spans="1:37" x14ac:dyDescent="0.25">
      <c r="A1095">
        <v>43888</v>
      </c>
      <c r="B1095">
        <v>-0.14311774098823721</v>
      </c>
      <c r="C1095">
        <v>-2.1834017752349229E-2</v>
      </c>
      <c r="D1095">
        <v>-0.24419085624584941</v>
      </c>
      <c r="E1095">
        <v>-8.2058276615286502E-2</v>
      </c>
      <c r="F1095">
        <v>-8.3929842903259239E-3</v>
      </c>
      <c r="G1095">
        <v>-9.8605889973469696E-2</v>
      </c>
      <c r="H1095">
        <v>0</v>
      </c>
      <c r="I1095">
        <v>-0.11214691151234039</v>
      </c>
      <c r="J1095">
        <v>0</v>
      </c>
      <c r="K1095">
        <v>-0.14128643070932301</v>
      </c>
      <c r="L1095">
        <v>-0.11274548600326061</v>
      </c>
      <c r="M1095">
        <v>-3.3372586397212627E-2</v>
      </c>
      <c r="N1095">
        <v>-0.29580914712087891</v>
      </c>
      <c r="O1095">
        <v>-1.4982086627238661E-2</v>
      </c>
      <c r="P1095">
        <v>-0.1009745210934188</v>
      </c>
      <c r="Q1095">
        <v>-4.2253924335096567E-2</v>
      </c>
      <c r="R1095">
        <v>-1.1089348715495769E-2</v>
      </c>
      <c r="S1095">
        <v>-5.8782491755609387E-2</v>
      </c>
      <c r="T1095">
        <v>-0.18812101729493169</v>
      </c>
      <c r="U1095">
        <v>-2.7081410861223319E-2</v>
      </c>
      <c r="V1095">
        <v>-0.1017103214090896</v>
      </c>
      <c r="W1095">
        <v>-0.1191963308092322</v>
      </c>
      <c r="X1095">
        <v>-2.052363292130039E-2</v>
      </c>
      <c r="Y1095">
        <v>-0.173378090473575</v>
      </c>
      <c r="Z1095">
        <v>-6.8551760930471231E-2</v>
      </c>
      <c r="AA1095">
        <v>-0.15156993492254589</v>
      </c>
      <c r="AB1095">
        <v>-7.0921405324221184E-2</v>
      </c>
      <c r="AC1095">
        <v>-0.1356665694953032</v>
      </c>
      <c r="AD1095">
        <v>-1.2621191309917479E-2</v>
      </c>
      <c r="AE1095">
        <v>-7.1135584112588052E-2</v>
      </c>
      <c r="AF1095">
        <v>-0.17376586449178849</v>
      </c>
      <c r="AG1095">
        <v>-0.10450901068114429</v>
      </c>
      <c r="AH1095" s="9" t="s">
        <v>267</v>
      </c>
      <c r="AI1095" s="1">
        <v>43862</v>
      </c>
      <c r="AJ1095" s="9" t="s">
        <v>38</v>
      </c>
      <c r="AK1095">
        <v>27</v>
      </c>
    </row>
    <row r="1096" spans="1:37" x14ac:dyDescent="0.25">
      <c r="A1096">
        <v>43887</v>
      </c>
      <c r="B1096">
        <v>-0.19141339779428129</v>
      </c>
      <c r="C1096">
        <v>-3.7002493020944847E-2</v>
      </c>
      <c r="D1096">
        <v>-0.1100243969601611</v>
      </c>
      <c r="E1096">
        <v>-0.28424490373310568</v>
      </c>
      <c r="F1096">
        <v>-8.9707733863269329E-2</v>
      </c>
      <c r="G1096">
        <v>-7.0470423151158257E-2</v>
      </c>
      <c r="H1096">
        <v>-5.6437135912579789E-2</v>
      </c>
      <c r="I1096">
        <v>-4.0420734697129259E-3</v>
      </c>
      <c r="J1096">
        <v>-0.3316371816351803</v>
      </c>
      <c r="K1096">
        <v>-0.28044835795974238</v>
      </c>
      <c r="L1096">
        <v>-0.59047972822048223</v>
      </c>
      <c r="M1096">
        <v>-0.15173645433788649</v>
      </c>
      <c r="N1096">
        <v>-9.4440101450695618E-2</v>
      </c>
      <c r="O1096">
        <v>-5.6586293356724791E-2</v>
      </c>
      <c r="P1096">
        <v>-9.4935025552157118E-2</v>
      </c>
      <c r="Q1096">
        <v>-5.53804088637707E-2</v>
      </c>
      <c r="R1096">
        <v>-4.3131868245117132E-2</v>
      </c>
      <c r="S1096">
        <v>-0.23337755656508621</v>
      </c>
      <c r="T1096">
        <v>-0.353244123120526</v>
      </c>
      <c r="U1096">
        <v>-2.1866671821319211E-2</v>
      </c>
      <c r="V1096">
        <v>-4.0525572770264702E-2</v>
      </c>
      <c r="W1096">
        <v>-8.5003189192834148E-3</v>
      </c>
      <c r="X1096">
        <v>-0.28550670486043278</v>
      </c>
      <c r="Y1096">
        <v>-0.70121405384979729</v>
      </c>
      <c r="Z1096">
        <v>-0.21483605007800149</v>
      </c>
      <c r="AA1096">
        <v>-0.12924230571890361</v>
      </c>
      <c r="AB1096">
        <v>-0.13606557145816511</v>
      </c>
      <c r="AC1096">
        <v>-0.37878959248327582</v>
      </c>
      <c r="AD1096">
        <v>-0.40683186083651579</v>
      </c>
      <c r="AE1096">
        <v>-0.1217061091645896</v>
      </c>
      <c r="AF1096">
        <v>-0.1910891766011599</v>
      </c>
      <c r="AG1096">
        <v>-0.18833803949510591</v>
      </c>
      <c r="AH1096" s="9" t="s">
        <v>267</v>
      </c>
      <c r="AI1096" s="1">
        <v>43862</v>
      </c>
      <c r="AJ1096" s="9" t="s">
        <v>39</v>
      </c>
      <c r="AK1096">
        <v>26</v>
      </c>
    </row>
    <row r="1097" spans="1:37" x14ac:dyDescent="0.25">
      <c r="A1097">
        <v>43886</v>
      </c>
      <c r="B1097">
        <v>-0.16431199833581109</v>
      </c>
      <c r="C1097">
        <v>-0.50506095411434149</v>
      </c>
      <c r="D1097">
        <v>0</v>
      </c>
      <c r="E1097">
        <v>-4.4983969260733163E-2</v>
      </c>
      <c r="F1097">
        <v>-7.8368472749939955E-3</v>
      </c>
      <c r="G1097">
        <v>-9.6279972302031572E-2</v>
      </c>
      <c r="H1097">
        <v>-0.22619757580059541</v>
      </c>
      <c r="I1097">
        <v>-1.6210502663633362E-2</v>
      </c>
      <c r="J1097">
        <v>-7.134269177664237E-3</v>
      </c>
      <c r="K1097">
        <v>-2.1283939435609359E-2</v>
      </c>
      <c r="L1097">
        <v>-1.171156233915923E-2</v>
      </c>
      <c r="M1097">
        <v>-6.851459496249164E-2</v>
      </c>
      <c r="N1097">
        <v>-0.2265421643056473</v>
      </c>
      <c r="O1097">
        <v>-7.2786622401811024E-3</v>
      </c>
      <c r="P1097">
        <v>-8.8980757973139459E-3</v>
      </c>
      <c r="Q1097">
        <v>-5.732652278605431E-2</v>
      </c>
      <c r="R1097">
        <v>0</v>
      </c>
      <c r="S1097">
        <v>-8.3946116683102714E-2</v>
      </c>
      <c r="T1097">
        <v>-6.322700090469118E-3</v>
      </c>
      <c r="U1097">
        <v>0</v>
      </c>
      <c r="V1097">
        <v>-1.5879173546300931E-2</v>
      </c>
      <c r="W1097">
        <v>-0.47852612919532722</v>
      </c>
      <c r="X1097">
        <v>-7.5573821401956467E-2</v>
      </c>
      <c r="Y1097">
        <v>-7.3229724885322561E-2</v>
      </c>
      <c r="Z1097">
        <v>-0.16571791055129859</v>
      </c>
      <c r="AA1097">
        <v>-8.1665122394353737E-2</v>
      </c>
      <c r="AB1097">
        <v>-4.2242221191223978E-2</v>
      </c>
      <c r="AC1097">
        <v>-5.30023450032793E-2</v>
      </c>
      <c r="AD1097">
        <v>-4.1411929818310017E-2</v>
      </c>
      <c r="AE1097">
        <v>-2.6630921447005469E-2</v>
      </c>
      <c r="AF1097">
        <v>-0.22318411135623081</v>
      </c>
      <c r="AG1097">
        <v>-0.1180764632133415</v>
      </c>
      <c r="AH1097" s="9" t="s">
        <v>267</v>
      </c>
      <c r="AI1097" s="1">
        <v>43862</v>
      </c>
      <c r="AJ1097" s="9" t="s">
        <v>40</v>
      </c>
      <c r="AK1097">
        <v>25</v>
      </c>
    </row>
    <row r="1098" spans="1:37" x14ac:dyDescent="0.25">
      <c r="A1098">
        <v>43885</v>
      </c>
      <c r="B1098">
        <v>-2.6403051986552462</v>
      </c>
      <c r="C1098">
        <v>-0.96551475954587263</v>
      </c>
      <c r="D1098">
        <v>-4.8582143361021797E-2</v>
      </c>
      <c r="E1098">
        <v>-2.8481848881230118</v>
      </c>
      <c r="F1098">
        <v>-3.823476860835513</v>
      </c>
      <c r="G1098">
        <v>-1.457349757558325</v>
      </c>
      <c r="H1098">
        <v>-2.524183441296012</v>
      </c>
      <c r="I1098">
        <v>-2.4165180761122649</v>
      </c>
      <c r="J1098">
        <v>-5.6638937756312906</v>
      </c>
      <c r="K1098">
        <v>-4.6906830358843026</v>
      </c>
      <c r="L1098">
        <v>-2.3804099227493021</v>
      </c>
      <c r="M1098">
        <v>-2.2011196063813818</v>
      </c>
      <c r="N1098">
        <v>-3.6111519389851279</v>
      </c>
      <c r="O1098">
        <v>-1.8563637596342291</v>
      </c>
      <c r="P1098">
        <v>-0.99981887379016687</v>
      </c>
      <c r="Q1098">
        <v>-2.2472251479611289</v>
      </c>
      <c r="R1098">
        <v>-6.908202014745346E-2</v>
      </c>
      <c r="S1098">
        <v>-1.165652117739751</v>
      </c>
      <c r="T1098">
        <v>-1.692183946871028</v>
      </c>
      <c r="U1098">
        <v>-4.6800477646423282</v>
      </c>
      <c r="V1098">
        <v>-1.924718923889442</v>
      </c>
      <c r="W1098">
        <v>-0.2118779223381437</v>
      </c>
      <c r="X1098">
        <v>-2.3206706719104591</v>
      </c>
      <c r="Y1098">
        <v>-1.191797768112979</v>
      </c>
      <c r="Z1098">
        <v>-2.129717328653483</v>
      </c>
      <c r="AA1098">
        <v>-3.4588499100772361</v>
      </c>
      <c r="AB1098">
        <v>-2.3701839726356062</v>
      </c>
      <c r="AC1098">
        <v>-1.646304717407399</v>
      </c>
      <c r="AD1098">
        <v>-4.37118344884541</v>
      </c>
      <c r="AE1098">
        <v>-2.7706780410200178</v>
      </c>
      <c r="AF1098">
        <v>-2.4625067416899391</v>
      </c>
      <c r="AG1098">
        <v>-1.437449817762976</v>
      </c>
      <c r="AH1098" s="9" t="s">
        <v>267</v>
      </c>
      <c r="AI1098" s="1">
        <v>43862</v>
      </c>
      <c r="AJ1098" s="9" t="s">
        <v>41</v>
      </c>
      <c r="AK1098">
        <v>24</v>
      </c>
    </row>
    <row r="1099" spans="1:37" x14ac:dyDescent="0.25">
      <c r="A1099">
        <v>43882</v>
      </c>
      <c r="B1099">
        <v>-0.34907581933918658</v>
      </c>
      <c r="C1099">
        <v>0</v>
      </c>
      <c r="D1099">
        <v>-4.318861956157917E-2</v>
      </c>
      <c r="E1099">
        <v>-0.42631724902686668</v>
      </c>
      <c r="F1099">
        <v>-1.338663948638982</v>
      </c>
      <c r="G1099">
        <v>-0.7173153473161662</v>
      </c>
      <c r="H1099">
        <v>-0.33776739593147681</v>
      </c>
      <c r="I1099">
        <v>-0.1131456398161797</v>
      </c>
      <c r="J1099">
        <v>-0.16904034215058919</v>
      </c>
      <c r="K1099">
        <v>-0.44164714654511428</v>
      </c>
      <c r="L1099">
        <v>0</v>
      </c>
      <c r="M1099">
        <v>-0.27704339982330661</v>
      </c>
      <c r="N1099">
        <v>-0.18913053283656381</v>
      </c>
      <c r="O1099">
        <v>-0.17187775350410631</v>
      </c>
      <c r="P1099">
        <v>-4.7137896349907907E-2</v>
      </c>
      <c r="Q1099">
        <v>-0.36794398525729588</v>
      </c>
      <c r="R1099">
        <v>-0.44320004421440629</v>
      </c>
      <c r="S1099">
        <v>-0.1276310643658215</v>
      </c>
      <c r="T1099">
        <v>-0.23053861324177341</v>
      </c>
      <c r="U1099">
        <v>-0.67982807361047493</v>
      </c>
      <c r="V1099">
        <v>-0.3299230069428371</v>
      </c>
      <c r="W1099">
        <v>0</v>
      </c>
      <c r="X1099">
        <v>-0.25525832479735983</v>
      </c>
      <c r="Y1099">
        <v>-0.44470239702572262</v>
      </c>
      <c r="Z1099">
        <v>-0.36331389634161643</v>
      </c>
      <c r="AA1099">
        <v>-0.22828881901893849</v>
      </c>
      <c r="AB1099">
        <v>-0.41593434853086952</v>
      </c>
      <c r="AC1099">
        <v>-0.19124775458601551</v>
      </c>
      <c r="AD1099">
        <v>-0.59743611733959867</v>
      </c>
      <c r="AE1099">
        <v>-0.31515040828689428</v>
      </c>
      <c r="AF1099">
        <v>-0.36818318478284479</v>
      </c>
      <c r="AG1099">
        <v>-0.22198518790640059</v>
      </c>
      <c r="AH1099" s="9" t="s">
        <v>268</v>
      </c>
      <c r="AI1099" s="1">
        <v>43862</v>
      </c>
      <c r="AJ1099" s="9" t="s">
        <v>43</v>
      </c>
      <c r="AK1099">
        <v>21</v>
      </c>
    </row>
    <row r="1100" spans="1:37" x14ac:dyDescent="0.25">
      <c r="A1100">
        <v>43881</v>
      </c>
      <c r="B1100">
        <v>-0.26114814486028598</v>
      </c>
      <c r="C1100">
        <v>-2.1142566079113112</v>
      </c>
      <c r="D1100">
        <v>-0.19104391576575891</v>
      </c>
      <c r="E1100">
        <v>-0.15890017917838181</v>
      </c>
      <c r="F1100">
        <v>-4.3919168137911448E-2</v>
      </c>
      <c r="G1100">
        <v>-0.43216922990539608</v>
      </c>
      <c r="H1100">
        <v>-0.3194913887018212</v>
      </c>
      <c r="I1100">
        <v>0</v>
      </c>
      <c r="J1100">
        <v>-0.1005780798786739</v>
      </c>
      <c r="K1100">
        <v>-1.2531418890831991E-2</v>
      </c>
      <c r="L1100">
        <v>-1.6829493871953601E-2</v>
      </c>
      <c r="M1100">
        <v>-0.1046179959689941</v>
      </c>
      <c r="N1100">
        <v>-3.3196128485140662E-2</v>
      </c>
      <c r="O1100">
        <v>-2.830510432104502E-3</v>
      </c>
      <c r="P1100">
        <v>-0.41508618137498848</v>
      </c>
      <c r="Q1100">
        <v>-3.8162223241087971E-2</v>
      </c>
      <c r="R1100">
        <v>-0.34916595757900282</v>
      </c>
      <c r="S1100">
        <v>-9.6525833391715332E-2</v>
      </c>
      <c r="T1100">
        <v>-7.4526029846980674E-2</v>
      </c>
      <c r="U1100">
        <v>-2.087753511387043E-2</v>
      </c>
      <c r="V1100">
        <v>-4.9859103510022434E-3</v>
      </c>
      <c r="W1100">
        <v>-1.7504931682076481</v>
      </c>
      <c r="X1100">
        <v>-0.2065657644645324</v>
      </c>
      <c r="Y1100">
        <v>-0.20897283445046291</v>
      </c>
      <c r="Z1100">
        <v>-0.51711102048956581</v>
      </c>
      <c r="AA1100">
        <v>-7.0282914988001585E-2</v>
      </c>
      <c r="AB1100">
        <v>-6.853422558680515E-2</v>
      </c>
      <c r="AC1100">
        <v>-0.13443967381519439</v>
      </c>
      <c r="AD1100">
        <v>-4.0328741253118791E-2</v>
      </c>
      <c r="AE1100">
        <v>-7.8054587187833729E-2</v>
      </c>
      <c r="AF1100">
        <v>-0.25755482240816963</v>
      </c>
      <c r="AG1100">
        <v>-0.41947209664529339</v>
      </c>
      <c r="AH1100" s="9" t="s">
        <v>268</v>
      </c>
      <c r="AI1100" s="1">
        <v>43862</v>
      </c>
      <c r="AJ1100" s="9" t="s">
        <v>38</v>
      </c>
      <c r="AK1100">
        <v>20</v>
      </c>
    </row>
    <row r="1101" spans="1:37" x14ac:dyDescent="0.25">
      <c r="A1101">
        <v>43880</v>
      </c>
      <c r="B1101">
        <v>-0.1528991368396424</v>
      </c>
      <c r="C1101">
        <v>-4.2900252264514958E-2</v>
      </c>
      <c r="D1101">
        <v>-0.13048516899831711</v>
      </c>
      <c r="E1101">
        <v>-0.21847989699343001</v>
      </c>
      <c r="F1101">
        <v>-1.35415289108557E-2</v>
      </c>
      <c r="G1101">
        <v>-3.9400836289477298E-2</v>
      </c>
      <c r="H1101">
        <v>-0.33095174474234113</v>
      </c>
      <c r="I1101">
        <v>-0.30599604807260072</v>
      </c>
      <c r="J1101">
        <v>-7.2715733135362046E-2</v>
      </c>
      <c r="K1101">
        <v>-0.24993216618907421</v>
      </c>
      <c r="L1101">
        <v>-3.2972943490438872E-3</v>
      </c>
      <c r="M1101">
        <v>-0.2053235804989835</v>
      </c>
      <c r="N1101">
        <v>-3.7377785211710271E-2</v>
      </c>
      <c r="O1101">
        <v>-5.4244753923387901E-2</v>
      </c>
      <c r="P1101">
        <v>-6.7401437652024696E-3</v>
      </c>
      <c r="Q1101">
        <v>-0.26026458231942928</v>
      </c>
      <c r="R1101">
        <v>-0.33407445825154891</v>
      </c>
      <c r="S1101">
        <v>-8.2576199811314963E-2</v>
      </c>
      <c r="T1101">
        <v>-0.36301830571906191</v>
      </c>
      <c r="U1101">
        <v>-0.20666584935201079</v>
      </c>
      <c r="V1101">
        <v>-7.9685309240211444E-2</v>
      </c>
      <c r="W1101">
        <v>-0.1591892330438186</v>
      </c>
      <c r="X1101">
        <v>-0.16854892208271699</v>
      </c>
      <c r="Y1101">
        <v>-7.1317660115841914E-3</v>
      </c>
      <c r="Z1101">
        <v>-0.16031993845461781</v>
      </c>
      <c r="AA1101">
        <v>-9.2788962364559857E-2</v>
      </c>
      <c r="AB1101">
        <v>-0.1971185901269257</v>
      </c>
      <c r="AC1101">
        <v>-9.3085570905963755E-2</v>
      </c>
      <c r="AD1101">
        <v>-7.1086373246235138E-2</v>
      </c>
      <c r="AE1101">
        <v>-9.8987201813063877E-2</v>
      </c>
      <c r="AF1101">
        <v>-0.15096786802935919</v>
      </c>
      <c r="AG1101">
        <v>-0.25804355417783098</v>
      </c>
      <c r="AH1101" s="9" t="s">
        <v>268</v>
      </c>
      <c r="AI1101" s="1">
        <v>43862</v>
      </c>
      <c r="AJ1101" s="9" t="s">
        <v>39</v>
      </c>
      <c r="AK1101">
        <v>19</v>
      </c>
    </row>
    <row r="1102" spans="1:37" x14ac:dyDescent="0.25">
      <c r="A1102">
        <v>43879</v>
      </c>
      <c r="B1102">
        <v>-0.44066176100096638</v>
      </c>
      <c r="C1102">
        <v>-0.41104754946403183</v>
      </c>
      <c r="D1102">
        <v>-0.35151670381905042</v>
      </c>
      <c r="E1102">
        <v>-0.35485158779972498</v>
      </c>
      <c r="F1102">
        <v>-0.19860104109713339</v>
      </c>
      <c r="G1102">
        <v>-0.4520623831585262</v>
      </c>
      <c r="H1102">
        <v>-8.9599227186460295E-2</v>
      </c>
      <c r="I1102">
        <v>-0.1595595195554419</v>
      </c>
      <c r="J1102">
        <v>-2.5369742338606359E-2</v>
      </c>
      <c r="K1102">
        <v>-6.5566237338160489E-3</v>
      </c>
      <c r="L1102">
        <v>-9.6998447282977563E-3</v>
      </c>
      <c r="M1102">
        <v>-0.1537819280283956</v>
      </c>
      <c r="N1102">
        <v>-0.39092701317398798</v>
      </c>
      <c r="O1102">
        <v>-0.2793753950728291</v>
      </c>
      <c r="P1102">
        <v>-0.13353884109289541</v>
      </c>
      <c r="Q1102">
        <v>-3.6787777266338133E-2</v>
      </c>
      <c r="R1102">
        <v>-0.1032828823974908</v>
      </c>
      <c r="S1102">
        <v>-0.1042154476355962</v>
      </c>
      <c r="T1102">
        <v>-0.15305554710821229</v>
      </c>
      <c r="U1102">
        <v>-4.4422518913988431E-3</v>
      </c>
      <c r="V1102">
        <v>-0.24303098805413889</v>
      </c>
      <c r="W1102">
        <v>-4.2835919699931183E-2</v>
      </c>
      <c r="X1102">
        <v>-0.19777354348988599</v>
      </c>
      <c r="Y1102">
        <v>-2.9488289222981589E-2</v>
      </c>
      <c r="Z1102">
        <v>-0.71186894243462706</v>
      </c>
      <c r="AA1102">
        <v>-0.1718076556874264</v>
      </c>
      <c r="AB1102">
        <v>-0.16851374751222439</v>
      </c>
      <c r="AC1102">
        <v>-0.11160578636104759</v>
      </c>
      <c r="AD1102">
        <v>-0.45470472250066207</v>
      </c>
      <c r="AE1102">
        <v>-9.0017854108501508E-2</v>
      </c>
      <c r="AF1102">
        <v>-0.47830523525930518</v>
      </c>
      <c r="AG1102">
        <v>-0.41693281596126491</v>
      </c>
      <c r="AH1102" s="9" t="s">
        <v>268</v>
      </c>
      <c r="AI1102" s="1">
        <v>43862</v>
      </c>
      <c r="AJ1102" s="9" t="s">
        <v>40</v>
      </c>
      <c r="AK1102">
        <v>18</v>
      </c>
    </row>
    <row r="1103" spans="1:37" x14ac:dyDescent="0.25">
      <c r="A1103">
        <v>43878</v>
      </c>
      <c r="B1103">
        <v>-0.3215389110616258</v>
      </c>
      <c r="C1103">
        <v>-6.5060357258512804E-3</v>
      </c>
      <c r="D1103">
        <v>-1.9644997851260951E-2</v>
      </c>
      <c r="E1103">
        <v>-6.4222496982639626E-2</v>
      </c>
      <c r="F1103">
        <v>-0.1053301380493967</v>
      </c>
      <c r="G1103">
        <v>-0.19848698572990589</v>
      </c>
      <c r="H1103">
        <v>-0.30077222607448939</v>
      </c>
      <c r="I1103">
        <v>-6.9202486614862821E-2</v>
      </c>
      <c r="J1103">
        <v>-0.19441027833382341</v>
      </c>
      <c r="K1103">
        <v>-1.9605830872450829</v>
      </c>
      <c r="L1103">
        <v>-3.0562133368049981E-2</v>
      </c>
      <c r="M1103">
        <v>-0.19306035420751549</v>
      </c>
      <c r="N1103">
        <v>-0.18766002713462199</v>
      </c>
      <c r="O1103">
        <v>-0.21375960383028819</v>
      </c>
      <c r="P1103">
        <v>-0.5808382178614655</v>
      </c>
      <c r="Q1103">
        <v>-1.7545537160988198E-2</v>
      </c>
      <c r="R1103">
        <v>-2.3056591941077449E-3</v>
      </c>
      <c r="S1103">
        <v>-3.7608445782046099E-2</v>
      </c>
      <c r="T1103">
        <v>-8.4557582477676488E-2</v>
      </c>
      <c r="U1103">
        <v>-0.91107112716262151</v>
      </c>
      <c r="V1103">
        <v>-0.14215128142187</v>
      </c>
      <c r="W1103">
        <v>-0.109581016925019</v>
      </c>
      <c r="X1103">
        <v>-7.2238801627296151E-2</v>
      </c>
      <c r="Y1103">
        <v>-2.701896226652297</v>
      </c>
      <c r="Z1103">
        <v>-0.11487823781083351</v>
      </c>
      <c r="AA1103">
        <v>-0.46608347894040969</v>
      </c>
      <c r="AB1103">
        <v>-0.13802784240517729</v>
      </c>
      <c r="AC1103">
        <v>-0.41772327998349268</v>
      </c>
      <c r="AD1103">
        <v>-6.9615952234915693E-2</v>
      </c>
      <c r="AE1103">
        <v>-0.13040356606383871</v>
      </c>
      <c r="AF1103">
        <v>-0.32000876494282832</v>
      </c>
      <c r="AG1103">
        <v>-0.69119784532574613</v>
      </c>
      <c r="AH1103" s="9" t="s">
        <v>268</v>
      </c>
      <c r="AI1103" s="1">
        <v>43862</v>
      </c>
      <c r="AJ1103" s="9" t="s">
        <v>41</v>
      </c>
      <c r="AK1103">
        <v>17</v>
      </c>
    </row>
    <row r="1104" spans="1:37" x14ac:dyDescent="0.25">
      <c r="A1104">
        <v>43875</v>
      </c>
      <c r="B1104">
        <v>-0.20226656789401889</v>
      </c>
      <c r="C1104">
        <v>-0.48506529368954832</v>
      </c>
      <c r="D1104">
        <v>-0.31069519104814147</v>
      </c>
      <c r="E1104">
        <v>-0.23952022758983979</v>
      </c>
      <c r="F1104">
        <v>-4.749937998710578E-2</v>
      </c>
      <c r="G1104">
        <v>-2.814050940694204E-2</v>
      </c>
      <c r="H1104">
        <v>-0.13709620310873169</v>
      </c>
      <c r="I1104">
        <v>-0.11954753650786951</v>
      </c>
      <c r="J1104">
        <v>-4.5281890773491602E-2</v>
      </c>
      <c r="K1104">
        <v>-0.21398556150393391</v>
      </c>
      <c r="L1104">
        <v>-0.17784293394861619</v>
      </c>
      <c r="M1104">
        <v>-1.8335167158316741E-2</v>
      </c>
      <c r="N1104">
        <v>-8.8610697094590699E-2</v>
      </c>
      <c r="O1104">
        <v>-0.33523348613531401</v>
      </c>
      <c r="P1104">
        <v>-0.24006981872610289</v>
      </c>
      <c r="Q1104">
        <v>-0.21591672617315741</v>
      </c>
      <c r="R1104">
        <v>0</v>
      </c>
      <c r="S1104">
        <v>0</v>
      </c>
      <c r="T1104">
        <v>-7.3589939651026323E-2</v>
      </c>
      <c r="U1104">
        <v>-0.9620749285131549</v>
      </c>
      <c r="V1104">
        <v>-0.38213439010530981</v>
      </c>
      <c r="W1104">
        <v>0</v>
      </c>
      <c r="X1104">
        <v>-7.1879898951302534E-2</v>
      </c>
      <c r="Y1104">
        <v>-0.62763101775572372</v>
      </c>
      <c r="Z1104">
        <v>-0.18047828890514239</v>
      </c>
      <c r="AA1104">
        <v>-0.18436023530966711</v>
      </c>
      <c r="AB1104">
        <v>-0.19603630993293419</v>
      </c>
      <c r="AC1104">
        <v>-0.29580894183530942</v>
      </c>
      <c r="AD1104">
        <v>-0.15528705438315199</v>
      </c>
      <c r="AE1104">
        <v>-0.11075673630317071</v>
      </c>
      <c r="AF1104">
        <v>-0.1950735523728554</v>
      </c>
      <c r="AG1104">
        <v>-0.28437318906371961</v>
      </c>
      <c r="AH1104" s="9" t="s">
        <v>269</v>
      </c>
      <c r="AI1104" s="1">
        <v>43862</v>
      </c>
      <c r="AJ1104" s="9" t="s">
        <v>43</v>
      </c>
      <c r="AK1104">
        <v>14</v>
      </c>
    </row>
    <row r="1105" spans="1:37" x14ac:dyDescent="0.25">
      <c r="A1105">
        <v>43874</v>
      </c>
      <c r="B1105">
        <v>-0.38863318859186569</v>
      </c>
      <c r="C1105">
        <v>-2.752152303993553E-2</v>
      </c>
      <c r="D1105">
        <v>-1.216087655668474E-3</v>
      </c>
      <c r="E1105">
        <v>-8.0347414381521945E-2</v>
      </c>
      <c r="F1105">
        <v>-0.21008264623158901</v>
      </c>
      <c r="G1105">
        <v>-0.25182065318215391</v>
      </c>
      <c r="H1105">
        <v>-9.1682437904551783E-3</v>
      </c>
      <c r="I1105">
        <v>-0.2060875729013763</v>
      </c>
      <c r="J1105">
        <v>-5.4999150092697777E-2</v>
      </c>
      <c r="K1105">
        <v>-0.40498170257021371</v>
      </c>
      <c r="L1105">
        <v>-1.501034295285871E-2</v>
      </c>
      <c r="M1105">
        <v>-3.996814603388843E-2</v>
      </c>
      <c r="N1105">
        <v>-7.5125362535860329E-2</v>
      </c>
      <c r="O1105">
        <v>-9.8659247865768972E-3</v>
      </c>
      <c r="P1105">
        <v>-0.1060649707921783</v>
      </c>
      <c r="Q1105">
        <v>-0.15311358237698</v>
      </c>
      <c r="R1105">
        <v>0</v>
      </c>
      <c r="S1105">
        <v>-1.1657333838767939E-2</v>
      </c>
      <c r="T1105">
        <v>-0.1288155456839962</v>
      </c>
      <c r="U1105">
        <v>-0.40951729645843449</v>
      </c>
      <c r="V1105">
        <v>0</v>
      </c>
      <c r="W1105">
        <v>0</v>
      </c>
      <c r="X1105">
        <v>-0.1972629508408387</v>
      </c>
      <c r="Y1105">
        <v>-2.4655529664976531E-2</v>
      </c>
      <c r="Z1105">
        <v>-0.1767154813864015</v>
      </c>
      <c r="AA1105">
        <v>-0.22720940714867091</v>
      </c>
      <c r="AB1105">
        <v>-0.12026486124534309</v>
      </c>
      <c r="AC1105">
        <v>-6.3495488952737392E-2</v>
      </c>
      <c r="AD1105">
        <v>-0.14449663048281999</v>
      </c>
      <c r="AE1105">
        <v>-7.8633173986105462E-2</v>
      </c>
      <c r="AF1105">
        <v>-0.57699119006329824</v>
      </c>
      <c r="AG1105">
        <v>-0.11044941879516799</v>
      </c>
      <c r="AH1105" s="9" t="s">
        <v>269</v>
      </c>
      <c r="AI1105" s="1">
        <v>43862</v>
      </c>
      <c r="AJ1105" s="9" t="s">
        <v>38</v>
      </c>
      <c r="AK1105">
        <v>13</v>
      </c>
    </row>
    <row r="1106" spans="1:37" x14ac:dyDescent="0.25">
      <c r="A1106">
        <v>43873</v>
      </c>
      <c r="B1106">
        <v>-0.1123139649485141</v>
      </c>
      <c r="C1106">
        <v>-1.5192958243413541E-2</v>
      </c>
      <c r="D1106">
        <v>-1.6446012355131701E-2</v>
      </c>
      <c r="E1106">
        <v>-3.5089757628340587E-2</v>
      </c>
      <c r="F1106">
        <v>-0.4494975762116219</v>
      </c>
      <c r="G1106">
        <v>-0.27857770625576073</v>
      </c>
      <c r="H1106">
        <v>-0.17200951579598081</v>
      </c>
      <c r="I1106">
        <v>0</v>
      </c>
      <c r="J1106">
        <v>-1.5677058553271919E-2</v>
      </c>
      <c r="K1106">
        <v>0</v>
      </c>
      <c r="L1106">
        <v>0</v>
      </c>
      <c r="M1106">
        <v>-3.0864809793375001E-2</v>
      </c>
      <c r="N1106">
        <v>-2.775043903981035E-3</v>
      </c>
      <c r="O1106">
        <v>-0.44184975744604921</v>
      </c>
      <c r="P1106">
        <v>-2.8860644828446799E-2</v>
      </c>
      <c r="Q1106">
        <v>-0.2592243538594568</v>
      </c>
      <c r="R1106">
        <v>0</v>
      </c>
      <c r="S1106">
        <v>-1.2619687895234011</v>
      </c>
      <c r="T1106">
        <v>-1.7082284323903619E-2</v>
      </c>
      <c r="U1106">
        <v>0</v>
      </c>
      <c r="V1106">
        <v>-2.1588930651465069E-2</v>
      </c>
      <c r="W1106">
        <v>0</v>
      </c>
      <c r="X1106">
        <v>-6.2645055636256899E-2</v>
      </c>
      <c r="Y1106">
        <v>-5.5322385987032617E-2</v>
      </c>
      <c r="Z1106">
        <v>-0.1395682443899286</v>
      </c>
      <c r="AA1106">
        <v>-5.9193933779214244E-3</v>
      </c>
      <c r="AB1106">
        <v>-0.2319933980229856</v>
      </c>
      <c r="AC1106">
        <v>-2.598004615110051E-2</v>
      </c>
      <c r="AD1106">
        <v>-0.19189727820399241</v>
      </c>
      <c r="AE1106">
        <v>-5.205212867187553E-2</v>
      </c>
      <c r="AF1106">
        <v>-7.4968409452673093E-2</v>
      </c>
      <c r="AG1106">
        <v>-0.2021097341495392</v>
      </c>
      <c r="AH1106" s="9" t="s">
        <v>269</v>
      </c>
      <c r="AI1106" s="1">
        <v>43862</v>
      </c>
      <c r="AJ1106" s="9" t="s">
        <v>39</v>
      </c>
      <c r="AK1106">
        <v>12</v>
      </c>
    </row>
    <row r="1107" spans="1:37" x14ac:dyDescent="0.25">
      <c r="A1107">
        <v>43872</v>
      </c>
      <c r="B1107">
        <v>-0.15586705223020411</v>
      </c>
      <c r="C1107">
        <v>0</v>
      </c>
      <c r="D1107">
        <v>-8.2403603417657303E-2</v>
      </c>
      <c r="E1107">
        <v>-6.1936225228600608E-2</v>
      </c>
      <c r="F1107">
        <v>-0.18671967736955211</v>
      </c>
      <c r="G1107">
        <v>-6.9800957389338808E-2</v>
      </c>
      <c r="H1107">
        <v>-1.5766089425693059</v>
      </c>
      <c r="I1107">
        <v>-2.5150602504362038E-3</v>
      </c>
      <c r="J1107">
        <v>0</v>
      </c>
      <c r="K1107">
        <v>-8.03040134435677E-3</v>
      </c>
      <c r="L1107">
        <v>-2.7379528592008571E-2</v>
      </c>
      <c r="M1107">
        <v>-0.14555206706795859</v>
      </c>
      <c r="N1107">
        <v>-1.3980516882280389E-2</v>
      </c>
      <c r="O1107">
        <v>-6.2948718650371743E-2</v>
      </c>
      <c r="P1107">
        <v>-4.3115272763181008E-2</v>
      </c>
      <c r="Q1107">
        <v>-3.4514501752596363E-2</v>
      </c>
      <c r="R1107">
        <v>0</v>
      </c>
      <c r="S1107">
        <v>-0.62419842463181974</v>
      </c>
      <c r="T1107">
        <v>-6.0621268660498252E-2</v>
      </c>
      <c r="U1107">
        <v>-7.2862689840994338E-2</v>
      </c>
      <c r="V1107">
        <v>-9.9418209917185252E-2</v>
      </c>
      <c r="W1107">
        <v>-4.9521068062385848E-2</v>
      </c>
      <c r="X1107">
        <v>-0.2349436752120318</v>
      </c>
      <c r="Y1107">
        <v>-0.34484563583663869</v>
      </c>
      <c r="Z1107">
        <v>-0.14058082203931291</v>
      </c>
      <c r="AA1107">
        <v>-2.3470849366430489E-2</v>
      </c>
      <c r="AB1107">
        <v>-0.1900088845372819</v>
      </c>
      <c r="AC1107">
        <v>-0.2406987732606094</v>
      </c>
      <c r="AD1107">
        <v>-0.12566923323920171</v>
      </c>
      <c r="AE1107">
        <v>-0.117915302064994</v>
      </c>
      <c r="AF1107">
        <v>-0.1935511303194638</v>
      </c>
      <c r="AG1107">
        <v>-0.1161156965510812</v>
      </c>
      <c r="AH1107" s="9" t="s">
        <v>269</v>
      </c>
      <c r="AI1107" s="1">
        <v>43862</v>
      </c>
      <c r="AJ1107" s="9" t="s">
        <v>40</v>
      </c>
      <c r="AK1107">
        <v>11</v>
      </c>
    </row>
    <row r="1108" spans="1:37" x14ac:dyDescent="0.25">
      <c r="A1108">
        <v>43871</v>
      </c>
      <c r="B1108">
        <v>-0.2409946452617823</v>
      </c>
      <c r="C1108">
        <v>-0.18804379610462299</v>
      </c>
      <c r="D1108">
        <v>-1.218347535475983</v>
      </c>
      <c r="E1108">
        <v>-0.1034778234913895</v>
      </c>
      <c r="F1108">
        <v>-0.1458090919918193</v>
      </c>
      <c r="G1108">
        <v>-0.109109784161288</v>
      </c>
      <c r="H1108">
        <v>-6.7340979524694769E-2</v>
      </c>
      <c r="I1108">
        <v>-5.9106799166863011E-2</v>
      </c>
      <c r="J1108">
        <v>-1.106078476053968E-2</v>
      </c>
      <c r="K1108">
        <v>-8.7505763727988892E-2</v>
      </c>
      <c r="L1108">
        <v>-0.36542082421766381</v>
      </c>
      <c r="M1108">
        <v>-4.1186340917199513E-2</v>
      </c>
      <c r="N1108">
        <v>-0.43553618465655208</v>
      </c>
      <c r="O1108">
        <v>-3.7601867473741217E-2</v>
      </c>
      <c r="P1108">
        <v>-0.22840039659887809</v>
      </c>
      <c r="Q1108">
        <v>-0.25468777489162753</v>
      </c>
      <c r="R1108">
        <v>0</v>
      </c>
      <c r="S1108">
        <v>-0.1096279323111906</v>
      </c>
      <c r="T1108">
        <v>-0.20507790836627149</v>
      </c>
      <c r="U1108">
        <v>-0.1613227779578614</v>
      </c>
      <c r="V1108">
        <v>-6.5526722270713628E-2</v>
      </c>
      <c r="W1108">
        <v>0</v>
      </c>
      <c r="X1108">
        <v>-0.34384892878824119</v>
      </c>
      <c r="Y1108">
        <v>-4.6398607030331534E-3</v>
      </c>
      <c r="Z1108">
        <v>-0.25358818317964282</v>
      </c>
      <c r="AA1108">
        <v>-0.20565518797530061</v>
      </c>
      <c r="AB1108">
        <v>-0.14398175731002519</v>
      </c>
      <c r="AC1108">
        <v>-0.2161914539170347</v>
      </c>
      <c r="AD1108">
        <v>-0.34149079247196662</v>
      </c>
      <c r="AE1108">
        <v>-0.22801079190994569</v>
      </c>
      <c r="AF1108">
        <v>-0.150188376838502</v>
      </c>
      <c r="AG1108">
        <v>-0.1527070463179746</v>
      </c>
      <c r="AH1108" s="9" t="s">
        <v>269</v>
      </c>
      <c r="AI1108" s="1">
        <v>43862</v>
      </c>
      <c r="AJ1108" s="9" t="s">
        <v>41</v>
      </c>
      <c r="AK1108">
        <v>10</v>
      </c>
    </row>
    <row r="1109" spans="1:37" x14ac:dyDescent="0.25">
      <c r="A1109">
        <v>43868</v>
      </c>
      <c r="B1109">
        <v>-1.335095809919858</v>
      </c>
      <c r="C1109">
        <v>-1.51593111294711E-2</v>
      </c>
      <c r="D1109">
        <v>0</v>
      </c>
      <c r="E1109">
        <v>-0.35400457001238039</v>
      </c>
      <c r="F1109">
        <v>-8.2454334592159603E-2</v>
      </c>
      <c r="G1109">
        <v>-0.20755327373759211</v>
      </c>
      <c r="H1109">
        <v>-0.2444581720532874</v>
      </c>
      <c r="I1109">
        <v>-1.2086907523765871</v>
      </c>
      <c r="J1109">
        <v>-0.23024710493952019</v>
      </c>
      <c r="K1109">
        <v>-2.5684003318671281E-2</v>
      </c>
      <c r="L1109">
        <v>0</v>
      </c>
      <c r="M1109">
        <v>-4.260801084103203E-2</v>
      </c>
      <c r="N1109">
        <v>-8.1602510063036343E-2</v>
      </c>
      <c r="O1109">
        <v>-0.43015742572614329</v>
      </c>
      <c r="P1109">
        <v>-9.8359764473554909E-3</v>
      </c>
      <c r="Q1109">
        <v>-0.41629173740653319</v>
      </c>
      <c r="R1109">
        <v>-0.50073930494863284</v>
      </c>
      <c r="S1109">
        <v>-0.20580892854212751</v>
      </c>
      <c r="T1109">
        <v>-6.8497830915433926E-3</v>
      </c>
      <c r="U1109">
        <v>-0.73952308507755915</v>
      </c>
      <c r="V1109">
        <v>-1.565422472994531E-2</v>
      </c>
      <c r="W1109">
        <v>-0.39632118682324669</v>
      </c>
      <c r="X1109">
        <v>-0.17695049483633429</v>
      </c>
      <c r="Y1109">
        <v>-2.334359113799438E-2</v>
      </c>
      <c r="Z1109">
        <v>-0.548367038851032</v>
      </c>
      <c r="AA1109">
        <v>-0.39249653645869048</v>
      </c>
      <c r="AB1109">
        <v>-0.17677853820206199</v>
      </c>
      <c r="AC1109">
        <v>-1.957933545273478E-2</v>
      </c>
      <c r="AD1109">
        <v>-0.17983080408038399</v>
      </c>
      <c r="AE1109">
        <v>-0.18866387093373321</v>
      </c>
      <c r="AF1109">
        <v>-0.196116123925621</v>
      </c>
      <c r="AG1109">
        <v>-0.33675496826451279</v>
      </c>
      <c r="AH1109" s="9" t="s">
        <v>270</v>
      </c>
      <c r="AI1109" s="1">
        <v>43862</v>
      </c>
      <c r="AJ1109" s="9" t="s">
        <v>43</v>
      </c>
      <c r="AK1109">
        <v>7</v>
      </c>
    </row>
    <row r="1110" spans="1:37" x14ac:dyDescent="0.25">
      <c r="A1110">
        <v>43867</v>
      </c>
      <c r="B1110">
        <v>-8.6546368347735464E-2</v>
      </c>
      <c r="C1110">
        <v>0</v>
      </c>
      <c r="D1110">
        <v>-1.0360907284080829</v>
      </c>
      <c r="E1110">
        <v>-6.8065557426209788E-2</v>
      </c>
      <c r="F1110">
        <v>-5.8630966294436433E-2</v>
      </c>
      <c r="G1110">
        <v>0</v>
      </c>
      <c r="H1110">
        <v>-0.16238376712370389</v>
      </c>
      <c r="I1110">
        <v>-4.5653733988279148E-2</v>
      </c>
      <c r="J1110">
        <v>-2.5648710936426181E-2</v>
      </c>
      <c r="K1110">
        <v>-0.52893520403004235</v>
      </c>
      <c r="L1110">
        <v>0</v>
      </c>
      <c r="M1110">
        <v>-5.3746663683411577E-2</v>
      </c>
      <c r="N1110">
        <v>-2.1448302182111759E-2</v>
      </c>
      <c r="O1110">
        <v>-2.849674906377914E-2</v>
      </c>
      <c r="P1110">
        <v>0</v>
      </c>
      <c r="Q1110">
        <v>-3.9334102118111863E-2</v>
      </c>
      <c r="R1110">
        <v>0</v>
      </c>
      <c r="S1110">
        <v>-0.61707287554683543</v>
      </c>
      <c r="T1110">
        <v>-9.2478347384885307E-2</v>
      </c>
      <c r="U1110">
        <v>-0.51189457470285094</v>
      </c>
      <c r="V1110">
        <v>-2.0533482198890271E-2</v>
      </c>
      <c r="W1110">
        <v>0</v>
      </c>
      <c r="X1110">
        <v>-1.5834717992034991E-2</v>
      </c>
      <c r="Y1110">
        <v>-0.1271199573855219</v>
      </c>
      <c r="Z1110">
        <v>-7.1932717394242299E-2</v>
      </c>
      <c r="AA1110">
        <v>-0.100787925900281</v>
      </c>
      <c r="AB1110">
        <v>-6.4351343617703519E-2</v>
      </c>
      <c r="AC1110">
        <v>-0.18203020545004139</v>
      </c>
      <c r="AD1110">
        <v>-5.7708876660299058E-2</v>
      </c>
      <c r="AE1110">
        <v>-1.7429914235974651E-2</v>
      </c>
      <c r="AF1110">
        <v>-0.1500975110948698</v>
      </c>
      <c r="AG1110">
        <v>-7.5062733892349645E-2</v>
      </c>
      <c r="AH1110" s="9" t="s">
        <v>270</v>
      </c>
      <c r="AI1110" s="1">
        <v>43862</v>
      </c>
      <c r="AJ1110" s="9" t="s">
        <v>38</v>
      </c>
      <c r="AK1110">
        <v>6</v>
      </c>
    </row>
    <row r="1111" spans="1:37" x14ac:dyDescent="0.25">
      <c r="A1111">
        <v>43866</v>
      </c>
      <c r="B1111">
        <v>-0.1334413540456996</v>
      </c>
      <c r="C1111">
        <v>-2.9385709297327948E-3</v>
      </c>
      <c r="D1111">
        <v>0</v>
      </c>
      <c r="E1111">
        <v>-0.12582424447521279</v>
      </c>
      <c r="F1111">
        <v>-0.1741038665780669</v>
      </c>
      <c r="G1111">
        <v>-4.2577103326799433E-2</v>
      </c>
      <c r="H1111">
        <v>-5.9823702830199867E-2</v>
      </c>
      <c r="I1111">
        <v>-4.4972465895645342E-3</v>
      </c>
      <c r="J1111">
        <v>-1.077326879539516E-2</v>
      </c>
      <c r="K1111">
        <v>-0.25807165956172928</v>
      </c>
      <c r="L1111">
        <v>-8.1834749152519329E-2</v>
      </c>
      <c r="M1111">
        <v>-2.0772411071828371E-2</v>
      </c>
      <c r="N1111">
        <v>-0.2027401530381443</v>
      </c>
      <c r="O1111">
        <v>-9.5943563931701129E-3</v>
      </c>
      <c r="P1111">
        <v>-0.22082737098942809</v>
      </c>
      <c r="Q1111">
        <v>-0.1474201622528088</v>
      </c>
      <c r="R1111">
        <v>0</v>
      </c>
      <c r="S1111">
        <v>-7.011076254156752E-2</v>
      </c>
      <c r="T1111">
        <v>-5.2317174814285411E-2</v>
      </c>
      <c r="U1111">
        <v>-7.3406250402966678E-3</v>
      </c>
      <c r="V1111">
        <v>-1.6010684965106482E-2</v>
      </c>
      <c r="W1111">
        <v>-0.1500903241655081</v>
      </c>
      <c r="X1111">
        <v>-0.1312777850990289</v>
      </c>
      <c r="Y1111">
        <v>-1.419569461161531</v>
      </c>
      <c r="Z1111">
        <v>-0.1105693569882783</v>
      </c>
      <c r="AA1111">
        <v>-0.1378538457091267</v>
      </c>
      <c r="AB1111">
        <v>-9.178495179428281E-2</v>
      </c>
      <c r="AC1111">
        <v>-0.26567231654757628</v>
      </c>
      <c r="AD1111">
        <v>-0.1634839370044141</v>
      </c>
      <c r="AE1111">
        <v>-0.10457793703581771</v>
      </c>
      <c r="AF1111">
        <v>-9.846872916451449E-2</v>
      </c>
      <c r="AG1111">
        <v>-0.1720819288971778</v>
      </c>
      <c r="AH1111" s="9" t="s">
        <v>270</v>
      </c>
      <c r="AI1111" s="1">
        <v>43862</v>
      </c>
      <c r="AJ1111" s="9" t="s">
        <v>39</v>
      </c>
      <c r="AK1111">
        <v>5</v>
      </c>
    </row>
    <row r="1112" spans="1:37" x14ac:dyDescent="0.25">
      <c r="A1112">
        <v>43865</v>
      </c>
      <c r="B1112">
        <v>-0.37528323080853893</v>
      </c>
      <c r="C1112">
        <v>-6.7218708749632511E-2</v>
      </c>
      <c r="D1112">
        <v>-2.9831481211654428E-3</v>
      </c>
      <c r="E1112">
        <v>-0.47706307347692117</v>
      </c>
      <c r="F1112">
        <v>-0.55434909683368749</v>
      </c>
      <c r="G1112">
        <v>-0.20921117390246591</v>
      </c>
      <c r="H1112">
        <v>-4.6961292841311973E-2</v>
      </c>
      <c r="I1112">
        <v>-3.08893810097195E-2</v>
      </c>
      <c r="J1112">
        <v>-9.0752048268737451E-2</v>
      </c>
      <c r="K1112">
        <v>-1.389087159480801</v>
      </c>
      <c r="L1112">
        <v>-8.9047304074875797E-3</v>
      </c>
      <c r="M1112">
        <v>-0.8615193922271499</v>
      </c>
      <c r="N1112">
        <v>-0.27935105451679693</v>
      </c>
      <c r="O1112">
        <v>-0.42224713894285643</v>
      </c>
      <c r="P1112">
        <v>-0.2048388221359258</v>
      </c>
      <c r="Q1112">
        <v>-6.8431079003494599E-2</v>
      </c>
      <c r="R1112">
        <v>-1.79904985883565E-2</v>
      </c>
      <c r="S1112">
        <v>-2.8663630324070259E-2</v>
      </c>
      <c r="T1112">
        <v>-0.37549175536117918</v>
      </c>
      <c r="U1112">
        <v>-0.26536970945101368</v>
      </c>
      <c r="V1112">
        <v>-0.1828603659523636</v>
      </c>
      <c r="W1112">
        <v>0</v>
      </c>
      <c r="X1112">
        <v>-0.65628006355162616</v>
      </c>
      <c r="Y1112">
        <v>-3.356993764424685</v>
      </c>
      <c r="Z1112">
        <v>-0.39521998497307431</v>
      </c>
      <c r="AA1112">
        <v>-0.29786375514298541</v>
      </c>
      <c r="AB1112">
        <v>-0.25058772331641638</v>
      </c>
      <c r="AC1112">
        <v>-0.8442936313301872</v>
      </c>
      <c r="AD1112">
        <v>-0.11467229728209991</v>
      </c>
      <c r="AE1112">
        <v>-0.37027037351866682</v>
      </c>
      <c r="AF1112">
        <v>-0.42561684097659858</v>
      </c>
      <c r="AG1112">
        <v>-0.38297725954837492</v>
      </c>
      <c r="AH1112" s="9" t="s">
        <v>270</v>
      </c>
      <c r="AI1112" s="1">
        <v>43862</v>
      </c>
      <c r="AJ1112" s="9" t="s">
        <v>40</v>
      </c>
      <c r="AK1112">
        <v>4</v>
      </c>
    </row>
    <row r="1113" spans="1:37" x14ac:dyDescent="0.25">
      <c r="A1113">
        <v>43864</v>
      </c>
      <c r="B1113">
        <v>-1.5127511649610279</v>
      </c>
      <c r="C1113">
        <v>-0.35901756082081421</v>
      </c>
      <c r="D1113">
        <v>-0.27664187508051252</v>
      </c>
      <c r="E1113">
        <v>-1.0442487911978211</v>
      </c>
      <c r="F1113">
        <v>-3.8043596284308738</v>
      </c>
      <c r="G1113">
        <v>-0.13843112779706371</v>
      </c>
      <c r="H1113">
        <v>-12.19634210889429</v>
      </c>
      <c r="I1113">
        <v>-4.772081054386511E-3</v>
      </c>
      <c r="J1113">
        <v>-0.44243745732701001</v>
      </c>
      <c r="K1113">
        <v>-2.151009152371099</v>
      </c>
      <c r="L1113">
        <v>-9.2610233728229338E-2</v>
      </c>
      <c r="M1113">
        <v>-4.6436994494003972E-2</v>
      </c>
      <c r="N1113">
        <v>-1.751113302880865</v>
      </c>
      <c r="O1113">
        <v>-0.25137047614228342</v>
      </c>
      <c r="P1113">
        <v>-0.62888034470818244</v>
      </c>
      <c r="Q1113">
        <v>-1.553493630053686E-2</v>
      </c>
      <c r="R1113">
        <v>0</v>
      </c>
      <c r="S1113">
        <v>-0.11309423809187689</v>
      </c>
      <c r="T1113">
        <v>-0.98234861068575252</v>
      </c>
      <c r="U1113">
        <v>-2.3031800635969821</v>
      </c>
      <c r="V1113">
        <v>-0.23401191991316991</v>
      </c>
      <c r="W1113">
        <v>-7.0527646789509122</v>
      </c>
      <c r="X1113">
        <v>-1.063347768260086</v>
      </c>
      <c r="Y1113">
        <v>-7.4867398650312555E-2</v>
      </c>
      <c r="Z1113">
        <v>-1.18502652736787</v>
      </c>
      <c r="AA1113">
        <v>-1.1548801441418379</v>
      </c>
      <c r="AB1113">
        <v>-1.538706587261196</v>
      </c>
      <c r="AC1113">
        <v>-0.1049349894848406</v>
      </c>
      <c r="AD1113">
        <v>-1.334393962853068E-2</v>
      </c>
      <c r="AE1113">
        <v>-0.5871976508601795</v>
      </c>
      <c r="AF1113">
        <v>-1.3319984889313889</v>
      </c>
      <c r="AG1113">
        <v>-2.4444706461688068</v>
      </c>
      <c r="AH1113" s="9" t="s">
        <v>270</v>
      </c>
      <c r="AI1113" s="1">
        <v>43862</v>
      </c>
      <c r="AJ1113" s="9" t="s">
        <v>41</v>
      </c>
      <c r="AK1113">
        <v>3</v>
      </c>
    </row>
    <row r="1114" spans="1:37" x14ac:dyDescent="0.25">
      <c r="A1114">
        <v>43861</v>
      </c>
      <c r="B1114">
        <v>-2.0811735017530348</v>
      </c>
      <c r="C1114">
        <v>-0.41983571066202408</v>
      </c>
      <c r="D1114">
        <v>-0.2007294040989184</v>
      </c>
      <c r="E1114">
        <v>-2.4392709961711869</v>
      </c>
      <c r="F1114">
        <v>-3.6578401501440778</v>
      </c>
      <c r="G1114">
        <v>-1.2784826301618111</v>
      </c>
      <c r="H1114">
        <v>-1.8960661069115849</v>
      </c>
      <c r="I1114">
        <v>-1.139122237313779</v>
      </c>
      <c r="J1114">
        <v>-5.550280997265431</v>
      </c>
      <c r="K1114">
        <v>-3.8527943007010088</v>
      </c>
      <c r="L1114">
        <v>-1.235288000999291</v>
      </c>
      <c r="M1114">
        <v>-1.637735366596772</v>
      </c>
      <c r="N1114">
        <v>-4.8164374561780736</v>
      </c>
      <c r="O1114">
        <v>-2.2088207410868219</v>
      </c>
      <c r="P1114">
        <v>-0.1034868409399864</v>
      </c>
      <c r="Q1114">
        <v>-0.57616907476869617</v>
      </c>
      <c r="R1114">
        <v>-0.44999334145844788</v>
      </c>
      <c r="S1114">
        <v>-2.3170780521890921</v>
      </c>
      <c r="T1114">
        <v>-1.4671922627860829</v>
      </c>
      <c r="U1114">
        <v>-8.9223107452469854</v>
      </c>
      <c r="V1114">
        <v>-2.2757067505285282</v>
      </c>
      <c r="W1114">
        <v>-0.44812289960326418</v>
      </c>
      <c r="X1114">
        <v>-0.98078133864867045</v>
      </c>
      <c r="Y1114">
        <v>-0.74020042694653332</v>
      </c>
      <c r="Z1114">
        <v>-1.720801630018024</v>
      </c>
      <c r="AA1114">
        <v>-3.4463793526421611</v>
      </c>
      <c r="AB1114">
        <v>-2.0087563234602812</v>
      </c>
      <c r="AC1114">
        <v>-1.238367092353166</v>
      </c>
      <c r="AD1114">
        <v>-2.5342174549517522</v>
      </c>
      <c r="AE1114">
        <v>-2.9981197871984731</v>
      </c>
      <c r="AF1114">
        <v>-2.07064311760409</v>
      </c>
      <c r="AG1114">
        <v>-1.0466488795885369</v>
      </c>
      <c r="AH1114" s="9" t="s">
        <v>271</v>
      </c>
      <c r="AI1114" s="1">
        <v>43831</v>
      </c>
      <c r="AJ1114" s="9" t="s">
        <v>43</v>
      </c>
      <c r="AK1114">
        <v>31</v>
      </c>
    </row>
    <row r="1115" spans="1:37" x14ac:dyDescent="0.25">
      <c r="A1115">
        <v>43860</v>
      </c>
      <c r="B1115">
        <v>-1.1158463161545451</v>
      </c>
      <c r="C1115">
        <v>-2.9909056138367558</v>
      </c>
      <c r="D1115">
        <v>-4.824036928990609E-2</v>
      </c>
      <c r="E1115">
        <v>-0.76690506574881223</v>
      </c>
      <c r="F1115">
        <v>-0.80049441264743959</v>
      </c>
      <c r="G1115">
        <v>-0.44338313369105248</v>
      </c>
      <c r="H1115">
        <v>-1.099430486630729</v>
      </c>
      <c r="I1115">
        <v>-0.4574215594443895</v>
      </c>
      <c r="J1115">
        <v>-1.4519916702697351</v>
      </c>
      <c r="K1115">
        <v>-0.9032991455875744</v>
      </c>
      <c r="L1115">
        <v>-3.4546230554055462</v>
      </c>
      <c r="M1115">
        <v>-0.32210955964530419</v>
      </c>
      <c r="N1115">
        <v>-0.84969109781273933</v>
      </c>
      <c r="O1115">
        <v>-0.78138819195589748</v>
      </c>
      <c r="P1115">
        <v>-0.10902563789052939</v>
      </c>
      <c r="Q1115">
        <v>-1.0084244325845539</v>
      </c>
      <c r="R1115">
        <v>-1.537166940179655E-2</v>
      </c>
      <c r="S1115">
        <v>-1.171004545621557</v>
      </c>
      <c r="T1115">
        <v>-1.595835955449495</v>
      </c>
      <c r="U1115">
        <v>-2.867996827614824</v>
      </c>
      <c r="V1115">
        <v>-0.70071582288103329</v>
      </c>
      <c r="W1115">
        <v>-8.9540982998306359E-2</v>
      </c>
      <c r="X1115">
        <v>-0.9841946245241896</v>
      </c>
      <c r="Y1115">
        <v>-3.0361546622313839E-2</v>
      </c>
      <c r="Z1115">
        <v>-1.0994513259776231</v>
      </c>
      <c r="AA1115">
        <v>-0.98210750052905005</v>
      </c>
      <c r="AB1115">
        <v>-1.136273657710245</v>
      </c>
      <c r="AC1115">
        <v>-1.1817801345716159</v>
      </c>
      <c r="AD1115">
        <v>-3.370529834227066</v>
      </c>
      <c r="AE1115">
        <v>-1.333351556626591</v>
      </c>
      <c r="AF1115">
        <v>-0.76126488762932598</v>
      </c>
      <c r="AG1115">
        <v>-0.59135177912642722</v>
      </c>
      <c r="AH1115" s="9" t="s">
        <v>271</v>
      </c>
      <c r="AI1115" s="1">
        <v>43831</v>
      </c>
      <c r="AJ1115" s="9" t="s">
        <v>38</v>
      </c>
      <c r="AK1115">
        <v>30</v>
      </c>
    </row>
    <row r="1116" spans="1:37" x14ac:dyDescent="0.25">
      <c r="A1116">
        <v>43852</v>
      </c>
      <c r="B1116">
        <v>-0.1178469925698697</v>
      </c>
      <c r="C1116">
        <v>-1.4047432791554799E-3</v>
      </c>
      <c r="D1116">
        <v>0</v>
      </c>
      <c r="E1116">
        <v>-0.14573016917824891</v>
      </c>
      <c r="F1116">
        <v>0</v>
      </c>
      <c r="G1116">
        <v>-0.1073160889451079</v>
      </c>
      <c r="H1116">
        <v>-0.1382489603267151</v>
      </c>
      <c r="I1116">
        <v>-2.5374434323117119E-3</v>
      </c>
      <c r="J1116">
        <v>-1.726030800443611E-2</v>
      </c>
      <c r="K1116">
        <v>-0.1469377771696303</v>
      </c>
      <c r="L1116">
        <v>-6.0655190270363347E-2</v>
      </c>
      <c r="M1116">
        <v>-9.0592645530925678E-2</v>
      </c>
      <c r="N1116">
        <v>-4.049911091406725E-2</v>
      </c>
      <c r="O1116">
        <v>-2.5109559126498819E-3</v>
      </c>
      <c r="P1116">
        <v>-0.13520811001821009</v>
      </c>
      <c r="Q1116">
        <v>-8.4000012963250215E-2</v>
      </c>
      <c r="R1116">
        <v>0</v>
      </c>
      <c r="S1116">
        <v>-0.1215535556535967</v>
      </c>
      <c r="T1116">
        <v>-0.15039342770528019</v>
      </c>
      <c r="U1116">
        <v>-0.1445714440908405</v>
      </c>
      <c r="V1116">
        <v>-5.8322603842970513E-3</v>
      </c>
      <c r="W1116">
        <v>-0.2994555997413913</v>
      </c>
      <c r="X1116">
        <v>-3.2840080522934058E-2</v>
      </c>
      <c r="Y1116">
        <v>0</v>
      </c>
      <c r="Z1116">
        <v>-0.18380968879529111</v>
      </c>
      <c r="AA1116">
        <v>-6.563671526208438E-2</v>
      </c>
      <c r="AB1116">
        <v>-5.8567770308198312E-2</v>
      </c>
      <c r="AC1116">
        <v>-3.6842885827954593E-2</v>
      </c>
      <c r="AD1116">
        <v>-4.8656274100843173E-2</v>
      </c>
      <c r="AE1116">
        <v>-5.0258052375974659E-2</v>
      </c>
      <c r="AF1116">
        <v>-6.7011019178679937E-2</v>
      </c>
      <c r="AG1116">
        <v>-0.28028540425571352</v>
      </c>
      <c r="AH1116" s="9" t="s">
        <v>272</v>
      </c>
      <c r="AI1116" s="1">
        <v>43831</v>
      </c>
      <c r="AJ1116" s="9" t="s">
        <v>39</v>
      </c>
      <c r="AK1116">
        <v>22</v>
      </c>
    </row>
    <row r="1117" spans="1:37" x14ac:dyDescent="0.25">
      <c r="A1117">
        <v>43851</v>
      </c>
      <c r="B1117">
        <v>-0.13332949870920491</v>
      </c>
      <c r="C1117">
        <v>0</v>
      </c>
      <c r="D1117">
        <v>0</v>
      </c>
      <c r="E1117">
        <v>-1.4861222849932141E-2</v>
      </c>
      <c r="F1117">
        <v>-7.3768377999345089E-2</v>
      </c>
      <c r="G1117">
        <v>-3.09416903125352E-2</v>
      </c>
      <c r="H1117">
        <v>-0.61018776923892171</v>
      </c>
      <c r="I1117">
        <v>-8.4324557002361411E-2</v>
      </c>
      <c r="J1117">
        <v>0</v>
      </c>
      <c r="K1117">
        <v>-1.340407829612226E-3</v>
      </c>
      <c r="L1117">
        <v>-8.9754862693468399E-2</v>
      </c>
      <c r="M1117">
        <v>-0.48943214561970322</v>
      </c>
      <c r="N1117">
        <v>-0.17348393462743961</v>
      </c>
      <c r="O1117">
        <v>-0.17155739168148831</v>
      </c>
      <c r="P1117">
        <v>-0.45729104577229152</v>
      </c>
      <c r="Q1117">
        <v>-1.2701675859277299E-2</v>
      </c>
      <c r="R1117">
        <v>-5.7797756252917637E-2</v>
      </c>
      <c r="S1117">
        <v>0</v>
      </c>
      <c r="T1117">
        <v>-5.4881773734788183E-2</v>
      </c>
      <c r="U1117">
        <v>-0.19392359552905569</v>
      </c>
      <c r="V1117">
        <v>-9.0950948477988385E-4</v>
      </c>
      <c r="W1117">
        <v>-6.1837687451312887E-5</v>
      </c>
      <c r="X1117">
        <v>-0.1209252501592117</v>
      </c>
      <c r="Y1117">
        <v>-0.34215645636191699</v>
      </c>
      <c r="Z1117">
        <v>-7.8491966545356673E-2</v>
      </c>
      <c r="AA1117">
        <v>-0.1832099716524975</v>
      </c>
      <c r="AB1117">
        <v>-0.13116831407189991</v>
      </c>
      <c r="AC1117">
        <v>-0.27810624249137239</v>
      </c>
      <c r="AD1117">
        <v>-8.3936308632680048E-2</v>
      </c>
      <c r="AE1117">
        <v>-3.4313614519412353E-2</v>
      </c>
      <c r="AF1117">
        <v>-0.1071810790611241</v>
      </c>
      <c r="AG1117">
        <v>-0.37891968153172778</v>
      </c>
      <c r="AH1117" s="9" t="s">
        <v>272</v>
      </c>
      <c r="AI1117" s="1">
        <v>43831</v>
      </c>
      <c r="AJ1117" s="9" t="s">
        <v>40</v>
      </c>
      <c r="AK1117">
        <v>21</v>
      </c>
    </row>
    <row r="1118" spans="1:37" x14ac:dyDescent="0.25">
      <c r="A1118">
        <v>43850</v>
      </c>
      <c r="B1118">
        <v>-0.26198169349162198</v>
      </c>
      <c r="C1118">
        <v>-3.031288556356542E-3</v>
      </c>
      <c r="D1118">
        <v>-0.2416621248471072</v>
      </c>
      <c r="E1118">
        <v>-0.1220467735502966</v>
      </c>
      <c r="F1118">
        <v>-0.35466882091331298</v>
      </c>
      <c r="G1118">
        <v>-0.10164163059872321</v>
      </c>
      <c r="H1118">
        <v>-5.5785855004784113E-2</v>
      </c>
      <c r="I1118">
        <v>-1.0995006734180539E-2</v>
      </c>
      <c r="J1118">
        <v>-8.440757099876571E-2</v>
      </c>
      <c r="K1118">
        <v>-0.33619239540285317</v>
      </c>
      <c r="L1118">
        <v>-7.5939172834982097E-2</v>
      </c>
      <c r="M1118">
        <v>-1.340324918285416</v>
      </c>
      <c r="N1118">
        <v>-0.23115609518130659</v>
      </c>
      <c r="O1118">
        <v>-2.3793152777556021E-2</v>
      </c>
      <c r="P1118">
        <v>0</v>
      </c>
      <c r="Q1118">
        <v>-3.9712223762437403E-2</v>
      </c>
      <c r="R1118">
        <v>-0.14035715453288891</v>
      </c>
      <c r="S1118">
        <v>-1.284186852289352</v>
      </c>
      <c r="T1118">
        <v>-7.1159825787986519E-2</v>
      </c>
      <c r="U1118">
        <v>0</v>
      </c>
      <c r="V1118">
        <v>-0.23461053062575499</v>
      </c>
      <c r="W1118">
        <v>-4.6519028083473399E-2</v>
      </c>
      <c r="X1118">
        <v>-0.29094239036277297</v>
      </c>
      <c r="Y1118">
        <v>-0.1104954039903992</v>
      </c>
      <c r="Z1118">
        <v>-0.32774651284179518</v>
      </c>
      <c r="AA1118">
        <v>-0.1019182920819353</v>
      </c>
      <c r="AB1118">
        <v>-0.123873185820634</v>
      </c>
      <c r="AC1118">
        <v>-0.40057867924059942</v>
      </c>
      <c r="AD1118">
        <v>-8.4512975221460729E-2</v>
      </c>
      <c r="AE1118">
        <v>-0.15823449072052301</v>
      </c>
      <c r="AF1118">
        <v>-0.24786835380384889</v>
      </c>
      <c r="AG1118">
        <v>-0.27299313109300721</v>
      </c>
      <c r="AH1118" s="9" t="s">
        <v>272</v>
      </c>
      <c r="AI1118" s="1">
        <v>43831</v>
      </c>
      <c r="AJ1118" s="9" t="s">
        <v>41</v>
      </c>
      <c r="AK1118">
        <v>20</v>
      </c>
    </row>
    <row r="1119" spans="1:37" x14ac:dyDescent="0.25">
      <c r="A1119">
        <v>43847</v>
      </c>
      <c r="B1119">
        <v>-0.16956047177832029</v>
      </c>
      <c r="C1119">
        <v>-2.8829662339052032E-3</v>
      </c>
      <c r="D1119">
        <v>-1.0096625118399909E-2</v>
      </c>
      <c r="E1119">
        <v>-0.27858230235183418</v>
      </c>
      <c r="F1119">
        <v>-2.6549658198270921E-2</v>
      </c>
      <c r="G1119">
        <v>-4.6578835971887222E-2</v>
      </c>
      <c r="H1119">
        <v>-0.26447174801647871</v>
      </c>
      <c r="I1119">
        <v>-3.7655422347328141E-3</v>
      </c>
      <c r="J1119">
        <v>-7.3304501409763634E-2</v>
      </c>
      <c r="K1119">
        <v>-0.245386835925546</v>
      </c>
      <c r="L1119">
        <v>-5.9213626172786617E-2</v>
      </c>
      <c r="M1119">
        <v>-0.43209811782180568</v>
      </c>
      <c r="N1119">
        <v>-0.11386521234345991</v>
      </c>
      <c r="O1119">
        <v>-0.15136383188532099</v>
      </c>
      <c r="P1119">
        <v>-9.7332500747316746E-3</v>
      </c>
      <c r="Q1119">
        <v>-0.15292600139811319</v>
      </c>
      <c r="R1119">
        <v>-0.1942181693576896</v>
      </c>
      <c r="S1119">
        <v>-0.16185878683602439</v>
      </c>
      <c r="T1119">
        <v>-5.6781601518027823E-2</v>
      </c>
      <c r="U1119">
        <v>-0.40949070788951603</v>
      </c>
      <c r="V1119">
        <v>-2.7421024174366621E-2</v>
      </c>
      <c r="W1119">
        <v>-2.9126012498564651E-2</v>
      </c>
      <c r="X1119">
        <v>-9.8308783139487658E-3</v>
      </c>
      <c r="Y1119">
        <v>0</v>
      </c>
      <c r="Z1119">
        <v>-0.15931849826887351</v>
      </c>
      <c r="AA1119">
        <v>-0.12685387292547451</v>
      </c>
      <c r="AB1119">
        <v>-0.12204215094649661</v>
      </c>
      <c r="AC1119">
        <v>-0.13495133401081019</v>
      </c>
      <c r="AD1119">
        <v>-0.18967507538586631</v>
      </c>
      <c r="AE1119">
        <v>-0.18978906073677709</v>
      </c>
      <c r="AF1119">
        <v>-0.2021655039127393</v>
      </c>
      <c r="AG1119">
        <v>-5.6481805084087768E-2</v>
      </c>
      <c r="AH1119" s="9" t="s">
        <v>273</v>
      </c>
      <c r="AI1119" s="1">
        <v>43831</v>
      </c>
      <c r="AJ1119" s="9" t="s">
        <v>43</v>
      </c>
      <c r="AK1119">
        <v>17</v>
      </c>
    </row>
    <row r="1120" spans="1:37" x14ac:dyDescent="0.25">
      <c r="A1120">
        <v>43846</v>
      </c>
      <c r="B1120">
        <v>-0.56200176086104492</v>
      </c>
      <c r="C1120">
        <v>-1.3804991106805621E-2</v>
      </c>
      <c r="D1120">
        <v>-0.43181663985166541</v>
      </c>
      <c r="E1120">
        <v>-0.37070963894394898</v>
      </c>
      <c r="F1120">
        <v>-0.1075612435021559</v>
      </c>
      <c r="G1120">
        <v>-1.0001128957239491E-2</v>
      </c>
      <c r="H1120">
        <v>-8.0894934813108808E-4</v>
      </c>
      <c r="I1120">
        <v>-5.9802736802315563E-3</v>
      </c>
      <c r="J1120">
        <v>-0.13892552950044801</v>
      </c>
      <c r="K1120">
        <v>-9.573894255059787E-3</v>
      </c>
      <c r="L1120">
        <v>-5.9311530123829198E-2</v>
      </c>
      <c r="M1120">
        <v>-0.20322873713504169</v>
      </c>
      <c r="N1120">
        <v>-0.82342019942072353</v>
      </c>
      <c r="O1120">
        <v>-0.12855526466797221</v>
      </c>
      <c r="P1120">
        <v>0</v>
      </c>
      <c r="Q1120">
        <v>-3.7040775074193982E-2</v>
      </c>
      <c r="R1120">
        <v>-3.6811928437856111E-3</v>
      </c>
      <c r="S1120">
        <v>-6.5238727213143194E-2</v>
      </c>
      <c r="T1120">
        <v>-1.128018864363544</v>
      </c>
      <c r="U1120">
        <v>-0.23468941443610031</v>
      </c>
      <c r="V1120">
        <v>-1.4476150110188031</v>
      </c>
      <c r="W1120">
        <v>-0.32627646190215831</v>
      </c>
      <c r="X1120">
        <v>-0.193132366636868</v>
      </c>
      <c r="Y1120">
        <v>-1.931630129481146</v>
      </c>
      <c r="Z1120">
        <v>-0.21652209196564159</v>
      </c>
      <c r="AA1120">
        <v>-0.27119410770248042</v>
      </c>
      <c r="AB1120">
        <v>-0.54763903824576987</v>
      </c>
      <c r="AC1120">
        <v>-0.5835985811406742</v>
      </c>
      <c r="AD1120">
        <v>-4.9018492168567657E-2</v>
      </c>
      <c r="AE1120">
        <v>-0.11318288823424059</v>
      </c>
      <c r="AF1120">
        <v>-0.42630384951105399</v>
      </c>
      <c r="AG1120">
        <v>-0.96816921916444498</v>
      </c>
      <c r="AH1120" s="9" t="s">
        <v>273</v>
      </c>
      <c r="AI1120" s="1">
        <v>43831</v>
      </c>
      <c r="AJ1120" s="9" t="s">
        <v>38</v>
      </c>
      <c r="AK1120">
        <v>16</v>
      </c>
    </row>
    <row r="1121" spans="1:37" x14ac:dyDescent="0.25">
      <c r="A1121">
        <v>43845</v>
      </c>
      <c r="B1121">
        <v>-0.25588570616920719</v>
      </c>
      <c r="C1121">
        <v>-0.41524258477203091</v>
      </c>
      <c r="D1121">
        <v>-4.0144069764950531E-2</v>
      </c>
      <c r="E1121">
        <v>-8.1180173474255005E-2</v>
      </c>
      <c r="F1121">
        <v>-9.0647657244982763E-2</v>
      </c>
      <c r="G1121">
        <v>-0.1096878689907355</v>
      </c>
      <c r="H1121">
        <v>-3.073623906711313E-3</v>
      </c>
      <c r="I1121">
        <v>-3.6898350488892423E-2</v>
      </c>
      <c r="J1121">
        <v>-0.2484883369013729</v>
      </c>
      <c r="K1121">
        <v>-0.52118085181265517</v>
      </c>
      <c r="L1121">
        <v>-0.21314869514995399</v>
      </c>
      <c r="M1121">
        <v>-3.4469061583009053E-2</v>
      </c>
      <c r="N1121">
        <v>-0.27016345801460068</v>
      </c>
      <c r="O1121">
        <v>-0.26205816151341049</v>
      </c>
      <c r="P1121">
        <v>0</v>
      </c>
      <c r="Q1121">
        <v>-0.11154429329886779</v>
      </c>
      <c r="R1121">
        <v>0</v>
      </c>
      <c r="S1121">
        <v>-7.1827042907992448E-3</v>
      </c>
      <c r="T1121">
        <v>-0.18309712447935669</v>
      </c>
      <c r="U1121">
        <v>-0.42614464589318368</v>
      </c>
      <c r="V1121">
        <v>-8.7066215656226506E-2</v>
      </c>
      <c r="W1121">
        <v>-0.86532259926432797</v>
      </c>
      <c r="X1121">
        <v>-0.27644218267827741</v>
      </c>
      <c r="Y1121">
        <v>-0.36071322970958852</v>
      </c>
      <c r="Z1121">
        <v>-0.2693788047125793</v>
      </c>
      <c r="AA1121">
        <v>-0.20787196806076741</v>
      </c>
      <c r="AB1121">
        <v>-0.1353555534187309</v>
      </c>
      <c r="AC1121">
        <v>-0.41352691855453788</v>
      </c>
      <c r="AD1121">
        <v>-5.471236530889436E-2</v>
      </c>
      <c r="AE1121">
        <v>-0.15362324831606469</v>
      </c>
      <c r="AF1121">
        <v>-0.17554320449837599</v>
      </c>
      <c r="AG1121">
        <v>-0.5247609228833271</v>
      </c>
      <c r="AH1121" s="9" t="s">
        <v>273</v>
      </c>
      <c r="AI1121" s="1">
        <v>43831</v>
      </c>
      <c r="AJ1121" s="9" t="s">
        <v>39</v>
      </c>
      <c r="AK1121">
        <v>15</v>
      </c>
    </row>
    <row r="1122" spans="1:37" x14ac:dyDescent="0.25">
      <c r="A1122">
        <v>43844</v>
      </c>
      <c r="B1122">
        <v>-0.6009089263343389</v>
      </c>
      <c r="C1122">
        <v>-0.2022544616205918</v>
      </c>
      <c r="D1122">
        <v>-3.2383982623549058E-2</v>
      </c>
      <c r="E1122">
        <v>-0.18683248804986979</v>
      </c>
      <c r="F1122">
        <v>-0.19161937930484441</v>
      </c>
      <c r="G1122">
        <v>-8.6929544433660647E-2</v>
      </c>
      <c r="H1122">
        <v>-2.7018736515311758E-3</v>
      </c>
      <c r="I1122">
        <v>-0.2471735434878205</v>
      </c>
      <c r="J1122">
        <v>-5.4839108643936173E-2</v>
      </c>
      <c r="K1122">
        <v>-3.1653805775199863E-2</v>
      </c>
      <c r="L1122">
        <v>-6.8406667250630979E-2</v>
      </c>
      <c r="M1122">
        <v>-9.1940408596579856E-2</v>
      </c>
      <c r="N1122">
        <v>-0.1282185252967431</v>
      </c>
      <c r="O1122">
        <v>-1.326379571705587E-2</v>
      </c>
      <c r="P1122">
        <v>-9.0067461694513448E-3</v>
      </c>
      <c r="Q1122">
        <v>-3.6273740209405179E-2</v>
      </c>
      <c r="R1122">
        <v>0</v>
      </c>
      <c r="S1122">
        <v>-0.1964468230474043</v>
      </c>
      <c r="T1122">
        <v>-2.7682265118330301E-2</v>
      </c>
      <c r="U1122">
        <v>-1.200860491004193E-2</v>
      </c>
      <c r="V1122">
        <v>-6.7155542103869348E-3</v>
      </c>
      <c r="W1122">
        <v>-0.94181300179515359</v>
      </c>
      <c r="X1122">
        <v>-0.18536562163397499</v>
      </c>
      <c r="Y1122">
        <v>-3.3653719441253477E-2</v>
      </c>
      <c r="Z1122">
        <v>-1.090180304374174</v>
      </c>
      <c r="AA1122">
        <v>-9.6897928769645911E-2</v>
      </c>
      <c r="AB1122">
        <v>-3.9530362220870578E-2</v>
      </c>
      <c r="AC1122">
        <v>-0.13612862705903389</v>
      </c>
      <c r="AD1122">
        <v>-4.8167545946194101E-2</v>
      </c>
      <c r="AE1122">
        <v>-8.8822308100986902E-2</v>
      </c>
      <c r="AF1122">
        <v>-0.37070736162080309</v>
      </c>
      <c r="AG1122">
        <v>-0.56618015753865858</v>
      </c>
      <c r="AH1122" s="9" t="s">
        <v>273</v>
      </c>
      <c r="AI1122" s="1">
        <v>43831</v>
      </c>
      <c r="AJ1122" s="9" t="s">
        <v>40</v>
      </c>
      <c r="AK1122">
        <v>14</v>
      </c>
    </row>
    <row r="1123" spans="1:37" x14ac:dyDescent="0.25">
      <c r="A1123">
        <v>43843</v>
      </c>
      <c r="B1123">
        <v>-0.74615699773895117</v>
      </c>
      <c r="C1123">
        <v>-0.35312408790506478</v>
      </c>
      <c r="D1123">
        <v>-3.0802035116177591E-3</v>
      </c>
      <c r="E1123">
        <v>-0.56439658969920892</v>
      </c>
      <c r="F1123">
        <v>-0.53997052600911077</v>
      </c>
      <c r="G1123">
        <v>-0.1113798032863499</v>
      </c>
      <c r="H1123">
        <v>-0.69881524622748359</v>
      </c>
      <c r="I1123">
        <v>-0.1912313293339562</v>
      </c>
      <c r="J1123">
        <v>-0.30007523152688798</v>
      </c>
      <c r="K1123">
        <v>-7.1876805762756985E-2</v>
      </c>
      <c r="L1123">
        <v>-0.2429438385625444</v>
      </c>
      <c r="M1123">
        <v>-0.32728306050619232</v>
      </c>
      <c r="N1123">
        <v>-0.16627989534120949</v>
      </c>
      <c r="O1123">
        <v>-0.16652410308152341</v>
      </c>
      <c r="P1123">
        <v>-2.2406366051711681E-2</v>
      </c>
      <c r="Q1123">
        <v>-0.20317500445583561</v>
      </c>
      <c r="R1123">
        <v>0</v>
      </c>
      <c r="S1123">
        <v>-0.49502589337503211</v>
      </c>
      <c r="T1123">
        <v>-0.12617518581148321</v>
      </c>
      <c r="U1123">
        <v>-0.5104855874392602</v>
      </c>
      <c r="V1123">
        <v>-0.23216696731284861</v>
      </c>
      <c r="W1123">
        <v>-2.5129018089542939E-2</v>
      </c>
      <c r="X1123">
        <v>-0.79322003690162968</v>
      </c>
      <c r="Y1123">
        <v>-3.7700974033945671E-2</v>
      </c>
      <c r="Z1123">
        <v>-0.77424161958625459</v>
      </c>
      <c r="AA1123">
        <v>-0.19503270024042019</v>
      </c>
      <c r="AB1123">
        <v>-0.41062102821460672</v>
      </c>
      <c r="AC1123">
        <v>-0.17148510911016709</v>
      </c>
      <c r="AD1123">
        <v>-0.18591822976434841</v>
      </c>
      <c r="AE1123">
        <v>-0.26690113373589819</v>
      </c>
      <c r="AF1123">
        <v>-1.08069051950145</v>
      </c>
      <c r="AG1123">
        <v>-0.32808763511234501</v>
      </c>
      <c r="AH1123" s="9" t="s">
        <v>273</v>
      </c>
      <c r="AI1123" s="1">
        <v>43831</v>
      </c>
      <c r="AJ1123" s="9" t="s">
        <v>41</v>
      </c>
      <c r="AK1123">
        <v>13</v>
      </c>
    </row>
    <row r="1124" spans="1:37" x14ac:dyDescent="0.25">
      <c r="A1124">
        <v>43840</v>
      </c>
      <c r="B1124">
        <v>-0.27889144638334717</v>
      </c>
      <c r="C1124">
        <v>-0.1668417513137663</v>
      </c>
      <c r="D1124">
        <v>0</v>
      </c>
      <c r="E1124">
        <v>-0.29633239223014729</v>
      </c>
      <c r="F1124">
        <v>-0.45044300579759311</v>
      </c>
      <c r="G1124">
        <v>-3.839796017866548E-2</v>
      </c>
      <c r="H1124">
        <v>-0.17407132351088719</v>
      </c>
      <c r="I1124">
        <v>-0.1813925701502348</v>
      </c>
      <c r="J1124">
        <v>-0.209075806192842</v>
      </c>
      <c r="K1124">
        <v>-8.5117657160169155E-2</v>
      </c>
      <c r="L1124">
        <v>-7.9074398845791247E-2</v>
      </c>
      <c r="M1124">
        <v>-0.1593397062891426</v>
      </c>
      <c r="N1124">
        <v>-0.1371954581973947</v>
      </c>
      <c r="O1124">
        <v>-7.525842596201214E-2</v>
      </c>
      <c r="P1124">
        <v>-1.377255140704947E-2</v>
      </c>
      <c r="Q1124">
        <v>-9.3556689065748544E-3</v>
      </c>
      <c r="R1124">
        <v>-0.69042457693943915</v>
      </c>
      <c r="S1124">
        <v>-0.37897821128726089</v>
      </c>
      <c r="T1124">
        <v>-0.15430478141458709</v>
      </c>
      <c r="U1124">
        <v>-0.24395157348380031</v>
      </c>
      <c r="V1124">
        <v>0</v>
      </c>
      <c r="W1124">
        <v>-1.740517501283428E-3</v>
      </c>
      <c r="X1124">
        <v>-0.20996980561259029</v>
      </c>
      <c r="Y1124">
        <v>-0.20365554115049789</v>
      </c>
      <c r="Z1124">
        <v>-0.3424375248064751</v>
      </c>
      <c r="AA1124">
        <v>-0.17467689610112119</v>
      </c>
      <c r="AB1124">
        <v>-0.17442814864652431</v>
      </c>
      <c r="AC1124">
        <v>-0.12890358061983281</v>
      </c>
      <c r="AD1124">
        <v>-4.2346655312774838E-2</v>
      </c>
      <c r="AE1124">
        <v>-0.14440434427526619</v>
      </c>
      <c r="AF1124">
        <v>-0.31309757541986422</v>
      </c>
      <c r="AG1124">
        <v>-0.36808571009234547</v>
      </c>
      <c r="AH1124" s="9" t="s">
        <v>274</v>
      </c>
      <c r="AI1124" s="1">
        <v>43831</v>
      </c>
      <c r="AJ1124" s="9" t="s">
        <v>43</v>
      </c>
      <c r="AK1124">
        <v>10</v>
      </c>
    </row>
    <row r="1125" spans="1:37" x14ac:dyDescent="0.25">
      <c r="A1125">
        <v>43839</v>
      </c>
      <c r="B1125">
        <v>-0.73470312144084471</v>
      </c>
      <c r="C1125">
        <v>-5.7065677862979752E-2</v>
      </c>
      <c r="D1125">
        <v>-0.51417809562949335</v>
      </c>
      <c r="E1125">
        <v>-0.20142486929212081</v>
      </c>
      <c r="F1125">
        <v>-4.6862109166142467E-2</v>
      </c>
      <c r="G1125">
        <v>-5.1869698023310332E-2</v>
      </c>
      <c r="H1125">
        <v>-0.74901687096982883</v>
      </c>
      <c r="I1125">
        <v>-1.170327682150024E-2</v>
      </c>
      <c r="J1125">
        <v>-0.53307096212628047</v>
      </c>
      <c r="K1125">
        <v>-0.14197559758019479</v>
      </c>
      <c r="L1125">
        <v>-8.3882056038414102E-3</v>
      </c>
      <c r="M1125">
        <v>-7.2330693604450103E-2</v>
      </c>
      <c r="N1125">
        <v>-2.9740570695349432E-2</v>
      </c>
      <c r="O1125">
        <v>-0.38569486049324259</v>
      </c>
      <c r="P1125">
        <v>-3.5711813587461227E-2</v>
      </c>
      <c r="Q1125">
        <v>-1.7345388293514809E-2</v>
      </c>
      <c r="R1125">
        <v>0</v>
      </c>
      <c r="S1125">
        <v>-6.2602182844870233</v>
      </c>
      <c r="T1125">
        <v>-0.16150131096595979</v>
      </c>
      <c r="U1125">
        <v>-0.24429810969922469</v>
      </c>
      <c r="V1125">
        <v>-0.29458345573038741</v>
      </c>
      <c r="W1125">
        <v>-9.4788651240619803E-2</v>
      </c>
      <c r="X1125">
        <v>-9.9242578600453019E-2</v>
      </c>
      <c r="Y1125">
        <v>0</v>
      </c>
      <c r="Z1125">
        <v>-1.3563821865117149</v>
      </c>
      <c r="AA1125">
        <v>-0.11622239653793261</v>
      </c>
      <c r="AB1125">
        <v>-0.27277324470507719</v>
      </c>
      <c r="AC1125">
        <v>-7.8301232976342006E-2</v>
      </c>
      <c r="AD1125">
        <v>-3.559380408347413E-2</v>
      </c>
      <c r="AE1125">
        <v>-0.1729234377895883</v>
      </c>
      <c r="AF1125">
        <v>-1.1773553523013069</v>
      </c>
      <c r="AG1125">
        <v>-0.29351604686025162</v>
      </c>
      <c r="AH1125" s="9" t="s">
        <v>274</v>
      </c>
      <c r="AI1125" s="1">
        <v>43831</v>
      </c>
      <c r="AJ1125" s="9" t="s">
        <v>38</v>
      </c>
      <c r="AK1125">
        <v>9</v>
      </c>
    </row>
    <row r="1126" spans="1:37" x14ac:dyDescent="0.25">
      <c r="A1126">
        <v>43838</v>
      </c>
      <c r="B1126">
        <v>-1.177067677980687</v>
      </c>
      <c r="C1126">
        <v>-0.39058166311402681</v>
      </c>
      <c r="D1126">
        <v>-2.1132716062777421E-2</v>
      </c>
      <c r="E1126">
        <v>-1.223600905849733</v>
      </c>
      <c r="F1126">
        <v>-1.009004162367374</v>
      </c>
      <c r="G1126">
        <v>-0.21296436482072489</v>
      </c>
      <c r="H1126">
        <v>-1.40526748293367</v>
      </c>
      <c r="I1126">
        <v>-0.26182408410749392</v>
      </c>
      <c r="J1126">
        <v>-0.59911953655025096</v>
      </c>
      <c r="K1126">
        <v>-0.75511162065363824</v>
      </c>
      <c r="L1126">
        <v>-1.1542944891978499</v>
      </c>
      <c r="M1126">
        <v>-0.86899826194484708</v>
      </c>
      <c r="N1126">
        <v>-1.0602558818882271</v>
      </c>
      <c r="O1126">
        <v>-2.514194195853837</v>
      </c>
      <c r="P1126">
        <v>-8.8042838650413166E-2</v>
      </c>
      <c r="Q1126">
        <v>-0.35887455332181012</v>
      </c>
      <c r="R1126">
        <v>0</v>
      </c>
      <c r="S1126">
        <v>-0.86273406252569462</v>
      </c>
      <c r="T1126">
        <v>-0.58893856713553394</v>
      </c>
      <c r="U1126">
        <v>-0.77210306024312669</v>
      </c>
      <c r="V1126">
        <v>-0.72348289177919789</v>
      </c>
      <c r="W1126">
        <v>-3.766856470922201</v>
      </c>
      <c r="X1126">
        <v>-0.57824463197339515</v>
      </c>
      <c r="Y1126">
        <v>-0.19171886011305009</v>
      </c>
      <c r="Z1126">
        <v>-1.2648320403477999</v>
      </c>
      <c r="AA1126">
        <v>-0.68176192793824053</v>
      </c>
      <c r="AB1126">
        <v>-1.0314317209905379</v>
      </c>
      <c r="AC1126">
        <v>-0.66139380733676034</v>
      </c>
      <c r="AD1126">
        <v>-0.65922328247433726</v>
      </c>
      <c r="AE1126">
        <v>-0.80445496061800981</v>
      </c>
      <c r="AF1126">
        <v>-1.3044146902044149</v>
      </c>
      <c r="AG1126">
        <v>-0.80233153695837101</v>
      </c>
      <c r="AH1126" s="9" t="s">
        <v>274</v>
      </c>
      <c r="AI1126" s="1">
        <v>43831</v>
      </c>
      <c r="AJ1126" s="9" t="s">
        <v>39</v>
      </c>
      <c r="AK1126">
        <v>8</v>
      </c>
    </row>
    <row r="1127" spans="1:37" x14ac:dyDescent="0.25">
      <c r="A1127">
        <v>43837</v>
      </c>
      <c r="B1127">
        <v>-0.26526780196104571</v>
      </c>
      <c r="C1127">
        <v>-0.1104515669756588</v>
      </c>
      <c r="D1127">
        <v>-4.7011969232084146E-3</v>
      </c>
      <c r="E1127">
        <v>-0.30163679789315367</v>
      </c>
      <c r="F1127">
        <v>-3.3780505456284471E-2</v>
      </c>
      <c r="G1127">
        <v>-8.1285544798639781E-2</v>
      </c>
      <c r="H1127">
        <v>-5.0475875493765886E-3</v>
      </c>
      <c r="I1127">
        <v>-4.3963657968230103E-2</v>
      </c>
      <c r="J1127">
        <v>-0.25624345433145129</v>
      </c>
      <c r="K1127">
        <v>-9.2826778260327227E-3</v>
      </c>
      <c r="L1127">
        <v>-1.144527897085656E-2</v>
      </c>
      <c r="M1127">
        <v>-0.1257129065863247</v>
      </c>
      <c r="N1127">
        <v>-0.14044028716885959</v>
      </c>
      <c r="O1127">
        <v>-0.64869658857953172</v>
      </c>
      <c r="P1127">
        <v>-0.26346803354402648</v>
      </c>
      <c r="Q1127">
        <v>-2.110500177819347E-2</v>
      </c>
      <c r="R1127">
        <v>-0.36655638090457299</v>
      </c>
      <c r="S1127">
        <v>-0.14509088958739791</v>
      </c>
      <c r="T1127">
        <v>-7.8613030681390465E-3</v>
      </c>
      <c r="U1127">
        <v>-1.0958673140369191</v>
      </c>
      <c r="V1127">
        <v>-0.60031791147111124</v>
      </c>
      <c r="W1127">
        <v>-1.050083238779344</v>
      </c>
      <c r="X1127">
        <v>-8.5110996480152634E-2</v>
      </c>
      <c r="Y1127">
        <v>-0.30038670383563498</v>
      </c>
      <c r="Z1127">
        <v>-0.37463833349842601</v>
      </c>
      <c r="AA1127">
        <v>-0.21993190395265971</v>
      </c>
      <c r="AB1127">
        <v>-0.13286949825878019</v>
      </c>
      <c r="AC1127">
        <v>-0.128614683503737</v>
      </c>
      <c r="AD1127">
        <v>-2.9917842693238231E-2</v>
      </c>
      <c r="AE1127">
        <v>-0.1173862178250453</v>
      </c>
      <c r="AF1127">
        <v>-0.29640493868444778</v>
      </c>
      <c r="AG1127">
        <v>-0.4101176989098434</v>
      </c>
      <c r="AH1127" s="9" t="s">
        <v>274</v>
      </c>
      <c r="AI1127" s="1">
        <v>43831</v>
      </c>
      <c r="AJ1127" s="9" t="s">
        <v>40</v>
      </c>
      <c r="AK1127">
        <v>7</v>
      </c>
    </row>
    <row r="1128" spans="1:37" x14ac:dyDescent="0.25">
      <c r="A1128">
        <v>43836</v>
      </c>
      <c r="B1128">
        <v>-0.43943803494038292</v>
      </c>
      <c r="C1128">
        <v>-0.1147100542438181</v>
      </c>
      <c r="D1128">
        <v>-5.5203498307251934E-3</v>
      </c>
      <c r="E1128">
        <v>-0.48324003600008691</v>
      </c>
      <c r="F1128">
        <v>-0.70942111177106437</v>
      </c>
      <c r="G1128">
        <v>-0.24785287641244341</v>
      </c>
      <c r="H1128">
        <v>-0.31333414979940738</v>
      </c>
      <c r="I1128">
        <v>-0.20929708452856771</v>
      </c>
      <c r="J1128">
        <v>-2.1643649435682259E-2</v>
      </c>
      <c r="K1128">
        <v>-3.9238912923031173E-2</v>
      </c>
      <c r="L1128">
        <v>-0.2453445134335806</v>
      </c>
      <c r="M1128">
        <v>-0.50943224929791053</v>
      </c>
      <c r="N1128">
        <v>-0.40996980143081713</v>
      </c>
      <c r="O1128">
        <v>-0.45987945130376578</v>
      </c>
      <c r="P1128">
        <v>-0.20487810788227279</v>
      </c>
      <c r="Q1128">
        <v>-0.46179095815960403</v>
      </c>
      <c r="R1128">
        <v>-9.002015425449672E-2</v>
      </c>
      <c r="S1128">
        <v>-9.9784875783340526E-2</v>
      </c>
      <c r="T1128">
        <v>-0.20758438590629449</v>
      </c>
      <c r="U1128">
        <v>-0.24672133136465821</v>
      </c>
      <c r="V1128">
        <v>-0.45341480824528341</v>
      </c>
      <c r="W1128">
        <v>-4.796774129042702E-3</v>
      </c>
      <c r="X1128">
        <v>-0.48559231932927999</v>
      </c>
      <c r="Y1128">
        <v>-0.56361238377994605</v>
      </c>
      <c r="Z1128">
        <v>-0.46377352934526223</v>
      </c>
      <c r="AA1128">
        <v>-0.31807993584260053</v>
      </c>
      <c r="AB1128">
        <v>-0.47442940472532641</v>
      </c>
      <c r="AC1128">
        <v>-0.44720149312604779</v>
      </c>
      <c r="AD1128">
        <v>-0.61249185352746471</v>
      </c>
      <c r="AE1128">
        <v>-0.46435555370473142</v>
      </c>
      <c r="AF1128">
        <v>-0.47641292137228808</v>
      </c>
      <c r="AG1128">
        <v>-0.27256489496125458</v>
      </c>
      <c r="AH1128" s="9" t="s">
        <v>274</v>
      </c>
      <c r="AI1128" s="1">
        <v>43831</v>
      </c>
      <c r="AJ1128" s="9" t="s">
        <v>41</v>
      </c>
      <c r="AK1128">
        <v>6</v>
      </c>
    </row>
    <row r="1129" spans="1:37" x14ac:dyDescent="0.25">
      <c r="A1129">
        <v>43833</v>
      </c>
      <c r="B1129">
        <v>-0.32771948296873582</v>
      </c>
      <c r="C1129">
        <v>-0.2279014342425022</v>
      </c>
      <c r="D1129">
        <v>-2.5305930846272268E-2</v>
      </c>
      <c r="E1129">
        <v>-0.25660591554309881</v>
      </c>
      <c r="F1129">
        <v>-0.1615930724954851</v>
      </c>
      <c r="G1129">
        <v>-0.20674161993241749</v>
      </c>
      <c r="H1129">
        <v>-0.13841082151860351</v>
      </c>
      <c r="I1129">
        <v>-0.18653889269870619</v>
      </c>
      <c r="J1129">
        <v>-0.47450315257052389</v>
      </c>
      <c r="K1129">
        <v>-4.4502629151259139E-2</v>
      </c>
      <c r="L1129">
        <v>-0.45377344271949088</v>
      </c>
      <c r="M1129">
        <v>-0.51266969973531917</v>
      </c>
      <c r="N1129">
        <v>-0.28875475185548283</v>
      </c>
      <c r="O1129">
        <v>-0.38138288934087761</v>
      </c>
      <c r="P1129">
        <v>-2.0589869121423882E-3</v>
      </c>
      <c r="Q1129">
        <v>-0.15546323678635879</v>
      </c>
      <c r="R1129">
        <v>-3.8864589249504283E-2</v>
      </c>
      <c r="S1129">
        <v>-0.52935664240002289</v>
      </c>
      <c r="T1129">
        <v>-5.3208514590042458E-2</v>
      </c>
      <c r="U1129">
        <v>-0.27263967883182461</v>
      </c>
      <c r="V1129">
        <v>-1.099489004281309</v>
      </c>
      <c r="W1129">
        <v>-0.62673933846004559</v>
      </c>
      <c r="X1129">
        <v>-0.29631674934759611</v>
      </c>
      <c r="Y1129">
        <v>0</v>
      </c>
      <c r="Z1129">
        <v>-0.36932505832717322</v>
      </c>
      <c r="AA1129">
        <v>-0.25701370531392892</v>
      </c>
      <c r="AB1129">
        <v>-0.25554767026609082</v>
      </c>
      <c r="AC1129">
        <v>-0.25490205624484358</v>
      </c>
      <c r="AD1129">
        <v>-0.3375817583782062</v>
      </c>
      <c r="AE1129">
        <v>-0.31158006427910928</v>
      </c>
      <c r="AF1129">
        <v>-0.3768161685223933</v>
      </c>
      <c r="AG1129">
        <v>-0.22629286566743659</v>
      </c>
      <c r="AH1129" s="9" t="s">
        <v>275</v>
      </c>
      <c r="AI1129" s="1">
        <v>43831</v>
      </c>
      <c r="AJ1129" s="9" t="s">
        <v>43</v>
      </c>
      <c r="AK1129">
        <v>3</v>
      </c>
    </row>
    <row r="1130" spans="1:37" x14ac:dyDescent="0.25">
      <c r="A1130">
        <v>43832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 s="9" t="s">
        <v>275</v>
      </c>
      <c r="AI1130" s="1">
        <v>43831</v>
      </c>
      <c r="AJ1130" s="9" t="s">
        <v>38</v>
      </c>
      <c r="AK1130">
        <v>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2D5A4-7C20-4A32-87BA-0C097623B826}">
  <dimension ref="A1:AH1130"/>
  <sheetViews>
    <sheetView workbookViewId="0">
      <selection activeCell="B2" sqref="B2"/>
    </sheetView>
  </sheetViews>
  <sheetFormatPr defaultRowHeight="15" x14ac:dyDescent="0.25"/>
  <cols>
    <col min="1" max="1" width="7.28515625" bestFit="1" customWidth="1"/>
    <col min="2" max="2" width="11.5703125" bestFit="1" customWidth="1"/>
    <col min="3" max="7" width="12" bestFit="1" customWidth="1"/>
    <col min="8" max="8" width="15" bestFit="1" customWidth="1"/>
    <col min="9" max="9" width="12.85546875" bestFit="1" customWidth="1"/>
    <col min="10" max="10" width="14.5703125" bestFit="1" customWidth="1"/>
    <col min="11" max="13" width="12" bestFit="1" customWidth="1"/>
    <col min="14" max="14" width="12.28515625" bestFit="1" customWidth="1"/>
    <col min="15" max="16" width="12" bestFit="1" customWidth="1"/>
    <col min="17" max="17" width="13.7109375" bestFit="1" customWidth="1"/>
    <col min="18" max="18" width="12.7109375" bestFit="1" customWidth="1"/>
    <col min="19" max="20" width="12" bestFit="1" customWidth="1"/>
    <col min="21" max="21" width="13.140625" bestFit="1" customWidth="1"/>
    <col min="22" max="34" width="12" bestFit="1" customWidth="1"/>
  </cols>
  <sheetData>
    <row r="1" spans="1:34" x14ac:dyDescent="0.25">
      <c r="A1" t="s">
        <v>0</v>
      </c>
      <c r="B1" t="s">
        <v>276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5">
      <c r="A2">
        <v>45484</v>
      </c>
      <c r="B2">
        <v>1283.8</v>
      </c>
      <c r="C2">
        <v>2034.922400384567</v>
      </c>
      <c r="D2">
        <v>2004.4842552866201</v>
      </c>
      <c r="E2">
        <v>1921.2072649149311</v>
      </c>
      <c r="F2">
        <v>1978.151672256995</v>
      </c>
      <c r="G2">
        <v>2456.6867146581671</v>
      </c>
      <c r="H2">
        <v>2988.6738303042789</v>
      </c>
      <c r="I2">
        <v>2216.167287510345</v>
      </c>
      <c r="J2">
        <v>2151.389096059755</v>
      </c>
      <c r="K2">
        <v>2184.5898336789442</v>
      </c>
      <c r="L2">
        <v>2279.402876104557</v>
      </c>
      <c r="M2">
        <v>1029.602665890435</v>
      </c>
      <c r="N2">
        <v>1588.1639074793841</v>
      </c>
      <c r="O2">
        <v>2150.3842011667421</v>
      </c>
      <c r="P2">
        <v>1664.405606937491</v>
      </c>
      <c r="Q2">
        <v>2013.366969064125</v>
      </c>
      <c r="R2">
        <v>1883.2298757935851</v>
      </c>
      <c r="S2">
        <v>1552.9826615789691</v>
      </c>
      <c r="T2">
        <v>2280.9515742797212</v>
      </c>
      <c r="U2">
        <v>1650.8316849667849</v>
      </c>
      <c r="V2">
        <v>2352.5508209055301</v>
      </c>
      <c r="W2">
        <v>2262.10390316036</v>
      </c>
      <c r="X2">
        <v>2069.7602825672061</v>
      </c>
      <c r="Y2">
        <v>1998.1233531885439</v>
      </c>
      <c r="Z2">
        <v>1551.44653659389</v>
      </c>
      <c r="AA2">
        <v>2144.4376110962098</v>
      </c>
      <c r="AB2">
        <v>2149.1973403318279</v>
      </c>
      <c r="AC2">
        <v>1959.593208637724</v>
      </c>
      <c r="AD2">
        <v>1496.5719487194231</v>
      </c>
      <c r="AE2">
        <v>1960.544673528849</v>
      </c>
      <c r="AF2">
        <v>2356.689713110653</v>
      </c>
      <c r="AG2">
        <v>2148.6014136619569</v>
      </c>
      <c r="AH2">
        <v>1759.1880605323249</v>
      </c>
    </row>
    <row r="3" spans="1:34" x14ac:dyDescent="0.25">
      <c r="A3">
        <v>45483</v>
      </c>
      <c r="B3">
        <v>1285.94</v>
      </c>
      <c r="C3">
        <v>2033.4826549022409</v>
      </c>
      <c r="D3">
        <v>2005.0590312381819</v>
      </c>
      <c r="E3">
        <v>1927.889136472013</v>
      </c>
      <c r="F3">
        <v>1971.8791138229151</v>
      </c>
      <c r="G3">
        <v>2453.9642232555161</v>
      </c>
      <c r="H3">
        <v>2977.6761442819111</v>
      </c>
      <c r="I3">
        <v>2211.7637404663428</v>
      </c>
      <c r="J3">
        <v>2144.5198511891808</v>
      </c>
      <c r="K3">
        <v>2196.4479206813012</v>
      </c>
      <c r="L3">
        <v>2280.1638956179709</v>
      </c>
      <c r="M3">
        <v>1029.178560392045</v>
      </c>
      <c r="N3">
        <v>1595.0950498850279</v>
      </c>
      <c r="O3">
        <v>2156.7053737548708</v>
      </c>
      <c r="P3">
        <v>1666.2945406839631</v>
      </c>
      <c r="Q3">
        <v>2010.9031476737</v>
      </c>
      <c r="R3">
        <v>1882.2440534307891</v>
      </c>
      <c r="S3">
        <v>1559.076440086541</v>
      </c>
      <c r="T3">
        <v>2292.000822489199</v>
      </c>
      <c r="U3">
        <v>1656.566645853236</v>
      </c>
      <c r="V3">
        <v>2346.4558362456009</v>
      </c>
      <c r="W3">
        <v>2261.560877926293</v>
      </c>
      <c r="X3">
        <v>2067.3093331289729</v>
      </c>
      <c r="Y3">
        <v>1991.921234589588</v>
      </c>
      <c r="Z3">
        <v>1550.7246317546339</v>
      </c>
      <c r="AA3">
        <v>2139.730541462402</v>
      </c>
      <c r="AB3">
        <v>2150.258397843525</v>
      </c>
      <c r="AC3">
        <v>1960.0702670566809</v>
      </c>
      <c r="AD3">
        <v>1500.058564643617</v>
      </c>
      <c r="AE3">
        <v>1963.1344039119319</v>
      </c>
      <c r="AF3">
        <v>2355.9310915837159</v>
      </c>
      <c r="AG3">
        <v>2147.1662330037739</v>
      </c>
      <c r="AH3">
        <v>1756.886743792531</v>
      </c>
    </row>
    <row r="4" spans="1:34" x14ac:dyDescent="0.25">
      <c r="A4">
        <v>45482</v>
      </c>
      <c r="B4">
        <v>1293.71</v>
      </c>
      <c r="C4">
        <v>2036.443415657139</v>
      </c>
      <c r="D4">
        <v>2010.1161340379599</v>
      </c>
      <c r="E4">
        <v>1938.444700698692</v>
      </c>
      <c r="F4">
        <v>1970.9405304209549</v>
      </c>
      <c r="G4">
        <v>2457.112758210822</v>
      </c>
      <c r="H4">
        <v>2990.6723401719141</v>
      </c>
      <c r="I4">
        <v>2207.214392411282</v>
      </c>
      <c r="J4">
        <v>2150.5202206605932</v>
      </c>
      <c r="K4">
        <v>2202.225955464251</v>
      </c>
      <c r="L4">
        <v>2286.8534946019349</v>
      </c>
      <c r="M4">
        <v>1040.2523737309609</v>
      </c>
      <c r="N4">
        <v>1596.7575686699911</v>
      </c>
      <c r="O4">
        <v>2162.315269552962</v>
      </c>
      <c r="P4">
        <v>1662.138572269376</v>
      </c>
      <c r="Q4">
        <v>2004.716364287922</v>
      </c>
      <c r="R4">
        <v>1883.622427272323</v>
      </c>
      <c r="S4">
        <v>1566.009531516142</v>
      </c>
      <c r="T4">
        <v>2276.9124407568511</v>
      </c>
      <c r="U4">
        <v>1658.503434709861</v>
      </c>
      <c r="V4">
        <v>2352.2935356725989</v>
      </c>
      <c r="W4">
        <v>2265.476123322966</v>
      </c>
      <c r="X4">
        <v>2072.3835545944871</v>
      </c>
      <c r="Y4">
        <v>1998.054644947031</v>
      </c>
      <c r="Z4">
        <v>1554.621838786818</v>
      </c>
      <c r="AA4">
        <v>2143.1555764037048</v>
      </c>
      <c r="AB4">
        <v>2153.2887848590872</v>
      </c>
      <c r="AC4">
        <v>1960.7046840251969</v>
      </c>
      <c r="AD4">
        <v>1505.726673459521</v>
      </c>
      <c r="AE4">
        <v>1972.193126157131</v>
      </c>
      <c r="AF4">
        <v>2359.2575981155951</v>
      </c>
      <c r="AG4">
        <v>2149.0576177890212</v>
      </c>
      <c r="AH4">
        <v>1760.0274283881381</v>
      </c>
    </row>
    <row r="5" spans="1:34" x14ac:dyDescent="0.25">
      <c r="A5">
        <v>45481</v>
      </c>
      <c r="B5">
        <v>1283.56</v>
      </c>
      <c r="C5">
        <v>2029.0378332209971</v>
      </c>
      <c r="D5">
        <v>2009.01411554179</v>
      </c>
      <c r="E5">
        <v>1920.4911084369789</v>
      </c>
      <c r="F5">
        <v>1967.9062189668471</v>
      </c>
      <c r="G5">
        <v>2437.3234562607909</v>
      </c>
      <c r="H5">
        <v>2974.0211971504191</v>
      </c>
      <c r="I5">
        <v>2214.896527016082</v>
      </c>
      <c r="J5">
        <v>2142.4887406115699</v>
      </c>
      <c r="K5">
        <v>2188.6897714620832</v>
      </c>
      <c r="L5">
        <v>2292.0649695347979</v>
      </c>
      <c r="M5">
        <v>1041.187319858235</v>
      </c>
      <c r="N5">
        <v>1585.8771041051641</v>
      </c>
      <c r="O5">
        <v>2144.2851927125321</v>
      </c>
      <c r="P5">
        <v>1655.800622346999</v>
      </c>
      <c r="Q5">
        <v>2001.6302450829451</v>
      </c>
      <c r="R5">
        <v>1878.16380250512</v>
      </c>
      <c r="S5">
        <v>1551.2255536160419</v>
      </c>
      <c r="T5">
        <v>2268.9367469510512</v>
      </c>
      <c r="U5">
        <v>1650.2208246479679</v>
      </c>
      <c r="V5">
        <v>2336.7492956321748</v>
      </c>
      <c r="W5">
        <v>2255.2582057858749</v>
      </c>
      <c r="X5">
        <v>2067.2784683508489</v>
      </c>
      <c r="Y5">
        <v>1992.1583997856251</v>
      </c>
      <c r="Z5">
        <v>1556.2248587398969</v>
      </c>
      <c r="AA5">
        <v>2136.5339346823312</v>
      </c>
      <c r="AB5">
        <v>2143.4722791339809</v>
      </c>
      <c r="AC5">
        <v>1953.527705273011</v>
      </c>
      <c r="AD5">
        <v>1499.333793106277</v>
      </c>
      <c r="AE5">
        <v>1964.761156773249</v>
      </c>
      <c r="AF5">
        <v>2348.2951090204442</v>
      </c>
      <c r="AG5">
        <v>2138.2494299170389</v>
      </c>
      <c r="AH5">
        <v>1758.0585803241511</v>
      </c>
    </row>
    <row r="6" spans="1:34" x14ac:dyDescent="0.25">
      <c r="A6">
        <v>45478</v>
      </c>
      <c r="B6">
        <v>1283.04</v>
      </c>
      <c r="C6">
        <v>2026.3482369419839</v>
      </c>
      <c r="D6">
        <v>2003.282965401618</v>
      </c>
      <c r="E6">
        <v>1915.6949056512401</v>
      </c>
      <c r="F6">
        <v>1971.7316054096179</v>
      </c>
      <c r="G6">
        <v>2421.152049931391</v>
      </c>
      <c r="H6">
        <v>2972.2279242805139</v>
      </c>
      <c r="I6">
        <v>2223.526106644063</v>
      </c>
      <c r="J6">
        <v>2150.8580571305051</v>
      </c>
      <c r="K6">
        <v>2157.3671116366982</v>
      </c>
      <c r="L6">
        <v>2282.7960729365182</v>
      </c>
      <c r="M6">
        <v>1039.952527550018</v>
      </c>
      <c r="N6">
        <v>1581.9486290016439</v>
      </c>
      <c r="O6">
        <v>2125.2794861107832</v>
      </c>
      <c r="P6">
        <v>1653.537287106459</v>
      </c>
      <c r="Q6">
        <v>2000.1508305642781</v>
      </c>
      <c r="R6">
        <v>1882.908882345421</v>
      </c>
      <c r="S6">
        <v>1545.1686074993249</v>
      </c>
      <c r="T6">
        <v>2264.2529849458401</v>
      </c>
      <c r="U6">
        <v>1645.0302735981879</v>
      </c>
      <c r="V6">
        <v>2330.2819108700851</v>
      </c>
      <c r="W6">
        <v>2244.6378461593749</v>
      </c>
      <c r="X6">
        <v>2066.2488680853171</v>
      </c>
      <c r="Y6">
        <v>1992.8662197864271</v>
      </c>
      <c r="Z6">
        <v>1563.24216011983</v>
      </c>
      <c r="AA6">
        <v>2136.812000187263</v>
      </c>
      <c r="AB6">
        <v>2133.9914273754011</v>
      </c>
      <c r="AC6">
        <v>1950.498795028861</v>
      </c>
      <c r="AD6">
        <v>1498.303961142441</v>
      </c>
      <c r="AE6">
        <v>1965.418533298762</v>
      </c>
      <c r="AF6">
        <v>2345.3866589306181</v>
      </c>
      <c r="AG6">
        <v>2132.652017086737</v>
      </c>
      <c r="AH6">
        <v>1758.1494072856669</v>
      </c>
    </row>
    <row r="7" spans="1:34" x14ac:dyDescent="0.25">
      <c r="A7">
        <v>45477</v>
      </c>
      <c r="B7">
        <v>1279.8900000000001</v>
      </c>
      <c r="C7">
        <v>2027.056162361773</v>
      </c>
      <c r="D7">
        <v>2003.586279421133</v>
      </c>
      <c r="E7">
        <v>1913.2465144790999</v>
      </c>
      <c r="F7">
        <v>1975.24749743047</v>
      </c>
      <c r="G7">
        <v>2422.4147114922039</v>
      </c>
      <c r="H7">
        <v>2976.221532263789</v>
      </c>
      <c r="I7">
        <v>2224.3179784624372</v>
      </c>
      <c r="J7">
        <v>2159.4845630614541</v>
      </c>
      <c r="K7">
        <v>2166.3532902871139</v>
      </c>
      <c r="L7">
        <v>2271.6081969649349</v>
      </c>
      <c r="M7">
        <v>1047.747956540848</v>
      </c>
      <c r="N7">
        <v>1584.333418944309</v>
      </c>
      <c r="O7">
        <v>2120.2827940716952</v>
      </c>
      <c r="P7">
        <v>1649.2747361839249</v>
      </c>
      <c r="Q7">
        <v>2007.292270481229</v>
      </c>
      <c r="R7">
        <v>1880.740183175835</v>
      </c>
      <c r="S7">
        <v>1553.93460934105</v>
      </c>
      <c r="T7">
        <v>2263.8007711761661</v>
      </c>
      <c r="U7">
        <v>1647.75190039017</v>
      </c>
      <c r="V7">
        <v>2338.1378679801892</v>
      </c>
      <c r="W7">
        <v>2232.582626352938</v>
      </c>
      <c r="X7">
        <v>2063.180715882042</v>
      </c>
      <c r="Y7">
        <v>1993.6648779154559</v>
      </c>
      <c r="Z7">
        <v>1552.947305700997</v>
      </c>
      <c r="AA7">
        <v>2138.6190492111532</v>
      </c>
      <c r="AB7">
        <v>2135.930752970934</v>
      </c>
      <c r="AC7">
        <v>1948.0102852046209</v>
      </c>
      <c r="AD7">
        <v>1498.4981533827381</v>
      </c>
      <c r="AE7">
        <v>1958.839589231093</v>
      </c>
      <c r="AF7">
        <v>2344.4799213554211</v>
      </c>
      <c r="AG7">
        <v>2132.1518271884638</v>
      </c>
      <c r="AH7">
        <v>1761.8865246657781</v>
      </c>
    </row>
    <row r="8" spans="1:34" x14ac:dyDescent="0.25">
      <c r="A8">
        <v>45476</v>
      </c>
      <c r="B8">
        <v>1276.8499999999999</v>
      </c>
      <c r="C8">
        <v>2023.0992771907429</v>
      </c>
      <c r="D8">
        <v>2000.893872571693</v>
      </c>
      <c r="E8">
        <v>1910.4385266839031</v>
      </c>
      <c r="F8">
        <v>1977.1528643479189</v>
      </c>
      <c r="G8">
        <v>2419.7882017439601</v>
      </c>
      <c r="H8">
        <v>2974.1955373981168</v>
      </c>
      <c r="I8">
        <v>2206.057983290495</v>
      </c>
      <c r="J8">
        <v>2148.247226368188</v>
      </c>
      <c r="K8">
        <v>2133.035109619525</v>
      </c>
      <c r="L8">
        <v>2272.5448567091798</v>
      </c>
      <c r="M8">
        <v>1039.341467585479</v>
      </c>
      <c r="N8">
        <v>1578.3399631654661</v>
      </c>
      <c r="O8">
        <v>2113.8397825611969</v>
      </c>
      <c r="P8">
        <v>1639.652836084716</v>
      </c>
      <c r="Q8">
        <v>2008.024147023722</v>
      </c>
      <c r="R8">
        <v>1879.774479494489</v>
      </c>
      <c r="S8">
        <v>1549.2860701948341</v>
      </c>
      <c r="T8">
        <v>2249.2891464531981</v>
      </c>
      <c r="U8">
        <v>1646.829889410958</v>
      </c>
      <c r="V8">
        <v>2337.7238106617301</v>
      </c>
      <c r="W8">
        <v>2232.5063760071971</v>
      </c>
      <c r="X8">
        <v>2063.7507126085779</v>
      </c>
      <c r="Y8">
        <v>1991.4455576946359</v>
      </c>
      <c r="Z8">
        <v>1539.6575376737901</v>
      </c>
      <c r="AA8">
        <v>2137.1112549793688</v>
      </c>
      <c r="AB8">
        <v>2128.844432983306</v>
      </c>
      <c r="AC8">
        <v>1943.848166418486</v>
      </c>
      <c r="AD8">
        <v>1490.805762432876</v>
      </c>
      <c r="AE8">
        <v>1951.4190502008009</v>
      </c>
      <c r="AF8">
        <v>2340.7875032457669</v>
      </c>
      <c r="AG8">
        <v>2128.1478705674649</v>
      </c>
      <c r="AH8">
        <v>1758.282180655603</v>
      </c>
    </row>
    <row r="9" spans="1:34" x14ac:dyDescent="0.25">
      <c r="A9">
        <v>45475</v>
      </c>
      <c r="B9">
        <v>1269.79</v>
      </c>
      <c r="C9">
        <v>2019.8810350289859</v>
      </c>
      <c r="D9">
        <v>2000.9185389726449</v>
      </c>
      <c r="E9">
        <v>1912.116984665161</v>
      </c>
      <c r="F9">
        <v>1975.842920919727</v>
      </c>
      <c r="G9">
        <v>2419.1029353943468</v>
      </c>
      <c r="H9">
        <v>2971.7487403912878</v>
      </c>
      <c r="I9">
        <v>2203.8063617012099</v>
      </c>
      <c r="J9">
        <v>2139.8772733540982</v>
      </c>
      <c r="K9">
        <v>2133.1258887446088</v>
      </c>
      <c r="L9">
        <v>2269.6782958249369</v>
      </c>
      <c r="M9">
        <v>1042.7921663499219</v>
      </c>
      <c r="N9">
        <v>1573.176206624182</v>
      </c>
      <c r="O9">
        <v>2107.6582684651639</v>
      </c>
      <c r="P9">
        <v>1641.7527760299499</v>
      </c>
      <c r="Q9">
        <v>2002.7374923017519</v>
      </c>
      <c r="R9">
        <v>1873.7152905508999</v>
      </c>
      <c r="S9">
        <v>1548.3803232771179</v>
      </c>
      <c r="T9">
        <v>2228.6663535422808</v>
      </c>
      <c r="U9">
        <v>1643.869218500387</v>
      </c>
      <c r="V9">
        <v>2332.5637501093938</v>
      </c>
      <c r="W9">
        <v>2221.8841598456411</v>
      </c>
      <c r="X9">
        <v>2067.6178710264348</v>
      </c>
      <c r="Y9">
        <v>1989.444193978333</v>
      </c>
      <c r="Z9">
        <v>1537.3574286052419</v>
      </c>
      <c r="AA9">
        <v>2134.8211315471322</v>
      </c>
      <c r="AB9">
        <v>2123.5294401908559</v>
      </c>
      <c r="AC9">
        <v>1939.922702087566</v>
      </c>
      <c r="AD9">
        <v>1489.2981768884581</v>
      </c>
      <c r="AE9">
        <v>1947.8592580632189</v>
      </c>
      <c r="AF9">
        <v>2336.4872075089602</v>
      </c>
      <c r="AG9">
        <v>2123.213233646597</v>
      </c>
      <c r="AH9">
        <v>1757.484297112481</v>
      </c>
    </row>
    <row r="10" spans="1:34" x14ac:dyDescent="0.25">
      <c r="A10">
        <v>45474</v>
      </c>
      <c r="B10">
        <v>1254.56</v>
      </c>
      <c r="C10">
        <v>2014.7982084350319</v>
      </c>
      <c r="D10">
        <v>1996.688578460356</v>
      </c>
      <c r="E10">
        <v>1909.083579133259</v>
      </c>
      <c r="F10">
        <v>1967.116029426862</v>
      </c>
      <c r="G10">
        <v>2409.20305768658</v>
      </c>
      <c r="H10">
        <v>2962.279990257367</v>
      </c>
      <c r="I10">
        <v>2207.8344180898312</v>
      </c>
      <c r="J10">
        <v>2138.8948033619608</v>
      </c>
      <c r="K10">
        <v>2113.099664227303</v>
      </c>
      <c r="L10">
        <v>2259.7042103376311</v>
      </c>
      <c r="M10">
        <v>1044.9628457086089</v>
      </c>
      <c r="N10">
        <v>1569.2794053293819</v>
      </c>
      <c r="O10">
        <v>2104.044939714347</v>
      </c>
      <c r="P10">
        <v>1633.4809848676639</v>
      </c>
      <c r="Q10">
        <v>1993.6457119961401</v>
      </c>
      <c r="R10">
        <v>1857.5627256795699</v>
      </c>
      <c r="S10">
        <v>1532.165220154631</v>
      </c>
      <c r="T10">
        <v>2214.9000971186952</v>
      </c>
      <c r="U10">
        <v>1640.5983307053159</v>
      </c>
      <c r="V10">
        <v>2322.771400504208</v>
      </c>
      <c r="W10">
        <v>2230.485016933028</v>
      </c>
      <c r="X10">
        <v>2066.4997236829572</v>
      </c>
      <c r="Y10">
        <v>1992.7401896605211</v>
      </c>
      <c r="Z10">
        <v>1531.57829499326</v>
      </c>
      <c r="AA10">
        <v>2130.1148406672019</v>
      </c>
      <c r="AB10">
        <v>2116.3488771820621</v>
      </c>
      <c r="AC10">
        <v>1934.964558215584</v>
      </c>
      <c r="AD10">
        <v>1486.550401535337</v>
      </c>
      <c r="AE10">
        <v>1934.624871748862</v>
      </c>
      <c r="AF10">
        <v>2326.2769459326591</v>
      </c>
      <c r="AG10">
        <v>2115.4889945861091</v>
      </c>
      <c r="AH10">
        <v>1758.8570702280911</v>
      </c>
    </row>
    <row r="11" spans="1:34" x14ac:dyDescent="0.25">
      <c r="A11">
        <v>45471</v>
      </c>
      <c r="B11">
        <v>1245.32</v>
      </c>
      <c r="C11">
        <v>2011.237005530417</v>
      </c>
      <c r="D11">
        <v>1986.671367689866</v>
      </c>
      <c r="E11">
        <v>1915.0988381698251</v>
      </c>
      <c r="F11">
        <v>1960.081307128494</v>
      </c>
      <c r="G11">
        <v>2405.2931906601661</v>
      </c>
      <c r="H11">
        <v>2949.1198940167501</v>
      </c>
      <c r="I11">
        <v>2204.2583122084438</v>
      </c>
      <c r="J11">
        <v>2142.6921967166959</v>
      </c>
      <c r="K11">
        <v>2107.304821458878</v>
      </c>
      <c r="L11">
        <v>2251.4936749402018</v>
      </c>
      <c r="M11">
        <v>1050.5418270322079</v>
      </c>
      <c r="N11">
        <v>1575.3136304051329</v>
      </c>
      <c r="O11">
        <v>2099.5715755596411</v>
      </c>
      <c r="P11">
        <v>1636.605519851013</v>
      </c>
      <c r="Q11">
        <v>1982.5736352485289</v>
      </c>
      <c r="R11">
        <v>1854.4631170787679</v>
      </c>
      <c r="S11">
        <v>1529.907732980186</v>
      </c>
      <c r="T11">
        <v>2216.9273510793482</v>
      </c>
      <c r="U11">
        <v>1634.1729051413411</v>
      </c>
      <c r="V11">
        <v>2316.3228532378889</v>
      </c>
      <c r="W11">
        <v>2224.8041518895898</v>
      </c>
      <c r="X11">
        <v>2062.4901427835339</v>
      </c>
      <c r="Y11">
        <v>1991.9540486067331</v>
      </c>
      <c r="Z11">
        <v>1538.377794095883</v>
      </c>
      <c r="AA11">
        <v>2125.0190217013292</v>
      </c>
      <c r="AB11">
        <v>2111.0948880450842</v>
      </c>
      <c r="AC11">
        <v>1931.5300633262591</v>
      </c>
      <c r="AD11">
        <v>1492.6412337243789</v>
      </c>
      <c r="AE11">
        <v>1926.882743569849</v>
      </c>
      <c r="AF11">
        <v>2320.2467826864722</v>
      </c>
      <c r="AG11">
        <v>2111.516474191737</v>
      </c>
      <c r="AH11">
        <v>1757.521748863732</v>
      </c>
    </row>
    <row r="12" spans="1:34" x14ac:dyDescent="0.25">
      <c r="A12">
        <v>45470</v>
      </c>
      <c r="B12">
        <v>1259.0899999999999</v>
      </c>
      <c r="C12">
        <v>2028.1571801521491</v>
      </c>
      <c r="D12">
        <v>2012.9580032156271</v>
      </c>
      <c r="E12">
        <v>1932.071298227226</v>
      </c>
      <c r="F12">
        <v>1978.077684858607</v>
      </c>
      <c r="G12">
        <v>2426.779336772734</v>
      </c>
      <c r="H12">
        <v>2968.137731906018</v>
      </c>
      <c r="I12">
        <v>2247.5708942255151</v>
      </c>
      <c r="J12">
        <v>2154.603945579112</v>
      </c>
      <c r="K12">
        <v>2136.2943461087798</v>
      </c>
      <c r="L12">
        <v>2273.853851766532</v>
      </c>
      <c r="M12">
        <v>1070.8485353305889</v>
      </c>
      <c r="N12">
        <v>1584.8566735029519</v>
      </c>
      <c r="O12">
        <v>2126.1119494021118</v>
      </c>
      <c r="P12">
        <v>1644.966003899194</v>
      </c>
      <c r="Q12">
        <v>2005.343963432618</v>
      </c>
      <c r="R12">
        <v>1863.853813317543</v>
      </c>
      <c r="S12">
        <v>1543.1339590259911</v>
      </c>
      <c r="T12">
        <v>2257.490697876623</v>
      </c>
      <c r="U12">
        <v>1644.684577251679</v>
      </c>
      <c r="V12">
        <v>2342.8242418169939</v>
      </c>
      <c r="W12">
        <v>2227.222924450306</v>
      </c>
      <c r="X12">
        <v>2077.471144386313</v>
      </c>
      <c r="Y12">
        <v>2000.110454174051</v>
      </c>
      <c r="Z12">
        <v>1553.9010535758141</v>
      </c>
      <c r="AA12">
        <v>2141.5452800659709</v>
      </c>
      <c r="AB12">
        <v>2134.0414577771762</v>
      </c>
      <c r="AC12">
        <v>1944.624708088036</v>
      </c>
      <c r="AD12">
        <v>1507.113832819821</v>
      </c>
      <c r="AE12">
        <v>1940.6774922984021</v>
      </c>
      <c r="AF12">
        <v>2336.5812923862281</v>
      </c>
      <c r="AG12">
        <v>2130.113271251284</v>
      </c>
      <c r="AH12">
        <v>1773.353197098249</v>
      </c>
    </row>
    <row r="13" spans="1:34" x14ac:dyDescent="0.25">
      <c r="A13">
        <v>45469</v>
      </c>
      <c r="B13">
        <v>1261.24</v>
      </c>
      <c r="C13">
        <v>2029.7725973299171</v>
      </c>
      <c r="D13">
        <v>2013.40802121309</v>
      </c>
      <c r="E13">
        <v>1914.6569305335461</v>
      </c>
      <c r="F13">
        <v>1975.8458021062911</v>
      </c>
      <c r="G13">
        <v>2421.3454847939438</v>
      </c>
      <c r="H13">
        <v>2969.7821845825601</v>
      </c>
      <c r="I13">
        <v>2257.0736494204612</v>
      </c>
      <c r="J13">
        <v>2171.6531346861429</v>
      </c>
      <c r="K13">
        <v>2151.6965418967652</v>
      </c>
      <c r="L13">
        <v>2268.206820231087</v>
      </c>
      <c r="M13">
        <v>1067.090133554268</v>
      </c>
      <c r="N13">
        <v>1588.3870642882589</v>
      </c>
      <c r="O13">
        <v>2127.3412656153751</v>
      </c>
      <c r="P13">
        <v>1639.9613135875341</v>
      </c>
      <c r="Q13">
        <v>2007.301496378778</v>
      </c>
      <c r="R13">
        <v>1862.916121594584</v>
      </c>
      <c r="S13">
        <v>1543.7072151013981</v>
      </c>
      <c r="T13">
        <v>2271.7140768607678</v>
      </c>
      <c r="U13">
        <v>1652.218522217292</v>
      </c>
      <c r="V13">
        <v>2347.46004615028</v>
      </c>
      <c r="W13">
        <v>2224.3571104263428</v>
      </c>
      <c r="X13">
        <v>2077.4926766233739</v>
      </c>
      <c r="Y13">
        <v>2002.000210651777</v>
      </c>
      <c r="Z13">
        <v>1559.060359378002</v>
      </c>
      <c r="AA13">
        <v>2142.616203447451</v>
      </c>
      <c r="AB13">
        <v>2139.1528192184692</v>
      </c>
      <c r="AC13">
        <v>1945.190121071591</v>
      </c>
      <c r="AD13">
        <v>1506.230307406393</v>
      </c>
      <c r="AE13">
        <v>1942.645815931679</v>
      </c>
      <c r="AF13">
        <v>2340.2272896914878</v>
      </c>
      <c r="AG13">
        <v>2131.134602397573</v>
      </c>
      <c r="AH13">
        <v>1774.5189792815961</v>
      </c>
    </row>
    <row r="14" spans="1:34" x14ac:dyDescent="0.25">
      <c r="A14">
        <v>45468</v>
      </c>
      <c r="B14">
        <v>1256.56</v>
      </c>
      <c r="C14">
        <v>2027.0339318525671</v>
      </c>
      <c r="D14">
        <v>2004.6266702239359</v>
      </c>
      <c r="E14">
        <v>1904.7277590016161</v>
      </c>
      <c r="F14">
        <v>1975.8715142560461</v>
      </c>
      <c r="G14">
        <v>2417.3407010428818</v>
      </c>
      <c r="H14">
        <v>2972.1528416248452</v>
      </c>
      <c r="I14">
        <v>2249.487466804942</v>
      </c>
      <c r="J14">
        <v>2164.0092204655798</v>
      </c>
      <c r="K14">
        <v>2140.8804032198968</v>
      </c>
      <c r="L14">
        <v>2256.8165982937212</v>
      </c>
      <c r="M14">
        <v>1058.2006714431391</v>
      </c>
      <c r="N14">
        <v>1583.7087795699481</v>
      </c>
      <c r="O14">
        <v>2119.4065722028299</v>
      </c>
      <c r="P14">
        <v>1629.8235814236079</v>
      </c>
      <c r="Q14">
        <v>2009.6042869143539</v>
      </c>
      <c r="R14">
        <v>1863.1895036739779</v>
      </c>
      <c r="S14">
        <v>1546.2397232290559</v>
      </c>
      <c r="T14">
        <v>2265.0564281856932</v>
      </c>
      <c r="U14">
        <v>1653.4995671302149</v>
      </c>
      <c r="V14">
        <v>2351.35129548024</v>
      </c>
      <c r="W14">
        <v>2222.0977733468299</v>
      </c>
      <c r="X14">
        <v>2080.5597587132238</v>
      </c>
      <c r="Y14">
        <v>2000.2240472403671</v>
      </c>
      <c r="Z14">
        <v>1554.4461107377169</v>
      </c>
      <c r="AA14">
        <v>2141.9833845290782</v>
      </c>
      <c r="AB14">
        <v>2133.9144914200901</v>
      </c>
      <c r="AC14">
        <v>1942.318629159545</v>
      </c>
      <c r="AD14">
        <v>1499.8068596393671</v>
      </c>
      <c r="AE14">
        <v>1934.417676691681</v>
      </c>
      <c r="AF14">
        <v>2337.0966920096589</v>
      </c>
      <c r="AG14">
        <v>2127.3543459064199</v>
      </c>
      <c r="AH14">
        <v>1773.781188430173</v>
      </c>
    </row>
    <row r="15" spans="1:34" x14ac:dyDescent="0.25">
      <c r="A15">
        <v>45467</v>
      </c>
      <c r="B15">
        <v>1254.1199999999999</v>
      </c>
      <c r="C15">
        <v>2026.1382940339579</v>
      </c>
      <c r="D15">
        <v>2007.573563025456</v>
      </c>
      <c r="E15">
        <v>1909.0221744077639</v>
      </c>
      <c r="F15">
        <v>1970.183642575264</v>
      </c>
      <c r="G15">
        <v>2410.5979324209839</v>
      </c>
      <c r="H15">
        <v>2968.7626191254872</v>
      </c>
      <c r="I15">
        <v>2280.0979395677191</v>
      </c>
      <c r="J15">
        <v>2159.338120246005</v>
      </c>
      <c r="K15">
        <v>2140.8498166037712</v>
      </c>
      <c r="L15">
        <v>2251.4796337196099</v>
      </c>
      <c r="M15">
        <v>1052.3347284197239</v>
      </c>
      <c r="N15">
        <v>1581.692271455536</v>
      </c>
      <c r="O15">
        <v>2114.4463105102668</v>
      </c>
      <c r="P15">
        <v>1626.161813055654</v>
      </c>
      <c r="Q15">
        <v>2012.259386567451</v>
      </c>
      <c r="R15">
        <v>1861.9461270467641</v>
      </c>
      <c r="S15">
        <v>1553.391163999494</v>
      </c>
      <c r="T15">
        <v>2270.612748878706</v>
      </c>
      <c r="U15">
        <v>1658.364142496242</v>
      </c>
      <c r="V15">
        <v>2350.952144592552</v>
      </c>
      <c r="W15">
        <v>2209.8516050436142</v>
      </c>
      <c r="X15">
        <v>2082.367040553318</v>
      </c>
      <c r="Y15">
        <v>2000.817779483541</v>
      </c>
      <c r="Z15">
        <v>1561.695489042283</v>
      </c>
      <c r="AA15">
        <v>2140.8370325990668</v>
      </c>
      <c r="AB15">
        <v>2131.591184668951</v>
      </c>
      <c r="AC15">
        <v>1942.8767034421669</v>
      </c>
      <c r="AD15">
        <v>1499.820085549959</v>
      </c>
      <c r="AE15">
        <v>1932.5575470655569</v>
      </c>
      <c r="AF15">
        <v>2331.859170579452</v>
      </c>
      <c r="AG15">
        <v>2128.4358614584912</v>
      </c>
      <c r="AH15">
        <v>1773.1220007843449</v>
      </c>
    </row>
    <row r="16" spans="1:34" x14ac:dyDescent="0.25">
      <c r="A16">
        <v>45464</v>
      </c>
      <c r="B16">
        <v>1282.02</v>
      </c>
      <c r="C16">
        <v>2043.959189424743</v>
      </c>
      <c r="D16">
        <v>2023.7513492701739</v>
      </c>
      <c r="E16">
        <v>1926.1272239862769</v>
      </c>
      <c r="F16">
        <v>1986.0784320679959</v>
      </c>
      <c r="G16">
        <v>2429.6209036763812</v>
      </c>
      <c r="H16">
        <v>3011.7496832667389</v>
      </c>
      <c r="I16">
        <v>2301.7765677487969</v>
      </c>
      <c r="J16">
        <v>2169.0490998819209</v>
      </c>
      <c r="K16">
        <v>2165.28874078536</v>
      </c>
      <c r="L16">
        <v>2284.3570679615709</v>
      </c>
      <c r="M16">
        <v>1068.5371963321541</v>
      </c>
      <c r="N16">
        <v>1587.559951683045</v>
      </c>
      <c r="O16">
        <v>2139.9209441941739</v>
      </c>
      <c r="P16">
        <v>1642.7482386826471</v>
      </c>
      <c r="Q16">
        <v>2036.766587934078</v>
      </c>
      <c r="R16">
        <v>1881.583707579169</v>
      </c>
      <c r="S16">
        <v>1560.772777071739</v>
      </c>
      <c r="T16">
        <v>2275.4426054565361</v>
      </c>
      <c r="U16">
        <v>1668.660398442529</v>
      </c>
      <c r="V16">
        <v>2361.967112821309</v>
      </c>
      <c r="W16">
        <v>2231.158285759288</v>
      </c>
      <c r="X16">
        <v>2090.7298867650288</v>
      </c>
      <c r="Y16">
        <v>2013.684743881143</v>
      </c>
      <c r="Z16">
        <v>1582.1306770874501</v>
      </c>
      <c r="AA16">
        <v>2157.8784786525962</v>
      </c>
      <c r="AB16">
        <v>2153.6994366329559</v>
      </c>
      <c r="AC16">
        <v>1960.4269625813711</v>
      </c>
      <c r="AD16">
        <v>1512.9434255688111</v>
      </c>
      <c r="AE16">
        <v>1959.1790958309141</v>
      </c>
      <c r="AF16">
        <v>2360.7639589866799</v>
      </c>
      <c r="AG16">
        <v>2149.1318721327862</v>
      </c>
      <c r="AH16">
        <v>1781.1159141180019</v>
      </c>
    </row>
    <row r="17" spans="1:34" x14ac:dyDescent="0.25">
      <c r="A17">
        <v>45463</v>
      </c>
      <c r="B17">
        <v>1282.3</v>
      </c>
      <c r="C17">
        <v>2037.853355082683</v>
      </c>
      <c r="D17">
        <v>2026.433369702386</v>
      </c>
      <c r="E17">
        <v>1916.380918944875</v>
      </c>
      <c r="F17">
        <v>1985.2570018922761</v>
      </c>
      <c r="G17">
        <v>2424.922370089595</v>
      </c>
      <c r="H17">
        <v>3017.567742909413</v>
      </c>
      <c r="I17">
        <v>2272.7548572343089</v>
      </c>
      <c r="J17">
        <v>2151.774160191711</v>
      </c>
      <c r="K17">
        <v>2149.628016492436</v>
      </c>
      <c r="L17">
        <v>2263.618540198785</v>
      </c>
      <c r="M17">
        <v>1074.26770054747</v>
      </c>
      <c r="N17">
        <v>1583.8997678109399</v>
      </c>
      <c r="O17">
        <v>2132.7481378985522</v>
      </c>
      <c r="P17">
        <v>1648.610335235466</v>
      </c>
      <c r="Q17">
        <v>2029.875332194493</v>
      </c>
      <c r="R17">
        <v>1882.3280683276671</v>
      </c>
      <c r="S17">
        <v>1549.9614329525971</v>
      </c>
      <c r="T17">
        <v>2227.4832794637309</v>
      </c>
      <c r="U17">
        <v>1674.698044147696</v>
      </c>
      <c r="V17">
        <v>2368.418024253745</v>
      </c>
      <c r="W17">
        <v>2223.1187624138752</v>
      </c>
      <c r="X17">
        <v>2075.7534330674248</v>
      </c>
      <c r="Y17">
        <v>2007.0956090163349</v>
      </c>
      <c r="Z17">
        <v>1567.3610845604569</v>
      </c>
      <c r="AA17">
        <v>2151.5752564463701</v>
      </c>
      <c r="AB17">
        <v>2143.6337165889258</v>
      </c>
      <c r="AC17">
        <v>1957.892955780193</v>
      </c>
      <c r="AD17">
        <v>1508.1937339134961</v>
      </c>
      <c r="AE17">
        <v>1958.839241883323</v>
      </c>
      <c r="AF17">
        <v>2359.9681036945258</v>
      </c>
      <c r="AG17">
        <v>2139.588733103285</v>
      </c>
      <c r="AH17">
        <v>1775.2252589841271</v>
      </c>
    </row>
    <row r="18" spans="1:34" x14ac:dyDescent="0.25">
      <c r="A18">
        <v>45462</v>
      </c>
      <c r="B18">
        <v>1279.79</v>
      </c>
      <c r="C18">
        <v>2035.5280941552101</v>
      </c>
      <c r="D18">
        <v>2025.002449819877</v>
      </c>
      <c r="E18">
        <v>1910.718587982728</v>
      </c>
      <c r="F18">
        <v>1984.2671030033709</v>
      </c>
      <c r="G18">
        <v>2422.3865077694841</v>
      </c>
      <c r="H18">
        <v>3019.6822193666512</v>
      </c>
      <c r="I18">
        <v>2253.921404329511</v>
      </c>
      <c r="J18">
        <v>2147.0792339580962</v>
      </c>
      <c r="K18">
        <v>2142.3632331045342</v>
      </c>
      <c r="L18">
        <v>2264.2124891282951</v>
      </c>
      <c r="M18">
        <v>1069.4699634733099</v>
      </c>
      <c r="N18">
        <v>1580.2678705514179</v>
      </c>
      <c r="O18">
        <v>2127.8934897995559</v>
      </c>
      <c r="P18">
        <v>1644.8399866797481</v>
      </c>
      <c r="Q18">
        <v>2032.23264594642</v>
      </c>
      <c r="R18">
        <v>1881.261822148085</v>
      </c>
      <c r="S18">
        <v>1548.9742301509671</v>
      </c>
      <c r="T18">
        <v>2218.1256169320391</v>
      </c>
      <c r="U18">
        <v>1670.7725852979529</v>
      </c>
      <c r="V18">
        <v>2370.334526332279</v>
      </c>
      <c r="W18">
        <v>2228.2630073170931</v>
      </c>
      <c r="X18">
        <v>2073.107971472306</v>
      </c>
      <c r="Y18">
        <v>2007.226502804843</v>
      </c>
      <c r="Z18">
        <v>1552.38418715836</v>
      </c>
      <c r="AA18">
        <v>2150.6293010869658</v>
      </c>
      <c r="AB18">
        <v>2141.3075958001309</v>
      </c>
      <c r="AC18">
        <v>1954.8373568615109</v>
      </c>
      <c r="AD18">
        <v>1501.515665946298</v>
      </c>
      <c r="AE18">
        <v>1952.277419840733</v>
      </c>
      <c r="AF18">
        <v>2357.9067916329559</v>
      </c>
      <c r="AG18">
        <v>2134.8392252896142</v>
      </c>
      <c r="AH18">
        <v>1775.8777469923491</v>
      </c>
    </row>
    <row r="19" spans="1:34" x14ac:dyDescent="0.25">
      <c r="A19">
        <v>45461</v>
      </c>
      <c r="B19">
        <v>1279.5</v>
      </c>
      <c r="C19">
        <v>2034.663126410001</v>
      </c>
      <c r="D19">
        <v>2020.5495408824429</v>
      </c>
      <c r="E19">
        <v>1908.7420663807541</v>
      </c>
      <c r="F19">
        <v>1985.5938276809541</v>
      </c>
      <c r="G19">
        <v>2426.7084717682719</v>
      </c>
      <c r="H19">
        <v>3020.6071149200652</v>
      </c>
      <c r="I19">
        <v>2237.8848937895868</v>
      </c>
      <c r="J19">
        <v>2139.3455012710142</v>
      </c>
      <c r="K19">
        <v>2127.887330304769</v>
      </c>
      <c r="L19">
        <v>2262.8590472460728</v>
      </c>
      <c r="M19">
        <v>1068.5903265310999</v>
      </c>
      <c r="N19">
        <v>1581.760507193226</v>
      </c>
      <c r="O19">
        <v>2123.033159516513</v>
      </c>
      <c r="P19">
        <v>1643.7653646093111</v>
      </c>
      <c r="Q19">
        <v>2035.6180302957609</v>
      </c>
      <c r="R19">
        <v>1882.390040961596</v>
      </c>
      <c r="S19">
        <v>1548.173588552859</v>
      </c>
      <c r="T19">
        <v>2220.334243592511</v>
      </c>
      <c r="U19">
        <v>1673.4512895938401</v>
      </c>
      <c r="V19">
        <v>2356.357568123211</v>
      </c>
      <c r="W19">
        <v>2224.547755283736</v>
      </c>
      <c r="X19">
        <v>2078.9602107740102</v>
      </c>
      <c r="Y19">
        <v>2007.368556427891</v>
      </c>
      <c r="Z19">
        <v>1547.5062529530001</v>
      </c>
      <c r="AA19">
        <v>2151.7446020708808</v>
      </c>
      <c r="AB19">
        <v>2136.626041754198</v>
      </c>
      <c r="AC19">
        <v>1953.6374157995231</v>
      </c>
      <c r="AD19">
        <v>1500.553035811588</v>
      </c>
      <c r="AE19">
        <v>1948.698226844861</v>
      </c>
      <c r="AF19">
        <v>2357.4157278678872</v>
      </c>
      <c r="AG19">
        <v>2133.145006402689</v>
      </c>
      <c r="AH19">
        <v>1776.0463658290821</v>
      </c>
    </row>
    <row r="20" spans="1:34" x14ac:dyDescent="0.25">
      <c r="A20">
        <v>45460</v>
      </c>
      <c r="B20">
        <v>1274.77</v>
      </c>
      <c r="C20">
        <v>2029.2166919089991</v>
      </c>
      <c r="D20">
        <v>2017.343092550843</v>
      </c>
      <c r="E20">
        <v>1901.3810956730681</v>
      </c>
      <c r="F20">
        <v>1979.103555515879</v>
      </c>
      <c r="G20">
        <v>2409.843352572479</v>
      </c>
      <c r="H20">
        <v>3021.6448583053352</v>
      </c>
      <c r="I20">
        <v>2233.482191983639</v>
      </c>
      <c r="J20">
        <v>2129.4386086671889</v>
      </c>
      <c r="K20">
        <v>2104.7268316726768</v>
      </c>
      <c r="L20">
        <v>2251.9998241976768</v>
      </c>
      <c r="M20">
        <v>1066.769823344219</v>
      </c>
      <c r="N20">
        <v>1568.3636897866361</v>
      </c>
      <c r="O20">
        <v>2107.8021252075901</v>
      </c>
      <c r="P20">
        <v>1638.5999300050109</v>
      </c>
      <c r="Q20">
        <v>2033.421180769262</v>
      </c>
      <c r="R20">
        <v>1884.054758533443</v>
      </c>
      <c r="S20">
        <v>1547.2369860983911</v>
      </c>
      <c r="T20">
        <v>2217.4559709386031</v>
      </c>
      <c r="U20">
        <v>1669.131455417473</v>
      </c>
      <c r="V20">
        <v>2344.4067137496272</v>
      </c>
      <c r="W20">
        <v>2228.697833076676</v>
      </c>
      <c r="X20">
        <v>2079.2595804353691</v>
      </c>
      <c r="Y20">
        <v>2004.4101410349419</v>
      </c>
      <c r="Z20">
        <v>1537.5378834241151</v>
      </c>
      <c r="AA20">
        <v>2148.66503560005</v>
      </c>
      <c r="AB20">
        <v>2125.2782324683071</v>
      </c>
      <c r="AC20">
        <v>1950.7581298433061</v>
      </c>
      <c r="AD20">
        <v>1491.5184044591781</v>
      </c>
      <c r="AE20">
        <v>1945.287270368912</v>
      </c>
      <c r="AF20">
        <v>2349.5805739040061</v>
      </c>
      <c r="AG20">
        <v>2126.0339342477482</v>
      </c>
      <c r="AH20">
        <v>1773.3320951248911</v>
      </c>
    </row>
    <row r="21" spans="1:34" x14ac:dyDescent="0.25">
      <c r="A21">
        <v>45457</v>
      </c>
      <c r="B21">
        <v>1279.9100000000001</v>
      </c>
      <c r="C21">
        <v>2030.309703612706</v>
      </c>
      <c r="D21">
        <v>2019.172477012741</v>
      </c>
      <c r="E21">
        <v>1892.4515737484651</v>
      </c>
      <c r="F21">
        <v>1987.4621261819341</v>
      </c>
      <c r="G21">
        <v>2413.8712766198551</v>
      </c>
      <c r="H21">
        <v>3026.5846975021691</v>
      </c>
      <c r="I21">
        <v>2231.340528768339</v>
      </c>
      <c r="J21">
        <v>2124.1584362515832</v>
      </c>
      <c r="K21">
        <v>2117.732200148022</v>
      </c>
      <c r="L21">
        <v>2257.2041522457348</v>
      </c>
      <c r="M21">
        <v>1067.704576706554</v>
      </c>
      <c r="N21">
        <v>1564.699862741893</v>
      </c>
      <c r="O21">
        <v>2112.8547110028212</v>
      </c>
      <c r="P21">
        <v>1642.9258079775909</v>
      </c>
      <c r="Q21">
        <v>2029.1194463591819</v>
      </c>
      <c r="R21">
        <v>1886.6482038496281</v>
      </c>
      <c r="S21">
        <v>1545.1819203939169</v>
      </c>
      <c r="T21">
        <v>2182.1129744940049</v>
      </c>
      <c r="U21">
        <v>1666.275979064379</v>
      </c>
      <c r="V21">
        <v>2346.7828115159568</v>
      </c>
      <c r="W21">
        <v>2221.234575946195</v>
      </c>
      <c r="X21">
        <v>2084.4196286551769</v>
      </c>
      <c r="Y21">
        <v>2007.938569942989</v>
      </c>
      <c r="Z21">
        <v>1533.1045365090729</v>
      </c>
      <c r="AA21">
        <v>2151.3143700526089</v>
      </c>
      <c r="AB21">
        <v>2126.9508467970581</v>
      </c>
      <c r="AC21">
        <v>1950.3184097169139</v>
      </c>
      <c r="AD21">
        <v>1488.007700101881</v>
      </c>
      <c r="AE21">
        <v>1944.6355216678469</v>
      </c>
      <c r="AF21">
        <v>2350.8751503158342</v>
      </c>
      <c r="AG21">
        <v>2126.5782808295671</v>
      </c>
      <c r="AH21">
        <v>1775.1259111846391</v>
      </c>
    </row>
    <row r="22" spans="1:34" x14ac:dyDescent="0.25">
      <c r="A22">
        <v>45456</v>
      </c>
      <c r="B22">
        <v>1301.51</v>
      </c>
      <c r="C22">
        <v>2048.019982250908</v>
      </c>
      <c r="D22">
        <v>2031.7375105915621</v>
      </c>
      <c r="E22">
        <v>1907.9495353446939</v>
      </c>
      <c r="F22">
        <v>2012.7226296079659</v>
      </c>
      <c r="G22">
        <v>2435.7310452060292</v>
      </c>
      <c r="H22">
        <v>3061.301773116511</v>
      </c>
      <c r="I22">
        <v>2223.5852072950188</v>
      </c>
      <c r="J22">
        <v>2129.8570309951192</v>
      </c>
      <c r="K22">
        <v>2146.1820549552281</v>
      </c>
      <c r="L22">
        <v>2277.6249736463401</v>
      </c>
      <c r="M22">
        <v>1084.243918856273</v>
      </c>
      <c r="N22">
        <v>1576.7593629652749</v>
      </c>
      <c r="O22">
        <v>2132.2143230003639</v>
      </c>
      <c r="P22">
        <v>1654.68278041753</v>
      </c>
      <c r="Q22">
        <v>2056.4303040476989</v>
      </c>
      <c r="R22">
        <v>1902.3726659756339</v>
      </c>
      <c r="S22">
        <v>1560.736532066833</v>
      </c>
      <c r="T22">
        <v>2201.1831057923368</v>
      </c>
      <c r="U22">
        <v>1689.0847207012191</v>
      </c>
      <c r="V22">
        <v>2357.5984678778291</v>
      </c>
      <c r="W22">
        <v>2249.7393477273749</v>
      </c>
      <c r="X22">
        <v>2077.9100109973738</v>
      </c>
      <c r="Y22">
        <v>2022.034941884011</v>
      </c>
      <c r="Z22">
        <v>1539.737822722072</v>
      </c>
      <c r="AA22">
        <v>2169.8428800050342</v>
      </c>
      <c r="AB22">
        <v>2146.2239805163631</v>
      </c>
      <c r="AC22">
        <v>1967.3864213241061</v>
      </c>
      <c r="AD22">
        <v>1500.4423106507279</v>
      </c>
      <c r="AE22">
        <v>1953.755446265845</v>
      </c>
      <c r="AF22">
        <v>2369.5600598686192</v>
      </c>
      <c r="AG22">
        <v>2149.2026627716859</v>
      </c>
      <c r="AH22">
        <v>1788.1992447220989</v>
      </c>
    </row>
    <row r="23" spans="1:34" x14ac:dyDescent="0.25">
      <c r="A23">
        <v>45455</v>
      </c>
      <c r="B23">
        <v>1300.19</v>
      </c>
      <c r="C23">
        <v>2047.386023603902</v>
      </c>
      <c r="D23">
        <v>2031.180777690947</v>
      </c>
      <c r="E23">
        <v>1906.98409767714</v>
      </c>
      <c r="F23">
        <v>2008.1610000900109</v>
      </c>
      <c r="G23">
        <v>2440.3317040267762</v>
      </c>
      <c r="H23">
        <v>3062.5047633191539</v>
      </c>
      <c r="I23">
        <v>2221.395145430728</v>
      </c>
      <c r="J23">
        <v>2127.7964543229932</v>
      </c>
      <c r="K23">
        <v>2158.1294511350279</v>
      </c>
      <c r="L23">
        <v>2276.1450995509808</v>
      </c>
      <c r="M23">
        <v>1086.049421707706</v>
      </c>
      <c r="N23">
        <v>1578.148235599964</v>
      </c>
      <c r="O23">
        <v>2135.7842537079991</v>
      </c>
      <c r="P23">
        <v>1651.0364898743869</v>
      </c>
      <c r="Q23">
        <v>2060.2644001487661</v>
      </c>
      <c r="R23">
        <v>1894.663611462131</v>
      </c>
      <c r="S23">
        <v>1560.6695067604389</v>
      </c>
      <c r="T23">
        <v>2215.960717424527</v>
      </c>
      <c r="U23">
        <v>1695.215708333227</v>
      </c>
      <c r="V23">
        <v>2354.631257061254</v>
      </c>
      <c r="W23">
        <v>2258.2725540478932</v>
      </c>
      <c r="X23">
        <v>2075.1961354324621</v>
      </c>
      <c r="Y23">
        <v>2015.084507380865</v>
      </c>
      <c r="Z23">
        <v>1532.0290710843799</v>
      </c>
      <c r="AA23">
        <v>2167.1292242271688</v>
      </c>
      <c r="AB23">
        <v>2148.741145725643</v>
      </c>
      <c r="AC23">
        <v>1968.0801781578509</v>
      </c>
      <c r="AD23">
        <v>1499.6022781787101</v>
      </c>
      <c r="AE23">
        <v>1947.110193090539</v>
      </c>
      <c r="AF23">
        <v>2367.5726048607671</v>
      </c>
      <c r="AG23">
        <v>2150.122251385696</v>
      </c>
      <c r="AH23">
        <v>1787.3639369643361</v>
      </c>
    </row>
    <row r="24" spans="1:34" x14ac:dyDescent="0.25">
      <c r="A24">
        <v>45454</v>
      </c>
      <c r="B24">
        <v>1284.4100000000001</v>
      </c>
      <c r="C24">
        <v>2041.0352407867369</v>
      </c>
      <c r="D24">
        <v>2020.968035274517</v>
      </c>
      <c r="E24">
        <v>1894.356662121603</v>
      </c>
      <c r="F24">
        <v>2002.2224193506649</v>
      </c>
      <c r="G24">
        <v>2439.3125230036271</v>
      </c>
      <c r="H24">
        <v>3034.5407700689211</v>
      </c>
      <c r="I24">
        <v>2213.8961584034801</v>
      </c>
      <c r="J24">
        <v>2121.4184580498941</v>
      </c>
      <c r="K24">
        <v>2158.565762595445</v>
      </c>
      <c r="L24">
        <v>2270.8439511433639</v>
      </c>
      <c r="M24">
        <v>1073.969876527965</v>
      </c>
      <c r="N24">
        <v>1572.408362919256</v>
      </c>
      <c r="O24">
        <v>2131.166330649849</v>
      </c>
      <c r="P24">
        <v>1640.604002591919</v>
      </c>
      <c r="Q24">
        <v>2058.4450309428721</v>
      </c>
      <c r="R24">
        <v>1885.303477837143</v>
      </c>
      <c r="S24">
        <v>1559.359079638328</v>
      </c>
      <c r="T24">
        <v>2196.7478134583098</v>
      </c>
      <c r="U24">
        <v>1690.888365557815</v>
      </c>
      <c r="V24">
        <v>2354.9317837121312</v>
      </c>
      <c r="W24">
        <v>2266.741268039204</v>
      </c>
      <c r="X24">
        <v>2081.8603547237408</v>
      </c>
      <c r="Y24">
        <v>2008.104817590357</v>
      </c>
      <c r="Z24">
        <v>1538.5445293116311</v>
      </c>
      <c r="AA24">
        <v>2158.2016652559578</v>
      </c>
      <c r="AB24">
        <v>2145.2754927366468</v>
      </c>
      <c r="AC24">
        <v>1963.85618091993</v>
      </c>
      <c r="AD24">
        <v>1494.036000505447</v>
      </c>
      <c r="AE24">
        <v>1932.466913882603</v>
      </c>
      <c r="AF24">
        <v>2360.6681243245362</v>
      </c>
      <c r="AG24">
        <v>2143.9858782419319</v>
      </c>
      <c r="AH24">
        <v>1782.1153532950721</v>
      </c>
    </row>
    <row r="25" spans="1:34" x14ac:dyDescent="0.25">
      <c r="A25">
        <v>45453</v>
      </c>
      <c r="B25">
        <v>1290.67</v>
      </c>
      <c r="C25">
        <v>2043.166467989058</v>
      </c>
      <c r="D25">
        <v>2028.7090176028071</v>
      </c>
      <c r="E25">
        <v>1900.5585716978781</v>
      </c>
      <c r="F25">
        <v>2013.173969032543</v>
      </c>
      <c r="G25">
        <v>2427.297032115267</v>
      </c>
      <c r="H25">
        <v>3031.402626199836</v>
      </c>
      <c r="I25">
        <v>2210.9951344390611</v>
      </c>
      <c r="J25">
        <v>2129.6744603933571</v>
      </c>
      <c r="K25">
        <v>2151.4340187643138</v>
      </c>
      <c r="L25">
        <v>2275.0291947045639</v>
      </c>
      <c r="M25">
        <v>1089.3530467615601</v>
      </c>
      <c r="N25">
        <v>1567.2942920733431</v>
      </c>
      <c r="O25">
        <v>2137.1126045140281</v>
      </c>
      <c r="P25">
        <v>1647.590203087758</v>
      </c>
      <c r="Q25">
        <v>2049.3502905716969</v>
      </c>
      <c r="R25">
        <v>1890.316066600551</v>
      </c>
      <c r="S25">
        <v>1567.1742522887041</v>
      </c>
      <c r="T25">
        <v>2178.1697889772499</v>
      </c>
      <c r="U25">
        <v>1692.2539249793761</v>
      </c>
      <c r="V25">
        <v>2363.225965115711</v>
      </c>
      <c r="W25">
        <v>2264.0694678059608</v>
      </c>
      <c r="X25">
        <v>2077.907055357151</v>
      </c>
      <c r="Y25">
        <v>2010.1778815858399</v>
      </c>
      <c r="Z25">
        <v>1549.917816921386</v>
      </c>
      <c r="AA25">
        <v>2160.742240195606</v>
      </c>
      <c r="AB25">
        <v>2146.7524229946548</v>
      </c>
      <c r="AC25">
        <v>1964.4070257285091</v>
      </c>
      <c r="AD25">
        <v>1499.0099347300629</v>
      </c>
      <c r="AE25">
        <v>1939.6863683403419</v>
      </c>
      <c r="AF25">
        <v>2362.764114209514</v>
      </c>
      <c r="AG25">
        <v>2145.99945152386</v>
      </c>
      <c r="AH25">
        <v>1783.746931326717</v>
      </c>
    </row>
    <row r="26" spans="1:34" x14ac:dyDescent="0.25">
      <c r="A26">
        <v>45450</v>
      </c>
      <c r="B26">
        <v>1287.58</v>
      </c>
      <c r="C26">
        <v>2035.7104256338091</v>
      </c>
      <c r="D26">
        <v>2019.608293124161</v>
      </c>
      <c r="E26">
        <v>1908.0368387531</v>
      </c>
      <c r="F26">
        <v>2006.9030090008191</v>
      </c>
      <c r="G26">
        <v>2424.7547151228341</v>
      </c>
      <c r="H26">
        <v>3025.0245878403439</v>
      </c>
      <c r="I26">
        <v>2218.777511915639</v>
      </c>
      <c r="J26">
        <v>2101.5125408093322</v>
      </c>
      <c r="K26">
        <v>2150.077412347307</v>
      </c>
      <c r="L26">
        <v>2274.4795976338228</v>
      </c>
      <c r="M26">
        <v>1063.7111722144959</v>
      </c>
      <c r="N26">
        <v>1564.2289066825349</v>
      </c>
      <c r="O26">
        <v>2134.2664330433799</v>
      </c>
      <c r="P26">
        <v>1645.7948432348339</v>
      </c>
      <c r="Q26">
        <v>2051.7619643586158</v>
      </c>
      <c r="R26">
        <v>1889.782366511753</v>
      </c>
      <c r="S26">
        <v>1560.3486082061879</v>
      </c>
      <c r="T26">
        <v>2164.14241421413</v>
      </c>
      <c r="U26">
        <v>1687.115180593041</v>
      </c>
      <c r="V26">
        <v>2341.2143570996441</v>
      </c>
      <c r="W26">
        <v>2219.5739059838602</v>
      </c>
      <c r="X26">
        <v>2073.9941751690471</v>
      </c>
      <c r="Y26">
        <v>2005.303756604312</v>
      </c>
      <c r="Z26">
        <v>1529.2053091294399</v>
      </c>
      <c r="AA26">
        <v>2154.4851147006152</v>
      </c>
      <c r="AB26">
        <v>2139.761058834627</v>
      </c>
      <c r="AC26">
        <v>1955.6155739737651</v>
      </c>
      <c r="AD26">
        <v>1488.2916291887691</v>
      </c>
      <c r="AE26">
        <v>1936.613191894837</v>
      </c>
      <c r="AF26">
        <v>2357.785669527515</v>
      </c>
      <c r="AG26">
        <v>2137.880157075017</v>
      </c>
      <c r="AH26">
        <v>1775.1775266912921</v>
      </c>
    </row>
    <row r="27" spans="1:34" x14ac:dyDescent="0.25">
      <c r="A27">
        <v>45449</v>
      </c>
      <c r="B27">
        <v>1283.56</v>
      </c>
      <c r="C27">
        <v>2031.299379244892</v>
      </c>
      <c r="D27">
        <v>2000.155089961338</v>
      </c>
      <c r="E27">
        <v>1917.3689489445401</v>
      </c>
      <c r="F27">
        <v>2003.8775418289499</v>
      </c>
      <c r="G27">
        <v>2422.2089612160898</v>
      </c>
      <c r="H27">
        <v>3022.0527369845408</v>
      </c>
      <c r="I27">
        <v>2216.6056612532388</v>
      </c>
      <c r="J27">
        <v>2088.534540011482</v>
      </c>
      <c r="K27">
        <v>2135.9478882956118</v>
      </c>
      <c r="L27">
        <v>2264.6756756994878</v>
      </c>
      <c r="M27">
        <v>1055.7726368155679</v>
      </c>
      <c r="N27">
        <v>1557.3247882933331</v>
      </c>
      <c r="O27">
        <v>2134.392960212519</v>
      </c>
      <c r="P27">
        <v>1654.472321871423</v>
      </c>
      <c r="Q27">
        <v>2053.8905126118129</v>
      </c>
      <c r="R27">
        <v>1882.782289687603</v>
      </c>
      <c r="S27">
        <v>1571.750235126462</v>
      </c>
      <c r="T27">
        <v>2159.9560399636798</v>
      </c>
      <c r="U27">
        <v>1679.1120637982581</v>
      </c>
      <c r="V27">
        <v>2321.8473198569318</v>
      </c>
      <c r="W27">
        <v>2205.9198190068591</v>
      </c>
      <c r="X27">
        <v>2075.1247135208091</v>
      </c>
      <c r="Y27">
        <v>2003.7504875577549</v>
      </c>
      <c r="Z27">
        <v>1502.5431916638679</v>
      </c>
      <c r="AA27">
        <v>2151.942837699617</v>
      </c>
      <c r="AB27">
        <v>2134.2609178033158</v>
      </c>
      <c r="AC27">
        <v>1950.680675964705</v>
      </c>
      <c r="AD27">
        <v>1479.1938093196079</v>
      </c>
      <c r="AE27">
        <v>1930.470295016499</v>
      </c>
      <c r="AF27">
        <v>2354.4821061585112</v>
      </c>
      <c r="AG27">
        <v>2133.6029098792869</v>
      </c>
      <c r="AH27">
        <v>1770.2775914696961</v>
      </c>
    </row>
    <row r="28" spans="1:34" x14ac:dyDescent="0.25">
      <c r="A28">
        <v>45448</v>
      </c>
      <c r="B28">
        <v>1284.3499999999999</v>
      </c>
      <c r="C28">
        <v>2029.799711991476</v>
      </c>
      <c r="D28">
        <v>2007.2035725178159</v>
      </c>
      <c r="E28">
        <v>1917.180826902545</v>
      </c>
      <c r="F28">
        <v>2008.3579129280411</v>
      </c>
      <c r="G28">
        <v>2429.379753325888</v>
      </c>
      <c r="H28">
        <v>3022.2118612031941</v>
      </c>
      <c r="I28">
        <v>2209.8986624158192</v>
      </c>
      <c r="J28">
        <v>2078.947411606568</v>
      </c>
      <c r="K28">
        <v>2120.792320406284</v>
      </c>
      <c r="L28">
        <v>2263.7199169439832</v>
      </c>
      <c r="M28">
        <v>1048.796208742928</v>
      </c>
      <c r="N28">
        <v>1560.549803647355</v>
      </c>
      <c r="O28">
        <v>2132.6806392677122</v>
      </c>
      <c r="P28">
        <v>1652.70504409709</v>
      </c>
      <c r="Q28">
        <v>2057.7195289341048</v>
      </c>
      <c r="R28">
        <v>1878.270962364606</v>
      </c>
      <c r="S28">
        <v>1573.4177901449229</v>
      </c>
      <c r="T28">
        <v>2156.707466165798</v>
      </c>
      <c r="U28">
        <v>1669.879993556294</v>
      </c>
      <c r="V28">
        <v>2314.22577744929</v>
      </c>
      <c r="W28">
        <v>2201.3923053772978</v>
      </c>
      <c r="X28">
        <v>2071.8151620974709</v>
      </c>
      <c r="Y28">
        <v>2001.312220606339</v>
      </c>
      <c r="Z28">
        <v>1501.6758387270379</v>
      </c>
      <c r="AA28">
        <v>2152.4234345607219</v>
      </c>
      <c r="AB28">
        <v>2130.7997434329859</v>
      </c>
      <c r="AC28">
        <v>1946.5631027451379</v>
      </c>
      <c r="AD28">
        <v>1478.6182377062671</v>
      </c>
      <c r="AE28">
        <v>1931.648463477783</v>
      </c>
      <c r="AF28">
        <v>2353.7892263241388</v>
      </c>
      <c r="AG28">
        <v>2130.7004649430501</v>
      </c>
      <c r="AH28">
        <v>1769.51915924328</v>
      </c>
    </row>
    <row r="29" spans="1:34" x14ac:dyDescent="0.25">
      <c r="A29">
        <v>45447</v>
      </c>
      <c r="B29">
        <v>1283.52</v>
      </c>
      <c r="C29">
        <v>2026.572499842822</v>
      </c>
      <c r="D29">
        <v>2016.594044935538</v>
      </c>
      <c r="E29">
        <v>1899.9874897296149</v>
      </c>
      <c r="F29">
        <v>2003.29906083897</v>
      </c>
      <c r="G29">
        <v>2427.0732479658441</v>
      </c>
      <c r="H29">
        <v>3016.733223318101</v>
      </c>
      <c r="I29">
        <v>2176.4873683967649</v>
      </c>
      <c r="J29">
        <v>2078.6688673835629</v>
      </c>
      <c r="K29">
        <v>2129.422269263719</v>
      </c>
      <c r="L29">
        <v>2265.933181972177</v>
      </c>
      <c r="M29">
        <v>1051.087885227892</v>
      </c>
      <c r="N29">
        <v>1563.154850358703</v>
      </c>
      <c r="O29">
        <v>2132.836011044652</v>
      </c>
      <c r="P29">
        <v>1646.3042330183521</v>
      </c>
      <c r="Q29">
        <v>2047.7781378610509</v>
      </c>
      <c r="R29">
        <v>1880.986723958481</v>
      </c>
      <c r="S29">
        <v>1578.7101023912151</v>
      </c>
      <c r="T29">
        <v>2157.932898537631</v>
      </c>
      <c r="U29">
        <v>1655.737056844486</v>
      </c>
      <c r="V29">
        <v>2314.5095045829548</v>
      </c>
      <c r="W29">
        <v>2206.472200345007</v>
      </c>
      <c r="X29">
        <v>2068.386408074804</v>
      </c>
      <c r="Y29">
        <v>1997.931099916902</v>
      </c>
      <c r="Z29">
        <v>1498.8621278034259</v>
      </c>
      <c r="AA29">
        <v>2149.3803236537069</v>
      </c>
      <c r="AB29">
        <v>2129.5562404681468</v>
      </c>
      <c r="AC29">
        <v>1940.225575136604</v>
      </c>
      <c r="AD29">
        <v>1477.087175769675</v>
      </c>
      <c r="AE29">
        <v>1930.6203692990159</v>
      </c>
      <c r="AF29">
        <v>2353.376695137255</v>
      </c>
      <c r="AG29">
        <v>2126.2044599638962</v>
      </c>
      <c r="AH29">
        <v>1765.9261221851109</v>
      </c>
    </row>
    <row r="30" spans="1:34" x14ac:dyDescent="0.25">
      <c r="A30">
        <v>45446</v>
      </c>
      <c r="B30">
        <v>1280</v>
      </c>
      <c r="C30">
        <v>2025.0091568932121</v>
      </c>
      <c r="D30">
        <v>2017.2338323931849</v>
      </c>
      <c r="E30">
        <v>1895.4505784499211</v>
      </c>
      <c r="F30">
        <v>2006.766537171269</v>
      </c>
      <c r="G30">
        <v>2429.6339973663971</v>
      </c>
      <c r="H30">
        <v>3016.3665700144629</v>
      </c>
      <c r="I30">
        <v>2144.9981099433371</v>
      </c>
      <c r="J30">
        <v>2083.411612644969</v>
      </c>
      <c r="K30">
        <v>2125.5027627343379</v>
      </c>
      <c r="L30">
        <v>2266.0579388508449</v>
      </c>
      <c r="M30">
        <v>1046.99880922635</v>
      </c>
      <c r="N30">
        <v>1562.695367023774</v>
      </c>
      <c r="O30">
        <v>2136.8923653729562</v>
      </c>
      <c r="P30">
        <v>1644.5477034979231</v>
      </c>
      <c r="Q30">
        <v>2042.8605074814261</v>
      </c>
      <c r="R30">
        <v>1882.6768335151701</v>
      </c>
      <c r="S30">
        <v>1563.189406561112</v>
      </c>
      <c r="T30">
        <v>2141.6397114657771</v>
      </c>
      <c r="U30">
        <v>1655.9291424524899</v>
      </c>
      <c r="V30">
        <v>2317.0327472069812</v>
      </c>
      <c r="W30">
        <v>2205.1770739130729</v>
      </c>
      <c r="X30">
        <v>2066.6070437361982</v>
      </c>
      <c r="Y30">
        <v>1993.673679092705</v>
      </c>
      <c r="Z30">
        <v>1500.889748419793</v>
      </c>
      <c r="AA30">
        <v>2147.4349934616898</v>
      </c>
      <c r="AB30">
        <v>2130.3077847083418</v>
      </c>
      <c r="AC30">
        <v>1937.1183201330059</v>
      </c>
      <c r="AD30">
        <v>1475.7193491473181</v>
      </c>
      <c r="AE30">
        <v>1924.1148646717149</v>
      </c>
      <c r="AF30">
        <v>2352.0880920662089</v>
      </c>
      <c r="AG30">
        <v>2125.3886703656972</v>
      </c>
      <c r="AH30">
        <v>1764.052023104229</v>
      </c>
    </row>
    <row r="31" spans="1:34" x14ac:dyDescent="0.25">
      <c r="A31">
        <v>45443</v>
      </c>
      <c r="B31">
        <v>1261.72</v>
      </c>
      <c r="C31">
        <v>2014.370558528977</v>
      </c>
      <c r="D31">
        <v>2012.953064048997</v>
      </c>
      <c r="E31">
        <v>1889.335947122057</v>
      </c>
      <c r="F31">
        <v>1998.401323942677</v>
      </c>
      <c r="G31">
        <v>2410.2555470974189</v>
      </c>
      <c r="H31">
        <v>3000.367126982524</v>
      </c>
      <c r="I31">
        <v>2114.1730244716318</v>
      </c>
      <c r="J31">
        <v>2076.7547324563361</v>
      </c>
      <c r="K31">
        <v>2114.5166718136838</v>
      </c>
      <c r="L31">
        <v>2258.5722897053952</v>
      </c>
      <c r="M31">
        <v>1037.262960565211</v>
      </c>
      <c r="N31">
        <v>1553.1954362817471</v>
      </c>
      <c r="O31">
        <v>2123.2823802081771</v>
      </c>
      <c r="P31">
        <v>1638.7636203699251</v>
      </c>
      <c r="Q31">
        <v>2036.8243783663111</v>
      </c>
      <c r="R31">
        <v>1864.1083431543191</v>
      </c>
      <c r="S31">
        <v>1557.201655515564</v>
      </c>
      <c r="T31">
        <v>2142.4461576893441</v>
      </c>
      <c r="U31">
        <v>1645.9285751333059</v>
      </c>
      <c r="V31">
        <v>2310.0613106265268</v>
      </c>
      <c r="W31">
        <v>2193.6476789907488</v>
      </c>
      <c r="X31">
        <v>2052.014976969931</v>
      </c>
      <c r="Y31">
        <v>1983.685284887184</v>
      </c>
      <c r="Z31">
        <v>1493.8296389013501</v>
      </c>
      <c r="AA31">
        <v>2137.6864436924052</v>
      </c>
      <c r="AB31">
        <v>2121.0466011200228</v>
      </c>
      <c r="AC31">
        <v>1922.306853059662</v>
      </c>
      <c r="AD31">
        <v>1467.188387806161</v>
      </c>
      <c r="AE31">
        <v>1906.350561201456</v>
      </c>
      <c r="AF31">
        <v>2336.618634014158</v>
      </c>
      <c r="AG31">
        <v>2114.4548448389628</v>
      </c>
      <c r="AH31">
        <v>1757.0936678930859</v>
      </c>
    </row>
    <row r="32" spans="1:34" x14ac:dyDescent="0.25">
      <c r="A32">
        <v>45442</v>
      </c>
      <c r="B32">
        <v>1266.32</v>
      </c>
      <c r="C32">
        <v>2016.301540761724</v>
      </c>
      <c r="D32">
        <v>2002.3815717240091</v>
      </c>
      <c r="E32">
        <v>1888.356475629038</v>
      </c>
      <c r="F32">
        <v>2004.840826289595</v>
      </c>
      <c r="G32">
        <v>2414.649432473268</v>
      </c>
      <c r="H32">
        <v>3008.523510541811</v>
      </c>
      <c r="I32">
        <v>2096.373625276427</v>
      </c>
      <c r="J32">
        <v>2079.9930297311848</v>
      </c>
      <c r="K32">
        <v>2123.4588487979131</v>
      </c>
      <c r="L32">
        <v>2216.27051117766</v>
      </c>
      <c r="M32">
        <v>1043.6529654239009</v>
      </c>
      <c r="N32">
        <v>1556.7551481331509</v>
      </c>
      <c r="O32">
        <v>2128.9909910249862</v>
      </c>
      <c r="P32">
        <v>1620.4829844133001</v>
      </c>
      <c r="Q32">
        <v>2053.7596350491172</v>
      </c>
      <c r="R32">
        <v>1868.2498423527579</v>
      </c>
      <c r="S32">
        <v>1552.9674645147591</v>
      </c>
      <c r="T32">
        <v>2137.638280091473</v>
      </c>
      <c r="U32">
        <v>1644.171035328148</v>
      </c>
      <c r="V32">
        <v>2287.1871226326039</v>
      </c>
      <c r="W32">
        <v>2200.0535543001802</v>
      </c>
      <c r="X32">
        <v>2053.1540578095119</v>
      </c>
      <c r="Y32">
        <v>1989.8964509108921</v>
      </c>
      <c r="Z32">
        <v>1493.4160354756179</v>
      </c>
      <c r="AA32">
        <v>2141.8925578742801</v>
      </c>
      <c r="AB32">
        <v>2122.4256609348731</v>
      </c>
      <c r="AC32">
        <v>1919.728623904977</v>
      </c>
      <c r="AD32">
        <v>1469.889928003269</v>
      </c>
      <c r="AE32">
        <v>1908.2219948044799</v>
      </c>
      <c r="AF32">
        <v>2336.1189419287739</v>
      </c>
      <c r="AG32">
        <v>2116.8966267758042</v>
      </c>
      <c r="AH32">
        <v>1759.730034524491</v>
      </c>
    </row>
    <row r="33" spans="1:34" x14ac:dyDescent="0.25">
      <c r="A33">
        <v>45441</v>
      </c>
      <c r="B33">
        <v>1272.6400000000001</v>
      </c>
      <c r="C33">
        <v>2016.5531151229411</v>
      </c>
      <c r="D33">
        <v>1997.512850999276</v>
      </c>
      <c r="E33">
        <v>1901.0655520133439</v>
      </c>
      <c r="F33">
        <v>2004.184663963995</v>
      </c>
      <c r="G33">
        <v>2416.15375612457</v>
      </c>
      <c r="H33">
        <v>3009.102477027925</v>
      </c>
      <c r="I33">
        <v>2100.1363500336029</v>
      </c>
      <c r="J33">
        <v>2083.4064180775358</v>
      </c>
      <c r="K33">
        <v>2124.5664303068079</v>
      </c>
      <c r="L33">
        <v>2221.335962696528</v>
      </c>
      <c r="M33">
        <v>1047.822278380426</v>
      </c>
      <c r="N33">
        <v>1552.183115880149</v>
      </c>
      <c r="O33">
        <v>2132.623725645778</v>
      </c>
      <c r="P33">
        <v>1614.9977683144659</v>
      </c>
      <c r="Q33">
        <v>2053.1111306076041</v>
      </c>
      <c r="R33">
        <v>1873.3483098293091</v>
      </c>
      <c r="S33">
        <v>1560.1607701484149</v>
      </c>
      <c r="T33">
        <v>2139.8078462502681</v>
      </c>
      <c r="U33">
        <v>1643.089290544621</v>
      </c>
      <c r="V33">
        <v>2291.5649949319868</v>
      </c>
      <c r="W33">
        <v>2196.0235497163799</v>
      </c>
      <c r="X33">
        <v>2045.059408413284</v>
      </c>
      <c r="Y33">
        <v>1990.7655275008151</v>
      </c>
      <c r="Z33">
        <v>1488.472422615926</v>
      </c>
      <c r="AA33">
        <v>2141.2965797265142</v>
      </c>
      <c r="AB33">
        <v>2124.953527448778</v>
      </c>
      <c r="AC33">
        <v>1919.6802519902881</v>
      </c>
      <c r="AD33">
        <v>1469.816575560121</v>
      </c>
      <c r="AE33">
        <v>1912.9881692646361</v>
      </c>
      <c r="AF33">
        <v>2339.1251868840068</v>
      </c>
      <c r="AG33">
        <v>2114.530779286159</v>
      </c>
      <c r="AH33">
        <v>1760.7877444850781</v>
      </c>
    </row>
    <row r="34" spans="1:34" x14ac:dyDescent="0.25">
      <c r="A34">
        <v>45440</v>
      </c>
      <c r="B34">
        <v>1281.73</v>
      </c>
      <c r="C34">
        <v>2015.2208820548219</v>
      </c>
      <c r="D34">
        <v>1989.4463748022731</v>
      </c>
      <c r="E34">
        <v>1911.667717010763</v>
      </c>
      <c r="F34">
        <v>2000.4943759714299</v>
      </c>
      <c r="G34">
        <v>2417.8623045466729</v>
      </c>
      <c r="H34">
        <v>3014.6781355340131</v>
      </c>
      <c r="I34">
        <v>2103.4568364008369</v>
      </c>
      <c r="J34">
        <v>2073.2029654756338</v>
      </c>
      <c r="K34">
        <v>2138.450666319995</v>
      </c>
      <c r="L34">
        <v>2225.496571022562</v>
      </c>
      <c r="M34">
        <v>1047.436875997266</v>
      </c>
      <c r="N34">
        <v>1547.380234027115</v>
      </c>
      <c r="O34">
        <v>2125.8028195066308</v>
      </c>
      <c r="P34">
        <v>1619.084430998716</v>
      </c>
      <c r="Q34">
        <v>2052.2215112265189</v>
      </c>
      <c r="R34">
        <v>1872.1832760940431</v>
      </c>
      <c r="S34">
        <v>1546.920326512886</v>
      </c>
      <c r="T34">
        <v>2135.0666528081888</v>
      </c>
      <c r="U34">
        <v>1645.0863896536209</v>
      </c>
      <c r="V34">
        <v>2278.533824693473</v>
      </c>
      <c r="W34">
        <v>2191.800970277427</v>
      </c>
      <c r="X34">
        <v>2043.3105707896609</v>
      </c>
      <c r="Y34">
        <v>1992.614184706802</v>
      </c>
      <c r="Z34">
        <v>1478.6956263916411</v>
      </c>
      <c r="AA34">
        <v>2140.24229541465</v>
      </c>
      <c r="AB34">
        <v>2121.667313881585</v>
      </c>
      <c r="AC34">
        <v>1920.276114480484</v>
      </c>
      <c r="AD34">
        <v>1467.2133416244869</v>
      </c>
      <c r="AE34">
        <v>1920.0540745839171</v>
      </c>
      <c r="AF34">
        <v>2345.5840333675301</v>
      </c>
      <c r="AG34">
        <v>2110.8465732558661</v>
      </c>
      <c r="AH34">
        <v>1756.917661419867</v>
      </c>
    </row>
    <row r="35" spans="1:34" x14ac:dyDescent="0.25">
      <c r="A35">
        <v>45439</v>
      </c>
      <c r="B35">
        <v>1267.68</v>
      </c>
      <c r="C35">
        <v>2005.3970355101719</v>
      </c>
      <c r="D35">
        <v>1984.592187104508</v>
      </c>
      <c r="E35">
        <v>1888.269446066183</v>
      </c>
      <c r="F35">
        <v>1990.8670911876679</v>
      </c>
      <c r="G35">
        <v>2388.5710690763121</v>
      </c>
      <c r="H35">
        <v>2990.0879741115382</v>
      </c>
      <c r="I35">
        <v>2077.364185856391</v>
      </c>
      <c r="J35">
        <v>2064.7868453856172</v>
      </c>
      <c r="K35">
        <v>2129.1484329207228</v>
      </c>
      <c r="L35">
        <v>2209.9238680085541</v>
      </c>
      <c r="M35">
        <v>1033.8696890817851</v>
      </c>
      <c r="N35">
        <v>1541.6603532699839</v>
      </c>
      <c r="O35">
        <v>2115.7249948811491</v>
      </c>
      <c r="P35">
        <v>1608.932797961289</v>
      </c>
      <c r="Q35">
        <v>2051.360096697998</v>
      </c>
      <c r="R35">
        <v>1866.429254757785</v>
      </c>
      <c r="S35">
        <v>1547.545935293067</v>
      </c>
      <c r="T35">
        <v>2131.232243698088</v>
      </c>
      <c r="U35">
        <v>1641.518528940479</v>
      </c>
      <c r="V35">
        <v>2274.7500449386712</v>
      </c>
      <c r="W35">
        <v>2177.5352626798031</v>
      </c>
      <c r="X35">
        <v>2034.97379170422</v>
      </c>
      <c r="Y35">
        <v>1985.664878173402</v>
      </c>
      <c r="Z35">
        <v>1476.935913191176</v>
      </c>
      <c r="AA35">
        <v>2130.3577098922328</v>
      </c>
      <c r="AB35">
        <v>2114.0407551549652</v>
      </c>
      <c r="AC35">
        <v>1908.1953664742441</v>
      </c>
      <c r="AD35">
        <v>1457.9312773968441</v>
      </c>
      <c r="AE35">
        <v>1901.0400328046819</v>
      </c>
      <c r="AF35">
        <v>2332.620515043614</v>
      </c>
      <c r="AG35">
        <v>2097.8472488951088</v>
      </c>
      <c r="AH35">
        <v>1753.233601017703</v>
      </c>
    </row>
    <row r="36" spans="1:34" x14ac:dyDescent="0.25">
      <c r="A36">
        <v>45436</v>
      </c>
      <c r="B36">
        <v>1261.93</v>
      </c>
      <c r="C36">
        <v>1999.2821138259519</v>
      </c>
      <c r="D36">
        <v>1985.0943322509049</v>
      </c>
      <c r="E36">
        <v>1865.8343482759699</v>
      </c>
      <c r="F36">
        <v>1984.806677851323</v>
      </c>
      <c r="G36">
        <v>2371.5606748013229</v>
      </c>
      <c r="H36">
        <v>2983.5375502600532</v>
      </c>
      <c r="I36">
        <v>2067.9786569167909</v>
      </c>
      <c r="J36">
        <v>2049.555251639084</v>
      </c>
      <c r="K36">
        <v>2111.1979974353098</v>
      </c>
      <c r="L36">
        <v>2211.6262840429408</v>
      </c>
      <c r="M36">
        <v>1030.5259788893891</v>
      </c>
      <c r="N36">
        <v>1529.070317020459</v>
      </c>
      <c r="O36">
        <v>2108.8273679761628</v>
      </c>
      <c r="P36">
        <v>1605.563515846178</v>
      </c>
      <c r="Q36">
        <v>2056.101260243247</v>
      </c>
      <c r="R36">
        <v>1864.0905481070661</v>
      </c>
      <c r="S36">
        <v>1538.534889413816</v>
      </c>
      <c r="T36">
        <v>2129.0208929473279</v>
      </c>
      <c r="U36">
        <v>1632.4568988870869</v>
      </c>
      <c r="V36">
        <v>2271.212517336613</v>
      </c>
      <c r="W36">
        <v>2166.2467513891988</v>
      </c>
      <c r="X36">
        <v>2036.9589988035721</v>
      </c>
      <c r="Y36">
        <v>1981.339051070586</v>
      </c>
      <c r="Z36">
        <v>1466.1980704468999</v>
      </c>
      <c r="AA36">
        <v>2126.0810377557468</v>
      </c>
      <c r="AB36">
        <v>2108.4537060144198</v>
      </c>
      <c r="AC36">
        <v>1900.363311971056</v>
      </c>
      <c r="AD36">
        <v>1446.4988423924131</v>
      </c>
      <c r="AE36">
        <v>1896.168799536887</v>
      </c>
      <c r="AF36">
        <v>2326.043307451941</v>
      </c>
      <c r="AG36">
        <v>2089.2308286630978</v>
      </c>
      <c r="AH36">
        <v>1749.857078900234</v>
      </c>
    </row>
    <row r="37" spans="1:34" x14ac:dyDescent="0.25">
      <c r="A37">
        <v>45435</v>
      </c>
      <c r="B37">
        <v>1281.03</v>
      </c>
      <c r="C37">
        <v>2013.17970527582</v>
      </c>
      <c r="D37">
        <v>1976.96933964801</v>
      </c>
      <c r="E37">
        <v>1871.901368057253</v>
      </c>
      <c r="F37">
        <v>2001.229187792612</v>
      </c>
      <c r="G37">
        <v>2403.8730722499849</v>
      </c>
      <c r="H37">
        <v>3015.6631076054982</v>
      </c>
      <c r="I37">
        <v>2107.4337821446611</v>
      </c>
      <c r="J37">
        <v>2071.4002442614892</v>
      </c>
      <c r="K37">
        <v>2120.437832136538</v>
      </c>
      <c r="L37">
        <v>2216.188645126168</v>
      </c>
      <c r="M37">
        <v>1049.5272965652939</v>
      </c>
      <c r="N37">
        <v>1533.241970574652</v>
      </c>
      <c r="O37">
        <v>2112.706580531838</v>
      </c>
      <c r="P37">
        <v>1606.3065817592169</v>
      </c>
      <c r="Q37">
        <v>2070.0339463538621</v>
      </c>
      <c r="R37">
        <v>1875.6671079266359</v>
      </c>
      <c r="S37">
        <v>1541.663937316747</v>
      </c>
      <c r="T37">
        <v>2129.820589102917</v>
      </c>
      <c r="U37">
        <v>1638.6862171123389</v>
      </c>
      <c r="V37">
        <v>2278.3058739649591</v>
      </c>
      <c r="W37">
        <v>2180.0601205198118</v>
      </c>
      <c r="X37">
        <v>2045.342802815027</v>
      </c>
      <c r="Y37">
        <v>2001.022685551535</v>
      </c>
      <c r="Z37">
        <v>1483.4574517129749</v>
      </c>
      <c r="AA37">
        <v>2142.2956579080069</v>
      </c>
      <c r="AB37">
        <v>2118.650507330839</v>
      </c>
      <c r="AC37">
        <v>1914.5664076896969</v>
      </c>
      <c r="AD37">
        <v>1457.3068831455439</v>
      </c>
      <c r="AE37">
        <v>1910.1720175640539</v>
      </c>
      <c r="AF37">
        <v>2346.471701190937</v>
      </c>
      <c r="AG37">
        <v>2104.4828804580152</v>
      </c>
      <c r="AH37">
        <v>1758.967176404836</v>
      </c>
    </row>
    <row r="38" spans="1:34" x14ac:dyDescent="0.25">
      <c r="A38">
        <v>45434</v>
      </c>
      <c r="B38">
        <v>1266.9100000000001</v>
      </c>
      <c r="C38">
        <v>2004.946513769268</v>
      </c>
      <c r="D38">
        <v>1972.5575222516891</v>
      </c>
      <c r="E38">
        <v>1826.251150333195</v>
      </c>
      <c r="F38">
        <v>1997.956306263864</v>
      </c>
      <c r="G38">
        <v>2394.220756841507</v>
      </c>
      <c r="H38">
        <v>3008.8410573382412</v>
      </c>
      <c r="I38">
        <v>2085.294345144172</v>
      </c>
      <c r="J38">
        <v>2055.7261382422089</v>
      </c>
      <c r="K38">
        <v>2084.6005218893961</v>
      </c>
      <c r="L38">
        <v>2211.6650483598528</v>
      </c>
      <c r="M38">
        <v>1048.82795931278</v>
      </c>
      <c r="N38">
        <v>1511.732938153516</v>
      </c>
      <c r="O38">
        <v>2103.460982563081</v>
      </c>
      <c r="P38">
        <v>1600.979947447177</v>
      </c>
      <c r="Q38">
        <v>2069.8003419781789</v>
      </c>
      <c r="R38">
        <v>1876.031497700154</v>
      </c>
      <c r="S38">
        <v>1549.3734748696611</v>
      </c>
      <c r="T38">
        <v>2112.8812582379128</v>
      </c>
      <c r="U38">
        <v>1627.62386916326</v>
      </c>
      <c r="V38">
        <v>2269.0696139032989</v>
      </c>
      <c r="W38">
        <v>2177.7962396177481</v>
      </c>
      <c r="X38">
        <v>2046.741603139071</v>
      </c>
      <c r="Y38">
        <v>1991.7734447229011</v>
      </c>
      <c r="Z38">
        <v>1474.2686985174539</v>
      </c>
      <c r="AA38">
        <v>2136.6069638435388</v>
      </c>
      <c r="AB38">
        <v>2108.2383462882758</v>
      </c>
      <c r="AC38">
        <v>1907.6420371685781</v>
      </c>
      <c r="AD38">
        <v>1439.8931217330639</v>
      </c>
      <c r="AE38">
        <v>1895.329613935942</v>
      </c>
      <c r="AF38">
        <v>2331.9825849400759</v>
      </c>
      <c r="AG38">
        <v>2095.874435654162</v>
      </c>
      <c r="AH38">
        <v>1755.1616004623361</v>
      </c>
    </row>
    <row r="39" spans="1:34" x14ac:dyDescent="0.25">
      <c r="A39">
        <v>45433</v>
      </c>
      <c r="B39">
        <v>1277.1400000000001</v>
      </c>
      <c r="C39">
        <v>2001.559471200577</v>
      </c>
      <c r="D39">
        <v>1976.0937813405401</v>
      </c>
      <c r="E39">
        <v>1838.1411483282959</v>
      </c>
      <c r="F39">
        <v>1988.124695187834</v>
      </c>
      <c r="G39">
        <v>2387.9429358776779</v>
      </c>
      <c r="H39">
        <v>3002.747236574613</v>
      </c>
      <c r="I39">
        <v>2088.5314134589489</v>
      </c>
      <c r="J39">
        <v>2042.6701946929879</v>
      </c>
      <c r="K39">
        <v>2068.0666740390989</v>
      </c>
      <c r="L39">
        <v>2222.053425751636</v>
      </c>
      <c r="M39">
        <v>1040.2243840541689</v>
      </c>
      <c r="N39">
        <v>1513.1062734666541</v>
      </c>
      <c r="O39">
        <v>2098.8333006265252</v>
      </c>
      <c r="P39">
        <v>1604.0531731642311</v>
      </c>
      <c r="Q39">
        <v>2067.7108874025148</v>
      </c>
      <c r="R39">
        <v>1880.1373343404889</v>
      </c>
      <c r="S39">
        <v>1547.6313915573951</v>
      </c>
      <c r="T39">
        <v>2097.7955330645691</v>
      </c>
      <c r="U39">
        <v>1623.3238417639529</v>
      </c>
      <c r="V39">
        <v>2270.3843812251621</v>
      </c>
      <c r="W39">
        <v>2183.9926594431649</v>
      </c>
      <c r="X39">
        <v>2041.8164530200929</v>
      </c>
      <c r="Y39">
        <v>1990.145932555906</v>
      </c>
      <c r="Z39">
        <v>1471.8954825845581</v>
      </c>
      <c r="AA39">
        <v>2130.849545850745</v>
      </c>
      <c r="AB39">
        <v>2103.4979858278161</v>
      </c>
      <c r="AC39">
        <v>1908.923741834657</v>
      </c>
      <c r="AD39">
        <v>1439.620545211121</v>
      </c>
      <c r="AE39">
        <v>1896.9094440981089</v>
      </c>
      <c r="AF39">
        <v>2333.324819465332</v>
      </c>
      <c r="AG39">
        <v>2091.3108732066612</v>
      </c>
      <c r="AH39">
        <v>1749.983569429784</v>
      </c>
    </row>
    <row r="40" spans="1:34" x14ac:dyDescent="0.25">
      <c r="A40">
        <v>45432</v>
      </c>
      <c r="B40">
        <v>1277.58</v>
      </c>
      <c r="C40">
        <v>1995.3685232473581</v>
      </c>
      <c r="D40">
        <v>1973.0367317780449</v>
      </c>
      <c r="E40">
        <v>1828.4013704495001</v>
      </c>
      <c r="F40">
        <v>1979.4119696644709</v>
      </c>
      <c r="G40">
        <v>2373.6390925643759</v>
      </c>
      <c r="H40">
        <v>2995.8720251605491</v>
      </c>
      <c r="I40">
        <v>2095.7985441654669</v>
      </c>
      <c r="J40">
        <v>2032.8398070881619</v>
      </c>
      <c r="K40">
        <v>2051.5701551438751</v>
      </c>
      <c r="L40">
        <v>2200.5815119157492</v>
      </c>
      <c r="M40">
        <v>1029.0783681250409</v>
      </c>
      <c r="N40">
        <v>1511.025490330609</v>
      </c>
      <c r="O40">
        <v>2089.849657267664</v>
      </c>
      <c r="P40">
        <v>1594.0535718650881</v>
      </c>
      <c r="Q40">
        <v>2070.8245097957752</v>
      </c>
      <c r="R40">
        <v>1870.8751215561181</v>
      </c>
      <c r="S40">
        <v>1546.879966547124</v>
      </c>
      <c r="T40">
        <v>2095.4204042629458</v>
      </c>
      <c r="U40">
        <v>1616.7478860424631</v>
      </c>
      <c r="V40">
        <v>2265.7348183843692</v>
      </c>
      <c r="W40">
        <v>2178.211420588153</v>
      </c>
      <c r="X40">
        <v>2044.171492656513</v>
      </c>
      <c r="Y40">
        <v>1988.3319689219791</v>
      </c>
      <c r="Z40">
        <v>1451.9706663683669</v>
      </c>
      <c r="AA40">
        <v>2126.5819044245559</v>
      </c>
      <c r="AB40">
        <v>2095.5425316224009</v>
      </c>
      <c r="AC40">
        <v>1901.954120869907</v>
      </c>
      <c r="AD40">
        <v>1430.389791507552</v>
      </c>
      <c r="AE40">
        <v>1897.621731093325</v>
      </c>
      <c r="AF40">
        <v>2327.6153177170258</v>
      </c>
      <c r="AG40">
        <v>2080.4382183013822</v>
      </c>
      <c r="AH40">
        <v>1747.652236653812</v>
      </c>
    </row>
    <row r="41" spans="1:34" x14ac:dyDescent="0.25">
      <c r="A41">
        <v>45429</v>
      </c>
      <c r="B41">
        <v>1273.1099999999999</v>
      </c>
      <c r="C41">
        <v>1988.7587673931689</v>
      </c>
      <c r="D41">
        <v>1973.4478355549711</v>
      </c>
      <c r="E41">
        <v>1787.001046862543</v>
      </c>
      <c r="F41">
        <v>1969.581897919566</v>
      </c>
      <c r="G41">
        <v>2363.8875774673688</v>
      </c>
      <c r="H41">
        <v>2994.791972940799</v>
      </c>
      <c r="I41">
        <v>2094.136009357675</v>
      </c>
      <c r="J41">
        <v>2027.9196240499209</v>
      </c>
      <c r="K41">
        <v>2050.207320771553</v>
      </c>
      <c r="L41">
        <v>2188.4382528088681</v>
      </c>
      <c r="M41">
        <v>1022.2681989174999</v>
      </c>
      <c r="N41">
        <v>1506.31060543744</v>
      </c>
      <c r="O41">
        <v>2081.4145012843892</v>
      </c>
      <c r="P41">
        <v>1592.718139884531</v>
      </c>
      <c r="Q41">
        <v>2058.0336308379142</v>
      </c>
      <c r="R41">
        <v>1863.52997471613</v>
      </c>
      <c r="S41">
        <v>1536.3008299319949</v>
      </c>
      <c r="T41">
        <v>2083.9102642380499</v>
      </c>
      <c r="U41">
        <v>1615.7432260936159</v>
      </c>
      <c r="V41">
        <v>2263.8729127444121</v>
      </c>
      <c r="W41">
        <v>2167.309783090016</v>
      </c>
      <c r="X41">
        <v>2039.635117152043</v>
      </c>
      <c r="Y41">
        <v>1984.91199744295</v>
      </c>
      <c r="Z41">
        <v>1448.778109767798</v>
      </c>
      <c r="AA41">
        <v>2120.84763875515</v>
      </c>
      <c r="AB41">
        <v>2087.4994492275241</v>
      </c>
      <c r="AC41">
        <v>1896.6692560640199</v>
      </c>
      <c r="AD41">
        <v>1420.1757381393661</v>
      </c>
      <c r="AE41">
        <v>1888.6540274702959</v>
      </c>
      <c r="AF41">
        <v>2324.2454282031149</v>
      </c>
      <c r="AG41">
        <v>2071.568841855873</v>
      </c>
      <c r="AH41">
        <v>1742.0886232780019</v>
      </c>
    </row>
    <row r="42" spans="1:34" x14ac:dyDescent="0.25">
      <c r="A42">
        <v>45428</v>
      </c>
      <c r="B42">
        <v>1268.78</v>
      </c>
      <c r="C42">
        <v>1983.310557163265</v>
      </c>
      <c r="D42">
        <v>1981.070391206463</v>
      </c>
      <c r="E42">
        <v>1784.2124349901189</v>
      </c>
      <c r="F42">
        <v>1956.317755199143</v>
      </c>
      <c r="G42">
        <v>2351.7762259945948</v>
      </c>
      <c r="H42">
        <v>2984.5045181452701</v>
      </c>
      <c r="I42">
        <v>2088.3673046425001</v>
      </c>
      <c r="J42">
        <v>2025.733808574777</v>
      </c>
      <c r="K42">
        <v>2049.5435957409759</v>
      </c>
      <c r="L42">
        <v>2188.33296894761</v>
      </c>
      <c r="M42">
        <v>1022.068205355885</v>
      </c>
      <c r="N42">
        <v>1504.8955496427709</v>
      </c>
      <c r="O42">
        <v>2075.998720239837</v>
      </c>
      <c r="P42">
        <v>1589.1316895986829</v>
      </c>
      <c r="Q42">
        <v>2058.262783056759</v>
      </c>
      <c r="R42">
        <v>1862.0585077036919</v>
      </c>
      <c r="S42">
        <v>1528.1311659675571</v>
      </c>
      <c r="T42">
        <v>2066.5972809303139</v>
      </c>
      <c r="U42">
        <v>1608.998680222837</v>
      </c>
      <c r="V42">
        <v>2239.1619659255548</v>
      </c>
      <c r="W42">
        <v>2167.085220588343</v>
      </c>
      <c r="X42">
        <v>2035.3861031801659</v>
      </c>
      <c r="Y42">
        <v>1983.179041090782</v>
      </c>
      <c r="Z42">
        <v>1443.872679871489</v>
      </c>
      <c r="AA42">
        <v>2113.3399301242771</v>
      </c>
      <c r="AB42">
        <v>2083.578798816086</v>
      </c>
      <c r="AC42">
        <v>1892.353893910165</v>
      </c>
      <c r="AD42">
        <v>1418.086552729932</v>
      </c>
      <c r="AE42">
        <v>1879.450387878501</v>
      </c>
      <c r="AF42">
        <v>2316.2013726429309</v>
      </c>
      <c r="AG42">
        <v>2064.0131930018169</v>
      </c>
      <c r="AH42">
        <v>1740.680570436524</v>
      </c>
    </row>
    <row r="43" spans="1:34" x14ac:dyDescent="0.25">
      <c r="A43">
        <v>45427</v>
      </c>
      <c r="B43">
        <v>1254.3900000000001</v>
      </c>
      <c r="C43">
        <v>1980.0874471777081</v>
      </c>
      <c r="D43">
        <v>1979.0202433944751</v>
      </c>
      <c r="E43">
        <v>1775.304428519006</v>
      </c>
      <c r="F43">
        <v>1951.7270638668999</v>
      </c>
      <c r="G43">
        <v>2348.3468666083322</v>
      </c>
      <c r="H43">
        <v>2981.6054199722471</v>
      </c>
      <c r="I43">
        <v>2093.8281807542248</v>
      </c>
      <c r="J43">
        <v>2023.7694277566641</v>
      </c>
      <c r="K43">
        <v>2026.877982923181</v>
      </c>
      <c r="L43">
        <v>2190.016348194436</v>
      </c>
      <c r="M43">
        <v>1019.854112574946</v>
      </c>
      <c r="N43">
        <v>1500.4853316744941</v>
      </c>
      <c r="O43">
        <v>2078.732954028636</v>
      </c>
      <c r="P43">
        <v>1586.05588807913</v>
      </c>
      <c r="Q43">
        <v>2051.5068045192052</v>
      </c>
      <c r="R43">
        <v>1844.5064741787551</v>
      </c>
      <c r="S43">
        <v>1504.0030518712181</v>
      </c>
      <c r="T43">
        <v>2065.1916399674042</v>
      </c>
      <c r="U43">
        <v>1607.337517326217</v>
      </c>
      <c r="V43">
        <v>2238.8064763714742</v>
      </c>
      <c r="W43">
        <v>2163.2012234907238</v>
      </c>
      <c r="X43">
        <v>2035.1984873617059</v>
      </c>
      <c r="Y43">
        <v>1984.3836740301419</v>
      </c>
      <c r="Z43">
        <v>1450.251035612665</v>
      </c>
      <c r="AA43">
        <v>2110.9557655454391</v>
      </c>
      <c r="AB43">
        <v>2080.3885353558512</v>
      </c>
      <c r="AC43">
        <v>1886.879331224309</v>
      </c>
      <c r="AD43">
        <v>1415.895065742131</v>
      </c>
      <c r="AE43">
        <v>1865.0861734876421</v>
      </c>
      <c r="AF43">
        <v>2308.302977459462</v>
      </c>
      <c r="AG43">
        <v>2059.953637581496</v>
      </c>
      <c r="AH43">
        <v>1742.1408875443749</v>
      </c>
    </row>
    <row r="44" spans="1:34" x14ac:dyDescent="0.25">
      <c r="A44">
        <v>45426</v>
      </c>
      <c r="B44">
        <v>1243.28</v>
      </c>
      <c r="C44">
        <v>1972.6074395018809</v>
      </c>
      <c r="D44">
        <v>1971.0505937870651</v>
      </c>
      <c r="E44">
        <v>1777.35047702562</v>
      </c>
      <c r="F44">
        <v>1944.925134970829</v>
      </c>
      <c r="G44">
        <v>2346.47012852643</v>
      </c>
      <c r="H44">
        <v>2962.10715595801</v>
      </c>
      <c r="I44">
        <v>2078.755381045059</v>
      </c>
      <c r="J44">
        <v>2016.085585245622</v>
      </c>
      <c r="K44">
        <v>2029.1089922781889</v>
      </c>
      <c r="L44">
        <v>2157.6693040411669</v>
      </c>
      <c r="M44">
        <v>1016.874437141436</v>
      </c>
      <c r="N44">
        <v>1494.2922385274269</v>
      </c>
      <c r="O44">
        <v>2066.6024047045198</v>
      </c>
      <c r="P44">
        <v>1574.117195820191</v>
      </c>
      <c r="Q44">
        <v>2047.019068145775</v>
      </c>
      <c r="R44">
        <v>1841.0414503362069</v>
      </c>
      <c r="S44">
        <v>1495.0217268482979</v>
      </c>
      <c r="T44">
        <v>2054.973811085606</v>
      </c>
      <c r="U44">
        <v>1608.93323962778</v>
      </c>
      <c r="V44">
        <v>2237.6898409244018</v>
      </c>
      <c r="W44">
        <v>2156.1359418042762</v>
      </c>
      <c r="X44">
        <v>2034.455065274602</v>
      </c>
      <c r="Y44">
        <v>1975.8000524608899</v>
      </c>
      <c r="Z44">
        <v>1452.5085868611741</v>
      </c>
      <c r="AA44">
        <v>2102.1309487477879</v>
      </c>
      <c r="AB44">
        <v>2071.0480549365739</v>
      </c>
      <c r="AC44">
        <v>1881.4998651357801</v>
      </c>
      <c r="AD44">
        <v>1413.503705254202</v>
      </c>
      <c r="AE44">
        <v>1854.973334003314</v>
      </c>
      <c r="AF44">
        <v>2295.4017416674019</v>
      </c>
      <c r="AG44">
        <v>2051.119352016311</v>
      </c>
      <c r="AH44">
        <v>1739.200938943962</v>
      </c>
    </row>
    <row r="45" spans="1:34" x14ac:dyDescent="0.25">
      <c r="A45">
        <v>45425</v>
      </c>
      <c r="B45">
        <v>1240.18</v>
      </c>
      <c r="C45">
        <v>1970.056450870861</v>
      </c>
      <c r="D45">
        <v>1970.3945466905111</v>
      </c>
      <c r="E45">
        <v>1779.250665851037</v>
      </c>
      <c r="F45">
        <v>1943.292062499411</v>
      </c>
      <c r="G45">
        <v>2333.004373192085</v>
      </c>
      <c r="H45">
        <v>2960.5142612794712</v>
      </c>
      <c r="I45">
        <v>2062.874708409232</v>
      </c>
      <c r="J45">
        <v>2011.292862578611</v>
      </c>
      <c r="K45">
        <v>2033.130617285625</v>
      </c>
      <c r="L45">
        <v>2158.8828729188981</v>
      </c>
      <c r="M45">
        <v>1018.770423343154</v>
      </c>
      <c r="N45">
        <v>1497.492147096691</v>
      </c>
      <c r="O45">
        <v>2063.820255085679</v>
      </c>
      <c r="P45">
        <v>1570.206342368999</v>
      </c>
      <c r="Q45">
        <v>2043.2514866093161</v>
      </c>
      <c r="R45">
        <v>1838.87966332118</v>
      </c>
      <c r="S45">
        <v>1500.938461097006</v>
      </c>
      <c r="T45">
        <v>2060.7868807301152</v>
      </c>
      <c r="U45">
        <v>1606.591376665493</v>
      </c>
      <c r="V45">
        <v>2233.487914156668</v>
      </c>
      <c r="W45">
        <v>2157.1576767722649</v>
      </c>
      <c r="X45">
        <v>2035.38106198386</v>
      </c>
      <c r="Y45">
        <v>1970.483960214789</v>
      </c>
      <c r="Z45">
        <v>1432.974687762711</v>
      </c>
      <c r="AA45">
        <v>2100.4085440139029</v>
      </c>
      <c r="AB45">
        <v>2068.6623970394321</v>
      </c>
      <c r="AC45">
        <v>1876.9469474001071</v>
      </c>
      <c r="AD45">
        <v>1411.246260355437</v>
      </c>
      <c r="AE45">
        <v>1844.2325796844259</v>
      </c>
      <c r="AF45">
        <v>2293.5523055122831</v>
      </c>
      <c r="AG45">
        <v>2048.7430508493571</v>
      </c>
      <c r="AH45">
        <v>1737.140565674021</v>
      </c>
    </row>
    <row r="46" spans="1:34" x14ac:dyDescent="0.25">
      <c r="A46">
        <v>45422</v>
      </c>
      <c r="B46">
        <v>1244.7</v>
      </c>
      <c r="C46">
        <v>1964.9784883182001</v>
      </c>
      <c r="D46">
        <v>1980.620990553261</v>
      </c>
      <c r="E46">
        <v>1782.630037405364</v>
      </c>
      <c r="F46">
        <v>1934.487669671897</v>
      </c>
      <c r="G46">
        <v>2330.6048178185911</v>
      </c>
      <c r="H46">
        <v>2954.5270722903729</v>
      </c>
      <c r="I46">
        <v>2023.0459138604069</v>
      </c>
      <c r="J46">
        <v>2002.828649875054</v>
      </c>
      <c r="K46">
        <v>2022.317620609444</v>
      </c>
      <c r="L46">
        <v>2163.0355222716089</v>
      </c>
      <c r="M46">
        <v>1019.465141123526</v>
      </c>
      <c r="N46">
        <v>1494.6752046555241</v>
      </c>
      <c r="O46">
        <v>2060.4833329426051</v>
      </c>
      <c r="P46">
        <v>1569.4352452259091</v>
      </c>
      <c r="Q46">
        <v>2032.290111859634</v>
      </c>
      <c r="R46">
        <v>1845.340710791766</v>
      </c>
      <c r="S46">
        <v>1495.068026860293</v>
      </c>
      <c r="T46">
        <v>2054.3401985253731</v>
      </c>
      <c r="U46">
        <v>1605.7398589843999</v>
      </c>
      <c r="V46">
        <v>2251.8886262030628</v>
      </c>
      <c r="W46">
        <v>2156.621502141737</v>
      </c>
      <c r="X46">
        <v>2025.775673956123</v>
      </c>
      <c r="Y46">
        <v>1961.794149507662</v>
      </c>
      <c r="Z46">
        <v>1433.113695812651</v>
      </c>
      <c r="AA46">
        <v>2093.0841543927131</v>
      </c>
      <c r="AB46">
        <v>2064.2199771843971</v>
      </c>
      <c r="AC46">
        <v>1873.629551781024</v>
      </c>
      <c r="AD46">
        <v>1410.80556338222</v>
      </c>
      <c r="AE46">
        <v>1849.2918664425019</v>
      </c>
      <c r="AF46">
        <v>2294.8085170635341</v>
      </c>
      <c r="AG46">
        <v>2041.3799901420771</v>
      </c>
      <c r="AH46">
        <v>1729.977766046077</v>
      </c>
    </row>
    <row r="47" spans="1:34" x14ac:dyDescent="0.25">
      <c r="A47">
        <v>45421</v>
      </c>
      <c r="B47">
        <v>1248.6400000000001</v>
      </c>
      <c r="C47">
        <v>1962.2766559929989</v>
      </c>
      <c r="D47">
        <v>1986.618739524833</v>
      </c>
      <c r="E47">
        <v>1788.317348699959</v>
      </c>
      <c r="F47">
        <v>1929.655265835783</v>
      </c>
      <c r="G47">
        <v>2329.2646071343011</v>
      </c>
      <c r="H47">
        <v>2948.141725451017</v>
      </c>
      <c r="I47">
        <v>1985.357548316493</v>
      </c>
      <c r="J47">
        <v>2003.623194887135</v>
      </c>
      <c r="K47">
        <v>2007.0672968067249</v>
      </c>
      <c r="L47">
        <v>2164.620833394818</v>
      </c>
      <c r="M47">
        <v>1019.1756103099621</v>
      </c>
      <c r="N47">
        <v>1491.8726968692829</v>
      </c>
      <c r="O47">
        <v>2053.2486027642599</v>
      </c>
      <c r="P47">
        <v>1570.110451740703</v>
      </c>
      <c r="Q47">
        <v>2041.051764950219</v>
      </c>
      <c r="R47">
        <v>1850.8864931887849</v>
      </c>
      <c r="S47">
        <v>1499.8732981485589</v>
      </c>
      <c r="T47">
        <v>2035.005812510183</v>
      </c>
      <c r="U47">
        <v>1600.695384852796</v>
      </c>
      <c r="V47">
        <v>2263.362855097183</v>
      </c>
      <c r="W47">
        <v>2156.2368695738601</v>
      </c>
      <c r="X47">
        <v>2019.2781883272301</v>
      </c>
      <c r="Y47">
        <v>1964.2789569560839</v>
      </c>
      <c r="Z47">
        <v>1422.9507534271311</v>
      </c>
      <c r="AA47">
        <v>2089.942833938414</v>
      </c>
      <c r="AB47">
        <v>2063.5941814664061</v>
      </c>
      <c r="AC47">
        <v>1869.767643207337</v>
      </c>
      <c r="AD47">
        <v>1408.2260017432541</v>
      </c>
      <c r="AE47">
        <v>1852.4945600587951</v>
      </c>
      <c r="AF47">
        <v>2293.5752067832159</v>
      </c>
      <c r="AG47">
        <v>2039.2151816876969</v>
      </c>
      <c r="AH47">
        <v>1725.2094385479511</v>
      </c>
    </row>
    <row r="48" spans="1:34" x14ac:dyDescent="0.25">
      <c r="A48">
        <v>45420</v>
      </c>
      <c r="B48">
        <v>1250.46</v>
      </c>
      <c r="C48">
        <v>1961.867558917892</v>
      </c>
      <c r="D48">
        <v>1986.2584178600921</v>
      </c>
      <c r="E48">
        <v>1792.5020836369749</v>
      </c>
      <c r="F48">
        <v>1931.4769468301311</v>
      </c>
      <c r="G48">
        <v>2324.9319007073909</v>
      </c>
      <c r="H48">
        <v>2950.207500261633</v>
      </c>
      <c r="I48">
        <v>1988.798707930787</v>
      </c>
      <c r="J48">
        <v>1987.8662921982909</v>
      </c>
      <c r="K48">
        <v>2005.45293721643</v>
      </c>
      <c r="L48">
        <v>2161.2514589825942</v>
      </c>
      <c r="M48">
        <v>1017.092040731828</v>
      </c>
      <c r="N48">
        <v>1495.589236402205</v>
      </c>
      <c r="O48">
        <v>2055.4655219184501</v>
      </c>
      <c r="P48">
        <v>1568.5234698150141</v>
      </c>
      <c r="Q48">
        <v>2031.246583427006</v>
      </c>
      <c r="R48">
        <v>1846.862206391387</v>
      </c>
      <c r="S48">
        <v>1507.4063166914771</v>
      </c>
      <c r="T48">
        <v>2042.552560682946</v>
      </c>
      <c r="U48">
        <v>1598.2142038507361</v>
      </c>
      <c r="V48">
        <v>2240.0407320023592</v>
      </c>
      <c r="W48">
        <v>2149.9237290363012</v>
      </c>
      <c r="X48">
        <v>2029.4035197784369</v>
      </c>
      <c r="Y48">
        <v>1966.401400374094</v>
      </c>
      <c r="Z48">
        <v>1422.216149028053</v>
      </c>
      <c r="AA48">
        <v>2093.2126082263699</v>
      </c>
      <c r="AB48">
        <v>2057.0658018383951</v>
      </c>
      <c r="AC48">
        <v>1866.818412367458</v>
      </c>
      <c r="AD48">
        <v>1409.668548868995</v>
      </c>
      <c r="AE48">
        <v>1852.9257231695281</v>
      </c>
      <c r="AF48">
        <v>2293.0722481772968</v>
      </c>
      <c r="AG48">
        <v>2038.4087648797961</v>
      </c>
      <c r="AH48">
        <v>1725.1645357362811</v>
      </c>
    </row>
    <row r="49" spans="1:34" x14ac:dyDescent="0.25">
      <c r="A49">
        <v>45419</v>
      </c>
      <c r="B49">
        <v>1248.6300000000001</v>
      </c>
      <c r="C49">
        <v>1955.063946273136</v>
      </c>
      <c r="D49">
        <v>1989.4783425700059</v>
      </c>
      <c r="E49">
        <v>1789.8786385675869</v>
      </c>
      <c r="F49">
        <v>1933.167380427521</v>
      </c>
      <c r="G49">
        <v>2322.5253983590169</v>
      </c>
      <c r="H49">
        <v>2943.9038972903968</v>
      </c>
      <c r="I49">
        <v>1961.3010681947569</v>
      </c>
      <c r="J49">
        <v>1967.6570451559021</v>
      </c>
      <c r="K49">
        <v>1967.144138407004</v>
      </c>
      <c r="L49">
        <v>2132.217103049185</v>
      </c>
      <c r="M49">
        <v>1029.788304943133</v>
      </c>
      <c r="N49">
        <v>1486.0234396440619</v>
      </c>
      <c r="O49">
        <v>2048.9846798268791</v>
      </c>
      <c r="P49">
        <v>1551.879959074178</v>
      </c>
      <c r="Q49">
        <v>2026.2911320444821</v>
      </c>
      <c r="R49">
        <v>1845.9775557583971</v>
      </c>
      <c r="S49">
        <v>1504.6978287649711</v>
      </c>
      <c r="T49">
        <v>2032.544794372453</v>
      </c>
      <c r="U49">
        <v>1594.8771541685089</v>
      </c>
      <c r="V49">
        <v>2231.554841466746</v>
      </c>
      <c r="W49">
        <v>2144.1126911936808</v>
      </c>
      <c r="X49">
        <v>2013.409975211179</v>
      </c>
      <c r="Y49">
        <v>1963.226828171895</v>
      </c>
      <c r="Z49">
        <v>1409.849667311094</v>
      </c>
      <c r="AA49">
        <v>2089.6006524233362</v>
      </c>
      <c r="AB49">
        <v>2042.990267934648</v>
      </c>
      <c r="AC49">
        <v>1859.081873206522</v>
      </c>
      <c r="AD49">
        <v>1405.763431867344</v>
      </c>
      <c r="AE49">
        <v>1851.423484060703</v>
      </c>
      <c r="AF49">
        <v>2287.8242621199729</v>
      </c>
      <c r="AG49">
        <v>2027.6829839210441</v>
      </c>
      <c r="AH49">
        <v>1721.0669718051249</v>
      </c>
    </row>
    <row r="50" spans="1:34" x14ac:dyDescent="0.25">
      <c r="A50">
        <v>45418</v>
      </c>
      <c r="B50">
        <v>1241.58</v>
      </c>
      <c r="C50">
        <v>1947.5162987375979</v>
      </c>
      <c r="D50">
        <v>1982.6824355001811</v>
      </c>
      <c r="E50">
        <v>1789.115242486771</v>
      </c>
      <c r="F50">
        <v>1928.748017543584</v>
      </c>
      <c r="G50">
        <v>2318.486989326505</v>
      </c>
      <c r="H50">
        <v>2939.529535559891</v>
      </c>
      <c r="I50">
        <v>1929.182946356997</v>
      </c>
      <c r="J50">
        <v>1964.412097031701</v>
      </c>
      <c r="K50">
        <v>1958.0249668518111</v>
      </c>
      <c r="L50">
        <v>2114.8936982138721</v>
      </c>
      <c r="M50">
        <v>1020.194773025872</v>
      </c>
      <c r="N50">
        <v>1488.8467160253051</v>
      </c>
      <c r="O50">
        <v>2037.1489174526771</v>
      </c>
      <c r="P50">
        <v>1543.690920763152</v>
      </c>
      <c r="Q50">
        <v>2018.8440656587709</v>
      </c>
      <c r="R50">
        <v>1845.7288130869299</v>
      </c>
      <c r="S50">
        <v>1502.543597936118</v>
      </c>
      <c r="T50">
        <v>2018.8119158148429</v>
      </c>
      <c r="U50">
        <v>1584.3394629217121</v>
      </c>
      <c r="V50">
        <v>2226.559252207478</v>
      </c>
      <c r="W50">
        <v>2130.9783528820899</v>
      </c>
      <c r="X50">
        <v>2006.268034575764</v>
      </c>
      <c r="Y50">
        <v>1953.619020319878</v>
      </c>
      <c r="Z50">
        <v>1404.0442643897061</v>
      </c>
      <c r="AA50">
        <v>2082.6815126367419</v>
      </c>
      <c r="AB50">
        <v>2033.8960635905109</v>
      </c>
      <c r="AC50">
        <v>1849.3088367190389</v>
      </c>
      <c r="AD50">
        <v>1403.247507535704</v>
      </c>
      <c r="AE50">
        <v>1843.2796784504019</v>
      </c>
      <c r="AF50">
        <v>2280.089439449147</v>
      </c>
      <c r="AG50">
        <v>2021.9991452703209</v>
      </c>
      <c r="AH50">
        <v>1711.7086631495049</v>
      </c>
    </row>
    <row r="51" spans="1:34" x14ac:dyDescent="0.25">
      <c r="A51">
        <v>45415</v>
      </c>
      <c r="B51">
        <v>1221.03</v>
      </c>
      <c r="C51">
        <v>1929.0399440804269</v>
      </c>
      <c r="D51">
        <v>1967.5600657614391</v>
      </c>
      <c r="E51">
        <v>1771.6725280702231</v>
      </c>
      <c r="F51">
        <v>1907.5768463943259</v>
      </c>
      <c r="G51">
        <v>2292.0748729182119</v>
      </c>
      <c r="H51">
        <v>2899.8443165780459</v>
      </c>
      <c r="I51">
        <v>1907.969576791171</v>
      </c>
      <c r="J51">
        <v>1941.2816322047379</v>
      </c>
      <c r="K51">
        <v>1937.7615978863739</v>
      </c>
      <c r="L51">
        <v>2091.2716635092038</v>
      </c>
      <c r="M51">
        <v>1000.1669817474919</v>
      </c>
      <c r="N51">
        <v>1478.703724280864</v>
      </c>
      <c r="O51">
        <v>2010.560140073635</v>
      </c>
      <c r="P51">
        <v>1539.667989496736</v>
      </c>
      <c r="Q51">
        <v>2001.688848683983</v>
      </c>
      <c r="R51">
        <v>1835.9355464472819</v>
      </c>
      <c r="S51">
        <v>1479.6322761898541</v>
      </c>
      <c r="T51">
        <v>1992.11764782707</v>
      </c>
      <c r="U51">
        <v>1571.1561988724841</v>
      </c>
      <c r="V51">
        <v>2210.3465584869741</v>
      </c>
      <c r="W51">
        <v>2115.5229051138022</v>
      </c>
      <c r="X51">
        <v>1991.63175001838</v>
      </c>
      <c r="Y51">
        <v>1940.2065463848239</v>
      </c>
      <c r="Z51">
        <v>1404.0057272770659</v>
      </c>
      <c r="AA51">
        <v>2061.8299372023939</v>
      </c>
      <c r="AB51">
        <v>2011.818221122707</v>
      </c>
      <c r="AC51">
        <v>1835.7384213650751</v>
      </c>
      <c r="AD51">
        <v>1391.910939068782</v>
      </c>
      <c r="AE51">
        <v>1824.0483675494661</v>
      </c>
      <c r="AF51">
        <v>2260.0495293873792</v>
      </c>
      <c r="AG51">
        <v>1998.2182550315219</v>
      </c>
      <c r="AH51">
        <v>1699.765466448046</v>
      </c>
    </row>
    <row r="52" spans="1:34" x14ac:dyDescent="0.25">
      <c r="A52">
        <v>45414</v>
      </c>
      <c r="B52">
        <v>1216.3599999999999</v>
      </c>
      <c r="C52">
        <v>1926.581044499778</v>
      </c>
      <c r="D52">
        <v>1972.5265074128299</v>
      </c>
      <c r="E52">
        <v>1772.479957952866</v>
      </c>
      <c r="F52">
        <v>1905.03572355912</v>
      </c>
      <c r="G52">
        <v>2289.994689442472</v>
      </c>
      <c r="H52">
        <v>2900.9127690405589</v>
      </c>
      <c r="I52">
        <v>1909.106786310542</v>
      </c>
      <c r="J52">
        <v>1933.6693895881349</v>
      </c>
      <c r="K52">
        <v>1930.37765381135</v>
      </c>
      <c r="L52">
        <v>2092.5352566382562</v>
      </c>
      <c r="M52">
        <v>981.00327953570911</v>
      </c>
      <c r="N52">
        <v>1479.531515762548</v>
      </c>
      <c r="O52">
        <v>2007.5469876921691</v>
      </c>
      <c r="P52">
        <v>1530.8776657015389</v>
      </c>
      <c r="Q52">
        <v>1993.78679949556</v>
      </c>
      <c r="R52">
        <v>1834.2131888050369</v>
      </c>
      <c r="S52">
        <v>1484.9932006559491</v>
      </c>
      <c r="T52">
        <v>1987.3571351252531</v>
      </c>
      <c r="U52">
        <v>1565.614508356909</v>
      </c>
      <c r="V52">
        <v>2228.6075870338759</v>
      </c>
      <c r="W52">
        <v>2114.7317178338189</v>
      </c>
      <c r="X52">
        <v>1992.590176204669</v>
      </c>
      <c r="Y52">
        <v>1937.363106860877</v>
      </c>
      <c r="Z52">
        <v>1405.264948306426</v>
      </c>
      <c r="AA52">
        <v>2060.5270490591711</v>
      </c>
      <c r="AB52">
        <v>2008.392931540923</v>
      </c>
      <c r="AC52">
        <v>1832.489200482446</v>
      </c>
      <c r="AD52">
        <v>1388.104636800733</v>
      </c>
      <c r="AE52">
        <v>1816.7112853237229</v>
      </c>
      <c r="AF52">
        <v>2258.3652916356</v>
      </c>
      <c r="AG52">
        <v>1998.257293320961</v>
      </c>
      <c r="AH52">
        <v>1694.8715707427889</v>
      </c>
    </row>
    <row r="53" spans="1:34" x14ac:dyDescent="0.25">
      <c r="A53">
        <v>45408</v>
      </c>
      <c r="B53">
        <v>1209.52</v>
      </c>
      <c r="C53">
        <v>1921.403214968243</v>
      </c>
      <c r="D53">
        <v>1970.188295619625</v>
      </c>
      <c r="E53">
        <v>1763.803641001854</v>
      </c>
      <c r="F53">
        <v>1897.669527847276</v>
      </c>
      <c r="G53">
        <v>2277.9424843660472</v>
      </c>
      <c r="H53">
        <v>2909.379912986245</v>
      </c>
      <c r="I53">
        <v>1893.7856596975471</v>
      </c>
      <c r="J53">
        <v>1924.867328060785</v>
      </c>
      <c r="K53">
        <v>1933.3889814716631</v>
      </c>
      <c r="L53">
        <v>2091.6461701781318</v>
      </c>
      <c r="M53">
        <v>979.08726871806869</v>
      </c>
      <c r="N53">
        <v>1462.5633857486739</v>
      </c>
      <c r="O53">
        <v>1995.561618302321</v>
      </c>
      <c r="P53">
        <v>1526.937832461474</v>
      </c>
      <c r="Q53">
        <v>1989.8418226766551</v>
      </c>
      <c r="R53">
        <v>1831.873661513049</v>
      </c>
      <c r="S53">
        <v>1478.5781144542809</v>
      </c>
      <c r="T53">
        <v>1988.7072073912341</v>
      </c>
      <c r="U53">
        <v>1561.7865772664329</v>
      </c>
      <c r="V53">
        <v>2220.163796018785</v>
      </c>
      <c r="W53">
        <v>2115.2660334156481</v>
      </c>
      <c r="X53">
        <v>1990.9738132161749</v>
      </c>
      <c r="Y53">
        <v>1929.846803166168</v>
      </c>
      <c r="Z53">
        <v>1402.5867120624109</v>
      </c>
      <c r="AA53">
        <v>2056.7860583445158</v>
      </c>
      <c r="AB53">
        <v>2001.7247299966091</v>
      </c>
      <c r="AC53">
        <v>1827.685900648208</v>
      </c>
      <c r="AD53">
        <v>1379.018157319445</v>
      </c>
      <c r="AE53">
        <v>1807.2472136733099</v>
      </c>
      <c r="AF53">
        <v>2248.3366302982681</v>
      </c>
      <c r="AG53">
        <v>1994.340625175106</v>
      </c>
      <c r="AH53">
        <v>1691.3708248749781</v>
      </c>
    </row>
    <row r="54" spans="1:34" x14ac:dyDescent="0.25">
      <c r="A54">
        <v>45407</v>
      </c>
      <c r="B54">
        <v>1204.97</v>
      </c>
      <c r="C54">
        <v>1921.9267603063049</v>
      </c>
      <c r="D54">
        <v>1957.1150638442671</v>
      </c>
      <c r="E54">
        <v>1756.978973444343</v>
      </c>
      <c r="F54">
        <v>1899.0763783094851</v>
      </c>
      <c r="G54">
        <v>2279.867545886791</v>
      </c>
      <c r="H54">
        <v>2918.1204774369889</v>
      </c>
      <c r="I54">
        <v>1891.087748197418</v>
      </c>
      <c r="J54">
        <v>1920.692901320665</v>
      </c>
      <c r="K54">
        <v>1931.5958847423881</v>
      </c>
      <c r="L54">
        <v>2092.4303713108911</v>
      </c>
      <c r="M54">
        <v>981.83111221274476</v>
      </c>
      <c r="N54">
        <v>1465.3591125018399</v>
      </c>
      <c r="O54">
        <v>2000.799818909429</v>
      </c>
      <c r="P54">
        <v>1524.6894842166521</v>
      </c>
      <c r="Q54">
        <v>1997.4580238599549</v>
      </c>
      <c r="R54">
        <v>1819.5457156050441</v>
      </c>
      <c r="S54">
        <v>1483.0181037453219</v>
      </c>
      <c r="T54">
        <v>2004.6129945931591</v>
      </c>
      <c r="U54">
        <v>1558.6380443301721</v>
      </c>
      <c r="V54">
        <v>2233.9908758449001</v>
      </c>
      <c r="W54">
        <v>2101.7666095498248</v>
      </c>
      <c r="X54">
        <v>1996.992873419026</v>
      </c>
      <c r="Y54">
        <v>1927.277499177223</v>
      </c>
      <c r="Z54">
        <v>1408.5941334571719</v>
      </c>
      <c r="AA54">
        <v>2058.852934265658</v>
      </c>
      <c r="AB54">
        <v>2005.3753020966051</v>
      </c>
      <c r="AC54">
        <v>1821.270981276291</v>
      </c>
      <c r="AD54">
        <v>1381.103024051763</v>
      </c>
      <c r="AE54">
        <v>1798.5408179802489</v>
      </c>
      <c r="AF54">
        <v>2245.0830794631302</v>
      </c>
      <c r="AG54">
        <v>1995.934771479607</v>
      </c>
      <c r="AH54">
        <v>1693.8503466252851</v>
      </c>
    </row>
    <row r="55" spans="1:34" x14ac:dyDescent="0.25">
      <c r="A55">
        <v>45406</v>
      </c>
      <c r="B55">
        <v>1205.6099999999999</v>
      </c>
      <c r="C55">
        <v>1926.801652758206</v>
      </c>
      <c r="D55">
        <v>1957.2028800647829</v>
      </c>
      <c r="E55">
        <v>1752.226925117121</v>
      </c>
      <c r="F55">
        <v>1903.7171085290181</v>
      </c>
      <c r="G55">
        <v>2281.8065184351872</v>
      </c>
      <c r="H55">
        <v>2929.9514675101759</v>
      </c>
      <c r="I55">
        <v>1888.7460547580699</v>
      </c>
      <c r="J55">
        <v>1924.362804658628</v>
      </c>
      <c r="K55">
        <v>1931.7589062354559</v>
      </c>
      <c r="L55">
        <v>2094.826452768692</v>
      </c>
      <c r="M55">
        <v>987.88489591308917</v>
      </c>
      <c r="N55">
        <v>1470.548374176607</v>
      </c>
      <c r="O55">
        <v>2008.9250648204541</v>
      </c>
      <c r="P55">
        <v>1528.6729846909479</v>
      </c>
      <c r="Q55">
        <v>2004.1612596996461</v>
      </c>
      <c r="R55">
        <v>1822.7857231153489</v>
      </c>
      <c r="S55">
        <v>1492.1426314430389</v>
      </c>
      <c r="T55">
        <v>2015.960794532755</v>
      </c>
      <c r="U55">
        <v>1560.704466389644</v>
      </c>
      <c r="V55">
        <v>2238.0057784988908</v>
      </c>
      <c r="W55">
        <v>2098.1700212497622</v>
      </c>
      <c r="X55">
        <v>2003.863036361485</v>
      </c>
      <c r="Y55">
        <v>1934.1458964726021</v>
      </c>
      <c r="Z55">
        <v>1408.944838990099</v>
      </c>
      <c r="AA55">
        <v>2065.771824014199</v>
      </c>
      <c r="AB55">
        <v>2010.7268044223381</v>
      </c>
      <c r="AC55">
        <v>1822.4471158912879</v>
      </c>
      <c r="AD55">
        <v>1383.994933592249</v>
      </c>
      <c r="AE55">
        <v>1795.5888481032209</v>
      </c>
      <c r="AF55">
        <v>2248.450116358973</v>
      </c>
      <c r="AG55">
        <v>2000.7955599618549</v>
      </c>
      <c r="AH55">
        <v>1700.498690059829</v>
      </c>
    </row>
    <row r="56" spans="1:34" x14ac:dyDescent="0.25">
      <c r="A56">
        <v>45405</v>
      </c>
      <c r="B56">
        <v>1177.4000000000001</v>
      </c>
      <c r="C56">
        <v>1905.420321393181</v>
      </c>
      <c r="D56">
        <v>1938.2309330380861</v>
      </c>
      <c r="E56">
        <v>1747.199119590241</v>
      </c>
      <c r="F56">
        <v>1873.896204887792</v>
      </c>
      <c r="G56">
        <v>2248.548662553671</v>
      </c>
      <c r="H56">
        <v>2892.3267132112601</v>
      </c>
      <c r="I56">
        <v>1868.64889046857</v>
      </c>
      <c r="J56">
        <v>1909.868885881272</v>
      </c>
      <c r="K56">
        <v>1907.6302211734651</v>
      </c>
      <c r="L56">
        <v>2079.337196269184</v>
      </c>
      <c r="M56">
        <v>986.01523603674173</v>
      </c>
      <c r="N56">
        <v>1461.3795692373719</v>
      </c>
      <c r="O56">
        <v>1983.5843266191559</v>
      </c>
      <c r="P56">
        <v>1512.4854405959591</v>
      </c>
      <c r="Q56">
        <v>1986.9565290625751</v>
      </c>
      <c r="R56">
        <v>1806.7120888300301</v>
      </c>
      <c r="S56">
        <v>1458.0068885313019</v>
      </c>
      <c r="T56">
        <v>1991.269514147036</v>
      </c>
      <c r="U56">
        <v>1550.4347479030639</v>
      </c>
      <c r="V56">
        <v>2213.8147361368851</v>
      </c>
      <c r="W56">
        <v>2078.7002863144548</v>
      </c>
      <c r="X56">
        <v>1989.9013534582029</v>
      </c>
      <c r="Y56">
        <v>1910.655370549089</v>
      </c>
      <c r="Z56">
        <v>1389.9399840272799</v>
      </c>
      <c r="AA56">
        <v>2039.1752334558839</v>
      </c>
      <c r="AB56">
        <v>1990.372631818233</v>
      </c>
      <c r="AC56">
        <v>1804.800082362023</v>
      </c>
      <c r="AD56">
        <v>1375.0076610318019</v>
      </c>
      <c r="AE56">
        <v>1770.8036886781249</v>
      </c>
      <c r="AF56">
        <v>2218.344372521829</v>
      </c>
      <c r="AG56">
        <v>1976.8104318194221</v>
      </c>
      <c r="AH56">
        <v>1686.7696051804539</v>
      </c>
    </row>
    <row r="57" spans="1:34" x14ac:dyDescent="0.25">
      <c r="A57">
        <v>45404</v>
      </c>
      <c r="B57">
        <v>1190.22</v>
      </c>
      <c r="C57">
        <v>1915.366041724169</v>
      </c>
      <c r="D57">
        <v>1948.162074320099</v>
      </c>
      <c r="E57">
        <v>1746.5530002035571</v>
      </c>
      <c r="F57">
        <v>1887.597155637997</v>
      </c>
      <c r="G57">
        <v>2255.9531264899142</v>
      </c>
      <c r="H57">
        <v>2918.6557864518468</v>
      </c>
      <c r="I57">
        <v>1868.855160515546</v>
      </c>
      <c r="J57">
        <v>1919.3246041910529</v>
      </c>
      <c r="K57">
        <v>1920.9417659842709</v>
      </c>
      <c r="L57">
        <v>2084.1920092917121</v>
      </c>
      <c r="M57">
        <v>988.08246857416668</v>
      </c>
      <c r="N57">
        <v>1461.874517952577</v>
      </c>
      <c r="O57">
        <v>1994.4707838617751</v>
      </c>
      <c r="P57">
        <v>1524.6618423790351</v>
      </c>
      <c r="Q57">
        <v>1996.6593452798249</v>
      </c>
      <c r="R57">
        <v>1814.324199693506</v>
      </c>
      <c r="S57">
        <v>1468.7195546430189</v>
      </c>
      <c r="T57">
        <v>2006.04370193306</v>
      </c>
      <c r="U57">
        <v>1556.2264210845869</v>
      </c>
      <c r="V57">
        <v>2228.5307329718921</v>
      </c>
      <c r="W57">
        <v>2074.622493582528</v>
      </c>
      <c r="X57">
        <v>1991.017761349668</v>
      </c>
      <c r="Y57">
        <v>1923.794609229381</v>
      </c>
      <c r="Z57">
        <v>1401.424129858374</v>
      </c>
      <c r="AA57">
        <v>2052.9443276790298</v>
      </c>
      <c r="AB57">
        <v>2000.650048035257</v>
      </c>
      <c r="AC57">
        <v>1809.8813719068239</v>
      </c>
      <c r="AD57">
        <v>1378.105909933633</v>
      </c>
      <c r="AE57">
        <v>1775.902951207285</v>
      </c>
      <c r="AF57">
        <v>2231.0798717528251</v>
      </c>
      <c r="AG57">
        <v>1988.7448939925241</v>
      </c>
      <c r="AH57">
        <v>1693.7889075211051</v>
      </c>
    </row>
    <row r="58" spans="1:34" x14ac:dyDescent="0.25">
      <c r="A58">
        <v>45401</v>
      </c>
      <c r="B58">
        <v>1174.8499999999999</v>
      </c>
      <c r="C58">
        <v>1897.023919791839</v>
      </c>
      <c r="D58">
        <v>1919.811382846493</v>
      </c>
      <c r="E58">
        <v>1736.337349505565</v>
      </c>
      <c r="F58">
        <v>1867.0396975057081</v>
      </c>
      <c r="G58">
        <v>2240.5218855373969</v>
      </c>
      <c r="H58">
        <v>2864.8890767709731</v>
      </c>
      <c r="I58">
        <v>1856.24373365936</v>
      </c>
      <c r="J58">
        <v>1895.1588345216569</v>
      </c>
      <c r="K58">
        <v>1925.931624867244</v>
      </c>
      <c r="L58">
        <v>2069.9887584208491</v>
      </c>
      <c r="M58">
        <v>980.54238346325803</v>
      </c>
      <c r="N58">
        <v>1449.7389855623301</v>
      </c>
      <c r="O58">
        <v>1981.7921093073071</v>
      </c>
      <c r="P58">
        <v>1507.01640848787</v>
      </c>
      <c r="Q58">
        <v>1976.0900340026819</v>
      </c>
      <c r="R58">
        <v>1801.1507637985151</v>
      </c>
      <c r="S58">
        <v>1447.046315095032</v>
      </c>
      <c r="T58">
        <v>1994.039583606535</v>
      </c>
      <c r="U58">
        <v>1542.683772792401</v>
      </c>
      <c r="V58">
        <v>2216.3727418021231</v>
      </c>
      <c r="W58">
        <v>2059.238545412235</v>
      </c>
      <c r="X58">
        <v>1985.3055586598171</v>
      </c>
      <c r="Y58">
        <v>1902.7294410575471</v>
      </c>
      <c r="Z58">
        <v>1390.265486098833</v>
      </c>
      <c r="AA58">
        <v>2029.2840607115779</v>
      </c>
      <c r="AB58">
        <v>1985.7744428756621</v>
      </c>
      <c r="AC58">
        <v>1795.3545494189241</v>
      </c>
      <c r="AD58">
        <v>1367.5489690295301</v>
      </c>
      <c r="AE58">
        <v>1764.851103550789</v>
      </c>
      <c r="AF58">
        <v>2211.0761381049269</v>
      </c>
      <c r="AG58">
        <v>1972.2008414400541</v>
      </c>
      <c r="AH58">
        <v>1673.4625736890821</v>
      </c>
    </row>
    <row r="59" spans="1:34" x14ac:dyDescent="0.25">
      <c r="A59">
        <v>45399</v>
      </c>
      <c r="B59">
        <v>1193.01</v>
      </c>
      <c r="C59">
        <v>1918.408510637815</v>
      </c>
      <c r="D59">
        <v>1952.3256009278889</v>
      </c>
      <c r="E59">
        <v>1743.378914834663</v>
      </c>
      <c r="F59">
        <v>1893.9085809774369</v>
      </c>
      <c r="G59">
        <v>2265.4571018745951</v>
      </c>
      <c r="H59">
        <v>2904.2451238608642</v>
      </c>
      <c r="I59">
        <v>1869.5519840891361</v>
      </c>
      <c r="J59">
        <v>1913.2357351382341</v>
      </c>
      <c r="K59">
        <v>1935.1543038673619</v>
      </c>
      <c r="L59">
        <v>2085.5380876631589</v>
      </c>
      <c r="M59">
        <v>989.76462298019624</v>
      </c>
      <c r="N59">
        <v>1468.613677012901</v>
      </c>
      <c r="O59">
        <v>2011.016038092642</v>
      </c>
      <c r="P59">
        <v>1513.7019138003971</v>
      </c>
      <c r="Q59">
        <v>2002.948812849143</v>
      </c>
      <c r="R59">
        <v>1812.4594279991959</v>
      </c>
      <c r="S59">
        <v>1464.424392264882</v>
      </c>
      <c r="T59">
        <v>2023.731782463625</v>
      </c>
      <c r="U59">
        <v>1561.3868008160489</v>
      </c>
      <c r="V59">
        <v>2247.9163517987358</v>
      </c>
      <c r="W59">
        <v>2074.9993305190028</v>
      </c>
      <c r="X59">
        <v>1999.057597149955</v>
      </c>
      <c r="Y59">
        <v>1924.790786031163</v>
      </c>
      <c r="Z59">
        <v>1394.750889569269</v>
      </c>
      <c r="AA59">
        <v>2055.2163322553888</v>
      </c>
      <c r="AB59">
        <v>2009.3150596015639</v>
      </c>
      <c r="AC59">
        <v>1809.980742690627</v>
      </c>
      <c r="AD59">
        <v>1379.28150884609</v>
      </c>
      <c r="AE59">
        <v>1780.147482224027</v>
      </c>
      <c r="AF59">
        <v>2234.9097340295252</v>
      </c>
      <c r="AG59">
        <v>1992.015913611054</v>
      </c>
      <c r="AH59">
        <v>1696.0345664922411</v>
      </c>
    </row>
    <row r="60" spans="1:34" x14ac:dyDescent="0.25">
      <c r="A60">
        <v>45398</v>
      </c>
      <c r="B60">
        <v>1215.68</v>
      </c>
      <c r="C60">
        <v>1927.7959809536001</v>
      </c>
      <c r="D60">
        <v>1960.0616492939921</v>
      </c>
      <c r="E60">
        <v>1738.9661253522861</v>
      </c>
      <c r="F60">
        <v>1902.3808693986909</v>
      </c>
      <c r="G60">
        <v>2279.6987234780272</v>
      </c>
      <c r="H60">
        <v>2932.4093045850982</v>
      </c>
      <c r="I60">
        <v>1878.8283721508631</v>
      </c>
      <c r="J60">
        <v>1918.5366712597349</v>
      </c>
      <c r="K60">
        <v>1942.662234909958</v>
      </c>
      <c r="L60">
        <v>2094.044129299928</v>
      </c>
      <c r="M60">
        <v>989.82796854498508</v>
      </c>
      <c r="N60">
        <v>1471.8659646372321</v>
      </c>
      <c r="O60">
        <v>2019.4483771195189</v>
      </c>
      <c r="P60">
        <v>1509.0304131252919</v>
      </c>
      <c r="Q60">
        <v>2014.4101163002761</v>
      </c>
      <c r="R60">
        <v>1825.3777958812179</v>
      </c>
      <c r="S60">
        <v>1471.6340268210811</v>
      </c>
      <c r="T60">
        <v>2040.347869361213</v>
      </c>
      <c r="U60">
        <v>1571.4158832780761</v>
      </c>
      <c r="V60">
        <v>2249.7965501595932</v>
      </c>
      <c r="W60">
        <v>2078.1967460555938</v>
      </c>
      <c r="X60">
        <v>2008.0583249752401</v>
      </c>
      <c r="Y60">
        <v>1935.6907748221499</v>
      </c>
      <c r="Z60">
        <v>1403.8272331614919</v>
      </c>
      <c r="AA60">
        <v>2067.7084066460161</v>
      </c>
      <c r="AB60">
        <v>2017.360867131915</v>
      </c>
      <c r="AC60">
        <v>1817.5386410145491</v>
      </c>
      <c r="AD60">
        <v>1381.9358293429109</v>
      </c>
      <c r="AE60">
        <v>1797.963056177161</v>
      </c>
      <c r="AF60">
        <v>2253.1187926632861</v>
      </c>
      <c r="AG60">
        <v>2000.729462422704</v>
      </c>
      <c r="AH60">
        <v>1700.570266227473</v>
      </c>
    </row>
    <row r="61" spans="1:34" x14ac:dyDescent="0.25">
      <c r="A61">
        <v>45397</v>
      </c>
      <c r="B61">
        <v>1216.6099999999999</v>
      </c>
      <c r="C61">
        <v>1937.0732870218139</v>
      </c>
      <c r="D61">
        <v>1982.2988811396831</v>
      </c>
      <c r="E61">
        <v>1749.766277195585</v>
      </c>
      <c r="F61">
        <v>1920.068509070245</v>
      </c>
      <c r="G61">
        <v>2290.1853176542008</v>
      </c>
      <c r="H61">
        <v>2943.2945850414858</v>
      </c>
      <c r="I61">
        <v>1883.612807092092</v>
      </c>
      <c r="J61">
        <v>1930.632820670173</v>
      </c>
      <c r="K61">
        <v>1948.1946793273471</v>
      </c>
      <c r="L61">
        <v>2095.7896230979991</v>
      </c>
      <c r="M61">
        <v>983.91815841024913</v>
      </c>
      <c r="N61">
        <v>1480.1626268366231</v>
      </c>
      <c r="O61">
        <v>2026.4357229598641</v>
      </c>
      <c r="P61">
        <v>1516.014716968695</v>
      </c>
      <c r="Q61">
        <v>2028.2457183845941</v>
      </c>
      <c r="R61">
        <v>1823.818774284302</v>
      </c>
      <c r="S61">
        <v>1490.283252522112</v>
      </c>
      <c r="T61">
        <v>2046.1700052458541</v>
      </c>
      <c r="U61">
        <v>1582.367338722592</v>
      </c>
      <c r="V61">
        <v>2256.802922354434</v>
      </c>
      <c r="W61">
        <v>2079.1703271425599</v>
      </c>
      <c r="X61">
        <v>2014.5644319206781</v>
      </c>
      <c r="Y61">
        <v>1945.863606449572</v>
      </c>
      <c r="Z61">
        <v>1408.5498518182169</v>
      </c>
      <c r="AA61">
        <v>2080.4440228813792</v>
      </c>
      <c r="AB61">
        <v>2026.1810298167461</v>
      </c>
      <c r="AC61">
        <v>1822.452099289334</v>
      </c>
      <c r="AD61">
        <v>1386.458950711313</v>
      </c>
      <c r="AE61">
        <v>1791.129174575613</v>
      </c>
      <c r="AF61">
        <v>2257.8968838623859</v>
      </c>
      <c r="AG61">
        <v>2011.7441349154151</v>
      </c>
      <c r="AH61">
        <v>1712.3325424463731</v>
      </c>
    </row>
    <row r="62" spans="1:34" x14ac:dyDescent="0.25">
      <c r="A62">
        <v>45394</v>
      </c>
      <c r="B62">
        <v>1276.5999999999999</v>
      </c>
      <c r="C62">
        <v>1981.3951355852539</v>
      </c>
      <c r="D62">
        <v>2030.4845427580269</v>
      </c>
      <c r="E62">
        <v>1779.735410477293</v>
      </c>
      <c r="F62">
        <v>1974.813097350109</v>
      </c>
      <c r="G62">
        <v>2349.4448138566481</v>
      </c>
      <c r="H62">
        <v>3012.617991887792</v>
      </c>
      <c r="I62">
        <v>1921.331066287778</v>
      </c>
      <c r="J62">
        <v>1969.9587631830509</v>
      </c>
      <c r="K62">
        <v>2005.981464809897</v>
      </c>
      <c r="L62">
        <v>2142.3862925504118</v>
      </c>
      <c r="M62">
        <v>1007.200510797012</v>
      </c>
      <c r="N62">
        <v>1501.1735770661121</v>
      </c>
      <c r="O62">
        <v>2071.5422433538502</v>
      </c>
      <c r="P62">
        <v>1544.7331105274129</v>
      </c>
      <c r="Q62">
        <v>2065.8507340337769</v>
      </c>
      <c r="R62">
        <v>1864.5537193243269</v>
      </c>
      <c r="S62">
        <v>1530.806251952426</v>
      </c>
      <c r="T62">
        <v>2082.057037199309</v>
      </c>
      <c r="U62">
        <v>1622.5084034731999</v>
      </c>
      <c r="V62">
        <v>2302.9579878362342</v>
      </c>
      <c r="W62">
        <v>2116.8875822206678</v>
      </c>
      <c r="X62">
        <v>2045.0608038721471</v>
      </c>
      <c r="Y62">
        <v>1997.4589388005879</v>
      </c>
      <c r="Z62">
        <v>1439.048592486276</v>
      </c>
      <c r="AA62">
        <v>2131.7558580561781</v>
      </c>
      <c r="AB62">
        <v>2070.009303058127</v>
      </c>
      <c r="AC62">
        <v>1862.2624447739181</v>
      </c>
      <c r="AD62">
        <v>1411.379849626715</v>
      </c>
      <c r="AE62">
        <v>1837.4000457180459</v>
      </c>
      <c r="AF62">
        <v>2306.0042008358309</v>
      </c>
      <c r="AG62">
        <v>2059.192168211011</v>
      </c>
      <c r="AH62">
        <v>1751.151989464749</v>
      </c>
    </row>
    <row r="63" spans="1:34" x14ac:dyDescent="0.25">
      <c r="A63">
        <v>45393</v>
      </c>
      <c r="B63">
        <v>1258.2</v>
      </c>
      <c r="C63">
        <v>1976.282155498259</v>
      </c>
      <c r="D63">
        <v>2047.3650174428101</v>
      </c>
      <c r="E63">
        <v>1776.92518335764</v>
      </c>
      <c r="F63">
        <v>1971.446958434298</v>
      </c>
      <c r="G63">
        <v>2343.6936100739358</v>
      </c>
      <c r="H63">
        <v>2996.2578869751328</v>
      </c>
      <c r="I63">
        <v>1911.1538002623529</v>
      </c>
      <c r="J63">
        <v>1961.8978120866429</v>
      </c>
      <c r="K63">
        <v>2008.127828939987</v>
      </c>
      <c r="L63">
        <v>2121.4871573993019</v>
      </c>
      <c r="M63">
        <v>987.3012730161995</v>
      </c>
      <c r="N63">
        <v>1495.3768067469059</v>
      </c>
      <c r="O63">
        <v>2066.8904474422561</v>
      </c>
      <c r="P63">
        <v>1535.3581735863911</v>
      </c>
      <c r="Q63">
        <v>2069.655734267239</v>
      </c>
      <c r="R63">
        <v>1846.9650127781381</v>
      </c>
      <c r="S63">
        <v>1526.089103612303</v>
      </c>
      <c r="T63">
        <v>2079.8453683657281</v>
      </c>
      <c r="U63">
        <v>1616.800721483399</v>
      </c>
      <c r="V63">
        <v>2314.7682885935492</v>
      </c>
      <c r="W63">
        <v>2109.4941462515412</v>
      </c>
      <c r="X63">
        <v>2047.0787954619959</v>
      </c>
      <c r="Y63">
        <v>1996.8412303711459</v>
      </c>
      <c r="Z63">
        <v>1430.389445653379</v>
      </c>
      <c r="AA63">
        <v>2128.9517434315958</v>
      </c>
      <c r="AB63">
        <v>2067.0198576323069</v>
      </c>
      <c r="AC63">
        <v>1852.3909855764559</v>
      </c>
      <c r="AD63">
        <v>1402.0596565880769</v>
      </c>
      <c r="AE63">
        <v>1819.1041451063779</v>
      </c>
      <c r="AF63">
        <v>2293.0198915281162</v>
      </c>
      <c r="AG63">
        <v>2054.0881901843859</v>
      </c>
      <c r="AH63">
        <v>1751.713170487267</v>
      </c>
    </row>
    <row r="64" spans="1:34" x14ac:dyDescent="0.25">
      <c r="A64">
        <v>45392</v>
      </c>
      <c r="B64">
        <v>1258.56</v>
      </c>
      <c r="C64">
        <v>1976.8592789059451</v>
      </c>
      <c r="D64">
        <v>2056.2174970704791</v>
      </c>
      <c r="E64">
        <v>1785.002781236994</v>
      </c>
      <c r="F64">
        <v>1974.0884471286829</v>
      </c>
      <c r="G64">
        <v>2350.32875262791</v>
      </c>
      <c r="H64">
        <v>2992.3154862512629</v>
      </c>
      <c r="I64">
        <v>1905.453130564819</v>
      </c>
      <c r="J64">
        <v>1970.273057020263</v>
      </c>
      <c r="K64">
        <v>2007.934787533163</v>
      </c>
      <c r="L64">
        <v>2122.953708592348</v>
      </c>
      <c r="M64">
        <v>993.16094225085396</v>
      </c>
      <c r="N64">
        <v>1498.6316047385831</v>
      </c>
      <c r="O64">
        <v>2065.7199598688012</v>
      </c>
      <c r="P64">
        <v>1536.983338706731</v>
      </c>
      <c r="Q64">
        <v>2071.9159114726158</v>
      </c>
      <c r="R64">
        <v>1848.203384878638</v>
      </c>
      <c r="S64">
        <v>1530.6630587413131</v>
      </c>
      <c r="T64">
        <v>2074.77578531478</v>
      </c>
      <c r="U64">
        <v>1619.779506108363</v>
      </c>
      <c r="V64">
        <v>2316.84496611654</v>
      </c>
      <c r="W64">
        <v>2106.1136092681222</v>
      </c>
      <c r="X64">
        <v>2050.3206643905228</v>
      </c>
      <c r="Y64">
        <v>1993.3720795384329</v>
      </c>
      <c r="Z64">
        <v>1417.6540526572289</v>
      </c>
      <c r="AA64">
        <v>2128.7302741676708</v>
      </c>
      <c r="AB64">
        <v>2068.9066687581249</v>
      </c>
      <c r="AC64">
        <v>1853.099420393233</v>
      </c>
      <c r="AD64">
        <v>1403.142880641685</v>
      </c>
      <c r="AE64">
        <v>1817.734643724714</v>
      </c>
      <c r="AF64">
        <v>2293.4700771048392</v>
      </c>
      <c r="AG64">
        <v>2054.771270055785</v>
      </c>
      <c r="AH64">
        <v>1752.488339994308</v>
      </c>
    </row>
    <row r="65" spans="1:34" x14ac:dyDescent="0.25">
      <c r="A65">
        <v>45391</v>
      </c>
      <c r="B65">
        <v>1262.82</v>
      </c>
      <c r="C65">
        <v>1981.2730995687421</v>
      </c>
      <c r="D65">
        <v>2065.7110008906261</v>
      </c>
      <c r="E65">
        <v>1783.9542332950359</v>
      </c>
      <c r="F65">
        <v>1978.4854967349911</v>
      </c>
      <c r="G65">
        <v>2356.238795254867</v>
      </c>
      <c r="H65">
        <v>3003.468557038841</v>
      </c>
      <c r="I65">
        <v>1900.5880689030971</v>
      </c>
      <c r="J65">
        <v>1973.0996330869871</v>
      </c>
      <c r="K65">
        <v>2038.2389468319191</v>
      </c>
      <c r="L65">
        <v>2130.2298637940371</v>
      </c>
      <c r="M65">
        <v>994.92174232354409</v>
      </c>
      <c r="N65">
        <v>1505.0468044893139</v>
      </c>
      <c r="O65">
        <v>2073.307744627286</v>
      </c>
      <c r="P65">
        <v>1540.237583688574</v>
      </c>
      <c r="Q65">
        <v>2068.3890756473488</v>
      </c>
      <c r="R65">
        <v>1842.4437187573999</v>
      </c>
      <c r="S65">
        <v>1534.5206332095249</v>
      </c>
      <c r="T65">
        <v>2085.223146936115</v>
      </c>
      <c r="U65">
        <v>1619.08245945255</v>
      </c>
      <c r="V65">
        <v>2321.2480974369469</v>
      </c>
      <c r="W65">
        <v>2108.6213566615311</v>
      </c>
      <c r="X65">
        <v>2051.541952065038</v>
      </c>
      <c r="Y65">
        <v>2001.6734671465019</v>
      </c>
      <c r="Z65">
        <v>1408.6057037329731</v>
      </c>
      <c r="AA65">
        <v>2135.536734027924</v>
      </c>
      <c r="AB65">
        <v>2075.0538341256338</v>
      </c>
      <c r="AC65">
        <v>1852.646209669158</v>
      </c>
      <c r="AD65">
        <v>1403.998448365945</v>
      </c>
      <c r="AE65">
        <v>1819.005777261593</v>
      </c>
      <c r="AF65">
        <v>2299.0531668979338</v>
      </c>
      <c r="AG65">
        <v>2058.784184779196</v>
      </c>
      <c r="AH65">
        <v>1757.1284153157319</v>
      </c>
    </row>
    <row r="66" spans="1:34" x14ac:dyDescent="0.25">
      <c r="A66">
        <v>45390</v>
      </c>
      <c r="B66">
        <v>1250.3499999999999</v>
      </c>
      <c r="C66">
        <v>1975.4823698586381</v>
      </c>
      <c r="D66">
        <v>2065.2937748026161</v>
      </c>
      <c r="E66">
        <v>1775.0431771068791</v>
      </c>
      <c r="F66">
        <v>1971.6685059156159</v>
      </c>
      <c r="G66">
        <v>2346.789165221518</v>
      </c>
      <c r="H66">
        <v>2980.6062396386219</v>
      </c>
      <c r="I66">
        <v>1898.3462960991519</v>
      </c>
      <c r="J66">
        <v>1970.6035519918889</v>
      </c>
      <c r="K66">
        <v>2034.805467966198</v>
      </c>
      <c r="L66">
        <v>2124.9633255788872</v>
      </c>
      <c r="M66">
        <v>995.92640291504711</v>
      </c>
      <c r="N66">
        <v>1505.676946307537</v>
      </c>
      <c r="O66">
        <v>2062.900878577419</v>
      </c>
      <c r="P66">
        <v>1536.464773265466</v>
      </c>
      <c r="Q66">
        <v>2061.5985994098651</v>
      </c>
      <c r="R66">
        <v>1830.4997697893889</v>
      </c>
      <c r="S66">
        <v>1529.1655775416109</v>
      </c>
      <c r="T66">
        <v>2077.959779675768</v>
      </c>
      <c r="U66">
        <v>1618.2341194535611</v>
      </c>
      <c r="V66">
        <v>2321.6303287215278</v>
      </c>
      <c r="W66">
        <v>2102.2327884454448</v>
      </c>
      <c r="X66">
        <v>2046.811112236662</v>
      </c>
      <c r="Y66">
        <v>2002.4779158794399</v>
      </c>
      <c r="Z66">
        <v>1399.5819716820661</v>
      </c>
      <c r="AA66">
        <v>2129.3082710603098</v>
      </c>
      <c r="AB66">
        <v>2068.8641925589091</v>
      </c>
      <c r="AC66">
        <v>1846.684157843752</v>
      </c>
      <c r="AD66">
        <v>1401.223002430932</v>
      </c>
      <c r="AE66">
        <v>1807.7656162930641</v>
      </c>
      <c r="AF66">
        <v>2287.2959295904252</v>
      </c>
      <c r="AG66">
        <v>2051.9728419815851</v>
      </c>
      <c r="AH66">
        <v>1756.157166820507</v>
      </c>
    </row>
    <row r="67" spans="1:34" x14ac:dyDescent="0.25">
      <c r="A67">
        <v>45387</v>
      </c>
      <c r="B67">
        <v>1255.1099999999999</v>
      </c>
      <c r="C67">
        <v>1986.738556004703</v>
      </c>
      <c r="D67">
        <v>2086.7687725782648</v>
      </c>
      <c r="E67">
        <v>1793.2429626453791</v>
      </c>
      <c r="F67">
        <v>1984.8845776471071</v>
      </c>
      <c r="G67">
        <v>2355.4709317611359</v>
      </c>
      <c r="H67">
        <v>2991.1466639856922</v>
      </c>
      <c r="I67">
        <v>1925.6702888772791</v>
      </c>
      <c r="J67">
        <v>1985.8444432157251</v>
      </c>
      <c r="K67">
        <v>2054.5677961657029</v>
      </c>
      <c r="L67">
        <v>2137.5830473481319</v>
      </c>
      <c r="M67">
        <v>997.55398839547615</v>
      </c>
      <c r="N67">
        <v>1512.798746514618</v>
      </c>
      <c r="O67">
        <v>2081.3737684708972</v>
      </c>
      <c r="P67">
        <v>1550.673820257231</v>
      </c>
      <c r="Q67">
        <v>2066.9362751780432</v>
      </c>
      <c r="R67">
        <v>1828.454642984859</v>
      </c>
      <c r="S67">
        <v>1533.9772873238751</v>
      </c>
      <c r="T67">
        <v>2087.1900745689268</v>
      </c>
      <c r="U67">
        <v>1622.234377314036</v>
      </c>
      <c r="V67">
        <v>2333.3731741939382</v>
      </c>
      <c r="W67">
        <v>2113.290638849262</v>
      </c>
      <c r="X67">
        <v>2056.5648480079772</v>
      </c>
      <c r="Y67">
        <v>2016.223197505954</v>
      </c>
      <c r="Z67">
        <v>1403.3024813543409</v>
      </c>
      <c r="AA67">
        <v>2141.8190015102741</v>
      </c>
      <c r="AB67">
        <v>2082.7283104037519</v>
      </c>
      <c r="AC67">
        <v>1855.0506226554251</v>
      </c>
      <c r="AD67">
        <v>1407.915413634144</v>
      </c>
      <c r="AE67">
        <v>1812.48191454837</v>
      </c>
      <c r="AF67">
        <v>2297.2119866083349</v>
      </c>
      <c r="AG67">
        <v>2062.882189849423</v>
      </c>
      <c r="AH67">
        <v>1769.292359108736</v>
      </c>
    </row>
    <row r="68" spans="1:34" x14ac:dyDescent="0.25">
      <c r="A68">
        <v>45386</v>
      </c>
      <c r="B68">
        <v>1268.25</v>
      </c>
      <c r="C68">
        <v>1997.2856852415221</v>
      </c>
      <c r="D68">
        <v>2112.6454414444579</v>
      </c>
      <c r="E68">
        <v>1803.948887279256</v>
      </c>
      <c r="F68">
        <v>1994.33634061831</v>
      </c>
      <c r="G68">
        <v>2367.923808832054</v>
      </c>
      <c r="H68">
        <v>3016.7668572006878</v>
      </c>
      <c r="I68">
        <v>1922.7187864882601</v>
      </c>
      <c r="J68">
        <v>1999.38608944203</v>
      </c>
      <c r="K68">
        <v>2058.662824849886</v>
      </c>
      <c r="L68">
        <v>2159.732344630982</v>
      </c>
      <c r="M68">
        <v>991.4973154973336</v>
      </c>
      <c r="N68">
        <v>1521.550056888882</v>
      </c>
      <c r="O68">
        <v>2105.06028312424</v>
      </c>
      <c r="P68">
        <v>1559.3353046292441</v>
      </c>
      <c r="Q68">
        <v>2067.8511974178568</v>
      </c>
      <c r="R68">
        <v>1834.641635887333</v>
      </c>
      <c r="S68">
        <v>1541.14428819973</v>
      </c>
      <c r="T68">
        <v>2104.4161074503731</v>
      </c>
      <c r="U68">
        <v>1629.6062538991009</v>
      </c>
      <c r="V68">
        <v>2357.281531004975</v>
      </c>
      <c r="W68">
        <v>2115.837605892923</v>
      </c>
      <c r="X68">
        <v>2066.517902099607</v>
      </c>
      <c r="Y68">
        <v>2023.7871242824431</v>
      </c>
      <c r="Z68">
        <v>1406.961357376194</v>
      </c>
      <c r="AA68">
        <v>2154.2337934774691</v>
      </c>
      <c r="AB68">
        <v>2097.183416854004</v>
      </c>
      <c r="AC68">
        <v>1860.9471865040709</v>
      </c>
      <c r="AD68">
        <v>1412.33988617762</v>
      </c>
      <c r="AE68">
        <v>1815.421471959452</v>
      </c>
      <c r="AF68">
        <v>2309.4629056474869</v>
      </c>
      <c r="AG68">
        <v>2073.4028882317348</v>
      </c>
      <c r="AH68">
        <v>1779.958715427671</v>
      </c>
    </row>
    <row r="69" spans="1:34" x14ac:dyDescent="0.25">
      <c r="A69">
        <v>45385</v>
      </c>
      <c r="B69">
        <v>1271.47</v>
      </c>
      <c r="C69">
        <v>2003.5547920345871</v>
      </c>
      <c r="D69">
        <v>2113.2406295840419</v>
      </c>
      <c r="E69">
        <v>1796.8953980187321</v>
      </c>
      <c r="F69">
        <v>1999.7947318502661</v>
      </c>
      <c r="G69">
        <v>2373.415403623696</v>
      </c>
      <c r="H69">
        <v>3024.428399341527</v>
      </c>
      <c r="I69">
        <v>1918.480674907504</v>
      </c>
      <c r="J69">
        <v>2011.5050837595541</v>
      </c>
      <c r="K69">
        <v>2065.9432828806521</v>
      </c>
      <c r="L69">
        <v>2164.3100282658729</v>
      </c>
      <c r="M69">
        <v>998.87384263371598</v>
      </c>
      <c r="N69">
        <v>1523.378326734274</v>
      </c>
      <c r="O69">
        <v>2115.1909058144238</v>
      </c>
      <c r="P69">
        <v>1563.4234758909929</v>
      </c>
      <c r="Q69">
        <v>2079.564600733363</v>
      </c>
      <c r="R69">
        <v>1841.3597697914381</v>
      </c>
      <c r="S69">
        <v>1553.250074566002</v>
      </c>
      <c r="T69">
        <v>2113.2374559861119</v>
      </c>
      <c r="U69">
        <v>1631.0079393190811</v>
      </c>
      <c r="V69">
        <v>2371.9472333793042</v>
      </c>
      <c r="W69">
        <v>2117.600081988091</v>
      </c>
      <c r="X69">
        <v>2078.3204225437648</v>
      </c>
      <c r="Y69">
        <v>2030.6571734693459</v>
      </c>
      <c r="Z69">
        <v>1407.5136107871369</v>
      </c>
      <c r="AA69">
        <v>2161.2948164042132</v>
      </c>
      <c r="AB69">
        <v>2107.5211109422721</v>
      </c>
      <c r="AC69">
        <v>1863.9323632940341</v>
      </c>
      <c r="AD69">
        <v>1413.909266472506</v>
      </c>
      <c r="AE69">
        <v>1816.973587359638</v>
      </c>
      <c r="AF69">
        <v>2317.2243742236569</v>
      </c>
      <c r="AG69">
        <v>2078.3876631833969</v>
      </c>
      <c r="AH69">
        <v>1787.427210286161</v>
      </c>
    </row>
    <row r="70" spans="1:34" x14ac:dyDescent="0.25">
      <c r="A70">
        <v>45384</v>
      </c>
      <c r="B70">
        <v>1287.04</v>
      </c>
      <c r="C70">
        <v>2008.4533197211181</v>
      </c>
      <c r="D70">
        <v>2125.9219485068729</v>
      </c>
      <c r="E70">
        <v>1796.358554396284</v>
      </c>
      <c r="F70">
        <v>2011.686772954592</v>
      </c>
      <c r="G70">
        <v>2383.9294039052929</v>
      </c>
      <c r="H70">
        <v>3036.116214988991</v>
      </c>
      <c r="I70">
        <v>1906.771007118399</v>
      </c>
      <c r="J70">
        <v>2016.6366081095141</v>
      </c>
      <c r="K70">
        <v>2053.674044392435</v>
      </c>
      <c r="L70">
        <v>2165.6599917244848</v>
      </c>
      <c r="M70">
        <v>1008.083181995544</v>
      </c>
      <c r="N70">
        <v>1523.543215560944</v>
      </c>
      <c r="O70">
        <v>2109.2382334358608</v>
      </c>
      <c r="P70">
        <v>1571.184602705833</v>
      </c>
      <c r="Q70">
        <v>2082.331908178166</v>
      </c>
      <c r="R70">
        <v>1851.514998197561</v>
      </c>
      <c r="S70">
        <v>1554.6783148404099</v>
      </c>
      <c r="T70">
        <v>2127.0292084178582</v>
      </c>
      <c r="U70">
        <v>1634.1982980165189</v>
      </c>
      <c r="V70">
        <v>2366.201167910559</v>
      </c>
      <c r="W70">
        <v>2116.1172109008112</v>
      </c>
      <c r="X70">
        <v>2087.353374289753</v>
      </c>
      <c r="Y70">
        <v>2035.092371653202</v>
      </c>
      <c r="Z70">
        <v>1408.3639782895159</v>
      </c>
      <c r="AA70">
        <v>2170.4359113492101</v>
      </c>
      <c r="AB70">
        <v>2105.6577007048959</v>
      </c>
      <c r="AC70">
        <v>1867.8766175504611</v>
      </c>
      <c r="AD70">
        <v>1416.259423325951</v>
      </c>
      <c r="AE70">
        <v>1826.3524981858991</v>
      </c>
      <c r="AF70">
        <v>2325.87678264033</v>
      </c>
      <c r="AG70">
        <v>2084.4605795550742</v>
      </c>
      <c r="AH70">
        <v>1788.5947793380781</v>
      </c>
    </row>
    <row r="71" spans="1:34" x14ac:dyDescent="0.25">
      <c r="A71">
        <v>45383</v>
      </c>
      <c r="B71">
        <v>1281.52</v>
      </c>
      <c r="C71">
        <v>2004.368230600162</v>
      </c>
      <c r="D71">
        <v>2126.295457753838</v>
      </c>
      <c r="E71">
        <v>1788.7997186131099</v>
      </c>
      <c r="F71">
        <v>2007.3475406033101</v>
      </c>
      <c r="G71">
        <v>2373.2462864923709</v>
      </c>
      <c r="H71">
        <v>3029.9476600183252</v>
      </c>
      <c r="I71">
        <v>1898.1146958613961</v>
      </c>
      <c r="J71">
        <v>2016.426068169158</v>
      </c>
      <c r="K71">
        <v>2023.5726481627939</v>
      </c>
      <c r="L71">
        <v>2155.9489042866062</v>
      </c>
      <c r="M71">
        <v>1006.702200675031</v>
      </c>
      <c r="N71">
        <v>1513.8725654913501</v>
      </c>
      <c r="O71">
        <v>2099.8055235947832</v>
      </c>
      <c r="P71">
        <v>1580.960301578737</v>
      </c>
      <c r="Q71">
        <v>2082.709625837389</v>
      </c>
      <c r="R71">
        <v>1853.503244356204</v>
      </c>
      <c r="S71">
        <v>1549.118226485924</v>
      </c>
      <c r="T71">
        <v>2126.46463455922</v>
      </c>
      <c r="U71">
        <v>1637.3093880467429</v>
      </c>
      <c r="V71">
        <v>2374.205134212506</v>
      </c>
      <c r="W71">
        <v>2110.096279999023</v>
      </c>
      <c r="X71">
        <v>2080.0874226761562</v>
      </c>
      <c r="Y71">
        <v>2029.7423036062189</v>
      </c>
      <c r="Z71">
        <v>1413.330447870577</v>
      </c>
      <c r="AA71">
        <v>2165.6462904532941</v>
      </c>
      <c r="AB71">
        <v>2099.310154940425</v>
      </c>
      <c r="AC71">
        <v>1867.4812729423591</v>
      </c>
      <c r="AD71">
        <v>1412.0488758715801</v>
      </c>
      <c r="AE71">
        <v>1816.1411186866901</v>
      </c>
      <c r="AF71">
        <v>2318.1995765800712</v>
      </c>
      <c r="AG71">
        <v>2079.3664936474079</v>
      </c>
      <c r="AH71">
        <v>1788.1901305492579</v>
      </c>
    </row>
    <row r="72" spans="1:34" x14ac:dyDescent="0.25">
      <c r="A72">
        <v>45380</v>
      </c>
      <c r="B72">
        <v>1284.0899999999999</v>
      </c>
      <c r="C72">
        <v>2004.4968338456961</v>
      </c>
      <c r="D72">
        <v>2132.243189561103</v>
      </c>
      <c r="E72">
        <v>1799.1674678099339</v>
      </c>
      <c r="F72">
        <v>1999.9790291608001</v>
      </c>
      <c r="G72">
        <v>2376.6186984335741</v>
      </c>
      <c r="H72">
        <v>3032.4424884081068</v>
      </c>
      <c r="I72">
        <v>1890.842262920831</v>
      </c>
      <c r="J72">
        <v>2015.68354869892</v>
      </c>
      <c r="K72">
        <v>2014.853135672475</v>
      </c>
      <c r="L72">
        <v>2163.15906608977</v>
      </c>
      <c r="M72">
        <v>999.61882782567227</v>
      </c>
      <c r="N72">
        <v>1514.9662926366859</v>
      </c>
      <c r="O72">
        <v>2101.9791648812379</v>
      </c>
      <c r="P72">
        <v>1580.637346066196</v>
      </c>
      <c r="Q72">
        <v>2095.931819370523</v>
      </c>
      <c r="R72">
        <v>1859.6803297591571</v>
      </c>
      <c r="S72">
        <v>1550.698449171452</v>
      </c>
      <c r="T72">
        <v>2124.801945109818</v>
      </c>
      <c r="U72">
        <v>1642.4923555892981</v>
      </c>
      <c r="V72">
        <v>2372.5758198197341</v>
      </c>
      <c r="W72">
        <v>2108.92040598826</v>
      </c>
      <c r="X72">
        <v>2078.0960310636792</v>
      </c>
      <c r="Y72">
        <v>2028.5645705623849</v>
      </c>
      <c r="Z72">
        <v>1412.062162908142</v>
      </c>
      <c r="AA72">
        <v>2163.3810722631902</v>
      </c>
      <c r="AB72">
        <v>2102.7293297972619</v>
      </c>
      <c r="AC72">
        <v>1869.4130673547299</v>
      </c>
      <c r="AD72">
        <v>1412.043434493055</v>
      </c>
      <c r="AE72">
        <v>1815.9349459048731</v>
      </c>
      <c r="AF72">
        <v>2320.6035671591649</v>
      </c>
      <c r="AG72">
        <v>2077.8047117464821</v>
      </c>
      <c r="AH72">
        <v>1788.996522494193</v>
      </c>
    </row>
    <row r="73" spans="1:34" x14ac:dyDescent="0.25">
      <c r="A73">
        <v>45379</v>
      </c>
      <c r="B73">
        <v>1290.18</v>
      </c>
      <c r="C73">
        <v>2007.4503941119001</v>
      </c>
      <c r="D73">
        <v>2133.844534644707</v>
      </c>
      <c r="E73">
        <v>1798.447907562009</v>
      </c>
      <c r="F73">
        <v>2003.4659522074639</v>
      </c>
      <c r="G73">
        <v>2379.8004908969501</v>
      </c>
      <c r="H73">
        <v>3046.5877084339008</v>
      </c>
      <c r="I73">
        <v>1894.289783725166</v>
      </c>
      <c r="J73">
        <v>2013.558032411737</v>
      </c>
      <c r="K73">
        <v>2008.484024890872</v>
      </c>
      <c r="L73">
        <v>2168.9668883296708</v>
      </c>
      <c r="M73">
        <v>1000.016701111316</v>
      </c>
      <c r="N73">
        <v>1512.4430413197069</v>
      </c>
      <c r="O73">
        <v>2099.5871091747499</v>
      </c>
      <c r="P73">
        <v>1590.649563736843</v>
      </c>
      <c r="Q73">
        <v>2102.0941872928461</v>
      </c>
      <c r="R73">
        <v>1862.4697907049319</v>
      </c>
      <c r="S73">
        <v>1553.51311874936</v>
      </c>
      <c r="T73">
        <v>2118.840167146323</v>
      </c>
      <c r="U73">
        <v>1645.2260682914839</v>
      </c>
      <c r="V73">
        <v>2387.9014786022299</v>
      </c>
      <c r="W73">
        <v>2108.749445442365</v>
      </c>
      <c r="X73">
        <v>2083.080084085555</v>
      </c>
      <c r="Y73">
        <v>2031.0188158761639</v>
      </c>
      <c r="Z73">
        <v>1416.572260050028</v>
      </c>
      <c r="AA73">
        <v>2167.5032700262191</v>
      </c>
      <c r="AB73">
        <v>2104.116110734517</v>
      </c>
      <c r="AC73">
        <v>1872.921933402597</v>
      </c>
      <c r="AD73">
        <v>1412.007534628674</v>
      </c>
      <c r="AE73">
        <v>1816.0904179384979</v>
      </c>
      <c r="AF73">
        <v>2323.465723205542</v>
      </c>
      <c r="AG73">
        <v>2082.2543915955671</v>
      </c>
      <c r="AH73">
        <v>1790.759578398098</v>
      </c>
    </row>
    <row r="74" spans="1:34" x14ac:dyDescent="0.25">
      <c r="A74">
        <v>45378</v>
      </c>
      <c r="B74">
        <v>1283.0899999999999</v>
      </c>
      <c r="C74">
        <v>2004.609876305241</v>
      </c>
      <c r="D74">
        <v>2132.1415343722638</v>
      </c>
      <c r="E74">
        <v>1794.9015714115089</v>
      </c>
      <c r="F74">
        <v>2003.371871657132</v>
      </c>
      <c r="G74">
        <v>2376.3777343847969</v>
      </c>
      <c r="H74">
        <v>3028.128979559317</v>
      </c>
      <c r="I74">
        <v>1889.659712162249</v>
      </c>
      <c r="J74">
        <v>2017.1245673262431</v>
      </c>
      <c r="K74">
        <v>2014.634742898711</v>
      </c>
      <c r="L74">
        <v>2166.15000055174</v>
      </c>
      <c r="M74">
        <v>996.66654288525683</v>
      </c>
      <c r="N74">
        <v>1504.320335125479</v>
      </c>
      <c r="O74">
        <v>2100.5151025685241</v>
      </c>
      <c r="P74">
        <v>1579.5664235876</v>
      </c>
      <c r="Q74">
        <v>2089.6610696315838</v>
      </c>
      <c r="R74">
        <v>1857.1711866771391</v>
      </c>
      <c r="S74">
        <v>1556.8035252573941</v>
      </c>
      <c r="T74">
        <v>2118.47921426227</v>
      </c>
      <c r="U74">
        <v>1639.959359727801</v>
      </c>
      <c r="V74">
        <v>2387.1102330657218</v>
      </c>
      <c r="W74">
        <v>2112.7341207040072</v>
      </c>
      <c r="X74">
        <v>2083.8718700395179</v>
      </c>
      <c r="Y74">
        <v>2031.509024601587</v>
      </c>
      <c r="Z74">
        <v>1419.8810449189691</v>
      </c>
      <c r="AA74">
        <v>2165.0997365440289</v>
      </c>
      <c r="AB74">
        <v>2102.364520199988</v>
      </c>
      <c r="AC74">
        <v>1868.6134511464841</v>
      </c>
      <c r="AD74">
        <v>1408.1726825561559</v>
      </c>
      <c r="AE74">
        <v>1807.49663086891</v>
      </c>
      <c r="AF74">
        <v>2320.0234535701561</v>
      </c>
      <c r="AG74">
        <v>2079.0374675535372</v>
      </c>
      <c r="AH74">
        <v>1789.3531787453439</v>
      </c>
    </row>
    <row r="75" spans="1:34" x14ac:dyDescent="0.25">
      <c r="A75">
        <v>45377</v>
      </c>
      <c r="B75">
        <v>1282.21</v>
      </c>
      <c r="C75">
        <v>1999.975326169334</v>
      </c>
      <c r="D75">
        <v>2121.6354768497508</v>
      </c>
      <c r="E75">
        <v>1784.2924396523281</v>
      </c>
      <c r="F75">
        <v>1998.079098339027</v>
      </c>
      <c r="G75">
        <v>2376.5782034191161</v>
      </c>
      <c r="H75">
        <v>3027.3776242275758</v>
      </c>
      <c r="I75">
        <v>1869.8625732290061</v>
      </c>
      <c r="J75">
        <v>2004.689353380523</v>
      </c>
      <c r="K75">
        <v>2013.684075517097</v>
      </c>
      <c r="L75">
        <v>2156.4456918504111</v>
      </c>
      <c r="M75">
        <v>1000.9896479516919</v>
      </c>
      <c r="N75">
        <v>1503.052594918282</v>
      </c>
      <c r="O75">
        <v>2097.152442659522</v>
      </c>
      <c r="P75">
        <v>1574.1755048607661</v>
      </c>
      <c r="Q75">
        <v>2089.657312808145</v>
      </c>
      <c r="R75">
        <v>1858.9464685052119</v>
      </c>
      <c r="S75">
        <v>1558.617816472969</v>
      </c>
      <c r="T75">
        <v>2110.4032452140691</v>
      </c>
      <c r="U75">
        <v>1635.497809685048</v>
      </c>
      <c r="V75">
        <v>2378.0934489334632</v>
      </c>
      <c r="W75">
        <v>2101.6085086462208</v>
      </c>
      <c r="X75">
        <v>2077.4011905025968</v>
      </c>
      <c r="Y75">
        <v>2027.6675437094841</v>
      </c>
      <c r="Z75">
        <v>1411.9764805458919</v>
      </c>
      <c r="AA75">
        <v>2160.5510499347338</v>
      </c>
      <c r="AB75">
        <v>2097.4245306621369</v>
      </c>
      <c r="AC75">
        <v>1863.1896357189701</v>
      </c>
      <c r="AD75">
        <v>1405.4196326426099</v>
      </c>
      <c r="AE75">
        <v>1803.1637215078531</v>
      </c>
      <c r="AF75">
        <v>2315.7882733172992</v>
      </c>
      <c r="AG75">
        <v>2073.1878080709362</v>
      </c>
      <c r="AH75">
        <v>1785.7684908766989</v>
      </c>
    </row>
    <row r="76" spans="1:34" x14ac:dyDescent="0.25">
      <c r="A76">
        <v>45376</v>
      </c>
      <c r="B76">
        <v>1267.8599999999999</v>
      </c>
      <c r="C76">
        <v>1992.218048005775</v>
      </c>
      <c r="D76">
        <v>2123.5141048802011</v>
      </c>
      <c r="E76">
        <v>1782.2780448816729</v>
      </c>
      <c r="F76">
        <v>1985.7447323411641</v>
      </c>
      <c r="G76">
        <v>2356.911077330074</v>
      </c>
      <c r="H76">
        <v>3016.49648463527</v>
      </c>
      <c r="I76">
        <v>1863.2004501170829</v>
      </c>
      <c r="J76">
        <v>1998.121211340092</v>
      </c>
      <c r="K76">
        <v>2003.500280142782</v>
      </c>
      <c r="L76">
        <v>2149.65428331971</v>
      </c>
      <c r="M76">
        <v>992.77958515852492</v>
      </c>
      <c r="N76">
        <v>1505.2293124956941</v>
      </c>
      <c r="O76">
        <v>2083.038884119534</v>
      </c>
      <c r="P76">
        <v>1565.313822421989</v>
      </c>
      <c r="Q76">
        <v>2083.3196897050211</v>
      </c>
      <c r="R76">
        <v>1847.4361741021951</v>
      </c>
      <c r="S76">
        <v>1559.523009863495</v>
      </c>
      <c r="T76">
        <v>2099.4954588689789</v>
      </c>
      <c r="U76">
        <v>1634.998230904818</v>
      </c>
      <c r="V76">
        <v>2367.152890474681</v>
      </c>
      <c r="W76">
        <v>2098.1762335875828</v>
      </c>
      <c r="X76">
        <v>2077.6867216622809</v>
      </c>
      <c r="Y76">
        <v>2021.589611627682</v>
      </c>
      <c r="Z76">
        <v>1397.710666631509</v>
      </c>
      <c r="AA76">
        <v>2152.82386023253</v>
      </c>
      <c r="AB76">
        <v>2087.8081746714611</v>
      </c>
      <c r="AC76">
        <v>1855.581090158711</v>
      </c>
      <c r="AD76">
        <v>1400.9442152835929</v>
      </c>
      <c r="AE76">
        <v>1790.4111288423251</v>
      </c>
      <c r="AF76">
        <v>2304.2153052121612</v>
      </c>
      <c r="AG76">
        <v>2064.9665399393489</v>
      </c>
      <c r="AH76">
        <v>1781.0835045337831</v>
      </c>
    </row>
    <row r="77" spans="1:34" x14ac:dyDescent="0.25">
      <c r="A77">
        <v>45373</v>
      </c>
      <c r="B77">
        <v>1281.8</v>
      </c>
      <c r="C77">
        <v>1998.23585289988</v>
      </c>
      <c r="D77">
        <v>2127.461326239918</v>
      </c>
      <c r="E77">
        <v>1782.906725793074</v>
      </c>
      <c r="F77">
        <v>1988.1114795337851</v>
      </c>
      <c r="G77">
        <v>2371.7297107986151</v>
      </c>
      <c r="H77">
        <v>3026.7169142631928</v>
      </c>
      <c r="I77">
        <v>1872.288022033719</v>
      </c>
      <c r="J77">
        <v>2005.9156090928579</v>
      </c>
      <c r="K77">
        <v>2007.1645004045481</v>
      </c>
      <c r="L77">
        <v>2174.7638159623471</v>
      </c>
      <c r="M77">
        <v>1004.7145417357131</v>
      </c>
      <c r="N77">
        <v>1502.546095172509</v>
      </c>
      <c r="O77">
        <v>2090.0348366010599</v>
      </c>
      <c r="P77">
        <v>1572.294242417857</v>
      </c>
      <c r="Q77">
        <v>2086.9775703263958</v>
      </c>
      <c r="R77">
        <v>1855.8376383059031</v>
      </c>
      <c r="S77">
        <v>1553.426962807695</v>
      </c>
      <c r="T77">
        <v>2117.2974270101831</v>
      </c>
      <c r="U77">
        <v>1642.765233254268</v>
      </c>
      <c r="V77">
        <v>2388.9673777321909</v>
      </c>
      <c r="W77">
        <v>2105.2405150373138</v>
      </c>
      <c r="X77">
        <v>2080.815724541922</v>
      </c>
      <c r="Y77">
        <v>2025.0088652438451</v>
      </c>
      <c r="Z77">
        <v>1392.346159204779</v>
      </c>
      <c r="AA77">
        <v>2157.5095383607909</v>
      </c>
      <c r="AB77">
        <v>2096.708938038008</v>
      </c>
      <c r="AC77">
        <v>1864.1321624901029</v>
      </c>
      <c r="AD77">
        <v>1401.612924602935</v>
      </c>
      <c r="AE77">
        <v>1803.193152454626</v>
      </c>
      <c r="AF77">
        <v>2312.7802254398562</v>
      </c>
      <c r="AG77">
        <v>2069.0785873351779</v>
      </c>
      <c r="AH77">
        <v>1786.9726335229241</v>
      </c>
    </row>
    <row r="78" spans="1:34" x14ac:dyDescent="0.25">
      <c r="A78">
        <v>45372</v>
      </c>
      <c r="B78">
        <v>1276.42</v>
      </c>
      <c r="C78">
        <v>1996.7158132630641</v>
      </c>
      <c r="D78">
        <v>2128.2999479493701</v>
      </c>
      <c r="E78">
        <v>1781.782395394174</v>
      </c>
      <c r="F78">
        <v>1990.02755416116</v>
      </c>
      <c r="G78">
        <v>2369.9918449165152</v>
      </c>
      <c r="H78">
        <v>3022.157691312314</v>
      </c>
      <c r="I78">
        <v>1875.001746684098</v>
      </c>
      <c r="J78">
        <v>1999.511307179966</v>
      </c>
      <c r="K78">
        <v>2007.1321657692231</v>
      </c>
      <c r="L78">
        <v>2159.3159274558152</v>
      </c>
      <c r="M78">
        <v>1008.795446305879</v>
      </c>
      <c r="N78">
        <v>1500.1903354200831</v>
      </c>
      <c r="O78">
        <v>2092.54234548368</v>
      </c>
      <c r="P78">
        <v>1569.300755660307</v>
      </c>
      <c r="Q78">
        <v>2087.1429077154271</v>
      </c>
      <c r="R78">
        <v>1853.4816484111541</v>
      </c>
      <c r="S78">
        <v>1550.6308797248339</v>
      </c>
      <c r="T78">
        <v>2107.066309651173</v>
      </c>
      <c r="U78">
        <v>1641.283763094895</v>
      </c>
      <c r="V78">
        <v>2395.0132804241771</v>
      </c>
      <c r="W78">
        <v>2106.356126675787</v>
      </c>
      <c r="X78">
        <v>2083.1693146169569</v>
      </c>
      <c r="Y78">
        <v>2020.2336925555981</v>
      </c>
      <c r="Z78">
        <v>1388.724688551194</v>
      </c>
      <c r="AA78">
        <v>2155.5586452139578</v>
      </c>
      <c r="AB78">
        <v>2095.3313436165258</v>
      </c>
      <c r="AC78">
        <v>1863.07506858844</v>
      </c>
      <c r="AD78">
        <v>1400.6815201270181</v>
      </c>
      <c r="AE78">
        <v>1800.56985811662</v>
      </c>
      <c r="AF78">
        <v>2310.6533345637349</v>
      </c>
      <c r="AG78">
        <v>2068.8019287211359</v>
      </c>
      <c r="AH78">
        <v>1784.5798555515839</v>
      </c>
    </row>
    <row r="79" spans="1:34" x14ac:dyDescent="0.25">
      <c r="A79">
        <v>45371</v>
      </c>
      <c r="B79">
        <v>1260.08</v>
      </c>
      <c r="C79">
        <v>1987.680814322546</v>
      </c>
      <c r="D79">
        <v>2127.4459306914682</v>
      </c>
      <c r="E79">
        <v>1776.5099641399361</v>
      </c>
      <c r="F79">
        <v>1974.7287758291509</v>
      </c>
      <c r="G79">
        <v>2350.8266145050652</v>
      </c>
      <c r="H79">
        <v>3008.2813983129472</v>
      </c>
      <c r="I79">
        <v>1866.0589119599381</v>
      </c>
      <c r="J79">
        <v>2006.4321530466229</v>
      </c>
      <c r="K79">
        <v>1997.3877948116969</v>
      </c>
      <c r="L79">
        <v>2150.4614081756031</v>
      </c>
      <c r="M79">
        <v>1012.021179496781</v>
      </c>
      <c r="N79">
        <v>1497.625410818257</v>
      </c>
      <c r="O79">
        <v>2082.761929745016</v>
      </c>
      <c r="P79">
        <v>1562.5660041089</v>
      </c>
      <c r="Q79">
        <v>2079.369071618868</v>
      </c>
      <c r="R79">
        <v>1840.9754230041849</v>
      </c>
      <c r="S79">
        <v>1541.8100992413331</v>
      </c>
      <c r="T79">
        <v>2106.5889437441328</v>
      </c>
      <c r="U79">
        <v>1630.957814974101</v>
      </c>
      <c r="V79">
        <v>2362.9182037175319</v>
      </c>
      <c r="W79">
        <v>2099.5545926394639</v>
      </c>
      <c r="X79">
        <v>2079.0103445665482</v>
      </c>
      <c r="Y79">
        <v>2010.2162662554549</v>
      </c>
      <c r="Z79">
        <v>1383.66773655456</v>
      </c>
      <c r="AA79">
        <v>2145.0759897896801</v>
      </c>
      <c r="AB79">
        <v>2087.383283396839</v>
      </c>
      <c r="AC79">
        <v>1852.633228419254</v>
      </c>
      <c r="AD79">
        <v>1398.547762240619</v>
      </c>
      <c r="AE79">
        <v>1787.7851683936151</v>
      </c>
      <c r="AF79">
        <v>2300.8957386561219</v>
      </c>
      <c r="AG79">
        <v>2057.5721928007429</v>
      </c>
      <c r="AH79">
        <v>1778.720758476974</v>
      </c>
    </row>
    <row r="80" spans="1:34" x14ac:dyDescent="0.25">
      <c r="A80">
        <v>45370</v>
      </c>
      <c r="B80">
        <v>1242.46</v>
      </c>
      <c r="C80">
        <v>1980.283032099105</v>
      </c>
      <c r="D80">
        <v>2110.4070872883258</v>
      </c>
      <c r="E80">
        <v>1771.6415300768731</v>
      </c>
      <c r="F80">
        <v>1969.989255087266</v>
      </c>
      <c r="G80">
        <v>2335.875477679615</v>
      </c>
      <c r="H80">
        <v>2991.1473345750601</v>
      </c>
      <c r="I80">
        <v>1865.0127308148531</v>
      </c>
      <c r="J80">
        <v>1999.154448108927</v>
      </c>
      <c r="K80">
        <v>1991.469782826588</v>
      </c>
      <c r="L80">
        <v>2149.4405297125491</v>
      </c>
      <c r="M80">
        <v>1005.185510796397</v>
      </c>
      <c r="N80">
        <v>1497.363830416549</v>
      </c>
      <c r="O80">
        <v>2077.1838146855621</v>
      </c>
      <c r="P80">
        <v>1553.7466414726409</v>
      </c>
      <c r="Q80">
        <v>2074.3119747193468</v>
      </c>
      <c r="R80">
        <v>1820.330283325781</v>
      </c>
      <c r="S80">
        <v>1530.8853217788339</v>
      </c>
      <c r="T80">
        <v>2102.9428104157801</v>
      </c>
      <c r="U80">
        <v>1626.083212139388</v>
      </c>
      <c r="V80">
        <v>2355.3893658490151</v>
      </c>
      <c r="W80">
        <v>2097.042164083528</v>
      </c>
      <c r="X80">
        <v>2080.8317755165622</v>
      </c>
      <c r="Y80">
        <v>2000.1279530683551</v>
      </c>
      <c r="Z80">
        <v>1376.6929554949111</v>
      </c>
      <c r="AA80">
        <v>2136.973439452513</v>
      </c>
      <c r="AB80">
        <v>2081.9146157771788</v>
      </c>
      <c r="AC80">
        <v>1843.1573621350219</v>
      </c>
      <c r="AD80">
        <v>1394.5975202922029</v>
      </c>
      <c r="AE80">
        <v>1769.9833602026411</v>
      </c>
      <c r="AF80">
        <v>2290.818958576951</v>
      </c>
      <c r="AG80">
        <v>2050.5774354457772</v>
      </c>
      <c r="AH80">
        <v>1773.5763888419269</v>
      </c>
    </row>
    <row r="81" spans="1:34" x14ac:dyDescent="0.25">
      <c r="A81">
        <v>45369</v>
      </c>
      <c r="B81">
        <v>1243.56</v>
      </c>
      <c r="C81">
        <v>1980.7307476970061</v>
      </c>
      <c r="D81">
        <v>2110.9321803079119</v>
      </c>
      <c r="E81">
        <v>1771.217498207269</v>
      </c>
      <c r="F81">
        <v>1972.934001816046</v>
      </c>
      <c r="G81">
        <v>2331.061096927926</v>
      </c>
      <c r="H81">
        <v>2993.7254047277502</v>
      </c>
      <c r="I81">
        <v>1864.329473667517</v>
      </c>
      <c r="J81">
        <v>2000.6970160784911</v>
      </c>
      <c r="K81">
        <v>1982.712340717997</v>
      </c>
      <c r="L81">
        <v>2153.6088469444762</v>
      </c>
      <c r="M81">
        <v>1012.333001148239</v>
      </c>
      <c r="N81">
        <v>1493.2476871012379</v>
      </c>
      <c r="O81">
        <v>2073.235542050018</v>
      </c>
      <c r="P81">
        <v>1554.6213000169089</v>
      </c>
      <c r="Q81">
        <v>2074.657189142169</v>
      </c>
      <c r="R81">
        <v>1822.142222926358</v>
      </c>
      <c r="S81">
        <v>1538.49812657235</v>
      </c>
      <c r="T81">
        <v>2083.099955471233</v>
      </c>
      <c r="U81">
        <v>1623.9953247718711</v>
      </c>
      <c r="V81">
        <v>2362.8274661602468</v>
      </c>
      <c r="W81">
        <v>2097.5381655231308</v>
      </c>
      <c r="X81">
        <v>2079.8963475136552</v>
      </c>
      <c r="Y81">
        <v>2004.1581014038709</v>
      </c>
      <c r="Z81">
        <v>1380.350932606174</v>
      </c>
      <c r="AA81">
        <v>2138.3464127168791</v>
      </c>
      <c r="AB81">
        <v>2081.0884271682489</v>
      </c>
      <c r="AC81">
        <v>1842.7750587387779</v>
      </c>
      <c r="AD81">
        <v>1395.3768965106649</v>
      </c>
      <c r="AE81">
        <v>1768.832518228204</v>
      </c>
      <c r="AF81">
        <v>2291.67829754785</v>
      </c>
      <c r="AG81">
        <v>2050.052158819984</v>
      </c>
      <c r="AH81">
        <v>1775.0503273016241</v>
      </c>
    </row>
    <row r="82" spans="1:34" x14ac:dyDescent="0.25">
      <c r="A82">
        <v>45366</v>
      </c>
      <c r="B82">
        <v>1263.78</v>
      </c>
      <c r="C82">
        <v>1994.427425125484</v>
      </c>
      <c r="D82">
        <v>2136.9655391079391</v>
      </c>
      <c r="E82">
        <v>1784.4459150534681</v>
      </c>
      <c r="F82">
        <v>1966.6378223553961</v>
      </c>
      <c r="G82">
        <v>2366.9651598490159</v>
      </c>
      <c r="H82">
        <v>3029.009431111599</v>
      </c>
      <c r="I82">
        <v>1884.083109475145</v>
      </c>
      <c r="J82">
        <v>2010.459174118143</v>
      </c>
      <c r="K82">
        <v>2006.5375177628639</v>
      </c>
      <c r="L82">
        <v>2175.2795257835428</v>
      </c>
      <c r="M82">
        <v>1022.758658707653</v>
      </c>
      <c r="N82">
        <v>1498.790382212826</v>
      </c>
      <c r="O82">
        <v>2096.3520465833981</v>
      </c>
      <c r="P82">
        <v>1576.3692275013691</v>
      </c>
      <c r="Q82">
        <v>2095.6840158302621</v>
      </c>
      <c r="R82">
        <v>1835.739061769144</v>
      </c>
      <c r="S82">
        <v>1563.5261266281109</v>
      </c>
      <c r="T82">
        <v>2095.4172239064092</v>
      </c>
      <c r="U82">
        <v>1636.5885154326111</v>
      </c>
      <c r="V82">
        <v>2396.75843397993</v>
      </c>
      <c r="W82">
        <v>2116.5739447161141</v>
      </c>
      <c r="X82">
        <v>2086.1448537647179</v>
      </c>
      <c r="Y82">
        <v>2014.891579819591</v>
      </c>
      <c r="Z82">
        <v>1376.372799865371</v>
      </c>
      <c r="AA82">
        <v>2148.0714535160719</v>
      </c>
      <c r="AB82">
        <v>2102.1171391009111</v>
      </c>
      <c r="AC82">
        <v>1861.3892260949031</v>
      </c>
      <c r="AD82">
        <v>1401.114398012616</v>
      </c>
      <c r="AE82">
        <v>1792.5584260916701</v>
      </c>
      <c r="AF82">
        <v>2306.723385634732</v>
      </c>
      <c r="AG82">
        <v>2064.3979919637218</v>
      </c>
      <c r="AH82">
        <v>1786.1016004206961</v>
      </c>
    </row>
    <row r="83" spans="1:34" x14ac:dyDescent="0.25">
      <c r="A83">
        <v>45365</v>
      </c>
      <c r="B83">
        <v>1264.26</v>
      </c>
      <c r="C83">
        <v>1991.098346715906</v>
      </c>
      <c r="D83">
        <v>2137.760458357995</v>
      </c>
      <c r="E83">
        <v>1776.6235911518279</v>
      </c>
      <c r="F83">
        <v>1960.913927316268</v>
      </c>
      <c r="G83">
        <v>2365.143727832979</v>
      </c>
      <c r="H83">
        <v>3024.890751248955</v>
      </c>
      <c r="I83">
        <v>1884.4052185033361</v>
      </c>
      <c r="J83">
        <v>2007.3431387854489</v>
      </c>
      <c r="K83">
        <v>2010.9062364253989</v>
      </c>
      <c r="L83">
        <v>2157.8078334436609</v>
      </c>
      <c r="M83">
        <v>1022.067756683767</v>
      </c>
      <c r="N83">
        <v>1498.700943619695</v>
      </c>
      <c r="O83">
        <v>2089.4701746025421</v>
      </c>
      <c r="P83">
        <v>1558.6895371048929</v>
      </c>
      <c r="Q83">
        <v>2093.117283536933</v>
      </c>
      <c r="R83">
        <v>1835.56290692587</v>
      </c>
      <c r="S83">
        <v>1542.9878283899111</v>
      </c>
      <c r="T83">
        <v>2095.535789153575</v>
      </c>
      <c r="U83">
        <v>1634.2061683746419</v>
      </c>
      <c r="V83">
        <v>2405.3683360153341</v>
      </c>
      <c r="W83">
        <v>2116.4965692730948</v>
      </c>
      <c r="X83">
        <v>2089.8218543471999</v>
      </c>
      <c r="Y83">
        <v>2012.6617430549859</v>
      </c>
      <c r="Z83">
        <v>1372.8339587980061</v>
      </c>
      <c r="AA83">
        <v>2144.8762579125741</v>
      </c>
      <c r="AB83">
        <v>2098.098423424135</v>
      </c>
      <c r="AC83">
        <v>1857.862132506581</v>
      </c>
      <c r="AD83">
        <v>1399.005415114781</v>
      </c>
      <c r="AE83">
        <v>1794.552691722163</v>
      </c>
      <c r="AF83">
        <v>2305.161760616727</v>
      </c>
      <c r="AG83">
        <v>2057.5107842603629</v>
      </c>
      <c r="AH83">
        <v>1784.980621386904</v>
      </c>
    </row>
    <row r="84" spans="1:34" x14ac:dyDescent="0.25">
      <c r="A84">
        <v>45364</v>
      </c>
      <c r="B84">
        <v>1270.51</v>
      </c>
      <c r="C84">
        <v>1988.126736877236</v>
      </c>
      <c r="D84">
        <v>2144.5457490798608</v>
      </c>
      <c r="E84">
        <v>1776.462831908319</v>
      </c>
      <c r="F84">
        <v>1955.234961318607</v>
      </c>
      <c r="G84">
        <v>2368.4598679644082</v>
      </c>
      <c r="H84">
        <v>3024.7640301453889</v>
      </c>
      <c r="I84">
        <v>1887.422920441898</v>
      </c>
      <c r="J84">
        <v>1999.7357754354839</v>
      </c>
      <c r="K84">
        <v>1986.6001722038491</v>
      </c>
      <c r="L84">
        <v>2151.455052825997</v>
      </c>
      <c r="M84">
        <v>1024.119747728902</v>
      </c>
      <c r="N84">
        <v>1492.4135579749429</v>
      </c>
      <c r="O84">
        <v>2092.09778837964</v>
      </c>
      <c r="P84">
        <v>1554.456231876534</v>
      </c>
      <c r="Q84">
        <v>2089.625680574095</v>
      </c>
      <c r="R84">
        <v>1844.938341284108</v>
      </c>
      <c r="S84">
        <v>1549.9964110611711</v>
      </c>
      <c r="T84">
        <v>2104.0209758556421</v>
      </c>
      <c r="U84">
        <v>1635.282071365986</v>
      </c>
      <c r="V84">
        <v>2405.641731448392</v>
      </c>
      <c r="W84">
        <v>2102.9663448236852</v>
      </c>
      <c r="X84">
        <v>2077.63489224149</v>
      </c>
      <c r="Y84">
        <v>2005.4940234417891</v>
      </c>
      <c r="Z84">
        <v>1375.613046099747</v>
      </c>
      <c r="AA84">
        <v>2140.7067133986479</v>
      </c>
      <c r="AB84">
        <v>2093.7491940763939</v>
      </c>
      <c r="AC84">
        <v>1857.943153771469</v>
      </c>
      <c r="AD84">
        <v>1397.558440079782</v>
      </c>
      <c r="AE84">
        <v>1803.0382495672679</v>
      </c>
      <c r="AF84">
        <v>2304.1006320667352</v>
      </c>
      <c r="AG84">
        <v>2053.5102721137168</v>
      </c>
      <c r="AH84">
        <v>1780.68032500507</v>
      </c>
    </row>
    <row r="85" spans="1:34" x14ac:dyDescent="0.25">
      <c r="A85">
        <v>45363</v>
      </c>
      <c r="B85">
        <v>1245</v>
      </c>
      <c r="C85">
        <v>1970.382510058289</v>
      </c>
      <c r="D85">
        <v>2121.2353281508649</v>
      </c>
      <c r="E85">
        <v>1772.3999568103579</v>
      </c>
      <c r="F85">
        <v>1939.8852547858789</v>
      </c>
      <c r="G85">
        <v>2341.7068606293528</v>
      </c>
      <c r="H85">
        <v>2977.244519140324</v>
      </c>
      <c r="I85">
        <v>1869.9654907823581</v>
      </c>
      <c r="J85">
        <v>1979.2293166933539</v>
      </c>
      <c r="K85">
        <v>1965.262903579295</v>
      </c>
      <c r="L85">
        <v>2126.4714071885351</v>
      </c>
      <c r="M85">
        <v>1009.718487280694</v>
      </c>
      <c r="N85">
        <v>1485.7404262488769</v>
      </c>
      <c r="O85">
        <v>2076.8436703953848</v>
      </c>
      <c r="P85">
        <v>1541.111180860649</v>
      </c>
      <c r="Q85">
        <v>2076.6445472339392</v>
      </c>
      <c r="R85">
        <v>1829.5623898981969</v>
      </c>
      <c r="S85">
        <v>1533.2624675195109</v>
      </c>
      <c r="T85">
        <v>2081.2046937620189</v>
      </c>
      <c r="U85">
        <v>1627.716494486506</v>
      </c>
      <c r="V85">
        <v>2379.6875860886239</v>
      </c>
      <c r="W85">
        <v>2092.15794941896</v>
      </c>
      <c r="X85">
        <v>2061.9003415582511</v>
      </c>
      <c r="Y85">
        <v>1987.576165189638</v>
      </c>
      <c r="Z85">
        <v>1366.260924538248</v>
      </c>
      <c r="AA85">
        <v>2119.105641163937</v>
      </c>
      <c r="AB85">
        <v>2075.7656528749958</v>
      </c>
      <c r="AC85">
        <v>1843.985310089696</v>
      </c>
      <c r="AD85">
        <v>1388.853826564839</v>
      </c>
      <c r="AE85">
        <v>1783.708089343357</v>
      </c>
      <c r="AF85">
        <v>2282.3428783555719</v>
      </c>
      <c r="AG85">
        <v>2036.0443422295609</v>
      </c>
      <c r="AH85">
        <v>1764.889564130523</v>
      </c>
    </row>
    <row r="86" spans="1:34" x14ac:dyDescent="0.25">
      <c r="A86">
        <v>45362</v>
      </c>
      <c r="B86">
        <v>1235.49</v>
      </c>
      <c r="C86">
        <v>1966.2059881679791</v>
      </c>
      <c r="D86">
        <v>2105.208771312839</v>
      </c>
      <c r="E86">
        <v>1771.878384524492</v>
      </c>
      <c r="F86">
        <v>1939.181153726131</v>
      </c>
      <c r="G86">
        <v>2322.1064342411241</v>
      </c>
      <c r="H86">
        <v>2977.4599166543462</v>
      </c>
      <c r="I86">
        <v>1851.5737272674271</v>
      </c>
      <c r="J86">
        <v>1972.62440533113</v>
      </c>
      <c r="K86">
        <v>1970.0262702435621</v>
      </c>
      <c r="L86">
        <v>2116.038287655269</v>
      </c>
      <c r="M86">
        <v>1006.505091989185</v>
      </c>
      <c r="N86">
        <v>1487.5220116179621</v>
      </c>
      <c r="O86">
        <v>2067.04461670821</v>
      </c>
      <c r="P86">
        <v>1541.194979673985</v>
      </c>
      <c r="Q86">
        <v>2075.575729038188</v>
      </c>
      <c r="R86">
        <v>1825.4734026610349</v>
      </c>
      <c r="S86">
        <v>1539.673499031247</v>
      </c>
      <c r="T86">
        <v>2075.1983226887369</v>
      </c>
      <c r="U86">
        <v>1625.9516121699639</v>
      </c>
      <c r="V86">
        <v>2360.5661531746332</v>
      </c>
      <c r="W86">
        <v>2078.5352750026691</v>
      </c>
      <c r="X86">
        <v>2054.964097647829</v>
      </c>
      <c r="Y86">
        <v>1986.56867686336</v>
      </c>
      <c r="Z86">
        <v>1363.5272430351811</v>
      </c>
      <c r="AA86">
        <v>2116.9260027109431</v>
      </c>
      <c r="AB86">
        <v>2069.296669121416</v>
      </c>
      <c r="AC86">
        <v>1836.253940775305</v>
      </c>
      <c r="AD86">
        <v>1388.134626255867</v>
      </c>
      <c r="AE86">
        <v>1772.9562891047501</v>
      </c>
      <c r="AF86">
        <v>2277.0502246055189</v>
      </c>
      <c r="AG86">
        <v>2031.8873792507379</v>
      </c>
      <c r="AH86">
        <v>1762.092624190919</v>
      </c>
    </row>
    <row r="87" spans="1:34" x14ac:dyDescent="0.25">
      <c r="A87">
        <v>45359</v>
      </c>
      <c r="B87">
        <v>1247.3499999999999</v>
      </c>
      <c r="C87">
        <v>1972.7603210080831</v>
      </c>
      <c r="D87">
        <v>2113.8136768370241</v>
      </c>
      <c r="E87">
        <v>1780.4246895266169</v>
      </c>
      <c r="F87">
        <v>1952.1187266832189</v>
      </c>
      <c r="G87">
        <v>2333.244424294393</v>
      </c>
      <c r="H87">
        <v>2996.1138069130411</v>
      </c>
      <c r="I87">
        <v>1853.179825061369</v>
      </c>
      <c r="J87">
        <v>1981.3096246366961</v>
      </c>
      <c r="K87">
        <v>1989.9634639638759</v>
      </c>
      <c r="L87">
        <v>2119.5645677105458</v>
      </c>
      <c r="M87">
        <v>1013.937999581798</v>
      </c>
      <c r="N87">
        <v>1485.075232403937</v>
      </c>
      <c r="O87">
        <v>2066.8468763711799</v>
      </c>
      <c r="P87">
        <v>1538.1281040138431</v>
      </c>
      <c r="Q87">
        <v>2067.6984629870281</v>
      </c>
      <c r="R87">
        <v>1837.9209682289279</v>
      </c>
      <c r="S87">
        <v>1547.9393483091351</v>
      </c>
      <c r="T87">
        <v>2084.8261122485278</v>
      </c>
      <c r="U87">
        <v>1634.5073056083129</v>
      </c>
      <c r="V87">
        <v>2341.9008970011578</v>
      </c>
      <c r="W87">
        <v>2087.0997922184351</v>
      </c>
      <c r="X87">
        <v>2069.7600706504008</v>
      </c>
      <c r="Y87">
        <v>1987.754755930931</v>
      </c>
      <c r="Z87">
        <v>1369.528875437612</v>
      </c>
      <c r="AA87">
        <v>2126.7470553580251</v>
      </c>
      <c r="AB87">
        <v>2069.8609009379911</v>
      </c>
      <c r="AC87">
        <v>1843.4380832568061</v>
      </c>
      <c r="AD87">
        <v>1391.465329616623</v>
      </c>
      <c r="AE87">
        <v>1780.633899560105</v>
      </c>
      <c r="AF87">
        <v>2281.7062105128261</v>
      </c>
      <c r="AG87">
        <v>2040.0086271085991</v>
      </c>
      <c r="AH87">
        <v>1767.8083473264351</v>
      </c>
    </row>
    <row r="88" spans="1:34" x14ac:dyDescent="0.25">
      <c r="A88">
        <v>45358</v>
      </c>
      <c r="B88">
        <v>1268.46</v>
      </c>
      <c r="C88">
        <v>1978.9184593966031</v>
      </c>
      <c r="D88">
        <v>2116.441117347365</v>
      </c>
      <c r="E88">
        <v>1781.2024409000301</v>
      </c>
      <c r="F88">
        <v>1958.3943960551089</v>
      </c>
      <c r="G88">
        <v>2328.5410584252791</v>
      </c>
      <c r="H88">
        <v>3005.9538786885191</v>
      </c>
      <c r="I88">
        <v>1864.490547939738</v>
      </c>
      <c r="J88">
        <v>1981.165961415604</v>
      </c>
      <c r="K88">
        <v>2004.005008683888</v>
      </c>
      <c r="L88">
        <v>2126.0942786480741</v>
      </c>
      <c r="M88">
        <v>1020.085743071179</v>
      </c>
      <c r="N88">
        <v>1485.9450896138269</v>
      </c>
      <c r="O88">
        <v>2069.4615645099238</v>
      </c>
      <c r="P88">
        <v>1536.007096314441</v>
      </c>
      <c r="Q88">
        <v>2087.7836574623711</v>
      </c>
      <c r="R88">
        <v>1856.240221194498</v>
      </c>
      <c r="S88">
        <v>1558.4755645081079</v>
      </c>
      <c r="T88">
        <v>2092.762693165063</v>
      </c>
      <c r="U88">
        <v>1640.6100817885019</v>
      </c>
      <c r="V88">
        <v>2361.675518035197</v>
      </c>
      <c r="W88">
        <v>2094.6907201714398</v>
      </c>
      <c r="X88">
        <v>2071.6841891394411</v>
      </c>
      <c r="Y88">
        <v>1988.11217865869</v>
      </c>
      <c r="Z88">
        <v>1381.7365909917301</v>
      </c>
      <c r="AA88">
        <v>2131.3272032726341</v>
      </c>
      <c r="AB88">
        <v>2078.9107220336218</v>
      </c>
      <c r="AC88">
        <v>1850.8075388634461</v>
      </c>
      <c r="AD88">
        <v>1396.0430045551011</v>
      </c>
      <c r="AE88">
        <v>1799.739958244747</v>
      </c>
      <c r="AF88">
        <v>2290.846705414458</v>
      </c>
      <c r="AG88">
        <v>2045.395218130669</v>
      </c>
      <c r="AH88">
        <v>1771.6286641315039</v>
      </c>
    </row>
    <row r="89" spans="1:34" x14ac:dyDescent="0.25">
      <c r="A89">
        <v>45357</v>
      </c>
      <c r="B89">
        <v>1262.73</v>
      </c>
      <c r="C89">
        <v>1973.4897020397841</v>
      </c>
      <c r="D89">
        <v>2113.217730375949</v>
      </c>
      <c r="E89">
        <v>1774.0497569334091</v>
      </c>
      <c r="F89">
        <v>1952.7184146773241</v>
      </c>
      <c r="G89">
        <v>2320.215490698848</v>
      </c>
      <c r="H89">
        <v>2963.3390918807609</v>
      </c>
      <c r="I89">
        <v>1865.3856347365061</v>
      </c>
      <c r="J89">
        <v>1981.655353666876</v>
      </c>
      <c r="K89">
        <v>1993.5241138401259</v>
      </c>
      <c r="L89">
        <v>2118.8582887633679</v>
      </c>
      <c r="M89">
        <v>1021.4396917023701</v>
      </c>
      <c r="N89">
        <v>1482.3884330332189</v>
      </c>
      <c r="O89">
        <v>2063.539620346603</v>
      </c>
      <c r="P89">
        <v>1535.378568012103</v>
      </c>
      <c r="Q89">
        <v>2101.5091456171608</v>
      </c>
      <c r="R89">
        <v>1858.697204193697</v>
      </c>
      <c r="S89">
        <v>1553.468630123424</v>
      </c>
      <c r="T89">
        <v>2086.2322054038032</v>
      </c>
      <c r="U89">
        <v>1633.72158591993</v>
      </c>
      <c r="V89">
        <v>2356.691212242155</v>
      </c>
      <c r="W89">
        <v>2091.7775846209811</v>
      </c>
      <c r="X89">
        <v>2065.7867038774039</v>
      </c>
      <c r="Y89">
        <v>1986.1089061856289</v>
      </c>
      <c r="Z89">
        <v>1377.277274463617</v>
      </c>
      <c r="AA89">
        <v>2121.6131382521548</v>
      </c>
      <c r="AB89">
        <v>2078.2210213129401</v>
      </c>
      <c r="AC89">
        <v>1848.486347220085</v>
      </c>
      <c r="AD89">
        <v>1392.927033961678</v>
      </c>
      <c r="AE89">
        <v>1797.5437913334081</v>
      </c>
      <c r="AF89">
        <v>2282.9515116820121</v>
      </c>
      <c r="AG89">
        <v>2036.5298122255681</v>
      </c>
      <c r="AH89">
        <v>1770.704460272038</v>
      </c>
    </row>
    <row r="90" spans="1:34" x14ac:dyDescent="0.25">
      <c r="A90">
        <v>45356</v>
      </c>
      <c r="B90">
        <v>1269.98</v>
      </c>
      <c r="C90">
        <v>1979.529012535749</v>
      </c>
      <c r="D90">
        <v>2118.6854468562551</v>
      </c>
      <c r="E90">
        <v>1776.7229016711831</v>
      </c>
      <c r="F90">
        <v>1958.0216386596981</v>
      </c>
      <c r="G90">
        <v>2337.7765429773758</v>
      </c>
      <c r="H90">
        <v>2970.3002392396579</v>
      </c>
      <c r="I90">
        <v>1869.661188984614</v>
      </c>
      <c r="J90">
        <v>1989.700695448611</v>
      </c>
      <c r="K90">
        <v>1999.827549239081</v>
      </c>
      <c r="L90">
        <v>2127.8789735046512</v>
      </c>
      <c r="M90">
        <v>1025.139635315948</v>
      </c>
      <c r="N90">
        <v>1480.4703804703111</v>
      </c>
      <c r="O90">
        <v>2068.498138256628</v>
      </c>
      <c r="P90">
        <v>1543.123540847645</v>
      </c>
      <c r="Q90">
        <v>2107.4591336245599</v>
      </c>
      <c r="R90">
        <v>1862.8386162756649</v>
      </c>
      <c r="S90">
        <v>1564.8567862514731</v>
      </c>
      <c r="T90">
        <v>2092.1206632113049</v>
      </c>
      <c r="U90">
        <v>1637.20845393069</v>
      </c>
      <c r="V90">
        <v>2352.0501720495258</v>
      </c>
      <c r="W90">
        <v>2103.331371053152</v>
      </c>
      <c r="X90">
        <v>2065.945970655679</v>
      </c>
      <c r="Y90">
        <v>1996.611489938472</v>
      </c>
      <c r="Z90">
        <v>1380.3951424450479</v>
      </c>
      <c r="AA90">
        <v>2128.4054628110239</v>
      </c>
      <c r="AB90">
        <v>2083.789624121102</v>
      </c>
      <c r="AC90">
        <v>1855.780332698024</v>
      </c>
      <c r="AD90">
        <v>1394.1034282211681</v>
      </c>
      <c r="AE90">
        <v>1801.375080841312</v>
      </c>
      <c r="AF90">
        <v>2292.9976499439231</v>
      </c>
      <c r="AG90">
        <v>2043.3313969759799</v>
      </c>
      <c r="AH90">
        <v>1774.166669773364</v>
      </c>
    </row>
    <row r="91" spans="1:34" x14ac:dyDescent="0.25">
      <c r="A91">
        <v>45355</v>
      </c>
      <c r="B91">
        <v>1261.4100000000001</v>
      </c>
      <c r="C91">
        <v>1974.6053400232061</v>
      </c>
      <c r="D91">
        <v>2111.6803872744722</v>
      </c>
      <c r="E91">
        <v>1779.8705950084459</v>
      </c>
      <c r="F91">
        <v>1955.436541472312</v>
      </c>
      <c r="G91">
        <v>2344.5917694008281</v>
      </c>
      <c r="H91">
        <v>2959.8352753424442</v>
      </c>
      <c r="I91">
        <v>1861.8199404535881</v>
      </c>
      <c r="J91">
        <v>1987.847116988265</v>
      </c>
      <c r="K91">
        <v>2000.4739666932689</v>
      </c>
      <c r="L91">
        <v>2130.345527903417</v>
      </c>
      <c r="M91">
        <v>1026.9236789339359</v>
      </c>
      <c r="N91">
        <v>1476.6878619597639</v>
      </c>
      <c r="O91">
        <v>2064.073070140093</v>
      </c>
      <c r="P91">
        <v>1526.608491485237</v>
      </c>
      <c r="Q91">
        <v>2088.9119885872542</v>
      </c>
      <c r="R91">
        <v>1858.3704168803799</v>
      </c>
      <c r="S91">
        <v>1566.730035860302</v>
      </c>
      <c r="T91">
        <v>2088.5604479069011</v>
      </c>
      <c r="U91">
        <v>1634.594479270392</v>
      </c>
      <c r="V91">
        <v>2329.004085142165</v>
      </c>
      <c r="W91">
        <v>2102.89718530867</v>
      </c>
      <c r="X91">
        <v>2059.5060597844099</v>
      </c>
      <c r="Y91">
        <v>1990.9706875561451</v>
      </c>
      <c r="Z91">
        <v>1384.2296215160379</v>
      </c>
      <c r="AA91">
        <v>2123.2331906540562</v>
      </c>
      <c r="AB91">
        <v>2076.3128318422691</v>
      </c>
      <c r="AC91">
        <v>1851.357020251673</v>
      </c>
      <c r="AD91">
        <v>1394.3065637730181</v>
      </c>
      <c r="AE91">
        <v>1786.747662261711</v>
      </c>
      <c r="AF91">
        <v>2287.5654636079648</v>
      </c>
      <c r="AG91">
        <v>2039.106663103491</v>
      </c>
      <c r="AH91">
        <v>1769.9852611618189</v>
      </c>
    </row>
    <row r="92" spans="1:34" x14ac:dyDescent="0.25">
      <c r="A92">
        <v>45352</v>
      </c>
      <c r="B92">
        <v>1258.28</v>
      </c>
      <c r="C92">
        <v>1969.9406314749899</v>
      </c>
      <c r="D92">
        <v>2106.5156722422039</v>
      </c>
      <c r="E92">
        <v>1777.670139482788</v>
      </c>
      <c r="F92">
        <v>1946.3821116375771</v>
      </c>
      <c r="G92">
        <v>2326.6961389083681</v>
      </c>
      <c r="H92">
        <v>2955.537559030236</v>
      </c>
      <c r="I92">
        <v>1863.6185286692109</v>
      </c>
      <c r="J92">
        <v>1979.9787454484581</v>
      </c>
      <c r="K92">
        <v>1999.336068025855</v>
      </c>
      <c r="L92">
        <v>2114.8737586667662</v>
      </c>
      <c r="M92">
        <v>1020.314745934103</v>
      </c>
      <c r="N92">
        <v>1471.388391951506</v>
      </c>
      <c r="O92">
        <v>2060.7067784548431</v>
      </c>
      <c r="P92">
        <v>1524.9352579017129</v>
      </c>
      <c r="Q92">
        <v>2090.864908868517</v>
      </c>
      <c r="R92">
        <v>1860.2557220260301</v>
      </c>
      <c r="S92">
        <v>1556.914310717108</v>
      </c>
      <c r="T92">
        <v>2084.6282814625451</v>
      </c>
      <c r="U92">
        <v>1630.333423531973</v>
      </c>
      <c r="V92">
        <v>2325.6068902299012</v>
      </c>
      <c r="W92">
        <v>2091.256054645778</v>
      </c>
      <c r="X92">
        <v>2055.538061986621</v>
      </c>
      <c r="Y92">
        <v>1989.007602380231</v>
      </c>
      <c r="Z92">
        <v>1382.737569165394</v>
      </c>
      <c r="AA92">
        <v>2118.0330751973838</v>
      </c>
      <c r="AB92">
        <v>2072.436220504359</v>
      </c>
      <c r="AC92">
        <v>1846.868173939293</v>
      </c>
      <c r="AD92">
        <v>1389.979059380428</v>
      </c>
      <c r="AE92">
        <v>1777.632473507949</v>
      </c>
      <c r="AF92">
        <v>2283.6288847070732</v>
      </c>
      <c r="AG92">
        <v>2031.381473619218</v>
      </c>
      <c r="AH92">
        <v>1768.764763656899</v>
      </c>
    </row>
    <row r="93" spans="1:34" x14ac:dyDescent="0.25">
      <c r="A93">
        <v>45351</v>
      </c>
      <c r="B93">
        <v>1252.73</v>
      </c>
      <c r="C93">
        <v>1963.601467101189</v>
      </c>
      <c r="D93">
        <v>2101.6416338341028</v>
      </c>
      <c r="E93">
        <v>1776.722657397695</v>
      </c>
      <c r="F93">
        <v>1939.0253834665839</v>
      </c>
      <c r="G93">
        <v>2322.9416969693139</v>
      </c>
      <c r="H93">
        <v>2934.185108895319</v>
      </c>
      <c r="I93">
        <v>1852.29224717702</v>
      </c>
      <c r="J93">
        <v>1977.7583079694509</v>
      </c>
      <c r="K93">
        <v>1991.3808154817791</v>
      </c>
      <c r="L93">
        <v>2098.110516397805</v>
      </c>
      <c r="M93">
        <v>1024.6916736516209</v>
      </c>
      <c r="N93">
        <v>1477.106130762661</v>
      </c>
      <c r="O93">
        <v>2060.1287816444719</v>
      </c>
      <c r="P93">
        <v>1517.9444909214651</v>
      </c>
      <c r="Q93">
        <v>2084.9241295202878</v>
      </c>
      <c r="R93">
        <v>1858.868419977312</v>
      </c>
      <c r="S93">
        <v>1543.61040426567</v>
      </c>
      <c r="T93">
        <v>2077.3783902566238</v>
      </c>
      <c r="U93">
        <v>1632.0133455869141</v>
      </c>
      <c r="V93">
        <v>2324.7340497424311</v>
      </c>
      <c r="W93">
        <v>2079.2952120650648</v>
      </c>
      <c r="X93">
        <v>2049.96938044131</v>
      </c>
      <c r="Y93">
        <v>1978.973194029456</v>
      </c>
      <c r="Z93">
        <v>1378.7047976257329</v>
      </c>
      <c r="AA93">
        <v>2108.0268125903781</v>
      </c>
      <c r="AB93">
        <v>2067.9292693192569</v>
      </c>
      <c r="AC93">
        <v>1842.118363041262</v>
      </c>
      <c r="AD93">
        <v>1392.2830084534539</v>
      </c>
      <c r="AE93">
        <v>1773.814381801978</v>
      </c>
      <c r="AF93">
        <v>2274.210383685901</v>
      </c>
      <c r="AG93">
        <v>2023.4644339161259</v>
      </c>
      <c r="AH93">
        <v>1765.356761005645</v>
      </c>
    </row>
    <row r="94" spans="1:34" x14ac:dyDescent="0.25">
      <c r="A94">
        <v>45350</v>
      </c>
      <c r="B94">
        <v>1254.55</v>
      </c>
      <c r="C94">
        <v>1964.993352390914</v>
      </c>
      <c r="D94">
        <v>2097.2026210127851</v>
      </c>
      <c r="E94">
        <v>1777.1109881020379</v>
      </c>
      <c r="F94">
        <v>1942.7056283641509</v>
      </c>
      <c r="G94">
        <v>2323.0315941465351</v>
      </c>
      <c r="H94">
        <v>2929.7435687919501</v>
      </c>
      <c r="I94">
        <v>1848.402857932552</v>
      </c>
      <c r="J94">
        <v>1977.807145329783</v>
      </c>
      <c r="K94">
        <v>2001.593107910586</v>
      </c>
      <c r="L94">
        <v>2099.9277179904639</v>
      </c>
      <c r="M94">
        <v>1027.7576954614919</v>
      </c>
      <c r="N94">
        <v>1477.415036504467</v>
      </c>
      <c r="O94">
        <v>2060.3613761622378</v>
      </c>
      <c r="P94">
        <v>1523.423994774724</v>
      </c>
      <c r="Q94">
        <v>2082.832933766746</v>
      </c>
      <c r="R94">
        <v>1862.5055011263109</v>
      </c>
      <c r="S94">
        <v>1543.805696888131</v>
      </c>
      <c r="T94">
        <v>2084.8619390431782</v>
      </c>
      <c r="U94">
        <v>1630.1178385057819</v>
      </c>
      <c r="V94">
        <v>2332.04494224778</v>
      </c>
      <c r="W94">
        <v>2079.4891168820131</v>
      </c>
      <c r="X94">
        <v>2052.2974103137099</v>
      </c>
      <c r="Y94">
        <v>1981.2661955197391</v>
      </c>
      <c r="Z94">
        <v>1379.274507596615</v>
      </c>
      <c r="AA94">
        <v>2109.7541707141158</v>
      </c>
      <c r="AB94">
        <v>2069.2520802524841</v>
      </c>
      <c r="AC94">
        <v>1843.063352294643</v>
      </c>
      <c r="AD94">
        <v>1393.312051637698</v>
      </c>
      <c r="AE94">
        <v>1775.0484761729319</v>
      </c>
      <c r="AF94">
        <v>2269.9066694006192</v>
      </c>
      <c r="AG94">
        <v>2027.0783054123649</v>
      </c>
      <c r="AH94">
        <v>1767.3140090696329</v>
      </c>
    </row>
    <row r="95" spans="1:34" x14ac:dyDescent="0.25">
      <c r="A95">
        <v>45349</v>
      </c>
      <c r="B95">
        <v>1237.46</v>
      </c>
      <c r="C95">
        <v>1962.9755444944969</v>
      </c>
      <c r="D95">
        <v>2090.6590900821661</v>
      </c>
      <c r="E95">
        <v>1772.343592637327</v>
      </c>
      <c r="F95">
        <v>1943.349432501511</v>
      </c>
      <c r="G95">
        <v>2329.2623311299049</v>
      </c>
      <c r="H95">
        <v>2929.277566294541</v>
      </c>
      <c r="I95">
        <v>1856.4757054048059</v>
      </c>
      <c r="J95">
        <v>1963.8019216275429</v>
      </c>
      <c r="K95">
        <v>1973.6745321621979</v>
      </c>
      <c r="L95">
        <v>2106.4818664096179</v>
      </c>
      <c r="M95">
        <v>1025.3765520070949</v>
      </c>
      <c r="N95">
        <v>1477.4070406269</v>
      </c>
      <c r="O95">
        <v>2053.0188228413931</v>
      </c>
      <c r="P95">
        <v>1516.734372486326</v>
      </c>
      <c r="Q95">
        <v>2082.953428603942</v>
      </c>
      <c r="R95">
        <v>1852.767412702492</v>
      </c>
      <c r="S95">
        <v>1552.4393741984461</v>
      </c>
      <c r="T95">
        <v>2080.994938922418</v>
      </c>
      <c r="U95">
        <v>1626.504791933859</v>
      </c>
      <c r="V95">
        <v>2340.9046549963332</v>
      </c>
      <c r="W95">
        <v>2078.6354735691421</v>
      </c>
      <c r="X95">
        <v>2053.281692944292</v>
      </c>
      <c r="Y95">
        <v>1982.722658479488</v>
      </c>
      <c r="Z95">
        <v>1374.9307735736049</v>
      </c>
      <c r="AA95">
        <v>2110.1364085367918</v>
      </c>
      <c r="AB95">
        <v>2063.033109803046</v>
      </c>
      <c r="AC95">
        <v>1840.2642504900609</v>
      </c>
      <c r="AD95">
        <v>1391.1048744339259</v>
      </c>
      <c r="AE95">
        <v>1762.9741479493091</v>
      </c>
      <c r="AF95">
        <v>2265.8657685268099</v>
      </c>
      <c r="AG95">
        <v>2026.4771798232609</v>
      </c>
      <c r="AH95">
        <v>1766.0931837025989</v>
      </c>
    </row>
    <row r="96" spans="1:34" x14ac:dyDescent="0.25">
      <c r="A96">
        <v>45348</v>
      </c>
      <c r="B96">
        <v>1224.17</v>
      </c>
      <c r="C96">
        <v>1955.1201492976541</v>
      </c>
      <c r="D96">
        <v>2098.0902508217109</v>
      </c>
      <c r="E96">
        <v>1761.7233209412641</v>
      </c>
      <c r="F96">
        <v>1930.438106759316</v>
      </c>
      <c r="G96">
        <v>2303.4678780270042</v>
      </c>
      <c r="H96">
        <v>2921.837755081257</v>
      </c>
      <c r="I96">
        <v>1848.04573254307</v>
      </c>
      <c r="J96">
        <v>1971.6343124111911</v>
      </c>
      <c r="K96">
        <v>1961.187786008895</v>
      </c>
      <c r="L96">
        <v>2103.690475150408</v>
      </c>
      <c r="M96">
        <v>1028.176224762585</v>
      </c>
      <c r="N96">
        <v>1468.8590570010349</v>
      </c>
      <c r="O96">
        <v>2041.1038051652899</v>
      </c>
      <c r="P96">
        <v>1511.3044900165521</v>
      </c>
      <c r="Q96">
        <v>2069.7756853015949</v>
      </c>
      <c r="R96">
        <v>1851.0838483003711</v>
      </c>
      <c r="S96">
        <v>1539.860613745253</v>
      </c>
      <c r="T96">
        <v>2057.4426462534998</v>
      </c>
      <c r="U96">
        <v>1624.029140367154</v>
      </c>
      <c r="V96">
        <v>2336.4165105905299</v>
      </c>
      <c r="W96">
        <v>2072.3713053959018</v>
      </c>
      <c r="X96">
        <v>2046.246990247741</v>
      </c>
      <c r="Y96">
        <v>1976.882351884522</v>
      </c>
      <c r="Z96">
        <v>1365.590266046981</v>
      </c>
      <c r="AA96">
        <v>2101.054137151305</v>
      </c>
      <c r="AB96">
        <v>2055.6258717446881</v>
      </c>
      <c r="AC96">
        <v>1833.763707617067</v>
      </c>
      <c r="AD96">
        <v>1384.7647261096411</v>
      </c>
      <c r="AE96">
        <v>1750.277731205879</v>
      </c>
      <c r="AF96">
        <v>2256.7535262471738</v>
      </c>
      <c r="AG96">
        <v>2016.1786186981419</v>
      </c>
      <c r="AH96">
        <v>1762.0884106197609</v>
      </c>
    </row>
    <row r="97" spans="1:34" x14ac:dyDescent="0.25">
      <c r="A97">
        <v>45345</v>
      </c>
      <c r="B97">
        <v>1212</v>
      </c>
      <c r="C97">
        <v>1948.6799264594899</v>
      </c>
      <c r="D97">
        <v>2090.7783758478699</v>
      </c>
      <c r="E97">
        <v>1765.464948887578</v>
      </c>
      <c r="F97">
        <v>1929.4063007390121</v>
      </c>
      <c r="G97">
        <v>2291.7108194934772</v>
      </c>
      <c r="H97">
        <v>2890.73962010478</v>
      </c>
      <c r="I97">
        <v>1841.7094310362149</v>
      </c>
      <c r="J97">
        <v>1962.969872811793</v>
      </c>
      <c r="K97">
        <v>1958.326181759704</v>
      </c>
      <c r="L97">
        <v>2096.0223949737911</v>
      </c>
      <c r="M97">
        <v>1026.8748381466571</v>
      </c>
      <c r="N97">
        <v>1469.7127144669689</v>
      </c>
      <c r="O97">
        <v>2027.116588296213</v>
      </c>
      <c r="P97">
        <v>1507.74655808591</v>
      </c>
      <c r="Q97">
        <v>2061.0338541181691</v>
      </c>
      <c r="R97">
        <v>1850.7757844564401</v>
      </c>
      <c r="S97">
        <v>1527.3518391284649</v>
      </c>
      <c r="T97">
        <v>2055.4546464564251</v>
      </c>
      <c r="U97">
        <v>1623.982017874006</v>
      </c>
      <c r="V97">
        <v>2282.5022206742219</v>
      </c>
      <c r="W97">
        <v>2063.2060053718392</v>
      </c>
      <c r="X97">
        <v>2050.2270453086489</v>
      </c>
      <c r="Y97">
        <v>1974.3526540709131</v>
      </c>
      <c r="Z97">
        <v>1361.0392831757219</v>
      </c>
      <c r="AA97">
        <v>2095.1633350149159</v>
      </c>
      <c r="AB97">
        <v>2042.638549912054</v>
      </c>
      <c r="AC97">
        <v>1829.6061209343279</v>
      </c>
      <c r="AD97">
        <v>1384.349883697985</v>
      </c>
      <c r="AE97">
        <v>1740.4906715789721</v>
      </c>
      <c r="AF97">
        <v>2245.318316629628</v>
      </c>
      <c r="AG97">
        <v>2006.620994319713</v>
      </c>
      <c r="AH97">
        <v>1761.935308369299</v>
      </c>
    </row>
    <row r="98" spans="1:34" x14ac:dyDescent="0.25">
      <c r="A98">
        <v>45344</v>
      </c>
      <c r="B98">
        <v>1227.31</v>
      </c>
      <c r="C98">
        <v>1959.8132721922709</v>
      </c>
      <c r="D98">
        <v>2098.7174410805842</v>
      </c>
      <c r="E98">
        <v>1775.45882683586</v>
      </c>
      <c r="F98">
        <v>1950.5980531413941</v>
      </c>
      <c r="G98">
        <v>2318.106501345475</v>
      </c>
      <c r="H98">
        <v>2900.8700162644791</v>
      </c>
      <c r="I98">
        <v>1846.6733671992599</v>
      </c>
      <c r="J98">
        <v>1967.6414251828639</v>
      </c>
      <c r="K98">
        <v>1982.8880615783021</v>
      </c>
      <c r="L98">
        <v>2098.003318200309</v>
      </c>
      <c r="M98">
        <v>1030.7705360793109</v>
      </c>
      <c r="N98">
        <v>1478.044045673756</v>
      </c>
      <c r="O98">
        <v>2041.4410369320369</v>
      </c>
      <c r="P98">
        <v>1512.5663346644569</v>
      </c>
      <c r="Q98">
        <v>2064.4383624905709</v>
      </c>
      <c r="R98">
        <v>1858.503724513314</v>
      </c>
      <c r="S98">
        <v>1532.938742627942</v>
      </c>
      <c r="T98">
        <v>2067.6362526074158</v>
      </c>
      <c r="U98">
        <v>1633.7426848220539</v>
      </c>
      <c r="V98">
        <v>2276.7821432225728</v>
      </c>
      <c r="W98">
        <v>2071.559232559885</v>
      </c>
      <c r="X98">
        <v>2056.490712855099</v>
      </c>
      <c r="Y98">
        <v>1986.79449128953</v>
      </c>
      <c r="Z98">
        <v>1376.0925201297939</v>
      </c>
      <c r="AA98">
        <v>2108.878008142035</v>
      </c>
      <c r="AB98">
        <v>2051.0462101745061</v>
      </c>
      <c r="AC98">
        <v>1839.1044278956631</v>
      </c>
      <c r="AD98">
        <v>1393.341215092692</v>
      </c>
      <c r="AE98">
        <v>1754.4462282782799</v>
      </c>
      <c r="AF98">
        <v>2260.0943656225172</v>
      </c>
      <c r="AG98">
        <v>2021.0773872052971</v>
      </c>
      <c r="AH98">
        <v>1767.3195446057989</v>
      </c>
    </row>
    <row r="99" spans="1:34" x14ac:dyDescent="0.25">
      <c r="A99">
        <v>45343</v>
      </c>
      <c r="B99">
        <v>1230.04</v>
      </c>
      <c r="C99">
        <v>1953.620938488262</v>
      </c>
      <c r="D99">
        <v>2084.3898992565678</v>
      </c>
      <c r="E99">
        <v>1772.5779493728021</v>
      </c>
      <c r="F99">
        <v>1944.0776707117</v>
      </c>
      <c r="G99">
        <v>2314.8831366770369</v>
      </c>
      <c r="H99">
        <v>2905.2341149750978</v>
      </c>
      <c r="I99">
        <v>1842.066665869499</v>
      </c>
      <c r="J99">
        <v>1966.8356719560859</v>
      </c>
      <c r="K99">
        <v>1976.5622294927859</v>
      </c>
      <c r="L99">
        <v>2090.8326161725149</v>
      </c>
      <c r="M99">
        <v>1013.228688257897</v>
      </c>
      <c r="N99">
        <v>1479.1856037923251</v>
      </c>
      <c r="O99">
        <v>2037.587712901699</v>
      </c>
      <c r="P99">
        <v>1513.779509908519</v>
      </c>
      <c r="Q99">
        <v>2054.125447665825</v>
      </c>
      <c r="R99">
        <v>1854.649181680837</v>
      </c>
      <c r="S99">
        <v>1530.9492704291411</v>
      </c>
      <c r="T99">
        <v>2058.7566906970801</v>
      </c>
      <c r="U99">
        <v>1623.7978826424021</v>
      </c>
      <c r="V99">
        <v>2273.0982500258901</v>
      </c>
      <c r="W99">
        <v>2065.4538793744118</v>
      </c>
      <c r="X99">
        <v>2049.3834887908361</v>
      </c>
      <c r="Y99">
        <v>1972.648656086998</v>
      </c>
      <c r="Z99">
        <v>1376.4831298047179</v>
      </c>
      <c r="AA99">
        <v>2101.1335215070571</v>
      </c>
      <c r="AB99">
        <v>2045.6258060051071</v>
      </c>
      <c r="AC99">
        <v>1834.3068541038831</v>
      </c>
      <c r="AD99">
        <v>1389.3177706076881</v>
      </c>
      <c r="AE99">
        <v>1756.658848665347</v>
      </c>
      <c r="AF99">
        <v>2259.754041025265</v>
      </c>
      <c r="AG99">
        <v>2017.855977590737</v>
      </c>
      <c r="AH99">
        <v>1753.919366440683</v>
      </c>
    </row>
    <row r="100" spans="1:34" x14ac:dyDescent="0.25">
      <c r="A100">
        <v>45342</v>
      </c>
      <c r="B100">
        <v>1230.06</v>
      </c>
      <c r="C100">
        <v>1950.9471830940529</v>
      </c>
      <c r="D100">
        <v>2076.0708070126489</v>
      </c>
      <c r="E100">
        <v>1765.9723482590871</v>
      </c>
      <c r="F100">
        <v>1940.9348631816849</v>
      </c>
      <c r="G100">
        <v>2295.7498997410121</v>
      </c>
      <c r="H100">
        <v>2910.815416783857</v>
      </c>
      <c r="I100">
        <v>1832.2333785323531</v>
      </c>
      <c r="J100">
        <v>1956.4336632614711</v>
      </c>
      <c r="K100">
        <v>1978.9999384722259</v>
      </c>
      <c r="L100">
        <v>2091.1189219566031</v>
      </c>
      <c r="M100">
        <v>1023.968644291718</v>
      </c>
      <c r="N100">
        <v>1479.7178093128271</v>
      </c>
      <c r="O100">
        <v>2030.936583399277</v>
      </c>
      <c r="P100">
        <v>1510.453082829328</v>
      </c>
      <c r="Q100">
        <v>2046.7297324152701</v>
      </c>
      <c r="R100">
        <v>1848.007745689584</v>
      </c>
      <c r="S100">
        <v>1531.197372658185</v>
      </c>
      <c r="T100">
        <v>2061.7554850681931</v>
      </c>
      <c r="U100">
        <v>1623.463998165664</v>
      </c>
      <c r="V100">
        <v>2271.4607681576158</v>
      </c>
      <c r="W100">
        <v>2067.986394010461</v>
      </c>
      <c r="X100">
        <v>2044.900488933996</v>
      </c>
      <c r="Y100">
        <v>1971.504311615128</v>
      </c>
      <c r="Z100">
        <v>1373.186122988732</v>
      </c>
      <c r="AA100">
        <v>2099.936025695481</v>
      </c>
      <c r="AB100">
        <v>2040.1180606701589</v>
      </c>
      <c r="AC100">
        <v>1829.530629808577</v>
      </c>
      <c r="AD100">
        <v>1390.3890262293089</v>
      </c>
      <c r="AE100">
        <v>1758.4611302883429</v>
      </c>
      <c r="AF100">
        <v>2258.1723320417868</v>
      </c>
      <c r="AG100">
        <v>2015.8732816129741</v>
      </c>
      <c r="AH100">
        <v>1749.3879931918671</v>
      </c>
    </row>
    <row r="101" spans="1:34" x14ac:dyDescent="0.25">
      <c r="A101">
        <v>45341</v>
      </c>
      <c r="B101">
        <v>1224.97</v>
      </c>
      <c r="C101">
        <v>1948.3728469140201</v>
      </c>
      <c r="D101">
        <v>2074.1900237651121</v>
      </c>
      <c r="E101">
        <v>1769.191099520034</v>
      </c>
      <c r="F101">
        <v>1936.6558270443161</v>
      </c>
      <c r="G101">
        <v>2289.468912869258</v>
      </c>
      <c r="H101">
        <v>2900.951122763217</v>
      </c>
      <c r="I101">
        <v>1822.64244014057</v>
      </c>
      <c r="J101">
        <v>1954.181499165951</v>
      </c>
      <c r="K101">
        <v>1974.2657749867899</v>
      </c>
      <c r="L101">
        <v>2087.4649786519958</v>
      </c>
      <c r="M101">
        <v>1026.3473499053359</v>
      </c>
      <c r="N101">
        <v>1478.6357071562229</v>
      </c>
      <c r="O101">
        <v>2027.9170942349331</v>
      </c>
      <c r="P101">
        <v>1514.2152533903979</v>
      </c>
      <c r="Q101">
        <v>2047.9131156054241</v>
      </c>
      <c r="R101">
        <v>1849.5776311376219</v>
      </c>
      <c r="S101">
        <v>1528.728323819932</v>
      </c>
      <c r="T101">
        <v>2068.762085271117</v>
      </c>
      <c r="U101">
        <v>1624.254726170534</v>
      </c>
      <c r="V101">
        <v>2274.3538876470679</v>
      </c>
      <c r="W101">
        <v>2066.4963912074181</v>
      </c>
      <c r="X101">
        <v>2045.961596037977</v>
      </c>
      <c r="Y101">
        <v>1965.180501588555</v>
      </c>
      <c r="Z101">
        <v>1365.908220799741</v>
      </c>
      <c r="AA101">
        <v>2095.709751792037</v>
      </c>
      <c r="AB101">
        <v>2038.4196107210889</v>
      </c>
      <c r="AC101">
        <v>1828.7377440023911</v>
      </c>
      <c r="AD101">
        <v>1389.3987009447901</v>
      </c>
      <c r="AE101">
        <v>1754.617824612631</v>
      </c>
      <c r="AF101">
        <v>2256.359387183089</v>
      </c>
      <c r="AG101">
        <v>2013.9943664004099</v>
      </c>
      <c r="AH101">
        <v>1745.8458952976121</v>
      </c>
    </row>
    <row r="102" spans="1:34" x14ac:dyDescent="0.25">
      <c r="A102">
        <v>45338</v>
      </c>
      <c r="B102">
        <v>1209.7</v>
      </c>
      <c r="C102">
        <v>1943.3328267760171</v>
      </c>
      <c r="D102">
        <v>2068.2339977662282</v>
      </c>
      <c r="E102">
        <v>1758.0401175709751</v>
      </c>
      <c r="F102">
        <v>1930.3825375731601</v>
      </c>
      <c r="G102">
        <v>2282.9880419419928</v>
      </c>
      <c r="H102">
        <v>2900.3839914082441</v>
      </c>
      <c r="I102">
        <v>1822.704882248215</v>
      </c>
      <c r="J102">
        <v>1954.410023502837</v>
      </c>
      <c r="K102">
        <v>1957.2511326248909</v>
      </c>
      <c r="L102">
        <v>2100.038031815423</v>
      </c>
      <c r="M102">
        <v>1018.246430661719</v>
      </c>
      <c r="N102">
        <v>1468.2675078384509</v>
      </c>
      <c r="O102">
        <v>2022.5340187815591</v>
      </c>
      <c r="P102">
        <v>1504.936215518931</v>
      </c>
      <c r="Q102">
        <v>2039.1827813136949</v>
      </c>
      <c r="R102">
        <v>1846.3026479990051</v>
      </c>
      <c r="S102">
        <v>1521.134964588312</v>
      </c>
      <c r="T102">
        <v>2060.838615304614</v>
      </c>
      <c r="U102">
        <v>1617.7724916415179</v>
      </c>
      <c r="V102">
        <v>2268.2598132683011</v>
      </c>
      <c r="W102">
        <v>2064.8669429878828</v>
      </c>
      <c r="X102">
        <v>2044.4353779975629</v>
      </c>
      <c r="Y102">
        <v>1960.182185888588</v>
      </c>
      <c r="Z102">
        <v>1363.7263373458379</v>
      </c>
      <c r="AA102">
        <v>2091.0048377217299</v>
      </c>
      <c r="AB102">
        <v>2033.795388482311</v>
      </c>
      <c r="AC102">
        <v>1824.1139440034381</v>
      </c>
      <c r="AD102">
        <v>1381.2386501775659</v>
      </c>
      <c r="AE102">
        <v>1739.0114344369069</v>
      </c>
      <c r="AF102">
        <v>2250.5910432206711</v>
      </c>
      <c r="AG102">
        <v>2010.5107595515369</v>
      </c>
      <c r="AH102">
        <v>1740.8576899357629</v>
      </c>
    </row>
    <row r="103" spans="1:34" x14ac:dyDescent="0.25">
      <c r="A103">
        <v>45337</v>
      </c>
      <c r="B103">
        <v>1202.5</v>
      </c>
      <c r="C103">
        <v>1937.741254725476</v>
      </c>
      <c r="D103">
        <v>2063.0942607365569</v>
      </c>
      <c r="E103">
        <v>1746.005204154083</v>
      </c>
      <c r="F103">
        <v>1918.3155111352521</v>
      </c>
      <c r="G103">
        <v>2273.8554842539638</v>
      </c>
      <c r="H103">
        <v>2896.7197633628962</v>
      </c>
      <c r="I103">
        <v>1821.6944732048539</v>
      </c>
      <c r="J103">
        <v>1944.658644418213</v>
      </c>
      <c r="K103">
        <v>1949.9221970072181</v>
      </c>
      <c r="L103">
        <v>2088.4785828563899</v>
      </c>
      <c r="M103">
        <v>1018.009380266879</v>
      </c>
      <c r="N103">
        <v>1468.865765249164</v>
      </c>
      <c r="O103">
        <v>2016.9535514317779</v>
      </c>
      <c r="P103">
        <v>1497.3740447943969</v>
      </c>
      <c r="Q103">
        <v>2038.080048399833</v>
      </c>
      <c r="R103">
        <v>1848.9064233718609</v>
      </c>
      <c r="S103">
        <v>1508.0770554040589</v>
      </c>
      <c r="T103">
        <v>2064.1874794089058</v>
      </c>
      <c r="U103">
        <v>1617.845943730666</v>
      </c>
      <c r="V103">
        <v>2257.0245788352158</v>
      </c>
      <c r="W103">
        <v>2057.0504235682129</v>
      </c>
      <c r="X103">
        <v>2045.5216803057899</v>
      </c>
      <c r="Y103">
        <v>1951.9388855155521</v>
      </c>
      <c r="Z103">
        <v>1356.4129283206121</v>
      </c>
      <c r="AA103">
        <v>2083.9724799958431</v>
      </c>
      <c r="AB103">
        <v>2027.368863742138</v>
      </c>
      <c r="AC103">
        <v>1821.113708697158</v>
      </c>
      <c r="AD103">
        <v>1378.075737309656</v>
      </c>
      <c r="AE103">
        <v>1729.3276954599189</v>
      </c>
      <c r="AF103">
        <v>2247.0945370680411</v>
      </c>
      <c r="AG103">
        <v>2006.302394266889</v>
      </c>
      <c r="AH103">
        <v>1733.242869713785</v>
      </c>
    </row>
    <row r="104" spans="1:34" x14ac:dyDescent="0.25">
      <c r="A104">
        <v>45329</v>
      </c>
      <c r="B104">
        <v>1198.53</v>
      </c>
      <c r="C104">
        <v>1930.1853117815001</v>
      </c>
      <c r="D104">
        <v>2051.37275351278</v>
      </c>
      <c r="E104">
        <v>1746.6115586061169</v>
      </c>
      <c r="F104">
        <v>1911.133106587067</v>
      </c>
      <c r="G104">
        <v>2278.3413102381119</v>
      </c>
      <c r="H104">
        <v>2890.9212361509371</v>
      </c>
      <c r="I104">
        <v>1825.146051702515</v>
      </c>
      <c r="J104">
        <v>1940.417974554096</v>
      </c>
      <c r="K104">
        <v>1941.6152985839551</v>
      </c>
      <c r="L104">
        <v>2072.2355079036688</v>
      </c>
      <c r="M104">
        <v>1006.561903217403</v>
      </c>
      <c r="N104">
        <v>1459.0962955493731</v>
      </c>
      <c r="O104">
        <v>2013.366309136904</v>
      </c>
      <c r="P104">
        <v>1489.213690843935</v>
      </c>
      <c r="Q104">
        <v>2023.685312609409</v>
      </c>
      <c r="R104">
        <v>1832.7652820278479</v>
      </c>
      <c r="S104">
        <v>1490.651953456161</v>
      </c>
      <c r="T104">
        <v>2050.6033912639532</v>
      </c>
      <c r="U104">
        <v>1614.2055011252451</v>
      </c>
      <c r="V104">
        <v>2239.9754840944752</v>
      </c>
      <c r="W104">
        <v>2058.7152564484581</v>
      </c>
      <c r="X104">
        <v>2030.5971734385271</v>
      </c>
      <c r="Y104">
        <v>1946.340769099839</v>
      </c>
      <c r="Z104">
        <v>1352.11522761996</v>
      </c>
      <c r="AA104">
        <v>2075.7086463294659</v>
      </c>
      <c r="AB104">
        <v>2018.3976655298511</v>
      </c>
      <c r="AC104">
        <v>1816.331579388863</v>
      </c>
      <c r="AD104">
        <v>1370.6126989854711</v>
      </c>
      <c r="AE104">
        <v>1727.5721352408329</v>
      </c>
      <c r="AF104">
        <v>2242.019190271275</v>
      </c>
      <c r="AG104">
        <v>1998.1755879895341</v>
      </c>
      <c r="AH104">
        <v>1724.294755094367</v>
      </c>
    </row>
    <row r="105" spans="1:34" x14ac:dyDescent="0.25">
      <c r="A105">
        <v>45328</v>
      </c>
      <c r="B105">
        <v>1188.48</v>
      </c>
      <c r="C105">
        <v>1924.31698297499</v>
      </c>
      <c r="D105">
        <v>2046.5580752368489</v>
      </c>
      <c r="E105">
        <v>1741.0903925783971</v>
      </c>
      <c r="F105">
        <v>1908.601884577268</v>
      </c>
      <c r="G105">
        <v>2276.3570032242801</v>
      </c>
      <c r="H105">
        <v>2883.2813685065448</v>
      </c>
      <c r="I105">
        <v>1825.1604041121141</v>
      </c>
      <c r="J105">
        <v>1922.1000827614009</v>
      </c>
      <c r="K105">
        <v>1946.468905164508</v>
      </c>
      <c r="L105">
        <v>2066.387148720562</v>
      </c>
      <c r="M105">
        <v>1002.218307058245</v>
      </c>
      <c r="N105">
        <v>1456.4965702202489</v>
      </c>
      <c r="O105">
        <v>2006.1861937684091</v>
      </c>
      <c r="P105">
        <v>1483.5708580758851</v>
      </c>
      <c r="Q105">
        <v>2008.398803627915</v>
      </c>
      <c r="R105">
        <v>1820.6210314624079</v>
      </c>
      <c r="S105">
        <v>1484.419135367611</v>
      </c>
      <c r="T105">
        <v>2053.3889396686718</v>
      </c>
      <c r="U105">
        <v>1608.177835383472</v>
      </c>
      <c r="V105">
        <v>2240.149138339305</v>
      </c>
      <c r="W105">
        <v>2052.8033839481991</v>
      </c>
      <c r="X105">
        <v>2024.655754009209</v>
      </c>
      <c r="Y105">
        <v>1939.4541537435659</v>
      </c>
      <c r="Z105">
        <v>1352.316450654454</v>
      </c>
      <c r="AA105">
        <v>2070.893873873983</v>
      </c>
      <c r="AB105">
        <v>2009.24906316488</v>
      </c>
      <c r="AC105">
        <v>1809.9979451441959</v>
      </c>
      <c r="AD105">
        <v>1367.786965183333</v>
      </c>
      <c r="AE105">
        <v>1720.2634529295451</v>
      </c>
      <c r="AF105">
        <v>2237.0163889461378</v>
      </c>
      <c r="AG105">
        <v>1992.14157205987</v>
      </c>
      <c r="AH105">
        <v>1718.3426426946919</v>
      </c>
    </row>
    <row r="106" spans="1:34" x14ac:dyDescent="0.25">
      <c r="A106">
        <v>45327</v>
      </c>
      <c r="B106">
        <v>1186.06</v>
      </c>
      <c r="C106">
        <v>1921.003478294936</v>
      </c>
      <c r="D106">
        <v>2035.486265836666</v>
      </c>
      <c r="E106">
        <v>1737.750509490621</v>
      </c>
      <c r="F106">
        <v>1907.301012670943</v>
      </c>
      <c r="G106">
        <v>2270.4844417367731</v>
      </c>
      <c r="H106">
        <v>2878.837145977107</v>
      </c>
      <c r="I106">
        <v>1832.771560974729</v>
      </c>
      <c r="J106">
        <v>1919.076935615823</v>
      </c>
      <c r="K106">
        <v>1938.3863201528291</v>
      </c>
      <c r="L106">
        <v>2064.6024137040599</v>
      </c>
      <c r="M106">
        <v>1006.63833476461</v>
      </c>
      <c r="N106">
        <v>1452.3759871432119</v>
      </c>
      <c r="O106">
        <v>2005.063358988607</v>
      </c>
      <c r="P106">
        <v>1478.011519006275</v>
      </c>
      <c r="Q106">
        <v>1999.535906427112</v>
      </c>
      <c r="R106">
        <v>1820.29334417736</v>
      </c>
      <c r="S106">
        <v>1482.6632606237531</v>
      </c>
      <c r="T106">
        <v>2045.365362076642</v>
      </c>
      <c r="U106">
        <v>1610.089380714363</v>
      </c>
      <c r="V106">
        <v>2234.0555713020808</v>
      </c>
      <c r="W106">
        <v>2043.6850828308111</v>
      </c>
      <c r="X106">
        <v>2019.4961700961001</v>
      </c>
      <c r="Y106">
        <v>1935.2837120728871</v>
      </c>
      <c r="Z106">
        <v>1351.2351756894379</v>
      </c>
      <c r="AA106">
        <v>2066.962900507905</v>
      </c>
      <c r="AB106">
        <v>2004.8448504659</v>
      </c>
      <c r="AC106">
        <v>1808.0450512448681</v>
      </c>
      <c r="AD106">
        <v>1366.4617500597969</v>
      </c>
      <c r="AE106">
        <v>1717.208069331306</v>
      </c>
      <c r="AF106">
        <v>2233.8887191151448</v>
      </c>
      <c r="AG106">
        <v>1988.67628823068</v>
      </c>
      <c r="AH106">
        <v>1715.063024866231</v>
      </c>
    </row>
    <row r="107" spans="1:34" x14ac:dyDescent="0.25">
      <c r="A107">
        <v>45324</v>
      </c>
      <c r="B107">
        <v>1172.55</v>
      </c>
      <c r="C107">
        <v>1921.088403564665</v>
      </c>
      <c r="D107">
        <v>2039.338113243954</v>
      </c>
      <c r="E107">
        <v>1737.0308505540111</v>
      </c>
      <c r="F107">
        <v>1911.0990243789861</v>
      </c>
      <c r="G107">
        <v>2265.4197834580782</v>
      </c>
      <c r="H107">
        <v>2878.73424726435</v>
      </c>
      <c r="I107">
        <v>1831.459006058386</v>
      </c>
      <c r="J107">
        <v>1912.8174785998119</v>
      </c>
      <c r="K107">
        <v>1941.9177875767041</v>
      </c>
      <c r="L107">
        <v>2063.9342235095751</v>
      </c>
      <c r="M107">
        <v>996.19979061212348</v>
      </c>
      <c r="N107">
        <v>1447.2743197890859</v>
      </c>
      <c r="O107">
        <v>2006.803270856434</v>
      </c>
      <c r="P107">
        <v>1488.7305944632001</v>
      </c>
      <c r="Q107">
        <v>1998.3192573842789</v>
      </c>
      <c r="R107">
        <v>1795.742680552981</v>
      </c>
      <c r="S107">
        <v>1486.4241525403279</v>
      </c>
      <c r="T107">
        <v>2051.1593369463958</v>
      </c>
      <c r="U107">
        <v>1614.95882122495</v>
      </c>
      <c r="V107">
        <v>2233.196526465264</v>
      </c>
      <c r="W107">
        <v>2040.0402733281919</v>
      </c>
      <c r="X107">
        <v>2025.1808532528689</v>
      </c>
      <c r="Y107">
        <v>1939.0145297224019</v>
      </c>
      <c r="Z107">
        <v>1353.505378412661</v>
      </c>
      <c r="AA107">
        <v>2070.5213300183118</v>
      </c>
      <c r="AB107">
        <v>2004.2535599912169</v>
      </c>
      <c r="AC107">
        <v>1803.680039882923</v>
      </c>
      <c r="AD107">
        <v>1362.3444301582099</v>
      </c>
      <c r="AE107">
        <v>1701.4443704904779</v>
      </c>
      <c r="AF107">
        <v>2230.549117347734</v>
      </c>
      <c r="AG107">
        <v>1989.7976864269119</v>
      </c>
      <c r="AH107">
        <v>1717.7962583996571</v>
      </c>
    </row>
    <row r="108" spans="1:34" x14ac:dyDescent="0.25">
      <c r="A108">
        <v>45323</v>
      </c>
      <c r="B108">
        <v>1173.02</v>
      </c>
      <c r="C108">
        <v>1922.8443787321589</v>
      </c>
      <c r="D108">
        <v>2046.416617057303</v>
      </c>
      <c r="E108">
        <v>1740.250411120898</v>
      </c>
      <c r="F108">
        <v>1909.6667256359819</v>
      </c>
      <c r="G108">
        <v>2273.905108851226</v>
      </c>
      <c r="H108">
        <v>2873.3297216037399</v>
      </c>
      <c r="I108">
        <v>1839.0204310046149</v>
      </c>
      <c r="J108">
        <v>1930.862991248619</v>
      </c>
      <c r="K108">
        <v>1942.2974103055169</v>
      </c>
      <c r="L108">
        <v>2066.478277033792</v>
      </c>
      <c r="M108">
        <v>998.55042174695075</v>
      </c>
      <c r="N108">
        <v>1454.287267230214</v>
      </c>
      <c r="O108">
        <v>2014.925459663795</v>
      </c>
      <c r="P108">
        <v>1494.76243786963</v>
      </c>
      <c r="Q108">
        <v>1991.771633148785</v>
      </c>
      <c r="R108">
        <v>1798.726684612082</v>
      </c>
      <c r="S108">
        <v>1486.630011537351</v>
      </c>
      <c r="T108">
        <v>2042.7678084767449</v>
      </c>
      <c r="U108">
        <v>1618.448045544159</v>
      </c>
      <c r="V108">
        <v>2239.0250633870801</v>
      </c>
      <c r="W108">
        <v>2035.281194617656</v>
      </c>
      <c r="X108">
        <v>2023.5240284035631</v>
      </c>
      <c r="Y108">
        <v>1940.2464198268281</v>
      </c>
      <c r="Z108">
        <v>1358.7363949786491</v>
      </c>
      <c r="AA108">
        <v>2069.316203299365</v>
      </c>
      <c r="AB108">
        <v>2009.123485924126</v>
      </c>
      <c r="AC108">
        <v>1806.958560310585</v>
      </c>
      <c r="AD108">
        <v>1367.3148252815649</v>
      </c>
      <c r="AE108">
        <v>1701.792830936407</v>
      </c>
      <c r="AF108">
        <v>2230.3632216383112</v>
      </c>
      <c r="AG108">
        <v>1989.712019180191</v>
      </c>
      <c r="AH108">
        <v>1722.6793577568881</v>
      </c>
    </row>
    <row r="109" spans="1:34" x14ac:dyDescent="0.25">
      <c r="A109">
        <v>45322</v>
      </c>
      <c r="B109">
        <v>1164.31</v>
      </c>
      <c r="C109">
        <v>1917.1880545659089</v>
      </c>
      <c r="D109">
        <v>2042.285544802804</v>
      </c>
      <c r="E109">
        <v>1740.397972527808</v>
      </c>
      <c r="F109">
        <v>1904.340205619297</v>
      </c>
      <c r="G109">
        <v>2241.3315811139992</v>
      </c>
      <c r="H109">
        <v>2866.3020028581191</v>
      </c>
      <c r="I109">
        <v>1823.838997153508</v>
      </c>
      <c r="J109">
        <v>1916.086785886346</v>
      </c>
      <c r="K109">
        <v>1943.177313670622</v>
      </c>
      <c r="L109">
        <v>2065.904156713937</v>
      </c>
      <c r="M109">
        <v>999.84346380964257</v>
      </c>
      <c r="N109">
        <v>1453.2537048588849</v>
      </c>
      <c r="O109">
        <v>1997.1233613799041</v>
      </c>
      <c r="P109">
        <v>1488.7535719686</v>
      </c>
      <c r="Q109">
        <v>1991.8878797563391</v>
      </c>
      <c r="R109">
        <v>1800.0085635866851</v>
      </c>
      <c r="S109">
        <v>1484.951536788383</v>
      </c>
      <c r="T109">
        <v>2039.55016376856</v>
      </c>
      <c r="U109">
        <v>1611.369657357169</v>
      </c>
      <c r="V109">
        <v>2229.870133387883</v>
      </c>
      <c r="W109">
        <v>2028.103547334943</v>
      </c>
      <c r="X109">
        <v>2026.475497837157</v>
      </c>
      <c r="Y109">
        <v>1937.3367384749999</v>
      </c>
      <c r="Z109">
        <v>1349.9472637483741</v>
      </c>
      <c r="AA109">
        <v>2065.667995655725</v>
      </c>
      <c r="AB109">
        <v>2000.2991699557731</v>
      </c>
      <c r="AC109">
        <v>1798.47504238696</v>
      </c>
      <c r="AD109">
        <v>1365.3108633022509</v>
      </c>
      <c r="AE109">
        <v>1692.2886460785619</v>
      </c>
      <c r="AF109">
        <v>2221.132262510002</v>
      </c>
      <c r="AG109">
        <v>1981.290607058507</v>
      </c>
      <c r="AH109">
        <v>1722.2737494586149</v>
      </c>
    </row>
    <row r="110" spans="1:34" x14ac:dyDescent="0.25">
      <c r="A110">
        <v>45321</v>
      </c>
      <c r="B110">
        <v>1179.6500000000001</v>
      </c>
      <c r="C110">
        <v>1925.209565815936</v>
      </c>
      <c r="D110">
        <v>2054.5336606880869</v>
      </c>
      <c r="E110">
        <v>1733.157401200767</v>
      </c>
      <c r="F110">
        <v>1914.8043759788261</v>
      </c>
      <c r="G110">
        <v>2255.051875549801</v>
      </c>
      <c r="H110">
        <v>2868.711621752047</v>
      </c>
      <c r="I110">
        <v>1827.1867292392669</v>
      </c>
      <c r="J110">
        <v>1933.186797990254</v>
      </c>
      <c r="K110">
        <v>1952.253515299097</v>
      </c>
      <c r="L110">
        <v>2071.9332711068878</v>
      </c>
      <c r="M110">
        <v>998.47553123353919</v>
      </c>
      <c r="N110">
        <v>1456.604546526632</v>
      </c>
      <c r="O110">
        <v>2007.697305436468</v>
      </c>
      <c r="P110">
        <v>1497.880614564584</v>
      </c>
      <c r="Q110">
        <v>1983.4323265791679</v>
      </c>
      <c r="R110">
        <v>1815.043360256441</v>
      </c>
      <c r="S110">
        <v>1489.727051241239</v>
      </c>
      <c r="T110">
        <v>2056.0695507454589</v>
      </c>
      <c r="U110">
        <v>1621.4030297610909</v>
      </c>
      <c r="V110">
        <v>2241.3294185113941</v>
      </c>
      <c r="W110">
        <v>2045.6414877765669</v>
      </c>
      <c r="X110">
        <v>2036.6076664988841</v>
      </c>
      <c r="Y110">
        <v>1944.921695478356</v>
      </c>
      <c r="Z110">
        <v>1347.1713932799</v>
      </c>
      <c r="AA110">
        <v>2074.3890321246522</v>
      </c>
      <c r="AB110">
        <v>2006.9625940155131</v>
      </c>
      <c r="AC110">
        <v>1810.5507942641559</v>
      </c>
      <c r="AD110">
        <v>1364.669051974307</v>
      </c>
      <c r="AE110">
        <v>1698.9638249898071</v>
      </c>
      <c r="AF110">
        <v>2229.455706238557</v>
      </c>
      <c r="AG110">
        <v>1989.387589284735</v>
      </c>
      <c r="AH110">
        <v>1730.2309417008571</v>
      </c>
    </row>
    <row r="111" spans="1:34" x14ac:dyDescent="0.25">
      <c r="A111">
        <v>45320</v>
      </c>
      <c r="B111">
        <v>1175.69</v>
      </c>
      <c r="C111">
        <v>1920.835415923922</v>
      </c>
      <c r="D111">
        <v>2054.523984511206</v>
      </c>
      <c r="E111">
        <v>1735.632150585596</v>
      </c>
      <c r="F111">
        <v>1913.561630513663</v>
      </c>
      <c r="G111">
        <v>2229.2189888534631</v>
      </c>
      <c r="H111">
        <v>2866.532189601553</v>
      </c>
      <c r="I111">
        <v>1837.693489798887</v>
      </c>
      <c r="J111">
        <v>1924.843771726403</v>
      </c>
      <c r="K111">
        <v>1953.045312053209</v>
      </c>
      <c r="L111">
        <v>2056.6809030633272</v>
      </c>
      <c r="M111">
        <v>993.26063787325154</v>
      </c>
      <c r="N111">
        <v>1448.837585061138</v>
      </c>
      <c r="O111">
        <v>2001.1653857448209</v>
      </c>
      <c r="P111">
        <v>1495.6035246362919</v>
      </c>
      <c r="Q111">
        <v>1973.1337965877119</v>
      </c>
      <c r="R111">
        <v>1809.421325924586</v>
      </c>
      <c r="S111">
        <v>1493.9335258471569</v>
      </c>
      <c r="T111">
        <v>2053.833962620256</v>
      </c>
      <c r="U111">
        <v>1615.024921015163</v>
      </c>
      <c r="V111">
        <v>2233.1646266319071</v>
      </c>
      <c r="W111">
        <v>2041.5959696653681</v>
      </c>
      <c r="X111">
        <v>2037.2548051169849</v>
      </c>
      <c r="Y111">
        <v>1938.7184950180531</v>
      </c>
      <c r="Z111">
        <v>1352.264121855982</v>
      </c>
      <c r="AA111">
        <v>2071.868337085039</v>
      </c>
      <c r="AB111">
        <v>1998.969129586254</v>
      </c>
      <c r="AC111">
        <v>1805.137994788874</v>
      </c>
      <c r="AD111">
        <v>1361.800760557343</v>
      </c>
      <c r="AE111">
        <v>1693.261955511972</v>
      </c>
      <c r="AF111">
        <v>2221.3636813066591</v>
      </c>
      <c r="AG111">
        <v>1980.965003728963</v>
      </c>
      <c r="AH111">
        <v>1732.2267031404631</v>
      </c>
    </row>
    <row r="112" spans="1:34" x14ac:dyDescent="0.25">
      <c r="A112">
        <v>45317</v>
      </c>
      <c r="B112">
        <v>1175.67</v>
      </c>
      <c r="C112">
        <v>1922.1775641847521</v>
      </c>
      <c r="D112">
        <v>2049.424624695152</v>
      </c>
      <c r="E112">
        <v>1736.6464724070049</v>
      </c>
      <c r="F112">
        <v>1916.713828009508</v>
      </c>
      <c r="G112">
        <v>2216.5172374072031</v>
      </c>
      <c r="H112">
        <v>2873.7621997811598</v>
      </c>
      <c r="I112">
        <v>1834.4392956117911</v>
      </c>
      <c r="J112">
        <v>1929.028267935307</v>
      </c>
      <c r="K112">
        <v>1950.048489537852</v>
      </c>
      <c r="L112">
        <v>2064.8883648367678</v>
      </c>
      <c r="M112">
        <v>1002.7851391106</v>
      </c>
      <c r="N112">
        <v>1447.2114189806041</v>
      </c>
      <c r="O112">
        <v>1988.079741320857</v>
      </c>
      <c r="P112">
        <v>1493.4893365286009</v>
      </c>
      <c r="Q112">
        <v>1974.8169871093471</v>
      </c>
      <c r="R112">
        <v>1813.178941099369</v>
      </c>
      <c r="S112">
        <v>1492.296157365075</v>
      </c>
      <c r="T112">
        <v>2060.191373087252</v>
      </c>
      <c r="U112">
        <v>1615.7406227308561</v>
      </c>
      <c r="V112">
        <v>2231.7851331945531</v>
      </c>
      <c r="W112">
        <v>2044.194758105544</v>
      </c>
      <c r="X112">
        <v>2038.6718002528869</v>
      </c>
      <c r="Y112">
        <v>1944.1615089720131</v>
      </c>
      <c r="Z112">
        <v>1354.245911656066</v>
      </c>
      <c r="AA112">
        <v>2075.779593685083</v>
      </c>
      <c r="AB112">
        <v>1996.346874232009</v>
      </c>
      <c r="AC112">
        <v>1804.6274438053331</v>
      </c>
      <c r="AD112">
        <v>1363.9814680934539</v>
      </c>
      <c r="AE112">
        <v>1692.5695335551879</v>
      </c>
      <c r="AF112">
        <v>2220.1064730890039</v>
      </c>
      <c r="AG112">
        <v>1980.4102622109251</v>
      </c>
      <c r="AH112">
        <v>1737.1695829748039</v>
      </c>
    </row>
    <row r="113" spans="1:34" x14ac:dyDescent="0.25">
      <c r="A113">
        <v>45316</v>
      </c>
      <c r="B113">
        <v>1170.3699999999999</v>
      </c>
      <c r="C113">
        <v>1918.9303577280671</v>
      </c>
      <c r="D113">
        <v>2042.552884669203</v>
      </c>
      <c r="E113">
        <v>1730.6003990258871</v>
      </c>
      <c r="F113">
        <v>1915.3145009588141</v>
      </c>
      <c r="G113">
        <v>2201.2134016062628</v>
      </c>
      <c r="H113">
        <v>2874.126405127528</v>
      </c>
      <c r="I113">
        <v>1835.5024080937369</v>
      </c>
      <c r="J113">
        <v>1925.6242028483259</v>
      </c>
      <c r="K113">
        <v>1951.3525465181081</v>
      </c>
      <c r="L113">
        <v>2049.9634375200621</v>
      </c>
      <c r="M113">
        <v>1001.339257119892</v>
      </c>
      <c r="N113">
        <v>1443.7591019223639</v>
      </c>
      <c r="O113">
        <v>1974.0848563778691</v>
      </c>
      <c r="P113">
        <v>1489.4948326159399</v>
      </c>
      <c r="Q113">
        <v>1974.185165413086</v>
      </c>
      <c r="R113">
        <v>1808.1944098356701</v>
      </c>
      <c r="S113">
        <v>1473.908708533256</v>
      </c>
      <c r="T113">
        <v>2067.4970140056371</v>
      </c>
      <c r="U113">
        <v>1616.2594017366271</v>
      </c>
      <c r="V113">
        <v>2228.1570795199282</v>
      </c>
      <c r="W113">
        <v>2042.844004905279</v>
      </c>
      <c r="X113">
        <v>2032.3219626844859</v>
      </c>
      <c r="Y113">
        <v>1943.942017589789</v>
      </c>
      <c r="Z113">
        <v>1352.268881899812</v>
      </c>
      <c r="AA113">
        <v>2074.2506224590152</v>
      </c>
      <c r="AB113">
        <v>1989.5306962605721</v>
      </c>
      <c r="AC113">
        <v>1801.193955355888</v>
      </c>
      <c r="AD113">
        <v>1360.948006542827</v>
      </c>
      <c r="AE113">
        <v>1687.231234918477</v>
      </c>
      <c r="AF113">
        <v>2214.6775973362051</v>
      </c>
      <c r="AG113">
        <v>1976.5841808531561</v>
      </c>
      <c r="AH113">
        <v>1735.91574948687</v>
      </c>
    </row>
    <row r="114" spans="1:34" x14ac:dyDescent="0.25">
      <c r="A114">
        <v>45315</v>
      </c>
      <c r="B114">
        <v>1172.97</v>
      </c>
      <c r="C114">
        <v>1919.387183523969</v>
      </c>
      <c r="D114">
        <v>2027.8402550443609</v>
      </c>
      <c r="E114">
        <v>1734.8869054867889</v>
      </c>
      <c r="F114">
        <v>1915.0179146743701</v>
      </c>
      <c r="G114">
        <v>2190.997237772488</v>
      </c>
      <c r="H114">
        <v>2879.0656321335609</v>
      </c>
      <c r="I114">
        <v>1840.1563640894931</v>
      </c>
      <c r="J114">
        <v>1920.3715657585351</v>
      </c>
      <c r="K114">
        <v>1956.7451330548131</v>
      </c>
      <c r="L114">
        <v>2052.1555590124249</v>
      </c>
      <c r="M114">
        <v>1000.46359106566</v>
      </c>
      <c r="N114">
        <v>1445.899784999051</v>
      </c>
      <c r="O114">
        <v>1968.343587904948</v>
      </c>
      <c r="P114">
        <v>1489.2930891350879</v>
      </c>
      <c r="Q114">
        <v>1977.9524781275629</v>
      </c>
      <c r="R114">
        <v>1809.131556339064</v>
      </c>
      <c r="S114">
        <v>1479.230283685135</v>
      </c>
      <c r="T114">
        <v>2074.8340349223972</v>
      </c>
      <c r="U114">
        <v>1617.9084071315331</v>
      </c>
      <c r="V114">
        <v>2244.8361187896571</v>
      </c>
      <c r="W114">
        <v>2045.734492351791</v>
      </c>
      <c r="X114">
        <v>2031.284126490272</v>
      </c>
      <c r="Y114">
        <v>1943.6274094171499</v>
      </c>
      <c r="Z114">
        <v>1353.726707783318</v>
      </c>
      <c r="AA114">
        <v>2074.5874797562269</v>
      </c>
      <c r="AB114">
        <v>1989.6586029132609</v>
      </c>
      <c r="AC114">
        <v>1801.667288361878</v>
      </c>
      <c r="AD114">
        <v>1362.5388671113969</v>
      </c>
      <c r="AE114">
        <v>1687.714524645379</v>
      </c>
      <c r="AF114">
        <v>2213.52423819964</v>
      </c>
      <c r="AG114">
        <v>1976.8576950299021</v>
      </c>
      <c r="AH114">
        <v>1737.3861634468501</v>
      </c>
    </row>
    <row r="115" spans="1:34" x14ac:dyDescent="0.25">
      <c r="A115">
        <v>45314</v>
      </c>
      <c r="B115">
        <v>1177.5</v>
      </c>
      <c r="C115">
        <v>1918.7119136041431</v>
      </c>
      <c r="D115">
        <v>2036.835489616931</v>
      </c>
      <c r="E115">
        <v>1729.747215499475</v>
      </c>
      <c r="F115">
        <v>1914.7323330805391</v>
      </c>
      <c r="G115">
        <v>2188.2350107251009</v>
      </c>
      <c r="H115">
        <v>2876.126659419504</v>
      </c>
      <c r="I115">
        <v>1841.640735653986</v>
      </c>
      <c r="J115">
        <v>1917.205536709208</v>
      </c>
      <c r="K115">
        <v>1955.2645995226619</v>
      </c>
      <c r="L115">
        <v>2052.2194221695459</v>
      </c>
      <c r="M115">
        <v>999.08364112427091</v>
      </c>
      <c r="N115">
        <v>1450.8236937628701</v>
      </c>
      <c r="O115">
        <v>1970.337458561266</v>
      </c>
      <c r="P115">
        <v>1490.755892283564</v>
      </c>
      <c r="Q115">
        <v>1976.970523974675</v>
      </c>
      <c r="R115">
        <v>1812.2750775598661</v>
      </c>
      <c r="S115">
        <v>1484.5950208990271</v>
      </c>
      <c r="T115">
        <v>2066.9143859203732</v>
      </c>
      <c r="U115">
        <v>1617.099971031668</v>
      </c>
      <c r="V115">
        <v>2253.3472985440421</v>
      </c>
      <c r="W115">
        <v>2044.0817323706819</v>
      </c>
      <c r="X115">
        <v>2029.0042281951651</v>
      </c>
      <c r="Y115">
        <v>1939.325540569974</v>
      </c>
      <c r="Z115">
        <v>1352.6748896878171</v>
      </c>
      <c r="AA115">
        <v>2072.611957901177</v>
      </c>
      <c r="AB115">
        <v>1989.991386340248</v>
      </c>
      <c r="AC115">
        <v>1802.0410178506561</v>
      </c>
      <c r="AD115">
        <v>1363.2051817754241</v>
      </c>
      <c r="AE115">
        <v>1691.486560501852</v>
      </c>
      <c r="AF115">
        <v>2218.1979905174612</v>
      </c>
      <c r="AG115">
        <v>1976.7980445741509</v>
      </c>
      <c r="AH115">
        <v>1732.7638112774109</v>
      </c>
    </row>
    <row r="116" spans="1:34" x14ac:dyDescent="0.25">
      <c r="A116">
        <v>45313</v>
      </c>
      <c r="B116">
        <v>1182.8599999999999</v>
      </c>
      <c r="C116">
        <v>1918.291993475382</v>
      </c>
      <c r="D116">
        <v>2039.099115174836</v>
      </c>
      <c r="E116">
        <v>1734.404205150759</v>
      </c>
      <c r="F116">
        <v>1916.9283842184391</v>
      </c>
      <c r="G116">
        <v>2189.4130412013869</v>
      </c>
      <c r="H116">
        <v>2878.0730995660479</v>
      </c>
      <c r="I116">
        <v>1831.1725422281611</v>
      </c>
      <c r="J116">
        <v>1919.027867613476</v>
      </c>
      <c r="K116">
        <v>1941.512224592874</v>
      </c>
      <c r="L116">
        <v>2057.693887956546</v>
      </c>
      <c r="M116">
        <v>1001.899215811052</v>
      </c>
      <c r="N116">
        <v>1452.9460144446159</v>
      </c>
      <c r="O116">
        <v>1970.303516155283</v>
      </c>
      <c r="P116">
        <v>1488.263412071844</v>
      </c>
      <c r="Q116">
        <v>1974.555507132904</v>
      </c>
      <c r="R116">
        <v>1816.156630984595</v>
      </c>
      <c r="S116">
        <v>1489.9034516816821</v>
      </c>
      <c r="T116">
        <v>2071.5481349203769</v>
      </c>
      <c r="U116">
        <v>1614.9733661953751</v>
      </c>
      <c r="V116">
        <v>2251.481819977354</v>
      </c>
      <c r="W116">
        <v>2037.6760496371021</v>
      </c>
      <c r="X116">
        <v>2023.9846779725649</v>
      </c>
      <c r="Y116">
        <v>1937.5149175846541</v>
      </c>
      <c r="Z116">
        <v>1347.034854378355</v>
      </c>
      <c r="AA116">
        <v>2073.0387542723629</v>
      </c>
      <c r="AB116">
        <v>1988.761068485534</v>
      </c>
      <c r="AC116">
        <v>1799.9987070408611</v>
      </c>
      <c r="AD116">
        <v>1364.166436674029</v>
      </c>
      <c r="AE116">
        <v>1695.739881703294</v>
      </c>
      <c r="AF116">
        <v>2220.941233146425</v>
      </c>
      <c r="AG116">
        <v>1977.8021340665309</v>
      </c>
      <c r="AH116">
        <v>1728.624762080784</v>
      </c>
    </row>
    <row r="117" spans="1:34" x14ac:dyDescent="0.25">
      <c r="A117">
        <v>45310</v>
      </c>
      <c r="B117">
        <v>1181.5</v>
      </c>
      <c r="C117">
        <v>1916.142147959622</v>
      </c>
      <c r="D117">
        <v>2033.293561333059</v>
      </c>
      <c r="E117">
        <v>1735.0573784082569</v>
      </c>
      <c r="F117">
        <v>1916.2846003614129</v>
      </c>
      <c r="G117">
        <v>2194.0376255900128</v>
      </c>
      <c r="H117">
        <v>2869.3504606691099</v>
      </c>
      <c r="I117">
        <v>1830.906987460417</v>
      </c>
      <c r="J117">
        <v>1912.781191593411</v>
      </c>
      <c r="K117">
        <v>1948.6871480191751</v>
      </c>
      <c r="L117">
        <v>2053.4842502635602</v>
      </c>
      <c r="M117">
        <v>1006.910990885278</v>
      </c>
      <c r="N117">
        <v>1453.9240182959779</v>
      </c>
      <c r="O117">
        <v>1967.138883974608</v>
      </c>
      <c r="P117">
        <v>1486.4392216871299</v>
      </c>
      <c r="Q117">
        <v>1966.6043715815049</v>
      </c>
      <c r="R117">
        <v>1816.0154805977061</v>
      </c>
      <c r="S117">
        <v>1480.1070904371379</v>
      </c>
      <c r="T117">
        <v>2053.2050289818799</v>
      </c>
      <c r="U117">
        <v>1613.6721918109499</v>
      </c>
      <c r="V117">
        <v>2244.2772235211519</v>
      </c>
      <c r="W117">
        <v>2042.6082341723991</v>
      </c>
      <c r="X117">
        <v>2022.719649574711</v>
      </c>
      <c r="Y117">
        <v>1936.939279545607</v>
      </c>
      <c r="Z117">
        <v>1346.945968560191</v>
      </c>
      <c r="AA117">
        <v>2069.5589348617982</v>
      </c>
      <c r="AB117">
        <v>1984.5683673616761</v>
      </c>
      <c r="AC117">
        <v>1800.7160421213439</v>
      </c>
      <c r="AD117">
        <v>1365.8178533456089</v>
      </c>
      <c r="AE117">
        <v>1694.5684689682701</v>
      </c>
      <c r="AF117">
        <v>2216.4932876211092</v>
      </c>
      <c r="AG117">
        <v>1975.423256451558</v>
      </c>
      <c r="AH117">
        <v>1727.7680628715009</v>
      </c>
    </row>
    <row r="118" spans="1:34" x14ac:dyDescent="0.25">
      <c r="A118">
        <v>45309</v>
      </c>
      <c r="B118">
        <v>1169.06</v>
      </c>
      <c r="C118">
        <v>1914.0199287717469</v>
      </c>
      <c r="D118">
        <v>2022.523751169135</v>
      </c>
      <c r="E118">
        <v>1731.2969184126921</v>
      </c>
      <c r="F118">
        <v>1917.343815383934</v>
      </c>
      <c r="G118">
        <v>2186.6649099567771</v>
      </c>
      <c r="H118">
        <v>2869.708237007118</v>
      </c>
      <c r="I118">
        <v>1828.597876026264</v>
      </c>
      <c r="J118">
        <v>1911.5218938520979</v>
      </c>
      <c r="K118">
        <v>1945.278966449428</v>
      </c>
      <c r="L118">
        <v>2057.1525720244158</v>
      </c>
      <c r="M118">
        <v>1001.425515433666</v>
      </c>
      <c r="N118">
        <v>1445.158051520126</v>
      </c>
      <c r="O118">
        <v>1956.141534409003</v>
      </c>
      <c r="P118">
        <v>1488.926367222623</v>
      </c>
      <c r="Q118">
        <v>1962.7865639364661</v>
      </c>
      <c r="R118">
        <v>1805.58408911175</v>
      </c>
      <c r="S118">
        <v>1467.340906375164</v>
      </c>
      <c r="T118">
        <v>2062.824851627382</v>
      </c>
      <c r="U118">
        <v>1612.194816611277</v>
      </c>
      <c r="V118">
        <v>2244.044150558484</v>
      </c>
      <c r="W118">
        <v>2039.9698172815131</v>
      </c>
      <c r="X118">
        <v>2026.5792224292741</v>
      </c>
      <c r="Y118">
        <v>1937.9607387278579</v>
      </c>
      <c r="Z118">
        <v>1343.7678059227101</v>
      </c>
      <c r="AA118">
        <v>2070.3860680392559</v>
      </c>
      <c r="AB118">
        <v>1979.958367977574</v>
      </c>
      <c r="AC118">
        <v>1796.8321509537991</v>
      </c>
      <c r="AD118">
        <v>1359.774506408264</v>
      </c>
      <c r="AE118">
        <v>1681.768658611508</v>
      </c>
      <c r="AF118">
        <v>2215.1310420806549</v>
      </c>
      <c r="AG118">
        <v>1973.214620490224</v>
      </c>
      <c r="AH118">
        <v>1726.698480170425</v>
      </c>
    </row>
    <row r="119" spans="1:34" x14ac:dyDescent="0.25">
      <c r="A119">
        <v>45308</v>
      </c>
      <c r="B119">
        <v>1162.53</v>
      </c>
      <c r="C119">
        <v>1912.3627026044351</v>
      </c>
      <c r="D119">
        <v>2022.8819727690229</v>
      </c>
      <c r="E119">
        <v>1729.1083174641799</v>
      </c>
      <c r="F119">
        <v>1912.0903713260921</v>
      </c>
      <c r="G119">
        <v>2177.1760094853789</v>
      </c>
      <c r="H119">
        <v>2867.2188703842648</v>
      </c>
      <c r="I119">
        <v>1836.0246395466929</v>
      </c>
      <c r="J119">
        <v>1908.947121910976</v>
      </c>
      <c r="K119">
        <v>1945.412055899046</v>
      </c>
      <c r="L119">
        <v>2059.3939985244492</v>
      </c>
      <c r="M119">
        <v>1002.289077105016</v>
      </c>
      <c r="N119">
        <v>1436.916703127026</v>
      </c>
      <c r="O119">
        <v>1956.3196135649271</v>
      </c>
      <c r="P119">
        <v>1491.267216125867</v>
      </c>
      <c r="Q119">
        <v>1966.692847567333</v>
      </c>
      <c r="R119">
        <v>1801.7910218506149</v>
      </c>
      <c r="S119">
        <v>1463.3832169798909</v>
      </c>
      <c r="T119">
        <v>2060.348494831479</v>
      </c>
      <c r="U119">
        <v>1613.378228962516</v>
      </c>
      <c r="V119">
        <v>2244.8764576844651</v>
      </c>
      <c r="W119">
        <v>2041.156373600576</v>
      </c>
      <c r="X119">
        <v>2025.0995430535229</v>
      </c>
      <c r="Y119">
        <v>1936.1725225611301</v>
      </c>
      <c r="Z119">
        <v>1340.6635912013851</v>
      </c>
      <c r="AA119">
        <v>2067.4576016159349</v>
      </c>
      <c r="AB119">
        <v>1980.7915826178701</v>
      </c>
      <c r="AC119">
        <v>1796.5540216201</v>
      </c>
      <c r="AD119">
        <v>1355.6864564598161</v>
      </c>
      <c r="AE119">
        <v>1675.4524395908461</v>
      </c>
      <c r="AF119">
        <v>2212.1758069455468</v>
      </c>
      <c r="AG119">
        <v>1969.871168971926</v>
      </c>
      <c r="AH119">
        <v>1728.0851498939339</v>
      </c>
    </row>
    <row r="120" spans="1:34" x14ac:dyDescent="0.25">
      <c r="A120">
        <v>45307</v>
      </c>
      <c r="B120">
        <v>1163.1199999999999</v>
      </c>
      <c r="C120">
        <v>1911.270263296218</v>
      </c>
      <c r="D120">
        <v>2028.714241711154</v>
      </c>
      <c r="E120">
        <v>1728.803522026097</v>
      </c>
      <c r="F120">
        <v>1913.4694649098119</v>
      </c>
      <c r="G120">
        <v>2175.1305845073812</v>
      </c>
      <c r="H120">
        <v>2857.5245669826968</v>
      </c>
      <c r="I120">
        <v>1825.191901982246</v>
      </c>
      <c r="J120">
        <v>1907.531257475579</v>
      </c>
      <c r="K120">
        <v>1943.052939116119</v>
      </c>
      <c r="L120">
        <v>2049.3605604959698</v>
      </c>
      <c r="M120">
        <v>992.71220738261559</v>
      </c>
      <c r="N120">
        <v>1439.827448808194</v>
      </c>
      <c r="O120">
        <v>1955.8533146937209</v>
      </c>
      <c r="P120">
        <v>1488.8555255227379</v>
      </c>
      <c r="Q120">
        <v>1960.657145174657</v>
      </c>
      <c r="R120">
        <v>1807.189853191152</v>
      </c>
      <c r="S120">
        <v>1459.276580344585</v>
      </c>
      <c r="T120">
        <v>2058.7380528592589</v>
      </c>
      <c r="U120">
        <v>1612.8798782483709</v>
      </c>
      <c r="V120">
        <v>2244.7604008928679</v>
      </c>
      <c r="W120">
        <v>2030.915382772273</v>
      </c>
      <c r="X120">
        <v>2023.2123872261641</v>
      </c>
      <c r="Y120">
        <v>1940.0554404533721</v>
      </c>
      <c r="Z120">
        <v>1348.179612105034</v>
      </c>
      <c r="AA120">
        <v>2067.5394087645441</v>
      </c>
      <c r="AB120">
        <v>1977.7243398521191</v>
      </c>
      <c r="AC120">
        <v>1794.1903503956189</v>
      </c>
      <c r="AD120">
        <v>1356.1826562040631</v>
      </c>
      <c r="AE120">
        <v>1675.3022563371851</v>
      </c>
      <c r="AF120">
        <v>2210.9674445609512</v>
      </c>
      <c r="AG120">
        <v>1968.507410113483</v>
      </c>
      <c r="AH120">
        <v>1727.2213260712181</v>
      </c>
    </row>
    <row r="121" spans="1:34" x14ac:dyDescent="0.25">
      <c r="A121">
        <v>45306</v>
      </c>
      <c r="B121">
        <v>1154.1199999999999</v>
      </c>
      <c r="C121">
        <v>1903.9139507647619</v>
      </c>
      <c r="D121">
        <v>2008.375954611462</v>
      </c>
      <c r="E121">
        <v>1730.7698040339119</v>
      </c>
      <c r="F121">
        <v>1904.5057615570181</v>
      </c>
      <c r="G121">
        <v>2160.8057704957018</v>
      </c>
      <c r="H121">
        <v>2843.8989995709189</v>
      </c>
      <c r="I121">
        <v>1824.9860216372799</v>
      </c>
      <c r="J121">
        <v>1897.425963490929</v>
      </c>
      <c r="K121">
        <v>1943.6209699471849</v>
      </c>
      <c r="L121">
        <v>2046.3667756911079</v>
      </c>
      <c r="M121">
        <v>994.54325585192169</v>
      </c>
      <c r="N121">
        <v>1435.9698368568049</v>
      </c>
      <c r="O121">
        <v>1952.2176570818051</v>
      </c>
      <c r="P121">
        <v>1484.7013250515699</v>
      </c>
      <c r="Q121">
        <v>1957.922327088206</v>
      </c>
      <c r="R121">
        <v>1802.9422112579171</v>
      </c>
      <c r="S121">
        <v>1459.5454214175461</v>
      </c>
      <c r="T121">
        <v>2024.1411752475331</v>
      </c>
      <c r="U121">
        <v>1606.9915762897231</v>
      </c>
      <c r="V121">
        <v>2243.0246402251232</v>
      </c>
      <c r="W121">
        <v>2025.866031396431</v>
      </c>
      <c r="X121">
        <v>2023.1323376038661</v>
      </c>
      <c r="Y121">
        <v>1929.1277232694381</v>
      </c>
      <c r="Z121">
        <v>1342.195054635569</v>
      </c>
      <c r="AA121">
        <v>2056.3697849980122</v>
      </c>
      <c r="AB121">
        <v>1973.8068557482379</v>
      </c>
      <c r="AC121">
        <v>1788.8217113654341</v>
      </c>
      <c r="AD121">
        <v>1354.0526877240511</v>
      </c>
      <c r="AE121">
        <v>1667.526328627165</v>
      </c>
      <c r="AF121">
        <v>2198.0175635785249</v>
      </c>
      <c r="AG121">
        <v>1961.472989767851</v>
      </c>
      <c r="AH121">
        <v>1722.431459237092</v>
      </c>
    </row>
    <row r="122" spans="1:34" x14ac:dyDescent="0.25">
      <c r="A122">
        <v>45303</v>
      </c>
      <c r="B122">
        <v>1154.7</v>
      </c>
      <c r="C122">
        <v>1908.758293159394</v>
      </c>
      <c r="D122">
        <v>2008.4349444871391</v>
      </c>
      <c r="E122">
        <v>1739.7726617870519</v>
      </c>
      <c r="F122">
        <v>1911.0993512108159</v>
      </c>
      <c r="G122">
        <v>2174.799830654079</v>
      </c>
      <c r="H122">
        <v>2857.993321362484</v>
      </c>
      <c r="I122">
        <v>1838.5945120053</v>
      </c>
      <c r="J122">
        <v>1912.547650884226</v>
      </c>
      <c r="K122">
        <v>1952.593774199773</v>
      </c>
      <c r="L122">
        <v>2030.654944836406</v>
      </c>
      <c r="M122">
        <v>989.97070953711147</v>
      </c>
      <c r="N122">
        <v>1434.9953226024941</v>
      </c>
      <c r="O122">
        <v>1949.4997074642531</v>
      </c>
      <c r="P122">
        <v>1488.5995414821191</v>
      </c>
      <c r="Q122">
        <v>1958.038892306761</v>
      </c>
      <c r="R122">
        <v>1810.372885836076</v>
      </c>
      <c r="S122">
        <v>1470.6762241268641</v>
      </c>
      <c r="T122">
        <v>2029.8222587899611</v>
      </c>
      <c r="U122">
        <v>1608.562924597755</v>
      </c>
      <c r="V122">
        <v>2250.7620064227199</v>
      </c>
      <c r="W122">
        <v>2031.302247913324</v>
      </c>
      <c r="X122">
        <v>2024.956893814983</v>
      </c>
      <c r="Y122">
        <v>1934.297230591468</v>
      </c>
      <c r="Z122">
        <v>1345.9206822875231</v>
      </c>
      <c r="AA122">
        <v>2062.8496173060089</v>
      </c>
      <c r="AB122">
        <v>1975.470348080041</v>
      </c>
      <c r="AC122">
        <v>1795.400963591009</v>
      </c>
      <c r="AD122">
        <v>1354.704469145164</v>
      </c>
      <c r="AE122">
        <v>1666.4904492811261</v>
      </c>
      <c r="AF122">
        <v>2206.7455883139301</v>
      </c>
      <c r="AG122">
        <v>1967.267617962998</v>
      </c>
      <c r="AH122">
        <v>1725.0255405949731</v>
      </c>
    </row>
    <row r="123" spans="1:34" x14ac:dyDescent="0.25">
      <c r="A123">
        <v>45302</v>
      </c>
      <c r="B123">
        <v>1162.22</v>
      </c>
      <c r="C123">
        <v>1920.0566612965929</v>
      </c>
      <c r="D123">
        <v>2015.4559241113161</v>
      </c>
      <c r="E123">
        <v>1746.2746600905421</v>
      </c>
      <c r="F123">
        <v>1928.319656205118</v>
      </c>
      <c r="G123">
        <v>2193.4336860815051</v>
      </c>
      <c r="H123">
        <v>2868.2698066608582</v>
      </c>
      <c r="I123">
        <v>1852.790080616473</v>
      </c>
      <c r="J123">
        <v>1920.009820652597</v>
      </c>
      <c r="K123">
        <v>1959.239409847426</v>
      </c>
      <c r="L123">
        <v>2040.615611002841</v>
      </c>
      <c r="M123">
        <v>1014.095408499426</v>
      </c>
      <c r="N123">
        <v>1441.017825031643</v>
      </c>
      <c r="O123">
        <v>1962.899398534651</v>
      </c>
      <c r="P123">
        <v>1486.5550065071509</v>
      </c>
      <c r="Q123">
        <v>1970.878303115843</v>
      </c>
      <c r="R123">
        <v>1808.478168923983</v>
      </c>
      <c r="S123">
        <v>1468.6942617224861</v>
      </c>
      <c r="T123">
        <v>2034.8777525821599</v>
      </c>
      <c r="U123">
        <v>1617.8564835796881</v>
      </c>
      <c r="V123">
        <v>2261.331431334183</v>
      </c>
      <c r="W123">
        <v>2041.357385262567</v>
      </c>
      <c r="X123">
        <v>2037.7074644936069</v>
      </c>
      <c r="Y123">
        <v>1951.2179861422189</v>
      </c>
      <c r="Z123">
        <v>1354.950828905361</v>
      </c>
      <c r="AA123">
        <v>2076.6885631667919</v>
      </c>
      <c r="AB123">
        <v>1986.4868918377299</v>
      </c>
      <c r="AC123">
        <v>1801.8872427473279</v>
      </c>
      <c r="AD123">
        <v>1365.731630705043</v>
      </c>
      <c r="AE123">
        <v>1671.49618302914</v>
      </c>
      <c r="AF123">
        <v>2215.6880909507581</v>
      </c>
      <c r="AG123">
        <v>1981.563477698892</v>
      </c>
      <c r="AH123">
        <v>1735.1346922897501</v>
      </c>
    </row>
    <row r="124" spans="1:34" x14ac:dyDescent="0.25">
      <c r="A124">
        <v>45301</v>
      </c>
      <c r="B124">
        <v>1161.54</v>
      </c>
      <c r="C124">
        <v>1916.9867658022811</v>
      </c>
      <c r="D124">
        <v>2013.2615108899499</v>
      </c>
      <c r="E124">
        <v>1726.855554646779</v>
      </c>
      <c r="F124">
        <v>1925.613682896784</v>
      </c>
      <c r="G124">
        <v>2188.757265525207</v>
      </c>
      <c r="H124">
        <v>2858.2424218592018</v>
      </c>
      <c r="I124">
        <v>1845.3274171824251</v>
      </c>
      <c r="J124">
        <v>1924.9692640673029</v>
      </c>
      <c r="K124">
        <v>1948.305238702121</v>
      </c>
      <c r="L124">
        <v>2047.2608269846951</v>
      </c>
      <c r="M124">
        <v>1010.2135382284901</v>
      </c>
      <c r="N124">
        <v>1439.298600747459</v>
      </c>
      <c r="O124">
        <v>1965.0530226547619</v>
      </c>
      <c r="P124">
        <v>1479.9368960202739</v>
      </c>
      <c r="Q124">
        <v>1971.161403873612</v>
      </c>
      <c r="R124">
        <v>1801.1835958283109</v>
      </c>
      <c r="S124">
        <v>1469.412106625148</v>
      </c>
      <c r="T124">
        <v>2028.363369034407</v>
      </c>
      <c r="U124">
        <v>1608.800825528534</v>
      </c>
      <c r="V124">
        <v>2256.7229457176059</v>
      </c>
      <c r="W124">
        <v>2042.926147039138</v>
      </c>
      <c r="X124">
        <v>2036.8897696566689</v>
      </c>
      <c r="Y124">
        <v>1949.1700596673929</v>
      </c>
      <c r="Z124">
        <v>1358.370512512864</v>
      </c>
      <c r="AA124">
        <v>2073.2338267923319</v>
      </c>
      <c r="AB124">
        <v>1987.3316236291359</v>
      </c>
      <c r="AC124">
        <v>1796.1261490106749</v>
      </c>
      <c r="AD124">
        <v>1362.0479236498741</v>
      </c>
      <c r="AE124">
        <v>1671.346038566056</v>
      </c>
      <c r="AF124">
        <v>2210.64759628093</v>
      </c>
      <c r="AG124">
        <v>1978.4247441049331</v>
      </c>
      <c r="AH124">
        <v>1732.775214644937</v>
      </c>
    </row>
    <row r="125" spans="1:34" x14ac:dyDescent="0.25">
      <c r="A125">
        <v>45300</v>
      </c>
      <c r="B125">
        <v>1158.5899999999999</v>
      </c>
      <c r="C125">
        <v>1921.588474572379</v>
      </c>
      <c r="D125">
        <v>2016.531481100578</v>
      </c>
      <c r="E125">
        <v>1720.2879223263251</v>
      </c>
      <c r="F125">
        <v>1935.281981337022</v>
      </c>
      <c r="G125">
        <v>2198.836756305539</v>
      </c>
      <c r="H125">
        <v>2871.1528717227538</v>
      </c>
      <c r="I125">
        <v>1855.19843134248</v>
      </c>
      <c r="J125">
        <v>1930.387640379136</v>
      </c>
      <c r="K125">
        <v>1959.746363897973</v>
      </c>
      <c r="L125">
        <v>2050.587177199875</v>
      </c>
      <c r="M125">
        <v>1018.427159215934</v>
      </c>
      <c r="N125">
        <v>1430.5872121950979</v>
      </c>
      <c r="O125">
        <v>1965.784064602308</v>
      </c>
      <c r="P125">
        <v>1483.7914757891001</v>
      </c>
      <c r="Q125">
        <v>1973.68347076592</v>
      </c>
      <c r="R125">
        <v>1789.1905700733171</v>
      </c>
      <c r="S125">
        <v>1477.342268644458</v>
      </c>
      <c r="T125">
        <v>2035.1536468114921</v>
      </c>
      <c r="U125">
        <v>1615.339944301654</v>
      </c>
      <c r="V125">
        <v>2258.704380604031</v>
      </c>
      <c r="W125">
        <v>2036.098286624451</v>
      </c>
      <c r="X125">
        <v>2042.1097460938231</v>
      </c>
      <c r="Y125">
        <v>1956.812965836195</v>
      </c>
      <c r="Z125">
        <v>1368.7994667668361</v>
      </c>
      <c r="AA125">
        <v>2081.732301387276</v>
      </c>
      <c r="AB125">
        <v>1990.7171060464241</v>
      </c>
      <c r="AC125">
        <v>1796.2305135788581</v>
      </c>
      <c r="AD125">
        <v>1361.824885780218</v>
      </c>
      <c r="AE125">
        <v>1670.414683549332</v>
      </c>
      <c r="AF125">
        <v>2215.763934100582</v>
      </c>
      <c r="AG125">
        <v>1984.8243797375781</v>
      </c>
      <c r="AH125">
        <v>1735.901624924732</v>
      </c>
    </row>
    <row r="126" spans="1:34" x14ac:dyDescent="0.25">
      <c r="A126">
        <v>45299</v>
      </c>
      <c r="B126">
        <v>1160.19</v>
      </c>
      <c r="C126">
        <v>1922.2347719671779</v>
      </c>
      <c r="D126">
        <v>2024.9281774256781</v>
      </c>
      <c r="E126">
        <v>1714.979634624917</v>
      </c>
      <c r="F126">
        <v>1940.516430484812</v>
      </c>
      <c r="G126">
        <v>2193.4967159942039</v>
      </c>
      <c r="H126">
        <v>2874.8161797920329</v>
      </c>
      <c r="I126">
        <v>1857.2186073842879</v>
      </c>
      <c r="J126">
        <v>1914.834351367032</v>
      </c>
      <c r="K126">
        <v>1974.2241607428789</v>
      </c>
      <c r="L126">
        <v>2044.045274095557</v>
      </c>
      <c r="M126">
        <v>1029.1432699584459</v>
      </c>
      <c r="N126">
        <v>1428.483880741556</v>
      </c>
      <c r="O126">
        <v>1964.6964654202759</v>
      </c>
      <c r="P126">
        <v>1484.060987432503</v>
      </c>
      <c r="Q126">
        <v>1968.278129821693</v>
      </c>
      <c r="R126">
        <v>1789.6116437974749</v>
      </c>
      <c r="S126">
        <v>1478.1917111932989</v>
      </c>
      <c r="T126">
        <v>2043.297266631306</v>
      </c>
      <c r="U126">
        <v>1612.1219342718491</v>
      </c>
      <c r="V126">
        <v>2260.0856387112472</v>
      </c>
      <c r="W126">
        <v>2038.6773128113041</v>
      </c>
      <c r="X126">
        <v>2043.7417816567629</v>
      </c>
      <c r="Y126">
        <v>1956.7760439614719</v>
      </c>
      <c r="Z126">
        <v>1364.868471026319</v>
      </c>
      <c r="AA126">
        <v>2084.96483555655</v>
      </c>
      <c r="AB126">
        <v>1987.300993035999</v>
      </c>
      <c r="AC126">
        <v>1795.7700934200091</v>
      </c>
      <c r="AD126">
        <v>1361.886665728895</v>
      </c>
      <c r="AE126">
        <v>1674.111882720267</v>
      </c>
      <c r="AF126">
        <v>2215.5076125271521</v>
      </c>
      <c r="AG126">
        <v>1987.627783009827</v>
      </c>
      <c r="AH126">
        <v>1734.3300118460891</v>
      </c>
    </row>
    <row r="127" spans="1:34" x14ac:dyDescent="0.25">
      <c r="A127">
        <v>45296</v>
      </c>
      <c r="B127">
        <v>1154.68</v>
      </c>
      <c r="C127">
        <v>1919.866313023623</v>
      </c>
      <c r="D127">
        <v>2027.4316676164631</v>
      </c>
      <c r="E127">
        <v>1717.850549385566</v>
      </c>
      <c r="F127">
        <v>1935.7910079371591</v>
      </c>
      <c r="G127">
        <v>2190.183957237924</v>
      </c>
      <c r="H127">
        <v>2868.925051164028</v>
      </c>
      <c r="I127">
        <v>1856.9008290502049</v>
      </c>
      <c r="J127">
        <v>1913.636361738746</v>
      </c>
      <c r="K127">
        <v>1982.6519467018029</v>
      </c>
      <c r="L127">
        <v>2045.9343568827301</v>
      </c>
      <c r="M127">
        <v>1039.4177862510221</v>
      </c>
      <c r="N127">
        <v>1433.2670832956339</v>
      </c>
      <c r="O127">
        <v>1963.5758691794831</v>
      </c>
      <c r="P127">
        <v>1487.183527256856</v>
      </c>
      <c r="Q127">
        <v>1955.6657666409731</v>
      </c>
      <c r="R127">
        <v>1783.51229459101</v>
      </c>
      <c r="S127">
        <v>1465.9617469984839</v>
      </c>
      <c r="T127">
        <v>2044.1387941427899</v>
      </c>
      <c r="U127">
        <v>1618.8803738901711</v>
      </c>
      <c r="V127">
        <v>2268.8913493493851</v>
      </c>
      <c r="W127">
        <v>2039.082505260579</v>
      </c>
      <c r="X127">
        <v>2031.310362659226</v>
      </c>
      <c r="Y127">
        <v>1950.902860580773</v>
      </c>
      <c r="Z127">
        <v>1365.871210503198</v>
      </c>
      <c r="AA127">
        <v>2079.375657745798</v>
      </c>
      <c r="AB127">
        <v>1985.428512374619</v>
      </c>
      <c r="AC127">
        <v>1795.98958186407</v>
      </c>
      <c r="AD127">
        <v>1366.8648359070939</v>
      </c>
      <c r="AE127">
        <v>1672.4174315521791</v>
      </c>
      <c r="AF127">
        <v>2211.3176840602218</v>
      </c>
      <c r="AG127">
        <v>1985.2112779828051</v>
      </c>
      <c r="AH127">
        <v>1732.8574037763051</v>
      </c>
    </row>
    <row r="128" spans="1:34" x14ac:dyDescent="0.25">
      <c r="A128">
        <v>45295</v>
      </c>
      <c r="B128">
        <v>1150.72</v>
      </c>
      <c r="C128">
        <v>1918.6359691951191</v>
      </c>
      <c r="D128">
        <v>2029.0050345923751</v>
      </c>
      <c r="E128">
        <v>1715.3195399607421</v>
      </c>
      <c r="F128">
        <v>1935.020234487147</v>
      </c>
      <c r="G128">
        <v>2187.2251393679762</v>
      </c>
      <c r="H128">
        <v>2866.149574467478</v>
      </c>
      <c r="I128">
        <v>1859.2117956660491</v>
      </c>
      <c r="J128">
        <v>1915.9079987417949</v>
      </c>
      <c r="K128">
        <v>1990.138383320671</v>
      </c>
      <c r="L128">
        <v>2028.690785991937</v>
      </c>
      <c r="M128">
        <v>1049.896574854097</v>
      </c>
      <c r="N128">
        <v>1432.802004626672</v>
      </c>
      <c r="O128">
        <v>1963.1187024000831</v>
      </c>
      <c r="P128">
        <v>1482.5768838358811</v>
      </c>
      <c r="Q128">
        <v>1950.0450907618431</v>
      </c>
      <c r="R128">
        <v>1775.5466710076259</v>
      </c>
      <c r="S128">
        <v>1470.792492082772</v>
      </c>
      <c r="T128">
        <v>2039.863343567624</v>
      </c>
      <c r="U128">
        <v>1621.1001944694799</v>
      </c>
      <c r="V128">
        <v>2258.4958401806698</v>
      </c>
      <c r="W128">
        <v>2039.378977162231</v>
      </c>
      <c r="X128">
        <v>2030.158202320401</v>
      </c>
      <c r="Y128">
        <v>1950.504703051706</v>
      </c>
      <c r="Z128">
        <v>1368.7102794414291</v>
      </c>
      <c r="AA128">
        <v>2078.4475845888592</v>
      </c>
      <c r="AB128">
        <v>1982.615150034444</v>
      </c>
      <c r="AC128">
        <v>1793.84624255826</v>
      </c>
      <c r="AD128">
        <v>1369.4068954158761</v>
      </c>
      <c r="AE128">
        <v>1669.942167065677</v>
      </c>
      <c r="AF128">
        <v>2209.5672533025622</v>
      </c>
      <c r="AG128">
        <v>1984.083341967498</v>
      </c>
      <c r="AH128">
        <v>1731.940955472297</v>
      </c>
    </row>
    <row r="129" spans="1:34" x14ac:dyDescent="0.25">
      <c r="A129">
        <v>45294</v>
      </c>
      <c r="B129">
        <v>1144.17</v>
      </c>
      <c r="C129">
        <v>1920.146867664894</v>
      </c>
      <c r="D129">
        <v>2038.4591795979709</v>
      </c>
      <c r="E129">
        <v>1714.7003659568461</v>
      </c>
      <c r="F129">
        <v>1936.813977110829</v>
      </c>
      <c r="G129">
        <v>2188.6465374886079</v>
      </c>
      <c r="H129">
        <v>2861.8105115200028</v>
      </c>
      <c r="I129">
        <v>1859.8612131401239</v>
      </c>
      <c r="J129">
        <v>1918.4006376619161</v>
      </c>
      <c r="K129">
        <v>1990.092622990989</v>
      </c>
      <c r="L129">
        <v>2032.446517427913</v>
      </c>
      <c r="M129">
        <v>1054.9018999760669</v>
      </c>
      <c r="N129">
        <v>1433.629620362449</v>
      </c>
      <c r="O129">
        <v>1969.1967203249769</v>
      </c>
      <c r="P129">
        <v>1479.2423089912079</v>
      </c>
      <c r="Q129">
        <v>1948.7635227593121</v>
      </c>
      <c r="R129">
        <v>1758.967374833898</v>
      </c>
      <c r="S129">
        <v>1476.673879653936</v>
      </c>
      <c r="T129">
        <v>2041.7206472901919</v>
      </c>
      <c r="U129">
        <v>1624.028875829606</v>
      </c>
      <c r="V129">
        <v>2255.361103959679</v>
      </c>
      <c r="W129">
        <v>2038.521853280924</v>
      </c>
      <c r="X129">
        <v>2036.339212709365</v>
      </c>
      <c r="Y129">
        <v>1958.352588118978</v>
      </c>
      <c r="Z129">
        <v>1369.568145142121</v>
      </c>
      <c r="AA129">
        <v>2082.1685690120939</v>
      </c>
      <c r="AB129">
        <v>1984.819711772526</v>
      </c>
      <c r="AC129">
        <v>1790.1029179935119</v>
      </c>
      <c r="AD129">
        <v>1371.018127582237</v>
      </c>
      <c r="AE129">
        <v>1663.914486683356</v>
      </c>
      <c r="AF129">
        <v>2208.6834386089781</v>
      </c>
      <c r="AG129">
        <v>1985.954225409924</v>
      </c>
      <c r="AH129">
        <v>1735.2439387042859</v>
      </c>
    </row>
    <row r="130" spans="1:34" x14ac:dyDescent="0.25">
      <c r="A130">
        <v>45293</v>
      </c>
      <c r="B130">
        <v>1131.72</v>
      </c>
      <c r="C130">
        <v>1909.967013607735</v>
      </c>
      <c r="D130">
        <v>2018.3768259057169</v>
      </c>
      <c r="E130">
        <v>1720.8188389111899</v>
      </c>
      <c r="F130">
        <v>1925.9737423379429</v>
      </c>
      <c r="G130">
        <v>2180.766021672564</v>
      </c>
      <c r="H130">
        <v>2857.383592293304</v>
      </c>
      <c r="I130">
        <v>1844.604476977506</v>
      </c>
      <c r="J130">
        <v>1901.835234534507</v>
      </c>
      <c r="K130">
        <v>1981.328251399791</v>
      </c>
      <c r="L130">
        <v>2015.977749840496</v>
      </c>
      <c r="M130">
        <v>1046.83617928437</v>
      </c>
      <c r="N130">
        <v>1426.268035196058</v>
      </c>
      <c r="O130">
        <v>1958.4706627517639</v>
      </c>
      <c r="P130">
        <v>1476.6086758459239</v>
      </c>
      <c r="Q130">
        <v>1933.602954345926</v>
      </c>
      <c r="R130">
        <v>1748.277979336744</v>
      </c>
      <c r="S130">
        <v>1486.690346116023</v>
      </c>
      <c r="T130">
        <v>2029.639133638027</v>
      </c>
      <c r="U130">
        <v>1621.819149234537</v>
      </c>
      <c r="V130">
        <v>2246.0986827462871</v>
      </c>
      <c r="W130">
        <v>2029.4877604999031</v>
      </c>
      <c r="X130">
        <v>2018.5146106780101</v>
      </c>
      <c r="Y130">
        <v>1945.956788196738</v>
      </c>
      <c r="Z130">
        <v>1358.3594963448049</v>
      </c>
      <c r="AA130">
        <v>2071.1244860481861</v>
      </c>
      <c r="AB130">
        <v>1971.7652267370429</v>
      </c>
      <c r="AC130">
        <v>1782.650364315622</v>
      </c>
      <c r="AD130">
        <v>1364.6114867715869</v>
      </c>
      <c r="AE130">
        <v>1647.77407141344</v>
      </c>
      <c r="AF130">
        <v>2201.0528070005139</v>
      </c>
      <c r="AG130">
        <v>1976.1552001890791</v>
      </c>
      <c r="AH130">
        <v>1724.110671313691</v>
      </c>
    </row>
    <row r="131" spans="1:34" x14ac:dyDescent="0.25">
      <c r="A131">
        <v>45289</v>
      </c>
      <c r="B131">
        <v>1129.93</v>
      </c>
      <c r="C131">
        <v>1910.14538964965</v>
      </c>
      <c r="D131">
        <v>2021.4898767570301</v>
      </c>
      <c r="E131">
        <v>1723.9010481430571</v>
      </c>
      <c r="F131">
        <v>1930.5295232954079</v>
      </c>
      <c r="G131">
        <v>2188.0708868248039</v>
      </c>
      <c r="H131">
        <v>2863.155850956377</v>
      </c>
      <c r="I131">
        <v>1831.7264978783669</v>
      </c>
      <c r="J131">
        <v>1907.9796734111219</v>
      </c>
      <c r="K131">
        <v>1981.268737552612</v>
      </c>
      <c r="L131">
        <v>2027.6834381028671</v>
      </c>
      <c r="M131">
        <v>1058.714248765966</v>
      </c>
      <c r="N131">
        <v>1426.6678186375709</v>
      </c>
      <c r="O131">
        <v>1951.7971837156761</v>
      </c>
      <c r="P131">
        <v>1476.9938524468239</v>
      </c>
      <c r="Q131">
        <v>1922.036347043357</v>
      </c>
      <c r="R131">
        <v>1741.3506257597351</v>
      </c>
      <c r="S131">
        <v>1474.752346728485</v>
      </c>
      <c r="T131">
        <v>2034.16725059597</v>
      </c>
      <c r="U131">
        <v>1616.432296950768</v>
      </c>
      <c r="V131">
        <v>2239.20600739981</v>
      </c>
      <c r="W131">
        <v>2031.4432802360429</v>
      </c>
      <c r="X131">
        <v>2015.1759766715979</v>
      </c>
      <c r="Y131">
        <v>1947.512959524058</v>
      </c>
      <c r="Z131">
        <v>1360.5805837556491</v>
      </c>
      <c r="AA131">
        <v>2073.5352655222</v>
      </c>
      <c r="AB131">
        <v>1968.63256581269</v>
      </c>
      <c r="AC131">
        <v>1779.6455954779269</v>
      </c>
      <c r="AD131">
        <v>1368.511866076298</v>
      </c>
      <c r="AE131">
        <v>1648.0498112647269</v>
      </c>
      <c r="AF131">
        <v>2204.8703601726811</v>
      </c>
      <c r="AG131">
        <v>1975.296640395371</v>
      </c>
      <c r="AH131">
        <v>1723.521279596323</v>
      </c>
    </row>
    <row r="132" spans="1:34" x14ac:dyDescent="0.25">
      <c r="A132">
        <v>45288</v>
      </c>
      <c r="B132">
        <v>1128.93</v>
      </c>
      <c r="C132">
        <v>1907.7628485661739</v>
      </c>
      <c r="D132">
        <v>2016.7428607020499</v>
      </c>
      <c r="E132">
        <v>1722.7645859777749</v>
      </c>
      <c r="F132">
        <v>1927.424797309038</v>
      </c>
      <c r="G132">
        <v>2185.696031500906</v>
      </c>
      <c r="H132">
        <v>2863.618439039557</v>
      </c>
      <c r="I132">
        <v>1828.0257880985359</v>
      </c>
      <c r="J132">
        <v>1900.4987619255839</v>
      </c>
      <c r="K132">
        <v>1983.4032968128899</v>
      </c>
      <c r="L132">
        <v>2010.3654949096949</v>
      </c>
      <c r="M132">
        <v>1054.9404439028531</v>
      </c>
      <c r="N132">
        <v>1422.604667794539</v>
      </c>
      <c r="O132">
        <v>1949.623326615261</v>
      </c>
      <c r="P132">
        <v>1467.7322247843611</v>
      </c>
      <c r="Q132">
        <v>1933.854234420729</v>
      </c>
      <c r="R132">
        <v>1737.166318931841</v>
      </c>
      <c r="S132">
        <v>1467.858498199814</v>
      </c>
      <c r="T132">
        <v>2021.0985108915499</v>
      </c>
      <c r="U132">
        <v>1619.7679631046899</v>
      </c>
      <c r="V132">
        <v>2238.018385342466</v>
      </c>
      <c r="W132">
        <v>2032.4279871078049</v>
      </c>
      <c r="X132">
        <v>2014.892581657557</v>
      </c>
      <c r="Y132">
        <v>1944.8055508499499</v>
      </c>
      <c r="Z132">
        <v>1357.7780743816591</v>
      </c>
      <c r="AA132">
        <v>2070.5263297642591</v>
      </c>
      <c r="AB132">
        <v>1967.8373344977019</v>
      </c>
      <c r="AC132">
        <v>1777.4569413354809</v>
      </c>
      <c r="AD132">
        <v>1365.2178553203471</v>
      </c>
      <c r="AE132">
        <v>1642.253157549341</v>
      </c>
      <c r="AF132">
        <v>2200.4365793666279</v>
      </c>
      <c r="AG132">
        <v>1974.082597157287</v>
      </c>
      <c r="AH132">
        <v>1721.374908994356</v>
      </c>
    </row>
    <row r="133" spans="1:34" x14ac:dyDescent="0.25">
      <c r="A133">
        <v>45287</v>
      </c>
      <c r="B133">
        <v>1121.99</v>
      </c>
      <c r="C133">
        <v>1904.9702529240301</v>
      </c>
      <c r="D133">
        <v>2007.476538720427</v>
      </c>
      <c r="E133">
        <v>1721.2786511334641</v>
      </c>
      <c r="F133">
        <v>1924.7543739992509</v>
      </c>
      <c r="G133">
        <v>2185.4882675900908</v>
      </c>
      <c r="H133">
        <v>2857.5990711564932</v>
      </c>
      <c r="I133">
        <v>1826.5067766407931</v>
      </c>
      <c r="J133">
        <v>1897.9197429025339</v>
      </c>
      <c r="K133">
        <v>1985.359872361229</v>
      </c>
      <c r="L133">
        <v>2010.586822644178</v>
      </c>
      <c r="M133">
        <v>1037.053536242747</v>
      </c>
      <c r="N133">
        <v>1417.728029488205</v>
      </c>
      <c r="O133">
        <v>1949.1691875173481</v>
      </c>
      <c r="P133">
        <v>1467.3123367638859</v>
      </c>
      <c r="Q133">
        <v>1927.906336953494</v>
      </c>
      <c r="R133">
        <v>1727.6445173973029</v>
      </c>
      <c r="S133">
        <v>1470.0233468432371</v>
      </c>
      <c r="T133">
        <v>2027.084007100618</v>
      </c>
      <c r="U133">
        <v>1614.6417015562899</v>
      </c>
      <c r="V133">
        <v>2242.7845430191519</v>
      </c>
      <c r="W133">
        <v>2032.2504531625329</v>
      </c>
      <c r="X133">
        <v>2012.178521853358</v>
      </c>
      <c r="Y133">
        <v>1944.0630342347999</v>
      </c>
      <c r="Z133">
        <v>1357.953509578962</v>
      </c>
      <c r="AA133">
        <v>2068.3533684335571</v>
      </c>
      <c r="AB133">
        <v>1966.4059220750789</v>
      </c>
      <c r="AC133">
        <v>1773.798387407066</v>
      </c>
      <c r="AD133">
        <v>1358.8615262529361</v>
      </c>
      <c r="AE133">
        <v>1637.042999049112</v>
      </c>
      <c r="AF133">
        <v>2196.16113379027</v>
      </c>
      <c r="AG133">
        <v>1970.964847169633</v>
      </c>
      <c r="AH133">
        <v>1719.9904140364561</v>
      </c>
    </row>
    <row r="134" spans="1:34" x14ac:dyDescent="0.25">
      <c r="A134">
        <v>45286</v>
      </c>
      <c r="B134">
        <v>1122.25</v>
      </c>
      <c r="C134">
        <v>1904.159013107093</v>
      </c>
      <c r="D134">
        <v>2007.591638439475</v>
      </c>
      <c r="E134">
        <v>1722.8849496500379</v>
      </c>
      <c r="F134">
        <v>1925.9153970649049</v>
      </c>
      <c r="G134">
        <v>2191.801454318716</v>
      </c>
      <c r="H134">
        <v>2855.4709867716042</v>
      </c>
      <c r="I134">
        <v>1827.8510021566419</v>
      </c>
      <c r="J134">
        <v>1906.169297398133</v>
      </c>
      <c r="K134">
        <v>1990.619352166962</v>
      </c>
      <c r="L134">
        <v>2011.715906316193</v>
      </c>
      <c r="M134">
        <v>1024.1026654229161</v>
      </c>
      <c r="N134">
        <v>1416.9694181804441</v>
      </c>
      <c r="O134">
        <v>1948.893871650457</v>
      </c>
      <c r="P134">
        <v>1463.9492393090591</v>
      </c>
      <c r="Q134">
        <v>1919.2214858488751</v>
      </c>
      <c r="R134">
        <v>1728.348391569303</v>
      </c>
      <c r="S134">
        <v>1476.128857730364</v>
      </c>
      <c r="T134">
        <v>2034.4518608040901</v>
      </c>
      <c r="U134">
        <v>1611.9015254094161</v>
      </c>
      <c r="V134">
        <v>2251.4470917712451</v>
      </c>
      <c r="W134">
        <v>2033.5222944005559</v>
      </c>
      <c r="X134">
        <v>2011.378239785631</v>
      </c>
      <c r="Y134">
        <v>1939.2987790579291</v>
      </c>
      <c r="Z134">
        <v>1347.807677383501</v>
      </c>
      <c r="AA134">
        <v>2067.5397794824721</v>
      </c>
      <c r="AB134">
        <v>1966.9593215262339</v>
      </c>
      <c r="AC134">
        <v>1773.86233667443</v>
      </c>
      <c r="AD134">
        <v>1353.516974114001</v>
      </c>
      <c r="AE134">
        <v>1636.959371376603</v>
      </c>
      <c r="AF134">
        <v>2196.435055821828</v>
      </c>
      <c r="AG134">
        <v>1970.767409307251</v>
      </c>
      <c r="AH134">
        <v>1717.880693242726</v>
      </c>
    </row>
    <row r="135" spans="1:34" x14ac:dyDescent="0.25">
      <c r="A135">
        <v>45285</v>
      </c>
      <c r="B135">
        <v>1117.6600000000001</v>
      </c>
      <c r="C135">
        <v>1902.409107638518</v>
      </c>
      <c r="D135">
        <v>2010.207380529808</v>
      </c>
      <c r="E135">
        <v>1720.4706019237519</v>
      </c>
      <c r="F135">
        <v>1923.0435190919891</v>
      </c>
      <c r="G135">
        <v>2186.3637987590801</v>
      </c>
      <c r="H135">
        <v>2853.8778728024158</v>
      </c>
      <c r="I135">
        <v>1827.67782579307</v>
      </c>
      <c r="J135">
        <v>1905.3258382477061</v>
      </c>
      <c r="K135">
        <v>1983.001458428995</v>
      </c>
      <c r="L135">
        <v>2012.812701353163</v>
      </c>
      <c r="M135">
        <v>1019.478006909971</v>
      </c>
      <c r="N135">
        <v>1416.5834248706819</v>
      </c>
      <c r="O135">
        <v>1945.714814333973</v>
      </c>
      <c r="P135">
        <v>1462.275048674258</v>
      </c>
      <c r="Q135">
        <v>1913.3497501671679</v>
      </c>
      <c r="R135">
        <v>1724.7706254247059</v>
      </c>
      <c r="S135">
        <v>1473.132559387921</v>
      </c>
      <c r="T135">
        <v>2037.169954337641</v>
      </c>
      <c r="U135">
        <v>1610.679806976681</v>
      </c>
      <c r="V135">
        <v>2243.0232562077531</v>
      </c>
      <c r="W135">
        <v>2042.3873885350581</v>
      </c>
      <c r="X135">
        <v>2005.6416146695169</v>
      </c>
      <c r="Y135">
        <v>1940.274551641013</v>
      </c>
      <c r="Z135">
        <v>1342.934824739084</v>
      </c>
      <c r="AA135">
        <v>2066.32220139727</v>
      </c>
      <c r="AB135">
        <v>1963.1494976364311</v>
      </c>
      <c r="AC135">
        <v>1773.4473701960319</v>
      </c>
      <c r="AD135">
        <v>1350.8551299862479</v>
      </c>
      <c r="AE135">
        <v>1630.522781788824</v>
      </c>
      <c r="AF135">
        <v>2192.942763538621</v>
      </c>
      <c r="AG135">
        <v>1968.097673422594</v>
      </c>
      <c r="AH135">
        <v>1718.590249268512</v>
      </c>
    </row>
    <row r="136" spans="1:34" x14ac:dyDescent="0.25">
      <c r="A136">
        <v>45282</v>
      </c>
      <c r="B136">
        <v>1103.06</v>
      </c>
      <c r="C136">
        <v>1895.265389155204</v>
      </c>
      <c r="D136">
        <v>2001.5811217430551</v>
      </c>
      <c r="E136">
        <v>1717.5119696574211</v>
      </c>
      <c r="F136">
        <v>1916.1042162952081</v>
      </c>
      <c r="G136">
        <v>2180.5182102066919</v>
      </c>
      <c r="H136">
        <v>2846.9634588702579</v>
      </c>
      <c r="I136">
        <v>1815.5291109894781</v>
      </c>
      <c r="J136">
        <v>1899.207682698906</v>
      </c>
      <c r="K136">
        <v>1978.1525328489679</v>
      </c>
      <c r="L136">
        <v>2022.1307327408899</v>
      </c>
      <c r="M136">
        <v>1006.160876873211</v>
      </c>
      <c r="N136">
        <v>1413.9590304482499</v>
      </c>
      <c r="O136">
        <v>1937.367474902682</v>
      </c>
      <c r="P136">
        <v>1454.3885336401131</v>
      </c>
      <c r="Q136">
        <v>1906.8636197203409</v>
      </c>
      <c r="R136">
        <v>1717.586127994766</v>
      </c>
      <c r="S136">
        <v>1470.6635374506379</v>
      </c>
      <c r="T136">
        <v>2021.8556689420809</v>
      </c>
      <c r="U136">
        <v>1606.454838267437</v>
      </c>
      <c r="V136">
        <v>2238.8986416107891</v>
      </c>
      <c r="W136">
        <v>2024.6325916313281</v>
      </c>
      <c r="X136">
        <v>2001.028339461096</v>
      </c>
      <c r="Y136">
        <v>1932.468924991103</v>
      </c>
      <c r="Z136">
        <v>1334.8091943995671</v>
      </c>
      <c r="AA136">
        <v>2058.889623984312</v>
      </c>
      <c r="AB136">
        <v>1958.0506069088781</v>
      </c>
      <c r="AC136">
        <v>1764.564997412695</v>
      </c>
      <c r="AD136">
        <v>1344.4544756230439</v>
      </c>
      <c r="AE136">
        <v>1614.7366661729891</v>
      </c>
      <c r="AF136">
        <v>2182.820954894572</v>
      </c>
      <c r="AG136">
        <v>1959.512518425139</v>
      </c>
      <c r="AH136">
        <v>1715.5910700095581</v>
      </c>
    </row>
    <row r="137" spans="1:34" x14ac:dyDescent="0.25">
      <c r="A137">
        <v>45281</v>
      </c>
      <c r="B137">
        <v>1102.43</v>
      </c>
      <c r="C137">
        <v>1896.2658441346889</v>
      </c>
      <c r="D137">
        <v>2010.5883394978639</v>
      </c>
      <c r="E137">
        <v>1719.482910708557</v>
      </c>
      <c r="F137">
        <v>1920.7804110160939</v>
      </c>
      <c r="G137">
        <v>2173.357616097775</v>
      </c>
      <c r="H137">
        <v>2845.285990352656</v>
      </c>
      <c r="I137">
        <v>1814.3592512003679</v>
      </c>
      <c r="J137">
        <v>1900.862236131464</v>
      </c>
      <c r="K137">
        <v>1980.3007348415861</v>
      </c>
      <c r="L137">
        <v>2006.7613320429041</v>
      </c>
      <c r="M137">
        <v>994.52772229437187</v>
      </c>
      <c r="N137">
        <v>1421.0205031824571</v>
      </c>
      <c r="O137">
        <v>1936.7240667179999</v>
      </c>
      <c r="P137">
        <v>1459.882382364538</v>
      </c>
      <c r="Q137">
        <v>1906.396835943797</v>
      </c>
      <c r="R137">
        <v>1715.6742914749921</v>
      </c>
      <c r="S137">
        <v>1458.374892608075</v>
      </c>
      <c r="T137">
        <v>2017.891871923116</v>
      </c>
      <c r="U137">
        <v>1608.786912872147</v>
      </c>
      <c r="V137">
        <v>2243.79085157806</v>
      </c>
      <c r="W137">
        <v>2024.186955031455</v>
      </c>
      <c r="X137">
        <v>2007.253976497627</v>
      </c>
      <c r="Y137">
        <v>1936.3200727189201</v>
      </c>
      <c r="Z137">
        <v>1329.9893497340699</v>
      </c>
      <c r="AA137">
        <v>2061.727247486584</v>
      </c>
      <c r="AB137">
        <v>1957.0550191320019</v>
      </c>
      <c r="AC137">
        <v>1764.5359919508501</v>
      </c>
      <c r="AD137">
        <v>1343.764489860331</v>
      </c>
      <c r="AE137">
        <v>1612.8508940227621</v>
      </c>
      <c r="AF137">
        <v>2181.3631712721458</v>
      </c>
      <c r="AG137">
        <v>1958.932361889935</v>
      </c>
      <c r="AH137">
        <v>1719.8915361546531</v>
      </c>
    </row>
    <row r="138" spans="1:34" x14ac:dyDescent="0.25">
      <c r="A138">
        <v>45280</v>
      </c>
      <c r="B138">
        <v>1100.76</v>
      </c>
      <c r="C138">
        <v>1894.5689480980359</v>
      </c>
      <c r="D138">
        <v>2014.182281824809</v>
      </c>
      <c r="E138">
        <v>1714.878694575252</v>
      </c>
      <c r="F138">
        <v>1919.6842093842131</v>
      </c>
      <c r="G138">
        <v>2174.1623433165569</v>
      </c>
      <c r="H138">
        <v>2847.393679289416</v>
      </c>
      <c r="I138">
        <v>1815.1164798376501</v>
      </c>
      <c r="J138">
        <v>1891.702026961829</v>
      </c>
      <c r="K138">
        <v>1986.402520085873</v>
      </c>
      <c r="L138">
        <v>2009.0112034042079</v>
      </c>
      <c r="M138">
        <v>979.33331249761363</v>
      </c>
      <c r="N138">
        <v>1419.534218241251</v>
      </c>
      <c r="O138">
        <v>1930.351500415718</v>
      </c>
      <c r="P138">
        <v>1459.3465612060129</v>
      </c>
      <c r="Q138">
        <v>1907.420187831977</v>
      </c>
      <c r="R138">
        <v>1711.8921257798779</v>
      </c>
      <c r="S138">
        <v>1459.6425217469721</v>
      </c>
      <c r="T138">
        <v>2005.501804268627</v>
      </c>
      <c r="U138">
        <v>1606.831209233553</v>
      </c>
      <c r="V138">
        <v>2233.5969676633758</v>
      </c>
      <c r="W138">
        <v>2022.391631267993</v>
      </c>
      <c r="X138">
        <v>2011.686185777708</v>
      </c>
      <c r="Y138">
        <v>1935.992738625815</v>
      </c>
      <c r="Z138">
        <v>1329.4712263771</v>
      </c>
      <c r="AA138">
        <v>2061.474031604364</v>
      </c>
      <c r="AB138">
        <v>1953.7808419104911</v>
      </c>
      <c r="AC138">
        <v>1762.976177472053</v>
      </c>
      <c r="AD138">
        <v>1338.795820670977</v>
      </c>
      <c r="AE138">
        <v>1612.1468390713189</v>
      </c>
      <c r="AF138">
        <v>2177.4261392659532</v>
      </c>
      <c r="AG138">
        <v>1954.930499883993</v>
      </c>
      <c r="AH138">
        <v>1721.663419743245</v>
      </c>
    </row>
    <row r="139" spans="1:34" x14ac:dyDescent="0.25">
      <c r="A139">
        <v>45279</v>
      </c>
      <c r="B139">
        <v>1096.3</v>
      </c>
      <c r="C139">
        <v>1890.241519353996</v>
      </c>
      <c r="D139">
        <v>1995.4878351626469</v>
      </c>
      <c r="E139">
        <v>1702.926951041263</v>
      </c>
      <c r="F139">
        <v>1916.4775616644531</v>
      </c>
      <c r="G139">
        <v>2167.775652148986</v>
      </c>
      <c r="H139">
        <v>2839.9432380153212</v>
      </c>
      <c r="I139">
        <v>1816.776637912383</v>
      </c>
      <c r="J139">
        <v>1891.001018978704</v>
      </c>
      <c r="K139">
        <v>1968.7946750979941</v>
      </c>
      <c r="L139">
        <v>2006.519071036317</v>
      </c>
      <c r="M139">
        <v>974.05110105634321</v>
      </c>
      <c r="N139">
        <v>1414.5681751107311</v>
      </c>
      <c r="O139">
        <v>1925.9642784933999</v>
      </c>
      <c r="P139">
        <v>1453.871301916286</v>
      </c>
      <c r="Q139">
        <v>1904.3200173807099</v>
      </c>
      <c r="R139">
        <v>1709.0036437684109</v>
      </c>
      <c r="S139">
        <v>1476.937905620116</v>
      </c>
      <c r="T139">
        <v>2006.0176708039439</v>
      </c>
      <c r="U139">
        <v>1591.400772995353</v>
      </c>
      <c r="V139">
        <v>2231.8040065828709</v>
      </c>
      <c r="W139">
        <v>2016.598119425892</v>
      </c>
      <c r="X139">
        <v>2010.0966516105871</v>
      </c>
      <c r="Y139">
        <v>1934.3421345027989</v>
      </c>
      <c r="Z139">
        <v>1327.9616751100971</v>
      </c>
      <c r="AA139">
        <v>2058.4376740277739</v>
      </c>
      <c r="AB139">
        <v>1949.3906619991189</v>
      </c>
      <c r="AC139">
        <v>1756.5297457050731</v>
      </c>
      <c r="AD139">
        <v>1333.49308865127</v>
      </c>
      <c r="AE139">
        <v>1607.3783884502141</v>
      </c>
      <c r="AF139">
        <v>2171.6498478018948</v>
      </c>
      <c r="AG139">
        <v>1950.2068073477201</v>
      </c>
      <c r="AH139">
        <v>1718.552672551428</v>
      </c>
    </row>
    <row r="140" spans="1:34" x14ac:dyDescent="0.25">
      <c r="A140">
        <v>45278</v>
      </c>
      <c r="B140">
        <v>1091.8800000000001</v>
      </c>
      <c r="C140">
        <v>1887.129238578781</v>
      </c>
      <c r="D140">
        <v>1987.6843821081759</v>
      </c>
      <c r="E140">
        <v>1706.006826539387</v>
      </c>
      <c r="F140">
        <v>1917.7060369027161</v>
      </c>
      <c r="G140">
        <v>2160.9455111018278</v>
      </c>
      <c r="H140">
        <v>2830.1228264754459</v>
      </c>
      <c r="I140">
        <v>1815.4510621924619</v>
      </c>
      <c r="J140">
        <v>1887.6095625538021</v>
      </c>
      <c r="K140">
        <v>1967.845858216139</v>
      </c>
      <c r="L140">
        <v>2006.4114318298739</v>
      </c>
      <c r="M140">
        <v>980.43664227303725</v>
      </c>
      <c r="N140">
        <v>1413.235139485224</v>
      </c>
      <c r="O140">
        <v>1924.190175562582</v>
      </c>
      <c r="P140">
        <v>1454.871267485468</v>
      </c>
      <c r="Q140">
        <v>1901.5661752357821</v>
      </c>
      <c r="R140">
        <v>1703.7825226803659</v>
      </c>
      <c r="S140">
        <v>1460.604348457558</v>
      </c>
      <c r="T140">
        <v>1992.9180688239369</v>
      </c>
      <c r="U140">
        <v>1587.858707145883</v>
      </c>
      <c r="V140">
        <v>2224.522978294679</v>
      </c>
      <c r="W140">
        <v>2013.852804024018</v>
      </c>
      <c r="X140">
        <v>2006.3811748114849</v>
      </c>
      <c r="Y140">
        <v>1929.01945510939</v>
      </c>
      <c r="Z140">
        <v>1333.0000916592071</v>
      </c>
      <c r="AA140">
        <v>2053.723625164494</v>
      </c>
      <c r="AB140">
        <v>1946.954294601876</v>
      </c>
      <c r="AC140">
        <v>1753.334154085677</v>
      </c>
      <c r="AD140">
        <v>1336.016456917273</v>
      </c>
      <c r="AE140">
        <v>1601.719378276829</v>
      </c>
      <c r="AF140">
        <v>2164.1668994115871</v>
      </c>
      <c r="AG140">
        <v>1947.012141999244</v>
      </c>
      <c r="AH140">
        <v>1718.081012555258</v>
      </c>
    </row>
    <row r="141" spans="1:34" x14ac:dyDescent="0.25">
      <c r="A141">
        <v>45275</v>
      </c>
      <c r="B141">
        <v>1102.3</v>
      </c>
      <c r="C141">
        <v>1892.064799813144</v>
      </c>
      <c r="D141">
        <v>1997.5988064967951</v>
      </c>
      <c r="E141">
        <v>1718.560083359579</v>
      </c>
      <c r="F141">
        <v>1914.3232175550779</v>
      </c>
      <c r="G141">
        <v>2174.1978207314178</v>
      </c>
      <c r="H141">
        <v>2837.342707969085</v>
      </c>
      <c r="I141">
        <v>1820.501098394564</v>
      </c>
      <c r="J141">
        <v>1891.604936624261</v>
      </c>
      <c r="K141">
        <v>1976.4923725433439</v>
      </c>
      <c r="L141">
        <v>2025.6084839346379</v>
      </c>
      <c r="M141">
        <v>982.18617644241567</v>
      </c>
      <c r="N141">
        <v>1421.322674756429</v>
      </c>
      <c r="O141">
        <v>1929.994479949906</v>
      </c>
      <c r="P141">
        <v>1456.223860679389</v>
      </c>
      <c r="Q141">
        <v>1908.465582564445</v>
      </c>
      <c r="R141">
        <v>1714.1103345953391</v>
      </c>
      <c r="S141">
        <v>1468.424165914216</v>
      </c>
      <c r="T141">
        <v>2001.1828021185829</v>
      </c>
      <c r="U141">
        <v>1588.7352441325461</v>
      </c>
      <c r="V141">
        <v>2238.542307854203</v>
      </c>
      <c r="W141">
        <v>2021.6271735545961</v>
      </c>
      <c r="X141">
        <v>2009.8520828015021</v>
      </c>
      <c r="Y141">
        <v>1934.665414548298</v>
      </c>
      <c r="Z141">
        <v>1323.3035957686191</v>
      </c>
      <c r="AA141">
        <v>2057.0146392929728</v>
      </c>
      <c r="AB141">
        <v>1954.9259420443141</v>
      </c>
      <c r="AC141">
        <v>1759.4764923703549</v>
      </c>
      <c r="AD141">
        <v>1339.375326445326</v>
      </c>
      <c r="AE141">
        <v>1615.9249332951849</v>
      </c>
      <c r="AF141">
        <v>2169.2895287592551</v>
      </c>
      <c r="AG141">
        <v>1952.3797378736531</v>
      </c>
      <c r="AH141">
        <v>1721.2908029733289</v>
      </c>
    </row>
    <row r="142" spans="1:34" x14ac:dyDescent="0.25">
      <c r="A142">
        <v>45274</v>
      </c>
      <c r="B142">
        <v>1110.1300000000001</v>
      </c>
      <c r="C142">
        <v>1893.79519665422</v>
      </c>
      <c r="D142">
        <v>2000.729512308521</v>
      </c>
      <c r="E142">
        <v>1714.7867739694459</v>
      </c>
      <c r="F142">
        <v>1917.412917926426</v>
      </c>
      <c r="G142">
        <v>2180.4627260267639</v>
      </c>
      <c r="H142">
        <v>2830.0712726819138</v>
      </c>
      <c r="I142">
        <v>1836.8104034097021</v>
      </c>
      <c r="J142">
        <v>1894.674452791261</v>
      </c>
      <c r="K142">
        <v>1982.1371165696951</v>
      </c>
      <c r="L142">
        <v>2011.302358360615</v>
      </c>
      <c r="M142">
        <v>985.78855076182651</v>
      </c>
      <c r="N142">
        <v>1416.8487250447661</v>
      </c>
      <c r="O142">
        <v>1934.2388877001561</v>
      </c>
      <c r="P142">
        <v>1456.8510129431261</v>
      </c>
      <c r="Q142">
        <v>1909.921236490806</v>
      </c>
      <c r="R142">
        <v>1715.366359620768</v>
      </c>
      <c r="S142">
        <v>1481.060359530891</v>
      </c>
      <c r="T142">
        <v>1990.433514976346</v>
      </c>
      <c r="U142">
        <v>1597.5631739479011</v>
      </c>
      <c r="V142">
        <v>2249.2748647443641</v>
      </c>
      <c r="W142">
        <v>2023.3762029664881</v>
      </c>
      <c r="X142">
        <v>2012.0897530283321</v>
      </c>
      <c r="Y142">
        <v>1935.1289169269421</v>
      </c>
      <c r="Z142">
        <v>1334.0864849998611</v>
      </c>
      <c r="AA142">
        <v>2057.1556790319769</v>
      </c>
      <c r="AB142">
        <v>1957.0650996680779</v>
      </c>
      <c r="AC142">
        <v>1764.4920254737001</v>
      </c>
      <c r="AD142">
        <v>1340.2410022298641</v>
      </c>
      <c r="AE142">
        <v>1622.253146487888</v>
      </c>
      <c r="AF142">
        <v>2170.5202217041792</v>
      </c>
      <c r="AG142">
        <v>1953.1732627336819</v>
      </c>
      <c r="AH142">
        <v>1723.691577844191</v>
      </c>
    </row>
    <row r="143" spans="1:34" x14ac:dyDescent="0.25">
      <c r="A143">
        <v>45273</v>
      </c>
      <c r="B143">
        <v>1114.2</v>
      </c>
      <c r="C143">
        <v>1896.3430801433281</v>
      </c>
      <c r="D143">
        <v>2012.142615115376</v>
      </c>
      <c r="E143">
        <v>1716.5519596210049</v>
      </c>
      <c r="F143">
        <v>1923.9339593074101</v>
      </c>
      <c r="G143">
        <v>2183.708066236753</v>
      </c>
      <c r="H143">
        <v>2831.4705611205891</v>
      </c>
      <c r="I143">
        <v>1818.9680385049539</v>
      </c>
      <c r="J143">
        <v>1894.788921753059</v>
      </c>
      <c r="K143">
        <v>1980.108432813943</v>
      </c>
      <c r="L143">
        <v>2012.205914084145</v>
      </c>
      <c r="M143">
        <v>982.78000613777192</v>
      </c>
      <c r="N143">
        <v>1415.237035603772</v>
      </c>
      <c r="O143">
        <v>1938.621322960377</v>
      </c>
      <c r="P143">
        <v>1451.888114915311</v>
      </c>
      <c r="Q143">
        <v>1901.548378849177</v>
      </c>
      <c r="R143">
        <v>1719.571054225089</v>
      </c>
      <c r="S143">
        <v>1471.908386780518</v>
      </c>
      <c r="T143">
        <v>1997.308846287393</v>
      </c>
      <c r="U143">
        <v>1601.430422734609</v>
      </c>
      <c r="V143">
        <v>2254.1024161065079</v>
      </c>
      <c r="W143">
        <v>2022.951769868351</v>
      </c>
      <c r="X143">
        <v>2014.6517587361609</v>
      </c>
      <c r="Y143">
        <v>1943.4233354657711</v>
      </c>
      <c r="Z143">
        <v>1345.163372078174</v>
      </c>
      <c r="AA143">
        <v>2062.8533527420118</v>
      </c>
      <c r="AB143">
        <v>1956.7388255611891</v>
      </c>
      <c r="AC143">
        <v>1763.941348729699</v>
      </c>
      <c r="AD143">
        <v>1341.5587455450941</v>
      </c>
      <c r="AE143">
        <v>1625.2812966646829</v>
      </c>
      <c r="AF143">
        <v>2177.3515017195718</v>
      </c>
      <c r="AG143">
        <v>1956.600771256117</v>
      </c>
      <c r="AH143">
        <v>1723.0568291212639</v>
      </c>
    </row>
    <row r="144" spans="1:34" x14ac:dyDescent="0.25">
      <c r="A144">
        <v>45272</v>
      </c>
      <c r="B144">
        <v>1127.6300000000001</v>
      </c>
      <c r="C144">
        <v>1906.1952022592959</v>
      </c>
      <c r="D144">
        <v>2019.5850041804499</v>
      </c>
      <c r="E144">
        <v>1718.5416991269849</v>
      </c>
      <c r="F144">
        <v>1937.329801727481</v>
      </c>
      <c r="G144">
        <v>2200.9045622991371</v>
      </c>
      <c r="H144">
        <v>2847.5464018464768</v>
      </c>
      <c r="I144">
        <v>1826.239525188636</v>
      </c>
      <c r="J144">
        <v>1900.238994190167</v>
      </c>
      <c r="K144">
        <v>2006.5499896278379</v>
      </c>
      <c r="L144">
        <v>2024.7509263196371</v>
      </c>
      <c r="M144">
        <v>980.09510819450531</v>
      </c>
      <c r="N144">
        <v>1423.407380829221</v>
      </c>
      <c r="O144">
        <v>1946.126050019534</v>
      </c>
      <c r="P144">
        <v>1458.820228811906</v>
      </c>
      <c r="Q144">
        <v>1911.3068829622259</v>
      </c>
      <c r="R144">
        <v>1726.916920524262</v>
      </c>
      <c r="S144">
        <v>1481.411083540034</v>
      </c>
      <c r="T144">
        <v>2013.8927925664041</v>
      </c>
      <c r="U144">
        <v>1611.669661466203</v>
      </c>
      <c r="V144">
        <v>2275.4913699461331</v>
      </c>
      <c r="W144">
        <v>2036.854801141214</v>
      </c>
      <c r="X144">
        <v>2015.612064421796</v>
      </c>
      <c r="Y144">
        <v>1951.0274988773151</v>
      </c>
      <c r="Z144">
        <v>1350.717552617999</v>
      </c>
      <c r="AA144">
        <v>2073.3492971598648</v>
      </c>
      <c r="AB144">
        <v>1967.8288421118709</v>
      </c>
      <c r="AC144">
        <v>1774.035855983351</v>
      </c>
      <c r="AD144">
        <v>1345.6935092582421</v>
      </c>
      <c r="AE144">
        <v>1637.5752657205101</v>
      </c>
      <c r="AF144">
        <v>2190.6888052613231</v>
      </c>
      <c r="AG144">
        <v>1968.221037736869</v>
      </c>
      <c r="AH144">
        <v>1728.9414139396349</v>
      </c>
    </row>
    <row r="145" spans="1:34" x14ac:dyDescent="0.25">
      <c r="A145">
        <v>45271</v>
      </c>
      <c r="B145">
        <v>1125.5</v>
      </c>
      <c r="C145">
        <v>1903.2470447994269</v>
      </c>
      <c r="D145">
        <v>2013.2593165156241</v>
      </c>
      <c r="E145">
        <v>1720.4348467710381</v>
      </c>
      <c r="F145">
        <v>1930.9856637054511</v>
      </c>
      <c r="G145">
        <v>2200.0747491533621</v>
      </c>
      <c r="H145">
        <v>2846.5649840524411</v>
      </c>
      <c r="I145">
        <v>1818.800447588809</v>
      </c>
      <c r="J145">
        <v>1891.087781315141</v>
      </c>
      <c r="K145">
        <v>2006.8940641140609</v>
      </c>
      <c r="L145">
        <v>2015.745753506169</v>
      </c>
      <c r="M145">
        <v>978.2194324276295</v>
      </c>
      <c r="N145">
        <v>1423.7395660307459</v>
      </c>
      <c r="O145">
        <v>1942.2672166300979</v>
      </c>
      <c r="P145">
        <v>1454.123449589689</v>
      </c>
      <c r="Q145">
        <v>1919.2708121030321</v>
      </c>
      <c r="R145">
        <v>1727.207145602833</v>
      </c>
      <c r="S145">
        <v>1477.990288099093</v>
      </c>
      <c r="T145">
        <v>2007.8874038657409</v>
      </c>
      <c r="U145">
        <v>1611.634311750227</v>
      </c>
      <c r="V145">
        <v>2270.7177294838348</v>
      </c>
      <c r="W145">
        <v>2028.845836206531</v>
      </c>
      <c r="X145">
        <v>2009.350015832018</v>
      </c>
      <c r="Y145">
        <v>1949.0371236354561</v>
      </c>
      <c r="Z145">
        <v>1353.4254057344481</v>
      </c>
      <c r="AA145">
        <v>2069.20125637091</v>
      </c>
      <c r="AB145">
        <v>1965.6894670128461</v>
      </c>
      <c r="AC145">
        <v>1771.079753532309</v>
      </c>
      <c r="AD145">
        <v>1346.2492130403141</v>
      </c>
      <c r="AE145">
        <v>1637.343186935426</v>
      </c>
      <c r="AF145">
        <v>2188.2948646974119</v>
      </c>
      <c r="AG145">
        <v>1965.384356629681</v>
      </c>
      <c r="AH145">
        <v>1725.2487135832159</v>
      </c>
    </row>
    <row r="146" spans="1:34" x14ac:dyDescent="0.25">
      <c r="A146">
        <v>45268</v>
      </c>
      <c r="B146">
        <v>1124.44</v>
      </c>
      <c r="C146">
        <v>1906.603492572689</v>
      </c>
      <c r="D146">
        <v>2019.5496202162431</v>
      </c>
      <c r="E146">
        <v>1717.878385350903</v>
      </c>
      <c r="F146">
        <v>1933.4951712353629</v>
      </c>
      <c r="G146">
        <v>2196.3246681642581</v>
      </c>
      <c r="H146">
        <v>2842.963082098318</v>
      </c>
      <c r="I146">
        <v>1818.976656672329</v>
      </c>
      <c r="J146">
        <v>1898.0523501185271</v>
      </c>
      <c r="K146">
        <v>2000.8173626524001</v>
      </c>
      <c r="L146">
        <v>2034.1324101406581</v>
      </c>
      <c r="M146">
        <v>994.64303655413789</v>
      </c>
      <c r="N146">
        <v>1424.6323312038569</v>
      </c>
      <c r="O146">
        <v>1945.49427360653</v>
      </c>
      <c r="P146">
        <v>1455.066057563703</v>
      </c>
      <c r="Q146">
        <v>1922.5194577422669</v>
      </c>
      <c r="R146">
        <v>1731.259147531709</v>
      </c>
      <c r="S146">
        <v>1484.17978636417</v>
      </c>
      <c r="T146">
        <v>2019.315127449612</v>
      </c>
      <c r="U146">
        <v>1609.11479716587</v>
      </c>
      <c r="V146">
        <v>2265.435572819837</v>
      </c>
      <c r="W146">
        <v>2028.351999116177</v>
      </c>
      <c r="X146">
        <v>2009.960275499503</v>
      </c>
      <c r="Y146">
        <v>1958.1429525864071</v>
      </c>
      <c r="Z146">
        <v>1359.1023337695281</v>
      </c>
      <c r="AA146">
        <v>2073.5069307606232</v>
      </c>
      <c r="AB146">
        <v>1969.5339292096519</v>
      </c>
      <c r="AC146">
        <v>1771.172910780808</v>
      </c>
      <c r="AD146">
        <v>1351.3550154496411</v>
      </c>
      <c r="AE146">
        <v>1635.447068987125</v>
      </c>
      <c r="AF146">
        <v>2188.4613443488579</v>
      </c>
      <c r="AG146">
        <v>1968.4601908490699</v>
      </c>
      <c r="AH146">
        <v>1731.1955425302449</v>
      </c>
    </row>
    <row r="147" spans="1:34" x14ac:dyDescent="0.25">
      <c r="A147">
        <v>45267</v>
      </c>
      <c r="B147">
        <v>1121.49</v>
      </c>
      <c r="C147">
        <v>1908.1386265873721</v>
      </c>
      <c r="D147">
        <v>2013.9395464223419</v>
      </c>
      <c r="E147">
        <v>1720.3418922713311</v>
      </c>
      <c r="F147">
        <v>1938.6297271499479</v>
      </c>
      <c r="G147">
        <v>2187.4686867869882</v>
      </c>
      <c r="H147">
        <v>2852.17474707163</v>
      </c>
      <c r="I147">
        <v>1821.398090735617</v>
      </c>
      <c r="J147">
        <v>1900.8549851382011</v>
      </c>
      <c r="K147">
        <v>1995.0528213651421</v>
      </c>
      <c r="L147">
        <v>2015.298285091327</v>
      </c>
      <c r="M147">
        <v>1011.6151464509099</v>
      </c>
      <c r="N147">
        <v>1423.324816700487</v>
      </c>
      <c r="O147">
        <v>1947.7965714415759</v>
      </c>
      <c r="P147">
        <v>1456.590416821791</v>
      </c>
      <c r="Q147">
        <v>1909.883621809535</v>
      </c>
      <c r="R147">
        <v>1730.923900701948</v>
      </c>
      <c r="S147">
        <v>1488.7519377697161</v>
      </c>
      <c r="T147">
        <v>2019.8954285182899</v>
      </c>
      <c r="U147">
        <v>1607.5786742795769</v>
      </c>
      <c r="V147">
        <v>2273.8514032172211</v>
      </c>
      <c r="W147">
        <v>2031.824658701943</v>
      </c>
      <c r="X147">
        <v>2015.9486488043731</v>
      </c>
      <c r="Y147">
        <v>1960.0847477440309</v>
      </c>
      <c r="Z147">
        <v>1364.22172033691</v>
      </c>
      <c r="AA147">
        <v>2077.525086841471</v>
      </c>
      <c r="AB147">
        <v>1965.9161116535249</v>
      </c>
      <c r="AC147">
        <v>1770.9292472196871</v>
      </c>
      <c r="AD147">
        <v>1356.318884608839</v>
      </c>
      <c r="AE147">
        <v>1629.8359323187281</v>
      </c>
      <c r="AF147">
        <v>2190.0403732568352</v>
      </c>
      <c r="AG147">
        <v>1972.039153568287</v>
      </c>
      <c r="AH147">
        <v>1731.4380412471839</v>
      </c>
    </row>
    <row r="148" spans="1:34" x14ac:dyDescent="0.25">
      <c r="A148">
        <v>45266</v>
      </c>
      <c r="B148">
        <v>1126.43</v>
      </c>
      <c r="C148">
        <v>1912.037888232041</v>
      </c>
      <c r="D148">
        <v>2025.072605654218</v>
      </c>
      <c r="E148">
        <v>1715.0555969101381</v>
      </c>
      <c r="F148">
        <v>1940.839767233872</v>
      </c>
      <c r="G148">
        <v>2202.2120473620448</v>
      </c>
      <c r="H148">
        <v>2876.3554845927201</v>
      </c>
      <c r="I148">
        <v>1827.1617906813799</v>
      </c>
      <c r="J148">
        <v>1904.0277987947859</v>
      </c>
      <c r="K148">
        <v>2020.3934767131309</v>
      </c>
      <c r="L148">
        <v>2019.4923656756559</v>
      </c>
      <c r="M148">
        <v>1022.523470908318</v>
      </c>
      <c r="N148">
        <v>1424.0899744844321</v>
      </c>
      <c r="O148">
        <v>1949.6799896798379</v>
      </c>
      <c r="P148">
        <v>1460.3502921491511</v>
      </c>
      <c r="Q148">
        <v>1905.027130886042</v>
      </c>
      <c r="R148">
        <v>1723.587282538926</v>
      </c>
      <c r="S148">
        <v>1493.0452311740339</v>
      </c>
      <c r="T148">
        <v>2021.871416158802</v>
      </c>
      <c r="U148">
        <v>1612.825696725067</v>
      </c>
      <c r="V148">
        <v>2280.6765028676882</v>
      </c>
      <c r="W148">
        <v>2029.81296683299</v>
      </c>
      <c r="X148">
        <v>2017.8079475643101</v>
      </c>
      <c r="Y148">
        <v>1962.1551525733571</v>
      </c>
      <c r="Z148">
        <v>1361.3227369654451</v>
      </c>
      <c r="AA148">
        <v>2083.2204926368031</v>
      </c>
      <c r="AB148">
        <v>1969.3653591650041</v>
      </c>
      <c r="AC148">
        <v>1772.7416640223089</v>
      </c>
      <c r="AD148">
        <v>1357.801857806038</v>
      </c>
      <c r="AE148">
        <v>1632.8625731039069</v>
      </c>
      <c r="AF148">
        <v>2201.6290193971531</v>
      </c>
      <c r="AG148">
        <v>1977.2037717357309</v>
      </c>
      <c r="AH148">
        <v>1730.1766217705349</v>
      </c>
    </row>
    <row r="149" spans="1:34" x14ac:dyDescent="0.25">
      <c r="A149">
        <v>45265</v>
      </c>
      <c r="B149">
        <v>1115.97</v>
      </c>
      <c r="C149">
        <v>1900.7136614128369</v>
      </c>
      <c r="D149">
        <v>2008.7490771864379</v>
      </c>
      <c r="E149">
        <v>1721.715334066753</v>
      </c>
      <c r="F149">
        <v>1923.7322094604051</v>
      </c>
      <c r="G149">
        <v>2195.924719456712</v>
      </c>
      <c r="H149">
        <v>2866.7380771874632</v>
      </c>
      <c r="I149">
        <v>1811.583578443139</v>
      </c>
      <c r="J149">
        <v>1896.681709523936</v>
      </c>
      <c r="K149">
        <v>2019.521037508408</v>
      </c>
      <c r="L149">
        <v>2003.6991159643719</v>
      </c>
      <c r="M149">
        <v>1005.950305998877</v>
      </c>
      <c r="N149">
        <v>1422.7932000367871</v>
      </c>
      <c r="O149">
        <v>1937.778676368725</v>
      </c>
      <c r="P149">
        <v>1446.6043327617831</v>
      </c>
      <c r="Q149">
        <v>1888.7012242654771</v>
      </c>
      <c r="R149">
        <v>1717.857940367174</v>
      </c>
      <c r="S149">
        <v>1479.1564562858359</v>
      </c>
      <c r="T149">
        <v>2016.7568009035799</v>
      </c>
      <c r="U149">
        <v>1608.291181929038</v>
      </c>
      <c r="V149">
        <v>2243.7520906934142</v>
      </c>
      <c r="W149">
        <v>2013.732980245112</v>
      </c>
      <c r="X149">
        <v>2007.7466001755161</v>
      </c>
      <c r="Y149">
        <v>1950.775140759476</v>
      </c>
      <c r="Z149">
        <v>1353.180088678565</v>
      </c>
      <c r="AA149">
        <v>2070.5618063386842</v>
      </c>
      <c r="AB149">
        <v>1956.0988763500941</v>
      </c>
      <c r="AC149">
        <v>1763.0972026978261</v>
      </c>
      <c r="AD149">
        <v>1352.557965735846</v>
      </c>
      <c r="AE149">
        <v>1621.4886695241671</v>
      </c>
      <c r="AF149">
        <v>2192.233789825179</v>
      </c>
      <c r="AG149">
        <v>1962.3238368025029</v>
      </c>
      <c r="AH149">
        <v>1721.6541452055651</v>
      </c>
    </row>
    <row r="150" spans="1:34" x14ac:dyDescent="0.25">
      <c r="A150">
        <v>45264</v>
      </c>
      <c r="B150">
        <v>1120.49</v>
      </c>
      <c r="C150">
        <v>1901.9237269415639</v>
      </c>
      <c r="D150">
        <v>2013.6033079338949</v>
      </c>
      <c r="E150">
        <v>1725.5219059790761</v>
      </c>
      <c r="F150">
        <v>1924.2526128699919</v>
      </c>
      <c r="G150">
        <v>2187.591884514587</v>
      </c>
      <c r="H150">
        <v>2868.113834129902</v>
      </c>
      <c r="I150">
        <v>1815.1404102632159</v>
      </c>
      <c r="J150">
        <v>1894.5643786818509</v>
      </c>
      <c r="K150">
        <v>2005.4570092749279</v>
      </c>
      <c r="L150">
        <v>2003.2382044691799</v>
      </c>
      <c r="M150">
        <v>1016.601366580656</v>
      </c>
      <c r="N150">
        <v>1418.697388853345</v>
      </c>
      <c r="O150">
        <v>1939.0964018769439</v>
      </c>
      <c r="P150">
        <v>1446.52528528477</v>
      </c>
      <c r="Q150">
        <v>1886.226528336769</v>
      </c>
      <c r="R150">
        <v>1719.374890752691</v>
      </c>
      <c r="S150">
        <v>1499.2082889022661</v>
      </c>
      <c r="T150">
        <v>2024.9101880347309</v>
      </c>
      <c r="U150">
        <v>1611.1713279504579</v>
      </c>
      <c r="V150">
        <v>2243.323513687792</v>
      </c>
      <c r="W150">
        <v>2011.614629184154</v>
      </c>
      <c r="X150">
        <v>2008.8393642786179</v>
      </c>
      <c r="Y150">
        <v>1954.809770040556</v>
      </c>
      <c r="Z150">
        <v>1356.4336438890409</v>
      </c>
      <c r="AA150">
        <v>2073.6075626618858</v>
      </c>
      <c r="AB150">
        <v>1954.0838405281061</v>
      </c>
      <c r="AC150">
        <v>1763.201232501988</v>
      </c>
      <c r="AD150">
        <v>1354.700714451332</v>
      </c>
      <c r="AE150">
        <v>1621.896363210356</v>
      </c>
      <c r="AF150">
        <v>2195.3617945740798</v>
      </c>
      <c r="AG150">
        <v>1961.3938486148691</v>
      </c>
      <c r="AH150">
        <v>1724.261619526759</v>
      </c>
    </row>
    <row r="151" spans="1:34" x14ac:dyDescent="0.25">
      <c r="A151">
        <v>45261</v>
      </c>
      <c r="B151">
        <v>1102.1600000000001</v>
      </c>
      <c r="C151">
        <v>1884.8773291776911</v>
      </c>
      <c r="D151">
        <v>1990.250672947607</v>
      </c>
      <c r="E151">
        <v>1723.076203188627</v>
      </c>
      <c r="F151">
        <v>1900.8853686055811</v>
      </c>
      <c r="G151">
        <v>2157.2207036781651</v>
      </c>
      <c r="H151">
        <v>2824.6722171498168</v>
      </c>
      <c r="I151">
        <v>1806.12349869987</v>
      </c>
      <c r="J151">
        <v>1884.7029196406991</v>
      </c>
      <c r="K151">
        <v>1991.334600119739</v>
      </c>
      <c r="L151">
        <v>2003.9577904497689</v>
      </c>
      <c r="M151">
        <v>1008.508342981964</v>
      </c>
      <c r="N151">
        <v>1413.891799647778</v>
      </c>
      <c r="O151">
        <v>1921.5058180284959</v>
      </c>
      <c r="P151">
        <v>1434.211447501378</v>
      </c>
      <c r="Q151">
        <v>1871.791908984012</v>
      </c>
      <c r="R151">
        <v>1709.9251230655209</v>
      </c>
      <c r="S151">
        <v>1465.1432535719489</v>
      </c>
      <c r="T151">
        <v>2007.402854050777</v>
      </c>
      <c r="U151">
        <v>1600.8493694427259</v>
      </c>
      <c r="V151">
        <v>2220.9298324084662</v>
      </c>
      <c r="W151">
        <v>1993.44969439688</v>
      </c>
      <c r="X151">
        <v>1997.4794324696979</v>
      </c>
      <c r="Y151">
        <v>1937.666865356244</v>
      </c>
      <c r="Z151">
        <v>1351.1433018530281</v>
      </c>
      <c r="AA151">
        <v>2050.6370339562868</v>
      </c>
      <c r="AB151">
        <v>1940.4027608480651</v>
      </c>
      <c r="AC151">
        <v>1749.4223064064561</v>
      </c>
      <c r="AD151">
        <v>1349.3555872502191</v>
      </c>
      <c r="AE151">
        <v>1609.50489116105</v>
      </c>
      <c r="AF151">
        <v>2173.3267986066762</v>
      </c>
      <c r="AG151">
        <v>1939.42676373719</v>
      </c>
      <c r="AH151">
        <v>1714.4055091606861</v>
      </c>
    </row>
    <row r="152" spans="1:34" x14ac:dyDescent="0.25">
      <c r="A152">
        <v>45260</v>
      </c>
      <c r="B152">
        <v>1094.1300000000001</v>
      </c>
      <c r="C152">
        <v>1882.959202818854</v>
      </c>
      <c r="D152">
        <v>1986.052029232616</v>
      </c>
      <c r="E152">
        <v>1718.2448468281871</v>
      </c>
      <c r="F152">
        <v>1905.0193915534651</v>
      </c>
      <c r="G152">
        <v>2152.0508917354318</v>
      </c>
      <c r="H152">
        <v>2816.5689292674419</v>
      </c>
      <c r="I152">
        <v>1806.050525708866</v>
      </c>
      <c r="J152">
        <v>1882.091045623044</v>
      </c>
      <c r="K152">
        <v>1986.7099424017249</v>
      </c>
      <c r="L152">
        <v>1983.139070902354</v>
      </c>
      <c r="M152">
        <v>1008.110619662093</v>
      </c>
      <c r="N152">
        <v>1416.0697200168961</v>
      </c>
      <c r="O152">
        <v>1918.2880920756691</v>
      </c>
      <c r="P152">
        <v>1431.9147172906289</v>
      </c>
      <c r="Q152">
        <v>1869.781846904204</v>
      </c>
      <c r="R152">
        <v>1706.5024283168109</v>
      </c>
      <c r="S152">
        <v>1468.5812737916381</v>
      </c>
      <c r="T152">
        <v>2001.135437274203</v>
      </c>
      <c r="U152">
        <v>1590.90854891142</v>
      </c>
      <c r="V152">
        <v>2221.2760154868788</v>
      </c>
      <c r="W152">
        <v>1989.3723413357691</v>
      </c>
      <c r="X152">
        <v>1998.224656327523</v>
      </c>
      <c r="Y152">
        <v>1938.707809754625</v>
      </c>
      <c r="Z152">
        <v>1353.1107838300079</v>
      </c>
      <c r="AA152">
        <v>2050.66544681904</v>
      </c>
      <c r="AB152">
        <v>1935.933530720321</v>
      </c>
      <c r="AC152">
        <v>1744.801824865066</v>
      </c>
      <c r="AD152">
        <v>1349.859274119355</v>
      </c>
      <c r="AE152">
        <v>1604.0900728697329</v>
      </c>
      <c r="AF152">
        <v>2166.5476312939509</v>
      </c>
      <c r="AG152">
        <v>1936.343433520713</v>
      </c>
      <c r="AH152">
        <v>1716.649555213163</v>
      </c>
    </row>
    <row r="153" spans="1:34" x14ac:dyDescent="0.25">
      <c r="A153">
        <v>45259</v>
      </c>
      <c r="B153">
        <v>1102.8</v>
      </c>
      <c r="C153">
        <v>1885.963688723434</v>
      </c>
      <c r="D153">
        <v>1995.6729653752309</v>
      </c>
      <c r="E153">
        <v>1722.622142240185</v>
      </c>
      <c r="F153">
        <v>1907.707356745474</v>
      </c>
      <c r="G153">
        <v>2145.281377547522</v>
      </c>
      <c r="H153">
        <v>2819.473427738561</v>
      </c>
      <c r="I153">
        <v>1808.283613937992</v>
      </c>
      <c r="J153">
        <v>1880.176513492793</v>
      </c>
      <c r="K153">
        <v>1995.536810030788</v>
      </c>
      <c r="L153">
        <v>1987.379870228599</v>
      </c>
      <c r="M153">
        <v>1014.320979570998</v>
      </c>
      <c r="N153">
        <v>1419.7255922819959</v>
      </c>
      <c r="O153">
        <v>1918.757349652205</v>
      </c>
      <c r="P153">
        <v>1434.7577282500581</v>
      </c>
      <c r="Q153">
        <v>1876.897248570386</v>
      </c>
      <c r="R153">
        <v>1711.173927309731</v>
      </c>
      <c r="S153">
        <v>1466.399244788578</v>
      </c>
      <c r="T153">
        <v>2010.6869331140181</v>
      </c>
      <c r="U153">
        <v>1593.6474343869479</v>
      </c>
      <c r="V153">
        <v>2230.9397370115221</v>
      </c>
      <c r="W153">
        <v>1992.01130522122</v>
      </c>
      <c r="X153">
        <v>1995.2770230659651</v>
      </c>
      <c r="Y153">
        <v>1942.412874914497</v>
      </c>
      <c r="Z153">
        <v>1353.3039785697399</v>
      </c>
      <c r="AA153">
        <v>2053.7106573759979</v>
      </c>
      <c r="AB153">
        <v>1939.443553054233</v>
      </c>
      <c r="AC153">
        <v>1746.9432193665609</v>
      </c>
      <c r="AD153">
        <v>1353.4683753706411</v>
      </c>
      <c r="AE153">
        <v>1612.4605627233791</v>
      </c>
      <c r="AF153">
        <v>2168.7409239187332</v>
      </c>
      <c r="AG153">
        <v>1938.293501152514</v>
      </c>
      <c r="AH153">
        <v>1720.5113787201869</v>
      </c>
    </row>
    <row r="154" spans="1:34" x14ac:dyDescent="0.25">
      <c r="A154">
        <v>45258</v>
      </c>
      <c r="B154">
        <v>1095.43</v>
      </c>
      <c r="C154">
        <v>1878.7172731884179</v>
      </c>
      <c r="D154">
        <v>1979.3750907182621</v>
      </c>
      <c r="E154">
        <v>1722.275576300729</v>
      </c>
      <c r="F154">
        <v>1900.698599149767</v>
      </c>
      <c r="G154">
        <v>2146.183180269421</v>
      </c>
      <c r="H154">
        <v>2808.5120227614921</v>
      </c>
      <c r="I154">
        <v>1799.3216260756869</v>
      </c>
      <c r="J154">
        <v>1877.2502854801901</v>
      </c>
      <c r="K154">
        <v>1966.1017981592081</v>
      </c>
      <c r="L154">
        <v>1977.5294106067261</v>
      </c>
      <c r="M154">
        <v>1011.896571175909</v>
      </c>
      <c r="N154">
        <v>1414.1733044620771</v>
      </c>
      <c r="O154">
        <v>1913.350386799397</v>
      </c>
      <c r="P154">
        <v>1432.059805859933</v>
      </c>
      <c r="Q154">
        <v>1867.2323383766591</v>
      </c>
      <c r="R154">
        <v>1706.973126124878</v>
      </c>
      <c r="S154">
        <v>1437.268845892567</v>
      </c>
      <c r="T154">
        <v>2004.884430537355</v>
      </c>
      <c r="U154">
        <v>1586.5064946594639</v>
      </c>
      <c r="V154">
        <v>2217.565340399085</v>
      </c>
      <c r="W154">
        <v>1980.909555757635</v>
      </c>
      <c r="X154">
        <v>1992.200129804713</v>
      </c>
      <c r="Y154">
        <v>1936.711512891276</v>
      </c>
      <c r="Z154">
        <v>1349.2924696779769</v>
      </c>
      <c r="AA154">
        <v>2045.940132168892</v>
      </c>
      <c r="AB154">
        <v>1930.032052541032</v>
      </c>
      <c r="AC154">
        <v>1741.1601935844819</v>
      </c>
      <c r="AD154">
        <v>1349.748770363529</v>
      </c>
      <c r="AE154">
        <v>1605.804887236754</v>
      </c>
      <c r="AF154">
        <v>2157.2523723778172</v>
      </c>
      <c r="AG154">
        <v>1930.985148341663</v>
      </c>
      <c r="AH154">
        <v>1715.4219145595371</v>
      </c>
    </row>
    <row r="155" spans="1:34" x14ac:dyDescent="0.25">
      <c r="A155">
        <v>45257</v>
      </c>
      <c r="B155">
        <v>1088.06</v>
      </c>
      <c r="C155">
        <v>1875.4019675448719</v>
      </c>
      <c r="D155">
        <v>1982.6583840628639</v>
      </c>
      <c r="E155">
        <v>1711.906431516253</v>
      </c>
      <c r="F155">
        <v>1898.9253360778509</v>
      </c>
      <c r="G155">
        <v>2142.134197565008</v>
      </c>
      <c r="H155">
        <v>2802.4644292775401</v>
      </c>
      <c r="I155">
        <v>1793.1174178000219</v>
      </c>
      <c r="J155">
        <v>1878.4850519464781</v>
      </c>
      <c r="K155">
        <v>1962.714979440464</v>
      </c>
      <c r="L155">
        <v>1974.4585278209499</v>
      </c>
      <c r="M155">
        <v>1008.533410575741</v>
      </c>
      <c r="N155">
        <v>1412.2898508195281</v>
      </c>
      <c r="O155">
        <v>1912.0886100907669</v>
      </c>
      <c r="P155">
        <v>1431.772036390141</v>
      </c>
      <c r="Q155">
        <v>1858.9956420171241</v>
      </c>
      <c r="R155">
        <v>1703.2262364646019</v>
      </c>
      <c r="S155">
        <v>1445.7275655910221</v>
      </c>
      <c r="T155">
        <v>1989.662408514067</v>
      </c>
      <c r="U155">
        <v>1580.4898679528969</v>
      </c>
      <c r="V155">
        <v>2222.743933006353</v>
      </c>
      <c r="W155">
        <v>1974.0880008215461</v>
      </c>
      <c r="X155">
        <v>1989.1659011710251</v>
      </c>
      <c r="Y155">
        <v>1933.8394159933389</v>
      </c>
      <c r="Z155">
        <v>1348.2986572530631</v>
      </c>
      <c r="AA155">
        <v>2042.777639914988</v>
      </c>
      <c r="AB155">
        <v>1927.627855241195</v>
      </c>
      <c r="AC155">
        <v>1736.6318520982491</v>
      </c>
      <c r="AD155">
        <v>1346.475388994201</v>
      </c>
      <c r="AE155">
        <v>1598.798975875829</v>
      </c>
      <c r="AF155">
        <v>2151.9926828311641</v>
      </c>
      <c r="AG155">
        <v>1928.939578395634</v>
      </c>
      <c r="AH155">
        <v>1712.2155203103059</v>
      </c>
    </row>
    <row r="156" spans="1:34" x14ac:dyDescent="0.25">
      <c r="A156">
        <v>45254</v>
      </c>
      <c r="B156">
        <v>1095.6099999999999</v>
      </c>
      <c r="C156">
        <v>1884.31720134277</v>
      </c>
      <c r="D156">
        <v>1992.758005667114</v>
      </c>
      <c r="E156">
        <v>1718.9043810616849</v>
      </c>
      <c r="F156">
        <v>1910.23747517672</v>
      </c>
      <c r="G156">
        <v>2145.668677489522</v>
      </c>
      <c r="H156">
        <v>2823.8902275848759</v>
      </c>
      <c r="I156">
        <v>1800.810940445296</v>
      </c>
      <c r="J156">
        <v>1883.5938356205841</v>
      </c>
      <c r="K156">
        <v>1971.2959741218799</v>
      </c>
      <c r="L156">
        <v>2001.0650132435819</v>
      </c>
      <c r="M156">
        <v>1004.242483100126</v>
      </c>
      <c r="N156">
        <v>1415.2158831751531</v>
      </c>
      <c r="O156">
        <v>1922.5486543602151</v>
      </c>
      <c r="P156">
        <v>1436.37771543088</v>
      </c>
      <c r="Q156">
        <v>1863.6808571540109</v>
      </c>
      <c r="R156">
        <v>1714.6394229231671</v>
      </c>
      <c r="S156">
        <v>1443.0149806076799</v>
      </c>
      <c r="T156">
        <v>1989.406728985191</v>
      </c>
      <c r="U156">
        <v>1585.5582125015601</v>
      </c>
      <c r="V156">
        <v>2236.2172941620101</v>
      </c>
      <c r="W156">
        <v>1979.1212022939101</v>
      </c>
      <c r="X156">
        <v>2001.170940545474</v>
      </c>
      <c r="Y156">
        <v>1943.7509330851401</v>
      </c>
      <c r="Z156">
        <v>1353.490236090058</v>
      </c>
      <c r="AA156">
        <v>2053.947048491782</v>
      </c>
      <c r="AB156">
        <v>1937.4445207247179</v>
      </c>
      <c r="AC156">
        <v>1743.2385795641781</v>
      </c>
      <c r="AD156">
        <v>1348.7821743950769</v>
      </c>
      <c r="AE156">
        <v>1604.6223563996721</v>
      </c>
      <c r="AF156">
        <v>2162.9371761652892</v>
      </c>
      <c r="AG156">
        <v>1937.961966407996</v>
      </c>
      <c r="AH156">
        <v>1720.3713917515799</v>
      </c>
    </row>
    <row r="157" spans="1:34" x14ac:dyDescent="0.25">
      <c r="A157">
        <v>45253</v>
      </c>
      <c r="B157">
        <v>1088.49</v>
      </c>
      <c r="C157">
        <v>1884.169131589106</v>
      </c>
      <c r="D157">
        <v>1983.4228218841461</v>
      </c>
      <c r="E157">
        <v>1719.7832502905269</v>
      </c>
      <c r="F157">
        <v>1913.2384309229849</v>
      </c>
      <c r="G157">
        <v>2130.484806713253</v>
      </c>
      <c r="H157">
        <v>2805.7754223152019</v>
      </c>
      <c r="I157">
        <v>1799.2808425303349</v>
      </c>
      <c r="J157">
        <v>1881.408942301091</v>
      </c>
      <c r="K157">
        <v>1968.909776702606</v>
      </c>
      <c r="L157">
        <v>2007.965996904609</v>
      </c>
      <c r="M157">
        <v>1000.594730117039</v>
      </c>
      <c r="N157">
        <v>1421.963189186826</v>
      </c>
      <c r="O157">
        <v>1919.275105353272</v>
      </c>
      <c r="P157">
        <v>1437.691056114641</v>
      </c>
      <c r="Q157">
        <v>1861.559728356483</v>
      </c>
      <c r="R157">
        <v>1712.137805916771</v>
      </c>
      <c r="S157">
        <v>1438.3859157442589</v>
      </c>
      <c r="T157">
        <v>1984.7435297575371</v>
      </c>
      <c r="U157">
        <v>1586.5308684369029</v>
      </c>
      <c r="V157">
        <v>2233.1023481741481</v>
      </c>
      <c r="W157">
        <v>1982.660264427386</v>
      </c>
      <c r="X157">
        <v>2006.6952876707601</v>
      </c>
      <c r="Y157">
        <v>1951.548004520994</v>
      </c>
      <c r="Z157">
        <v>1357.399716058736</v>
      </c>
      <c r="AA157">
        <v>2054.3955208244238</v>
      </c>
      <c r="AB157">
        <v>1935.749125667511</v>
      </c>
      <c r="AC157">
        <v>1741.9282856158741</v>
      </c>
      <c r="AD157">
        <v>1351.5997136120141</v>
      </c>
      <c r="AE157">
        <v>1598.408497555446</v>
      </c>
      <c r="AF157">
        <v>2152.098711266307</v>
      </c>
      <c r="AG157">
        <v>1937.3988240787239</v>
      </c>
      <c r="AH157">
        <v>1726.88854266919</v>
      </c>
    </row>
    <row r="158" spans="1:34" x14ac:dyDescent="0.25">
      <c r="A158">
        <v>45252</v>
      </c>
      <c r="B158">
        <v>1113.82</v>
      </c>
      <c r="C158">
        <v>1901.218241296277</v>
      </c>
      <c r="D158">
        <v>2015.894690178772</v>
      </c>
      <c r="E158">
        <v>1722.6100852881971</v>
      </c>
      <c r="F158">
        <v>1933.538818662237</v>
      </c>
      <c r="G158">
        <v>2165.2403605911231</v>
      </c>
      <c r="H158">
        <v>2846.2208512578882</v>
      </c>
      <c r="I158">
        <v>1812.379580719813</v>
      </c>
      <c r="J158">
        <v>1893.998150374603</v>
      </c>
      <c r="K158">
        <v>1992.190272061212</v>
      </c>
      <c r="L158">
        <v>2015.876151844358</v>
      </c>
      <c r="M158">
        <v>1015.651711300697</v>
      </c>
      <c r="N158">
        <v>1429.2087384335121</v>
      </c>
      <c r="O158">
        <v>1940.20861617166</v>
      </c>
      <c r="P158">
        <v>1441.773086356169</v>
      </c>
      <c r="Q158">
        <v>1872.641286741577</v>
      </c>
      <c r="R158">
        <v>1728.19198257227</v>
      </c>
      <c r="S158">
        <v>1455.995548765158</v>
      </c>
      <c r="T158">
        <v>2016.787740117486</v>
      </c>
      <c r="U158">
        <v>1595.4849285382429</v>
      </c>
      <c r="V158">
        <v>2243.7241066390752</v>
      </c>
      <c r="W158">
        <v>2004.1952696972</v>
      </c>
      <c r="X158">
        <v>2008.8239401441019</v>
      </c>
      <c r="Y158">
        <v>1966.2680233497181</v>
      </c>
      <c r="Z158">
        <v>1364.8037080879431</v>
      </c>
      <c r="AA158">
        <v>2075.146742443203</v>
      </c>
      <c r="AB158">
        <v>1951.0951217680031</v>
      </c>
      <c r="AC158">
        <v>1757.1540963771361</v>
      </c>
      <c r="AD158">
        <v>1360.083448578313</v>
      </c>
      <c r="AE158">
        <v>1621.6609902976311</v>
      </c>
      <c r="AF158">
        <v>2181.4800939801999</v>
      </c>
      <c r="AG158">
        <v>1955.8245815859241</v>
      </c>
      <c r="AH158">
        <v>1735.394523270581</v>
      </c>
    </row>
    <row r="159" spans="1:34" x14ac:dyDescent="0.25">
      <c r="A159">
        <v>45251</v>
      </c>
      <c r="B159">
        <v>1110.46</v>
      </c>
      <c r="C159">
        <v>1896.0474338473159</v>
      </c>
      <c r="D159">
        <v>2013.639563053292</v>
      </c>
      <c r="E159">
        <v>1719.556075049858</v>
      </c>
      <c r="F159">
        <v>1921.7038310175881</v>
      </c>
      <c r="G159">
        <v>2159.063230845908</v>
      </c>
      <c r="H159">
        <v>2837.8462119228052</v>
      </c>
      <c r="I159">
        <v>1811.8103488611559</v>
      </c>
      <c r="J159">
        <v>1894.822072564674</v>
      </c>
      <c r="K159">
        <v>1991.324185164357</v>
      </c>
      <c r="L159">
        <v>2010.158799977889</v>
      </c>
      <c r="M159">
        <v>1019.415753123637</v>
      </c>
      <c r="N159">
        <v>1426.7513527782251</v>
      </c>
      <c r="O159">
        <v>1937.59715354322</v>
      </c>
      <c r="P159">
        <v>1440.4592393838161</v>
      </c>
      <c r="Q159">
        <v>1873.7459497849759</v>
      </c>
      <c r="R159">
        <v>1726.8250137199379</v>
      </c>
      <c r="S159">
        <v>1446.829148662797</v>
      </c>
      <c r="T159">
        <v>2016.156358931092</v>
      </c>
      <c r="U159">
        <v>1586.3977817738571</v>
      </c>
      <c r="V159">
        <v>2237.07160436086</v>
      </c>
      <c r="W159">
        <v>2003.8898573716399</v>
      </c>
      <c r="X159">
        <v>2003.2132623924599</v>
      </c>
      <c r="Y159">
        <v>1956.4014490761469</v>
      </c>
      <c r="Z159">
        <v>1364.1470063503041</v>
      </c>
      <c r="AA159">
        <v>2066.3103414065372</v>
      </c>
      <c r="AB159">
        <v>1949.525455623658</v>
      </c>
      <c r="AC159">
        <v>1753.866371294833</v>
      </c>
      <c r="AD159">
        <v>1359.402676878741</v>
      </c>
      <c r="AE159">
        <v>1622.756965314089</v>
      </c>
      <c r="AF159">
        <v>2173.6503722005459</v>
      </c>
      <c r="AG159">
        <v>1951.3139445584941</v>
      </c>
      <c r="AH159">
        <v>1730.0877025887669</v>
      </c>
    </row>
    <row r="160" spans="1:34" x14ac:dyDescent="0.25">
      <c r="A160">
        <v>45250</v>
      </c>
      <c r="B160">
        <v>1103.6600000000001</v>
      </c>
      <c r="C160">
        <v>1889.6903894183561</v>
      </c>
      <c r="D160">
        <v>2007.2025168107921</v>
      </c>
      <c r="E160">
        <v>1717.328643057054</v>
      </c>
      <c r="F160">
        <v>1917.2161712246559</v>
      </c>
      <c r="G160">
        <v>2149.1964752552472</v>
      </c>
      <c r="H160">
        <v>2829.2460072817089</v>
      </c>
      <c r="I160">
        <v>1803.9074688115829</v>
      </c>
      <c r="J160">
        <v>1885.9049979342799</v>
      </c>
      <c r="K160">
        <v>1974.4652220709761</v>
      </c>
      <c r="L160">
        <v>2007.732145534377</v>
      </c>
      <c r="M160">
        <v>1023.543437042089</v>
      </c>
      <c r="N160">
        <v>1422.5274596892889</v>
      </c>
      <c r="O160">
        <v>1927.6452646890079</v>
      </c>
      <c r="P160">
        <v>1440.6386278311079</v>
      </c>
      <c r="Q160">
        <v>1868.08493240953</v>
      </c>
      <c r="R160">
        <v>1724.049354426784</v>
      </c>
      <c r="S160">
        <v>1442.5362733757829</v>
      </c>
      <c r="T160">
        <v>1997.2881701718311</v>
      </c>
      <c r="U160">
        <v>1581.927414380059</v>
      </c>
      <c r="V160">
        <v>2228.6336711649392</v>
      </c>
      <c r="W160">
        <v>1990.4387918964551</v>
      </c>
      <c r="X160">
        <v>2002.2435412536211</v>
      </c>
      <c r="Y160">
        <v>1949.8211311601519</v>
      </c>
      <c r="Z160">
        <v>1354.8526659942279</v>
      </c>
      <c r="AA160">
        <v>2059.9759639457702</v>
      </c>
      <c r="AB160">
        <v>1940.9384352772061</v>
      </c>
      <c r="AC160">
        <v>1748.0266350589091</v>
      </c>
      <c r="AD160">
        <v>1356.336907838159</v>
      </c>
      <c r="AE160">
        <v>1616.805897478933</v>
      </c>
      <c r="AF160">
        <v>2165.7378277559551</v>
      </c>
      <c r="AG160">
        <v>1941.3830678366371</v>
      </c>
      <c r="AH160">
        <v>1728.2730486147041</v>
      </c>
    </row>
    <row r="161" spans="1:34" x14ac:dyDescent="0.25">
      <c r="A161">
        <v>45247</v>
      </c>
      <c r="B161">
        <v>1101.19</v>
      </c>
      <c r="C161">
        <v>1888.1265764212581</v>
      </c>
      <c r="D161">
        <v>2007.2776333060019</v>
      </c>
      <c r="E161">
        <v>1720.6726165145701</v>
      </c>
      <c r="F161">
        <v>1917.568209928701</v>
      </c>
      <c r="G161">
        <v>2126.3398502192958</v>
      </c>
      <c r="H161">
        <v>2809.2153010163188</v>
      </c>
      <c r="I161">
        <v>1805.891986792049</v>
      </c>
      <c r="J161">
        <v>1882.530231716742</v>
      </c>
      <c r="K161">
        <v>1972.0733505349649</v>
      </c>
      <c r="L161">
        <v>2010.869214998695</v>
      </c>
      <c r="M161">
        <v>1029.5902758874261</v>
      </c>
      <c r="N161">
        <v>1427.332661944617</v>
      </c>
      <c r="O161">
        <v>1926.5111394705571</v>
      </c>
      <c r="P161">
        <v>1442.649881478437</v>
      </c>
      <c r="Q161">
        <v>1867.740150600368</v>
      </c>
      <c r="R161">
        <v>1724.8657426255511</v>
      </c>
      <c r="S161">
        <v>1431.7626845574821</v>
      </c>
      <c r="T161">
        <v>1995.3661499008599</v>
      </c>
      <c r="U161">
        <v>1583.9693936097849</v>
      </c>
      <c r="V161">
        <v>2223.5715820624991</v>
      </c>
      <c r="W161">
        <v>1992.1536563713109</v>
      </c>
      <c r="X161">
        <v>2000.954206310128</v>
      </c>
      <c r="Y161">
        <v>1949.5499785645311</v>
      </c>
      <c r="Z161">
        <v>1357.2869937727701</v>
      </c>
      <c r="AA161">
        <v>2056.5974559445381</v>
      </c>
      <c r="AB161">
        <v>1939.6195370642481</v>
      </c>
      <c r="AC161">
        <v>1747.089148502708</v>
      </c>
      <c r="AD161">
        <v>1360.7057637583259</v>
      </c>
      <c r="AE161">
        <v>1617.6123497158239</v>
      </c>
      <c r="AF161">
        <v>2157.4367298820448</v>
      </c>
      <c r="AG161">
        <v>1940.6671447170179</v>
      </c>
      <c r="AH161">
        <v>1728.947954102784</v>
      </c>
    </row>
    <row r="162" spans="1:34" x14ac:dyDescent="0.25">
      <c r="A162">
        <v>45246</v>
      </c>
      <c r="B162">
        <v>1125.53</v>
      </c>
      <c r="C162">
        <v>1895.518188783589</v>
      </c>
      <c r="D162">
        <v>2013.7914279679251</v>
      </c>
      <c r="E162">
        <v>1732.1730530856239</v>
      </c>
      <c r="F162">
        <v>1920.931386386907</v>
      </c>
      <c r="G162">
        <v>2126.4029089743599</v>
      </c>
      <c r="H162">
        <v>2831.5232601369648</v>
      </c>
      <c r="I162">
        <v>1811.434423618932</v>
      </c>
      <c r="J162">
        <v>1882.623843468461</v>
      </c>
      <c r="K162">
        <v>1990.3079585647999</v>
      </c>
      <c r="L162">
        <v>1997.694969805231</v>
      </c>
      <c r="M162">
        <v>1031.155700105887</v>
      </c>
      <c r="N162">
        <v>1433.6788510427759</v>
      </c>
      <c r="O162">
        <v>1934.486485411586</v>
      </c>
      <c r="P162">
        <v>1451.145827585904</v>
      </c>
      <c r="Q162">
        <v>1876.6753652898731</v>
      </c>
      <c r="R162">
        <v>1745.1518485837801</v>
      </c>
      <c r="S162">
        <v>1440.084138082578</v>
      </c>
      <c r="T162">
        <v>2000.517278347322</v>
      </c>
      <c r="U162">
        <v>1592.7655446078711</v>
      </c>
      <c r="V162">
        <v>2243.6705094527988</v>
      </c>
      <c r="W162">
        <v>1998.6164192442</v>
      </c>
      <c r="X162">
        <v>2003.81436456908</v>
      </c>
      <c r="Y162">
        <v>1954.464484755455</v>
      </c>
      <c r="Z162">
        <v>1364.557767604819</v>
      </c>
      <c r="AA162">
        <v>2063.4603366909282</v>
      </c>
      <c r="AB162">
        <v>1946.2530527321419</v>
      </c>
      <c r="AC162">
        <v>1756.888068416742</v>
      </c>
      <c r="AD162">
        <v>1366.8733901865539</v>
      </c>
      <c r="AE162">
        <v>1639.175865267845</v>
      </c>
      <c r="AF162">
        <v>2171.7366556342831</v>
      </c>
      <c r="AG162">
        <v>1948.9914959428629</v>
      </c>
      <c r="AH162">
        <v>1730.0309068556251</v>
      </c>
    </row>
    <row r="163" spans="1:34" x14ac:dyDescent="0.25">
      <c r="A163">
        <v>45245</v>
      </c>
      <c r="B163">
        <v>1122.5</v>
      </c>
      <c r="C163">
        <v>1890.539628886916</v>
      </c>
      <c r="D163">
        <v>2013.470525038352</v>
      </c>
      <c r="E163">
        <v>1731.298370844376</v>
      </c>
      <c r="F163">
        <v>1910.477353711786</v>
      </c>
      <c r="G163">
        <v>2115.7358501588801</v>
      </c>
      <c r="H163">
        <v>2822.8645940239662</v>
      </c>
      <c r="I163">
        <v>1795.120065477475</v>
      </c>
      <c r="J163">
        <v>1886.2386753761309</v>
      </c>
      <c r="K163">
        <v>1982.5168792034531</v>
      </c>
      <c r="L163">
        <v>1991.804538529577</v>
      </c>
      <c r="M163">
        <v>1024.6274906560479</v>
      </c>
      <c r="N163">
        <v>1433.11499936325</v>
      </c>
      <c r="O163">
        <v>1927.039249444063</v>
      </c>
      <c r="P163">
        <v>1446.8389474913131</v>
      </c>
      <c r="Q163">
        <v>1873.3261693372001</v>
      </c>
      <c r="R163">
        <v>1745.300441406775</v>
      </c>
      <c r="S163">
        <v>1428.436140521801</v>
      </c>
      <c r="T163">
        <v>1996.8253263243239</v>
      </c>
      <c r="U163">
        <v>1592.542530486337</v>
      </c>
      <c r="V163">
        <v>2237.1786593400611</v>
      </c>
      <c r="W163">
        <v>1995.8192137436199</v>
      </c>
      <c r="X163">
        <v>2008.771442218354</v>
      </c>
      <c r="Y163">
        <v>1948.2281220916971</v>
      </c>
      <c r="Z163">
        <v>1363.581458919311</v>
      </c>
      <c r="AA163">
        <v>2057.0597967861058</v>
      </c>
      <c r="AB163">
        <v>1941.8759439567241</v>
      </c>
      <c r="AC163">
        <v>1752.8634341885399</v>
      </c>
      <c r="AD163">
        <v>1364.764578878307</v>
      </c>
      <c r="AE163">
        <v>1634.976633167395</v>
      </c>
      <c r="AF163">
        <v>2163.2976723033662</v>
      </c>
      <c r="AG163">
        <v>1941.939470317214</v>
      </c>
      <c r="AH163">
        <v>1728.924964239299</v>
      </c>
    </row>
    <row r="164" spans="1:34" x14ac:dyDescent="0.25">
      <c r="A164">
        <v>45244</v>
      </c>
      <c r="B164">
        <v>1109.73</v>
      </c>
      <c r="C164">
        <v>1884.704861216665</v>
      </c>
      <c r="D164">
        <v>2002.5718969349341</v>
      </c>
      <c r="E164">
        <v>1727.5259667684149</v>
      </c>
      <c r="F164">
        <v>1905.3079842157081</v>
      </c>
      <c r="G164">
        <v>2113.2036132810822</v>
      </c>
      <c r="H164">
        <v>2811.2296114277801</v>
      </c>
      <c r="I164">
        <v>1788.076407486916</v>
      </c>
      <c r="J164">
        <v>1882.793186088606</v>
      </c>
      <c r="K164">
        <v>1979.4890565147359</v>
      </c>
      <c r="L164">
        <v>1980.1472022808489</v>
      </c>
      <c r="M164">
        <v>1023.73956303965</v>
      </c>
      <c r="N164">
        <v>1430.0611968477331</v>
      </c>
      <c r="O164">
        <v>1919.3035403115141</v>
      </c>
      <c r="P164">
        <v>1441.868551858134</v>
      </c>
      <c r="Q164">
        <v>1863.108373374858</v>
      </c>
      <c r="R164">
        <v>1739.108158033413</v>
      </c>
      <c r="S164">
        <v>1416.393920994806</v>
      </c>
      <c r="T164">
        <v>1998.8813798232959</v>
      </c>
      <c r="U164">
        <v>1589.5716819479389</v>
      </c>
      <c r="V164">
        <v>2227.7022413553409</v>
      </c>
      <c r="W164">
        <v>1988.6787541455999</v>
      </c>
      <c r="X164">
        <v>2006.7587682637709</v>
      </c>
      <c r="Y164">
        <v>1942.8781893680821</v>
      </c>
      <c r="Z164">
        <v>1355.514433646774</v>
      </c>
      <c r="AA164">
        <v>2051.2493235169818</v>
      </c>
      <c r="AB164">
        <v>1934.24662665388</v>
      </c>
      <c r="AC164">
        <v>1747.699838431359</v>
      </c>
      <c r="AD164">
        <v>1361.024392510441</v>
      </c>
      <c r="AE164">
        <v>1622.3345938893431</v>
      </c>
      <c r="AF164">
        <v>2158.6412724509541</v>
      </c>
      <c r="AG164">
        <v>1936.8407729630151</v>
      </c>
      <c r="AH164">
        <v>1722.565915708069</v>
      </c>
    </row>
    <row r="165" spans="1:34" x14ac:dyDescent="0.25">
      <c r="A165">
        <v>45243</v>
      </c>
      <c r="B165">
        <v>1100.07</v>
      </c>
      <c r="C165">
        <v>1878.5741343291261</v>
      </c>
      <c r="D165">
        <v>1995.383341527307</v>
      </c>
      <c r="E165">
        <v>1727.757926163486</v>
      </c>
      <c r="F165">
        <v>1904.915522430317</v>
      </c>
      <c r="G165">
        <v>2109.5467576614692</v>
      </c>
      <c r="H165">
        <v>2799.1805878188438</v>
      </c>
      <c r="I165">
        <v>1776.080883561827</v>
      </c>
      <c r="J165">
        <v>1880.0218491390731</v>
      </c>
      <c r="K165">
        <v>1979.679648446928</v>
      </c>
      <c r="L165">
        <v>1976.180512022735</v>
      </c>
      <c r="M165">
        <v>1026.8626234400101</v>
      </c>
      <c r="N165">
        <v>1428.871800992526</v>
      </c>
      <c r="O165">
        <v>1913.284459357649</v>
      </c>
      <c r="P165">
        <v>1436.851396840606</v>
      </c>
      <c r="Q165">
        <v>1856.3851268017961</v>
      </c>
      <c r="R165">
        <v>1718.643514419477</v>
      </c>
      <c r="S165">
        <v>1397.9115358755289</v>
      </c>
      <c r="T165">
        <v>1999.600772569255</v>
      </c>
      <c r="U165">
        <v>1583.282708940568</v>
      </c>
      <c r="V165">
        <v>2214.8485847310349</v>
      </c>
      <c r="W165">
        <v>1972.0079668521551</v>
      </c>
      <c r="X165">
        <v>1997.885557930842</v>
      </c>
      <c r="Y165">
        <v>1936.9558851665081</v>
      </c>
      <c r="Z165">
        <v>1356.2072609748079</v>
      </c>
      <c r="AA165">
        <v>2045.839713267377</v>
      </c>
      <c r="AB165">
        <v>1928.9512268274659</v>
      </c>
      <c r="AC165">
        <v>1736.1092876113471</v>
      </c>
      <c r="AD165">
        <v>1361.471713955661</v>
      </c>
      <c r="AE165">
        <v>1612.273719451656</v>
      </c>
      <c r="AF165">
        <v>2150.6855847637862</v>
      </c>
      <c r="AG165">
        <v>1930.076397990365</v>
      </c>
      <c r="AH165">
        <v>1718.536986988742</v>
      </c>
    </row>
    <row r="166" spans="1:34" x14ac:dyDescent="0.25">
      <c r="A166">
        <v>45240</v>
      </c>
      <c r="B166">
        <v>1101.68</v>
      </c>
      <c r="C166">
        <v>1881.22055389038</v>
      </c>
      <c r="D166">
        <v>1994.3928822745929</v>
      </c>
      <c r="E166">
        <v>1726.1180407368161</v>
      </c>
      <c r="F166">
        <v>1909.749537797225</v>
      </c>
      <c r="G166">
        <v>2111.4833890683299</v>
      </c>
      <c r="H166">
        <v>2798.4464002811101</v>
      </c>
      <c r="I166">
        <v>1780.8698489210269</v>
      </c>
      <c r="J166">
        <v>1881.4483924389981</v>
      </c>
      <c r="K166">
        <v>1977.725157064034</v>
      </c>
      <c r="L166">
        <v>1996.092473912475</v>
      </c>
      <c r="M166">
        <v>1033.6071147152529</v>
      </c>
      <c r="N166">
        <v>1428.2668663703109</v>
      </c>
      <c r="O166">
        <v>1917.5329199871221</v>
      </c>
      <c r="P166">
        <v>1440.0766831245651</v>
      </c>
      <c r="Q166">
        <v>1865.7952096501269</v>
      </c>
      <c r="R166">
        <v>1723.4319158180319</v>
      </c>
      <c r="S166">
        <v>1403.9041530744889</v>
      </c>
      <c r="T166">
        <v>1978.1043048259689</v>
      </c>
      <c r="U166">
        <v>1579.5911993158211</v>
      </c>
      <c r="V166">
        <v>2216.3291050736871</v>
      </c>
      <c r="W166">
        <v>1975.86596259004</v>
      </c>
      <c r="X166">
        <v>2003.846215082347</v>
      </c>
      <c r="Y166">
        <v>1938.99286775424</v>
      </c>
      <c r="Z166">
        <v>1363.5016665987851</v>
      </c>
      <c r="AA166">
        <v>2047.233172082131</v>
      </c>
      <c r="AB166">
        <v>1934.6770353465861</v>
      </c>
      <c r="AC166">
        <v>1738.3278957359439</v>
      </c>
      <c r="AD166">
        <v>1364.176870482275</v>
      </c>
      <c r="AE166">
        <v>1613.0658032436311</v>
      </c>
      <c r="AF166">
        <v>2146.474685340178</v>
      </c>
      <c r="AG166">
        <v>1934.0632609285169</v>
      </c>
      <c r="AH166">
        <v>1723.4933772755801</v>
      </c>
    </row>
    <row r="167" spans="1:34" x14ac:dyDescent="0.25">
      <c r="A167">
        <v>45239</v>
      </c>
      <c r="B167">
        <v>1113.8900000000001</v>
      </c>
      <c r="C167">
        <v>1888.727915544137</v>
      </c>
      <c r="D167">
        <v>2015.749886223588</v>
      </c>
      <c r="E167">
        <v>1723.6867653717129</v>
      </c>
      <c r="F167">
        <v>1920.2410306195529</v>
      </c>
      <c r="G167">
        <v>2116.4006994006841</v>
      </c>
      <c r="H167">
        <v>2809.9576006349739</v>
      </c>
      <c r="I167">
        <v>1788.953511621633</v>
      </c>
      <c r="J167">
        <v>1888.1335229456561</v>
      </c>
      <c r="K167">
        <v>1983.581306700388</v>
      </c>
      <c r="L167">
        <v>1983.9291153561419</v>
      </c>
      <c r="M167">
        <v>1038.6292073346499</v>
      </c>
      <c r="N167">
        <v>1424.1742195168611</v>
      </c>
      <c r="O167">
        <v>1925.993488431913</v>
      </c>
      <c r="P167">
        <v>1438.765316309574</v>
      </c>
      <c r="Q167">
        <v>1873.073835375749</v>
      </c>
      <c r="R167">
        <v>1731.78910083454</v>
      </c>
      <c r="S167">
        <v>1403.492434739471</v>
      </c>
      <c r="T167">
        <v>1989.517789481572</v>
      </c>
      <c r="U167">
        <v>1585.3214108303421</v>
      </c>
      <c r="V167">
        <v>2233.924913007786</v>
      </c>
      <c r="W167">
        <v>1985.741849504554</v>
      </c>
      <c r="X167">
        <v>2008.729879897289</v>
      </c>
      <c r="Y167">
        <v>1948.7631697776401</v>
      </c>
      <c r="Z167">
        <v>1376.7181173850749</v>
      </c>
      <c r="AA167">
        <v>2057.2942295344719</v>
      </c>
      <c r="AB167">
        <v>1940.8931154321631</v>
      </c>
      <c r="AC167">
        <v>1744.4579316598449</v>
      </c>
      <c r="AD167">
        <v>1366.256801023927</v>
      </c>
      <c r="AE167">
        <v>1628.099319787146</v>
      </c>
      <c r="AF167">
        <v>2150.250635668458</v>
      </c>
      <c r="AG167">
        <v>1941.523901741811</v>
      </c>
      <c r="AH167">
        <v>1732.004722039811</v>
      </c>
    </row>
    <row r="168" spans="1:34" x14ac:dyDescent="0.25">
      <c r="A168">
        <v>45238</v>
      </c>
      <c r="B168">
        <v>1113.43</v>
      </c>
      <c r="C168">
        <v>1880.330448984731</v>
      </c>
      <c r="D168">
        <v>1992.3011375736919</v>
      </c>
      <c r="E168">
        <v>1724.615752007895</v>
      </c>
      <c r="F168">
        <v>1897.498152618919</v>
      </c>
      <c r="G168">
        <v>2106.7132998996708</v>
      </c>
      <c r="H168">
        <v>2791.671223935251</v>
      </c>
      <c r="I168">
        <v>1791.906141804129</v>
      </c>
      <c r="J168">
        <v>1890.712635935874</v>
      </c>
      <c r="K168">
        <v>1985.541348325117</v>
      </c>
      <c r="L168">
        <v>1970.1063111509029</v>
      </c>
      <c r="M168">
        <v>1038.1286427919019</v>
      </c>
      <c r="N168">
        <v>1423.3143763476</v>
      </c>
      <c r="O168">
        <v>1917.7233364826359</v>
      </c>
      <c r="P168">
        <v>1435.9031549753749</v>
      </c>
      <c r="Q168">
        <v>1869.210992113947</v>
      </c>
      <c r="R168">
        <v>1732.237223489984</v>
      </c>
      <c r="S168">
        <v>1398.1006471844071</v>
      </c>
      <c r="T168">
        <v>1978.772445064209</v>
      </c>
      <c r="U168">
        <v>1578.8681472008329</v>
      </c>
      <c r="V168">
        <v>2230.283885281392</v>
      </c>
      <c r="W168">
        <v>1980.1209621944149</v>
      </c>
      <c r="X168">
        <v>1996.802923679076</v>
      </c>
      <c r="Y168">
        <v>1944.065032409947</v>
      </c>
      <c r="Z168">
        <v>1371.228178901991</v>
      </c>
      <c r="AA168">
        <v>2043.0654337225369</v>
      </c>
      <c r="AB168">
        <v>1936.343072646579</v>
      </c>
      <c r="AC168">
        <v>1741.0019127029909</v>
      </c>
      <c r="AD168">
        <v>1364.7318690696179</v>
      </c>
      <c r="AE168">
        <v>1625.971190553716</v>
      </c>
      <c r="AF168">
        <v>2145.3487574099681</v>
      </c>
      <c r="AG168">
        <v>1932.3596749062981</v>
      </c>
      <c r="AH168">
        <v>1721.8459366107279</v>
      </c>
    </row>
    <row r="169" spans="1:34" x14ac:dyDescent="0.25">
      <c r="A169">
        <v>45237</v>
      </c>
      <c r="B169">
        <v>1080.29</v>
      </c>
      <c r="C169">
        <v>1847.807087861331</v>
      </c>
      <c r="D169">
        <v>1959.7803746263889</v>
      </c>
      <c r="E169">
        <v>1724.6958490502641</v>
      </c>
      <c r="F169">
        <v>1852.6684720318269</v>
      </c>
      <c r="G169">
        <v>2057.033283244878</v>
      </c>
      <c r="H169">
        <v>2726.1519159590171</v>
      </c>
      <c r="I169">
        <v>1773.042109153216</v>
      </c>
      <c r="J169">
        <v>1857.7075497508599</v>
      </c>
      <c r="K169">
        <v>1955.2791212488421</v>
      </c>
      <c r="L169">
        <v>1944.6537335702189</v>
      </c>
      <c r="M169">
        <v>1024.56454569579</v>
      </c>
      <c r="N169">
        <v>1404.1803329791301</v>
      </c>
      <c r="O169">
        <v>1890.1565600504359</v>
      </c>
      <c r="P169">
        <v>1419.2261262592899</v>
      </c>
      <c r="Q169">
        <v>1838.685530126133</v>
      </c>
      <c r="R169">
        <v>1706.5850256196929</v>
      </c>
      <c r="S169">
        <v>1371.0280525723711</v>
      </c>
      <c r="T169">
        <v>1944.1753272073149</v>
      </c>
      <c r="U169">
        <v>1567.1416517333851</v>
      </c>
      <c r="V169">
        <v>2203.4020886129351</v>
      </c>
      <c r="W169">
        <v>1956.118133572993</v>
      </c>
      <c r="X169">
        <v>1970.491698913165</v>
      </c>
      <c r="Y169">
        <v>1901.6192875497941</v>
      </c>
      <c r="Z169">
        <v>1358.037315155804</v>
      </c>
      <c r="AA169">
        <v>1999.7855363197041</v>
      </c>
      <c r="AB169">
        <v>1907.129317656583</v>
      </c>
      <c r="AC169">
        <v>1718.295391561144</v>
      </c>
      <c r="AD169">
        <v>1351.0058362519619</v>
      </c>
      <c r="AE169">
        <v>1597.1805681199901</v>
      </c>
      <c r="AF169">
        <v>2107.0024218703111</v>
      </c>
      <c r="AG169">
        <v>1895.8894682792061</v>
      </c>
      <c r="AH169">
        <v>1696.0199732850681</v>
      </c>
    </row>
    <row r="170" spans="1:34" x14ac:dyDescent="0.25">
      <c r="A170">
        <v>45236</v>
      </c>
      <c r="B170">
        <v>1089.6600000000001</v>
      </c>
      <c r="C170">
        <v>1852.678373341311</v>
      </c>
      <c r="D170">
        <v>1953.6690268967229</v>
      </c>
      <c r="E170">
        <v>1719.334084595678</v>
      </c>
      <c r="F170">
        <v>1864.4054203572191</v>
      </c>
      <c r="G170">
        <v>2060.5861424818791</v>
      </c>
      <c r="H170">
        <v>2742.299517321112</v>
      </c>
      <c r="I170">
        <v>1772.6034109474781</v>
      </c>
      <c r="J170">
        <v>1867.6044982723399</v>
      </c>
      <c r="K170">
        <v>1934.3399221740781</v>
      </c>
      <c r="L170">
        <v>1948.1477441933639</v>
      </c>
      <c r="M170">
        <v>1029.2429388675789</v>
      </c>
      <c r="N170">
        <v>1401.422317523507</v>
      </c>
      <c r="O170">
        <v>1893.7305278578319</v>
      </c>
      <c r="P170">
        <v>1423.761736125849</v>
      </c>
      <c r="Q170">
        <v>1841.1634722865031</v>
      </c>
      <c r="R170">
        <v>1717.520717229206</v>
      </c>
      <c r="S170">
        <v>1375.9757037937211</v>
      </c>
      <c r="T170">
        <v>1942.7209435093371</v>
      </c>
      <c r="U170">
        <v>1576.669046752548</v>
      </c>
      <c r="V170">
        <v>2207.0469581374659</v>
      </c>
      <c r="W170">
        <v>1951.189138004012</v>
      </c>
      <c r="X170">
        <v>1975.233956781067</v>
      </c>
      <c r="Y170">
        <v>1905.4669339668981</v>
      </c>
      <c r="Z170">
        <v>1362.8505258908001</v>
      </c>
      <c r="AA170">
        <v>2007.115721980997</v>
      </c>
      <c r="AB170">
        <v>1909.082220152628</v>
      </c>
      <c r="AC170">
        <v>1723.1539840833329</v>
      </c>
      <c r="AD170">
        <v>1351.278694150014</v>
      </c>
      <c r="AE170">
        <v>1603.183539205741</v>
      </c>
      <c r="AF170">
        <v>2113.0959720044038</v>
      </c>
      <c r="AG170">
        <v>1899.78479608352</v>
      </c>
      <c r="AH170">
        <v>1701.1619078413501</v>
      </c>
    </row>
    <row r="171" spans="1:34" x14ac:dyDescent="0.25">
      <c r="A171">
        <v>45233</v>
      </c>
      <c r="B171">
        <v>1076.78</v>
      </c>
      <c r="C171">
        <v>1848.685028243415</v>
      </c>
      <c r="D171">
        <v>1957.974566575974</v>
      </c>
      <c r="E171">
        <v>1714.597820910157</v>
      </c>
      <c r="F171">
        <v>1860.730514712242</v>
      </c>
      <c r="G171">
        <v>2059.3017660237392</v>
      </c>
      <c r="H171">
        <v>2725.1852905398409</v>
      </c>
      <c r="I171">
        <v>1769.2861179429401</v>
      </c>
      <c r="J171">
        <v>1861.9208729869549</v>
      </c>
      <c r="K171">
        <v>1930.6650307313689</v>
      </c>
      <c r="L171">
        <v>1964.4690676021089</v>
      </c>
      <c r="M171">
        <v>1025.6620234639749</v>
      </c>
      <c r="N171">
        <v>1404.318442325057</v>
      </c>
      <c r="O171">
        <v>1889.3112469346011</v>
      </c>
      <c r="P171">
        <v>1427.5695674532431</v>
      </c>
      <c r="Q171">
        <v>1833.1381145097071</v>
      </c>
      <c r="R171">
        <v>1704.978647109496</v>
      </c>
      <c r="S171">
        <v>1369.7515488847921</v>
      </c>
      <c r="T171">
        <v>1935.5715449109159</v>
      </c>
      <c r="U171">
        <v>1574.6900143714811</v>
      </c>
      <c r="V171">
        <v>2223.2201018932492</v>
      </c>
      <c r="W171">
        <v>1944.588301420423</v>
      </c>
      <c r="X171">
        <v>1969.85660854612</v>
      </c>
      <c r="Y171">
        <v>1902.8864068092851</v>
      </c>
      <c r="Z171">
        <v>1357.203759005545</v>
      </c>
      <c r="AA171">
        <v>2001.7718632153931</v>
      </c>
      <c r="AB171">
        <v>1907.2383373048151</v>
      </c>
      <c r="AC171">
        <v>1718.7083042228981</v>
      </c>
      <c r="AD171">
        <v>1349.6698129369231</v>
      </c>
      <c r="AE171">
        <v>1592.2182662765481</v>
      </c>
      <c r="AF171">
        <v>2102.0570200024049</v>
      </c>
      <c r="AG171">
        <v>1894.06740631555</v>
      </c>
      <c r="AH171">
        <v>1703.479126748739</v>
      </c>
    </row>
    <row r="172" spans="1:34" x14ac:dyDescent="0.25">
      <c r="A172">
        <v>45232</v>
      </c>
      <c r="B172">
        <v>1075.47</v>
      </c>
      <c r="C172">
        <v>1849.9594827976091</v>
      </c>
      <c r="D172">
        <v>1941.399512261966</v>
      </c>
      <c r="E172">
        <v>1714.3204973655099</v>
      </c>
      <c r="F172">
        <v>1860.619827062581</v>
      </c>
      <c r="G172">
        <v>2065.9462664694461</v>
      </c>
      <c r="H172">
        <v>2733.882489263447</v>
      </c>
      <c r="I172">
        <v>1770.6095757363751</v>
      </c>
      <c r="J172">
        <v>1867.416822082648</v>
      </c>
      <c r="K172">
        <v>1942.311228736939</v>
      </c>
      <c r="L172">
        <v>1948.441772364645</v>
      </c>
      <c r="M172">
        <v>1027.7402437723449</v>
      </c>
      <c r="N172">
        <v>1405.158580731917</v>
      </c>
      <c r="O172">
        <v>1888.863876716294</v>
      </c>
      <c r="P172">
        <v>1428.950319269343</v>
      </c>
      <c r="Q172">
        <v>1845.074822779444</v>
      </c>
      <c r="R172">
        <v>1706.369785716452</v>
      </c>
      <c r="S172">
        <v>1354.683049306765</v>
      </c>
      <c r="T172">
        <v>1940.378604940822</v>
      </c>
      <c r="U172">
        <v>1578.902049384146</v>
      </c>
      <c r="V172">
        <v>2211.1536312450748</v>
      </c>
      <c r="W172">
        <v>1947.72133731909</v>
      </c>
      <c r="X172">
        <v>1977.295463389506</v>
      </c>
      <c r="Y172">
        <v>1900.274091718285</v>
      </c>
      <c r="Z172">
        <v>1354.394674866521</v>
      </c>
      <c r="AA172">
        <v>2002.0446660046041</v>
      </c>
      <c r="AB172">
        <v>1909.5510250816731</v>
      </c>
      <c r="AC172">
        <v>1721.567877619716</v>
      </c>
      <c r="AD172">
        <v>1349.8438549539101</v>
      </c>
      <c r="AE172">
        <v>1589.09102484049</v>
      </c>
      <c r="AF172">
        <v>2099.841832296102</v>
      </c>
      <c r="AG172">
        <v>1896.2665699064339</v>
      </c>
      <c r="AH172">
        <v>1706.1080275009469</v>
      </c>
    </row>
    <row r="173" spans="1:34" x14ac:dyDescent="0.25">
      <c r="A173">
        <v>45231</v>
      </c>
      <c r="B173">
        <v>1039.6600000000001</v>
      </c>
      <c r="C173">
        <v>1808.1859126278059</v>
      </c>
      <c r="D173">
        <v>1885.4252670138601</v>
      </c>
      <c r="E173">
        <v>1705.0461311148169</v>
      </c>
      <c r="F173">
        <v>1807.9458096368651</v>
      </c>
      <c r="G173">
        <v>2015.121379016528</v>
      </c>
      <c r="H173">
        <v>2662.7133204982688</v>
      </c>
      <c r="I173">
        <v>1731.6414410383959</v>
      </c>
      <c r="J173">
        <v>1820.696618982071</v>
      </c>
      <c r="K173">
        <v>1899.691427516703</v>
      </c>
      <c r="L173">
        <v>1916.6072300888441</v>
      </c>
      <c r="M173">
        <v>1010.501473383103</v>
      </c>
      <c r="N173">
        <v>1389.7688247329361</v>
      </c>
      <c r="O173">
        <v>1841.53478966649</v>
      </c>
      <c r="P173">
        <v>1403.331554611414</v>
      </c>
      <c r="Q173">
        <v>1808.5107555368479</v>
      </c>
      <c r="R173">
        <v>1672.962559597587</v>
      </c>
      <c r="S173">
        <v>1336.6976566663041</v>
      </c>
      <c r="T173">
        <v>1891.1034056969179</v>
      </c>
      <c r="U173">
        <v>1550.8414336656299</v>
      </c>
      <c r="V173">
        <v>2160.2054133267211</v>
      </c>
      <c r="W173">
        <v>1910.803537270592</v>
      </c>
      <c r="X173">
        <v>1945.0300112947359</v>
      </c>
      <c r="Y173">
        <v>1851.6945596298549</v>
      </c>
      <c r="Z173">
        <v>1328.281435192863</v>
      </c>
      <c r="AA173">
        <v>1951.2855320754541</v>
      </c>
      <c r="AB173">
        <v>1866.6287416656289</v>
      </c>
      <c r="AC173">
        <v>1687.52822385835</v>
      </c>
      <c r="AD173">
        <v>1332.5669012606879</v>
      </c>
      <c r="AE173">
        <v>1554.219025271299</v>
      </c>
      <c r="AF173">
        <v>2055.9062589687442</v>
      </c>
      <c r="AG173">
        <v>1853.757273702176</v>
      </c>
      <c r="AH173">
        <v>1665.348632440765</v>
      </c>
    </row>
    <row r="174" spans="1:34" x14ac:dyDescent="0.25">
      <c r="A174">
        <v>45230</v>
      </c>
      <c r="B174">
        <v>1028.19</v>
      </c>
      <c r="C174">
        <v>1797.6279144512671</v>
      </c>
      <c r="D174">
        <v>1877.5848704508919</v>
      </c>
      <c r="E174">
        <v>1701.1267184957881</v>
      </c>
      <c r="F174">
        <v>1801.4730119833689</v>
      </c>
      <c r="G174">
        <v>1997.741613088436</v>
      </c>
      <c r="H174">
        <v>2618.0461910532449</v>
      </c>
      <c r="I174">
        <v>1714.609942486311</v>
      </c>
      <c r="J174">
        <v>1816.268012039149</v>
      </c>
      <c r="K174">
        <v>1883.289552292933</v>
      </c>
      <c r="L174">
        <v>1914.441521675566</v>
      </c>
      <c r="M174">
        <v>1011.922382844289</v>
      </c>
      <c r="N174">
        <v>1382.85569599211</v>
      </c>
      <c r="O174">
        <v>1838.3848419016799</v>
      </c>
      <c r="P174">
        <v>1406.3627106872971</v>
      </c>
      <c r="Q174">
        <v>1802.6718274350101</v>
      </c>
      <c r="R174">
        <v>1664.9995712863199</v>
      </c>
      <c r="S174">
        <v>1308.6490752047371</v>
      </c>
      <c r="T174">
        <v>1886.236183337086</v>
      </c>
      <c r="U174">
        <v>1535.633670404015</v>
      </c>
      <c r="V174">
        <v>2134.9740360151441</v>
      </c>
      <c r="W174">
        <v>1887.399401102585</v>
      </c>
      <c r="X174">
        <v>1938.412839945714</v>
      </c>
      <c r="Y174">
        <v>1842.46273978881</v>
      </c>
      <c r="Z174">
        <v>1331.548713127981</v>
      </c>
      <c r="AA174">
        <v>1937.9669937720421</v>
      </c>
      <c r="AB174">
        <v>1859.789666458068</v>
      </c>
      <c r="AC174">
        <v>1675.057593562728</v>
      </c>
      <c r="AD174">
        <v>1330.2802653509871</v>
      </c>
      <c r="AE174">
        <v>1548.0021317603021</v>
      </c>
      <c r="AF174">
        <v>2033.2526580303729</v>
      </c>
      <c r="AG174">
        <v>1840.902439479594</v>
      </c>
      <c r="AH174">
        <v>1662.8593070917279</v>
      </c>
    </row>
    <row r="175" spans="1:34" x14ac:dyDescent="0.25">
      <c r="A175">
        <v>45229</v>
      </c>
      <c r="B175">
        <v>1042.4000000000001</v>
      </c>
      <c r="C175">
        <v>1821.341609177452</v>
      </c>
      <c r="D175">
        <v>1911.2392536044911</v>
      </c>
      <c r="E175">
        <v>1705.250850510876</v>
      </c>
      <c r="F175">
        <v>1826.3251841407621</v>
      </c>
      <c r="G175">
        <v>2035.707144976247</v>
      </c>
      <c r="H175">
        <v>2662.14393260512</v>
      </c>
      <c r="I175">
        <v>1748.3811806648971</v>
      </c>
      <c r="J175">
        <v>1831.2466536595509</v>
      </c>
      <c r="K175">
        <v>1923.23391252072</v>
      </c>
      <c r="L175">
        <v>1936.6783365573369</v>
      </c>
      <c r="M175">
        <v>1026.303291035922</v>
      </c>
      <c r="N175">
        <v>1394.1870973913231</v>
      </c>
      <c r="O175">
        <v>1863.984674180585</v>
      </c>
      <c r="P175">
        <v>1424.1741896835549</v>
      </c>
      <c r="Q175">
        <v>1814.4201381328739</v>
      </c>
      <c r="R175">
        <v>1674.5378699117589</v>
      </c>
      <c r="S175">
        <v>1330.4409514468341</v>
      </c>
      <c r="T175">
        <v>1896.1701088240029</v>
      </c>
      <c r="U175">
        <v>1558.276370398861</v>
      </c>
      <c r="V175">
        <v>2171.4298775837769</v>
      </c>
      <c r="W175">
        <v>1923.5884525866061</v>
      </c>
      <c r="X175">
        <v>1962.9983170386399</v>
      </c>
      <c r="Y175">
        <v>1867.8407729339119</v>
      </c>
      <c r="Z175">
        <v>1345.9291973500631</v>
      </c>
      <c r="AA175">
        <v>1965.0302817116039</v>
      </c>
      <c r="AB175">
        <v>1882.1686124348671</v>
      </c>
      <c r="AC175">
        <v>1698.9947028185859</v>
      </c>
      <c r="AD175">
        <v>1341.949383606616</v>
      </c>
      <c r="AE175">
        <v>1563.7270265985551</v>
      </c>
      <c r="AF175">
        <v>2063.639826318617</v>
      </c>
      <c r="AG175">
        <v>1868.2515852494889</v>
      </c>
      <c r="AH175">
        <v>1680.3100710334979</v>
      </c>
    </row>
    <row r="176" spans="1:34" x14ac:dyDescent="0.25">
      <c r="A176">
        <v>45226</v>
      </c>
      <c r="B176">
        <v>1060.6199999999999</v>
      </c>
      <c r="C176">
        <v>1839.4149060899811</v>
      </c>
      <c r="D176">
        <v>1946.5479211744789</v>
      </c>
      <c r="E176">
        <v>1702.13187422233</v>
      </c>
      <c r="F176">
        <v>1846.9123029266821</v>
      </c>
      <c r="G176">
        <v>2070.5545512415779</v>
      </c>
      <c r="H176">
        <v>2703.514757753891</v>
      </c>
      <c r="I176">
        <v>1763.575925775061</v>
      </c>
      <c r="J176">
        <v>1860.3338336841141</v>
      </c>
      <c r="K176">
        <v>1948.3964151540829</v>
      </c>
      <c r="L176">
        <v>1968.2554126799851</v>
      </c>
      <c r="M176">
        <v>1024.23811267931</v>
      </c>
      <c r="N176">
        <v>1393.98627500269</v>
      </c>
      <c r="O176">
        <v>1883.2540769968221</v>
      </c>
      <c r="P176">
        <v>1438.141311963223</v>
      </c>
      <c r="Q176">
        <v>1810.945912767854</v>
      </c>
      <c r="R176">
        <v>1689.166753889449</v>
      </c>
      <c r="S176">
        <v>1343.4069399497821</v>
      </c>
      <c r="T176">
        <v>1911.995284567955</v>
      </c>
      <c r="U176">
        <v>1571.694897749396</v>
      </c>
      <c r="V176">
        <v>2199.4261678897992</v>
      </c>
      <c r="W176">
        <v>1937.4545387457899</v>
      </c>
      <c r="X176">
        <v>1976.860236016824</v>
      </c>
      <c r="Y176">
        <v>1888.5318228065571</v>
      </c>
      <c r="Z176">
        <v>1354.564297397596</v>
      </c>
      <c r="AA176">
        <v>1988.0202697323641</v>
      </c>
      <c r="AB176">
        <v>1900.2128065104021</v>
      </c>
      <c r="AC176">
        <v>1715.3076746772231</v>
      </c>
      <c r="AD176">
        <v>1342.8112741352729</v>
      </c>
      <c r="AE176">
        <v>1582.7179813472969</v>
      </c>
      <c r="AF176">
        <v>2090.604007401329</v>
      </c>
      <c r="AG176">
        <v>1888.0250308726299</v>
      </c>
      <c r="AH176">
        <v>1691.920896408551</v>
      </c>
    </row>
    <row r="177" spans="1:34" x14ac:dyDescent="0.25">
      <c r="A177">
        <v>45225</v>
      </c>
      <c r="B177">
        <v>1055.45</v>
      </c>
      <c r="C177">
        <v>1829.312545636473</v>
      </c>
      <c r="D177">
        <v>1945.444419104804</v>
      </c>
      <c r="E177">
        <v>1694.523962821961</v>
      </c>
      <c r="F177">
        <v>1826.8325161206201</v>
      </c>
      <c r="G177">
        <v>2049.0073444570112</v>
      </c>
      <c r="H177">
        <v>2687.9892474741159</v>
      </c>
      <c r="I177">
        <v>1762.3776704160159</v>
      </c>
      <c r="J177">
        <v>1844.3324685888699</v>
      </c>
      <c r="K177">
        <v>1925.6386996814281</v>
      </c>
      <c r="L177">
        <v>1954.1326660000691</v>
      </c>
      <c r="M177">
        <v>1022.803223132008</v>
      </c>
      <c r="N177">
        <v>1393.667916894653</v>
      </c>
      <c r="O177">
        <v>1879.00579133924</v>
      </c>
      <c r="P177">
        <v>1438.200844601354</v>
      </c>
      <c r="Q177">
        <v>1813.3373078773641</v>
      </c>
      <c r="R177">
        <v>1676.3090937719289</v>
      </c>
      <c r="S177">
        <v>1352.604948658872</v>
      </c>
      <c r="T177">
        <v>1882.47199921121</v>
      </c>
      <c r="U177">
        <v>1573.385764565269</v>
      </c>
      <c r="V177">
        <v>2206.3902374395379</v>
      </c>
      <c r="W177">
        <v>1928.270678709662</v>
      </c>
      <c r="X177">
        <v>1981.0583821071471</v>
      </c>
      <c r="Y177">
        <v>1873.0254557410219</v>
      </c>
      <c r="Z177">
        <v>1333.70137763568</v>
      </c>
      <c r="AA177">
        <v>1973.726737079297</v>
      </c>
      <c r="AB177">
        <v>1893.4808775171459</v>
      </c>
      <c r="AC177">
        <v>1708.637180714629</v>
      </c>
      <c r="AD177">
        <v>1336.686260120043</v>
      </c>
      <c r="AE177">
        <v>1580.4319622745791</v>
      </c>
      <c r="AF177">
        <v>2077.6657209540981</v>
      </c>
      <c r="AG177">
        <v>1877.190247322668</v>
      </c>
      <c r="AH177">
        <v>1683.057704869444</v>
      </c>
    </row>
    <row r="178" spans="1:34" x14ac:dyDescent="0.25">
      <c r="A178">
        <v>45224</v>
      </c>
      <c r="B178">
        <v>1101.6600000000001</v>
      </c>
      <c r="C178">
        <v>1877.666420129153</v>
      </c>
      <c r="D178">
        <v>2004.211882032793</v>
      </c>
      <c r="E178">
        <v>1719.8052028413199</v>
      </c>
      <c r="F178">
        <v>1883.7231088451881</v>
      </c>
      <c r="G178">
        <v>2106.8862389302581</v>
      </c>
      <c r="H178">
        <v>2762.903134744186</v>
      </c>
      <c r="I178">
        <v>1796.3567434608749</v>
      </c>
      <c r="J178">
        <v>1891.6014861814219</v>
      </c>
      <c r="K178">
        <v>1978.243264202823</v>
      </c>
      <c r="L178">
        <v>2004.0147895512921</v>
      </c>
      <c r="M178">
        <v>1042.4740443491869</v>
      </c>
      <c r="N178">
        <v>1432.5348233846771</v>
      </c>
      <c r="O178">
        <v>1928.639014651008</v>
      </c>
      <c r="P178">
        <v>1471.3699165523501</v>
      </c>
      <c r="Q178">
        <v>1863.9738300451929</v>
      </c>
      <c r="R178">
        <v>1716.662109016843</v>
      </c>
      <c r="S178">
        <v>1378.8906921998371</v>
      </c>
      <c r="T178">
        <v>1938.7089567820601</v>
      </c>
      <c r="U178">
        <v>1605.900351332491</v>
      </c>
      <c r="V178">
        <v>2256.237164814002</v>
      </c>
      <c r="W178">
        <v>1983.1155606040461</v>
      </c>
      <c r="X178">
        <v>2021.2038471445001</v>
      </c>
      <c r="Y178">
        <v>1923.2712995791071</v>
      </c>
      <c r="Z178">
        <v>1375.579759516085</v>
      </c>
      <c r="AA178">
        <v>2028.4847249215029</v>
      </c>
      <c r="AB178">
        <v>1943.2804476474039</v>
      </c>
      <c r="AC178">
        <v>1749.853256363893</v>
      </c>
      <c r="AD178">
        <v>1369.6968623259261</v>
      </c>
      <c r="AE178">
        <v>1623.564268162394</v>
      </c>
      <c r="AF178">
        <v>2123.9587072154441</v>
      </c>
      <c r="AG178">
        <v>1930.744390925302</v>
      </c>
      <c r="AH178">
        <v>1727.59457643973</v>
      </c>
    </row>
    <row r="179" spans="1:34" x14ac:dyDescent="0.25">
      <c r="A179">
        <v>45223</v>
      </c>
      <c r="B179">
        <v>1105.9000000000001</v>
      </c>
      <c r="C179">
        <v>1879.9722441091619</v>
      </c>
      <c r="D179">
        <v>2003.8069711353471</v>
      </c>
      <c r="E179">
        <v>1718.7625047261211</v>
      </c>
      <c r="F179">
        <v>1884.899937532271</v>
      </c>
      <c r="G179">
        <v>2117.9290154937621</v>
      </c>
      <c r="H179">
        <v>2771.5146723121429</v>
      </c>
      <c r="I179">
        <v>1789.5825790517449</v>
      </c>
      <c r="J179">
        <v>1893.381371239235</v>
      </c>
      <c r="K179">
        <v>1983.3477457579211</v>
      </c>
      <c r="L179">
        <v>2008.6058084185829</v>
      </c>
      <c r="M179">
        <v>1042.0580916011279</v>
      </c>
      <c r="N179">
        <v>1435.263009372401</v>
      </c>
      <c r="O179">
        <v>1934.7953676153779</v>
      </c>
      <c r="P179">
        <v>1471.675163126044</v>
      </c>
      <c r="Q179">
        <v>1868.422036849084</v>
      </c>
      <c r="R179">
        <v>1721.918759214105</v>
      </c>
      <c r="S179">
        <v>1390.2828862816521</v>
      </c>
      <c r="T179">
        <v>1941.716112094037</v>
      </c>
      <c r="U179">
        <v>1604.6503591651201</v>
      </c>
      <c r="V179">
        <v>2260.32965584966</v>
      </c>
      <c r="W179">
        <v>1982.9961136078241</v>
      </c>
      <c r="X179">
        <v>2017.6720961139149</v>
      </c>
      <c r="Y179">
        <v>1924.7033419774671</v>
      </c>
      <c r="Z179">
        <v>1372.628234305125</v>
      </c>
      <c r="AA179">
        <v>2030.632982648478</v>
      </c>
      <c r="AB179">
        <v>1947.865302008169</v>
      </c>
      <c r="AC179">
        <v>1751.3007001831591</v>
      </c>
      <c r="AD179">
        <v>1369.8941862996001</v>
      </c>
      <c r="AE179">
        <v>1626.405046127597</v>
      </c>
      <c r="AF179">
        <v>2128.2488513119288</v>
      </c>
      <c r="AG179">
        <v>1933.2005845543231</v>
      </c>
      <c r="AH179">
        <v>1728.65991296688</v>
      </c>
    </row>
    <row r="180" spans="1:34" x14ac:dyDescent="0.25">
      <c r="A180">
        <v>45222</v>
      </c>
      <c r="B180">
        <v>1093.53</v>
      </c>
      <c r="C180">
        <v>1873.6158357954721</v>
      </c>
      <c r="D180">
        <v>1997.578613128107</v>
      </c>
      <c r="E180">
        <v>1715.2179052849351</v>
      </c>
      <c r="F180">
        <v>1874.1217398661611</v>
      </c>
      <c r="G180">
        <v>2100.119938091525</v>
      </c>
      <c r="H180">
        <v>2757.9431381318668</v>
      </c>
      <c r="I180">
        <v>1800.5329669073899</v>
      </c>
      <c r="J180">
        <v>1881.463899088566</v>
      </c>
      <c r="K180">
        <v>1988.752704261477</v>
      </c>
      <c r="L180">
        <v>2000.577797571083</v>
      </c>
      <c r="M180">
        <v>1046.5298495496279</v>
      </c>
      <c r="N180">
        <v>1433.97768382083</v>
      </c>
      <c r="O180">
        <v>1928.524401037447</v>
      </c>
      <c r="P180">
        <v>1469.5783790090579</v>
      </c>
      <c r="Q180">
        <v>1864.635101306204</v>
      </c>
      <c r="R180">
        <v>1708.305169966141</v>
      </c>
      <c r="S180">
        <v>1382.2963633523941</v>
      </c>
      <c r="T180">
        <v>1937.897649183014</v>
      </c>
      <c r="U180">
        <v>1604.507290458125</v>
      </c>
      <c r="V180">
        <v>2253.6794857177438</v>
      </c>
      <c r="W180">
        <v>1979.206483077837</v>
      </c>
      <c r="X180">
        <v>2015.7790411893079</v>
      </c>
      <c r="Y180">
        <v>1917.646230728486</v>
      </c>
      <c r="Z180">
        <v>1363.048567808529</v>
      </c>
      <c r="AA180">
        <v>2022.28269771706</v>
      </c>
      <c r="AB180">
        <v>1942.1704741714061</v>
      </c>
      <c r="AC180">
        <v>1746.3271683705759</v>
      </c>
      <c r="AD180">
        <v>1367.831329894278</v>
      </c>
      <c r="AE180">
        <v>1619.500179895439</v>
      </c>
      <c r="AF180">
        <v>2114.3331925377129</v>
      </c>
      <c r="AG180">
        <v>1925.780177552585</v>
      </c>
      <c r="AH180">
        <v>1727.363178441085</v>
      </c>
    </row>
    <row r="181" spans="1:34" x14ac:dyDescent="0.25">
      <c r="A181">
        <v>45219</v>
      </c>
      <c r="B181">
        <v>1108.03</v>
      </c>
      <c r="C181">
        <v>1883.189143830564</v>
      </c>
      <c r="D181">
        <v>2000.5140888141621</v>
      </c>
      <c r="E181">
        <v>1721.5532323341861</v>
      </c>
      <c r="F181">
        <v>1877.840775208761</v>
      </c>
      <c r="G181">
        <v>2112.8931511359879</v>
      </c>
      <c r="H181">
        <v>2777.6474330397468</v>
      </c>
      <c r="I181">
        <v>1808.336654465146</v>
      </c>
      <c r="J181">
        <v>1891.2161507472269</v>
      </c>
      <c r="K181">
        <v>1994.859404713814</v>
      </c>
      <c r="L181">
        <v>2024.925429624448</v>
      </c>
      <c r="M181">
        <v>1040.7200308678771</v>
      </c>
      <c r="N181">
        <v>1440.2684707294411</v>
      </c>
      <c r="O181">
        <v>1941.4591683347469</v>
      </c>
      <c r="P181">
        <v>1482.087523416232</v>
      </c>
      <c r="Q181">
        <v>1870.06160652942</v>
      </c>
      <c r="R181">
        <v>1715.5593774978081</v>
      </c>
      <c r="S181">
        <v>1386.999004884304</v>
      </c>
      <c r="T181">
        <v>1953.1033927709441</v>
      </c>
      <c r="U181">
        <v>1611.5689330541841</v>
      </c>
      <c r="V181">
        <v>2275.283324670027</v>
      </c>
      <c r="W181">
        <v>2003.3484121398151</v>
      </c>
      <c r="X181">
        <v>2026.6251002040131</v>
      </c>
      <c r="Y181">
        <v>1926.1803666898661</v>
      </c>
      <c r="Z181">
        <v>1370.9581224904889</v>
      </c>
      <c r="AA181">
        <v>2031.2074083253581</v>
      </c>
      <c r="AB181">
        <v>1953.869811825085</v>
      </c>
      <c r="AC181">
        <v>1757.970419739451</v>
      </c>
      <c r="AD181">
        <v>1371.621637925263</v>
      </c>
      <c r="AE181">
        <v>1635.6114953053341</v>
      </c>
      <c r="AF181">
        <v>2125.0427247927219</v>
      </c>
      <c r="AG181">
        <v>1935.9335439886811</v>
      </c>
      <c r="AH181">
        <v>1734.9138668797041</v>
      </c>
    </row>
    <row r="182" spans="1:34" x14ac:dyDescent="0.25">
      <c r="A182">
        <v>45218</v>
      </c>
      <c r="B182">
        <v>1087.8499999999999</v>
      </c>
      <c r="C182">
        <v>1864.000700302212</v>
      </c>
      <c r="D182">
        <v>1977.562293432592</v>
      </c>
      <c r="E182">
        <v>1714.4150329065601</v>
      </c>
      <c r="F182">
        <v>1845.8811463299639</v>
      </c>
      <c r="G182">
        <v>2084.826829293675</v>
      </c>
      <c r="H182">
        <v>2737.1031604691339</v>
      </c>
      <c r="I182">
        <v>1794.2436163676541</v>
      </c>
      <c r="J182">
        <v>1882.699532927136</v>
      </c>
      <c r="K182">
        <v>1985.1540575011611</v>
      </c>
      <c r="L182">
        <v>1997.4456941745691</v>
      </c>
      <c r="M182">
        <v>1045.779580480295</v>
      </c>
      <c r="N182">
        <v>1443.2980098659671</v>
      </c>
      <c r="O182">
        <v>1923.339624518549</v>
      </c>
      <c r="P182">
        <v>1471.118958348188</v>
      </c>
      <c r="Q182">
        <v>1854.7525432117329</v>
      </c>
      <c r="R182">
        <v>1701.121453458587</v>
      </c>
      <c r="S182">
        <v>1361.6375744739189</v>
      </c>
      <c r="T182">
        <v>1919.9727447886121</v>
      </c>
      <c r="U182">
        <v>1590.250429528018</v>
      </c>
      <c r="V182">
        <v>2247.314072827945</v>
      </c>
      <c r="W182">
        <v>1988.625885447135</v>
      </c>
      <c r="X182">
        <v>2016.348531685825</v>
      </c>
      <c r="Y182">
        <v>1909.217688624344</v>
      </c>
      <c r="Z182">
        <v>1358.9328787345589</v>
      </c>
      <c r="AA182">
        <v>2005.449809558198</v>
      </c>
      <c r="AB182">
        <v>1937.2623087120569</v>
      </c>
      <c r="AC182">
        <v>1741.12319551516</v>
      </c>
      <c r="AD182">
        <v>1370.3673740247691</v>
      </c>
      <c r="AE182">
        <v>1615.9613280796391</v>
      </c>
      <c r="AF182">
        <v>2100.587473601639</v>
      </c>
      <c r="AG182">
        <v>1913.353635678639</v>
      </c>
      <c r="AH182">
        <v>1722.0782528141019</v>
      </c>
    </row>
    <row r="183" spans="1:34" x14ac:dyDescent="0.25">
      <c r="A183">
        <v>45217</v>
      </c>
      <c r="B183">
        <v>1103.4000000000001</v>
      </c>
      <c r="C183">
        <v>1877.9656476374989</v>
      </c>
      <c r="D183">
        <v>2010.7993740275981</v>
      </c>
      <c r="E183">
        <v>1729.9160618575511</v>
      </c>
      <c r="F183">
        <v>1862.094879756228</v>
      </c>
      <c r="G183">
        <v>2099.9938572687252</v>
      </c>
      <c r="H183">
        <v>2769.422109575436</v>
      </c>
      <c r="I183">
        <v>1800.2088639777051</v>
      </c>
      <c r="J183">
        <v>1892.5446373082559</v>
      </c>
      <c r="K183">
        <v>1994.27090837373</v>
      </c>
      <c r="L183">
        <v>2010.2646534794969</v>
      </c>
      <c r="M183">
        <v>1055.842400451427</v>
      </c>
      <c r="N183">
        <v>1450.0954463035389</v>
      </c>
      <c r="O183">
        <v>1939.5537657167069</v>
      </c>
      <c r="P183">
        <v>1478.0300923496529</v>
      </c>
      <c r="Q183">
        <v>1869.358111574006</v>
      </c>
      <c r="R183">
        <v>1711.8098453866569</v>
      </c>
      <c r="S183">
        <v>1371.1577262111009</v>
      </c>
      <c r="T183">
        <v>1936.6670106215261</v>
      </c>
      <c r="U183">
        <v>1599.666133372782</v>
      </c>
      <c r="V183">
        <v>2275.326171399302</v>
      </c>
      <c r="W183">
        <v>1999.7069016239591</v>
      </c>
      <c r="X183">
        <v>2014.18745802382</v>
      </c>
      <c r="Y183">
        <v>1924.196009775274</v>
      </c>
      <c r="Z183">
        <v>1368.129865626134</v>
      </c>
      <c r="AA183">
        <v>2022.2276344452241</v>
      </c>
      <c r="AB183">
        <v>1951.8049214676871</v>
      </c>
      <c r="AC183">
        <v>1750.979223767451</v>
      </c>
      <c r="AD183">
        <v>1379.7261437621901</v>
      </c>
      <c r="AE183">
        <v>1629.207241033047</v>
      </c>
      <c r="AF183">
        <v>2117.4939920199822</v>
      </c>
      <c r="AG183">
        <v>1926.2925441936659</v>
      </c>
      <c r="AH183">
        <v>1735.7231173693949</v>
      </c>
    </row>
    <row r="184" spans="1:34" x14ac:dyDescent="0.25">
      <c r="A184">
        <v>45216</v>
      </c>
      <c r="B184">
        <v>1121.6500000000001</v>
      </c>
      <c r="C184">
        <v>1903.4866777810471</v>
      </c>
      <c r="D184">
        <v>2042.973364497497</v>
      </c>
      <c r="E184">
        <v>1730.7803090918601</v>
      </c>
      <c r="F184">
        <v>1902.509078782894</v>
      </c>
      <c r="G184">
        <v>2119.040592268736</v>
      </c>
      <c r="H184">
        <v>2789.6220996544121</v>
      </c>
      <c r="I184">
        <v>1821.0619428925199</v>
      </c>
      <c r="J184">
        <v>1916.0736697430059</v>
      </c>
      <c r="K184">
        <v>2004.451367106386</v>
      </c>
      <c r="L184">
        <v>2035.2622146389331</v>
      </c>
      <c r="M184">
        <v>1074.815019745698</v>
      </c>
      <c r="N184">
        <v>1471.5438584320809</v>
      </c>
      <c r="O184">
        <v>1960.8776511537189</v>
      </c>
      <c r="P184">
        <v>1497.5182365167391</v>
      </c>
      <c r="Q184">
        <v>1889.711808298724</v>
      </c>
      <c r="R184">
        <v>1725.2401847308499</v>
      </c>
      <c r="S184">
        <v>1398.4857469756121</v>
      </c>
      <c r="T184">
        <v>1965.9473270458191</v>
      </c>
      <c r="U184">
        <v>1622.084497041674</v>
      </c>
      <c r="V184">
        <v>2327.5852062871122</v>
      </c>
      <c r="W184">
        <v>2026.6772174575981</v>
      </c>
      <c r="X184">
        <v>2044.104879102392</v>
      </c>
      <c r="Y184">
        <v>1950.6087461232589</v>
      </c>
      <c r="Z184">
        <v>1398.3886672129761</v>
      </c>
      <c r="AA184">
        <v>2052.9288164840368</v>
      </c>
      <c r="AB184">
        <v>1974.783232552358</v>
      </c>
      <c r="AC184">
        <v>1771.085091597922</v>
      </c>
      <c r="AD184">
        <v>1399.5175749361911</v>
      </c>
      <c r="AE184">
        <v>1643.8013012929839</v>
      </c>
      <c r="AF184">
        <v>2132.7675968674148</v>
      </c>
      <c r="AG184">
        <v>1955.538768244345</v>
      </c>
      <c r="AH184">
        <v>1763.895507311307</v>
      </c>
    </row>
    <row r="185" spans="1:34" x14ac:dyDescent="0.25">
      <c r="A185">
        <v>45215</v>
      </c>
      <c r="B185">
        <v>1141.42</v>
      </c>
      <c r="C185">
        <v>1921.3848929355429</v>
      </c>
      <c r="D185">
        <v>2062.9374315422629</v>
      </c>
      <c r="E185">
        <v>1742.0237708373661</v>
      </c>
      <c r="F185">
        <v>1925.572577986457</v>
      </c>
      <c r="G185">
        <v>2167.0641524965322</v>
      </c>
      <c r="H185">
        <v>2819.365679021595</v>
      </c>
      <c r="I185">
        <v>1831.9272062243911</v>
      </c>
      <c r="J185">
        <v>1932.2091396320329</v>
      </c>
      <c r="K185">
        <v>2044.0784015993111</v>
      </c>
      <c r="L185">
        <v>2059.7239666592832</v>
      </c>
      <c r="M185">
        <v>1080.715308980996</v>
      </c>
      <c r="N185">
        <v>1479.493018201425</v>
      </c>
      <c r="O185">
        <v>1976.8417105180531</v>
      </c>
      <c r="P185">
        <v>1505.309019088633</v>
      </c>
      <c r="Q185">
        <v>1899.709141907337</v>
      </c>
      <c r="R185">
        <v>1733.0262791520729</v>
      </c>
      <c r="S185">
        <v>1405.7280266261939</v>
      </c>
      <c r="T185">
        <v>1984.1948208030569</v>
      </c>
      <c r="U185">
        <v>1634.904154587324</v>
      </c>
      <c r="V185">
        <v>2349.8381521254742</v>
      </c>
      <c r="W185">
        <v>2054.4188989435879</v>
      </c>
      <c r="X185">
        <v>2048.3842935760758</v>
      </c>
      <c r="Y185">
        <v>1971.9742046844999</v>
      </c>
      <c r="Z185">
        <v>1405.846903702537</v>
      </c>
      <c r="AA185">
        <v>2073.4846117099719</v>
      </c>
      <c r="AB185">
        <v>1993.04002253254</v>
      </c>
      <c r="AC185">
        <v>1788.036403762344</v>
      </c>
      <c r="AD185">
        <v>1407.354516878431</v>
      </c>
      <c r="AE185">
        <v>1659.155220715721</v>
      </c>
      <c r="AF185">
        <v>2163.3682992136619</v>
      </c>
      <c r="AG185">
        <v>1977.949966110506</v>
      </c>
      <c r="AH185">
        <v>1770.832140003728</v>
      </c>
    </row>
    <row r="186" spans="1:34" x14ac:dyDescent="0.25">
      <c r="A186">
        <v>45212</v>
      </c>
      <c r="B186">
        <v>1154.73</v>
      </c>
      <c r="C186">
        <v>1931.9540537640789</v>
      </c>
      <c r="D186">
        <v>2068.7536015154669</v>
      </c>
      <c r="E186">
        <v>1749.4809857941441</v>
      </c>
      <c r="F186">
        <v>1940.796992658813</v>
      </c>
      <c r="G186">
        <v>2181.2363220751081</v>
      </c>
      <c r="H186">
        <v>2843.7631537970078</v>
      </c>
      <c r="I186">
        <v>1835.666690467961</v>
      </c>
      <c r="J186">
        <v>1940.662707976026</v>
      </c>
      <c r="K186">
        <v>2029.225571996798</v>
      </c>
      <c r="L186">
        <v>2079.225223242785</v>
      </c>
      <c r="M186">
        <v>1086.924268346758</v>
      </c>
      <c r="N186">
        <v>1476.3501762616579</v>
      </c>
      <c r="O186">
        <v>1986.3124680054541</v>
      </c>
      <c r="P186">
        <v>1517.398315545269</v>
      </c>
      <c r="Q186">
        <v>1906.9977081819</v>
      </c>
      <c r="R186">
        <v>1743.8305157802481</v>
      </c>
      <c r="S186">
        <v>1413.496791701082</v>
      </c>
      <c r="T186">
        <v>2014.365010800585</v>
      </c>
      <c r="U186">
        <v>1636.053329727484</v>
      </c>
      <c r="V186">
        <v>2367.254755212995</v>
      </c>
      <c r="W186">
        <v>2057.8924968754891</v>
      </c>
      <c r="X186">
        <v>2054.3317409488618</v>
      </c>
      <c r="Y186">
        <v>1987.2613294963589</v>
      </c>
      <c r="Z186">
        <v>1401.677214347565</v>
      </c>
      <c r="AA186">
        <v>2089.323323868743</v>
      </c>
      <c r="AB186">
        <v>2000.9678639436729</v>
      </c>
      <c r="AC186">
        <v>1795.250990676273</v>
      </c>
      <c r="AD186">
        <v>1407.7398877234241</v>
      </c>
      <c r="AE186">
        <v>1665.1660061752771</v>
      </c>
      <c r="AF186">
        <v>2176.2173132733851</v>
      </c>
      <c r="AG186">
        <v>1987.3906357693879</v>
      </c>
      <c r="AH186">
        <v>1782.012934841217</v>
      </c>
    </row>
    <row r="187" spans="1:34" x14ac:dyDescent="0.25">
      <c r="A187">
        <v>45211</v>
      </c>
      <c r="B187">
        <v>1151.6099999999999</v>
      </c>
      <c r="C187">
        <v>1932.022593175908</v>
      </c>
      <c r="D187">
        <v>2060.898860394097</v>
      </c>
      <c r="E187">
        <v>1749.9561706900049</v>
      </c>
      <c r="F187">
        <v>1938.993049182362</v>
      </c>
      <c r="G187">
        <v>2166.639181835721</v>
      </c>
      <c r="H187">
        <v>2852.3582687378621</v>
      </c>
      <c r="I187">
        <v>1830.011085712867</v>
      </c>
      <c r="J187">
        <v>1947.854607086779</v>
      </c>
      <c r="K187">
        <v>2025.797971536346</v>
      </c>
      <c r="L187">
        <v>2071.6661495589242</v>
      </c>
      <c r="M187">
        <v>1089.147391289549</v>
      </c>
      <c r="N187">
        <v>1473.711799858947</v>
      </c>
      <c r="O187">
        <v>1983.623758747676</v>
      </c>
      <c r="P187">
        <v>1510.877083452576</v>
      </c>
      <c r="Q187">
        <v>1914.5989281370489</v>
      </c>
      <c r="R187">
        <v>1746.8921647636539</v>
      </c>
      <c r="S187">
        <v>1412.689553743915</v>
      </c>
      <c r="T187">
        <v>2003.742851280964</v>
      </c>
      <c r="U187">
        <v>1641.55567088215</v>
      </c>
      <c r="V187">
        <v>2360.3031784689319</v>
      </c>
      <c r="W187">
        <v>2058.2121989963612</v>
      </c>
      <c r="X187">
        <v>2051.9861911544899</v>
      </c>
      <c r="Y187">
        <v>1991.491255383452</v>
      </c>
      <c r="Z187">
        <v>1400.5554103522411</v>
      </c>
      <c r="AA187">
        <v>2089.938946283437</v>
      </c>
      <c r="AB187">
        <v>2001.5470180198181</v>
      </c>
      <c r="AC187">
        <v>1794.077323801132</v>
      </c>
      <c r="AD187">
        <v>1407.034363152871</v>
      </c>
      <c r="AE187">
        <v>1660.262943545639</v>
      </c>
      <c r="AF187">
        <v>2170.6970066813528</v>
      </c>
      <c r="AG187">
        <v>1985.9930794516811</v>
      </c>
      <c r="AH187">
        <v>1787.121410299023</v>
      </c>
    </row>
    <row r="188" spans="1:34" x14ac:dyDescent="0.25">
      <c r="A188">
        <v>45210</v>
      </c>
      <c r="B188">
        <v>1150.81</v>
      </c>
      <c r="C188">
        <v>1930.9442091911219</v>
      </c>
      <c r="D188">
        <v>2064.0414403425898</v>
      </c>
      <c r="E188">
        <v>1745.857197506376</v>
      </c>
      <c r="F188">
        <v>1929.5656289162971</v>
      </c>
      <c r="G188">
        <v>2157.7667064804591</v>
      </c>
      <c r="H188">
        <v>2854.20820792516</v>
      </c>
      <c r="I188">
        <v>1817.9855313635439</v>
      </c>
      <c r="J188">
        <v>1947.386251749117</v>
      </c>
      <c r="K188">
        <v>2032.7521904457019</v>
      </c>
      <c r="L188">
        <v>2077.1310066173819</v>
      </c>
      <c r="M188">
        <v>1093.9469608519009</v>
      </c>
      <c r="N188">
        <v>1480.2899750807831</v>
      </c>
      <c r="O188">
        <v>1983.847893225101</v>
      </c>
      <c r="P188">
        <v>1514.6192340683101</v>
      </c>
      <c r="Q188">
        <v>1912.472652380005</v>
      </c>
      <c r="R188">
        <v>1744.275441737391</v>
      </c>
      <c r="S188">
        <v>1413.6970256421371</v>
      </c>
      <c r="T188">
        <v>2010.1330627854491</v>
      </c>
      <c r="U188">
        <v>1641.717292640257</v>
      </c>
      <c r="V188">
        <v>2368.4279941017421</v>
      </c>
      <c r="W188">
        <v>2058.3987544267052</v>
      </c>
      <c r="X188">
        <v>2045.408107486189</v>
      </c>
      <c r="Y188">
        <v>1991.6057853809309</v>
      </c>
      <c r="Z188">
        <v>1401.394225590481</v>
      </c>
      <c r="AA188">
        <v>2087.2185493920952</v>
      </c>
      <c r="AB188">
        <v>2002.8676648045421</v>
      </c>
      <c r="AC188">
        <v>1791.916819287786</v>
      </c>
      <c r="AD188">
        <v>1410.3868769088861</v>
      </c>
      <c r="AE188">
        <v>1659.8168423395259</v>
      </c>
      <c r="AF188">
        <v>2170.1887443894748</v>
      </c>
      <c r="AG188">
        <v>1984.79768663606</v>
      </c>
      <c r="AH188">
        <v>1785.7964957507029</v>
      </c>
    </row>
    <row r="189" spans="1:34" x14ac:dyDescent="0.25">
      <c r="A189">
        <v>45209</v>
      </c>
      <c r="B189">
        <v>1143.69</v>
      </c>
      <c r="C189">
        <v>1922.103007463264</v>
      </c>
      <c r="D189">
        <v>2055.4190587222151</v>
      </c>
      <c r="E189">
        <v>1751.2330293467351</v>
      </c>
      <c r="F189">
        <v>1924.2704426110749</v>
      </c>
      <c r="G189">
        <v>2143.7938060146162</v>
      </c>
      <c r="H189">
        <v>2829.0258200667208</v>
      </c>
      <c r="I189">
        <v>1809.4183012332301</v>
      </c>
      <c r="J189">
        <v>1938.055218961676</v>
      </c>
      <c r="K189">
        <v>1994.226696606823</v>
      </c>
      <c r="L189">
        <v>2068.6214348182011</v>
      </c>
      <c r="M189">
        <v>1076.0217394614069</v>
      </c>
      <c r="N189">
        <v>1482.3182791976139</v>
      </c>
      <c r="O189">
        <v>1973.0595173800909</v>
      </c>
      <c r="P189">
        <v>1512.7547708661471</v>
      </c>
      <c r="Q189">
        <v>1909.7842112508119</v>
      </c>
      <c r="R189">
        <v>1742.1137907549969</v>
      </c>
      <c r="S189">
        <v>1410.5779624760739</v>
      </c>
      <c r="T189">
        <v>1999.564896945184</v>
      </c>
      <c r="U189">
        <v>1638.188189212136</v>
      </c>
      <c r="V189">
        <v>2370.2675593377248</v>
      </c>
      <c r="W189">
        <v>2052.8550514513249</v>
      </c>
      <c r="X189">
        <v>2035.5237506542931</v>
      </c>
      <c r="Y189">
        <v>1979.6801587628761</v>
      </c>
      <c r="Z189">
        <v>1391.404589883917</v>
      </c>
      <c r="AA189">
        <v>2076.1873410520338</v>
      </c>
      <c r="AB189">
        <v>1992.61810619521</v>
      </c>
      <c r="AC189">
        <v>1786.9913094059609</v>
      </c>
      <c r="AD189">
        <v>1405.5637103404861</v>
      </c>
      <c r="AE189">
        <v>1654.997955943446</v>
      </c>
      <c r="AF189">
        <v>2157.1002553448711</v>
      </c>
      <c r="AG189">
        <v>1974.7838002649451</v>
      </c>
      <c r="AH189">
        <v>1779.8623129686339</v>
      </c>
    </row>
    <row r="190" spans="1:34" x14ac:dyDescent="0.25">
      <c r="A190">
        <v>45208</v>
      </c>
      <c r="B190">
        <v>1137.3599999999999</v>
      </c>
      <c r="C190">
        <v>1914.0500528270711</v>
      </c>
      <c r="D190">
        <v>2038.8348305686959</v>
      </c>
      <c r="E190">
        <v>1750.5229584239221</v>
      </c>
      <c r="F190">
        <v>1910.94171971116</v>
      </c>
      <c r="G190">
        <v>2141.0434300843308</v>
      </c>
      <c r="H190">
        <v>2824.771157924592</v>
      </c>
      <c r="I190">
        <v>1796.452786354927</v>
      </c>
      <c r="J190">
        <v>1918.431342796848</v>
      </c>
      <c r="K190">
        <v>2001.570582119366</v>
      </c>
      <c r="L190">
        <v>2053.2195003914871</v>
      </c>
      <c r="M190">
        <v>1071.600601381657</v>
      </c>
      <c r="N190">
        <v>1475.999284930024</v>
      </c>
      <c r="O190">
        <v>1974.1758963347329</v>
      </c>
      <c r="P190">
        <v>1511.166076362759</v>
      </c>
      <c r="Q190">
        <v>1899.4317690223279</v>
      </c>
      <c r="R190">
        <v>1736.166195824595</v>
      </c>
      <c r="S190">
        <v>1408.633263360947</v>
      </c>
      <c r="T190">
        <v>1985.7184664238671</v>
      </c>
      <c r="U190">
        <v>1632.359579766297</v>
      </c>
      <c r="V190">
        <v>2356.0233488293952</v>
      </c>
      <c r="W190">
        <v>2050.581062246461</v>
      </c>
      <c r="X190">
        <v>2023.7641765352239</v>
      </c>
      <c r="Y190">
        <v>1971.801120474172</v>
      </c>
      <c r="Z190">
        <v>1374.9645663941451</v>
      </c>
      <c r="AA190">
        <v>2066.113799033772</v>
      </c>
      <c r="AB190">
        <v>1985.295050706279</v>
      </c>
      <c r="AC190">
        <v>1782.000368404837</v>
      </c>
      <c r="AD190">
        <v>1398.3009191007859</v>
      </c>
      <c r="AE190">
        <v>1646.2160249608739</v>
      </c>
      <c r="AF190">
        <v>2156.921182036072</v>
      </c>
      <c r="AG190">
        <v>1966.784471990469</v>
      </c>
      <c r="AH190">
        <v>1767.824602640276</v>
      </c>
    </row>
    <row r="191" spans="1:34" x14ac:dyDescent="0.25">
      <c r="A191">
        <v>45205</v>
      </c>
      <c r="B191">
        <v>1128.54</v>
      </c>
      <c r="C191">
        <v>1905.5220013529299</v>
      </c>
      <c r="D191">
        <v>2031.1797952175141</v>
      </c>
      <c r="E191">
        <v>1751.2113901323371</v>
      </c>
      <c r="F191">
        <v>1898.462107406121</v>
      </c>
      <c r="G191">
        <v>2138.23387206096</v>
      </c>
      <c r="H191">
        <v>2812.4666659207251</v>
      </c>
      <c r="I191">
        <v>1790.598222371769</v>
      </c>
      <c r="J191">
        <v>1908.8633686077731</v>
      </c>
      <c r="K191">
        <v>1968.7760770780999</v>
      </c>
      <c r="L191">
        <v>2052.2677116243308</v>
      </c>
      <c r="M191">
        <v>1084.78787789888</v>
      </c>
      <c r="N191">
        <v>1463.9685852518071</v>
      </c>
      <c r="O191">
        <v>1958.4411213295541</v>
      </c>
      <c r="P191">
        <v>1516.382628348445</v>
      </c>
      <c r="Q191">
        <v>1897.4114871598649</v>
      </c>
      <c r="R191">
        <v>1729.931149818789</v>
      </c>
      <c r="S191">
        <v>1411.8063708878949</v>
      </c>
      <c r="T191">
        <v>1973.6928960866451</v>
      </c>
      <c r="U191">
        <v>1627.4036602586359</v>
      </c>
      <c r="V191">
        <v>2348.649788939078</v>
      </c>
      <c r="W191">
        <v>2046.247972022473</v>
      </c>
      <c r="X191">
        <v>2022.657108960542</v>
      </c>
      <c r="Y191">
        <v>1957.6145544318281</v>
      </c>
      <c r="Z191">
        <v>1366.542446966555</v>
      </c>
      <c r="AA191">
        <v>2055.0801221461788</v>
      </c>
      <c r="AB191">
        <v>1974.2474718497981</v>
      </c>
      <c r="AC191">
        <v>1778.5882845218191</v>
      </c>
      <c r="AD191">
        <v>1394.8682140524111</v>
      </c>
      <c r="AE191">
        <v>1636.2642512692601</v>
      </c>
      <c r="AF191">
        <v>2144.4384233850819</v>
      </c>
      <c r="AG191">
        <v>1957.772221429397</v>
      </c>
      <c r="AH191">
        <v>1762.010151928946</v>
      </c>
    </row>
    <row r="192" spans="1:34" x14ac:dyDescent="0.25">
      <c r="A192">
        <v>45204</v>
      </c>
      <c r="B192">
        <v>1113.8900000000001</v>
      </c>
      <c r="C192">
        <v>1897.3545210141349</v>
      </c>
      <c r="D192">
        <v>2015.049761851355</v>
      </c>
      <c r="E192">
        <v>1752.3375676336329</v>
      </c>
      <c r="F192">
        <v>1888.607275178357</v>
      </c>
      <c r="G192">
        <v>2130.1955910657671</v>
      </c>
      <c r="H192">
        <v>2796.2797080606638</v>
      </c>
      <c r="I192">
        <v>1786.777047548228</v>
      </c>
      <c r="J192">
        <v>1904.643669043619</v>
      </c>
      <c r="K192">
        <v>1961.9220796846901</v>
      </c>
      <c r="L192">
        <v>2047.661014706908</v>
      </c>
      <c r="M192">
        <v>1066.872135625923</v>
      </c>
      <c r="N192">
        <v>1464.8248496886779</v>
      </c>
      <c r="O192">
        <v>1953.3114281479211</v>
      </c>
      <c r="P192">
        <v>1514.766261393876</v>
      </c>
      <c r="Q192">
        <v>1892.042884632782</v>
      </c>
      <c r="R192">
        <v>1719.6253601186961</v>
      </c>
      <c r="S192">
        <v>1397.9655341633329</v>
      </c>
      <c r="T192">
        <v>1971.2351263686</v>
      </c>
      <c r="U192">
        <v>1626.181690136815</v>
      </c>
      <c r="V192">
        <v>2341.184251264619</v>
      </c>
      <c r="W192">
        <v>2030.627373730752</v>
      </c>
      <c r="X192">
        <v>2016.12994431948</v>
      </c>
      <c r="Y192">
        <v>1946.1856549389349</v>
      </c>
      <c r="Z192">
        <v>1360.0746178984321</v>
      </c>
      <c r="AA192">
        <v>2044.2701594125331</v>
      </c>
      <c r="AB192">
        <v>1968.928479508025</v>
      </c>
      <c r="AC192">
        <v>1771.6354282429641</v>
      </c>
      <c r="AD192">
        <v>1389.728734766149</v>
      </c>
      <c r="AE192">
        <v>1625.2537649089841</v>
      </c>
      <c r="AF192">
        <v>2128.7159961121429</v>
      </c>
      <c r="AG192">
        <v>1949.4190994036769</v>
      </c>
      <c r="AH192">
        <v>1758.2561537895499</v>
      </c>
    </row>
    <row r="193" spans="1:34" x14ac:dyDescent="0.25">
      <c r="A193">
        <v>45203</v>
      </c>
      <c r="B193">
        <v>1128.67</v>
      </c>
      <c r="C193">
        <v>1907.792165104941</v>
      </c>
      <c r="D193">
        <v>2034.2390205662159</v>
      </c>
      <c r="E193">
        <v>1751.3783490449509</v>
      </c>
      <c r="F193">
        <v>1907.321891657296</v>
      </c>
      <c r="G193">
        <v>2114.4705347658919</v>
      </c>
      <c r="H193">
        <v>2823.252819980291</v>
      </c>
      <c r="I193">
        <v>1800.589894991364</v>
      </c>
      <c r="J193">
        <v>1910.6935532698101</v>
      </c>
      <c r="K193">
        <v>1979.980120108396</v>
      </c>
      <c r="L193">
        <v>2051.220211809949</v>
      </c>
      <c r="M193">
        <v>1078.495766612655</v>
      </c>
      <c r="N193">
        <v>1466.318532931524</v>
      </c>
      <c r="O193">
        <v>1960.004933433557</v>
      </c>
      <c r="P193">
        <v>1520.9517660168681</v>
      </c>
      <c r="Q193">
        <v>1898.2924634625299</v>
      </c>
      <c r="R193">
        <v>1730.045124998054</v>
      </c>
      <c r="S193">
        <v>1423.548495521145</v>
      </c>
      <c r="T193">
        <v>1985.7474839555159</v>
      </c>
      <c r="U193">
        <v>1638.438388448855</v>
      </c>
      <c r="V193">
        <v>2353.2840506383709</v>
      </c>
      <c r="W193">
        <v>2033.8508856217941</v>
      </c>
      <c r="X193">
        <v>2018.630213079392</v>
      </c>
      <c r="Y193">
        <v>1954.8975096993181</v>
      </c>
      <c r="Z193">
        <v>1365.4782879138411</v>
      </c>
      <c r="AA193">
        <v>2059.3405073868412</v>
      </c>
      <c r="AB193">
        <v>1976.6220935321389</v>
      </c>
      <c r="AC193">
        <v>1778.132041613994</v>
      </c>
      <c r="AD193">
        <v>1394.1130715960689</v>
      </c>
      <c r="AE193">
        <v>1636.165049135775</v>
      </c>
      <c r="AF193">
        <v>2139.8312546871261</v>
      </c>
      <c r="AG193">
        <v>1958.435488520644</v>
      </c>
      <c r="AH193">
        <v>1769.7990480723929</v>
      </c>
    </row>
    <row r="194" spans="1:34" x14ac:dyDescent="0.25">
      <c r="A194">
        <v>45202</v>
      </c>
      <c r="B194">
        <v>1118.0999999999999</v>
      </c>
      <c r="C194">
        <v>1896.979750885195</v>
      </c>
      <c r="D194">
        <v>2020.425896100724</v>
      </c>
      <c r="E194">
        <v>1747.4838025460631</v>
      </c>
      <c r="F194">
        <v>1896.859415818597</v>
      </c>
      <c r="G194">
        <v>2097.6485890702811</v>
      </c>
      <c r="H194">
        <v>2794.654479465441</v>
      </c>
      <c r="I194">
        <v>1801.1707936478481</v>
      </c>
      <c r="J194">
        <v>1898.247089951604</v>
      </c>
      <c r="K194">
        <v>1967.887661097926</v>
      </c>
      <c r="L194">
        <v>2038.359771339942</v>
      </c>
      <c r="M194">
        <v>1075.2787532488289</v>
      </c>
      <c r="N194">
        <v>1461.126553719406</v>
      </c>
      <c r="O194">
        <v>1940.0667731157821</v>
      </c>
      <c r="P194">
        <v>1513.118215991854</v>
      </c>
      <c r="Q194">
        <v>1884.82724320123</v>
      </c>
      <c r="R194">
        <v>1720.1957593354441</v>
      </c>
      <c r="S194">
        <v>1413.534236671358</v>
      </c>
      <c r="T194">
        <v>1969.373274374331</v>
      </c>
      <c r="U194">
        <v>1633.702512027126</v>
      </c>
      <c r="V194">
        <v>2348.2281589944928</v>
      </c>
      <c r="W194">
        <v>2020.7657328463929</v>
      </c>
      <c r="X194">
        <v>2017.872846682561</v>
      </c>
      <c r="Y194">
        <v>1947.2282563804899</v>
      </c>
      <c r="Z194">
        <v>1361.299707383647</v>
      </c>
      <c r="AA194">
        <v>2047.681738294018</v>
      </c>
      <c r="AB194">
        <v>1962.0826101830651</v>
      </c>
      <c r="AC194">
        <v>1769.5186266678411</v>
      </c>
      <c r="AD194">
        <v>1389.7977251460729</v>
      </c>
      <c r="AE194">
        <v>1631.2013867471089</v>
      </c>
      <c r="AF194">
        <v>2122.1374577423121</v>
      </c>
      <c r="AG194">
        <v>1947.003260461963</v>
      </c>
      <c r="AH194">
        <v>1762.419931093963</v>
      </c>
    </row>
    <row r="195" spans="1:34" x14ac:dyDescent="0.25">
      <c r="A195">
        <v>45201</v>
      </c>
      <c r="B195">
        <v>1155.25</v>
      </c>
      <c r="C195">
        <v>1931.764719871609</v>
      </c>
      <c r="D195">
        <v>2061.5097068416858</v>
      </c>
      <c r="E195">
        <v>1755.834235062729</v>
      </c>
      <c r="F195">
        <v>1946.1868941603591</v>
      </c>
      <c r="G195">
        <v>2132.819921868253</v>
      </c>
      <c r="H195">
        <v>2860.28611076583</v>
      </c>
      <c r="I195">
        <v>1818.144048189338</v>
      </c>
      <c r="J195">
        <v>1927.5793947668899</v>
      </c>
      <c r="K195">
        <v>2010.7244932921731</v>
      </c>
      <c r="L195">
        <v>2057.6821399655892</v>
      </c>
      <c r="M195">
        <v>1100.084409847595</v>
      </c>
      <c r="N195">
        <v>1476.540030631654</v>
      </c>
      <c r="O195">
        <v>1966.550140288816</v>
      </c>
      <c r="P195">
        <v>1536.5083244046409</v>
      </c>
      <c r="Q195">
        <v>1923.780492075804</v>
      </c>
      <c r="R195">
        <v>1751.815427010494</v>
      </c>
      <c r="S195">
        <v>1450.3081247306509</v>
      </c>
      <c r="T195">
        <v>2016.37753917339</v>
      </c>
      <c r="U195">
        <v>1659.859424774686</v>
      </c>
      <c r="V195">
        <v>2368.652296052273</v>
      </c>
      <c r="W195">
        <v>2050.93296042882</v>
      </c>
      <c r="X195">
        <v>2043.4799193838369</v>
      </c>
      <c r="Y195">
        <v>1983.3958780036719</v>
      </c>
      <c r="Z195">
        <v>1384.174411830375</v>
      </c>
      <c r="AA195">
        <v>2091.8693593745702</v>
      </c>
      <c r="AB195">
        <v>1992.4840685354891</v>
      </c>
      <c r="AC195">
        <v>1797.218235414048</v>
      </c>
      <c r="AD195">
        <v>1408.031724079663</v>
      </c>
      <c r="AE195">
        <v>1661.856135637267</v>
      </c>
      <c r="AF195">
        <v>2159.580189050117</v>
      </c>
      <c r="AG195">
        <v>1983.135260652806</v>
      </c>
      <c r="AH195">
        <v>1794.937647626909</v>
      </c>
    </row>
    <row r="196" spans="1:34" x14ac:dyDescent="0.25">
      <c r="A196">
        <v>45198</v>
      </c>
      <c r="B196">
        <v>1154.1500000000001</v>
      </c>
      <c r="C196">
        <v>1926.0336145186011</v>
      </c>
      <c r="D196">
        <v>2057.1078069275518</v>
      </c>
      <c r="E196">
        <v>1768.069312539898</v>
      </c>
      <c r="F196">
        <v>1937.4484426376209</v>
      </c>
      <c r="G196">
        <v>2118.2243119783639</v>
      </c>
      <c r="H196">
        <v>2859.2286294311011</v>
      </c>
      <c r="I196">
        <v>1816.5474502635091</v>
      </c>
      <c r="J196">
        <v>1922.9999951899731</v>
      </c>
      <c r="K196">
        <v>2016.1716842688099</v>
      </c>
      <c r="L196">
        <v>2064.722056017717</v>
      </c>
      <c r="M196">
        <v>1085.2119998199901</v>
      </c>
      <c r="N196">
        <v>1475.168045096186</v>
      </c>
      <c r="O196">
        <v>1952.8540621160189</v>
      </c>
      <c r="P196">
        <v>1533.216359453957</v>
      </c>
      <c r="Q196">
        <v>1912.566769047542</v>
      </c>
      <c r="R196">
        <v>1757.0838633311171</v>
      </c>
      <c r="S196">
        <v>1466.8736816766359</v>
      </c>
      <c r="T196">
        <v>2017.0917945705989</v>
      </c>
      <c r="U196">
        <v>1654.6344912602419</v>
      </c>
      <c r="V196">
        <v>2330.4516882851199</v>
      </c>
      <c r="W196">
        <v>2046.3209998298059</v>
      </c>
      <c r="X196">
        <v>2040.3348534393631</v>
      </c>
      <c r="Y196">
        <v>1973.4437404697419</v>
      </c>
      <c r="Z196">
        <v>1377.2561423769041</v>
      </c>
      <c r="AA196">
        <v>2086.0102056280762</v>
      </c>
      <c r="AB196">
        <v>1983.155206612171</v>
      </c>
      <c r="AC196">
        <v>1794.2868614483859</v>
      </c>
      <c r="AD196">
        <v>1404.2378399748729</v>
      </c>
      <c r="AE196">
        <v>1661.5564348758389</v>
      </c>
      <c r="AF196">
        <v>2155.379497152986</v>
      </c>
      <c r="AG196">
        <v>1975.6527336632439</v>
      </c>
      <c r="AH196">
        <v>1789.6011915116151</v>
      </c>
    </row>
    <row r="197" spans="1:34" x14ac:dyDescent="0.25">
      <c r="A197">
        <v>45197</v>
      </c>
      <c r="B197">
        <v>1152.43</v>
      </c>
      <c r="C197">
        <v>1921.8470695933661</v>
      </c>
      <c r="D197">
        <v>2059.9917159971751</v>
      </c>
      <c r="E197">
        <v>1767.683218589742</v>
      </c>
      <c r="F197">
        <v>1930.457764211927</v>
      </c>
      <c r="G197">
        <v>2106.7719345612272</v>
      </c>
      <c r="H197">
        <v>2866.6404935133469</v>
      </c>
      <c r="I197">
        <v>1816.6441402120629</v>
      </c>
      <c r="J197">
        <v>1917.6499073733489</v>
      </c>
      <c r="K197">
        <v>2030.3973742899091</v>
      </c>
      <c r="L197">
        <v>2051.5948356780691</v>
      </c>
      <c r="M197">
        <v>1084.3434677283281</v>
      </c>
      <c r="N197">
        <v>1464.5783905466681</v>
      </c>
      <c r="O197">
        <v>1947.8164838658261</v>
      </c>
      <c r="P197">
        <v>1524.7991506044771</v>
      </c>
      <c r="Q197">
        <v>1907.2620536323921</v>
      </c>
      <c r="R197">
        <v>1747.8971689676951</v>
      </c>
      <c r="S197">
        <v>1465.5679570093801</v>
      </c>
      <c r="T197">
        <v>2026.6157521694529</v>
      </c>
      <c r="U197">
        <v>1647.8639866768649</v>
      </c>
      <c r="V197">
        <v>2337.4712743518821</v>
      </c>
      <c r="W197">
        <v>2043.698988821139</v>
      </c>
      <c r="X197">
        <v>2036.2034894481601</v>
      </c>
      <c r="Y197">
        <v>1966.203297627073</v>
      </c>
      <c r="Z197">
        <v>1370.212504812298</v>
      </c>
      <c r="AA197">
        <v>2082.973237326933</v>
      </c>
      <c r="AB197">
        <v>1979.994755220931</v>
      </c>
      <c r="AC197">
        <v>1787.6419352073001</v>
      </c>
      <c r="AD197">
        <v>1398.2037359811</v>
      </c>
      <c r="AE197">
        <v>1660.2434774204789</v>
      </c>
      <c r="AF197">
        <v>2153.732430264085</v>
      </c>
      <c r="AG197">
        <v>1971.193796112256</v>
      </c>
      <c r="AH197">
        <v>1784.044793121122</v>
      </c>
    </row>
    <row r="198" spans="1:34" x14ac:dyDescent="0.25">
      <c r="A198">
        <v>45196</v>
      </c>
      <c r="B198">
        <v>1153.8499999999999</v>
      </c>
      <c r="C198">
        <v>1924.7265593778441</v>
      </c>
      <c r="D198">
        <v>2057.6464995477709</v>
      </c>
      <c r="E198">
        <v>1763.6894141273381</v>
      </c>
      <c r="F198">
        <v>1940.227412378543</v>
      </c>
      <c r="G198">
        <v>2102.296502720169</v>
      </c>
      <c r="H198">
        <v>2873.5243031632699</v>
      </c>
      <c r="I198">
        <v>1825.219614966059</v>
      </c>
      <c r="J198">
        <v>1917.376978143001</v>
      </c>
      <c r="K198">
        <v>1999.5217606998569</v>
      </c>
      <c r="L198">
        <v>2061.2931174481268</v>
      </c>
      <c r="M198">
        <v>1080.485321744736</v>
      </c>
      <c r="N198">
        <v>1464.6722843491129</v>
      </c>
      <c r="O198">
        <v>1947.744343513386</v>
      </c>
      <c r="P198">
        <v>1524.007406243343</v>
      </c>
      <c r="Q198">
        <v>1916.373084846452</v>
      </c>
      <c r="R198">
        <v>1754.108409122643</v>
      </c>
      <c r="S198">
        <v>1500.6211239407189</v>
      </c>
      <c r="T198">
        <v>2020.441493412402</v>
      </c>
      <c r="U198">
        <v>1650.6705390509419</v>
      </c>
      <c r="V198">
        <v>2340.8984651506521</v>
      </c>
      <c r="W198">
        <v>2021.5550098303479</v>
      </c>
      <c r="X198">
        <v>2040.21829376703</v>
      </c>
      <c r="Y198">
        <v>1973.2943833640129</v>
      </c>
      <c r="Z198">
        <v>1373.7342123883341</v>
      </c>
      <c r="AA198">
        <v>2090.0731453951312</v>
      </c>
      <c r="AB198">
        <v>1980.2096926775109</v>
      </c>
      <c r="AC198">
        <v>1786.150153015848</v>
      </c>
      <c r="AD198">
        <v>1397.516823637106</v>
      </c>
      <c r="AE198">
        <v>1657.89862196641</v>
      </c>
      <c r="AF198">
        <v>2153.932615678581</v>
      </c>
      <c r="AG198">
        <v>1973.3631037942521</v>
      </c>
      <c r="AH198">
        <v>1789.707091296729</v>
      </c>
    </row>
    <row r="199" spans="1:34" x14ac:dyDescent="0.25">
      <c r="A199">
        <v>45195</v>
      </c>
      <c r="B199">
        <v>1137.96</v>
      </c>
      <c r="C199">
        <v>1912.89049974247</v>
      </c>
      <c r="D199">
        <v>2050.5179850559221</v>
      </c>
      <c r="E199">
        <v>1764.7411216179801</v>
      </c>
      <c r="F199">
        <v>1923.8701875806439</v>
      </c>
      <c r="G199">
        <v>2078.87480803264</v>
      </c>
      <c r="H199">
        <v>2826.5605537861961</v>
      </c>
      <c r="I199">
        <v>1816.781062395404</v>
      </c>
      <c r="J199">
        <v>1908.2167593761851</v>
      </c>
      <c r="K199">
        <v>1981.046299846384</v>
      </c>
      <c r="L199">
        <v>2036.950930273415</v>
      </c>
      <c r="M199">
        <v>1084.2796922791549</v>
      </c>
      <c r="N199">
        <v>1455.8526682765601</v>
      </c>
      <c r="O199">
        <v>1941.1332469368181</v>
      </c>
      <c r="P199">
        <v>1515.12188328925</v>
      </c>
      <c r="Q199">
        <v>1923.9641065756571</v>
      </c>
      <c r="R199">
        <v>1742.102057785329</v>
      </c>
      <c r="S199">
        <v>1492.8136514619789</v>
      </c>
      <c r="T199">
        <v>2003.0502074904341</v>
      </c>
      <c r="U199">
        <v>1640.54604038558</v>
      </c>
      <c r="V199">
        <v>2321.288265007644</v>
      </c>
      <c r="W199">
        <v>2012.458700392521</v>
      </c>
      <c r="X199">
        <v>2050.5584030971982</v>
      </c>
      <c r="Y199">
        <v>1960.275984859665</v>
      </c>
      <c r="Z199">
        <v>1372.8233322073979</v>
      </c>
      <c r="AA199">
        <v>2073.888261929158</v>
      </c>
      <c r="AB199">
        <v>1972.6102226661999</v>
      </c>
      <c r="AC199">
        <v>1774.733727386287</v>
      </c>
      <c r="AD199">
        <v>1394.8400665662909</v>
      </c>
      <c r="AE199">
        <v>1646.592351132361</v>
      </c>
      <c r="AF199">
        <v>2126.6315616445149</v>
      </c>
      <c r="AG199">
        <v>1957.0134200235279</v>
      </c>
      <c r="AH199">
        <v>1790.498092718103</v>
      </c>
    </row>
    <row r="200" spans="1:34" x14ac:dyDescent="0.25">
      <c r="A200">
        <v>45194</v>
      </c>
      <c r="B200">
        <v>1153.2</v>
      </c>
      <c r="C200">
        <v>1928.1611509642771</v>
      </c>
      <c r="D200">
        <v>2075.8510050766981</v>
      </c>
      <c r="E200">
        <v>1760.5864591884649</v>
      </c>
      <c r="F200">
        <v>1947.709861108508</v>
      </c>
      <c r="G200">
        <v>2093.0973154228409</v>
      </c>
      <c r="H200">
        <v>2832.7274606316869</v>
      </c>
      <c r="I200">
        <v>1822.4455901768911</v>
      </c>
      <c r="J200">
        <v>1911.955197399177</v>
      </c>
      <c r="K200">
        <v>1998.568449382964</v>
      </c>
      <c r="L200">
        <v>2067.8354169699501</v>
      </c>
      <c r="M200">
        <v>1081.5466682963231</v>
      </c>
      <c r="N200">
        <v>1464.2749009633289</v>
      </c>
      <c r="O200">
        <v>1950.383611848586</v>
      </c>
      <c r="P200">
        <v>1533.674920740074</v>
      </c>
      <c r="Q200">
        <v>1946.1086973904589</v>
      </c>
      <c r="R200">
        <v>1750.8305847300501</v>
      </c>
      <c r="S200">
        <v>1514.6750630477011</v>
      </c>
      <c r="T200">
        <v>2037.497246883137</v>
      </c>
      <c r="U200">
        <v>1646.596898203371</v>
      </c>
      <c r="V200">
        <v>2361.8050424908101</v>
      </c>
      <c r="W200">
        <v>2024.3186306933169</v>
      </c>
      <c r="X200">
        <v>2067.6823611571922</v>
      </c>
      <c r="Y200">
        <v>1977.8834204250179</v>
      </c>
      <c r="Z200">
        <v>1385.059376458908</v>
      </c>
      <c r="AA200">
        <v>2093.3181336760231</v>
      </c>
      <c r="AB200">
        <v>1989.220765156774</v>
      </c>
      <c r="AC200">
        <v>1785.2314412033329</v>
      </c>
      <c r="AD200">
        <v>1399.628340001093</v>
      </c>
      <c r="AE200">
        <v>1659.2640446732589</v>
      </c>
      <c r="AF200">
        <v>2137.2515802321941</v>
      </c>
      <c r="AG200">
        <v>1975.1738543423089</v>
      </c>
      <c r="AH200">
        <v>1805.39900796235</v>
      </c>
    </row>
    <row r="201" spans="1:34" x14ac:dyDescent="0.25">
      <c r="A201">
        <v>45191</v>
      </c>
      <c r="B201">
        <v>1193.05</v>
      </c>
      <c r="C201">
        <v>1969.914817628649</v>
      </c>
      <c r="D201">
        <v>2113.6377443177689</v>
      </c>
      <c r="E201">
        <v>1790.392956462505</v>
      </c>
      <c r="F201">
        <v>1997.2421225218091</v>
      </c>
      <c r="G201">
        <v>2134.3928251595912</v>
      </c>
      <c r="H201">
        <v>2906.4056781442032</v>
      </c>
      <c r="I201">
        <v>1851.6958668522409</v>
      </c>
      <c r="J201">
        <v>1959.6740394100379</v>
      </c>
      <c r="K201">
        <v>2043.1530594987489</v>
      </c>
      <c r="L201">
        <v>2107.0733931425539</v>
      </c>
      <c r="M201">
        <v>1113.3234494237829</v>
      </c>
      <c r="N201">
        <v>1488.396937360347</v>
      </c>
      <c r="O201">
        <v>1994.154284055146</v>
      </c>
      <c r="P201">
        <v>1552.9260721252831</v>
      </c>
      <c r="Q201">
        <v>1986.1990609784871</v>
      </c>
      <c r="R201">
        <v>1783.5369450208329</v>
      </c>
      <c r="S201">
        <v>1560.734199924608</v>
      </c>
      <c r="T201">
        <v>2095.3868115</v>
      </c>
      <c r="U201">
        <v>1683.5600824441569</v>
      </c>
      <c r="V201">
        <v>2418.870500149395</v>
      </c>
      <c r="W201">
        <v>2050.7196975218508</v>
      </c>
      <c r="X201">
        <v>2093.937381206777</v>
      </c>
      <c r="Y201">
        <v>2022.7599363591939</v>
      </c>
      <c r="Z201">
        <v>1418.632414164992</v>
      </c>
      <c r="AA201">
        <v>2142.2357562883299</v>
      </c>
      <c r="AB201">
        <v>2033.3985205128261</v>
      </c>
      <c r="AC201">
        <v>1816.18093973246</v>
      </c>
      <c r="AD201">
        <v>1428.4485470203051</v>
      </c>
      <c r="AE201">
        <v>1687.4934816971031</v>
      </c>
      <c r="AF201">
        <v>2180.0463304282489</v>
      </c>
      <c r="AG201">
        <v>2022.7356456142791</v>
      </c>
      <c r="AH201">
        <v>1842.154544300746</v>
      </c>
    </row>
    <row r="202" spans="1:34" x14ac:dyDescent="0.25">
      <c r="A202">
        <v>45190</v>
      </c>
      <c r="B202">
        <v>1212.74</v>
      </c>
      <c r="C202">
        <v>1994.9556077861871</v>
      </c>
      <c r="D202">
        <v>2129.5482744337451</v>
      </c>
      <c r="E202">
        <v>1798.74286063098</v>
      </c>
      <c r="F202">
        <v>2035.84335869644</v>
      </c>
      <c r="G202">
        <v>2158.4652906644142</v>
      </c>
      <c r="H202">
        <v>2967.4418777549658</v>
      </c>
      <c r="I202">
        <v>1867.8132938801091</v>
      </c>
      <c r="J202">
        <v>1976.99684270174</v>
      </c>
      <c r="K202">
        <v>2070.5659187692668</v>
      </c>
      <c r="L202">
        <v>2111.085800562631</v>
      </c>
      <c r="M202">
        <v>1122.302788363369</v>
      </c>
      <c r="N202">
        <v>1498.0706523403439</v>
      </c>
      <c r="O202">
        <v>2011.1871131178909</v>
      </c>
      <c r="P202">
        <v>1576.444427838725</v>
      </c>
      <c r="Q202">
        <v>2009.858163941419</v>
      </c>
      <c r="R202">
        <v>1796.13502748169</v>
      </c>
      <c r="S202">
        <v>1603.881285845694</v>
      </c>
      <c r="T202">
        <v>2121.5436990515432</v>
      </c>
      <c r="U202">
        <v>1701.382429292981</v>
      </c>
      <c r="V202">
        <v>2412.683532326294</v>
      </c>
      <c r="W202">
        <v>2076.3955379570662</v>
      </c>
      <c r="X202">
        <v>2113.1881292960102</v>
      </c>
      <c r="Y202">
        <v>2053.8955620288521</v>
      </c>
      <c r="Z202">
        <v>1423.078960148692</v>
      </c>
      <c r="AA202">
        <v>2177.9399462990209</v>
      </c>
      <c r="AB202">
        <v>2050.0948945836112</v>
      </c>
      <c r="AC202">
        <v>1835.5215785009009</v>
      </c>
      <c r="AD202">
        <v>1436.625109218973</v>
      </c>
      <c r="AE202">
        <v>1704.556991238137</v>
      </c>
      <c r="AF202">
        <v>2209.471695142292</v>
      </c>
      <c r="AG202">
        <v>2050.3790141813129</v>
      </c>
      <c r="AH202">
        <v>1863.197598479846</v>
      </c>
    </row>
    <row r="203" spans="1:34" x14ac:dyDescent="0.25">
      <c r="A203">
        <v>45189</v>
      </c>
      <c r="B203">
        <v>1226.1099999999999</v>
      </c>
      <c r="C203">
        <v>1999.1056243818091</v>
      </c>
      <c r="D203">
        <v>2122.7267401686199</v>
      </c>
      <c r="E203">
        <v>1809.1985375846079</v>
      </c>
      <c r="F203">
        <v>2041.7567841643311</v>
      </c>
      <c r="G203">
        <v>2157.9806108277839</v>
      </c>
      <c r="H203">
        <v>3002.9661342258851</v>
      </c>
      <c r="I203">
        <v>1869.6164605250081</v>
      </c>
      <c r="J203">
        <v>1974.9171015932491</v>
      </c>
      <c r="K203">
        <v>2077.2685158063032</v>
      </c>
      <c r="L203">
        <v>2112.3903556132768</v>
      </c>
      <c r="M203">
        <v>1127.5356857454001</v>
      </c>
      <c r="N203">
        <v>1505.7514995318479</v>
      </c>
      <c r="O203">
        <v>2007.8671984794239</v>
      </c>
      <c r="P203">
        <v>1575.831999208589</v>
      </c>
      <c r="Q203">
        <v>2008.731030005031</v>
      </c>
      <c r="R203">
        <v>1806.7817491151</v>
      </c>
      <c r="S203">
        <v>1600.9179540407631</v>
      </c>
      <c r="T203">
        <v>2110.299421881803</v>
      </c>
      <c r="U203">
        <v>1705.3513414238239</v>
      </c>
      <c r="V203">
        <v>2400.904768697043</v>
      </c>
      <c r="W203">
        <v>2068.5718221816778</v>
      </c>
      <c r="X203">
        <v>2113.3656778058898</v>
      </c>
      <c r="Y203">
        <v>2060.7223164299812</v>
      </c>
      <c r="Z203">
        <v>1418.221184481039</v>
      </c>
      <c r="AA203">
        <v>2185.7295232877332</v>
      </c>
      <c r="AB203">
        <v>2048.3569944761271</v>
      </c>
      <c r="AC203">
        <v>1837.5830530467099</v>
      </c>
      <c r="AD203">
        <v>1441.3952621607309</v>
      </c>
      <c r="AE203">
        <v>1714.848036587799</v>
      </c>
      <c r="AF203">
        <v>2218.781012847875</v>
      </c>
      <c r="AG203">
        <v>2053.572970571719</v>
      </c>
      <c r="AH203">
        <v>1864.954390147524</v>
      </c>
    </row>
    <row r="204" spans="1:34" x14ac:dyDescent="0.25">
      <c r="A204">
        <v>45188</v>
      </c>
      <c r="B204">
        <v>1211.5</v>
      </c>
      <c r="C204">
        <v>1981.9367909733589</v>
      </c>
      <c r="D204">
        <v>2098.5132706103132</v>
      </c>
      <c r="E204">
        <v>1802.7693899675889</v>
      </c>
      <c r="F204">
        <v>2013.081956141056</v>
      </c>
      <c r="G204">
        <v>2132.4297726770742</v>
      </c>
      <c r="H204">
        <v>2971.6124324230841</v>
      </c>
      <c r="I204">
        <v>1859.016174954739</v>
      </c>
      <c r="J204">
        <v>1965.31231465122</v>
      </c>
      <c r="K204">
        <v>2071.312851207816</v>
      </c>
      <c r="L204">
        <v>2082.2979622375742</v>
      </c>
      <c r="M204">
        <v>1125.3971947371931</v>
      </c>
      <c r="N204">
        <v>1507.2373464957891</v>
      </c>
      <c r="O204">
        <v>1993.994569314337</v>
      </c>
      <c r="P204">
        <v>1566.793171745451</v>
      </c>
      <c r="Q204">
        <v>1996.4139604521999</v>
      </c>
      <c r="R204">
        <v>1797.6702122008039</v>
      </c>
      <c r="S204">
        <v>1587.1704057845959</v>
      </c>
      <c r="T204">
        <v>2103.0347931454712</v>
      </c>
      <c r="U204">
        <v>1691.86826139601</v>
      </c>
      <c r="V204">
        <v>2359.062080843591</v>
      </c>
      <c r="W204">
        <v>2042.506616125861</v>
      </c>
      <c r="X204">
        <v>2091.4958259363698</v>
      </c>
      <c r="Y204">
        <v>2044.655740289546</v>
      </c>
      <c r="Z204">
        <v>1411.3602449175121</v>
      </c>
      <c r="AA204">
        <v>2163.25822664732</v>
      </c>
      <c r="AB204">
        <v>2032.724749734364</v>
      </c>
      <c r="AC204">
        <v>1822.662833770517</v>
      </c>
      <c r="AD204">
        <v>1439.0520584225769</v>
      </c>
      <c r="AE204">
        <v>1704.520146845221</v>
      </c>
      <c r="AF204">
        <v>2199.975878095056</v>
      </c>
      <c r="AG204">
        <v>2035.0932027673989</v>
      </c>
      <c r="AH204">
        <v>1849.1505426884869</v>
      </c>
    </row>
    <row r="205" spans="1:34" x14ac:dyDescent="0.25">
      <c r="A205">
        <v>45187</v>
      </c>
      <c r="B205">
        <v>1211.81</v>
      </c>
      <c r="C205">
        <v>1981.9878963800061</v>
      </c>
      <c r="D205">
        <v>2089.787595236337</v>
      </c>
      <c r="E205">
        <v>1806.391617289835</v>
      </c>
      <c r="F205">
        <v>2019.4496197881631</v>
      </c>
      <c r="G205">
        <v>2130.4736814857338</v>
      </c>
      <c r="H205">
        <v>2969.6652665287088</v>
      </c>
      <c r="I205">
        <v>1866.2259542096419</v>
      </c>
      <c r="J205">
        <v>1964.115803159737</v>
      </c>
      <c r="K205">
        <v>2071.2595673039632</v>
      </c>
      <c r="L205">
        <v>2077.336908265067</v>
      </c>
      <c r="M205">
        <v>1122.525956931757</v>
      </c>
      <c r="N205">
        <v>1506.017346067106</v>
      </c>
      <c r="O205">
        <v>1987.5685465583199</v>
      </c>
      <c r="P205">
        <v>1564.7340954314891</v>
      </c>
      <c r="Q205">
        <v>2001.575372507983</v>
      </c>
      <c r="R205">
        <v>1800.935976304185</v>
      </c>
      <c r="S205">
        <v>1603.1512358887601</v>
      </c>
      <c r="T205">
        <v>2080.2753944168348</v>
      </c>
      <c r="U205">
        <v>1689.1182590661499</v>
      </c>
      <c r="V205">
        <v>2360.9729556615262</v>
      </c>
      <c r="W205">
        <v>2035.210461978842</v>
      </c>
      <c r="X205">
        <v>2095.6191183669921</v>
      </c>
      <c r="Y205">
        <v>2046.7641478622249</v>
      </c>
      <c r="Z205">
        <v>1410.8397070403121</v>
      </c>
      <c r="AA205">
        <v>2164.6321025327429</v>
      </c>
      <c r="AB205">
        <v>2031.330945012138</v>
      </c>
      <c r="AC205">
        <v>1821.7811089697791</v>
      </c>
      <c r="AD205">
        <v>1438.298699570757</v>
      </c>
      <c r="AE205">
        <v>1704.2958060516039</v>
      </c>
      <c r="AF205">
        <v>2195.7359132253769</v>
      </c>
      <c r="AG205">
        <v>2034.6557784560739</v>
      </c>
      <c r="AH205">
        <v>1851.9465298248199</v>
      </c>
    </row>
    <row r="206" spans="1:34" x14ac:dyDescent="0.25">
      <c r="A206">
        <v>45184</v>
      </c>
      <c r="B206">
        <v>1227.3599999999999</v>
      </c>
      <c r="C206">
        <v>1989.968372827851</v>
      </c>
      <c r="D206">
        <v>2097.8798064780608</v>
      </c>
      <c r="E206">
        <v>1810.001529587782</v>
      </c>
      <c r="F206">
        <v>2033.2975051805411</v>
      </c>
      <c r="G206">
        <v>2136.116618484743</v>
      </c>
      <c r="H206">
        <v>2984.4339575949971</v>
      </c>
      <c r="I206">
        <v>1881.163526795973</v>
      </c>
      <c r="J206">
        <v>1971.40904094443</v>
      </c>
      <c r="K206">
        <v>2096.177626035535</v>
      </c>
      <c r="L206">
        <v>2077.7945433823388</v>
      </c>
      <c r="M206">
        <v>1127.260283132551</v>
      </c>
      <c r="N206">
        <v>1509.5698057672889</v>
      </c>
      <c r="O206">
        <v>1994.870391878067</v>
      </c>
      <c r="P206">
        <v>1568.326499009125</v>
      </c>
      <c r="Q206">
        <v>2000.0265575849201</v>
      </c>
      <c r="R206">
        <v>1816.1792480529839</v>
      </c>
      <c r="S206">
        <v>1605.211510986712</v>
      </c>
      <c r="T206">
        <v>2071.2639836953008</v>
      </c>
      <c r="U206">
        <v>1697.6763490118501</v>
      </c>
      <c r="V206">
        <v>2352.7496036059192</v>
      </c>
      <c r="W206">
        <v>2045.869703495119</v>
      </c>
      <c r="X206">
        <v>2100.3486833187112</v>
      </c>
      <c r="Y206">
        <v>2054.6695935369912</v>
      </c>
      <c r="Z206">
        <v>1417.1440261307021</v>
      </c>
      <c r="AA206">
        <v>2173.7440914586482</v>
      </c>
      <c r="AB206">
        <v>2036.487424393893</v>
      </c>
      <c r="AC206">
        <v>1831.871765071596</v>
      </c>
      <c r="AD206">
        <v>1442.7392719613499</v>
      </c>
      <c r="AE206">
        <v>1718.828728666502</v>
      </c>
      <c r="AF206">
        <v>2200.4668163612191</v>
      </c>
      <c r="AG206">
        <v>2042.9294418866721</v>
      </c>
      <c r="AH206">
        <v>1860.4466174976069</v>
      </c>
    </row>
    <row r="207" spans="1:34" x14ac:dyDescent="0.25">
      <c r="A207">
        <v>45183</v>
      </c>
      <c r="B207">
        <v>1223.81</v>
      </c>
      <c r="C207">
        <v>1990.055729050903</v>
      </c>
      <c r="D207">
        <v>2098.279821120675</v>
      </c>
      <c r="E207">
        <v>1804.8328747381499</v>
      </c>
      <c r="F207">
        <v>2032.484029038033</v>
      </c>
      <c r="G207">
        <v>2132.5965894394139</v>
      </c>
      <c r="H207">
        <v>2994.161871826544</v>
      </c>
      <c r="I207">
        <v>1882.435637002789</v>
      </c>
      <c r="J207">
        <v>1974.5805189362179</v>
      </c>
      <c r="K207">
        <v>2067.8382780787042</v>
      </c>
      <c r="L207">
        <v>2085.869637415552</v>
      </c>
      <c r="M207">
        <v>1122.7531611042441</v>
      </c>
      <c r="N207">
        <v>1501.205782489372</v>
      </c>
      <c r="O207">
        <v>1993.428076406238</v>
      </c>
      <c r="P207">
        <v>1574.821763603039</v>
      </c>
      <c r="Q207">
        <v>2005.8504045088659</v>
      </c>
      <c r="R207">
        <v>1814.1350640345549</v>
      </c>
      <c r="S207">
        <v>1596.542662244563</v>
      </c>
      <c r="T207">
        <v>2075.5416155196558</v>
      </c>
      <c r="U207">
        <v>1699.096408923564</v>
      </c>
      <c r="V207">
        <v>2353.7093195450661</v>
      </c>
      <c r="W207">
        <v>2043.8220984131169</v>
      </c>
      <c r="X207">
        <v>2104.7115789669551</v>
      </c>
      <c r="Y207">
        <v>2054.251881814354</v>
      </c>
      <c r="Z207">
        <v>1417.4566492304421</v>
      </c>
      <c r="AA207">
        <v>2175.2387429266751</v>
      </c>
      <c r="AB207">
        <v>2035.9962243457651</v>
      </c>
      <c r="AC207">
        <v>1832.12874896882</v>
      </c>
      <c r="AD207">
        <v>1437.6447472325799</v>
      </c>
      <c r="AE207">
        <v>1715.2477271702439</v>
      </c>
      <c r="AF207">
        <v>2198.32112834902</v>
      </c>
      <c r="AG207">
        <v>2044.2401641505619</v>
      </c>
      <c r="AH207">
        <v>1860.836741803992</v>
      </c>
    </row>
    <row r="208" spans="1:34" x14ac:dyDescent="0.25">
      <c r="A208">
        <v>45182</v>
      </c>
      <c r="B208">
        <v>1238.3900000000001</v>
      </c>
      <c r="C208">
        <v>2003.416987589153</v>
      </c>
      <c r="D208">
        <v>2115.300478670229</v>
      </c>
      <c r="E208">
        <v>1808.445221887308</v>
      </c>
      <c r="F208">
        <v>2061.0849281767728</v>
      </c>
      <c r="G208">
        <v>2150.905686928857</v>
      </c>
      <c r="H208">
        <v>3011.01009380811</v>
      </c>
      <c r="I208">
        <v>1894.750184226338</v>
      </c>
      <c r="J208">
        <v>1984.3839762832511</v>
      </c>
      <c r="K208">
        <v>2067.708910850562</v>
      </c>
      <c r="L208">
        <v>2099.7272885010252</v>
      </c>
      <c r="M208">
        <v>1136.2071474593249</v>
      </c>
      <c r="N208">
        <v>1504.6648813681329</v>
      </c>
      <c r="O208">
        <v>2006.716625824532</v>
      </c>
      <c r="P208">
        <v>1588.9527677008571</v>
      </c>
      <c r="Q208">
        <v>2007.060903094613</v>
      </c>
      <c r="R208">
        <v>1813.657354926939</v>
      </c>
      <c r="S208">
        <v>1615.571107866356</v>
      </c>
      <c r="T208">
        <v>2100.0435983958259</v>
      </c>
      <c r="U208">
        <v>1708.966079364709</v>
      </c>
      <c r="V208">
        <v>2379.3404314138211</v>
      </c>
      <c r="W208">
        <v>2050.2647973848661</v>
      </c>
      <c r="X208">
        <v>2113.4192875848248</v>
      </c>
      <c r="Y208">
        <v>2067.1147270281149</v>
      </c>
      <c r="Z208">
        <v>1427.1917047068209</v>
      </c>
      <c r="AA208">
        <v>2194.1881740572089</v>
      </c>
      <c r="AB208">
        <v>2045.4407507079841</v>
      </c>
      <c r="AC208">
        <v>1840.765059537895</v>
      </c>
      <c r="AD208">
        <v>1444.8578643390999</v>
      </c>
      <c r="AE208">
        <v>1725.63229372408</v>
      </c>
      <c r="AF208">
        <v>2210.6467479367029</v>
      </c>
      <c r="AG208">
        <v>2059.8149621763841</v>
      </c>
      <c r="AH208">
        <v>1872.7493824966709</v>
      </c>
    </row>
    <row r="209" spans="1:34" x14ac:dyDescent="0.25">
      <c r="A209">
        <v>45181</v>
      </c>
      <c r="B209">
        <v>1245.44</v>
      </c>
      <c r="C209">
        <v>2007.5922727659149</v>
      </c>
      <c r="D209">
        <v>2106.9310865522621</v>
      </c>
      <c r="E209">
        <v>1815.871047172729</v>
      </c>
      <c r="F209">
        <v>2072.4162560343038</v>
      </c>
      <c r="G209">
        <v>2155.593077214086</v>
      </c>
      <c r="H209">
        <v>3014.8456746797519</v>
      </c>
      <c r="I209">
        <v>1898.21246838354</v>
      </c>
      <c r="J209">
        <v>1983.714703194363</v>
      </c>
      <c r="K209">
        <v>2064.2514985348689</v>
      </c>
      <c r="L209">
        <v>2105.6751423758228</v>
      </c>
      <c r="M209">
        <v>1160.9173683743541</v>
      </c>
      <c r="N209">
        <v>1495.1132680022861</v>
      </c>
      <c r="O209">
        <v>2014.3799650732919</v>
      </c>
      <c r="P209">
        <v>1595.575980643443</v>
      </c>
      <c r="Q209">
        <v>2007.7628575806009</v>
      </c>
      <c r="R209">
        <v>1816.5436476170751</v>
      </c>
      <c r="S209">
        <v>1609.7295576479701</v>
      </c>
      <c r="T209">
        <v>2100.0835529390301</v>
      </c>
      <c r="U209">
        <v>1722.814756909426</v>
      </c>
      <c r="V209">
        <v>2383.3746233329161</v>
      </c>
      <c r="W209">
        <v>2051.4445989248188</v>
      </c>
      <c r="X209">
        <v>2109.961773915943</v>
      </c>
      <c r="Y209">
        <v>2069.423213857624</v>
      </c>
      <c r="Z209">
        <v>1434.333452378911</v>
      </c>
      <c r="AA209">
        <v>2197.981078548667</v>
      </c>
      <c r="AB209">
        <v>2048.47184065486</v>
      </c>
      <c r="AC209">
        <v>1846.596259523214</v>
      </c>
      <c r="AD209">
        <v>1449.5161361971941</v>
      </c>
      <c r="AE209">
        <v>1729.0005268518601</v>
      </c>
      <c r="AF209">
        <v>2213.9964350009332</v>
      </c>
      <c r="AG209">
        <v>2061.1006639072471</v>
      </c>
      <c r="AH209">
        <v>1880.5201841058699</v>
      </c>
    </row>
    <row r="210" spans="1:34" x14ac:dyDescent="0.25">
      <c r="A210">
        <v>45180</v>
      </c>
      <c r="B210">
        <v>1223.6300000000001</v>
      </c>
      <c r="C210">
        <v>1993.8830039645909</v>
      </c>
      <c r="D210">
        <v>2097.9830350496009</v>
      </c>
      <c r="E210">
        <v>1813.519477621709</v>
      </c>
      <c r="F210">
        <v>2054.4513768669381</v>
      </c>
      <c r="G210">
        <v>2135.7784003086022</v>
      </c>
      <c r="H210">
        <v>2957.542300264935</v>
      </c>
      <c r="I210">
        <v>1893.1739175271709</v>
      </c>
      <c r="J210">
        <v>1981.5068512248049</v>
      </c>
      <c r="K210">
        <v>2048.2511736814599</v>
      </c>
      <c r="L210">
        <v>2091.4895448098682</v>
      </c>
      <c r="M210">
        <v>1143.6650372824261</v>
      </c>
      <c r="N210">
        <v>1489.08801521892</v>
      </c>
      <c r="O210">
        <v>2013.912319642182</v>
      </c>
      <c r="P210">
        <v>1588.372442464105</v>
      </c>
      <c r="Q210">
        <v>1999.7312724706651</v>
      </c>
      <c r="R210">
        <v>1805.962390320354</v>
      </c>
      <c r="S210">
        <v>1598.599181542176</v>
      </c>
      <c r="T210">
        <v>2077.900215560499</v>
      </c>
      <c r="U210">
        <v>1717.314522722113</v>
      </c>
      <c r="V210">
        <v>2371.3070254600489</v>
      </c>
      <c r="W210">
        <v>2043.474053339495</v>
      </c>
      <c r="X210">
        <v>2107.3735096095229</v>
      </c>
      <c r="Y210">
        <v>2053.9862127429519</v>
      </c>
      <c r="Z210">
        <v>1426.2783009608611</v>
      </c>
      <c r="AA210">
        <v>2177.2361742645248</v>
      </c>
      <c r="AB210">
        <v>2042.1470777460891</v>
      </c>
      <c r="AC210">
        <v>1837.7321092269769</v>
      </c>
      <c r="AD210">
        <v>1440.928677308942</v>
      </c>
      <c r="AE210">
        <v>1712.814229949432</v>
      </c>
      <c r="AF210">
        <v>2193.9936699279601</v>
      </c>
      <c r="AG210">
        <v>2045.6947599348809</v>
      </c>
      <c r="AH210">
        <v>1872.140589606267</v>
      </c>
    </row>
    <row r="211" spans="1:34" x14ac:dyDescent="0.25">
      <c r="A211">
        <v>45177</v>
      </c>
      <c r="B211">
        <v>1241.48</v>
      </c>
      <c r="C211">
        <v>2011.898529139547</v>
      </c>
      <c r="D211">
        <v>2099.9766818966659</v>
      </c>
      <c r="E211">
        <v>1822.119177639752</v>
      </c>
      <c r="F211">
        <v>2089.9330289021291</v>
      </c>
      <c r="G211">
        <v>2169.7479913336169</v>
      </c>
      <c r="H211">
        <v>2979.5790554862479</v>
      </c>
      <c r="I211">
        <v>1902.8398975150119</v>
      </c>
      <c r="J211">
        <v>2000.467606583903</v>
      </c>
      <c r="K211">
        <v>2062.699680800094</v>
      </c>
      <c r="L211">
        <v>2103.0141997271539</v>
      </c>
      <c r="M211">
        <v>1153.4768467995409</v>
      </c>
      <c r="N211">
        <v>1501.0239622956101</v>
      </c>
      <c r="O211">
        <v>2026.4559550254939</v>
      </c>
      <c r="P211">
        <v>1598.4640934137999</v>
      </c>
      <c r="Q211">
        <v>2011.5104129098229</v>
      </c>
      <c r="R211">
        <v>1819.2430754173549</v>
      </c>
      <c r="S211">
        <v>1609.269498403901</v>
      </c>
      <c r="T211">
        <v>2112.4081885820492</v>
      </c>
      <c r="U211">
        <v>1739.034003051464</v>
      </c>
      <c r="V211">
        <v>2363.780072447727</v>
      </c>
      <c r="W211">
        <v>2049.499140925313</v>
      </c>
      <c r="X211">
        <v>2112.3773272967819</v>
      </c>
      <c r="Y211">
        <v>2075.730841917436</v>
      </c>
      <c r="Z211">
        <v>1439.5743274064409</v>
      </c>
      <c r="AA211">
        <v>2201.0186439699951</v>
      </c>
      <c r="AB211">
        <v>2054.2473359274841</v>
      </c>
      <c r="AC211">
        <v>1852.884248058713</v>
      </c>
      <c r="AD211">
        <v>1452.1740277980509</v>
      </c>
      <c r="AE211">
        <v>1724.3332742189059</v>
      </c>
      <c r="AF211">
        <v>2208.6429399303802</v>
      </c>
      <c r="AG211">
        <v>2067.1440300798931</v>
      </c>
      <c r="AH211">
        <v>1889.0446716734129</v>
      </c>
    </row>
    <row r="212" spans="1:34" x14ac:dyDescent="0.25">
      <c r="A212">
        <v>45176</v>
      </c>
      <c r="B212">
        <v>1243.1400000000001</v>
      </c>
      <c r="C212">
        <v>2005.4252601663379</v>
      </c>
      <c r="D212">
        <v>2092.5484812474901</v>
      </c>
      <c r="E212">
        <v>1811.2296166428409</v>
      </c>
      <c r="F212">
        <v>2090.2458238521031</v>
      </c>
      <c r="G212">
        <v>2150.167428437594</v>
      </c>
      <c r="H212">
        <v>2974.664028708155</v>
      </c>
      <c r="I212">
        <v>1898.713671514188</v>
      </c>
      <c r="J212">
        <v>1982.6340911957559</v>
      </c>
      <c r="K212">
        <v>2061.9278894364261</v>
      </c>
      <c r="L212">
        <v>2094.2453944755061</v>
      </c>
      <c r="M212">
        <v>1142.658389066914</v>
      </c>
      <c r="N212">
        <v>1495.148921400249</v>
      </c>
      <c r="O212">
        <v>2000.742330076537</v>
      </c>
      <c r="P212">
        <v>1603.4432479632089</v>
      </c>
      <c r="Q212">
        <v>2004.4247025313789</v>
      </c>
      <c r="R212">
        <v>1823.953132450242</v>
      </c>
      <c r="S212">
        <v>1607.1028381778081</v>
      </c>
      <c r="T212">
        <v>2106.3597302556441</v>
      </c>
      <c r="U212">
        <v>1729.619375434128</v>
      </c>
      <c r="V212">
        <v>2367.5116059707798</v>
      </c>
      <c r="W212">
        <v>2032.585372832714</v>
      </c>
      <c r="X212">
        <v>2109.3091214232281</v>
      </c>
      <c r="Y212">
        <v>2069.784518428311</v>
      </c>
      <c r="Z212">
        <v>1439.7289480471591</v>
      </c>
      <c r="AA212">
        <v>2197.487992408177</v>
      </c>
      <c r="AB212">
        <v>2040.6279138364671</v>
      </c>
      <c r="AC212">
        <v>1847.2585796616061</v>
      </c>
      <c r="AD212">
        <v>1445.716720697892</v>
      </c>
      <c r="AE212">
        <v>1725.4116323614701</v>
      </c>
      <c r="AF212">
        <v>2201.54102842978</v>
      </c>
      <c r="AG212">
        <v>2062.0619761820758</v>
      </c>
      <c r="AH212">
        <v>1880.459370222042</v>
      </c>
    </row>
    <row r="213" spans="1:34" x14ac:dyDescent="0.25">
      <c r="A213">
        <v>45175</v>
      </c>
      <c r="B213">
        <v>1245.5</v>
      </c>
      <c r="C213">
        <v>2002.0882213979969</v>
      </c>
      <c r="D213">
        <v>2097.9646739684149</v>
      </c>
      <c r="E213">
        <v>1809.9447376764549</v>
      </c>
      <c r="F213">
        <v>2079.1569559595741</v>
      </c>
      <c r="G213">
        <v>2144.9693731945508</v>
      </c>
      <c r="H213">
        <v>2968.1166039479021</v>
      </c>
      <c r="I213">
        <v>1907.3932740410221</v>
      </c>
      <c r="J213">
        <v>1978.993136385169</v>
      </c>
      <c r="K213">
        <v>2047.6355359392171</v>
      </c>
      <c r="L213">
        <v>2089.6103557029192</v>
      </c>
      <c r="M213">
        <v>1139.083321535777</v>
      </c>
      <c r="N213">
        <v>1499.321642996438</v>
      </c>
      <c r="O213">
        <v>1998.122562898458</v>
      </c>
      <c r="P213">
        <v>1596.611677537541</v>
      </c>
      <c r="Q213">
        <v>2005.8830786395399</v>
      </c>
      <c r="R213">
        <v>1819.200541322612</v>
      </c>
      <c r="S213">
        <v>1604.3850439154969</v>
      </c>
      <c r="T213">
        <v>2115.5803208370971</v>
      </c>
      <c r="U213">
        <v>1729.5167150692839</v>
      </c>
      <c r="V213">
        <v>2355.1358295934988</v>
      </c>
      <c r="W213">
        <v>2029.3901525039651</v>
      </c>
      <c r="X213">
        <v>2108.7065517464839</v>
      </c>
      <c r="Y213">
        <v>2066.184188200677</v>
      </c>
      <c r="Z213">
        <v>1445.185884479029</v>
      </c>
      <c r="AA213">
        <v>2192.7602626021289</v>
      </c>
      <c r="AB213">
        <v>2036.717370747305</v>
      </c>
      <c r="AC213">
        <v>1844.8376974124949</v>
      </c>
      <c r="AD213">
        <v>1447.54450620085</v>
      </c>
      <c r="AE213">
        <v>1726.8432942243071</v>
      </c>
      <c r="AF213">
        <v>2201.4315189133158</v>
      </c>
      <c r="AG213">
        <v>2056.674869631348</v>
      </c>
      <c r="AH213">
        <v>1877.0517763982371</v>
      </c>
    </row>
    <row r="214" spans="1:34" x14ac:dyDescent="0.25">
      <c r="A214">
        <v>45174</v>
      </c>
      <c r="B214">
        <v>1234.98</v>
      </c>
      <c r="C214">
        <v>1991.9359751845161</v>
      </c>
      <c r="D214">
        <v>2090.5110223866841</v>
      </c>
      <c r="E214">
        <v>1802.7161999554689</v>
      </c>
      <c r="F214">
        <v>2072.3876621795998</v>
      </c>
      <c r="G214">
        <v>2120.933590583229</v>
      </c>
      <c r="H214">
        <v>2935.4484927328408</v>
      </c>
      <c r="I214">
        <v>1904.986225842667</v>
      </c>
      <c r="J214">
        <v>1978.0356201493589</v>
      </c>
      <c r="K214">
        <v>2022.038435461855</v>
      </c>
      <c r="L214">
        <v>2083.6304904730059</v>
      </c>
      <c r="M214">
        <v>1134.0887521153411</v>
      </c>
      <c r="N214">
        <v>1498.271682946453</v>
      </c>
      <c r="O214">
        <v>1987.5152246264511</v>
      </c>
      <c r="P214">
        <v>1595.133147939054</v>
      </c>
      <c r="Q214">
        <v>1988.8717915703439</v>
      </c>
      <c r="R214">
        <v>1812.6555947727511</v>
      </c>
      <c r="S214">
        <v>1603.814137671731</v>
      </c>
      <c r="T214">
        <v>2072.59600481192</v>
      </c>
      <c r="U214">
        <v>1724.2525371012659</v>
      </c>
      <c r="V214">
        <v>2348.8158018149038</v>
      </c>
      <c r="W214">
        <v>2030.512468568945</v>
      </c>
      <c r="X214">
        <v>2103.364853188195</v>
      </c>
      <c r="Y214">
        <v>2058.080476296816</v>
      </c>
      <c r="Z214">
        <v>1428.7106965399851</v>
      </c>
      <c r="AA214">
        <v>2179.917980196703</v>
      </c>
      <c r="AB214">
        <v>2025.538734776319</v>
      </c>
      <c r="AC214">
        <v>1839.313143138495</v>
      </c>
      <c r="AD214">
        <v>1441.297977462636</v>
      </c>
      <c r="AE214">
        <v>1717.5701910690659</v>
      </c>
      <c r="AF214">
        <v>2188.9012477052588</v>
      </c>
      <c r="AG214">
        <v>2044.2049219739449</v>
      </c>
      <c r="AH214">
        <v>1870.466607462379</v>
      </c>
    </row>
    <row r="215" spans="1:34" x14ac:dyDescent="0.25">
      <c r="A215">
        <v>45169</v>
      </c>
      <c r="B215">
        <v>1224.05</v>
      </c>
      <c r="C215">
        <v>1980.5017211261049</v>
      </c>
      <c r="D215">
        <v>2075.5091011703662</v>
      </c>
      <c r="E215">
        <v>1794.3017455648339</v>
      </c>
      <c r="F215">
        <v>2059.1495109571179</v>
      </c>
      <c r="G215">
        <v>2121.348916197036</v>
      </c>
      <c r="H215">
        <v>2930.8735462077152</v>
      </c>
      <c r="I215">
        <v>1886.325775339104</v>
      </c>
      <c r="J215">
        <v>1973.409336778313</v>
      </c>
      <c r="K215">
        <v>1998.1785531615269</v>
      </c>
      <c r="L215">
        <v>2073.216899614828</v>
      </c>
      <c r="M215">
        <v>1127.1306740501079</v>
      </c>
      <c r="N215">
        <v>1485.5693593374119</v>
      </c>
      <c r="O215">
        <v>1976.3967466515251</v>
      </c>
      <c r="P215">
        <v>1590.933950787077</v>
      </c>
      <c r="Q215">
        <v>1975.3116639472471</v>
      </c>
      <c r="R215">
        <v>1797.9014074902209</v>
      </c>
      <c r="S215">
        <v>1603.9935190192</v>
      </c>
      <c r="T215">
        <v>2064.45144542444</v>
      </c>
      <c r="U215">
        <v>1720.149126373384</v>
      </c>
      <c r="V215">
        <v>2338.6768227502639</v>
      </c>
      <c r="W215">
        <v>2017.206149825058</v>
      </c>
      <c r="X215">
        <v>2088.6913861422508</v>
      </c>
      <c r="Y215">
        <v>2039.7644201455271</v>
      </c>
      <c r="Z215">
        <v>1426.8866377194499</v>
      </c>
      <c r="AA215">
        <v>2166.8524646368851</v>
      </c>
      <c r="AB215">
        <v>2013.8321032432871</v>
      </c>
      <c r="AC215">
        <v>1830.0008471111639</v>
      </c>
      <c r="AD215">
        <v>1432.9505142768469</v>
      </c>
      <c r="AE215">
        <v>1707.2089013243831</v>
      </c>
      <c r="AF215">
        <v>2180.15368754478</v>
      </c>
      <c r="AG215">
        <v>2033.1493993266629</v>
      </c>
      <c r="AH215">
        <v>1857.122541842509</v>
      </c>
    </row>
    <row r="216" spans="1:34" x14ac:dyDescent="0.25">
      <c r="A216">
        <v>45168</v>
      </c>
      <c r="B216">
        <v>1213.1600000000001</v>
      </c>
      <c r="C216">
        <v>1970.423158448385</v>
      </c>
      <c r="D216">
        <v>2069.8525736959659</v>
      </c>
      <c r="E216">
        <v>1789.436787618635</v>
      </c>
      <c r="F216">
        <v>2050.3921746951701</v>
      </c>
      <c r="G216">
        <v>2110.7349084427101</v>
      </c>
      <c r="H216">
        <v>2922.490657871771</v>
      </c>
      <c r="I216">
        <v>1885.596237525443</v>
      </c>
      <c r="J216">
        <v>1959.1407540089169</v>
      </c>
      <c r="K216">
        <v>1991.867341559984</v>
      </c>
      <c r="L216">
        <v>2040.9419532740301</v>
      </c>
      <c r="M216">
        <v>1110.338366862326</v>
      </c>
      <c r="N216">
        <v>1476.5641283821731</v>
      </c>
      <c r="O216">
        <v>1968.2433932969541</v>
      </c>
      <c r="P216">
        <v>1577.090228490368</v>
      </c>
      <c r="Q216">
        <v>1967.5950014682589</v>
      </c>
      <c r="R216">
        <v>1788.7231033844751</v>
      </c>
      <c r="S216">
        <v>1610.767013377641</v>
      </c>
      <c r="T216">
        <v>2057.6506787574758</v>
      </c>
      <c r="U216">
        <v>1709.7464813562019</v>
      </c>
      <c r="V216">
        <v>2335.7148169308948</v>
      </c>
      <c r="W216">
        <v>1997.5471489921979</v>
      </c>
      <c r="X216">
        <v>2080.9325134311189</v>
      </c>
      <c r="Y216">
        <v>2027.588704535993</v>
      </c>
      <c r="Z216">
        <v>1415.1432566838489</v>
      </c>
      <c r="AA216">
        <v>2157.953191159469</v>
      </c>
      <c r="AB216">
        <v>2002.875308257806</v>
      </c>
      <c r="AC216">
        <v>1818.7169006102999</v>
      </c>
      <c r="AD216">
        <v>1422.109508632243</v>
      </c>
      <c r="AE216">
        <v>1698.770020313108</v>
      </c>
      <c r="AF216">
        <v>2166.2312427480938</v>
      </c>
      <c r="AG216">
        <v>2021.061260994971</v>
      </c>
      <c r="AH216">
        <v>1850.935760678725</v>
      </c>
    </row>
    <row r="217" spans="1:34" x14ac:dyDescent="0.25">
      <c r="A217">
        <v>45167</v>
      </c>
      <c r="B217">
        <v>1204.43</v>
      </c>
      <c r="C217">
        <v>1966.161356888786</v>
      </c>
      <c r="D217">
        <v>2059.0338026033219</v>
      </c>
      <c r="E217">
        <v>1787.6540441401121</v>
      </c>
      <c r="F217">
        <v>2049.2691393452969</v>
      </c>
      <c r="G217">
        <v>2101.0876117756429</v>
      </c>
      <c r="H217">
        <v>2880.8493067302979</v>
      </c>
      <c r="I217">
        <v>1878.8930445074579</v>
      </c>
      <c r="J217">
        <v>1959.479419844075</v>
      </c>
      <c r="K217">
        <v>1995.8644928991871</v>
      </c>
      <c r="L217">
        <v>2038.648556832911</v>
      </c>
      <c r="M217">
        <v>1126.6546761122979</v>
      </c>
      <c r="N217">
        <v>1475.656819443326</v>
      </c>
      <c r="O217">
        <v>1966.5426360969041</v>
      </c>
      <c r="P217">
        <v>1574.40377274303</v>
      </c>
      <c r="Q217">
        <v>1964.052705095788</v>
      </c>
      <c r="R217">
        <v>1782.8211897452179</v>
      </c>
      <c r="S217">
        <v>1599.360686815003</v>
      </c>
      <c r="T217">
        <v>2053.488906731</v>
      </c>
      <c r="U217">
        <v>1711.6091791053759</v>
      </c>
      <c r="V217">
        <v>2320.7939701016012</v>
      </c>
      <c r="W217">
        <v>1991.397082562843</v>
      </c>
      <c r="X217">
        <v>2085.7961598873121</v>
      </c>
      <c r="Y217">
        <v>2027.0919147879929</v>
      </c>
      <c r="Z217">
        <v>1414.472638053825</v>
      </c>
      <c r="AA217">
        <v>2150.9874587153781</v>
      </c>
      <c r="AB217">
        <v>2000.6406080071381</v>
      </c>
      <c r="AC217">
        <v>1814.5033248840689</v>
      </c>
      <c r="AD217">
        <v>1425.1975423087249</v>
      </c>
      <c r="AE217">
        <v>1691.757397161791</v>
      </c>
      <c r="AF217">
        <v>2154.2070270455429</v>
      </c>
      <c r="AG217">
        <v>2014.6990198084641</v>
      </c>
      <c r="AH217">
        <v>1853.217446985981</v>
      </c>
    </row>
    <row r="218" spans="1:34" x14ac:dyDescent="0.25">
      <c r="A218">
        <v>45166</v>
      </c>
      <c r="B218">
        <v>1201.72</v>
      </c>
      <c r="C218">
        <v>1962.7982638429521</v>
      </c>
      <c r="D218">
        <v>2051.46123828178</v>
      </c>
      <c r="E218">
        <v>1785.1708227373699</v>
      </c>
      <c r="F218">
        <v>2040.600451735442</v>
      </c>
      <c r="G218">
        <v>2090.1035658995061</v>
      </c>
      <c r="H218">
        <v>2873.0704635964421</v>
      </c>
      <c r="I218">
        <v>1873.5400934597769</v>
      </c>
      <c r="J218">
        <v>1960.1032350479909</v>
      </c>
      <c r="K218">
        <v>1980.2116823890831</v>
      </c>
      <c r="L218">
        <v>2037.6470067757091</v>
      </c>
      <c r="M218">
        <v>1123.613950730437</v>
      </c>
      <c r="N218">
        <v>1474.6988849414799</v>
      </c>
      <c r="O218">
        <v>1968.145107342765</v>
      </c>
      <c r="P218">
        <v>1569.2529577982409</v>
      </c>
      <c r="Q218">
        <v>1965.7183325792801</v>
      </c>
      <c r="R218">
        <v>1778.2191650192401</v>
      </c>
      <c r="S218">
        <v>1604.3166760177919</v>
      </c>
      <c r="T218">
        <v>2056.805288059596</v>
      </c>
      <c r="U218">
        <v>1710.736041049312</v>
      </c>
      <c r="V218">
        <v>2337.0410625599179</v>
      </c>
      <c r="W218">
        <v>1985.5504586454249</v>
      </c>
      <c r="X218">
        <v>2078.4595989378199</v>
      </c>
      <c r="Y218">
        <v>2025.7926301122591</v>
      </c>
      <c r="Z218">
        <v>1414.832997796392</v>
      </c>
      <c r="AA218">
        <v>2146.0499752528581</v>
      </c>
      <c r="AB218">
        <v>2001.168099556925</v>
      </c>
      <c r="AC218">
        <v>1809.6632000643899</v>
      </c>
      <c r="AD218">
        <v>1423.813079702981</v>
      </c>
      <c r="AE218">
        <v>1688.053051978417</v>
      </c>
      <c r="AF218">
        <v>2150.2075585158059</v>
      </c>
      <c r="AG218">
        <v>2010.5751516000121</v>
      </c>
      <c r="AH218">
        <v>1851.0311700248251</v>
      </c>
    </row>
    <row r="219" spans="1:34" x14ac:dyDescent="0.25">
      <c r="A219">
        <v>45163</v>
      </c>
      <c r="B219">
        <v>1183.3699999999999</v>
      </c>
      <c r="C219">
        <v>1953.788297706812</v>
      </c>
      <c r="D219">
        <v>2028.6758323570091</v>
      </c>
      <c r="E219">
        <v>1789.393356299295</v>
      </c>
      <c r="F219">
        <v>2027.1990093801539</v>
      </c>
      <c r="G219">
        <v>2079.7660816074731</v>
      </c>
      <c r="H219">
        <v>2859.8064379597281</v>
      </c>
      <c r="I219">
        <v>1869.145145631019</v>
      </c>
      <c r="J219">
        <v>1946.828624316601</v>
      </c>
      <c r="K219">
        <v>1970.635972419929</v>
      </c>
      <c r="L219">
        <v>2038.4918860209521</v>
      </c>
      <c r="M219">
        <v>1105.140637455462</v>
      </c>
      <c r="N219">
        <v>1468.449502783666</v>
      </c>
      <c r="O219">
        <v>1955.7982623391099</v>
      </c>
      <c r="P219">
        <v>1563.489800657567</v>
      </c>
      <c r="Q219">
        <v>1966.7759922680009</v>
      </c>
      <c r="R219">
        <v>1771.2989946847269</v>
      </c>
      <c r="S219">
        <v>1603.619167914638</v>
      </c>
      <c r="T219">
        <v>2040.357382354608</v>
      </c>
      <c r="U219">
        <v>1703.8692863296239</v>
      </c>
      <c r="V219">
        <v>2321.19981513428</v>
      </c>
      <c r="W219">
        <v>1977.9353980678529</v>
      </c>
      <c r="X219">
        <v>2078.0268572700611</v>
      </c>
      <c r="Y219">
        <v>2019.420914668292</v>
      </c>
      <c r="Z219">
        <v>1394.8981696323331</v>
      </c>
      <c r="AA219">
        <v>2135.9300280679122</v>
      </c>
      <c r="AB219">
        <v>1993.1714891525089</v>
      </c>
      <c r="AC219">
        <v>1802.721615041959</v>
      </c>
      <c r="AD219">
        <v>1413.211676984437</v>
      </c>
      <c r="AE219">
        <v>1672.995225314392</v>
      </c>
      <c r="AF219">
        <v>2136.1118755746238</v>
      </c>
      <c r="AG219">
        <v>2002.6073360398179</v>
      </c>
      <c r="AH219">
        <v>1844.273565817196</v>
      </c>
    </row>
    <row r="220" spans="1:34" x14ac:dyDescent="0.25">
      <c r="A220">
        <v>45162</v>
      </c>
      <c r="B220">
        <v>1189.3900000000001</v>
      </c>
      <c r="C220">
        <v>1954.2051252334529</v>
      </c>
      <c r="D220">
        <v>2032.213362425993</v>
      </c>
      <c r="E220">
        <v>1788.1618560925269</v>
      </c>
      <c r="F220">
        <v>2033.465573811407</v>
      </c>
      <c r="G220">
        <v>2081.561464647385</v>
      </c>
      <c r="H220">
        <v>2859.0581339164878</v>
      </c>
      <c r="I220">
        <v>1867.5667761988061</v>
      </c>
      <c r="J220">
        <v>1955.8524407220591</v>
      </c>
      <c r="K220">
        <v>1972.4674888576869</v>
      </c>
      <c r="L220">
        <v>2032.3639579252599</v>
      </c>
      <c r="M220">
        <v>1098.4009459759991</v>
      </c>
      <c r="N220">
        <v>1464.6003191593229</v>
      </c>
      <c r="O220">
        <v>1948.8201350386601</v>
      </c>
      <c r="P220">
        <v>1571.0218092663549</v>
      </c>
      <c r="Q220">
        <v>1967.8786644642871</v>
      </c>
      <c r="R220">
        <v>1776.6194097145949</v>
      </c>
      <c r="S220">
        <v>1593.4274078768819</v>
      </c>
      <c r="T220">
        <v>2051.8533691650059</v>
      </c>
      <c r="U220">
        <v>1699.8128119454209</v>
      </c>
      <c r="V220">
        <v>2277.190903263202</v>
      </c>
      <c r="W220">
        <v>1977.85601405543</v>
      </c>
      <c r="X220">
        <v>2080.55758304558</v>
      </c>
      <c r="Y220">
        <v>2020.9042071536239</v>
      </c>
      <c r="Z220">
        <v>1388.69017199735</v>
      </c>
      <c r="AA220">
        <v>2139.071441867572</v>
      </c>
      <c r="AB220">
        <v>1989.1401774260139</v>
      </c>
      <c r="AC220">
        <v>1804.2903166577789</v>
      </c>
      <c r="AD220">
        <v>1408.545386034574</v>
      </c>
      <c r="AE220">
        <v>1676.877156182052</v>
      </c>
      <c r="AF220">
        <v>2133.1593440121328</v>
      </c>
      <c r="AG220">
        <v>2002.835766466621</v>
      </c>
      <c r="AH220">
        <v>1846.173138426092</v>
      </c>
    </row>
    <row r="221" spans="1:34" x14ac:dyDescent="0.25">
      <c r="A221">
        <v>45161</v>
      </c>
      <c r="B221">
        <v>1172.56</v>
      </c>
      <c r="C221">
        <v>1937.1135602747349</v>
      </c>
      <c r="D221">
        <v>2008.049987449825</v>
      </c>
      <c r="E221">
        <v>1787.076677166945</v>
      </c>
      <c r="F221">
        <v>2005.5658702403109</v>
      </c>
      <c r="G221">
        <v>2063.3906008573122</v>
      </c>
      <c r="H221">
        <v>2830.360446587028</v>
      </c>
      <c r="I221">
        <v>1864.028379794493</v>
      </c>
      <c r="J221">
        <v>1939.0306668464989</v>
      </c>
      <c r="K221">
        <v>1958.3556796672619</v>
      </c>
      <c r="L221">
        <v>2025.485345598174</v>
      </c>
      <c r="M221">
        <v>1075.3625947175831</v>
      </c>
      <c r="N221">
        <v>1459.657546787148</v>
      </c>
      <c r="O221">
        <v>1938.081786281318</v>
      </c>
      <c r="P221">
        <v>1568.1732805813931</v>
      </c>
      <c r="Q221">
        <v>1951.924463848185</v>
      </c>
      <c r="R221">
        <v>1766.1688937569929</v>
      </c>
      <c r="S221">
        <v>1574.0880646553539</v>
      </c>
      <c r="T221">
        <v>2034.244824822689</v>
      </c>
      <c r="U221">
        <v>1674.0288396916139</v>
      </c>
      <c r="V221">
        <v>2262.65259101744</v>
      </c>
      <c r="W221">
        <v>1969.9940152426641</v>
      </c>
      <c r="X221">
        <v>2072.1004530726718</v>
      </c>
      <c r="Y221">
        <v>2000.7344653996099</v>
      </c>
      <c r="Z221">
        <v>1369.2556073589719</v>
      </c>
      <c r="AA221">
        <v>2116.5732241527339</v>
      </c>
      <c r="AB221">
        <v>1975.890484145832</v>
      </c>
      <c r="AC221">
        <v>1792.046563569028</v>
      </c>
      <c r="AD221">
        <v>1396.724735750711</v>
      </c>
      <c r="AE221">
        <v>1663.693310302426</v>
      </c>
      <c r="AF221">
        <v>2111.641816639225</v>
      </c>
      <c r="AG221">
        <v>1985.0175734420959</v>
      </c>
      <c r="AH221">
        <v>1831.6200574966981</v>
      </c>
    </row>
    <row r="222" spans="1:34" x14ac:dyDescent="0.25">
      <c r="A222">
        <v>45160</v>
      </c>
      <c r="B222">
        <v>1180.49</v>
      </c>
      <c r="C222">
        <v>1938.552364673684</v>
      </c>
      <c r="D222">
        <v>2013.102090711516</v>
      </c>
      <c r="E222">
        <v>1779.332157222633</v>
      </c>
      <c r="F222">
        <v>2007.6036806561669</v>
      </c>
      <c r="G222">
        <v>2061.9229061133101</v>
      </c>
      <c r="H222">
        <v>2840.922739740321</v>
      </c>
      <c r="I222">
        <v>1861.4161454483749</v>
      </c>
      <c r="J222">
        <v>1941.5418725550501</v>
      </c>
      <c r="K222">
        <v>1966.8103946964</v>
      </c>
      <c r="L222">
        <v>2019.496636712184</v>
      </c>
      <c r="M222">
        <v>1074.066645127675</v>
      </c>
      <c r="N222">
        <v>1462.5269476847691</v>
      </c>
      <c r="O222">
        <v>1937.9592606505739</v>
      </c>
      <c r="P222">
        <v>1570.9532096357291</v>
      </c>
      <c r="Q222">
        <v>1943.7229859156339</v>
      </c>
      <c r="R222">
        <v>1773.630798363999</v>
      </c>
      <c r="S222">
        <v>1579.7307048265559</v>
      </c>
      <c r="T222">
        <v>2041.310003623106</v>
      </c>
      <c r="U222">
        <v>1675.0513533528419</v>
      </c>
      <c r="V222">
        <v>2263.5308994863208</v>
      </c>
      <c r="W222">
        <v>1967.3528577269551</v>
      </c>
      <c r="X222">
        <v>2073.4694056717722</v>
      </c>
      <c r="Y222">
        <v>1999.78654975109</v>
      </c>
      <c r="Z222">
        <v>1373.4976827050059</v>
      </c>
      <c r="AA222">
        <v>2119.4076221314349</v>
      </c>
      <c r="AB222">
        <v>1974.6571988773389</v>
      </c>
      <c r="AC222">
        <v>1793.58420119624</v>
      </c>
      <c r="AD222">
        <v>1397.3652488357429</v>
      </c>
      <c r="AE222">
        <v>1669.650230406467</v>
      </c>
      <c r="AF222">
        <v>2117.391128352936</v>
      </c>
      <c r="AG222">
        <v>1988.145601977355</v>
      </c>
      <c r="AH222">
        <v>1828.4916131483369</v>
      </c>
    </row>
    <row r="223" spans="1:34" x14ac:dyDescent="0.25">
      <c r="A223">
        <v>45159</v>
      </c>
      <c r="B223">
        <v>1179.76</v>
      </c>
      <c r="C223">
        <v>1934.072038747765</v>
      </c>
      <c r="D223">
        <v>2000.526970534444</v>
      </c>
      <c r="E223">
        <v>1775.016050727432</v>
      </c>
      <c r="F223">
        <v>2003.3369119836459</v>
      </c>
      <c r="G223">
        <v>2047.8290369432509</v>
      </c>
      <c r="H223">
        <v>2817.3807505330228</v>
      </c>
      <c r="I223">
        <v>1854.2846695643741</v>
      </c>
      <c r="J223">
        <v>1932.5157991152701</v>
      </c>
      <c r="K223">
        <v>1968.5913403060499</v>
      </c>
      <c r="L223">
        <v>2019.6633159276159</v>
      </c>
      <c r="M223">
        <v>1062.2163333652329</v>
      </c>
      <c r="N223">
        <v>1459.2824925133959</v>
      </c>
      <c r="O223">
        <v>1930.291719698688</v>
      </c>
      <c r="P223">
        <v>1567.9387691468901</v>
      </c>
      <c r="Q223">
        <v>1946.489689608258</v>
      </c>
      <c r="R223">
        <v>1771.5115693818491</v>
      </c>
      <c r="S223">
        <v>1549.6629984175499</v>
      </c>
      <c r="T223">
        <v>2039.1347682927919</v>
      </c>
      <c r="U223">
        <v>1679.128266192216</v>
      </c>
      <c r="V223">
        <v>2264.3505001087792</v>
      </c>
      <c r="W223">
        <v>1960.3388780385731</v>
      </c>
      <c r="X223">
        <v>2070.7322545246811</v>
      </c>
      <c r="Y223">
        <v>2002.137354876048</v>
      </c>
      <c r="Z223">
        <v>1379.5878075247781</v>
      </c>
      <c r="AA223">
        <v>2113.5655563201831</v>
      </c>
      <c r="AB223">
        <v>1971.5667956536299</v>
      </c>
      <c r="AC223">
        <v>1790.035604487914</v>
      </c>
      <c r="AD223">
        <v>1393.9674411847191</v>
      </c>
      <c r="AE223">
        <v>1670.5290129344539</v>
      </c>
      <c r="AF223">
        <v>2108.1278545965661</v>
      </c>
      <c r="AG223">
        <v>1981.1670785675569</v>
      </c>
      <c r="AH223">
        <v>1828.4321463192789</v>
      </c>
    </row>
    <row r="224" spans="1:34" x14ac:dyDescent="0.25">
      <c r="A224">
        <v>45156</v>
      </c>
      <c r="B224">
        <v>1177.99</v>
      </c>
      <c r="C224">
        <v>1938.242652516624</v>
      </c>
      <c r="D224">
        <v>2005.3940017679729</v>
      </c>
      <c r="E224">
        <v>1765.25992151173</v>
      </c>
      <c r="F224">
        <v>2021.0359339846709</v>
      </c>
      <c r="G224">
        <v>2052.3457153419722</v>
      </c>
      <c r="H224">
        <v>2813.782350943065</v>
      </c>
      <c r="I224">
        <v>1844.6871111690989</v>
      </c>
      <c r="J224">
        <v>1931.976674386829</v>
      </c>
      <c r="K224">
        <v>1966.245696257093</v>
      </c>
      <c r="L224">
        <v>2027.9555494742381</v>
      </c>
      <c r="M224">
        <v>1052.393880063395</v>
      </c>
      <c r="N224">
        <v>1456.061598402239</v>
      </c>
      <c r="O224">
        <v>1934.3054568769439</v>
      </c>
      <c r="P224">
        <v>1566.055251729063</v>
      </c>
      <c r="Q224">
        <v>1944.4837129812331</v>
      </c>
      <c r="R224">
        <v>1763.884383112849</v>
      </c>
      <c r="S224">
        <v>1540.8656532087141</v>
      </c>
      <c r="T224">
        <v>2046.9135900605111</v>
      </c>
      <c r="U224">
        <v>1688.8232475042889</v>
      </c>
      <c r="V224">
        <v>2277.0905177062741</v>
      </c>
      <c r="W224">
        <v>1964.03846942108</v>
      </c>
      <c r="X224">
        <v>2082.3652917295271</v>
      </c>
      <c r="Y224">
        <v>2010.3092888120229</v>
      </c>
      <c r="Z224">
        <v>1381.24601149615</v>
      </c>
      <c r="AA224">
        <v>2122.690572947547</v>
      </c>
      <c r="AB224">
        <v>1973.7978380568129</v>
      </c>
      <c r="AC224">
        <v>1790.1720821871199</v>
      </c>
      <c r="AD224">
        <v>1389.300129376747</v>
      </c>
      <c r="AE224">
        <v>1664.685797921474</v>
      </c>
      <c r="AF224">
        <v>2105.3576929746432</v>
      </c>
      <c r="AG224">
        <v>1989.5487815684869</v>
      </c>
      <c r="AH224">
        <v>1832.934060502829</v>
      </c>
    </row>
    <row r="225" spans="1:34" x14ac:dyDescent="0.25">
      <c r="A225">
        <v>45155</v>
      </c>
      <c r="B225">
        <v>1233.48</v>
      </c>
      <c r="C225">
        <v>1993.6588096476189</v>
      </c>
      <c r="D225">
        <v>2083.2544640186779</v>
      </c>
      <c r="E225">
        <v>1794.12501968793</v>
      </c>
      <c r="F225">
        <v>2084.491139207169</v>
      </c>
      <c r="G225">
        <v>2118.3775280118512</v>
      </c>
      <c r="H225">
        <v>2885.1213047990468</v>
      </c>
      <c r="I225">
        <v>1899.702609337962</v>
      </c>
      <c r="J225">
        <v>1989.106072509388</v>
      </c>
      <c r="K225">
        <v>2041.563718475649</v>
      </c>
      <c r="L225">
        <v>2079.5731653981279</v>
      </c>
      <c r="M225">
        <v>1099.6128791941171</v>
      </c>
      <c r="N225">
        <v>1491.58110158625</v>
      </c>
      <c r="O225">
        <v>1986.7154356269109</v>
      </c>
      <c r="P225">
        <v>1600.6150728356879</v>
      </c>
      <c r="Q225">
        <v>2004.5267620286879</v>
      </c>
      <c r="R225">
        <v>1814.657409679249</v>
      </c>
      <c r="S225">
        <v>1564.984023755831</v>
      </c>
      <c r="T225">
        <v>2113.8584157765599</v>
      </c>
      <c r="U225">
        <v>1741.7345204835269</v>
      </c>
      <c r="V225">
        <v>2328.2281884348572</v>
      </c>
      <c r="W225">
        <v>2016.452539480671</v>
      </c>
      <c r="X225">
        <v>2116.667243569605</v>
      </c>
      <c r="Y225">
        <v>2072.216504653959</v>
      </c>
      <c r="Z225">
        <v>1422.4130441221339</v>
      </c>
      <c r="AA225">
        <v>2183.3973568722258</v>
      </c>
      <c r="AB225">
        <v>2030.9462060677849</v>
      </c>
      <c r="AC225">
        <v>1841.1947089673811</v>
      </c>
      <c r="AD225">
        <v>1427.849242752548</v>
      </c>
      <c r="AE225">
        <v>1711.8070829666169</v>
      </c>
      <c r="AF225">
        <v>2156.236832320129</v>
      </c>
      <c r="AG225">
        <v>2047.1864589192089</v>
      </c>
      <c r="AH225">
        <v>1889.35243116472</v>
      </c>
    </row>
    <row r="226" spans="1:34" x14ac:dyDescent="0.25">
      <c r="A226">
        <v>45154</v>
      </c>
      <c r="B226">
        <v>1243.26</v>
      </c>
      <c r="C226">
        <v>2002.2300903974281</v>
      </c>
      <c r="D226">
        <v>2093.3933027144599</v>
      </c>
      <c r="E226">
        <v>1791.8880674265249</v>
      </c>
      <c r="F226">
        <v>2101.1764214099512</v>
      </c>
      <c r="G226">
        <v>2129.205583871732</v>
      </c>
      <c r="H226">
        <v>2869.0908785148631</v>
      </c>
      <c r="I226">
        <v>1907.346179847573</v>
      </c>
      <c r="J226">
        <v>1998.857622576832</v>
      </c>
      <c r="K226">
        <v>2056.6021773937832</v>
      </c>
      <c r="L226">
        <v>2095.6248777005721</v>
      </c>
      <c r="M226">
        <v>1102.5418365556079</v>
      </c>
      <c r="N226">
        <v>1498.0515968551131</v>
      </c>
      <c r="O226">
        <v>1999.834606636392</v>
      </c>
      <c r="P226">
        <v>1611.934371395419</v>
      </c>
      <c r="Q226">
        <v>2011.3628903307269</v>
      </c>
      <c r="R226">
        <v>1823.3518946052759</v>
      </c>
      <c r="S226">
        <v>1563.1471862494061</v>
      </c>
      <c r="T226">
        <v>2123.5632145563241</v>
      </c>
      <c r="U226">
        <v>1748.254021165724</v>
      </c>
      <c r="V226">
        <v>2334.112186553531</v>
      </c>
      <c r="W226">
        <v>2023.4991981691969</v>
      </c>
      <c r="X226">
        <v>2130.8386910411941</v>
      </c>
      <c r="Y226">
        <v>2081.4600096127601</v>
      </c>
      <c r="Z226">
        <v>1433.417240043605</v>
      </c>
      <c r="AA226">
        <v>2191.6330518931318</v>
      </c>
      <c r="AB226">
        <v>2041.957602802712</v>
      </c>
      <c r="AC226">
        <v>1849.651539444023</v>
      </c>
      <c r="AD226">
        <v>1433.205280472198</v>
      </c>
      <c r="AE226">
        <v>1717.824679122788</v>
      </c>
      <c r="AF226">
        <v>2163.5927982806979</v>
      </c>
      <c r="AG226">
        <v>2056.3569061338212</v>
      </c>
      <c r="AH226">
        <v>1898.2297242245991</v>
      </c>
    </row>
    <row r="227" spans="1:34" x14ac:dyDescent="0.25">
      <c r="A227">
        <v>45153</v>
      </c>
      <c r="B227">
        <v>1234.05</v>
      </c>
      <c r="C227">
        <v>2002.9712740729519</v>
      </c>
      <c r="D227">
        <v>2094.4892400327772</v>
      </c>
      <c r="E227">
        <v>1793.6823861076521</v>
      </c>
      <c r="F227">
        <v>2100.0357456548481</v>
      </c>
      <c r="G227">
        <v>2134.5537825417332</v>
      </c>
      <c r="H227">
        <v>2869.750387872893</v>
      </c>
      <c r="I227">
        <v>1906.411994462567</v>
      </c>
      <c r="J227">
        <v>2003.041340164807</v>
      </c>
      <c r="K227">
        <v>2055.65793775261</v>
      </c>
      <c r="L227">
        <v>2097.4212154859451</v>
      </c>
      <c r="M227">
        <v>1107.155463078431</v>
      </c>
      <c r="N227">
        <v>1500.8473857581359</v>
      </c>
      <c r="O227">
        <v>2002.1766404704661</v>
      </c>
      <c r="P227">
        <v>1605.2808435478221</v>
      </c>
      <c r="Q227">
        <v>2005.1230183333109</v>
      </c>
      <c r="R227">
        <v>1815.8925554180271</v>
      </c>
      <c r="S227">
        <v>1554.478677716412</v>
      </c>
      <c r="T227">
        <v>2133.219181578912</v>
      </c>
      <c r="U227">
        <v>1749.111097755929</v>
      </c>
      <c r="V227">
        <v>2345.414549364385</v>
      </c>
      <c r="W227">
        <v>2025.9067284870309</v>
      </c>
      <c r="X227">
        <v>2130.4864339243541</v>
      </c>
      <c r="Y227">
        <v>2083.8238069834429</v>
      </c>
      <c r="Z227">
        <v>1445.8436925230751</v>
      </c>
      <c r="AA227">
        <v>2192.4658450382358</v>
      </c>
      <c r="AB227">
        <v>2042.8577585163889</v>
      </c>
      <c r="AC227">
        <v>1847.909258928403</v>
      </c>
      <c r="AD227">
        <v>1438.38630737885</v>
      </c>
      <c r="AE227">
        <v>1709.1309460740031</v>
      </c>
      <c r="AF227">
        <v>2162.450466918855</v>
      </c>
      <c r="AG227">
        <v>2058.4009990629702</v>
      </c>
      <c r="AH227">
        <v>1899.7390725884179</v>
      </c>
    </row>
    <row r="228" spans="1:34" x14ac:dyDescent="0.25">
      <c r="A228">
        <v>45152</v>
      </c>
      <c r="B228">
        <v>1236.8399999999999</v>
      </c>
      <c r="C228">
        <v>2001.0134801120701</v>
      </c>
      <c r="D228">
        <v>2097.1010944760451</v>
      </c>
      <c r="E228">
        <v>1790.120093556438</v>
      </c>
      <c r="F228">
        <v>2096.2843388365609</v>
      </c>
      <c r="G228">
        <v>2130.7820561410331</v>
      </c>
      <c r="H228">
        <v>2875.089673958832</v>
      </c>
      <c r="I228">
        <v>1911.788970735638</v>
      </c>
      <c r="J228">
        <v>1993.9652986593819</v>
      </c>
      <c r="K228">
        <v>2064.4596852202199</v>
      </c>
      <c r="L228">
        <v>2095.4483787292611</v>
      </c>
      <c r="M228">
        <v>1107.024254694757</v>
      </c>
      <c r="N228">
        <v>1499.963840635965</v>
      </c>
      <c r="O228">
        <v>1996.911373212175</v>
      </c>
      <c r="P228">
        <v>1608.370728445992</v>
      </c>
      <c r="Q228">
        <v>1995.429758875192</v>
      </c>
      <c r="R228">
        <v>1818.565685688661</v>
      </c>
      <c r="S228">
        <v>1561.13420859346</v>
      </c>
      <c r="T228">
        <v>2130.3100280321978</v>
      </c>
      <c r="U228">
        <v>1741.8106554713929</v>
      </c>
      <c r="V228">
        <v>2339.2962413800328</v>
      </c>
      <c r="W228">
        <v>2017.6054720471809</v>
      </c>
      <c r="X228">
        <v>2130.8953564489088</v>
      </c>
      <c r="Y228">
        <v>2082.5945891130591</v>
      </c>
      <c r="Z228">
        <v>1443.229630912974</v>
      </c>
      <c r="AA228">
        <v>2191.8706551068281</v>
      </c>
      <c r="AB228">
        <v>2037.5615554744891</v>
      </c>
      <c r="AC228">
        <v>1846.141883998861</v>
      </c>
      <c r="AD228">
        <v>1436.91338408055</v>
      </c>
      <c r="AE228">
        <v>1712.724786269569</v>
      </c>
      <c r="AF228">
        <v>2160.6071640308892</v>
      </c>
      <c r="AG228">
        <v>2056.5037526290012</v>
      </c>
      <c r="AH228">
        <v>1896.957197289302</v>
      </c>
    </row>
    <row r="229" spans="1:34" x14ac:dyDescent="0.25">
      <c r="A229">
        <v>45149</v>
      </c>
      <c r="B229">
        <v>1232.21</v>
      </c>
      <c r="C229">
        <v>1992.8883165220659</v>
      </c>
      <c r="D229">
        <v>2091.2836338119519</v>
      </c>
      <c r="E229">
        <v>1789.5104659952401</v>
      </c>
      <c r="F229">
        <v>2079.166157111687</v>
      </c>
      <c r="G229">
        <v>2117.444586787537</v>
      </c>
      <c r="H229">
        <v>2848.098222996844</v>
      </c>
      <c r="I229">
        <v>1900.560653412675</v>
      </c>
      <c r="J229">
        <v>1988.109403153891</v>
      </c>
      <c r="K229">
        <v>2063.7553805645612</v>
      </c>
      <c r="L229">
        <v>2092.3447254441239</v>
      </c>
      <c r="M229">
        <v>1103.327105787798</v>
      </c>
      <c r="N229">
        <v>1501.923691417511</v>
      </c>
      <c r="O229">
        <v>1989.384901417521</v>
      </c>
      <c r="P229">
        <v>1606.6740266592431</v>
      </c>
      <c r="Q229">
        <v>1987.451736787754</v>
      </c>
      <c r="R229">
        <v>1814.5489024805479</v>
      </c>
      <c r="S229">
        <v>1546.864985976702</v>
      </c>
      <c r="T229">
        <v>2123.0842082689901</v>
      </c>
      <c r="U229">
        <v>1741.024039307049</v>
      </c>
      <c r="V229">
        <v>2336.881086375713</v>
      </c>
      <c r="W229">
        <v>2011.475075331801</v>
      </c>
      <c r="X229">
        <v>2125.1124589324459</v>
      </c>
      <c r="Y229">
        <v>2075.884489961039</v>
      </c>
      <c r="Z229">
        <v>1449.6860575391461</v>
      </c>
      <c r="AA229">
        <v>2178.9797133730158</v>
      </c>
      <c r="AB229">
        <v>2031.713138391998</v>
      </c>
      <c r="AC229">
        <v>1841.088756303122</v>
      </c>
      <c r="AD229">
        <v>1438.143454633788</v>
      </c>
      <c r="AE229">
        <v>1709.909246856454</v>
      </c>
      <c r="AF229">
        <v>2149.006433060757</v>
      </c>
      <c r="AG229">
        <v>2045.757690960703</v>
      </c>
      <c r="AH229">
        <v>1892.7221414226799</v>
      </c>
    </row>
    <row r="230" spans="1:34" x14ac:dyDescent="0.25">
      <c r="A230">
        <v>45148</v>
      </c>
      <c r="B230">
        <v>1220.6099999999999</v>
      </c>
      <c r="C230">
        <v>1993.522365449837</v>
      </c>
      <c r="D230">
        <v>2092.233384376671</v>
      </c>
      <c r="E230">
        <v>1794.0300677036771</v>
      </c>
      <c r="F230">
        <v>2071.814594394581</v>
      </c>
      <c r="G230">
        <v>2119.5402636640169</v>
      </c>
      <c r="H230">
        <v>2843.413877285398</v>
      </c>
      <c r="I230">
        <v>1900.589652377038</v>
      </c>
      <c r="J230">
        <v>1996.489202342419</v>
      </c>
      <c r="K230">
        <v>2072.7590811638661</v>
      </c>
      <c r="L230">
        <v>2099.0750117350431</v>
      </c>
      <c r="M230">
        <v>1108.4774165684651</v>
      </c>
      <c r="N230">
        <v>1499.7511738868759</v>
      </c>
      <c r="O230">
        <v>1996.3506549412971</v>
      </c>
      <c r="P230">
        <v>1604.419049955846</v>
      </c>
      <c r="Q230">
        <v>1994.296808724398</v>
      </c>
      <c r="R230">
        <v>1808.217531605045</v>
      </c>
      <c r="S230">
        <v>1539.4003558156619</v>
      </c>
      <c r="T230">
        <v>2103.3413028956461</v>
      </c>
      <c r="U230">
        <v>1755.496245093821</v>
      </c>
      <c r="V230">
        <v>2353.9062479113331</v>
      </c>
      <c r="W230">
        <v>2018.947261923832</v>
      </c>
      <c r="X230">
        <v>2130.818487377524</v>
      </c>
      <c r="Y230">
        <v>2074.6208066559611</v>
      </c>
      <c r="Z230">
        <v>1451.6355680656741</v>
      </c>
      <c r="AA230">
        <v>2174.839049000544</v>
      </c>
      <c r="AB230">
        <v>2039.806452722401</v>
      </c>
      <c r="AC230">
        <v>1843.941461498739</v>
      </c>
      <c r="AD230">
        <v>1439.5745381694339</v>
      </c>
      <c r="AE230">
        <v>1704.689117906423</v>
      </c>
      <c r="AF230">
        <v>2144.8476721823181</v>
      </c>
      <c r="AG230">
        <v>2045.4823014389481</v>
      </c>
      <c r="AH230">
        <v>1897.5093976508399</v>
      </c>
    </row>
    <row r="231" spans="1:34" x14ac:dyDescent="0.25">
      <c r="A231">
        <v>45147</v>
      </c>
      <c r="B231">
        <v>1233.99</v>
      </c>
      <c r="C231">
        <v>2002.703487830111</v>
      </c>
      <c r="D231">
        <v>2120.219282151565</v>
      </c>
      <c r="E231">
        <v>1797.3997200601359</v>
      </c>
      <c r="F231">
        <v>2073.9898456702058</v>
      </c>
      <c r="G231">
        <v>2126.784391337254</v>
      </c>
      <c r="H231">
        <v>2860.6693098852502</v>
      </c>
      <c r="I231">
        <v>1896.285555859175</v>
      </c>
      <c r="J231">
        <v>2011.36280224542</v>
      </c>
      <c r="K231">
        <v>2067.672184086884</v>
      </c>
      <c r="L231">
        <v>2115.849012736187</v>
      </c>
      <c r="M231">
        <v>1123.104124493324</v>
      </c>
      <c r="N231">
        <v>1497.7634767300699</v>
      </c>
      <c r="O231">
        <v>2009.324695085264</v>
      </c>
      <c r="P231">
        <v>1607.769909494506</v>
      </c>
      <c r="Q231">
        <v>1994.608617926667</v>
      </c>
      <c r="R231">
        <v>1819.5891102851281</v>
      </c>
      <c r="S231">
        <v>1532.7493161776561</v>
      </c>
      <c r="T231">
        <v>2128.1897188544649</v>
      </c>
      <c r="U231">
        <v>1774.240066720392</v>
      </c>
      <c r="V231">
        <v>2372.1532375795282</v>
      </c>
      <c r="W231">
        <v>2030.6875046215191</v>
      </c>
      <c r="X231">
        <v>2137.7996850131631</v>
      </c>
      <c r="Y231">
        <v>2084.5637331220159</v>
      </c>
      <c r="Z231">
        <v>1465.8557350729591</v>
      </c>
      <c r="AA231">
        <v>2184.4140016717452</v>
      </c>
      <c r="AB231">
        <v>2049.0730972948222</v>
      </c>
      <c r="AC231">
        <v>1853.6434690824281</v>
      </c>
      <c r="AD231">
        <v>1445.829394324207</v>
      </c>
      <c r="AE231">
        <v>1717.2928715412249</v>
      </c>
      <c r="AF231">
        <v>2152.7250921197679</v>
      </c>
      <c r="AG231">
        <v>2055.2941796303999</v>
      </c>
      <c r="AH231">
        <v>1906.2531690468361</v>
      </c>
    </row>
    <row r="232" spans="1:34" x14ac:dyDescent="0.25">
      <c r="A232">
        <v>45146</v>
      </c>
      <c r="B232">
        <v>1242.23</v>
      </c>
      <c r="C232">
        <v>1993.8716484265451</v>
      </c>
      <c r="D232">
        <v>2106.3728441614821</v>
      </c>
      <c r="E232">
        <v>1806.7049989022109</v>
      </c>
      <c r="F232">
        <v>2064.4764914611078</v>
      </c>
      <c r="G232">
        <v>2133.458127313449</v>
      </c>
      <c r="H232">
        <v>2866.6460783258931</v>
      </c>
      <c r="I232">
        <v>1881.0397558048651</v>
      </c>
      <c r="J232">
        <v>1986.6185147567869</v>
      </c>
      <c r="K232">
        <v>2067.539101042024</v>
      </c>
      <c r="L232">
        <v>2111.4672372441159</v>
      </c>
      <c r="M232">
        <v>1105.7941713301641</v>
      </c>
      <c r="N232">
        <v>1498.7611633414699</v>
      </c>
      <c r="O232">
        <v>2002.5590217230849</v>
      </c>
      <c r="P232">
        <v>1599.160402432035</v>
      </c>
      <c r="Q232">
        <v>1986.0057828862821</v>
      </c>
      <c r="R232">
        <v>1824.7400278749669</v>
      </c>
      <c r="S232">
        <v>1492.7360501789619</v>
      </c>
      <c r="T232">
        <v>2104.2142795048439</v>
      </c>
      <c r="U232">
        <v>1763.978566227448</v>
      </c>
      <c r="V232">
        <v>2362.945102019743</v>
      </c>
      <c r="W232">
        <v>2026.661889308464</v>
      </c>
      <c r="X232">
        <v>2135.619989221786</v>
      </c>
      <c r="Y232">
        <v>2065.3478304701621</v>
      </c>
      <c r="Z232">
        <v>1449.709280716796</v>
      </c>
      <c r="AA232">
        <v>2172.8815875789842</v>
      </c>
      <c r="AB232">
        <v>2039.4918039366869</v>
      </c>
      <c r="AC232">
        <v>1849.6451275059289</v>
      </c>
      <c r="AD232">
        <v>1439.967657829523</v>
      </c>
      <c r="AE232">
        <v>1722.3822649287019</v>
      </c>
      <c r="AF232">
        <v>2155.3106902746958</v>
      </c>
      <c r="AG232">
        <v>2049.5645242668902</v>
      </c>
      <c r="AH232">
        <v>1886.535844347216</v>
      </c>
    </row>
    <row r="233" spans="1:34" x14ac:dyDescent="0.25">
      <c r="A233">
        <v>45145</v>
      </c>
      <c r="B233">
        <v>1241.42</v>
      </c>
      <c r="C233">
        <v>1985.4310311479589</v>
      </c>
      <c r="D233">
        <v>2089.9092512705229</v>
      </c>
      <c r="E233">
        <v>1798.6747566611509</v>
      </c>
      <c r="F233">
        <v>2061.0392825129989</v>
      </c>
      <c r="G233">
        <v>2134.7788447082389</v>
      </c>
      <c r="H233">
        <v>2865.4152984383159</v>
      </c>
      <c r="I233">
        <v>1876.5560621911759</v>
      </c>
      <c r="J233">
        <v>1971.2715061758879</v>
      </c>
      <c r="K233">
        <v>2047.257840566115</v>
      </c>
      <c r="L233">
        <v>2109.5415524005211</v>
      </c>
      <c r="M233">
        <v>1094.6136530404101</v>
      </c>
      <c r="N233">
        <v>1487.7346359416381</v>
      </c>
      <c r="O233">
        <v>1997.1641178946841</v>
      </c>
      <c r="P233">
        <v>1590.6456141028909</v>
      </c>
      <c r="Q233">
        <v>1975.694956226705</v>
      </c>
      <c r="R233">
        <v>1827.4872455694101</v>
      </c>
      <c r="S233">
        <v>1495.2016159158329</v>
      </c>
      <c r="T233">
        <v>2088.626486323516</v>
      </c>
      <c r="U233">
        <v>1740.7003441198731</v>
      </c>
      <c r="V233">
        <v>2353.8402211344219</v>
      </c>
      <c r="W233">
        <v>2013.789490642773</v>
      </c>
      <c r="X233">
        <v>2131.0774150440338</v>
      </c>
      <c r="Y233">
        <v>2051.3849623977271</v>
      </c>
      <c r="Z233">
        <v>1444.2824582719511</v>
      </c>
      <c r="AA233">
        <v>2165.2291079742708</v>
      </c>
      <c r="AB233">
        <v>2029.8044245205299</v>
      </c>
      <c r="AC233">
        <v>1841.255210376064</v>
      </c>
      <c r="AD233">
        <v>1430.5623096871641</v>
      </c>
      <c r="AE233">
        <v>1720.9656966928931</v>
      </c>
      <c r="AF233">
        <v>2155.7101428606279</v>
      </c>
      <c r="AG233">
        <v>2046.7137803723519</v>
      </c>
      <c r="AH233">
        <v>1866.751972450407</v>
      </c>
    </row>
    <row r="234" spans="1:34" x14ac:dyDescent="0.25">
      <c r="A234">
        <v>45142</v>
      </c>
      <c r="B234">
        <v>1225.98</v>
      </c>
      <c r="C234">
        <v>1973.510769404689</v>
      </c>
      <c r="D234">
        <v>2080.1320908825519</v>
      </c>
      <c r="E234">
        <v>1795.110822046865</v>
      </c>
      <c r="F234">
        <v>2051.6118291514422</v>
      </c>
      <c r="G234">
        <v>2131.1843859146579</v>
      </c>
      <c r="H234">
        <v>2836.903946760146</v>
      </c>
      <c r="I234">
        <v>1859.727962120729</v>
      </c>
      <c r="J234">
        <v>1974.2803210036379</v>
      </c>
      <c r="K234">
        <v>2046.1922187020091</v>
      </c>
      <c r="L234">
        <v>2112.9747799331922</v>
      </c>
      <c r="M234">
        <v>1084.4744213365091</v>
      </c>
      <c r="N234">
        <v>1486.315447009031</v>
      </c>
      <c r="O234">
        <v>1987.640124013421</v>
      </c>
      <c r="P234">
        <v>1588.7150179806531</v>
      </c>
      <c r="Q234">
        <v>1964.569733961986</v>
      </c>
      <c r="R234">
        <v>1806.844578290134</v>
      </c>
      <c r="S234">
        <v>1470.4293400359991</v>
      </c>
      <c r="T234">
        <v>2085.2563867952022</v>
      </c>
      <c r="U234">
        <v>1722.054390809983</v>
      </c>
      <c r="V234">
        <v>2318.5889441988788</v>
      </c>
      <c r="W234">
        <v>2002.544991251191</v>
      </c>
      <c r="X234">
        <v>2113.136465266633</v>
      </c>
      <c r="Y234">
        <v>2035.19743051506</v>
      </c>
      <c r="Z234">
        <v>1442.2034770194291</v>
      </c>
      <c r="AA234">
        <v>2150.0624586415051</v>
      </c>
      <c r="AB234">
        <v>2022.3372005557139</v>
      </c>
      <c r="AC234">
        <v>1827.8498395542399</v>
      </c>
      <c r="AD234">
        <v>1426.6261020396621</v>
      </c>
      <c r="AE234">
        <v>1706.421669482027</v>
      </c>
      <c r="AF234">
        <v>2147.0004292676858</v>
      </c>
      <c r="AG234">
        <v>2036.1286393958951</v>
      </c>
      <c r="AH234">
        <v>1852.1046202110531</v>
      </c>
    </row>
    <row r="235" spans="1:34" x14ac:dyDescent="0.25">
      <c r="A235">
        <v>45141</v>
      </c>
      <c r="B235">
        <v>1210.95</v>
      </c>
      <c r="C235">
        <v>1960.9553151913469</v>
      </c>
      <c r="D235">
        <v>2067.177228213759</v>
      </c>
      <c r="E235">
        <v>1800.142546188122</v>
      </c>
      <c r="F235">
        <v>2024.4987433913491</v>
      </c>
      <c r="G235">
        <v>2124.2201997071138</v>
      </c>
      <c r="H235">
        <v>2820.7681727339032</v>
      </c>
      <c r="I235">
        <v>1845.5907838372359</v>
      </c>
      <c r="J235">
        <v>1956.8184620824411</v>
      </c>
      <c r="K235">
        <v>2030.497277661987</v>
      </c>
      <c r="L235">
        <v>2115.2706976600571</v>
      </c>
      <c r="M235">
        <v>1092.752471508689</v>
      </c>
      <c r="N235">
        <v>1483.0765615560249</v>
      </c>
      <c r="O235">
        <v>1978.8508352303061</v>
      </c>
      <c r="P235">
        <v>1577.7995192825849</v>
      </c>
      <c r="Q235">
        <v>1958.2410025716899</v>
      </c>
      <c r="R235">
        <v>1795.7415047896709</v>
      </c>
      <c r="S235">
        <v>1459.202441221347</v>
      </c>
      <c r="T235">
        <v>2064.9937353302712</v>
      </c>
      <c r="U235">
        <v>1714.9747163504319</v>
      </c>
      <c r="V235">
        <v>2319.9405482936008</v>
      </c>
      <c r="W235">
        <v>1992.516987222944</v>
      </c>
      <c r="X235">
        <v>2094.813439958275</v>
      </c>
      <c r="Y235">
        <v>2020.6605513751931</v>
      </c>
      <c r="Z235">
        <v>1446.3569344518819</v>
      </c>
      <c r="AA235">
        <v>2130.8323376061821</v>
      </c>
      <c r="AB235">
        <v>2013.7869835852921</v>
      </c>
      <c r="AC235">
        <v>1817.96360905403</v>
      </c>
      <c r="AD235">
        <v>1428.9252739413289</v>
      </c>
      <c r="AE235">
        <v>1696.0815888395589</v>
      </c>
      <c r="AF235">
        <v>2135.2408002382458</v>
      </c>
      <c r="AG235">
        <v>2021.931509655971</v>
      </c>
      <c r="AH235">
        <v>1840.6083999336611</v>
      </c>
    </row>
    <row r="236" spans="1:34" x14ac:dyDescent="0.25">
      <c r="A236">
        <v>45140</v>
      </c>
      <c r="B236">
        <v>1220.43</v>
      </c>
      <c r="C236">
        <v>1964.7407245877221</v>
      </c>
      <c r="D236">
        <v>2063.738721801144</v>
      </c>
      <c r="E236">
        <v>1811.37536935822</v>
      </c>
      <c r="F236">
        <v>2031.081987453922</v>
      </c>
      <c r="G236">
        <v>2128.0801306448711</v>
      </c>
      <c r="H236">
        <v>2830.0231773125629</v>
      </c>
      <c r="I236">
        <v>1850.2342492861339</v>
      </c>
      <c r="J236">
        <v>1961.154748792512</v>
      </c>
      <c r="K236">
        <v>2046.4022299833191</v>
      </c>
      <c r="L236">
        <v>2112.3062996269268</v>
      </c>
      <c r="M236">
        <v>1081.217872900168</v>
      </c>
      <c r="N236">
        <v>1486.3092139587229</v>
      </c>
      <c r="O236">
        <v>1983.1199552378571</v>
      </c>
      <c r="P236">
        <v>1574.4724229234521</v>
      </c>
      <c r="Q236">
        <v>1968.665390996955</v>
      </c>
      <c r="R236">
        <v>1799.8496442721389</v>
      </c>
      <c r="S236">
        <v>1454.667814999352</v>
      </c>
      <c r="T236">
        <v>2077.7280944974532</v>
      </c>
      <c r="U236">
        <v>1707.9562030676559</v>
      </c>
      <c r="V236">
        <v>2322.5838871426881</v>
      </c>
      <c r="W236">
        <v>1986.02963670502</v>
      </c>
      <c r="X236">
        <v>2093.6624036714802</v>
      </c>
      <c r="Y236">
        <v>2026.8049051113389</v>
      </c>
      <c r="Z236">
        <v>1455.3864343159389</v>
      </c>
      <c r="AA236">
        <v>2136.42349728615</v>
      </c>
      <c r="AB236">
        <v>2019.8445795377961</v>
      </c>
      <c r="AC236">
        <v>1816.6290734906461</v>
      </c>
      <c r="AD236">
        <v>1431.095913117294</v>
      </c>
      <c r="AE236">
        <v>1700.378722759111</v>
      </c>
      <c r="AF236">
        <v>2141.0477367250769</v>
      </c>
      <c r="AG236">
        <v>2023.3853282871951</v>
      </c>
      <c r="AH236">
        <v>1845.775976794404</v>
      </c>
    </row>
    <row r="237" spans="1:34" x14ac:dyDescent="0.25">
      <c r="A237">
        <v>45139</v>
      </c>
      <c r="B237">
        <v>1217.56</v>
      </c>
      <c r="C237">
        <v>1958.666146616885</v>
      </c>
      <c r="D237">
        <v>2054.1326098309241</v>
      </c>
      <c r="E237">
        <v>1807.836265382382</v>
      </c>
      <c r="F237">
        <v>2020.0777532978959</v>
      </c>
      <c r="G237">
        <v>2126.558289041343</v>
      </c>
      <c r="H237">
        <v>2819.8828973627269</v>
      </c>
      <c r="I237">
        <v>1851.577451296012</v>
      </c>
      <c r="J237">
        <v>1959.0734998178721</v>
      </c>
      <c r="K237">
        <v>2038.526459098284</v>
      </c>
      <c r="L237">
        <v>2106.1691614750071</v>
      </c>
      <c r="M237">
        <v>1087.947858777789</v>
      </c>
      <c r="N237">
        <v>1485.960079086743</v>
      </c>
      <c r="O237">
        <v>1983.8005653926889</v>
      </c>
      <c r="P237">
        <v>1577.3472141488739</v>
      </c>
      <c r="Q237">
        <v>1963.7306346019309</v>
      </c>
      <c r="R237">
        <v>1788.686356008571</v>
      </c>
      <c r="S237">
        <v>1441.2991558810661</v>
      </c>
      <c r="T237">
        <v>2070.4067282538408</v>
      </c>
      <c r="U237">
        <v>1697.157955885722</v>
      </c>
      <c r="V237">
        <v>2317.3974774282879</v>
      </c>
      <c r="W237">
        <v>1984.8353104635501</v>
      </c>
      <c r="X237">
        <v>2090.271816288639</v>
      </c>
      <c r="Y237">
        <v>2017.505746499</v>
      </c>
      <c r="Z237">
        <v>1446.933193097075</v>
      </c>
      <c r="AA237">
        <v>2127.1029529152952</v>
      </c>
      <c r="AB237">
        <v>2016.7567675515111</v>
      </c>
      <c r="AC237">
        <v>1811.842679450644</v>
      </c>
      <c r="AD237">
        <v>1430.187860804429</v>
      </c>
      <c r="AE237">
        <v>1700.056849031575</v>
      </c>
      <c r="AF237">
        <v>2134.7443124760498</v>
      </c>
      <c r="AG237">
        <v>2014.635174781464</v>
      </c>
      <c r="AH237">
        <v>1841.936132745639</v>
      </c>
    </row>
    <row r="238" spans="1:34" x14ac:dyDescent="0.25">
      <c r="A238">
        <v>45138</v>
      </c>
      <c r="B238">
        <v>1222.9000000000001</v>
      </c>
      <c r="C238">
        <v>1969.462561361215</v>
      </c>
      <c r="D238">
        <v>2077.6450240145532</v>
      </c>
      <c r="E238">
        <v>1831.9553148184571</v>
      </c>
      <c r="F238">
        <v>2042.0020420556641</v>
      </c>
      <c r="G238">
        <v>2128.7764315405361</v>
      </c>
      <c r="H238">
        <v>2840.2457274987528</v>
      </c>
      <c r="I238">
        <v>1856.953331496622</v>
      </c>
      <c r="J238">
        <v>1954.7189198213059</v>
      </c>
      <c r="K238">
        <v>2057.52431051137</v>
      </c>
      <c r="L238">
        <v>2114.6891470976188</v>
      </c>
      <c r="M238">
        <v>1089.990538283661</v>
      </c>
      <c r="N238">
        <v>1490.712573842701</v>
      </c>
      <c r="O238">
        <v>1990.3560940335501</v>
      </c>
      <c r="P238">
        <v>1581.709872830115</v>
      </c>
      <c r="Q238">
        <v>1976.0083179693561</v>
      </c>
      <c r="R238">
        <v>1775.9099373048409</v>
      </c>
      <c r="S238">
        <v>1467.5207857617031</v>
      </c>
      <c r="T238">
        <v>2091.4167364132109</v>
      </c>
      <c r="U238">
        <v>1704.561258744734</v>
      </c>
      <c r="V238">
        <v>2334.1186837205651</v>
      </c>
      <c r="W238">
        <v>1995.195261090626</v>
      </c>
      <c r="X238">
        <v>2098.7601504795748</v>
      </c>
      <c r="Y238">
        <v>2028.9239102237159</v>
      </c>
      <c r="Z238">
        <v>1452.2976833336161</v>
      </c>
      <c r="AA238">
        <v>2144.3284155300439</v>
      </c>
      <c r="AB238">
        <v>2024.9603321676859</v>
      </c>
      <c r="AC238">
        <v>1813.745963728504</v>
      </c>
      <c r="AD238">
        <v>1437.250333468693</v>
      </c>
      <c r="AE238">
        <v>1702.2600164818391</v>
      </c>
      <c r="AF238">
        <v>2143.462802558809</v>
      </c>
      <c r="AG238">
        <v>2025.956120716721</v>
      </c>
      <c r="AH238">
        <v>1854.321186051352</v>
      </c>
    </row>
    <row r="239" spans="1:34" x14ac:dyDescent="0.25">
      <c r="A239">
        <v>45135</v>
      </c>
      <c r="B239">
        <v>1207.67</v>
      </c>
      <c r="C239">
        <v>1962.3117073746239</v>
      </c>
      <c r="D239">
        <v>2078.2463861892988</v>
      </c>
      <c r="E239">
        <v>1812.4226452342571</v>
      </c>
      <c r="F239">
        <v>2029.2613987263239</v>
      </c>
      <c r="G239">
        <v>2134.7034219387542</v>
      </c>
      <c r="H239">
        <v>2829.9889019774582</v>
      </c>
      <c r="I239">
        <v>1847.049758463746</v>
      </c>
      <c r="J239">
        <v>1947.393431364743</v>
      </c>
      <c r="K239">
        <v>2052.0808250607129</v>
      </c>
      <c r="L239">
        <v>2111.8229458401638</v>
      </c>
      <c r="M239">
        <v>1076.9748319623441</v>
      </c>
      <c r="N239">
        <v>1487.004845344085</v>
      </c>
      <c r="O239">
        <v>1985.633656840424</v>
      </c>
      <c r="P239">
        <v>1575.165686741861</v>
      </c>
      <c r="Q239">
        <v>1967.5916413452219</v>
      </c>
      <c r="R239">
        <v>1766.16847051894</v>
      </c>
      <c r="S239">
        <v>1457.32083350837</v>
      </c>
      <c r="T239">
        <v>2091.0511928208412</v>
      </c>
      <c r="U239">
        <v>1700.795379307456</v>
      </c>
      <c r="V239">
        <v>2339.9769200182741</v>
      </c>
      <c r="W239">
        <v>1986.503751185378</v>
      </c>
      <c r="X239">
        <v>2090.6435983760389</v>
      </c>
      <c r="Y239">
        <v>2022.3028679220261</v>
      </c>
      <c r="Z239">
        <v>1452.470986741054</v>
      </c>
      <c r="AA239">
        <v>2135.785350557137</v>
      </c>
      <c r="AB239">
        <v>2019.798115457967</v>
      </c>
      <c r="AC239">
        <v>1807.6362169876211</v>
      </c>
      <c r="AD239">
        <v>1429.8874984699471</v>
      </c>
      <c r="AE239">
        <v>1686.449813425651</v>
      </c>
      <c r="AF239">
        <v>2136.948613287082</v>
      </c>
      <c r="AG239">
        <v>2019.645888217942</v>
      </c>
      <c r="AH239">
        <v>1847.0453971162899</v>
      </c>
    </row>
    <row r="240" spans="1:34" x14ac:dyDescent="0.25">
      <c r="A240">
        <v>45134</v>
      </c>
      <c r="B240">
        <v>1197.33</v>
      </c>
      <c r="C240">
        <v>1951.734055981573</v>
      </c>
      <c r="D240">
        <v>2066.0872387030872</v>
      </c>
      <c r="E240">
        <v>1801.891433913624</v>
      </c>
      <c r="F240">
        <v>2009.909794156051</v>
      </c>
      <c r="G240">
        <v>2131.419721432133</v>
      </c>
      <c r="H240">
        <v>2810.1679798839859</v>
      </c>
      <c r="I240">
        <v>1836.898256971604</v>
      </c>
      <c r="J240">
        <v>1932.1053111578869</v>
      </c>
      <c r="K240">
        <v>2035.912563833424</v>
      </c>
      <c r="L240">
        <v>2104.912966665248</v>
      </c>
      <c r="M240">
        <v>1076.597871535173</v>
      </c>
      <c r="N240">
        <v>1482.4806522896911</v>
      </c>
      <c r="O240">
        <v>1976.516860554214</v>
      </c>
      <c r="P240">
        <v>1567.7613739250601</v>
      </c>
      <c r="Q240">
        <v>1962.1183724117641</v>
      </c>
      <c r="R240">
        <v>1757.8784747807399</v>
      </c>
      <c r="S240">
        <v>1457.100893309304</v>
      </c>
      <c r="T240">
        <v>2086.7076937883821</v>
      </c>
      <c r="U240">
        <v>1694.8256491375789</v>
      </c>
      <c r="V240">
        <v>2335.9971159008269</v>
      </c>
      <c r="W240">
        <v>1983.676071362655</v>
      </c>
      <c r="X240">
        <v>2089.928679309804</v>
      </c>
      <c r="Y240">
        <v>2005.262516401679</v>
      </c>
      <c r="Z240">
        <v>1452.4398912873121</v>
      </c>
      <c r="AA240">
        <v>2120.9324164461391</v>
      </c>
      <c r="AB240">
        <v>2010.3656952435911</v>
      </c>
      <c r="AC240">
        <v>1801.284227598846</v>
      </c>
      <c r="AD240">
        <v>1426.450124492495</v>
      </c>
      <c r="AE240">
        <v>1680.7783270627269</v>
      </c>
      <c r="AF240">
        <v>2125.7747359132732</v>
      </c>
      <c r="AG240">
        <v>2012.5131601667081</v>
      </c>
      <c r="AH240">
        <v>1832.48991121989</v>
      </c>
    </row>
    <row r="241" spans="1:34" x14ac:dyDescent="0.25">
      <c r="A241">
        <v>45133</v>
      </c>
      <c r="B241">
        <v>1200.8399999999999</v>
      </c>
      <c r="C241">
        <v>1949.9325000456629</v>
      </c>
      <c r="D241">
        <v>2066.0398517300332</v>
      </c>
      <c r="E241">
        <v>1805.610838952374</v>
      </c>
      <c r="F241">
        <v>1991.8861009591569</v>
      </c>
      <c r="G241">
        <v>2131.062002524427</v>
      </c>
      <c r="H241">
        <v>2810.3305571864071</v>
      </c>
      <c r="I241">
        <v>1836.5145284469779</v>
      </c>
      <c r="J241">
        <v>1932.5132945566099</v>
      </c>
      <c r="K241">
        <v>2047.2677718212431</v>
      </c>
      <c r="L241">
        <v>2116.8243579450568</v>
      </c>
      <c r="M241">
        <v>1078.7559902702089</v>
      </c>
      <c r="N241">
        <v>1482.3662585918</v>
      </c>
      <c r="O241">
        <v>1979.7466669184109</v>
      </c>
      <c r="P241">
        <v>1573.8953005523899</v>
      </c>
      <c r="Q241">
        <v>1965.7223173809291</v>
      </c>
      <c r="R241">
        <v>1762.8266727159371</v>
      </c>
      <c r="S241">
        <v>1443.6548155810469</v>
      </c>
      <c r="T241">
        <v>2083.0164092168939</v>
      </c>
      <c r="U241">
        <v>1694.3375620176901</v>
      </c>
      <c r="V241">
        <v>2338.0142003373348</v>
      </c>
      <c r="W241">
        <v>1993.1234528175189</v>
      </c>
      <c r="X241">
        <v>2082.6939612373289</v>
      </c>
      <c r="Y241">
        <v>2002.452133832734</v>
      </c>
      <c r="Z241">
        <v>1447.8432142649999</v>
      </c>
      <c r="AA241">
        <v>2113.1428478872622</v>
      </c>
      <c r="AB241">
        <v>2014.789029279563</v>
      </c>
      <c r="AC241">
        <v>1804.8970355414269</v>
      </c>
      <c r="AD241">
        <v>1426.4525608242061</v>
      </c>
      <c r="AE241">
        <v>1681.5603569504781</v>
      </c>
      <c r="AF241">
        <v>2124.6149532765849</v>
      </c>
      <c r="AG241">
        <v>2010.481345240308</v>
      </c>
      <c r="AH241">
        <v>1830.2791671065399</v>
      </c>
    </row>
    <row r="242" spans="1:34" x14ac:dyDescent="0.25">
      <c r="A242">
        <v>45132</v>
      </c>
      <c r="B242">
        <v>1195.9000000000001</v>
      </c>
      <c r="C242">
        <v>1950.5993018116701</v>
      </c>
      <c r="D242">
        <v>2067.7916855966232</v>
      </c>
      <c r="E242">
        <v>1804.577977665288</v>
      </c>
      <c r="F242">
        <v>1987.1257771324999</v>
      </c>
      <c r="G242">
        <v>2129.8225587368329</v>
      </c>
      <c r="H242">
        <v>2810.3539340747848</v>
      </c>
      <c r="I242">
        <v>1848.5313814479871</v>
      </c>
      <c r="J242">
        <v>1930.5660747091249</v>
      </c>
      <c r="K242">
        <v>2046.6989905177361</v>
      </c>
      <c r="L242">
        <v>2120.0307583492799</v>
      </c>
      <c r="M242">
        <v>1082.341886097186</v>
      </c>
      <c r="N242">
        <v>1481.548008437006</v>
      </c>
      <c r="O242">
        <v>1985.42829426771</v>
      </c>
      <c r="P242">
        <v>1572.3978319324381</v>
      </c>
      <c r="Q242">
        <v>1965.936603894158</v>
      </c>
      <c r="R242">
        <v>1767.0867527476571</v>
      </c>
      <c r="S242">
        <v>1425.107356398476</v>
      </c>
      <c r="T242">
        <v>2080.9203072748201</v>
      </c>
      <c r="U242">
        <v>1691.0907673693271</v>
      </c>
      <c r="V242">
        <v>2345.913906102754</v>
      </c>
      <c r="W242">
        <v>1996.543848704172</v>
      </c>
      <c r="X242">
        <v>2087.8859056299571</v>
      </c>
      <c r="Y242">
        <v>2004.3016375454949</v>
      </c>
      <c r="Z242">
        <v>1454.535027272502</v>
      </c>
      <c r="AA242">
        <v>2112.1904458545368</v>
      </c>
      <c r="AB242">
        <v>2017.149417331367</v>
      </c>
      <c r="AC242">
        <v>1806.6920766623241</v>
      </c>
      <c r="AD242">
        <v>1428.2826336994531</v>
      </c>
      <c r="AE242">
        <v>1680.761420732887</v>
      </c>
      <c r="AF242">
        <v>2121.4310514626868</v>
      </c>
      <c r="AG242">
        <v>2011.380784435418</v>
      </c>
      <c r="AH242">
        <v>1832.849669915591</v>
      </c>
    </row>
    <row r="243" spans="1:34" x14ac:dyDescent="0.25">
      <c r="A243">
        <v>45131</v>
      </c>
      <c r="B243">
        <v>1190.72</v>
      </c>
      <c r="C243">
        <v>1951.798924098036</v>
      </c>
      <c r="D243">
        <v>2071.900129578557</v>
      </c>
      <c r="E243">
        <v>1802.7196357468649</v>
      </c>
      <c r="F243">
        <v>1991.683269322609</v>
      </c>
      <c r="G243">
        <v>2141.006290088661</v>
      </c>
      <c r="H243">
        <v>2817.653097394681</v>
      </c>
      <c r="I243">
        <v>1849.2964919413989</v>
      </c>
      <c r="J243">
        <v>1933.3846767635901</v>
      </c>
      <c r="K243">
        <v>2043.8736993927439</v>
      </c>
      <c r="L243">
        <v>2121.527461646298</v>
      </c>
      <c r="M243">
        <v>1082.0769913440081</v>
      </c>
      <c r="N243">
        <v>1486.6961092489821</v>
      </c>
      <c r="O243">
        <v>1981.356644253819</v>
      </c>
      <c r="P243">
        <v>1577.374773494596</v>
      </c>
      <c r="Q243">
        <v>1966.5081955095</v>
      </c>
      <c r="R243">
        <v>1758.9684363141539</v>
      </c>
      <c r="S243">
        <v>1424.572876625092</v>
      </c>
      <c r="T243">
        <v>2084.017202175467</v>
      </c>
      <c r="U243">
        <v>1690.9059548937259</v>
      </c>
      <c r="V243">
        <v>2343.3827975544541</v>
      </c>
      <c r="W243">
        <v>2000.4773967694509</v>
      </c>
      <c r="X243">
        <v>2088.5092963724619</v>
      </c>
      <c r="Y243">
        <v>2003.1867102358899</v>
      </c>
      <c r="Z243">
        <v>1450.2221759751869</v>
      </c>
      <c r="AA243">
        <v>2114.7260941695899</v>
      </c>
      <c r="AB243">
        <v>2016.1589058409429</v>
      </c>
      <c r="AC243">
        <v>1807.4624903112081</v>
      </c>
      <c r="AD243">
        <v>1429.0679725204891</v>
      </c>
      <c r="AE243">
        <v>1678.3321009152401</v>
      </c>
      <c r="AF243">
        <v>2122.5138672252251</v>
      </c>
      <c r="AG243">
        <v>2013.82104220218</v>
      </c>
      <c r="AH243">
        <v>1833.2483262875751</v>
      </c>
    </row>
    <row r="244" spans="1:34" x14ac:dyDescent="0.25">
      <c r="A244">
        <v>45128</v>
      </c>
      <c r="B244">
        <v>1185.9000000000001</v>
      </c>
      <c r="C244">
        <v>1942.1297696035631</v>
      </c>
      <c r="D244">
        <v>2062.8041328578379</v>
      </c>
      <c r="E244">
        <v>1811.8813248188001</v>
      </c>
      <c r="F244">
        <v>1972.673952746683</v>
      </c>
      <c r="G244">
        <v>2135.5409696570682</v>
      </c>
      <c r="H244">
        <v>2805.853937413407</v>
      </c>
      <c r="I244">
        <v>1844.903274299307</v>
      </c>
      <c r="J244">
        <v>1922.177380031892</v>
      </c>
      <c r="K244">
        <v>2035.471649403529</v>
      </c>
      <c r="L244">
        <v>2127.124271625426</v>
      </c>
      <c r="M244">
        <v>1087.7544452022789</v>
      </c>
      <c r="N244">
        <v>1490.4909393762521</v>
      </c>
      <c r="O244">
        <v>1969.0134509366869</v>
      </c>
      <c r="P244">
        <v>1566.278788220721</v>
      </c>
      <c r="Q244">
        <v>1963.7560786166539</v>
      </c>
      <c r="R244">
        <v>1753.7672613440809</v>
      </c>
      <c r="S244">
        <v>1425.2500080443151</v>
      </c>
      <c r="T244">
        <v>2078.2593144287798</v>
      </c>
      <c r="U244">
        <v>1672.1648585844109</v>
      </c>
      <c r="V244">
        <v>2336.2621245630799</v>
      </c>
      <c r="W244">
        <v>1982.2747852559839</v>
      </c>
      <c r="X244">
        <v>2073.2759222157351</v>
      </c>
      <c r="Y244">
        <v>1991.101390641865</v>
      </c>
      <c r="Z244">
        <v>1457.1493899922441</v>
      </c>
      <c r="AA244">
        <v>2101.14225024593</v>
      </c>
      <c r="AB244">
        <v>2008.8468288658721</v>
      </c>
      <c r="AC244">
        <v>1796.1375643988549</v>
      </c>
      <c r="AD244">
        <v>1434.771849679355</v>
      </c>
      <c r="AE244">
        <v>1673.9141843536879</v>
      </c>
      <c r="AF244">
        <v>2117.0350020619398</v>
      </c>
      <c r="AG244">
        <v>2003.5487170427</v>
      </c>
      <c r="AH244">
        <v>1821.417870207923</v>
      </c>
    </row>
    <row r="245" spans="1:34" x14ac:dyDescent="0.25">
      <c r="A245">
        <v>45127</v>
      </c>
      <c r="B245">
        <v>1172.81</v>
      </c>
      <c r="C245">
        <v>1932.2985763425929</v>
      </c>
      <c r="D245">
        <v>2046.349687639221</v>
      </c>
      <c r="E245">
        <v>1798.5313992224019</v>
      </c>
      <c r="F245">
        <v>1954.8058576595829</v>
      </c>
      <c r="G245">
        <v>2122.8542034856218</v>
      </c>
      <c r="H245">
        <v>2790.427795432493</v>
      </c>
      <c r="I245">
        <v>1838.118051674747</v>
      </c>
      <c r="J245">
        <v>1922.20785158439</v>
      </c>
      <c r="K245">
        <v>2028.791695881765</v>
      </c>
      <c r="L245">
        <v>2117.2174196784281</v>
      </c>
      <c r="M245">
        <v>1077.813145508941</v>
      </c>
      <c r="N245">
        <v>1477.8442993308149</v>
      </c>
      <c r="O245">
        <v>1963.4203423447229</v>
      </c>
      <c r="P245">
        <v>1558.190176096723</v>
      </c>
      <c r="Q245">
        <v>1962.3213899952059</v>
      </c>
      <c r="R245">
        <v>1747.7342996191419</v>
      </c>
      <c r="S245">
        <v>1406.7251200579749</v>
      </c>
      <c r="T245">
        <v>2064.78759200986</v>
      </c>
      <c r="U245">
        <v>1661.8252902115551</v>
      </c>
      <c r="V245">
        <v>2328.1266933455631</v>
      </c>
      <c r="W245">
        <v>1985.2301190761771</v>
      </c>
      <c r="X245">
        <v>2064.3224862757911</v>
      </c>
      <c r="Y245">
        <v>1978.0205564550711</v>
      </c>
      <c r="Z245">
        <v>1469.9244970299251</v>
      </c>
      <c r="AA245">
        <v>2086.352123720309</v>
      </c>
      <c r="AB245">
        <v>2004.4830101815501</v>
      </c>
      <c r="AC245">
        <v>1789.632903142058</v>
      </c>
      <c r="AD245">
        <v>1428.2089206369551</v>
      </c>
      <c r="AE245">
        <v>1661.712442641681</v>
      </c>
      <c r="AF245">
        <v>2104.7734158130079</v>
      </c>
      <c r="AG245">
        <v>1992.215579805596</v>
      </c>
      <c r="AH245">
        <v>1814.7236978197759</v>
      </c>
    </row>
    <row r="246" spans="1:34" x14ac:dyDescent="0.25">
      <c r="A246">
        <v>45126</v>
      </c>
      <c r="B246">
        <v>1172.98</v>
      </c>
      <c r="C246">
        <v>1926.4485149382961</v>
      </c>
      <c r="D246">
        <v>2037.0329750082769</v>
      </c>
      <c r="E246">
        <v>1791.861443936725</v>
      </c>
      <c r="F246">
        <v>1943.1923236386181</v>
      </c>
      <c r="G246">
        <v>2123.3520837826059</v>
      </c>
      <c r="H246">
        <v>2789.9049632457659</v>
      </c>
      <c r="I246">
        <v>1831.0302123720589</v>
      </c>
      <c r="J246">
        <v>1910.035399253688</v>
      </c>
      <c r="K246">
        <v>2024.1268437796309</v>
      </c>
      <c r="L246">
        <v>2119.0488642443361</v>
      </c>
      <c r="M246">
        <v>1059.6947818514329</v>
      </c>
      <c r="N246">
        <v>1475.7066222633009</v>
      </c>
      <c r="O246">
        <v>1958.3037327615591</v>
      </c>
      <c r="P246">
        <v>1556.785205988072</v>
      </c>
      <c r="Q246">
        <v>1948.810277270213</v>
      </c>
      <c r="R246">
        <v>1749.4329211234619</v>
      </c>
      <c r="S246">
        <v>1404.8791059397811</v>
      </c>
      <c r="T246">
        <v>2047.216725308992</v>
      </c>
      <c r="U246">
        <v>1662.890943781252</v>
      </c>
      <c r="V246">
        <v>2324.1709272478288</v>
      </c>
      <c r="W246">
        <v>1980.2372350389121</v>
      </c>
      <c r="X246">
        <v>2055.8369917170521</v>
      </c>
      <c r="Y246">
        <v>1976.406028158206</v>
      </c>
      <c r="Z246">
        <v>1457.440704617145</v>
      </c>
      <c r="AA246">
        <v>2079.689022339976</v>
      </c>
      <c r="AB246">
        <v>1996.9879149795111</v>
      </c>
      <c r="AC246">
        <v>1788.477442344599</v>
      </c>
      <c r="AD246">
        <v>1419.377415650197</v>
      </c>
      <c r="AE246">
        <v>1660.3648223487021</v>
      </c>
      <c r="AF246">
        <v>2099.0776295486289</v>
      </c>
      <c r="AG246">
        <v>1985.469005696179</v>
      </c>
      <c r="AH246">
        <v>1809.1792800533231</v>
      </c>
    </row>
    <row r="247" spans="1:34" x14ac:dyDescent="0.25">
      <c r="A247">
        <v>45125</v>
      </c>
      <c r="B247">
        <v>1174.0899999999999</v>
      </c>
      <c r="C247">
        <v>1930.9494740703681</v>
      </c>
      <c r="D247">
        <v>2042.8617703303969</v>
      </c>
      <c r="E247">
        <v>1778.4430799418351</v>
      </c>
      <c r="F247">
        <v>1954.633713550804</v>
      </c>
      <c r="G247">
        <v>2114.0459962243021</v>
      </c>
      <c r="H247">
        <v>2794.853019274331</v>
      </c>
      <c r="I247">
        <v>1840.3493471156839</v>
      </c>
      <c r="J247">
        <v>1915.32615478866</v>
      </c>
      <c r="K247">
        <v>2037.871652271426</v>
      </c>
      <c r="L247">
        <v>2121.575114785071</v>
      </c>
      <c r="M247">
        <v>1075.589383931047</v>
      </c>
      <c r="N247">
        <v>1475.352206372929</v>
      </c>
      <c r="O247">
        <v>1961.8854647281009</v>
      </c>
      <c r="P247">
        <v>1557.8566926295559</v>
      </c>
      <c r="Q247">
        <v>1952.152141984343</v>
      </c>
      <c r="R247">
        <v>1751.856494735433</v>
      </c>
      <c r="S247">
        <v>1405.683047621809</v>
      </c>
      <c r="T247">
        <v>2056.345922277545</v>
      </c>
      <c r="U247">
        <v>1659.5810788841261</v>
      </c>
      <c r="V247">
        <v>2335.2826238548041</v>
      </c>
      <c r="W247">
        <v>1964.3628141657059</v>
      </c>
      <c r="X247">
        <v>2058.0388128887812</v>
      </c>
      <c r="Y247">
        <v>1987.4504972974671</v>
      </c>
      <c r="Z247">
        <v>1450.7125180707339</v>
      </c>
      <c r="AA247">
        <v>2088.3768473641062</v>
      </c>
      <c r="AB247">
        <v>2002.266539332006</v>
      </c>
      <c r="AC247">
        <v>1785.7111684270681</v>
      </c>
      <c r="AD247">
        <v>1419.5728252307561</v>
      </c>
      <c r="AE247">
        <v>1660.4584628760699</v>
      </c>
      <c r="AF247">
        <v>2098.5322582905251</v>
      </c>
      <c r="AG247">
        <v>1989.340157051101</v>
      </c>
      <c r="AH247">
        <v>1817.482822687208</v>
      </c>
    </row>
    <row r="248" spans="1:34" x14ac:dyDescent="0.25">
      <c r="A248">
        <v>45124</v>
      </c>
      <c r="B248">
        <v>1173.1300000000001</v>
      </c>
      <c r="C248">
        <v>1932.4091439763099</v>
      </c>
      <c r="D248">
        <v>2043.412257905363</v>
      </c>
      <c r="E248">
        <v>1765.9830484160429</v>
      </c>
      <c r="F248">
        <v>1957.9064757763661</v>
      </c>
      <c r="G248">
        <v>2114.0019590670122</v>
      </c>
      <c r="H248">
        <v>2791.1866071054719</v>
      </c>
      <c r="I248">
        <v>1840.457944519417</v>
      </c>
      <c r="J248">
        <v>1911.2833231571469</v>
      </c>
      <c r="K248">
        <v>2037.496381848598</v>
      </c>
      <c r="L248">
        <v>2124.0396514778849</v>
      </c>
      <c r="M248">
        <v>1075.6729392788629</v>
      </c>
      <c r="N248">
        <v>1476.571378871768</v>
      </c>
      <c r="O248">
        <v>1967.017993551425</v>
      </c>
      <c r="P248">
        <v>1563.150902107973</v>
      </c>
      <c r="Q248">
        <v>1952.146021905007</v>
      </c>
      <c r="R248">
        <v>1743.9005418839511</v>
      </c>
      <c r="S248">
        <v>1413.403961176906</v>
      </c>
      <c r="T248">
        <v>2071.661664990565</v>
      </c>
      <c r="U248">
        <v>1665.61760006655</v>
      </c>
      <c r="V248">
        <v>2332.0027871404882</v>
      </c>
      <c r="W248">
        <v>1966.2780127715901</v>
      </c>
      <c r="X248">
        <v>2055.7187446270941</v>
      </c>
      <c r="Y248">
        <v>1992.4730146321911</v>
      </c>
      <c r="Z248">
        <v>1446.3471104369039</v>
      </c>
      <c r="AA248">
        <v>2091.3814721581098</v>
      </c>
      <c r="AB248">
        <v>2003.1702558866441</v>
      </c>
      <c r="AC248">
        <v>1786.3293856924811</v>
      </c>
      <c r="AD248">
        <v>1417.315422879552</v>
      </c>
      <c r="AE248">
        <v>1659.8361749456501</v>
      </c>
      <c r="AF248">
        <v>2099.1049833360071</v>
      </c>
      <c r="AG248">
        <v>1989.2117622150699</v>
      </c>
      <c r="AH248">
        <v>1821.346649000601</v>
      </c>
    </row>
    <row r="249" spans="1:34" x14ac:dyDescent="0.25">
      <c r="A249">
        <v>45121</v>
      </c>
      <c r="B249">
        <v>1168.4000000000001</v>
      </c>
      <c r="C249">
        <v>1924.373861782984</v>
      </c>
      <c r="D249">
        <v>2030.922052368448</v>
      </c>
      <c r="E249">
        <v>1749.3928557890861</v>
      </c>
      <c r="F249">
        <v>1937.470736364827</v>
      </c>
      <c r="G249">
        <v>2119.573084274472</v>
      </c>
      <c r="H249">
        <v>2779.928977636474</v>
      </c>
      <c r="I249">
        <v>1842.339114258886</v>
      </c>
      <c r="J249">
        <v>1912.2427748315181</v>
      </c>
      <c r="K249">
        <v>2028.6851570124891</v>
      </c>
      <c r="L249">
        <v>2119.2640328164871</v>
      </c>
      <c r="M249">
        <v>1068.0694890785551</v>
      </c>
      <c r="N249">
        <v>1479.9664467350169</v>
      </c>
      <c r="O249">
        <v>1959.8974218916569</v>
      </c>
      <c r="P249">
        <v>1557.3535628503221</v>
      </c>
      <c r="Q249">
        <v>1941.143844571865</v>
      </c>
      <c r="R249">
        <v>1736.9248508094411</v>
      </c>
      <c r="S249">
        <v>1422.7572213834969</v>
      </c>
      <c r="T249">
        <v>2070.3575564006551</v>
      </c>
      <c r="U249">
        <v>1655.497825246659</v>
      </c>
      <c r="V249">
        <v>2328.946546265051</v>
      </c>
      <c r="W249">
        <v>1957.480474192811</v>
      </c>
      <c r="X249">
        <v>2054.7360325080558</v>
      </c>
      <c r="Y249">
        <v>1983.895618205363</v>
      </c>
      <c r="Z249">
        <v>1440.1687582639911</v>
      </c>
      <c r="AA249">
        <v>2080.4074592192342</v>
      </c>
      <c r="AB249">
        <v>1996.8888718646749</v>
      </c>
      <c r="AC249">
        <v>1780.7836543910839</v>
      </c>
      <c r="AD249">
        <v>1413.115147848586</v>
      </c>
      <c r="AE249">
        <v>1659.7762724995</v>
      </c>
      <c r="AF249">
        <v>2094.0085628679308</v>
      </c>
      <c r="AG249">
        <v>1981.8937013098121</v>
      </c>
      <c r="AH249">
        <v>1810.0410646942701</v>
      </c>
    </row>
    <row r="250" spans="1:34" x14ac:dyDescent="0.25">
      <c r="A250">
        <v>45120</v>
      </c>
      <c r="B250">
        <v>1165.42</v>
      </c>
      <c r="C250">
        <v>1919.5700921909449</v>
      </c>
      <c r="D250">
        <v>2024.528672320552</v>
      </c>
      <c r="E250">
        <v>1756.145612928633</v>
      </c>
      <c r="F250">
        <v>1931.4302351631941</v>
      </c>
      <c r="G250">
        <v>2122.0963086428078</v>
      </c>
      <c r="H250">
        <v>2773.3251072762978</v>
      </c>
      <c r="I250">
        <v>1829.055677224934</v>
      </c>
      <c r="J250">
        <v>1906.173385693822</v>
      </c>
      <c r="K250">
        <v>2033.1365010512191</v>
      </c>
      <c r="L250">
        <v>2107.4650586389921</v>
      </c>
      <c r="M250">
        <v>1057.531091314605</v>
      </c>
      <c r="N250">
        <v>1474.818604550944</v>
      </c>
      <c r="O250">
        <v>1956.042036496151</v>
      </c>
      <c r="P250">
        <v>1548.4404799228821</v>
      </c>
      <c r="Q250">
        <v>1937.7919645308341</v>
      </c>
      <c r="R250">
        <v>1739.88198571566</v>
      </c>
      <c r="S250">
        <v>1399.943473503507</v>
      </c>
      <c r="T250">
        <v>2045.139503307649</v>
      </c>
      <c r="U250">
        <v>1654.385147742973</v>
      </c>
      <c r="V250">
        <v>2328.3206104579608</v>
      </c>
      <c r="W250">
        <v>1955.9707521078601</v>
      </c>
      <c r="X250">
        <v>2055.386502881363</v>
      </c>
      <c r="Y250">
        <v>1978.021591673765</v>
      </c>
      <c r="Z250">
        <v>1447.2347540188391</v>
      </c>
      <c r="AA250">
        <v>2073.3051850957459</v>
      </c>
      <c r="AB250">
        <v>1993.041261123685</v>
      </c>
      <c r="AC250">
        <v>1778.43517385157</v>
      </c>
      <c r="AD250">
        <v>1411.089007979378</v>
      </c>
      <c r="AE250">
        <v>1656.202526842218</v>
      </c>
      <c r="AF250">
        <v>2089.7512539033191</v>
      </c>
      <c r="AG250">
        <v>1978.2343754767869</v>
      </c>
      <c r="AH250">
        <v>1803.586216709519</v>
      </c>
    </row>
    <row r="251" spans="1:34" x14ac:dyDescent="0.25">
      <c r="A251">
        <v>45119</v>
      </c>
      <c r="B251">
        <v>1154.2</v>
      </c>
      <c r="C251">
        <v>1909.788771131241</v>
      </c>
      <c r="D251">
        <v>2004.5120878414059</v>
      </c>
      <c r="E251">
        <v>1747.588891467685</v>
      </c>
      <c r="F251">
        <v>1913.5367165250259</v>
      </c>
      <c r="G251">
        <v>2117.0161076509121</v>
      </c>
      <c r="H251">
        <v>2764.749446295888</v>
      </c>
      <c r="I251">
        <v>1823.8722912552021</v>
      </c>
      <c r="J251">
        <v>1888.663329953338</v>
      </c>
      <c r="K251">
        <v>2025.097301946721</v>
      </c>
      <c r="L251">
        <v>2095.2796767264958</v>
      </c>
      <c r="M251">
        <v>1057.8269011597961</v>
      </c>
      <c r="N251">
        <v>1467.6322680820999</v>
      </c>
      <c r="O251">
        <v>1949.073084585164</v>
      </c>
      <c r="P251">
        <v>1538.705680523351</v>
      </c>
      <c r="Q251">
        <v>1923.587810842261</v>
      </c>
      <c r="R251">
        <v>1736.501984025374</v>
      </c>
      <c r="S251">
        <v>1398.0823852958929</v>
      </c>
      <c r="T251">
        <v>2040.5789055551111</v>
      </c>
      <c r="U251">
        <v>1649.055871451761</v>
      </c>
      <c r="V251">
        <v>2314.3245503257972</v>
      </c>
      <c r="W251">
        <v>1952.083697832114</v>
      </c>
      <c r="X251">
        <v>2046.1051384495929</v>
      </c>
      <c r="Y251">
        <v>1969.5059139320731</v>
      </c>
      <c r="Z251">
        <v>1430.1897586371149</v>
      </c>
      <c r="AA251">
        <v>2061.7257133104131</v>
      </c>
      <c r="AB251">
        <v>1981.4017043591321</v>
      </c>
      <c r="AC251">
        <v>1773.166555683465</v>
      </c>
      <c r="AD251">
        <v>1403.320869968554</v>
      </c>
      <c r="AE251">
        <v>1648.5875712224299</v>
      </c>
      <c r="AF251">
        <v>2078.786285146824</v>
      </c>
      <c r="AG251">
        <v>1968.048710970422</v>
      </c>
      <c r="AH251">
        <v>1794.565413714321</v>
      </c>
    </row>
    <row r="252" spans="1:34" x14ac:dyDescent="0.25">
      <c r="A252">
        <v>45118</v>
      </c>
      <c r="B252">
        <v>1151.77</v>
      </c>
      <c r="C252">
        <v>1908.569694521128</v>
      </c>
      <c r="D252">
        <v>1998.0831322580671</v>
      </c>
      <c r="E252">
        <v>1740.0708090145749</v>
      </c>
      <c r="F252">
        <v>1912.082577748354</v>
      </c>
      <c r="G252">
        <v>2117.0406985656941</v>
      </c>
      <c r="H252">
        <v>2752.615632807122</v>
      </c>
      <c r="I252">
        <v>1819.4644587978489</v>
      </c>
      <c r="J252">
        <v>1890.6491820631441</v>
      </c>
      <c r="K252">
        <v>2019.9663077712589</v>
      </c>
      <c r="L252">
        <v>2100.8002424531251</v>
      </c>
      <c r="M252">
        <v>1060.390168224955</v>
      </c>
      <c r="N252">
        <v>1467.1384761565289</v>
      </c>
      <c r="O252">
        <v>1945.749580511708</v>
      </c>
      <c r="P252">
        <v>1544.852395744615</v>
      </c>
      <c r="Q252">
        <v>1925.2932698059531</v>
      </c>
      <c r="R252">
        <v>1739.9420942165291</v>
      </c>
      <c r="S252">
        <v>1410.9351148128701</v>
      </c>
      <c r="T252">
        <v>2041.3436427685231</v>
      </c>
      <c r="U252">
        <v>1639.1492997880041</v>
      </c>
      <c r="V252">
        <v>2315.0736323718279</v>
      </c>
      <c r="W252">
        <v>1952.3061534964379</v>
      </c>
      <c r="X252">
        <v>2043.791781961213</v>
      </c>
      <c r="Y252">
        <v>1969.680570401872</v>
      </c>
      <c r="Z252">
        <v>1434.2219752474959</v>
      </c>
      <c r="AA252">
        <v>2059.504236872378</v>
      </c>
      <c r="AB252">
        <v>1981.1837809409719</v>
      </c>
      <c r="AC252">
        <v>1772.3569922828131</v>
      </c>
      <c r="AD252">
        <v>1403.5154334082661</v>
      </c>
      <c r="AE252">
        <v>1647.2730237951889</v>
      </c>
      <c r="AF252">
        <v>2076.7181928846589</v>
      </c>
      <c r="AG252">
        <v>1965.0498980256821</v>
      </c>
      <c r="AH252">
        <v>1795.6839821434439</v>
      </c>
    </row>
    <row r="253" spans="1:34" x14ac:dyDescent="0.25">
      <c r="A253">
        <v>45117</v>
      </c>
      <c r="B253">
        <v>1149.02</v>
      </c>
      <c r="C253">
        <v>1907.8540969241039</v>
      </c>
      <c r="D253">
        <v>1988.819108789357</v>
      </c>
      <c r="E253">
        <v>1736.487885491297</v>
      </c>
      <c r="F253">
        <v>1915.4216113426471</v>
      </c>
      <c r="G253">
        <v>2108.5410948992749</v>
      </c>
      <c r="H253">
        <v>2752.308211357175</v>
      </c>
      <c r="I253">
        <v>1809.590637118016</v>
      </c>
      <c r="J253">
        <v>1892.0125830204031</v>
      </c>
      <c r="K253">
        <v>2026.563753422442</v>
      </c>
      <c r="L253">
        <v>2096.2427802731299</v>
      </c>
      <c r="M253">
        <v>1070.6117287429131</v>
      </c>
      <c r="N253">
        <v>1464.255244392031</v>
      </c>
      <c r="O253">
        <v>1943.340892109406</v>
      </c>
      <c r="P253">
        <v>1543.048342049359</v>
      </c>
      <c r="Q253">
        <v>1924.1030210984779</v>
      </c>
      <c r="R253">
        <v>1728.5498833084141</v>
      </c>
      <c r="S253">
        <v>1412.775633263067</v>
      </c>
      <c r="T253">
        <v>2050.9721521773558</v>
      </c>
      <c r="U253">
        <v>1632.210067291079</v>
      </c>
      <c r="V253">
        <v>2318.7233222961131</v>
      </c>
      <c r="W253">
        <v>1957.302336124988</v>
      </c>
      <c r="X253">
        <v>2041.6646392109119</v>
      </c>
      <c r="Y253">
        <v>1969.9118337614509</v>
      </c>
      <c r="Z253">
        <v>1435.4726844064289</v>
      </c>
      <c r="AA253">
        <v>2060.5679704315312</v>
      </c>
      <c r="AB253">
        <v>1980.840975443612</v>
      </c>
      <c r="AC253">
        <v>1766.794703466664</v>
      </c>
      <c r="AD253">
        <v>1404.529875401638</v>
      </c>
      <c r="AE253">
        <v>1643.9575460203989</v>
      </c>
      <c r="AF253">
        <v>2072.780437262863</v>
      </c>
      <c r="AG253">
        <v>1965.263528308657</v>
      </c>
      <c r="AH253">
        <v>1795.9538709722581</v>
      </c>
    </row>
    <row r="254" spans="1:34" x14ac:dyDescent="0.25">
      <c r="A254">
        <v>45114</v>
      </c>
      <c r="B254">
        <v>1138.07</v>
      </c>
      <c r="C254">
        <v>1897.8868238530961</v>
      </c>
      <c r="D254">
        <v>1968.6074208196781</v>
      </c>
      <c r="E254">
        <v>1738.4737127291639</v>
      </c>
      <c r="F254">
        <v>1903.109432416041</v>
      </c>
      <c r="G254">
        <v>2086.9204435724942</v>
      </c>
      <c r="H254">
        <v>2741.0688125826682</v>
      </c>
      <c r="I254">
        <v>1806.2230329018339</v>
      </c>
      <c r="J254">
        <v>1881.8786385941301</v>
      </c>
      <c r="K254">
        <v>2004.223237106532</v>
      </c>
      <c r="L254">
        <v>2094.6326548578459</v>
      </c>
      <c r="M254">
        <v>1063.3867284429989</v>
      </c>
      <c r="N254">
        <v>1456.3147184401321</v>
      </c>
      <c r="O254">
        <v>1933.5693227062859</v>
      </c>
      <c r="P254">
        <v>1544.4149276812491</v>
      </c>
      <c r="Q254">
        <v>1919.547919185479</v>
      </c>
      <c r="R254">
        <v>1721.044601437359</v>
      </c>
      <c r="S254">
        <v>1410.5229615738219</v>
      </c>
      <c r="T254">
        <v>2041.1266113827839</v>
      </c>
      <c r="U254">
        <v>1625.2686381527501</v>
      </c>
      <c r="V254">
        <v>2297.02386521784</v>
      </c>
      <c r="W254">
        <v>1945.9804431891801</v>
      </c>
      <c r="X254">
        <v>2038.8233464373091</v>
      </c>
      <c r="Y254">
        <v>1954.792132674303</v>
      </c>
      <c r="Z254">
        <v>1426.732630504124</v>
      </c>
      <c r="AA254">
        <v>2048.6547716272071</v>
      </c>
      <c r="AB254">
        <v>1970.9315641834689</v>
      </c>
      <c r="AC254">
        <v>1759.094030459346</v>
      </c>
      <c r="AD254">
        <v>1398.0278644240859</v>
      </c>
      <c r="AE254">
        <v>1631.012338745312</v>
      </c>
      <c r="AF254">
        <v>2061.9252472531361</v>
      </c>
      <c r="AG254">
        <v>1954.27393705801</v>
      </c>
      <c r="AH254">
        <v>1787.902948618306</v>
      </c>
    </row>
    <row r="255" spans="1:34" x14ac:dyDescent="0.25">
      <c r="A255">
        <v>45113</v>
      </c>
      <c r="B255">
        <v>1126.22</v>
      </c>
      <c r="C255">
        <v>1889.2662828470129</v>
      </c>
      <c r="D255">
        <v>1950.6563178786701</v>
      </c>
      <c r="E255">
        <v>1736.9837051392481</v>
      </c>
      <c r="F255">
        <v>1897.7301389382019</v>
      </c>
      <c r="G255">
        <v>2059.2724554301199</v>
      </c>
      <c r="H255">
        <v>2733.9104753962829</v>
      </c>
      <c r="I255">
        <v>1800.1122198830569</v>
      </c>
      <c r="J255">
        <v>1882.2056451952469</v>
      </c>
      <c r="K255">
        <v>1996.203443802822</v>
      </c>
      <c r="L255">
        <v>2086.1726127306979</v>
      </c>
      <c r="M255">
        <v>1071.993133778014</v>
      </c>
      <c r="N255">
        <v>1454.17388842988</v>
      </c>
      <c r="O255">
        <v>1921.6444258481031</v>
      </c>
      <c r="P255">
        <v>1539.528072749034</v>
      </c>
      <c r="Q255">
        <v>1904.678855854645</v>
      </c>
      <c r="R255">
        <v>1717.8447736969899</v>
      </c>
      <c r="S255">
        <v>1412.129599262724</v>
      </c>
      <c r="T255">
        <v>2008.886938632161</v>
      </c>
      <c r="U255">
        <v>1622.168060852774</v>
      </c>
      <c r="V255">
        <v>2279.707730798194</v>
      </c>
      <c r="W255">
        <v>1937.890971974233</v>
      </c>
      <c r="X255">
        <v>2023.96094380096</v>
      </c>
      <c r="Y255">
        <v>1944.087643446077</v>
      </c>
      <c r="Z255">
        <v>1417.2368570658409</v>
      </c>
      <c r="AA255">
        <v>2038.2918493261129</v>
      </c>
      <c r="AB255">
        <v>1960.771917126074</v>
      </c>
      <c r="AC255">
        <v>1751.9118531917841</v>
      </c>
      <c r="AD255">
        <v>1396.9172401904659</v>
      </c>
      <c r="AE255">
        <v>1619.846700835375</v>
      </c>
      <c r="AF255">
        <v>2052.8631105957452</v>
      </c>
      <c r="AG255">
        <v>1943.789872451998</v>
      </c>
      <c r="AH255">
        <v>1781.810559565145</v>
      </c>
    </row>
    <row r="256" spans="1:34" x14ac:dyDescent="0.25">
      <c r="A256">
        <v>45112</v>
      </c>
      <c r="B256">
        <v>1134.6199999999999</v>
      </c>
      <c r="C256">
        <v>1899.717814782832</v>
      </c>
      <c r="D256">
        <v>1959.6844879842961</v>
      </c>
      <c r="E256">
        <v>1735.8650071668669</v>
      </c>
      <c r="F256">
        <v>1914.981723942002</v>
      </c>
      <c r="G256">
        <v>2060.4736979456438</v>
      </c>
      <c r="H256">
        <v>2747.3724921253111</v>
      </c>
      <c r="I256">
        <v>1807.736599189479</v>
      </c>
      <c r="J256">
        <v>1898.981416070709</v>
      </c>
      <c r="K256">
        <v>2014.3405701586489</v>
      </c>
      <c r="L256">
        <v>2079.8222309824041</v>
      </c>
      <c r="M256">
        <v>1087.448333873001</v>
      </c>
      <c r="N256">
        <v>1458.015790533118</v>
      </c>
      <c r="O256">
        <v>1927.8671744120329</v>
      </c>
      <c r="P256">
        <v>1550.7991470802849</v>
      </c>
      <c r="Q256">
        <v>1915.6577532053491</v>
      </c>
      <c r="R256">
        <v>1724.401732813697</v>
      </c>
      <c r="S256">
        <v>1428.185698219113</v>
      </c>
      <c r="T256">
        <v>2017.764452984107</v>
      </c>
      <c r="U256">
        <v>1626.7551616979781</v>
      </c>
      <c r="V256">
        <v>2291.3045781957708</v>
      </c>
      <c r="W256">
        <v>1947.5155632907861</v>
      </c>
      <c r="X256">
        <v>2037.9503839845131</v>
      </c>
      <c r="Y256">
        <v>1954.922222677762</v>
      </c>
      <c r="Z256">
        <v>1425.3634193200869</v>
      </c>
      <c r="AA256">
        <v>2051.7543154863938</v>
      </c>
      <c r="AB256">
        <v>1970.266609374738</v>
      </c>
      <c r="AC256">
        <v>1758.867941292119</v>
      </c>
      <c r="AD256">
        <v>1403.717396750066</v>
      </c>
      <c r="AE256">
        <v>1626.9583005137949</v>
      </c>
      <c r="AF256">
        <v>2059.7901397567521</v>
      </c>
      <c r="AG256">
        <v>1954.503565169282</v>
      </c>
      <c r="AH256">
        <v>1794.204610792955</v>
      </c>
    </row>
    <row r="257" spans="1:34" x14ac:dyDescent="0.25">
      <c r="A257">
        <v>45111</v>
      </c>
      <c r="B257">
        <v>1132</v>
      </c>
      <c r="C257">
        <v>1899.053422713806</v>
      </c>
      <c r="D257">
        <v>1955.4639523726789</v>
      </c>
      <c r="E257">
        <v>1729.763225646813</v>
      </c>
      <c r="F257">
        <v>1918.463782377084</v>
      </c>
      <c r="G257">
        <v>2058.9792188792499</v>
      </c>
      <c r="H257">
        <v>2756.37127112499</v>
      </c>
      <c r="I257">
        <v>1804.0652204390849</v>
      </c>
      <c r="J257">
        <v>1897.8339711194269</v>
      </c>
      <c r="K257">
        <v>2018.0775830216919</v>
      </c>
      <c r="L257">
        <v>2076.736654501065</v>
      </c>
      <c r="M257">
        <v>1087.344449841311</v>
      </c>
      <c r="N257">
        <v>1459.0056973047549</v>
      </c>
      <c r="O257">
        <v>1921.5874108178621</v>
      </c>
      <c r="P257">
        <v>1545.798977369416</v>
      </c>
      <c r="Q257">
        <v>1912.312924973194</v>
      </c>
      <c r="R257">
        <v>1723.829236378715</v>
      </c>
      <c r="S257">
        <v>1436.3020811539729</v>
      </c>
      <c r="T257">
        <v>2009.773052923797</v>
      </c>
      <c r="U257">
        <v>1628.901582278359</v>
      </c>
      <c r="V257">
        <v>2294.9553422368331</v>
      </c>
      <c r="W257">
        <v>1947.2735752225051</v>
      </c>
      <c r="X257">
        <v>2034.7738549128071</v>
      </c>
      <c r="Y257">
        <v>1951.123706762849</v>
      </c>
      <c r="Z257">
        <v>1426.1378042607371</v>
      </c>
      <c r="AA257">
        <v>2052.1349900397081</v>
      </c>
      <c r="AB257">
        <v>1967.610365725837</v>
      </c>
      <c r="AC257">
        <v>1757.8273272640679</v>
      </c>
      <c r="AD257">
        <v>1403.370229908091</v>
      </c>
      <c r="AE257">
        <v>1626.7809783157099</v>
      </c>
      <c r="AF257">
        <v>2057.6642356709631</v>
      </c>
      <c r="AG257">
        <v>1955.035891180393</v>
      </c>
      <c r="AH257">
        <v>1792.9525341793819</v>
      </c>
    </row>
    <row r="258" spans="1:34" x14ac:dyDescent="0.25">
      <c r="A258">
        <v>45110</v>
      </c>
      <c r="B258">
        <v>1125.5</v>
      </c>
      <c r="C258">
        <v>1886.3949900131649</v>
      </c>
      <c r="D258">
        <v>1939.1552396337011</v>
      </c>
      <c r="E258">
        <v>1725.439594145545</v>
      </c>
      <c r="F258">
        <v>1898.879633892622</v>
      </c>
      <c r="G258">
        <v>2049.2319687905861</v>
      </c>
      <c r="H258">
        <v>2721.40212853311</v>
      </c>
      <c r="I258">
        <v>1802.219193523166</v>
      </c>
      <c r="J258">
        <v>1890.091719865786</v>
      </c>
      <c r="K258">
        <v>1988.296481110106</v>
      </c>
      <c r="L258">
        <v>2069.1113990056419</v>
      </c>
      <c r="M258">
        <v>1082.9382714255739</v>
      </c>
      <c r="N258">
        <v>1452.3598512726121</v>
      </c>
      <c r="O258">
        <v>1916.814541423792</v>
      </c>
      <c r="P258">
        <v>1540.0757790283701</v>
      </c>
      <c r="Q258">
        <v>1897.65061205899</v>
      </c>
      <c r="R258">
        <v>1721.863774551191</v>
      </c>
      <c r="S258">
        <v>1442.0471166731479</v>
      </c>
      <c r="T258">
        <v>1992.1225153787791</v>
      </c>
      <c r="U258">
        <v>1613.48406022872</v>
      </c>
      <c r="V258">
        <v>2281.5648364774829</v>
      </c>
      <c r="W258">
        <v>1936.346343131002</v>
      </c>
      <c r="X258">
        <v>2036.197082544058</v>
      </c>
      <c r="Y258">
        <v>1935.794774902176</v>
      </c>
      <c r="Z258">
        <v>1415.988546231024</v>
      </c>
      <c r="AA258">
        <v>2034.9522869524869</v>
      </c>
      <c r="AB258">
        <v>1956.5742992173571</v>
      </c>
      <c r="AC258">
        <v>1749.9397215043491</v>
      </c>
      <c r="AD258">
        <v>1396.827155717574</v>
      </c>
      <c r="AE258">
        <v>1622.307559912605</v>
      </c>
      <c r="AF258">
        <v>2045.91513595116</v>
      </c>
      <c r="AG258">
        <v>1943.1335012697921</v>
      </c>
      <c r="AH258">
        <v>1777.992173658371</v>
      </c>
    </row>
    <row r="259" spans="1:34" x14ac:dyDescent="0.25">
      <c r="A259">
        <v>45107</v>
      </c>
      <c r="B259">
        <v>1120.18</v>
      </c>
      <c r="C259">
        <v>1882.5133277706541</v>
      </c>
      <c r="D259">
        <v>1937.2856852665529</v>
      </c>
      <c r="E259">
        <v>1732.42159046654</v>
      </c>
      <c r="F259">
        <v>1898.387819145664</v>
      </c>
      <c r="G259">
        <v>2042.346091613882</v>
      </c>
      <c r="H259">
        <v>2721.9110223583889</v>
      </c>
      <c r="I259">
        <v>1791.4894009301249</v>
      </c>
      <c r="J259">
        <v>1889.7911193839141</v>
      </c>
      <c r="K259">
        <v>1978.2627817026621</v>
      </c>
      <c r="L259">
        <v>2069.1179419769269</v>
      </c>
      <c r="M259">
        <v>1083.0162897310461</v>
      </c>
      <c r="N259">
        <v>1452.060972510679</v>
      </c>
      <c r="O259">
        <v>1900.9088993603641</v>
      </c>
      <c r="P259">
        <v>1544.684625221716</v>
      </c>
      <c r="Q259">
        <v>1901.8187054636701</v>
      </c>
      <c r="R259">
        <v>1719.5627958314999</v>
      </c>
      <c r="S259">
        <v>1453.044627699134</v>
      </c>
      <c r="T259">
        <v>1989.342639844645</v>
      </c>
      <c r="U259">
        <v>1608.9954059131619</v>
      </c>
      <c r="V259">
        <v>2239.347435656362</v>
      </c>
      <c r="W259">
        <v>1929.7956893559251</v>
      </c>
      <c r="X259">
        <v>2014.9998339101489</v>
      </c>
      <c r="Y259">
        <v>1934.511550316653</v>
      </c>
      <c r="Z259">
        <v>1409.2561645185331</v>
      </c>
      <c r="AA259">
        <v>2032.281611820712</v>
      </c>
      <c r="AB259">
        <v>1948.3736048517151</v>
      </c>
      <c r="AC259">
        <v>1746.1345928676919</v>
      </c>
      <c r="AD259">
        <v>1396.272724721696</v>
      </c>
      <c r="AE259">
        <v>1614.717019116114</v>
      </c>
      <c r="AF259">
        <v>2041.200387619273</v>
      </c>
      <c r="AG259">
        <v>1940.704554826119</v>
      </c>
      <c r="AH259">
        <v>1773.4598474400691</v>
      </c>
    </row>
    <row r="260" spans="1:34" x14ac:dyDescent="0.25">
      <c r="A260">
        <v>45106</v>
      </c>
      <c r="B260">
        <v>1125.3900000000001</v>
      </c>
      <c r="C260">
        <v>1886.5761737220289</v>
      </c>
      <c r="D260">
        <v>1926.066059291076</v>
      </c>
      <c r="E260">
        <v>1730.2175542983539</v>
      </c>
      <c r="F260">
        <v>1907.598396801571</v>
      </c>
      <c r="G260">
        <v>2038.180332436473</v>
      </c>
      <c r="H260">
        <v>2722.1822368813841</v>
      </c>
      <c r="I260">
        <v>1802.389648402617</v>
      </c>
      <c r="J260">
        <v>1885.6327575194621</v>
      </c>
      <c r="K260">
        <v>1980.689898970799</v>
      </c>
      <c r="L260">
        <v>2072.923495825974</v>
      </c>
      <c r="M260">
        <v>1087.549794381674</v>
      </c>
      <c r="N260">
        <v>1460.9498687841269</v>
      </c>
      <c r="O260">
        <v>1899.0197200913119</v>
      </c>
      <c r="P260">
        <v>1547.5857664786481</v>
      </c>
      <c r="Q260">
        <v>1910.690132430944</v>
      </c>
      <c r="R260">
        <v>1722.1745823052461</v>
      </c>
      <c r="S260">
        <v>1460.035058204541</v>
      </c>
      <c r="T260">
        <v>1997.0188278273481</v>
      </c>
      <c r="U260">
        <v>1612.721074578461</v>
      </c>
      <c r="V260">
        <v>2244.079970517118</v>
      </c>
      <c r="W260">
        <v>1932.5648426494661</v>
      </c>
      <c r="X260">
        <v>2017.873619287675</v>
      </c>
      <c r="Y260">
        <v>1941.905262663455</v>
      </c>
      <c r="Z260">
        <v>1408.7384247593909</v>
      </c>
      <c r="AA260">
        <v>2037.8780640817949</v>
      </c>
      <c r="AB260">
        <v>1950.1185740561041</v>
      </c>
      <c r="AC260">
        <v>1749.22299128401</v>
      </c>
      <c r="AD260">
        <v>1400.466290394766</v>
      </c>
      <c r="AE260">
        <v>1620.6034350305331</v>
      </c>
      <c r="AF260">
        <v>2039.6300123815549</v>
      </c>
      <c r="AG260">
        <v>1943.5005763924989</v>
      </c>
      <c r="AH260">
        <v>1781.515089717748</v>
      </c>
    </row>
    <row r="261" spans="1:34" x14ac:dyDescent="0.25">
      <c r="A261">
        <v>45105</v>
      </c>
      <c r="B261">
        <v>1138.3499999999999</v>
      </c>
      <c r="C261">
        <v>1901.820948962504</v>
      </c>
      <c r="D261">
        <v>1945.2011327410009</v>
      </c>
      <c r="E261">
        <v>1742.439952088657</v>
      </c>
      <c r="F261">
        <v>1929.594875963737</v>
      </c>
      <c r="G261">
        <v>2057.0753093414701</v>
      </c>
      <c r="H261">
        <v>2757.7221425722091</v>
      </c>
      <c r="I261">
        <v>1808.3657703753181</v>
      </c>
      <c r="J261">
        <v>1904.8567466322349</v>
      </c>
      <c r="K261">
        <v>1994.917979747376</v>
      </c>
      <c r="L261">
        <v>2077.9906115696772</v>
      </c>
      <c r="M261">
        <v>1084.775593601827</v>
      </c>
      <c r="N261">
        <v>1471.2959734392491</v>
      </c>
      <c r="O261">
        <v>1912.6174215150741</v>
      </c>
      <c r="P261">
        <v>1554.2395624629451</v>
      </c>
      <c r="Q261">
        <v>1925.1975567543129</v>
      </c>
      <c r="R261">
        <v>1732.9829415759709</v>
      </c>
      <c r="S261">
        <v>1468.227574480331</v>
      </c>
      <c r="T261">
        <v>2023.054718194541</v>
      </c>
      <c r="U261">
        <v>1616.456061423507</v>
      </c>
      <c r="V261">
        <v>2263.521705771981</v>
      </c>
      <c r="W261">
        <v>1949.9335026384911</v>
      </c>
      <c r="X261">
        <v>2027.7971103448799</v>
      </c>
      <c r="Y261">
        <v>1953.779662989501</v>
      </c>
      <c r="Z261">
        <v>1432.754379319123</v>
      </c>
      <c r="AA261">
        <v>2057.1349224768378</v>
      </c>
      <c r="AB261">
        <v>1964.5381142301401</v>
      </c>
      <c r="AC261">
        <v>1759.3176850161669</v>
      </c>
      <c r="AD261">
        <v>1410.966660018654</v>
      </c>
      <c r="AE261">
        <v>1631.8599161394779</v>
      </c>
      <c r="AF261">
        <v>2055.9738367878499</v>
      </c>
      <c r="AG261">
        <v>1959.8701617433339</v>
      </c>
      <c r="AH261">
        <v>1795.506705209694</v>
      </c>
    </row>
    <row r="262" spans="1:34" x14ac:dyDescent="0.25">
      <c r="A262">
        <v>45104</v>
      </c>
      <c r="B262">
        <v>1134.33</v>
      </c>
      <c r="C262">
        <v>1904.607829986626</v>
      </c>
      <c r="D262">
        <v>1961.059710626756</v>
      </c>
      <c r="E262">
        <v>1739.5734755963249</v>
      </c>
      <c r="F262">
        <v>1936.113920741831</v>
      </c>
      <c r="G262">
        <v>2062.6779746190332</v>
      </c>
      <c r="H262">
        <v>2760.152590725751</v>
      </c>
      <c r="I262">
        <v>1814.0514911887051</v>
      </c>
      <c r="J262">
        <v>1913.38753316303</v>
      </c>
      <c r="K262">
        <v>2003.30575637178</v>
      </c>
      <c r="L262">
        <v>2084.2056010768738</v>
      </c>
      <c r="M262">
        <v>1094.6108596893489</v>
      </c>
      <c r="N262">
        <v>1470.972933735</v>
      </c>
      <c r="O262">
        <v>1912.613186719095</v>
      </c>
      <c r="P262">
        <v>1546.8871416943059</v>
      </c>
      <c r="Q262">
        <v>1926.0642405632909</v>
      </c>
      <c r="R262">
        <v>1726.833184119839</v>
      </c>
      <c r="S262">
        <v>1481.7278001288739</v>
      </c>
      <c r="T262">
        <v>2031.877588480276</v>
      </c>
      <c r="U262">
        <v>1615.2188937983649</v>
      </c>
      <c r="V262">
        <v>2252.4890860049518</v>
      </c>
      <c r="W262">
        <v>1949.2377635852131</v>
      </c>
      <c r="X262">
        <v>2024.124455964776</v>
      </c>
      <c r="Y262">
        <v>1960.90474588813</v>
      </c>
      <c r="Z262">
        <v>1425.9086335602169</v>
      </c>
      <c r="AA262">
        <v>2062.9679546561488</v>
      </c>
      <c r="AB262">
        <v>1966.8730230898741</v>
      </c>
      <c r="AC262">
        <v>1757.4951379656959</v>
      </c>
      <c r="AD262">
        <v>1411.251584102268</v>
      </c>
      <c r="AE262">
        <v>1629.960495860068</v>
      </c>
      <c r="AF262">
        <v>2055.5899651986342</v>
      </c>
      <c r="AG262">
        <v>1961.677905807449</v>
      </c>
      <c r="AH262">
        <v>1801.545269921711</v>
      </c>
    </row>
    <row r="263" spans="1:34" x14ac:dyDescent="0.25">
      <c r="A263">
        <v>45103</v>
      </c>
      <c r="B263">
        <v>1132.03</v>
      </c>
      <c r="C263">
        <v>1901.927766610273</v>
      </c>
      <c r="D263">
        <v>1959.699407314497</v>
      </c>
      <c r="E263">
        <v>1742.286586733032</v>
      </c>
      <c r="F263">
        <v>1941.363538652462</v>
      </c>
      <c r="G263">
        <v>2061.109617149496</v>
      </c>
      <c r="H263">
        <v>2759.3943923123502</v>
      </c>
      <c r="I263">
        <v>1810.064516611614</v>
      </c>
      <c r="J263">
        <v>1905.307777097185</v>
      </c>
      <c r="K263">
        <v>1992.0000817490379</v>
      </c>
      <c r="L263">
        <v>2072.7921177777239</v>
      </c>
      <c r="M263">
        <v>1090.115828284225</v>
      </c>
      <c r="N263">
        <v>1462.6501091260441</v>
      </c>
      <c r="O263">
        <v>1910.0011687680681</v>
      </c>
      <c r="P263">
        <v>1546.2278900394981</v>
      </c>
      <c r="Q263">
        <v>1925.8945731189799</v>
      </c>
      <c r="R263">
        <v>1731.0145130030351</v>
      </c>
      <c r="S263">
        <v>1480.5420388591699</v>
      </c>
      <c r="T263">
        <v>2037.1887829350089</v>
      </c>
      <c r="U263">
        <v>1612.952545299494</v>
      </c>
      <c r="V263">
        <v>2241.778614988647</v>
      </c>
      <c r="W263">
        <v>1921.713970889879</v>
      </c>
      <c r="X263">
        <v>2021.6920057661589</v>
      </c>
      <c r="Y263">
        <v>1959.9987226212479</v>
      </c>
      <c r="Z263">
        <v>1402.4464598295749</v>
      </c>
      <c r="AA263">
        <v>2064.1825584446428</v>
      </c>
      <c r="AB263">
        <v>1961.5553698865981</v>
      </c>
      <c r="AC263">
        <v>1752.470846729922</v>
      </c>
      <c r="AD263">
        <v>1402.135606914311</v>
      </c>
      <c r="AE263">
        <v>1630.2297287327169</v>
      </c>
      <c r="AF263">
        <v>2051.9807977493579</v>
      </c>
      <c r="AG263">
        <v>1956.702482801192</v>
      </c>
      <c r="AH263">
        <v>1801.4073256524021</v>
      </c>
    </row>
    <row r="264" spans="1:34" x14ac:dyDescent="0.25">
      <c r="A264">
        <v>45100</v>
      </c>
      <c r="B264">
        <v>1129.3800000000001</v>
      </c>
      <c r="C264">
        <v>1909.598151815482</v>
      </c>
      <c r="D264">
        <v>1958.697570305312</v>
      </c>
      <c r="E264">
        <v>1738.754825299166</v>
      </c>
      <c r="F264">
        <v>1956.442740180034</v>
      </c>
      <c r="G264">
        <v>2059.9485254701608</v>
      </c>
      <c r="H264">
        <v>2776.3390157210069</v>
      </c>
      <c r="I264">
        <v>1811.647500191631</v>
      </c>
      <c r="J264">
        <v>1914.519589522625</v>
      </c>
      <c r="K264">
        <v>1990.949951222954</v>
      </c>
      <c r="L264">
        <v>2079.7326328282961</v>
      </c>
      <c r="M264">
        <v>1083.9985041847101</v>
      </c>
      <c r="N264">
        <v>1469.207943889568</v>
      </c>
      <c r="O264">
        <v>1908.8296386035961</v>
      </c>
      <c r="P264">
        <v>1562.173832203589</v>
      </c>
      <c r="Q264">
        <v>1936.201156125137</v>
      </c>
      <c r="R264">
        <v>1734.1664510946459</v>
      </c>
      <c r="S264">
        <v>1501.3745353906179</v>
      </c>
      <c r="T264">
        <v>2044.8536186417141</v>
      </c>
      <c r="U264">
        <v>1620.9779652106581</v>
      </c>
      <c r="V264">
        <v>2243.0245170581888</v>
      </c>
      <c r="W264">
        <v>1921.8521500431959</v>
      </c>
      <c r="X264">
        <v>2023.4079959927419</v>
      </c>
      <c r="Y264">
        <v>1973.891857676442</v>
      </c>
      <c r="Z264">
        <v>1395.538356752229</v>
      </c>
      <c r="AA264">
        <v>2076.6781449030782</v>
      </c>
      <c r="AB264">
        <v>1965.889492475804</v>
      </c>
      <c r="AC264">
        <v>1757.563750862209</v>
      </c>
      <c r="AD264">
        <v>1401.291894607124</v>
      </c>
      <c r="AE264">
        <v>1622.1223693576219</v>
      </c>
      <c r="AF264">
        <v>2049.0938510018091</v>
      </c>
      <c r="AG264">
        <v>1964.9015796659401</v>
      </c>
      <c r="AH264">
        <v>1815.8983809319161</v>
      </c>
    </row>
    <row r="265" spans="1:34" x14ac:dyDescent="0.25">
      <c r="A265">
        <v>45099</v>
      </c>
      <c r="B265">
        <v>1125.3</v>
      </c>
      <c r="C265">
        <v>1907.069238704406</v>
      </c>
      <c r="D265">
        <v>1961.8872141562649</v>
      </c>
      <c r="E265">
        <v>1741.5749018972581</v>
      </c>
      <c r="F265">
        <v>1954.0553882524291</v>
      </c>
      <c r="G265">
        <v>2068.9083902555199</v>
      </c>
      <c r="H265">
        <v>2774.891643362314</v>
      </c>
      <c r="I265">
        <v>1802.970626427028</v>
      </c>
      <c r="J265">
        <v>1920.7432938953079</v>
      </c>
      <c r="K265">
        <v>2004.0778766268861</v>
      </c>
      <c r="L265">
        <v>2073.3687810371362</v>
      </c>
      <c r="M265">
        <v>1081.3572460598789</v>
      </c>
      <c r="N265">
        <v>1470.5181401506291</v>
      </c>
      <c r="O265">
        <v>1905.9014436836401</v>
      </c>
      <c r="P265">
        <v>1551.3183823297261</v>
      </c>
      <c r="Q265">
        <v>1931.793388054992</v>
      </c>
      <c r="R265">
        <v>1729.424708975291</v>
      </c>
      <c r="S265">
        <v>1490.8954521308731</v>
      </c>
      <c r="T265">
        <v>2039.1582439147039</v>
      </c>
      <c r="U265">
        <v>1617.963031632481</v>
      </c>
      <c r="V265">
        <v>2248.2044065679711</v>
      </c>
      <c r="W265">
        <v>1913.5762141514749</v>
      </c>
      <c r="X265">
        <v>2013.8674111246639</v>
      </c>
      <c r="Y265">
        <v>1972.166524328037</v>
      </c>
      <c r="Z265">
        <v>1390.0299250566729</v>
      </c>
      <c r="AA265">
        <v>2073.6680421790352</v>
      </c>
      <c r="AB265">
        <v>1966.04408808378</v>
      </c>
      <c r="AC265">
        <v>1752.6433885815779</v>
      </c>
      <c r="AD265">
        <v>1400.4000290536439</v>
      </c>
      <c r="AE265">
        <v>1616.7610144820139</v>
      </c>
      <c r="AF265">
        <v>2050.4205759693582</v>
      </c>
      <c r="AG265">
        <v>1963.332839874085</v>
      </c>
      <c r="AH265">
        <v>1810.738029390521</v>
      </c>
    </row>
    <row r="266" spans="1:34" x14ac:dyDescent="0.25">
      <c r="A266">
        <v>45098</v>
      </c>
      <c r="B266">
        <v>1118.46</v>
      </c>
      <c r="C266">
        <v>1901.8798790039</v>
      </c>
      <c r="D266">
        <v>1954.5746422963521</v>
      </c>
      <c r="E266">
        <v>1738.786412972747</v>
      </c>
      <c r="F266">
        <v>1944.035024366392</v>
      </c>
      <c r="G266">
        <v>2064.1116084533378</v>
      </c>
      <c r="H266">
        <v>2769.9564239207921</v>
      </c>
      <c r="I266">
        <v>1802.735313133508</v>
      </c>
      <c r="J266">
        <v>1914.9151028107549</v>
      </c>
      <c r="K266">
        <v>2007.5918955097341</v>
      </c>
      <c r="L266">
        <v>2063.8537025166411</v>
      </c>
      <c r="M266">
        <v>1085.671516974596</v>
      </c>
      <c r="N266">
        <v>1464.774096471617</v>
      </c>
      <c r="O266">
        <v>1896.163336343051</v>
      </c>
      <c r="P266">
        <v>1550.3397567265069</v>
      </c>
      <c r="Q266">
        <v>1928.822692678661</v>
      </c>
      <c r="R266">
        <v>1723.22738366979</v>
      </c>
      <c r="S266">
        <v>1494.064832237257</v>
      </c>
      <c r="T266">
        <v>2030.0577090800971</v>
      </c>
      <c r="U266">
        <v>1614.546802772242</v>
      </c>
      <c r="V266">
        <v>2229.97965614346</v>
      </c>
      <c r="W266">
        <v>1905.999871189138</v>
      </c>
      <c r="X266">
        <v>2015.9474911546099</v>
      </c>
      <c r="Y266">
        <v>1968.0226285805441</v>
      </c>
      <c r="Z266">
        <v>1387.915875701198</v>
      </c>
      <c r="AA266">
        <v>2068.0214452092841</v>
      </c>
      <c r="AB266">
        <v>1959.3112051135811</v>
      </c>
      <c r="AC266">
        <v>1748.41303098502</v>
      </c>
      <c r="AD266">
        <v>1398.2553028225759</v>
      </c>
      <c r="AE266">
        <v>1611.44847787805</v>
      </c>
      <c r="AF266">
        <v>2043.0631041787999</v>
      </c>
      <c r="AG266">
        <v>1956.642977728678</v>
      </c>
      <c r="AH266">
        <v>1808.2663781757401</v>
      </c>
    </row>
    <row r="267" spans="1:34" x14ac:dyDescent="0.25">
      <c r="A267">
        <v>45097</v>
      </c>
      <c r="B267">
        <v>1111.72</v>
      </c>
      <c r="C267">
        <v>1889.102691992875</v>
      </c>
      <c r="D267">
        <v>1946.162797316942</v>
      </c>
      <c r="E267">
        <v>1738.937007091791</v>
      </c>
      <c r="F267">
        <v>1931.851456452757</v>
      </c>
      <c r="G267">
        <v>2055.4254097277371</v>
      </c>
      <c r="H267">
        <v>2742.3908977720462</v>
      </c>
      <c r="I267">
        <v>1789.4367218618179</v>
      </c>
      <c r="J267">
        <v>1900.7759850408861</v>
      </c>
      <c r="K267">
        <v>1990.502830057653</v>
      </c>
      <c r="L267">
        <v>2044.084214775723</v>
      </c>
      <c r="M267">
        <v>1085.367796410065</v>
      </c>
      <c r="N267">
        <v>1462.0562333070011</v>
      </c>
      <c r="O267">
        <v>1883.6955364689029</v>
      </c>
      <c r="P267">
        <v>1540.8408520793571</v>
      </c>
      <c r="Q267">
        <v>1919.0725768693401</v>
      </c>
      <c r="R267">
        <v>1718.435253864295</v>
      </c>
      <c r="S267">
        <v>1484.612638330892</v>
      </c>
      <c r="T267">
        <v>2005.090109858967</v>
      </c>
      <c r="U267">
        <v>1608.2107494309651</v>
      </c>
      <c r="V267">
        <v>2224.8385669223289</v>
      </c>
      <c r="W267">
        <v>1895.6596043992561</v>
      </c>
      <c r="X267">
        <v>1982.864895461729</v>
      </c>
      <c r="Y267">
        <v>1952.793018457849</v>
      </c>
      <c r="Z267">
        <v>1393.8141883980679</v>
      </c>
      <c r="AA267">
        <v>2049.9511199778372</v>
      </c>
      <c r="AB267">
        <v>1946.537641084881</v>
      </c>
      <c r="AC267">
        <v>1740.2604701280541</v>
      </c>
      <c r="AD267">
        <v>1398.4051782472011</v>
      </c>
      <c r="AE267">
        <v>1604.514104377917</v>
      </c>
      <c r="AF267">
        <v>2033.0682687355011</v>
      </c>
      <c r="AG267">
        <v>1940.5572644399419</v>
      </c>
      <c r="AH267">
        <v>1796.848173700331</v>
      </c>
    </row>
    <row r="268" spans="1:34" x14ac:dyDescent="0.25">
      <c r="A268">
        <v>45096</v>
      </c>
      <c r="B268">
        <v>1105.4000000000001</v>
      </c>
      <c r="C268">
        <v>1873.646324945159</v>
      </c>
      <c r="D268">
        <v>1924.2117330038191</v>
      </c>
      <c r="E268">
        <v>1732.681091616101</v>
      </c>
      <c r="F268">
        <v>1910.0717786276571</v>
      </c>
      <c r="G268">
        <v>2029.8172218225291</v>
      </c>
      <c r="H268">
        <v>2728.514245264575</v>
      </c>
      <c r="I268">
        <v>1775.7507177623349</v>
      </c>
      <c r="J268">
        <v>1885.7987415378391</v>
      </c>
      <c r="K268">
        <v>1980.532191412859</v>
      </c>
      <c r="L268">
        <v>2033.956330020141</v>
      </c>
      <c r="M268">
        <v>1084.810717374366</v>
      </c>
      <c r="N268">
        <v>1448.7188509014729</v>
      </c>
      <c r="O268">
        <v>1871.3997944784919</v>
      </c>
      <c r="P268">
        <v>1533.8653566700059</v>
      </c>
      <c r="Q268">
        <v>1898.3863932365771</v>
      </c>
      <c r="R268">
        <v>1713.6528714527151</v>
      </c>
      <c r="S268">
        <v>1462.809938303154</v>
      </c>
      <c r="T268">
        <v>1976.8868128607039</v>
      </c>
      <c r="U268">
        <v>1602.77173099621</v>
      </c>
      <c r="V268">
        <v>2207.3283250636582</v>
      </c>
      <c r="W268">
        <v>1883.0425037425221</v>
      </c>
      <c r="X268">
        <v>1969.973845647952</v>
      </c>
      <c r="Y268">
        <v>1931.0538923566351</v>
      </c>
      <c r="Z268">
        <v>1382.0643675228901</v>
      </c>
      <c r="AA268">
        <v>2029.827399476568</v>
      </c>
      <c r="AB268">
        <v>1931.865595058084</v>
      </c>
      <c r="AC268">
        <v>1730.483882228574</v>
      </c>
      <c r="AD268">
        <v>1389.4650034345941</v>
      </c>
      <c r="AE268">
        <v>1595.8313386888301</v>
      </c>
      <c r="AF268">
        <v>2020.226578914783</v>
      </c>
      <c r="AG268">
        <v>1925.6421583947649</v>
      </c>
      <c r="AH268">
        <v>1778.625886409777</v>
      </c>
    </row>
    <row r="269" spans="1:34" x14ac:dyDescent="0.25">
      <c r="A269">
        <v>45093</v>
      </c>
      <c r="B269">
        <v>1115.22</v>
      </c>
      <c r="C269">
        <v>1889.2773100094901</v>
      </c>
      <c r="D269">
        <v>1933.9350360410849</v>
      </c>
      <c r="E269">
        <v>1736.0371286402569</v>
      </c>
      <c r="F269">
        <v>1937.1279104142191</v>
      </c>
      <c r="G269">
        <v>2031.2938782898359</v>
      </c>
      <c r="H269">
        <v>2737.6886080345871</v>
      </c>
      <c r="I269">
        <v>1785.9423166954209</v>
      </c>
      <c r="J269">
        <v>1905.219591434912</v>
      </c>
      <c r="K269">
        <v>1991.058124187623</v>
      </c>
      <c r="L269">
        <v>2045.995665913184</v>
      </c>
      <c r="M269">
        <v>1101.2632908668329</v>
      </c>
      <c r="N269">
        <v>1457.584917442211</v>
      </c>
      <c r="O269">
        <v>1881.74662989015</v>
      </c>
      <c r="P269">
        <v>1546.6535820356869</v>
      </c>
      <c r="Q269">
        <v>1934.8081683911639</v>
      </c>
      <c r="R269">
        <v>1719.590740995749</v>
      </c>
      <c r="S269">
        <v>1463.1981502371</v>
      </c>
      <c r="T269">
        <v>1999.3223670341499</v>
      </c>
      <c r="U269">
        <v>1606.5673522657701</v>
      </c>
      <c r="V269">
        <v>2222.290573246617</v>
      </c>
      <c r="W269">
        <v>1898.91807438812</v>
      </c>
      <c r="X269">
        <v>1984.6958220215249</v>
      </c>
      <c r="Y269">
        <v>1952.2414438018329</v>
      </c>
      <c r="Z269">
        <v>1384.113779605289</v>
      </c>
      <c r="AA269">
        <v>2049.3546137993908</v>
      </c>
      <c r="AB269">
        <v>1950.4657539879131</v>
      </c>
      <c r="AC269">
        <v>1738.7552115592739</v>
      </c>
      <c r="AD269">
        <v>1397.835515443327</v>
      </c>
      <c r="AE269">
        <v>1602.7980831320101</v>
      </c>
      <c r="AF269">
        <v>2022.074697520439</v>
      </c>
      <c r="AG269">
        <v>1936.7987794824419</v>
      </c>
      <c r="AH269">
        <v>1807.1447732882309</v>
      </c>
    </row>
    <row r="270" spans="1:34" x14ac:dyDescent="0.25">
      <c r="A270">
        <v>45092</v>
      </c>
      <c r="B270">
        <v>1116.97</v>
      </c>
      <c r="C270">
        <v>1894.42648620513</v>
      </c>
      <c r="D270">
        <v>1944.7094018489829</v>
      </c>
      <c r="E270">
        <v>1727.9022964974411</v>
      </c>
      <c r="F270">
        <v>1951.9860566816969</v>
      </c>
      <c r="G270">
        <v>2035.54236554</v>
      </c>
      <c r="H270">
        <v>2722.0123724664659</v>
      </c>
      <c r="I270">
        <v>1792.188826867465</v>
      </c>
      <c r="J270">
        <v>1909.008953625726</v>
      </c>
      <c r="K270">
        <v>2003.630893327454</v>
      </c>
      <c r="L270">
        <v>2042.4872862201271</v>
      </c>
      <c r="M270">
        <v>1101.450843979417</v>
      </c>
      <c r="N270">
        <v>1462.7620631807199</v>
      </c>
      <c r="O270">
        <v>1889.620883358544</v>
      </c>
      <c r="P270">
        <v>1546.285260960042</v>
      </c>
      <c r="Q270">
        <v>1946.1102014275441</v>
      </c>
      <c r="R270">
        <v>1719.3264798219</v>
      </c>
      <c r="S270">
        <v>1453.290245494431</v>
      </c>
      <c r="T270">
        <v>1999.654970210074</v>
      </c>
      <c r="U270">
        <v>1616.132251860435</v>
      </c>
      <c r="V270">
        <v>2220.5521899501391</v>
      </c>
      <c r="W270">
        <v>1905.807316260112</v>
      </c>
      <c r="X270">
        <v>1986.445689358477</v>
      </c>
      <c r="Y270">
        <v>1962.189078187949</v>
      </c>
      <c r="Z270">
        <v>1385.554290713171</v>
      </c>
      <c r="AA270">
        <v>2055.152268588603</v>
      </c>
      <c r="AB270">
        <v>1957.077125165257</v>
      </c>
      <c r="AC270">
        <v>1743.045408623462</v>
      </c>
      <c r="AD270">
        <v>1399.081749495379</v>
      </c>
      <c r="AE270">
        <v>1604.9120687605191</v>
      </c>
      <c r="AF270">
        <v>2025.137031091472</v>
      </c>
      <c r="AG270">
        <v>1939.348416683162</v>
      </c>
      <c r="AH270">
        <v>1816.5064504584609</v>
      </c>
    </row>
    <row r="271" spans="1:34" x14ac:dyDescent="0.25">
      <c r="A271">
        <v>45091</v>
      </c>
      <c r="B271">
        <v>1117.42</v>
      </c>
      <c r="C271">
        <v>1898.899044474</v>
      </c>
      <c r="D271">
        <v>1948.097523827066</v>
      </c>
      <c r="E271">
        <v>1730.263449458387</v>
      </c>
      <c r="F271">
        <v>1963.8826628585</v>
      </c>
      <c r="G271">
        <v>2036.5953164520499</v>
      </c>
      <c r="H271">
        <v>2722.5753815102221</v>
      </c>
      <c r="I271">
        <v>1804.447231630942</v>
      </c>
      <c r="J271">
        <v>1912.8273070545749</v>
      </c>
      <c r="K271">
        <v>1988.6980417441171</v>
      </c>
      <c r="L271">
        <v>2043.4406362204199</v>
      </c>
      <c r="M271">
        <v>1106.071445231225</v>
      </c>
      <c r="N271">
        <v>1450.272599669034</v>
      </c>
      <c r="O271">
        <v>1896.7636176212729</v>
      </c>
      <c r="P271">
        <v>1549.226150868257</v>
      </c>
      <c r="Q271">
        <v>1952.1746710805751</v>
      </c>
      <c r="R271">
        <v>1723.8941553566681</v>
      </c>
      <c r="S271">
        <v>1467.2382551837891</v>
      </c>
      <c r="T271">
        <v>2005.315609251003</v>
      </c>
      <c r="U271">
        <v>1611.6949181235011</v>
      </c>
      <c r="V271">
        <v>2229.4546881637398</v>
      </c>
      <c r="W271">
        <v>1905.2719049033431</v>
      </c>
      <c r="X271">
        <v>2000.8798939099131</v>
      </c>
      <c r="Y271">
        <v>1965.8481880025911</v>
      </c>
      <c r="Z271">
        <v>1399.104928319555</v>
      </c>
      <c r="AA271">
        <v>2062.4839004219261</v>
      </c>
      <c r="AB271">
        <v>1960.692271470873</v>
      </c>
      <c r="AC271">
        <v>1744.9257415649899</v>
      </c>
      <c r="AD271">
        <v>1398.478049385935</v>
      </c>
      <c r="AE271">
        <v>1607.3556345122081</v>
      </c>
      <c r="AF271">
        <v>2022.9317323919161</v>
      </c>
      <c r="AG271">
        <v>1941.6377439435209</v>
      </c>
      <c r="AH271">
        <v>1826.9656435171671</v>
      </c>
    </row>
    <row r="272" spans="1:34" x14ac:dyDescent="0.25">
      <c r="A272">
        <v>45090</v>
      </c>
      <c r="B272">
        <v>1122.46</v>
      </c>
      <c r="C272">
        <v>1911.204804111911</v>
      </c>
      <c r="D272">
        <v>1968.2432336601009</v>
      </c>
      <c r="E272">
        <v>1730.6170371571559</v>
      </c>
      <c r="F272">
        <v>1980.0677130924601</v>
      </c>
      <c r="G272">
        <v>2055.305728204261</v>
      </c>
      <c r="H272">
        <v>2732.9434387366418</v>
      </c>
      <c r="I272">
        <v>1805.8388895023641</v>
      </c>
      <c r="J272">
        <v>1927.4587876657829</v>
      </c>
      <c r="K272">
        <v>2004.6310549257059</v>
      </c>
      <c r="L272">
        <v>2056.893295647511</v>
      </c>
      <c r="M272">
        <v>1100.0907043279419</v>
      </c>
      <c r="N272">
        <v>1456.4924438584119</v>
      </c>
      <c r="O272">
        <v>1914.990007235757</v>
      </c>
      <c r="P272">
        <v>1553.495276883657</v>
      </c>
      <c r="Q272">
        <v>1976.512519210577</v>
      </c>
      <c r="R272">
        <v>1726.6120231857719</v>
      </c>
      <c r="S272">
        <v>1465.692984816041</v>
      </c>
      <c r="T272">
        <v>2026.757088426499</v>
      </c>
      <c r="U272">
        <v>1616.625274466569</v>
      </c>
      <c r="V272">
        <v>2253.984433574929</v>
      </c>
      <c r="W272">
        <v>1917.1115656535669</v>
      </c>
      <c r="X272">
        <v>2008.620092057778</v>
      </c>
      <c r="Y272">
        <v>1982.0549347206979</v>
      </c>
      <c r="Z272">
        <v>1403.0372310529769</v>
      </c>
      <c r="AA272">
        <v>2076.945702042527</v>
      </c>
      <c r="AB272">
        <v>1979.4939640298271</v>
      </c>
      <c r="AC272">
        <v>1751.5178789222509</v>
      </c>
      <c r="AD272">
        <v>1400.46174529166</v>
      </c>
      <c r="AE272">
        <v>1612.1157787748471</v>
      </c>
      <c r="AF272">
        <v>2030.828041598287</v>
      </c>
      <c r="AG272">
        <v>1953.9682486554179</v>
      </c>
      <c r="AH272">
        <v>1842.449366080976</v>
      </c>
    </row>
    <row r="273" spans="1:34" x14ac:dyDescent="0.25">
      <c r="A273">
        <v>45089</v>
      </c>
      <c r="B273">
        <v>1116.02</v>
      </c>
      <c r="C273">
        <v>1899.6160847597789</v>
      </c>
      <c r="D273">
        <v>1940.0020886453731</v>
      </c>
      <c r="E273">
        <v>1722.8648640559111</v>
      </c>
      <c r="F273">
        <v>1963.759653216199</v>
      </c>
      <c r="G273">
        <v>2054.6688998468412</v>
      </c>
      <c r="H273">
        <v>2721.85934786291</v>
      </c>
      <c r="I273">
        <v>1793.566929592226</v>
      </c>
      <c r="J273">
        <v>1929.959339963206</v>
      </c>
      <c r="K273">
        <v>1980.831128329681</v>
      </c>
      <c r="L273">
        <v>2050.300599166444</v>
      </c>
      <c r="M273">
        <v>1093.429010008201</v>
      </c>
      <c r="N273">
        <v>1456.485756667578</v>
      </c>
      <c r="O273">
        <v>1904.953121964609</v>
      </c>
      <c r="P273">
        <v>1548.930012314627</v>
      </c>
      <c r="Q273">
        <v>1963.601207123997</v>
      </c>
      <c r="R273">
        <v>1725.488044706638</v>
      </c>
      <c r="S273">
        <v>1461.939297559953</v>
      </c>
      <c r="T273">
        <v>1992.9177923819859</v>
      </c>
      <c r="U273">
        <v>1603.356459989805</v>
      </c>
      <c r="V273">
        <v>2256.3837294087989</v>
      </c>
      <c r="W273">
        <v>1910.658448824561</v>
      </c>
      <c r="X273">
        <v>1988.898553560892</v>
      </c>
      <c r="Y273">
        <v>1966.2537486116651</v>
      </c>
      <c r="Z273">
        <v>1393.533794835246</v>
      </c>
      <c r="AA273">
        <v>2059.854266860008</v>
      </c>
      <c r="AB273">
        <v>1970.815790463761</v>
      </c>
      <c r="AC273">
        <v>1745.130068931996</v>
      </c>
      <c r="AD273">
        <v>1395.683422313884</v>
      </c>
      <c r="AE273">
        <v>1608.444608733535</v>
      </c>
      <c r="AF273">
        <v>2028.090589849646</v>
      </c>
      <c r="AG273">
        <v>1948.730185953985</v>
      </c>
      <c r="AH273">
        <v>1818.589979442321</v>
      </c>
    </row>
    <row r="274" spans="1:34" x14ac:dyDescent="0.25">
      <c r="A274">
        <v>45086</v>
      </c>
      <c r="B274">
        <v>1107.53</v>
      </c>
      <c r="C274">
        <v>1886.2261386428879</v>
      </c>
      <c r="D274">
        <v>1899.238564194761</v>
      </c>
      <c r="E274">
        <v>1720.541055366381</v>
      </c>
      <c r="F274">
        <v>1947.6804588911241</v>
      </c>
      <c r="G274">
        <v>2032.5302641490989</v>
      </c>
      <c r="H274">
        <v>2711.7383255335021</v>
      </c>
      <c r="I274">
        <v>1785.085161544519</v>
      </c>
      <c r="J274">
        <v>1933.1185486223189</v>
      </c>
      <c r="K274">
        <v>1981.2469452154739</v>
      </c>
      <c r="L274">
        <v>2030.820642292307</v>
      </c>
      <c r="M274">
        <v>1080.1762196172911</v>
      </c>
      <c r="N274">
        <v>1448.6913280709889</v>
      </c>
      <c r="O274">
        <v>1882.125669267698</v>
      </c>
      <c r="P274">
        <v>1538.391673673196</v>
      </c>
      <c r="Q274">
        <v>1945.1622083905911</v>
      </c>
      <c r="R274">
        <v>1720.262067483065</v>
      </c>
      <c r="S274">
        <v>1470.714699215828</v>
      </c>
      <c r="T274">
        <v>1982.451240301398</v>
      </c>
      <c r="U274">
        <v>1597.7243023444939</v>
      </c>
      <c r="V274">
        <v>2240.027882701374</v>
      </c>
      <c r="W274">
        <v>1899.5000962369149</v>
      </c>
      <c r="X274">
        <v>1973.2764720085261</v>
      </c>
      <c r="Y274">
        <v>1949.895643401409</v>
      </c>
      <c r="Z274">
        <v>1368.7057756875149</v>
      </c>
      <c r="AA274">
        <v>2044.5224614087781</v>
      </c>
      <c r="AB274">
        <v>1956.643952641321</v>
      </c>
      <c r="AC274">
        <v>1735.8124608757389</v>
      </c>
      <c r="AD274">
        <v>1383.6781422503241</v>
      </c>
      <c r="AE274">
        <v>1600.3243695438471</v>
      </c>
      <c r="AF274">
        <v>2020.7526695501731</v>
      </c>
      <c r="AG274">
        <v>1938.5184752350281</v>
      </c>
      <c r="AH274">
        <v>1798.0657016363491</v>
      </c>
    </row>
    <row r="275" spans="1:34" x14ac:dyDescent="0.25">
      <c r="A275">
        <v>45085</v>
      </c>
      <c r="B275">
        <v>1101.32</v>
      </c>
      <c r="C275">
        <v>1881.732906202983</v>
      </c>
      <c r="D275">
        <v>1879.879465485684</v>
      </c>
      <c r="E275">
        <v>1723.5576886240599</v>
      </c>
      <c r="F275">
        <v>1946.3677545275691</v>
      </c>
      <c r="G275">
        <v>2031.4205313236489</v>
      </c>
      <c r="H275">
        <v>2688.926432328295</v>
      </c>
      <c r="I275">
        <v>1788.362619113032</v>
      </c>
      <c r="J275">
        <v>1921.5304474652221</v>
      </c>
      <c r="K275">
        <v>1973.73728538961</v>
      </c>
      <c r="L275">
        <v>2016.158782657106</v>
      </c>
      <c r="M275">
        <v>1076.216188600411</v>
      </c>
      <c r="N275">
        <v>1449.841769348217</v>
      </c>
      <c r="O275">
        <v>1873.1136884654991</v>
      </c>
      <c r="P275">
        <v>1540.139334493826</v>
      </c>
      <c r="Q275">
        <v>1951.644171158629</v>
      </c>
      <c r="R275">
        <v>1712.804066966343</v>
      </c>
      <c r="S275">
        <v>1458.1920906116691</v>
      </c>
      <c r="T275">
        <v>1973.6314077960831</v>
      </c>
      <c r="U275">
        <v>1600.8876428592889</v>
      </c>
      <c r="V275">
        <v>2244.05806872731</v>
      </c>
      <c r="W275">
        <v>1894.5822110962599</v>
      </c>
      <c r="X275">
        <v>1978.6281895560321</v>
      </c>
      <c r="Y275">
        <v>1947.303583468685</v>
      </c>
      <c r="Z275">
        <v>1349.484340991133</v>
      </c>
      <c r="AA275">
        <v>2038.836750553683</v>
      </c>
      <c r="AB275">
        <v>1951.3829758780751</v>
      </c>
      <c r="AC275">
        <v>1734.381148487962</v>
      </c>
      <c r="AD275">
        <v>1379.4473268791321</v>
      </c>
      <c r="AE275">
        <v>1594.596114732225</v>
      </c>
      <c r="AF275">
        <v>2010.7421378898341</v>
      </c>
      <c r="AG275">
        <v>1935.20494135897</v>
      </c>
      <c r="AH275">
        <v>1795.2909926248969</v>
      </c>
    </row>
    <row r="276" spans="1:34" x14ac:dyDescent="0.25">
      <c r="A276">
        <v>45084</v>
      </c>
      <c r="B276">
        <v>1109.54</v>
      </c>
      <c r="C276">
        <v>1887.609090795293</v>
      </c>
      <c r="D276">
        <v>1905.336644584778</v>
      </c>
      <c r="E276">
        <v>1726.1213945851771</v>
      </c>
      <c r="F276">
        <v>1957.6011153319971</v>
      </c>
      <c r="G276">
        <v>2035.1297417496801</v>
      </c>
      <c r="H276">
        <v>2703.1619272392982</v>
      </c>
      <c r="I276">
        <v>1800.523777829655</v>
      </c>
      <c r="J276">
        <v>1913.8756802789039</v>
      </c>
      <c r="K276">
        <v>1968.2520884686021</v>
      </c>
      <c r="L276">
        <v>2020.715912613246</v>
      </c>
      <c r="M276">
        <v>1073.806232395634</v>
      </c>
      <c r="N276">
        <v>1454.546513728088</v>
      </c>
      <c r="O276">
        <v>1881.968186466248</v>
      </c>
      <c r="P276">
        <v>1543.473404505593</v>
      </c>
      <c r="Q276">
        <v>1946.157819232787</v>
      </c>
      <c r="R276">
        <v>1726.615871738753</v>
      </c>
      <c r="S276">
        <v>1464.1286303028719</v>
      </c>
      <c r="T276">
        <v>1983.5147334553269</v>
      </c>
      <c r="U276">
        <v>1604.533783201058</v>
      </c>
      <c r="V276">
        <v>2221.9933233419151</v>
      </c>
      <c r="W276">
        <v>1898.8162260482709</v>
      </c>
      <c r="X276">
        <v>1970.8099174798531</v>
      </c>
      <c r="Y276">
        <v>1957.3734978567079</v>
      </c>
      <c r="Z276">
        <v>1351.11582515333</v>
      </c>
      <c r="AA276">
        <v>2048.5286952649831</v>
      </c>
      <c r="AB276">
        <v>1949.8838395482339</v>
      </c>
      <c r="AC276">
        <v>1741.391764508691</v>
      </c>
      <c r="AD276">
        <v>1381.488461485138</v>
      </c>
      <c r="AE276">
        <v>1605.426280602167</v>
      </c>
      <c r="AF276">
        <v>2024.433585252194</v>
      </c>
      <c r="AG276">
        <v>1943.1610334701011</v>
      </c>
      <c r="AH276">
        <v>1794.3402437532091</v>
      </c>
    </row>
    <row r="277" spans="1:34" x14ac:dyDescent="0.25">
      <c r="A277">
        <v>45083</v>
      </c>
      <c r="B277">
        <v>1108.31</v>
      </c>
      <c r="C277">
        <v>1874.204276197411</v>
      </c>
      <c r="D277">
        <v>1892.91310918914</v>
      </c>
      <c r="E277">
        <v>1728.0025399011861</v>
      </c>
      <c r="F277">
        <v>1933.8390359938251</v>
      </c>
      <c r="G277">
        <v>2026.352065916155</v>
      </c>
      <c r="H277">
        <v>2695.4840658573398</v>
      </c>
      <c r="I277">
        <v>1800.4110752943261</v>
      </c>
      <c r="J277">
        <v>1904.122541989718</v>
      </c>
      <c r="K277">
        <v>1953.1785719945569</v>
      </c>
      <c r="L277">
        <v>2018.861986200684</v>
      </c>
      <c r="M277">
        <v>1054.0757726556781</v>
      </c>
      <c r="N277">
        <v>1448.014094347905</v>
      </c>
      <c r="O277">
        <v>1876.100348640874</v>
      </c>
      <c r="P277">
        <v>1534.6971688929341</v>
      </c>
      <c r="Q277">
        <v>1934.1947671347541</v>
      </c>
      <c r="R277">
        <v>1729.7383261901809</v>
      </c>
      <c r="S277">
        <v>1447.504683103657</v>
      </c>
      <c r="T277">
        <v>1947.662899532558</v>
      </c>
      <c r="U277">
        <v>1590.593334040163</v>
      </c>
      <c r="V277">
        <v>2212.243822692792</v>
      </c>
      <c r="W277">
        <v>1897.278743585045</v>
      </c>
      <c r="X277">
        <v>1950.9149373364351</v>
      </c>
      <c r="Y277">
        <v>1934.871905609642</v>
      </c>
      <c r="Z277">
        <v>1341.4536121399781</v>
      </c>
      <c r="AA277">
        <v>2027.802068257854</v>
      </c>
      <c r="AB277">
        <v>1941.102737885715</v>
      </c>
      <c r="AC277">
        <v>1736.482892670512</v>
      </c>
      <c r="AD277">
        <v>1372.377432455763</v>
      </c>
      <c r="AE277">
        <v>1604.971598331322</v>
      </c>
      <c r="AF277">
        <v>2017.7059607912611</v>
      </c>
      <c r="AG277">
        <v>1930.2543218202591</v>
      </c>
      <c r="AH277">
        <v>1775.3611796046059</v>
      </c>
    </row>
    <row r="278" spans="1:34" x14ac:dyDescent="0.25">
      <c r="A278">
        <v>45082</v>
      </c>
      <c r="B278">
        <v>1097.82</v>
      </c>
      <c r="C278">
        <v>1861.0174147004141</v>
      </c>
      <c r="D278">
        <v>1864.8008032300179</v>
      </c>
      <c r="E278">
        <v>1724.9560247468289</v>
      </c>
      <c r="F278">
        <v>1915.7905451699321</v>
      </c>
      <c r="G278">
        <v>2019.3014667910941</v>
      </c>
      <c r="H278">
        <v>2668.0117718844372</v>
      </c>
      <c r="I278">
        <v>1796.8871648986819</v>
      </c>
      <c r="J278">
        <v>1887.09143278687</v>
      </c>
      <c r="K278">
        <v>1954.951703785885</v>
      </c>
      <c r="L278">
        <v>2009.851835863273</v>
      </c>
      <c r="M278">
        <v>1050.8737623918489</v>
      </c>
      <c r="N278">
        <v>1450.260459354678</v>
      </c>
      <c r="O278">
        <v>1868.8670449838139</v>
      </c>
      <c r="P278">
        <v>1527.276946313146</v>
      </c>
      <c r="Q278">
        <v>1916.4707287167189</v>
      </c>
      <c r="R278">
        <v>1720.8198210022231</v>
      </c>
      <c r="S278">
        <v>1438.486432139254</v>
      </c>
      <c r="T278">
        <v>1931.789677030795</v>
      </c>
      <c r="U278">
        <v>1582.6345186251849</v>
      </c>
      <c r="V278">
        <v>2206.9611670830782</v>
      </c>
      <c r="W278">
        <v>1896.687542473647</v>
      </c>
      <c r="X278">
        <v>1932.323683506442</v>
      </c>
      <c r="Y278">
        <v>1914.344661704592</v>
      </c>
      <c r="Z278">
        <v>1329.9515087053981</v>
      </c>
      <c r="AA278">
        <v>2007.550982090067</v>
      </c>
      <c r="AB278">
        <v>1930.5622819711259</v>
      </c>
      <c r="AC278">
        <v>1730.236821018214</v>
      </c>
      <c r="AD278">
        <v>1369.5664603515711</v>
      </c>
      <c r="AE278">
        <v>1598.0855710957151</v>
      </c>
      <c r="AF278">
        <v>2006.1749522754969</v>
      </c>
      <c r="AG278">
        <v>1921.735838550115</v>
      </c>
      <c r="AH278">
        <v>1755.569843564044</v>
      </c>
    </row>
    <row r="279" spans="1:34" x14ac:dyDescent="0.25">
      <c r="A279">
        <v>45079</v>
      </c>
      <c r="B279">
        <v>1090.8399999999999</v>
      </c>
      <c r="C279">
        <v>1860.489271244885</v>
      </c>
      <c r="D279">
        <v>1876.2920740074369</v>
      </c>
      <c r="E279">
        <v>1717.7915400616309</v>
      </c>
      <c r="F279">
        <v>1921.6418416102299</v>
      </c>
      <c r="G279">
        <v>2029.625227196108</v>
      </c>
      <c r="H279">
        <v>2678.153195658489</v>
      </c>
      <c r="I279">
        <v>1791.009875276807</v>
      </c>
      <c r="J279">
        <v>1880.8684358170899</v>
      </c>
      <c r="K279">
        <v>1947.62518978103</v>
      </c>
      <c r="L279">
        <v>2009.923367131101</v>
      </c>
      <c r="M279">
        <v>1050.1062176419071</v>
      </c>
      <c r="N279">
        <v>1440.2536481972991</v>
      </c>
      <c r="O279">
        <v>1861.5615654302601</v>
      </c>
      <c r="P279">
        <v>1522.0352131520519</v>
      </c>
      <c r="Q279">
        <v>1913.098802005851</v>
      </c>
      <c r="R279">
        <v>1713.5015891565411</v>
      </c>
      <c r="S279">
        <v>1448.105932009285</v>
      </c>
      <c r="T279">
        <v>1919.522727582256</v>
      </c>
      <c r="U279">
        <v>1589.559011035695</v>
      </c>
      <c r="V279">
        <v>2199.3984510758778</v>
      </c>
      <c r="W279">
        <v>1884.716488991643</v>
      </c>
      <c r="X279">
        <v>1936.8256342539339</v>
      </c>
      <c r="Y279">
        <v>1913.9253117031469</v>
      </c>
      <c r="Z279">
        <v>1336.1877299907051</v>
      </c>
      <c r="AA279">
        <v>2011.176928597519</v>
      </c>
      <c r="AB279">
        <v>1925.0904150670569</v>
      </c>
      <c r="AC279">
        <v>1727.56230727512</v>
      </c>
      <c r="AD279">
        <v>1365.700839455762</v>
      </c>
      <c r="AE279">
        <v>1591.205523343152</v>
      </c>
      <c r="AF279">
        <v>2004.450085349773</v>
      </c>
      <c r="AG279">
        <v>1920.3689134787419</v>
      </c>
      <c r="AH279">
        <v>1757.34676203556</v>
      </c>
    </row>
    <row r="280" spans="1:34" x14ac:dyDescent="0.25">
      <c r="A280">
        <v>45078</v>
      </c>
      <c r="B280">
        <v>1078.3900000000001</v>
      </c>
      <c r="C280">
        <v>1860.616024056018</v>
      </c>
      <c r="D280">
        <v>1874.872754863625</v>
      </c>
      <c r="E280">
        <v>1721.335361999754</v>
      </c>
      <c r="F280">
        <v>1928.664438210777</v>
      </c>
      <c r="G280">
        <v>2035.3585455965861</v>
      </c>
      <c r="H280">
        <v>2666.961133449046</v>
      </c>
      <c r="I280">
        <v>1799.683104365329</v>
      </c>
      <c r="J280">
        <v>1883.0558765450901</v>
      </c>
      <c r="K280">
        <v>1947.954462610779</v>
      </c>
      <c r="L280">
        <v>2009.0839843829019</v>
      </c>
      <c r="M280">
        <v>1062.210242782161</v>
      </c>
      <c r="N280">
        <v>1448.321887801714</v>
      </c>
      <c r="O280">
        <v>1864.9229192323601</v>
      </c>
      <c r="P280">
        <v>1504.648001202801</v>
      </c>
      <c r="Q280">
        <v>1904.488957853034</v>
      </c>
      <c r="R280">
        <v>1682.8819577594861</v>
      </c>
      <c r="S280">
        <v>1456.5939656426181</v>
      </c>
      <c r="T280">
        <v>1920.1794126251841</v>
      </c>
      <c r="U280">
        <v>1591.1004511053779</v>
      </c>
      <c r="V280">
        <v>2200.2837140712222</v>
      </c>
      <c r="W280">
        <v>1889.0052212010589</v>
      </c>
      <c r="X280">
        <v>1951.6223233812241</v>
      </c>
      <c r="Y280">
        <v>1913.733594981544</v>
      </c>
      <c r="Z280">
        <v>1341.2926231516101</v>
      </c>
      <c r="AA280">
        <v>2013.5113228016701</v>
      </c>
      <c r="AB280">
        <v>1924.5160851015301</v>
      </c>
      <c r="AC280">
        <v>1720.171863003115</v>
      </c>
      <c r="AD280">
        <v>1373.418346574967</v>
      </c>
      <c r="AE280">
        <v>1575.8501734266731</v>
      </c>
      <c r="AF280">
        <v>1997.257420699354</v>
      </c>
      <c r="AG280">
        <v>1920.9125594194229</v>
      </c>
      <c r="AH280">
        <v>1762.722680883875</v>
      </c>
    </row>
    <row r="281" spans="1:34" x14ac:dyDescent="0.25">
      <c r="A281">
        <v>45077</v>
      </c>
      <c r="B281">
        <v>1075.17</v>
      </c>
      <c r="C281">
        <v>1844.823412914106</v>
      </c>
      <c r="D281">
        <v>1857.0346297920751</v>
      </c>
      <c r="E281">
        <v>1721.9198205971711</v>
      </c>
      <c r="F281">
        <v>1908.6959670511981</v>
      </c>
      <c r="G281">
        <v>2028.5268750544119</v>
      </c>
      <c r="H281">
        <v>2648.5788693839399</v>
      </c>
      <c r="I281">
        <v>1789.011788476424</v>
      </c>
      <c r="J281">
        <v>1851.242079097512</v>
      </c>
      <c r="K281">
        <v>1944.352991667108</v>
      </c>
      <c r="L281">
        <v>1999.015302770104</v>
      </c>
      <c r="M281">
        <v>1053.8742630228469</v>
      </c>
      <c r="N281">
        <v>1448.1195077722709</v>
      </c>
      <c r="O281">
        <v>1858.5624318633629</v>
      </c>
      <c r="P281">
        <v>1495.498847814584</v>
      </c>
      <c r="Q281">
        <v>1880.4723574919469</v>
      </c>
      <c r="R281">
        <v>1662.4361349553869</v>
      </c>
      <c r="S281">
        <v>1445.3240755747161</v>
      </c>
      <c r="T281">
        <v>1913.4643029034189</v>
      </c>
      <c r="U281">
        <v>1577.8583465666379</v>
      </c>
      <c r="V281">
        <v>2178.176993937846</v>
      </c>
      <c r="W281">
        <v>1872.1954174394041</v>
      </c>
      <c r="X281">
        <v>1929.630235669355</v>
      </c>
      <c r="Y281">
        <v>1893.2679613931321</v>
      </c>
      <c r="Z281">
        <v>1324.8192682189469</v>
      </c>
      <c r="AA281">
        <v>1994.6094336251699</v>
      </c>
      <c r="AB281">
        <v>1908.345755483391</v>
      </c>
      <c r="AC281">
        <v>1706.1893498226491</v>
      </c>
      <c r="AD281">
        <v>1367.8578977034861</v>
      </c>
      <c r="AE281">
        <v>1573.315766101824</v>
      </c>
      <c r="AF281">
        <v>1988.828477317106</v>
      </c>
      <c r="AG281">
        <v>1912.3624055077919</v>
      </c>
      <c r="AH281">
        <v>1733.7961275061009</v>
      </c>
    </row>
    <row r="282" spans="1:34" x14ac:dyDescent="0.25">
      <c r="A282">
        <v>45076</v>
      </c>
      <c r="B282">
        <v>1078.05</v>
      </c>
      <c r="C282">
        <v>1827.9695328094119</v>
      </c>
      <c r="D282">
        <v>1829.284322577025</v>
      </c>
      <c r="E282">
        <v>1717.8090134232621</v>
      </c>
      <c r="F282">
        <v>1887.831718000627</v>
      </c>
      <c r="G282">
        <v>2023.4866646116</v>
      </c>
      <c r="H282">
        <v>2644.7773317098358</v>
      </c>
      <c r="I282">
        <v>1778.2366190087439</v>
      </c>
      <c r="J282">
        <v>1839.2549876612891</v>
      </c>
      <c r="K282">
        <v>1920.7106024784939</v>
      </c>
      <c r="L282">
        <v>1976.703679817635</v>
      </c>
      <c r="M282">
        <v>1024.3008480970079</v>
      </c>
      <c r="N282">
        <v>1437.177908962273</v>
      </c>
      <c r="O282">
        <v>1844.4446491826841</v>
      </c>
      <c r="P282">
        <v>1486.0673884796331</v>
      </c>
      <c r="Q282">
        <v>1858.771463294202</v>
      </c>
      <c r="R282">
        <v>1660.9926757775711</v>
      </c>
      <c r="S282">
        <v>1430.2944640798671</v>
      </c>
      <c r="T282">
        <v>1894.6180234692749</v>
      </c>
      <c r="U282">
        <v>1562.0552695144199</v>
      </c>
      <c r="V282">
        <v>2153.030956714671</v>
      </c>
      <c r="W282">
        <v>1866.541781664585</v>
      </c>
      <c r="X282">
        <v>1906.10074336146</v>
      </c>
      <c r="Y282">
        <v>1862.435261540789</v>
      </c>
      <c r="Z282">
        <v>1325.6228293130539</v>
      </c>
      <c r="AA282">
        <v>1972.822294636102</v>
      </c>
      <c r="AB282">
        <v>1890.229729923476</v>
      </c>
      <c r="AC282">
        <v>1698.2360702914391</v>
      </c>
      <c r="AD282">
        <v>1356.0685651195249</v>
      </c>
      <c r="AE282">
        <v>1578.2448407571951</v>
      </c>
      <c r="AF282">
        <v>1986.561557695017</v>
      </c>
      <c r="AG282">
        <v>1899.5042064440061</v>
      </c>
      <c r="AH282">
        <v>1702.4956492365759</v>
      </c>
    </row>
    <row r="283" spans="1:34" x14ac:dyDescent="0.25">
      <c r="A283">
        <v>45075</v>
      </c>
      <c r="B283">
        <v>1074.98</v>
      </c>
      <c r="C283">
        <v>1817.851141911128</v>
      </c>
      <c r="D283">
        <v>1808.050675764297</v>
      </c>
      <c r="E283">
        <v>1718.6924925545879</v>
      </c>
      <c r="F283">
        <v>1875.6132848706809</v>
      </c>
      <c r="G283">
        <v>2014.1228270702161</v>
      </c>
      <c r="H283">
        <v>2639.8910908398029</v>
      </c>
      <c r="I283">
        <v>1774.1444777400241</v>
      </c>
      <c r="J283">
        <v>1824.7092769876181</v>
      </c>
      <c r="K283">
        <v>1897.0897263262229</v>
      </c>
      <c r="L283">
        <v>1975.671938034664</v>
      </c>
      <c r="M283">
        <v>1032.6775633219111</v>
      </c>
      <c r="N283">
        <v>1431.7441050511361</v>
      </c>
      <c r="O283">
        <v>1830.160657281376</v>
      </c>
      <c r="P283">
        <v>1482.2106242578841</v>
      </c>
      <c r="Q283">
        <v>1849.4188472642479</v>
      </c>
      <c r="R283">
        <v>1656.906370989441</v>
      </c>
      <c r="S283">
        <v>1424.136831917672</v>
      </c>
      <c r="T283">
        <v>1876.3537534244249</v>
      </c>
      <c r="U283">
        <v>1556.2173297546301</v>
      </c>
      <c r="V283">
        <v>2157.596136612081</v>
      </c>
      <c r="W283">
        <v>1847.2971402280509</v>
      </c>
      <c r="X283">
        <v>1885.1435105061801</v>
      </c>
      <c r="Y283">
        <v>1849.874262788773</v>
      </c>
      <c r="Z283">
        <v>1321.15742346241</v>
      </c>
      <c r="AA283">
        <v>1959.9702755865701</v>
      </c>
      <c r="AB283">
        <v>1878.828515430451</v>
      </c>
      <c r="AC283">
        <v>1690.5863768377751</v>
      </c>
      <c r="AD283">
        <v>1355.029230114463</v>
      </c>
      <c r="AE283">
        <v>1575.366071440731</v>
      </c>
      <c r="AF283">
        <v>1979.3502788169751</v>
      </c>
      <c r="AG283">
        <v>1891.9953528021649</v>
      </c>
      <c r="AH283">
        <v>1687.204272497617</v>
      </c>
    </row>
    <row r="284" spans="1:34" x14ac:dyDescent="0.25">
      <c r="A284">
        <v>45072</v>
      </c>
      <c r="B284">
        <v>1063.76</v>
      </c>
      <c r="C284">
        <v>1792.842666718323</v>
      </c>
      <c r="D284">
        <v>1760.995994513532</v>
      </c>
      <c r="E284">
        <v>1712.751754611362</v>
      </c>
      <c r="F284">
        <v>1840.875050954226</v>
      </c>
      <c r="G284">
        <v>1994.5405475853299</v>
      </c>
      <c r="H284">
        <v>2605.793486953361</v>
      </c>
      <c r="I284">
        <v>1752.0542328025481</v>
      </c>
      <c r="J284">
        <v>1801.4353969176691</v>
      </c>
      <c r="K284">
        <v>1887.822982844099</v>
      </c>
      <c r="L284">
        <v>1951.84813497594</v>
      </c>
      <c r="M284">
        <v>1012.05848300933</v>
      </c>
      <c r="N284">
        <v>1421.152485619318</v>
      </c>
      <c r="O284">
        <v>1809.0564326739129</v>
      </c>
      <c r="P284">
        <v>1472.455826205724</v>
      </c>
      <c r="Q284">
        <v>1827.77456485536</v>
      </c>
      <c r="R284">
        <v>1647.022079164316</v>
      </c>
      <c r="S284">
        <v>1406.45145934638</v>
      </c>
      <c r="T284">
        <v>1838.9088505711809</v>
      </c>
      <c r="U284">
        <v>1541.3718534775239</v>
      </c>
      <c r="V284">
        <v>2121.8817613981769</v>
      </c>
      <c r="W284">
        <v>1824.109502280616</v>
      </c>
      <c r="X284">
        <v>1861.971316873573</v>
      </c>
      <c r="Y284">
        <v>1814.308367709639</v>
      </c>
      <c r="Z284">
        <v>1306.4830692516639</v>
      </c>
      <c r="AA284">
        <v>1926.064592653976</v>
      </c>
      <c r="AB284">
        <v>1857.07111598607</v>
      </c>
      <c r="AC284">
        <v>1674.9949540030209</v>
      </c>
      <c r="AD284">
        <v>1341.8531969210401</v>
      </c>
      <c r="AE284">
        <v>1564.9026940831361</v>
      </c>
      <c r="AF284">
        <v>1966.4089320339499</v>
      </c>
      <c r="AG284">
        <v>1873.259355798974</v>
      </c>
      <c r="AH284">
        <v>1647.529300472728</v>
      </c>
    </row>
    <row r="285" spans="1:34" x14ac:dyDescent="0.25">
      <c r="A285">
        <v>45071</v>
      </c>
      <c r="B285">
        <v>1064.6300000000001</v>
      </c>
      <c r="C285">
        <v>1781.349209171723</v>
      </c>
      <c r="D285">
        <v>1739.075789354677</v>
      </c>
      <c r="E285">
        <v>1708.3510743800721</v>
      </c>
      <c r="F285">
        <v>1823.6359826854809</v>
      </c>
      <c r="G285">
        <v>1983.955490904852</v>
      </c>
      <c r="H285">
        <v>2601.0239752462121</v>
      </c>
      <c r="I285">
        <v>1740.0161293819599</v>
      </c>
      <c r="J285">
        <v>1791.800123961458</v>
      </c>
      <c r="K285">
        <v>1861.429581650518</v>
      </c>
      <c r="L285">
        <v>1958.417171158565</v>
      </c>
      <c r="M285">
        <v>999.59824355947421</v>
      </c>
      <c r="N285">
        <v>1417.608936368242</v>
      </c>
      <c r="O285">
        <v>1795.729936687535</v>
      </c>
      <c r="P285">
        <v>1468.4518063520611</v>
      </c>
      <c r="Q285">
        <v>1809.2992308889</v>
      </c>
      <c r="R285">
        <v>1644.513689685695</v>
      </c>
      <c r="S285">
        <v>1402.3461027999911</v>
      </c>
      <c r="T285">
        <v>1832.162506099889</v>
      </c>
      <c r="U285">
        <v>1538.602410338882</v>
      </c>
      <c r="V285">
        <v>2109.458602853199</v>
      </c>
      <c r="W285">
        <v>1804.67891489058</v>
      </c>
      <c r="X285">
        <v>1859.3186126518101</v>
      </c>
      <c r="Y285">
        <v>1794.026009368846</v>
      </c>
      <c r="Z285">
        <v>1304.1050541642981</v>
      </c>
      <c r="AA285">
        <v>1912.064478256252</v>
      </c>
      <c r="AB285">
        <v>1843.913756783347</v>
      </c>
      <c r="AC285">
        <v>1667.3710538208441</v>
      </c>
      <c r="AD285">
        <v>1336.331691116121</v>
      </c>
      <c r="AE285">
        <v>1562.0750330327719</v>
      </c>
      <c r="AF285">
        <v>1958.826898690387</v>
      </c>
      <c r="AG285">
        <v>1863.0381475025049</v>
      </c>
      <c r="AH285">
        <v>1631.591729178072</v>
      </c>
    </row>
    <row r="286" spans="1:34" x14ac:dyDescent="0.25">
      <c r="A286">
        <v>45070</v>
      </c>
      <c r="B286">
        <v>1061.79</v>
      </c>
      <c r="C286">
        <v>1779.00198142459</v>
      </c>
      <c r="D286">
        <v>1733.561795884398</v>
      </c>
      <c r="E286">
        <v>1700.5570266561269</v>
      </c>
      <c r="F286">
        <v>1821.790245325928</v>
      </c>
      <c r="G286">
        <v>1970.6897813197079</v>
      </c>
      <c r="H286">
        <v>2610.5473363774731</v>
      </c>
      <c r="I286">
        <v>1740.6817851012941</v>
      </c>
      <c r="J286">
        <v>1785.5102543864421</v>
      </c>
      <c r="K286">
        <v>1850.4772448205219</v>
      </c>
      <c r="L286">
        <v>1960.981265655573</v>
      </c>
      <c r="M286">
        <v>996.90025231786205</v>
      </c>
      <c r="N286">
        <v>1418.499377475292</v>
      </c>
      <c r="O286">
        <v>1794.2747628924931</v>
      </c>
      <c r="P286">
        <v>1479.8763399589229</v>
      </c>
      <c r="Q286">
        <v>1801.627935782097</v>
      </c>
      <c r="R286">
        <v>1652.6898775994271</v>
      </c>
      <c r="S286">
        <v>1397.7456729138521</v>
      </c>
      <c r="T286">
        <v>1802.2173445093699</v>
      </c>
      <c r="U286">
        <v>1538.692696218184</v>
      </c>
      <c r="V286">
        <v>2118.3528092310398</v>
      </c>
      <c r="W286">
        <v>1810.0320318209031</v>
      </c>
      <c r="X286">
        <v>1856.380876670697</v>
      </c>
      <c r="Y286">
        <v>1784.493294794556</v>
      </c>
      <c r="Z286">
        <v>1303.3653184781449</v>
      </c>
      <c r="AA286">
        <v>1907.3169454866261</v>
      </c>
      <c r="AB286">
        <v>1840.3591268545399</v>
      </c>
      <c r="AC286">
        <v>1670.7440145032431</v>
      </c>
      <c r="AD286">
        <v>1334.7550839922801</v>
      </c>
      <c r="AE286">
        <v>1557.2415734662541</v>
      </c>
      <c r="AF286">
        <v>1957.186864657815</v>
      </c>
      <c r="AG286">
        <v>1862.2255025055199</v>
      </c>
      <c r="AH286">
        <v>1627.566006998429</v>
      </c>
    </row>
    <row r="287" spans="1:34" x14ac:dyDescent="0.25">
      <c r="A287">
        <v>45069</v>
      </c>
      <c r="B287">
        <v>1065.8499999999999</v>
      </c>
      <c r="C287">
        <v>1777.006063252556</v>
      </c>
      <c r="D287">
        <v>1734.8297492700169</v>
      </c>
      <c r="E287">
        <v>1706.8921563253709</v>
      </c>
      <c r="F287">
        <v>1810.2129511431381</v>
      </c>
      <c r="G287">
        <v>1969.903858315058</v>
      </c>
      <c r="H287">
        <v>2601.895856355</v>
      </c>
      <c r="I287">
        <v>1734.1831690332569</v>
      </c>
      <c r="J287">
        <v>1791.9513427438351</v>
      </c>
      <c r="K287">
        <v>1857.653339319472</v>
      </c>
      <c r="L287">
        <v>1963.479536591331</v>
      </c>
      <c r="M287">
        <v>989.71341917931557</v>
      </c>
      <c r="N287">
        <v>1420.117930268993</v>
      </c>
      <c r="O287">
        <v>1796.187944924553</v>
      </c>
      <c r="P287">
        <v>1479.5537174876149</v>
      </c>
      <c r="Q287">
        <v>1805.12527182392</v>
      </c>
      <c r="R287">
        <v>1656.956108575361</v>
      </c>
      <c r="S287">
        <v>1391.361522409579</v>
      </c>
      <c r="T287">
        <v>1804.229007411413</v>
      </c>
      <c r="U287">
        <v>1541.162147174017</v>
      </c>
      <c r="V287">
        <v>2120.843926178401</v>
      </c>
      <c r="W287">
        <v>1810.650494856005</v>
      </c>
      <c r="X287">
        <v>1849.321050371314</v>
      </c>
      <c r="Y287">
        <v>1780.7060681396781</v>
      </c>
      <c r="Z287">
        <v>1307.162082179814</v>
      </c>
      <c r="AA287">
        <v>1900.628828415511</v>
      </c>
      <c r="AB287">
        <v>1844.0556699669089</v>
      </c>
      <c r="AC287">
        <v>1671.5867522014221</v>
      </c>
      <c r="AD287">
        <v>1335.4536573092671</v>
      </c>
      <c r="AE287">
        <v>1562.6192792967779</v>
      </c>
      <c r="AF287">
        <v>1958.8576299983631</v>
      </c>
      <c r="AG287">
        <v>1859.2661143298719</v>
      </c>
      <c r="AH287">
        <v>1623.7910660050691</v>
      </c>
    </row>
    <row r="288" spans="1:34" x14ac:dyDescent="0.25">
      <c r="A288">
        <v>45068</v>
      </c>
      <c r="B288">
        <v>1070.6400000000001</v>
      </c>
      <c r="C288">
        <v>1776.406457334152</v>
      </c>
      <c r="D288">
        <v>1733.2622243198371</v>
      </c>
      <c r="E288">
        <v>1705.1602723218671</v>
      </c>
      <c r="F288">
        <v>1807.871106307372</v>
      </c>
      <c r="G288">
        <v>1973.066622177854</v>
      </c>
      <c r="H288">
        <v>2596.6799756478181</v>
      </c>
      <c r="I288">
        <v>1735.366428917745</v>
      </c>
      <c r="J288">
        <v>1788.5865038447289</v>
      </c>
      <c r="K288">
        <v>1853.732795432267</v>
      </c>
      <c r="L288">
        <v>1963.5431884903719</v>
      </c>
      <c r="M288">
        <v>1008.150526915628</v>
      </c>
      <c r="N288">
        <v>1420.0266722578349</v>
      </c>
      <c r="O288">
        <v>1793.0197293222841</v>
      </c>
      <c r="P288">
        <v>1481.427256084213</v>
      </c>
      <c r="Q288">
        <v>1812.031703790921</v>
      </c>
      <c r="R288">
        <v>1659.6508189967301</v>
      </c>
      <c r="S288">
        <v>1386.9316106449619</v>
      </c>
      <c r="T288">
        <v>1818.596542612825</v>
      </c>
      <c r="U288">
        <v>1539.2999680912151</v>
      </c>
      <c r="V288">
        <v>2124.5652633360969</v>
      </c>
      <c r="W288">
        <v>1808.265075013016</v>
      </c>
      <c r="X288">
        <v>1853.428233907704</v>
      </c>
      <c r="Y288">
        <v>1773.811528565469</v>
      </c>
      <c r="Z288">
        <v>1304.864443403945</v>
      </c>
      <c r="AA288">
        <v>1898.234346613569</v>
      </c>
      <c r="AB288">
        <v>1843.983784797558</v>
      </c>
      <c r="AC288">
        <v>1672.1514038431169</v>
      </c>
      <c r="AD288">
        <v>1339.0218025272329</v>
      </c>
      <c r="AE288">
        <v>1570.052437504406</v>
      </c>
      <c r="AF288">
        <v>1959.4192998856111</v>
      </c>
      <c r="AG288">
        <v>1858.014953682906</v>
      </c>
      <c r="AH288">
        <v>1622.276638839277</v>
      </c>
    </row>
    <row r="289" spans="1:34" x14ac:dyDescent="0.25">
      <c r="A289">
        <v>45065</v>
      </c>
      <c r="B289">
        <v>1067.07</v>
      </c>
      <c r="C289">
        <v>1766.3181893017679</v>
      </c>
      <c r="D289">
        <v>1719.466154691786</v>
      </c>
      <c r="E289">
        <v>1710.4592881330821</v>
      </c>
      <c r="F289">
        <v>1792.9627358789619</v>
      </c>
      <c r="G289">
        <v>1961.5627600830819</v>
      </c>
      <c r="H289">
        <v>2590.8533272262011</v>
      </c>
      <c r="I289">
        <v>1726.8987436795201</v>
      </c>
      <c r="J289">
        <v>1776.804910144491</v>
      </c>
      <c r="K289">
        <v>1835.295023177692</v>
      </c>
      <c r="L289">
        <v>1954.317293719618</v>
      </c>
      <c r="M289">
        <v>992.50429001759278</v>
      </c>
      <c r="N289">
        <v>1415.375470120154</v>
      </c>
      <c r="O289">
        <v>1788.5214392300491</v>
      </c>
      <c r="P289">
        <v>1475.1469970222711</v>
      </c>
      <c r="Q289">
        <v>1799.04350267427</v>
      </c>
      <c r="R289">
        <v>1651.3604593682769</v>
      </c>
      <c r="S289">
        <v>1394.5969061754149</v>
      </c>
      <c r="T289">
        <v>1796.884014606354</v>
      </c>
      <c r="U289">
        <v>1536.983794408201</v>
      </c>
      <c r="V289">
        <v>2118.8728472021098</v>
      </c>
      <c r="W289">
        <v>1802.898737190588</v>
      </c>
      <c r="X289">
        <v>1848.4092881090951</v>
      </c>
      <c r="Y289">
        <v>1754.5024782144119</v>
      </c>
      <c r="Z289">
        <v>1311.9092079090981</v>
      </c>
      <c r="AA289">
        <v>1884.619449579631</v>
      </c>
      <c r="AB289">
        <v>1834.2672090801379</v>
      </c>
      <c r="AC289">
        <v>1665.644614022038</v>
      </c>
      <c r="AD289">
        <v>1335.770925688108</v>
      </c>
      <c r="AE289">
        <v>1564.5623717086589</v>
      </c>
      <c r="AF289">
        <v>1948.601828258018</v>
      </c>
      <c r="AG289">
        <v>1846.73826980784</v>
      </c>
      <c r="AH289">
        <v>1613.2432965715129</v>
      </c>
    </row>
    <row r="290" spans="1:34" x14ac:dyDescent="0.25">
      <c r="A290">
        <v>45064</v>
      </c>
      <c r="B290">
        <v>1068.31</v>
      </c>
      <c r="C290">
        <v>1766.126138540269</v>
      </c>
      <c r="D290">
        <v>1731.644484633337</v>
      </c>
      <c r="E290">
        <v>1699.5428152804479</v>
      </c>
      <c r="F290">
        <v>1797.041593250548</v>
      </c>
      <c r="G290">
        <v>1955.322952343083</v>
      </c>
      <c r="H290">
        <v>2586.0644994113591</v>
      </c>
      <c r="I290">
        <v>1730.501320034929</v>
      </c>
      <c r="J290">
        <v>1784.7752142833599</v>
      </c>
      <c r="K290">
        <v>1814.3455424769299</v>
      </c>
      <c r="L290">
        <v>1947.8023783439551</v>
      </c>
      <c r="M290">
        <v>998.91376315970501</v>
      </c>
      <c r="N290">
        <v>1406.995587648516</v>
      </c>
      <c r="O290">
        <v>1791.258085482373</v>
      </c>
      <c r="P290">
        <v>1474.216804337349</v>
      </c>
      <c r="Q290">
        <v>1792.4637337969309</v>
      </c>
      <c r="R290">
        <v>1651.735515929829</v>
      </c>
      <c r="S290">
        <v>1397.12058729357</v>
      </c>
      <c r="T290">
        <v>1793.035608055927</v>
      </c>
      <c r="U290">
        <v>1536.0135636730611</v>
      </c>
      <c r="V290">
        <v>2124.561473501692</v>
      </c>
      <c r="W290">
        <v>1807.469973210003</v>
      </c>
      <c r="X290">
        <v>1856.6731615777519</v>
      </c>
      <c r="Y290">
        <v>1750.353585550846</v>
      </c>
      <c r="Z290">
        <v>1320.227586397639</v>
      </c>
      <c r="AA290">
        <v>1885.2244631240551</v>
      </c>
      <c r="AB290">
        <v>1832.6267096275469</v>
      </c>
      <c r="AC290">
        <v>1665.8981687082489</v>
      </c>
      <c r="AD290">
        <v>1334.161007424706</v>
      </c>
      <c r="AE290">
        <v>1564.8826027276091</v>
      </c>
      <c r="AF290">
        <v>1943.625380723732</v>
      </c>
      <c r="AG290">
        <v>1843.527125301094</v>
      </c>
      <c r="AH290">
        <v>1618.638870340382</v>
      </c>
    </row>
    <row r="291" spans="1:34" x14ac:dyDescent="0.25">
      <c r="A291">
        <v>45063</v>
      </c>
      <c r="B291">
        <v>1060.44</v>
      </c>
      <c r="C291">
        <v>1764.4876860920781</v>
      </c>
      <c r="D291">
        <v>1726.1625565848949</v>
      </c>
      <c r="E291">
        <v>1694.33982130393</v>
      </c>
      <c r="F291">
        <v>1800.795148987484</v>
      </c>
      <c r="G291">
        <v>1953.405488223731</v>
      </c>
      <c r="H291">
        <v>2567.6385711736671</v>
      </c>
      <c r="I291">
        <v>1721.9803149197819</v>
      </c>
      <c r="J291">
        <v>1794.0457659615629</v>
      </c>
      <c r="K291">
        <v>1805.6130499997539</v>
      </c>
      <c r="L291">
        <v>1941.096369929041</v>
      </c>
      <c r="M291">
        <v>989.7100643768199</v>
      </c>
      <c r="N291">
        <v>1404.0683722615879</v>
      </c>
      <c r="O291">
        <v>1793.1155997574381</v>
      </c>
      <c r="P291">
        <v>1466.9116010079699</v>
      </c>
      <c r="Q291">
        <v>1796.3437905130311</v>
      </c>
      <c r="R291">
        <v>1645.1203516359369</v>
      </c>
      <c r="S291">
        <v>1398.147929966384</v>
      </c>
      <c r="T291">
        <v>1797.618295357805</v>
      </c>
      <c r="U291">
        <v>1541.07922105695</v>
      </c>
      <c r="V291">
        <v>2138.7424675327738</v>
      </c>
      <c r="W291">
        <v>1801.358909646573</v>
      </c>
      <c r="X291">
        <v>1850.9838936028871</v>
      </c>
      <c r="Y291">
        <v>1750.986828171646</v>
      </c>
      <c r="Z291">
        <v>1316.050121875629</v>
      </c>
      <c r="AA291">
        <v>1883.431981960063</v>
      </c>
      <c r="AB291">
        <v>1835.223613250887</v>
      </c>
      <c r="AC291">
        <v>1662.117953240273</v>
      </c>
      <c r="AD291">
        <v>1329.146455628957</v>
      </c>
      <c r="AE291">
        <v>1558.798690564847</v>
      </c>
      <c r="AF291">
        <v>1938.625968698821</v>
      </c>
      <c r="AG291">
        <v>1842.55008804161</v>
      </c>
      <c r="AH291">
        <v>1618.574619176256</v>
      </c>
    </row>
    <row r="292" spans="1:34" x14ac:dyDescent="0.25">
      <c r="A292">
        <v>45062</v>
      </c>
      <c r="B292">
        <v>1065.9100000000001</v>
      </c>
      <c r="C292">
        <v>1766.228721471731</v>
      </c>
      <c r="D292">
        <v>1715.139212161409</v>
      </c>
      <c r="E292">
        <v>1686.410318780506</v>
      </c>
      <c r="F292">
        <v>1801.670221901594</v>
      </c>
      <c r="G292">
        <v>1966.2598193310091</v>
      </c>
      <c r="H292">
        <v>2585.1477235951752</v>
      </c>
      <c r="I292">
        <v>1727.0298442513911</v>
      </c>
      <c r="J292">
        <v>1786.617743779522</v>
      </c>
      <c r="K292">
        <v>1819.6972350296651</v>
      </c>
      <c r="L292">
        <v>1943.774016086244</v>
      </c>
      <c r="M292">
        <v>995.14508884699205</v>
      </c>
      <c r="N292">
        <v>1406.526623117903</v>
      </c>
      <c r="O292">
        <v>1783.901501881777</v>
      </c>
      <c r="P292">
        <v>1472.128350049185</v>
      </c>
      <c r="Q292">
        <v>1796.097123292916</v>
      </c>
      <c r="R292">
        <v>1653.9818666413839</v>
      </c>
      <c r="S292">
        <v>1388.2582829163889</v>
      </c>
      <c r="T292">
        <v>1797.1420629163581</v>
      </c>
      <c r="U292">
        <v>1537.6799846438739</v>
      </c>
      <c r="V292">
        <v>2120.7168677749132</v>
      </c>
      <c r="W292">
        <v>1805.072227812786</v>
      </c>
      <c r="X292">
        <v>1860.761389285416</v>
      </c>
      <c r="Y292">
        <v>1750.1563121534939</v>
      </c>
      <c r="Z292">
        <v>1324.0309374431181</v>
      </c>
      <c r="AA292">
        <v>1886.1185214039519</v>
      </c>
      <c r="AB292">
        <v>1831.3157600705731</v>
      </c>
      <c r="AC292">
        <v>1666.8310599609119</v>
      </c>
      <c r="AD292">
        <v>1332.0022847848411</v>
      </c>
      <c r="AE292">
        <v>1564.6302374376801</v>
      </c>
      <c r="AF292">
        <v>1949.1450243096549</v>
      </c>
      <c r="AG292">
        <v>1844.7490633386419</v>
      </c>
      <c r="AH292">
        <v>1614.83068560027</v>
      </c>
    </row>
    <row r="293" spans="1:34" x14ac:dyDescent="0.25">
      <c r="A293">
        <v>45061</v>
      </c>
      <c r="B293">
        <v>1065.71</v>
      </c>
      <c r="C293">
        <v>1764.564221825108</v>
      </c>
      <c r="D293">
        <v>1723.353649011781</v>
      </c>
      <c r="E293">
        <v>1696.521019903902</v>
      </c>
      <c r="F293">
        <v>1799.7338683727701</v>
      </c>
      <c r="G293">
        <v>1971.381746831189</v>
      </c>
      <c r="H293">
        <v>2578.3308174281542</v>
      </c>
      <c r="I293">
        <v>1733.09017006313</v>
      </c>
      <c r="J293">
        <v>1778.425227302343</v>
      </c>
      <c r="K293">
        <v>1784.091682711708</v>
      </c>
      <c r="L293">
        <v>1948.613453444726</v>
      </c>
      <c r="M293">
        <v>995.3039200346584</v>
      </c>
      <c r="N293">
        <v>1403.7735149955031</v>
      </c>
      <c r="O293">
        <v>1787.590768467609</v>
      </c>
      <c r="P293">
        <v>1469.93527468354</v>
      </c>
      <c r="Q293">
        <v>1804.102219915233</v>
      </c>
      <c r="R293">
        <v>1653.9902111932381</v>
      </c>
      <c r="S293">
        <v>1396.2064988989739</v>
      </c>
      <c r="T293">
        <v>1793.322644421005</v>
      </c>
      <c r="U293">
        <v>1528.4164044857221</v>
      </c>
      <c r="V293">
        <v>2128.6310523363072</v>
      </c>
      <c r="W293">
        <v>1808.826409805326</v>
      </c>
      <c r="X293">
        <v>1859.062574500321</v>
      </c>
      <c r="Y293">
        <v>1744.340660090646</v>
      </c>
      <c r="Z293">
        <v>1324.8530429355819</v>
      </c>
      <c r="AA293">
        <v>1882.9943676267101</v>
      </c>
      <c r="AB293">
        <v>1830.46562590289</v>
      </c>
      <c r="AC293">
        <v>1666.2909820833549</v>
      </c>
      <c r="AD293">
        <v>1332.5885993601789</v>
      </c>
      <c r="AE293">
        <v>1566.023358102037</v>
      </c>
      <c r="AF293">
        <v>1945.4060973972919</v>
      </c>
      <c r="AG293">
        <v>1843.2691380724291</v>
      </c>
      <c r="AH293">
        <v>1613.6427782298069</v>
      </c>
    </row>
    <row r="294" spans="1:34" x14ac:dyDescent="0.25">
      <c r="A294">
        <v>45058</v>
      </c>
      <c r="B294">
        <v>1066.9000000000001</v>
      </c>
      <c r="C294">
        <v>1765.661334773002</v>
      </c>
      <c r="D294">
        <v>1718.983415684397</v>
      </c>
      <c r="E294">
        <v>1700.346007328312</v>
      </c>
      <c r="F294">
        <v>1797.436026856207</v>
      </c>
      <c r="G294">
        <v>1979.609915264763</v>
      </c>
      <c r="H294">
        <v>2593.5786778341248</v>
      </c>
      <c r="I294">
        <v>1736.2136383614891</v>
      </c>
      <c r="J294">
        <v>1771.7257523442579</v>
      </c>
      <c r="K294">
        <v>1793.0784185490529</v>
      </c>
      <c r="L294">
        <v>1956.2157762032559</v>
      </c>
      <c r="M294">
        <v>980.48754606981083</v>
      </c>
      <c r="N294">
        <v>1407.3639364180481</v>
      </c>
      <c r="O294">
        <v>1788.1396562751429</v>
      </c>
      <c r="P294">
        <v>1474.610531780598</v>
      </c>
      <c r="Q294">
        <v>1800.238644011705</v>
      </c>
      <c r="R294">
        <v>1646.7152702295359</v>
      </c>
      <c r="S294">
        <v>1406.010860079705</v>
      </c>
      <c r="T294">
        <v>1805.6832449175381</v>
      </c>
      <c r="U294">
        <v>1534.8349884233601</v>
      </c>
      <c r="V294">
        <v>2126.383954582248</v>
      </c>
      <c r="W294">
        <v>1810.4454193387651</v>
      </c>
      <c r="X294">
        <v>1860.4287760138041</v>
      </c>
      <c r="Y294">
        <v>1743.013764173448</v>
      </c>
      <c r="Z294">
        <v>1323.9721131337981</v>
      </c>
      <c r="AA294">
        <v>1885.06123600719</v>
      </c>
      <c r="AB294">
        <v>1830.0653617037131</v>
      </c>
      <c r="AC294">
        <v>1668.192698325636</v>
      </c>
      <c r="AD294">
        <v>1330.886874842485</v>
      </c>
      <c r="AE294">
        <v>1566.845883768862</v>
      </c>
      <c r="AF294">
        <v>1952.8345193600919</v>
      </c>
      <c r="AG294">
        <v>1849.406457183467</v>
      </c>
      <c r="AH294">
        <v>1606.183741047937</v>
      </c>
    </row>
    <row r="295" spans="1:34" x14ac:dyDescent="0.25">
      <c r="A295">
        <v>45057</v>
      </c>
      <c r="B295">
        <v>1057.1199999999999</v>
      </c>
      <c r="C295">
        <v>1759.0967006359899</v>
      </c>
      <c r="D295">
        <v>1730.9566040111399</v>
      </c>
      <c r="E295">
        <v>1698.7369813214691</v>
      </c>
      <c r="F295">
        <v>1797.372021292276</v>
      </c>
      <c r="G295">
        <v>1978.2128768632831</v>
      </c>
      <c r="H295">
        <v>2571.1404217129862</v>
      </c>
      <c r="I295">
        <v>1736.307266596295</v>
      </c>
      <c r="J295">
        <v>1755.320155524028</v>
      </c>
      <c r="K295">
        <v>1795.885449371686</v>
      </c>
      <c r="L295">
        <v>1930.8934979346479</v>
      </c>
      <c r="M295">
        <v>983.09668094466019</v>
      </c>
      <c r="N295">
        <v>1404.021176963048</v>
      </c>
      <c r="O295">
        <v>1786.8665985773521</v>
      </c>
      <c r="P295">
        <v>1475.767542281284</v>
      </c>
      <c r="Q295">
        <v>1790.3397654674111</v>
      </c>
      <c r="R295">
        <v>1641.6192810251621</v>
      </c>
      <c r="S295">
        <v>1405.349011665096</v>
      </c>
      <c r="T295">
        <v>1760.297606289168</v>
      </c>
      <c r="U295">
        <v>1527.9598281693629</v>
      </c>
      <c r="V295">
        <v>2119.6640017418058</v>
      </c>
      <c r="W295">
        <v>1812.7765101786749</v>
      </c>
      <c r="X295">
        <v>1857.772844350689</v>
      </c>
      <c r="Y295">
        <v>1731.7529383506901</v>
      </c>
      <c r="Z295">
        <v>1325.827300765302</v>
      </c>
      <c r="AA295">
        <v>1875.810380347669</v>
      </c>
      <c r="AB295">
        <v>1821.7466203783681</v>
      </c>
      <c r="AC295">
        <v>1665.932491035657</v>
      </c>
      <c r="AD295">
        <v>1330.3372037313279</v>
      </c>
      <c r="AE295">
        <v>1558.651964396093</v>
      </c>
      <c r="AF295">
        <v>1944.966605122034</v>
      </c>
      <c r="AG295">
        <v>1841.4766655426081</v>
      </c>
      <c r="AH295">
        <v>1601.94164812796</v>
      </c>
    </row>
    <row r="296" spans="1:34" x14ac:dyDescent="0.25">
      <c r="A296">
        <v>45056</v>
      </c>
      <c r="B296">
        <v>1058.26</v>
      </c>
      <c r="C296">
        <v>1752.398392084033</v>
      </c>
      <c r="D296">
        <v>1725.1112195033641</v>
      </c>
      <c r="E296">
        <v>1700.507397342657</v>
      </c>
      <c r="F296">
        <v>1784.76101882892</v>
      </c>
      <c r="G296">
        <v>1972.936008418038</v>
      </c>
      <c r="H296">
        <v>2574.081851792665</v>
      </c>
      <c r="I296">
        <v>1719.896291795194</v>
      </c>
      <c r="J296">
        <v>1753.3003281043809</v>
      </c>
      <c r="K296">
        <v>1779.1680690972421</v>
      </c>
      <c r="L296">
        <v>1924.151325281864</v>
      </c>
      <c r="M296">
        <v>978.24398533427848</v>
      </c>
      <c r="N296">
        <v>1406.5477294492241</v>
      </c>
      <c r="O296">
        <v>1790.614931667878</v>
      </c>
      <c r="P296">
        <v>1469.372639218773</v>
      </c>
      <c r="Q296">
        <v>1780.7625686551251</v>
      </c>
      <c r="R296">
        <v>1644.299241446618</v>
      </c>
      <c r="S296">
        <v>1393.6350840645091</v>
      </c>
      <c r="T296">
        <v>1747.3753943109671</v>
      </c>
      <c r="U296">
        <v>1522.869161257712</v>
      </c>
      <c r="V296">
        <v>2121.329207084048</v>
      </c>
      <c r="W296">
        <v>1808.2548100018009</v>
      </c>
      <c r="X296">
        <v>1838.007625386037</v>
      </c>
      <c r="Y296">
        <v>1719.6111188158779</v>
      </c>
      <c r="Z296">
        <v>1324.6597640665429</v>
      </c>
      <c r="AA296">
        <v>1865.0956173208201</v>
      </c>
      <c r="AB296">
        <v>1818.101842020315</v>
      </c>
      <c r="AC296">
        <v>1661.364911044159</v>
      </c>
      <c r="AD296">
        <v>1330.203603723061</v>
      </c>
      <c r="AE296">
        <v>1561.7107569581151</v>
      </c>
      <c r="AF296">
        <v>1941.2875317929279</v>
      </c>
      <c r="AG296">
        <v>1834.903573112922</v>
      </c>
      <c r="AH296">
        <v>1592.3363401020499</v>
      </c>
    </row>
    <row r="297" spans="1:34" x14ac:dyDescent="0.25">
      <c r="A297">
        <v>45055</v>
      </c>
      <c r="B297">
        <v>1053.77</v>
      </c>
      <c r="C297">
        <v>1738.275837208445</v>
      </c>
      <c r="D297">
        <v>1686.3558752850679</v>
      </c>
      <c r="E297">
        <v>1698.014407385032</v>
      </c>
      <c r="F297">
        <v>1756.807278764184</v>
      </c>
      <c r="G297">
        <v>1956.7594231200251</v>
      </c>
      <c r="H297">
        <v>2558.165542108552</v>
      </c>
      <c r="I297">
        <v>1701.135752010344</v>
      </c>
      <c r="J297">
        <v>1734.5121559283989</v>
      </c>
      <c r="K297">
        <v>1771.141553776476</v>
      </c>
      <c r="L297">
        <v>1914.7660528959609</v>
      </c>
      <c r="M297">
        <v>969.06636573681772</v>
      </c>
      <c r="N297">
        <v>1405.436853406384</v>
      </c>
      <c r="O297">
        <v>1779.238015145409</v>
      </c>
      <c r="P297">
        <v>1464.4082134549631</v>
      </c>
      <c r="Q297">
        <v>1765.3296918247211</v>
      </c>
      <c r="R297">
        <v>1636.681413851923</v>
      </c>
      <c r="S297">
        <v>1354.850692683533</v>
      </c>
      <c r="T297">
        <v>1748.2206033973521</v>
      </c>
      <c r="U297">
        <v>1519.472118078332</v>
      </c>
      <c r="V297">
        <v>2110.8480453147699</v>
      </c>
      <c r="W297">
        <v>1801.2842642093401</v>
      </c>
      <c r="X297">
        <v>1834.2957562027709</v>
      </c>
      <c r="Y297">
        <v>1699.309608637197</v>
      </c>
      <c r="Z297">
        <v>1328.5330185459491</v>
      </c>
      <c r="AA297">
        <v>1844.7655624222</v>
      </c>
      <c r="AB297">
        <v>1805.0854683280591</v>
      </c>
      <c r="AC297">
        <v>1653.131371525445</v>
      </c>
      <c r="AD297">
        <v>1328.072454748195</v>
      </c>
      <c r="AE297">
        <v>1554.7097880176509</v>
      </c>
      <c r="AF297">
        <v>1931.6985448565599</v>
      </c>
      <c r="AG297">
        <v>1820.5283906820789</v>
      </c>
      <c r="AH297">
        <v>1575.268293719171</v>
      </c>
    </row>
    <row r="298" spans="1:34" x14ac:dyDescent="0.25">
      <c r="A298">
        <v>45054</v>
      </c>
      <c r="B298">
        <v>1053.44</v>
      </c>
      <c r="C298">
        <v>1735.0294295230919</v>
      </c>
      <c r="D298">
        <v>1681.538787141159</v>
      </c>
      <c r="E298">
        <v>1694.200489861397</v>
      </c>
      <c r="F298">
        <v>1757.412914353059</v>
      </c>
      <c r="G298">
        <v>1942.0131859706451</v>
      </c>
      <c r="H298">
        <v>2557.113675543922</v>
      </c>
      <c r="I298">
        <v>1700.1173177590781</v>
      </c>
      <c r="J298">
        <v>1726.927551824383</v>
      </c>
      <c r="K298">
        <v>1758.440655537637</v>
      </c>
      <c r="L298">
        <v>1912.7260099203991</v>
      </c>
      <c r="M298">
        <v>966.40502207331804</v>
      </c>
      <c r="N298">
        <v>1402.4396661167309</v>
      </c>
      <c r="O298">
        <v>1765.9031220101849</v>
      </c>
      <c r="P298">
        <v>1471.1969470016761</v>
      </c>
      <c r="Q298">
        <v>1766.3091745983049</v>
      </c>
      <c r="R298">
        <v>1635.583484977157</v>
      </c>
      <c r="S298">
        <v>1348.3508393735899</v>
      </c>
      <c r="T298">
        <v>1729.1970545144191</v>
      </c>
      <c r="U298">
        <v>1519.8676122068391</v>
      </c>
      <c r="V298">
        <v>2113.2765589160331</v>
      </c>
      <c r="W298">
        <v>1803.7955235207619</v>
      </c>
      <c r="X298">
        <v>1824.838533576816</v>
      </c>
      <c r="Y298">
        <v>1695.543114105094</v>
      </c>
      <c r="Z298">
        <v>1337.6190432582771</v>
      </c>
      <c r="AA298">
        <v>1841.010016748445</v>
      </c>
      <c r="AB298">
        <v>1798.466518963111</v>
      </c>
      <c r="AC298">
        <v>1652.8111049189149</v>
      </c>
      <c r="AD298">
        <v>1327.6721887183951</v>
      </c>
      <c r="AE298">
        <v>1553.996768775751</v>
      </c>
      <c r="AF298">
        <v>1930.7827599468139</v>
      </c>
      <c r="AG298">
        <v>1816.5352831174721</v>
      </c>
      <c r="AH298">
        <v>1571.3058946850399</v>
      </c>
    </row>
    <row r="299" spans="1:34" x14ac:dyDescent="0.25">
      <c r="A299">
        <v>45051</v>
      </c>
      <c r="B299">
        <v>1040.31</v>
      </c>
      <c r="C299">
        <v>1722.6752007161499</v>
      </c>
      <c r="D299">
        <v>1669.3956144455831</v>
      </c>
      <c r="E299">
        <v>1703.189597465471</v>
      </c>
      <c r="F299">
        <v>1738.4924398765911</v>
      </c>
      <c r="G299">
        <v>1921.1993895789019</v>
      </c>
      <c r="H299">
        <v>2528.735755497536</v>
      </c>
      <c r="I299">
        <v>1688.35682791813</v>
      </c>
      <c r="J299">
        <v>1732.095692940906</v>
      </c>
      <c r="K299">
        <v>1734.5498874185271</v>
      </c>
      <c r="L299">
        <v>1907.459671353693</v>
      </c>
      <c r="M299">
        <v>965.06590886521599</v>
      </c>
      <c r="N299">
        <v>1392.851403644212</v>
      </c>
      <c r="O299">
        <v>1758.551730695508</v>
      </c>
      <c r="P299">
        <v>1458.8078538442369</v>
      </c>
      <c r="Q299">
        <v>1750.785711697928</v>
      </c>
      <c r="R299">
        <v>1626.6492586700549</v>
      </c>
      <c r="S299">
        <v>1344.1988996705079</v>
      </c>
      <c r="T299">
        <v>1738.7641160526041</v>
      </c>
      <c r="U299">
        <v>1509.4395179037001</v>
      </c>
      <c r="V299">
        <v>2117.104054324001</v>
      </c>
      <c r="W299">
        <v>1792.5656045199009</v>
      </c>
      <c r="X299">
        <v>1823.938410546544</v>
      </c>
      <c r="Y299">
        <v>1673.1031838291369</v>
      </c>
      <c r="Z299">
        <v>1333.0837458413571</v>
      </c>
      <c r="AA299">
        <v>1824.199691091666</v>
      </c>
      <c r="AB299">
        <v>1790.713589322294</v>
      </c>
      <c r="AC299">
        <v>1641.0530350986189</v>
      </c>
      <c r="AD299">
        <v>1323.8383531861921</v>
      </c>
      <c r="AE299">
        <v>1542.17204913866</v>
      </c>
      <c r="AF299">
        <v>1922.132182373462</v>
      </c>
      <c r="AG299">
        <v>1801.466275139413</v>
      </c>
      <c r="AH299">
        <v>1559.8802079982629</v>
      </c>
    </row>
    <row r="300" spans="1:34" x14ac:dyDescent="0.25">
      <c r="A300">
        <v>45050</v>
      </c>
      <c r="B300">
        <v>1040.6099999999999</v>
      </c>
      <c r="C300">
        <v>1722.99408870201</v>
      </c>
      <c r="D300">
        <v>1674.5659990326401</v>
      </c>
      <c r="E300">
        <v>1695.213300083087</v>
      </c>
      <c r="F300">
        <v>1738.610394719178</v>
      </c>
      <c r="G300">
        <v>1923.0178817259609</v>
      </c>
      <c r="H300">
        <v>2529.149688989361</v>
      </c>
      <c r="I300">
        <v>1689.0922188324839</v>
      </c>
      <c r="J300">
        <v>1738.986043800752</v>
      </c>
      <c r="K300">
        <v>1725.965642864418</v>
      </c>
      <c r="L300">
        <v>1919.002869473424</v>
      </c>
      <c r="M300">
        <v>977.20453192854416</v>
      </c>
      <c r="N300">
        <v>1393.528355066843</v>
      </c>
      <c r="O300">
        <v>1763.7782115974121</v>
      </c>
      <c r="P300">
        <v>1460.4011397156389</v>
      </c>
      <c r="Q300">
        <v>1758.3670011428339</v>
      </c>
      <c r="R300">
        <v>1626.879359539693</v>
      </c>
      <c r="S300">
        <v>1348.5631523841371</v>
      </c>
      <c r="T300">
        <v>1728.9006164633231</v>
      </c>
      <c r="U300">
        <v>1493.1741216364401</v>
      </c>
      <c r="V300">
        <v>2120.530913787597</v>
      </c>
      <c r="W300">
        <v>1793.892350753702</v>
      </c>
      <c r="X300">
        <v>1819.653616233727</v>
      </c>
      <c r="Y300">
        <v>1674.829502471099</v>
      </c>
      <c r="Z300">
        <v>1318.189844767672</v>
      </c>
      <c r="AA300">
        <v>1824.101711712475</v>
      </c>
      <c r="AB300">
        <v>1795.903774671403</v>
      </c>
      <c r="AC300">
        <v>1638.2937235538559</v>
      </c>
      <c r="AD300">
        <v>1322.568495716698</v>
      </c>
      <c r="AE300">
        <v>1543.274253351429</v>
      </c>
      <c r="AF300">
        <v>1921.9032553191601</v>
      </c>
      <c r="AG300">
        <v>1801.0695295814969</v>
      </c>
      <c r="AH300">
        <v>1561.140656222504</v>
      </c>
    </row>
    <row r="301" spans="1:34" x14ac:dyDescent="0.25">
      <c r="A301">
        <v>45044</v>
      </c>
      <c r="B301">
        <v>1049.1199999999999</v>
      </c>
      <c r="C301">
        <v>1722.274374051414</v>
      </c>
      <c r="D301">
        <v>1680.93131638095</v>
      </c>
      <c r="E301">
        <v>1690.301448431976</v>
      </c>
      <c r="F301">
        <v>1743.3399476072359</v>
      </c>
      <c r="G301">
        <v>1898.380606724583</v>
      </c>
      <c r="H301">
        <v>2502.405903949043</v>
      </c>
      <c r="I301">
        <v>1695.4114009270079</v>
      </c>
      <c r="J301">
        <v>1739.7739747386461</v>
      </c>
      <c r="K301">
        <v>1726.8135564165191</v>
      </c>
      <c r="L301">
        <v>1933.4434254161961</v>
      </c>
      <c r="M301">
        <v>966.37912458151584</v>
      </c>
      <c r="N301">
        <v>1389.054713268054</v>
      </c>
      <c r="O301">
        <v>1758.4092615609891</v>
      </c>
      <c r="P301">
        <v>1465.897022448042</v>
      </c>
      <c r="Q301">
        <v>1759.8050735840079</v>
      </c>
      <c r="R301">
        <v>1636.283737460685</v>
      </c>
      <c r="S301">
        <v>1332.627333165683</v>
      </c>
      <c r="T301">
        <v>1735.297496179787</v>
      </c>
      <c r="U301">
        <v>1503.9190280493531</v>
      </c>
      <c r="V301">
        <v>2115.2860857560308</v>
      </c>
      <c r="W301">
        <v>1790.3822280743141</v>
      </c>
      <c r="X301">
        <v>1821.313532803827</v>
      </c>
      <c r="Y301">
        <v>1677.6641047968969</v>
      </c>
      <c r="Z301">
        <v>1304.186847633126</v>
      </c>
      <c r="AA301">
        <v>1823.0553806571029</v>
      </c>
      <c r="AB301">
        <v>1795.8188824914639</v>
      </c>
      <c r="AC301">
        <v>1641.201155000372</v>
      </c>
      <c r="AD301">
        <v>1314.4506558274591</v>
      </c>
      <c r="AE301">
        <v>1551.157459797427</v>
      </c>
      <c r="AF301">
        <v>1921.4388656444639</v>
      </c>
      <c r="AG301">
        <v>1795.452734002263</v>
      </c>
      <c r="AH301">
        <v>1564.410276932985</v>
      </c>
    </row>
    <row r="302" spans="1:34" x14ac:dyDescent="0.25">
      <c r="A302">
        <v>45043</v>
      </c>
      <c r="B302">
        <v>1039.6300000000001</v>
      </c>
      <c r="C302">
        <v>1717.354223785283</v>
      </c>
      <c r="D302">
        <v>1678.4596407480351</v>
      </c>
      <c r="E302">
        <v>1691.1307692636501</v>
      </c>
      <c r="F302">
        <v>1724.3317505004079</v>
      </c>
      <c r="G302">
        <v>1878.991278246119</v>
      </c>
      <c r="H302">
        <v>2490.6238680615652</v>
      </c>
      <c r="I302">
        <v>1692.095051725064</v>
      </c>
      <c r="J302">
        <v>1732.037550310858</v>
      </c>
      <c r="K302">
        <v>1725.3630191974801</v>
      </c>
      <c r="L302">
        <v>1946.437082597997</v>
      </c>
      <c r="M302">
        <v>972.08885071918178</v>
      </c>
      <c r="N302">
        <v>1383.511466537487</v>
      </c>
      <c r="O302">
        <v>1762.2127614021549</v>
      </c>
      <c r="P302">
        <v>1456.661232774371</v>
      </c>
      <c r="Q302">
        <v>1758.494657929142</v>
      </c>
      <c r="R302">
        <v>1635.366021416716</v>
      </c>
      <c r="S302">
        <v>1336.1267800273411</v>
      </c>
      <c r="T302">
        <v>1733.8111734929239</v>
      </c>
      <c r="U302">
        <v>1507.7501185634569</v>
      </c>
      <c r="V302">
        <v>2105.7747631379589</v>
      </c>
      <c r="W302">
        <v>1788.4888499564529</v>
      </c>
      <c r="X302">
        <v>1820.4551290157449</v>
      </c>
      <c r="Y302">
        <v>1672.9641835399009</v>
      </c>
      <c r="Z302">
        <v>1308.9560123260451</v>
      </c>
      <c r="AA302">
        <v>1813.920598502571</v>
      </c>
      <c r="AB302">
        <v>1795.845640327211</v>
      </c>
      <c r="AC302">
        <v>1637.6434271145581</v>
      </c>
      <c r="AD302">
        <v>1314.744102276288</v>
      </c>
      <c r="AE302">
        <v>1546.147308957243</v>
      </c>
      <c r="AF302">
        <v>1913.4930393429711</v>
      </c>
      <c r="AG302">
        <v>1789.23124776742</v>
      </c>
      <c r="AH302">
        <v>1562.4297080083641</v>
      </c>
    </row>
    <row r="303" spans="1:34" x14ac:dyDescent="0.25">
      <c r="A303">
        <v>45042</v>
      </c>
      <c r="B303">
        <v>1040.8</v>
      </c>
      <c r="C303">
        <v>1716.2414643745981</v>
      </c>
      <c r="D303">
        <v>1682.095915634025</v>
      </c>
      <c r="E303">
        <v>1682.745680604422</v>
      </c>
      <c r="F303">
        <v>1716.9061912493789</v>
      </c>
      <c r="G303">
        <v>1869.2935680995499</v>
      </c>
      <c r="H303">
        <v>2496.6785848011259</v>
      </c>
      <c r="I303">
        <v>1682.3342687441179</v>
      </c>
      <c r="J303">
        <v>1735.941509883025</v>
      </c>
      <c r="K303">
        <v>1720.532504422622</v>
      </c>
      <c r="L303">
        <v>1952.106988112125</v>
      </c>
      <c r="M303">
        <v>973.44125555500318</v>
      </c>
      <c r="N303">
        <v>1373.1890899309419</v>
      </c>
      <c r="O303">
        <v>1755.4833678397549</v>
      </c>
      <c r="P303">
        <v>1454.53478001705</v>
      </c>
      <c r="Q303">
        <v>1766.6220083662299</v>
      </c>
      <c r="R303">
        <v>1636.479603145217</v>
      </c>
      <c r="S303">
        <v>1350.5457495710889</v>
      </c>
      <c r="T303">
        <v>1745.18132669496</v>
      </c>
      <c r="U303">
        <v>1508.0741340358991</v>
      </c>
      <c r="V303">
        <v>2106.132554501653</v>
      </c>
      <c r="W303">
        <v>1784.103326321879</v>
      </c>
      <c r="X303">
        <v>1820.555316091883</v>
      </c>
      <c r="Y303">
        <v>1674.155385433583</v>
      </c>
      <c r="Z303">
        <v>1300.7297537078659</v>
      </c>
      <c r="AA303">
        <v>1814.1929468199589</v>
      </c>
      <c r="AB303">
        <v>1796.409760305329</v>
      </c>
      <c r="AC303">
        <v>1634.8248179358491</v>
      </c>
      <c r="AD303">
        <v>1307.920341636828</v>
      </c>
      <c r="AE303">
        <v>1546.4202512195141</v>
      </c>
      <c r="AF303">
        <v>1911.7846854069539</v>
      </c>
      <c r="AG303">
        <v>1785.0841131471241</v>
      </c>
      <c r="AH303">
        <v>1564.6719992352989</v>
      </c>
    </row>
    <row r="304" spans="1:34" x14ac:dyDescent="0.25">
      <c r="A304">
        <v>45041</v>
      </c>
      <c r="B304">
        <v>1034.8499999999999</v>
      </c>
      <c r="C304">
        <v>1708.493101134</v>
      </c>
      <c r="D304">
        <v>1666.971288822092</v>
      </c>
      <c r="E304">
        <v>1684.9213998748371</v>
      </c>
      <c r="F304">
        <v>1714.0495208969151</v>
      </c>
      <c r="G304">
        <v>1858.950627295699</v>
      </c>
      <c r="H304">
        <v>2483.6703402061112</v>
      </c>
      <c r="I304">
        <v>1676.559106973283</v>
      </c>
      <c r="J304">
        <v>1728.6491940581179</v>
      </c>
      <c r="K304">
        <v>1708.062849631269</v>
      </c>
      <c r="L304">
        <v>1929.8741185290201</v>
      </c>
      <c r="M304">
        <v>971.14610449308657</v>
      </c>
      <c r="N304">
        <v>1368.2269044269431</v>
      </c>
      <c r="O304">
        <v>1734.6973894845621</v>
      </c>
      <c r="P304">
        <v>1453.2278683165739</v>
      </c>
      <c r="Q304">
        <v>1756.793367422852</v>
      </c>
      <c r="R304">
        <v>1630.310625518634</v>
      </c>
      <c r="S304">
        <v>1350.4228959877689</v>
      </c>
      <c r="T304">
        <v>1724.5308703415819</v>
      </c>
      <c r="U304">
        <v>1506.240247545403</v>
      </c>
      <c r="V304">
        <v>2112.712825850037</v>
      </c>
      <c r="W304">
        <v>1780.0458666004511</v>
      </c>
      <c r="X304">
        <v>1815.205838619527</v>
      </c>
      <c r="Y304">
        <v>1666.5101673419099</v>
      </c>
      <c r="Z304">
        <v>1292.0939471267779</v>
      </c>
      <c r="AA304">
        <v>1806.549837958225</v>
      </c>
      <c r="AB304">
        <v>1783.2216375329219</v>
      </c>
      <c r="AC304">
        <v>1630.3467443032739</v>
      </c>
      <c r="AD304">
        <v>1303.8252694604171</v>
      </c>
      <c r="AE304">
        <v>1536.0708951404761</v>
      </c>
      <c r="AF304">
        <v>1902.502444746531</v>
      </c>
      <c r="AG304">
        <v>1775.3010999108501</v>
      </c>
      <c r="AH304">
        <v>1560.1984214524491</v>
      </c>
    </row>
    <row r="305" spans="1:34" x14ac:dyDescent="0.25">
      <c r="A305">
        <v>45040</v>
      </c>
      <c r="B305">
        <v>1041.3599999999999</v>
      </c>
      <c r="C305">
        <v>1714.0679398675511</v>
      </c>
      <c r="D305">
        <v>1667.947264300351</v>
      </c>
      <c r="E305">
        <v>1691.7331408547091</v>
      </c>
      <c r="F305">
        <v>1717.801305577163</v>
      </c>
      <c r="G305">
        <v>1860.0861787593169</v>
      </c>
      <c r="H305">
        <v>2520.866860978535</v>
      </c>
      <c r="I305">
        <v>1684.8238161010479</v>
      </c>
      <c r="J305">
        <v>1730.5936114173801</v>
      </c>
      <c r="K305">
        <v>1702.6702500506699</v>
      </c>
      <c r="L305">
        <v>1927.8141537070981</v>
      </c>
      <c r="M305">
        <v>976.39380538728517</v>
      </c>
      <c r="N305">
        <v>1372.6784772190031</v>
      </c>
      <c r="O305">
        <v>1739.459014686058</v>
      </c>
      <c r="P305">
        <v>1453.984358158752</v>
      </c>
      <c r="Q305">
        <v>1766.8390593774559</v>
      </c>
      <c r="R305">
        <v>1633.4996576271969</v>
      </c>
      <c r="S305">
        <v>1367.7846776398851</v>
      </c>
      <c r="T305">
        <v>1727.8517347045611</v>
      </c>
      <c r="U305">
        <v>1502.4597669120849</v>
      </c>
      <c r="V305">
        <v>2108.098386132559</v>
      </c>
      <c r="W305">
        <v>1772.1948551770929</v>
      </c>
      <c r="X305">
        <v>1821.885923135603</v>
      </c>
      <c r="Y305">
        <v>1671.832111272287</v>
      </c>
      <c r="Z305">
        <v>1301.077447485836</v>
      </c>
      <c r="AA305">
        <v>1816.0564831791521</v>
      </c>
      <c r="AB305">
        <v>1786.366138228653</v>
      </c>
      <c r="AC305">
        <v>1630.0045650654399</v>
      </c>
      <c r="AD305">
        <v>1309.7970993731001</v>
      </c>
      <c r="AE305">
        <v>1543.9492832853441</v>
      </c>
      <c r="AF305">
        <v>1906.431974717533</v>
      </c>
      <c r="AG305">
        <v>1781.3370243973291</v>
      </c>
      <c r="AH305">
        <v>1565.8320519860231</v>
      </c>
    </row>
    <row r="306" spans="1:34" x14ac:dyDescent="0.25">
      <c r="A306">
        <v>45037</v>
      </c>
      <c r="B306">
        <v>1042.9100000000001</v>
      </c>
      <c r="C306">
        <v>1715.1316973424571</v>
      </c>
      <c r="D306">
        <v>1676.640386368395</v>
      </c>
      <c r="E306">
        <v>1690.115152686016</v>
      </c>
      <c r="F306">
        <v>1710.721228894455</v>
      </c>
      <c r="G306">
        <v>1857.9366835983769</v>
      </c>
      <c r="H306">
        <v>2514.4594599837869</v>
      </c>
      <c r="I306">
        <v>1687.5453393790531</v>
      </c>
      <c r="J306">
        <v>1735.573680043437</v>
      </c>
      <c r="K306">
        <v>1701.805637942241</v>
      </c>
      <c r="L306">
        <v>1930.3680326170179</v>
      </c>
      <c r="M306">
        <v>982.46527025239538</v>
      </c>
      <c r="N306">
        <v>1374.718542403413</v>
      </c>
      <c r="O306">
        <v>1744.2467051110691</v>
      </c>
      <c r="P306">
        <v>1462.8320227786301</v>
      </c>
      <c r="Q306">
        <v>1770.8991983316139</v>
      </c>
      <c r="R306">
        <v>1634.84009506034</v>
      </c>
      <c r="S306">
        <v>1352.604010697193</v>
      </c>
      <c r="T306">
        <v>1728.9072804221289</v>
      </c>
      <c r="U306">
        <v>1510.097765314883</v>
      </c>
      <c r="V306">
        <v>2130.559477132942</v>
      </c>
      <c r="W306">
        <v>1779.1348920252881</v>
      </c>
      <c r="X306">
        <v>1827.303513162376</v>
      </c>
      <c r="Y306">
        <v>1675.372833360565</v>
      </c>
      <c r="Z306">
        <v>1273.2388920787489</v>
      </c>
      <c r="AA306">
        <v>1814.6497059350011</v>
      </c>
      <c r="AB306">
        <v>1791.5118177231809</v>
      </c>
      <c r="AC306">
        <v>1634.6718002258899</v>
      </c>
      <c r="AD306">
        <v>1305.738988592534</v>
      </c>
      <c r="AE306">
        <v>1546.7394930802609</v>
      </c>
      <c r="AF306">
        <v>1909.2670033312249</v>
      </c>
      <c r="AG306">
        <v>1777.211433331895</v>
      </c>
      <c r="AH306">
        <v>1571.2905476135929</v>
      </c>
    </row>
    <row r="307" spans="1:34" x14ac:dyDescent="0.25">
      <c r="A307">
        <v>45036</v>
      </c>
      <c r="B307">
        <v>1049.25</v>
      </c>
      <c r="C307">
        <v>1716.2973293285379</v>
      </c>
      <c r="D307">
        <v>1693.9773962498091</v>
      </c>
      <c r="E307">
        <v>1690.5250758503871</v>
      </c>
      <c r="F307">
        <v>1710.1157315134089</v>
      </c>
      <c r="G307">
        <v>1860.9721049787449</v>
      </c>
      <c r="H307">
        <v>2493.403801869596</v>
      </c>
      <c r="I307">
        <v>1697.0084862297249</v>
      </c>
      <c r="J307">
        <v>1742.5389052252849</v>
      </c>
      <c r="K307">
        <v>1704.1668625346899</v>
      </c>
      <c r="L307">
        <v>1939.141045993161</v>
      </c>
      <c r="M307">
        <v>986.40252078329695</v>
      </c>
      <c r="N307">
        <v>1371.613606171029</v>
      </c>
      <c r="O307">
        <v>1744.3311519113761</v>
      </c>
      <c r="P307">
        <v>1464.156989175101</v>
      </c>
      <c r="Q307">
        <v>1779.5494887797449</v>
      </c>
      <c r="R307">
        <v>1635.85699778085</v>
      </c>
      <c r="S307">
        <v>1367.1530072070479</v>
      </c>
      <c r="T307">
        <v>1743.3838977241071</v>
      </c>
      <c r="U307">
        <v>1504.682233736841</v>
      </c>
      <c r="V307">
        <v>2142.8677341898529</v>
      </c>
      <c r="W307">
        <v>1775.3074884330449</v>
      </c>
      <c r="X307">
        <v>1834.414372417564</v>
      </c>
      <c r="Y307">
        <v>1680.0841794344381</v>
      </c>
      <c r="Z307">
        <v>1253.053302765908</v>
      </c>
      <c r="AA307">
        <v>1815.861431863271</v>
      </c>
      <c r="AB307">
        <v>1796.794955379791</v>
      </c>
      <c r="AC307">
        <v>1634.578398700161</v>
      </c>
      <c r="AD307">
        <v>1301.0831335625369</v>
      </c>
      <c r="AE307">
        <v>1555.402779229091</v>
      </c>
      <c r="AF307">
        <v>1907.6420978604219</v>
      </c>
      <c r="AG307">
        <v>1776.56110502455</v>
      </c>
      <c r="AH307">
        <v>1574.864402824325</v>
      </c>
    </row>
    <row r="308" spans="1:34" x14ac:dyDescent="0.25">
      <c r="A308">
        <v>45035</v>
      </c>
      <c r="B308">
        <v>1048.98</v>
      </c>
      <c r="C308">
        <v>1713.588989108506</v>
      </c>
      <c r="D308">
        <v>1697.1163920406541</v>
      </c>
      <c r="E308">
        <v>1681.973620043171</v>
      </c>
      <c r="F308">
        <v>1706.359193791862</v>
      </c>
      <c r="G308">
        <v>1853.668466502312</v>
      </c>
      <c r="H308">
        <v>2494.095128397867</v>
      </c>
      <c r="I308">
        <v>1691.106751691025</v>
      </c>
      <c r="J308">
        <v>1746.5310079706401</v>
      </c>
      <c r="K308">
        <v>1704.0311838074781</v>
      </c>
      <c r="L308">
        <v>1922.0136933625661</v>
      </c>
      <c r="M308">
        <v>987.61275963350045</v>
      </c>
      <c r="N308">
        <v>1374.737894003616</v>
      </c>
      <c r="O308">
        <v>1736.4256692978579</v>
      </c>
      <c r="P308">
        <v>1461.05202314748</v>
      </c>
      <c r="Q308">
        <v>1759.916141619233</v>
      </c>
      <c r="R308">
        <v>1637.438526271558</v>
      </c>
      <c r="S308">
        <v>1367.284126803798</v>
      </c>
      <c r="T308">
        <v>1740.785437422071</v>
      </c>
      <c r="U308">
        <v>1497.9371121399149</v>
      </c>
      <c r="V308">
        <v>2132.783430846197</v>
      </c>
      <c r="W308">
        <v>1773.931728799944</v>
      </c>
      <c r="X308">
        <v>1838.59510425183</v>
      </c>
      <c r="Y308">
        <v>1683.9103822981499</v>
      </c>
      <c r="Z308">
        <v>1237.9905191316479</v>
      </c>
      <c r="AA308">
        <v>1816.3955841923639</v>
      </c>
      <c r="AB308">
        <v>1787.8688032237019</v>
      </c>
      <c r="AC308">
        <v>1631.352119507048</v>
      </c>
      <c r="AD308">
        <v>1298.0886315134589</v>
      </c>
      <c r="AE308">
        <v>1554.596031283997</v>
      </c>
      <c r="AF308">
        <v>1907.4768830220939</v>
      </c>
      <c r="AG308">
        <v>1771.072256788972</v>
      </c>
      <c r="AH308">
        <v>1573.573648091223</v>
      </c>
    </row>
    <row r="309" spans="1:34" x14ac:dyDescent="0.25">
      <c r="A309">
        <v>45034</v>
      </c>
      <c r="B309">
        <v>1055.02</v>
      </c>
      <c r="C309">
        <v>1717.4048127289921</v>
      </c>
      <c r="D309">
        <v>1686.1407029517891</v>
      </c>
      <c r="E309">
        <v>1686.8536365979051</v>
      </c>
      <c r="F309">
        <v>1721.4483996962231</v>
      </c>
      <c r="G309">
        <v>1861.822308746727</v>
      </c>
      <c r="H309">
        <v>2502.834076845314</v>
      </c>
      <c r="I309">
        <v>1696.23101772467</v>
      </c>
      <c r="J309">
        <v>1753.1577008914769</v>
      </c>
      <c r="K309">
        <v>1714.8118139645319</v>
      </c>
      <c r="L309">
        <v>1930.6202035789299</v>
      </c>
      <c r="M309">
        <v>983.77105013932965</v>
      </c>
      <c r="N309">
        <v>1370.479766491369</v>
      </c>
      <c r="O309">
        <v>1730.2603694544921</v>
      </c>
      <c r="P309">
        <v>1455.2323075715699</v>
      </c>
      <c r="Q309">
        <v>1754.2907645776661</v>
      </c>
      <c r="R309">
        <v>1645.738289411534</v>
      </c>
      <c r="S309">
        <v>1375.217051260021</v>
      </c>
      <c r="T309">
        <v>1741.2491676010111</v>
      </c>
      <c r="U309">
        <v>1496.8012859765799</v>
      </c>
      <c r="V309">
        <v>2149.9269710682702</v>
      </c>
      <c r="W309">
        <v>1773.9555452393811</v>
      </c>
      <c r="X309">
        <v>1841.1344571357729</v>
      </c>
      <c r="Y309">
        <v>1688.845223845854</v>
      </c>
      <c r="Z309">
        <v>1235.2116392618709</v>
      </c>
      <c r="AA309">
        <v>1823.7905394905069</v>
      </c>
      <c r="AB309">
        <v>1788.907609894442</v>
      </c>
      <c r="AC309">
        <v>1633.551739668934</v>
      </c>
      <c r="AD309">
        <v>1295.580859609948</v>
      </c>
      <c r="AE309">
        <v>1560.7352721593111</v>
      </c>
      <c r="AF309">
        <v>1912.138940327638</v>
      </c>
      <c r="AG309">
        <v>1774.459791557892</v>
      </c>
      <c r="AH309">
        <v>1577.1193015351271</v>
      </c>
    </row>
    <row r="310" spans="1:34" x14ac:dyDescent="0.25">
      <c r="A310">
        <v>45033</v>
      </c>
      <c r="B310">
        <v>1053.81</v>
      </c>
      <c r="C310">
        <v>1711.3387904382171</v>
      </c>
      <c r="D310">
        <v>1669.2525546161251</v>
      </c>
      <c r="E310">
        <v>1684.256729889051</v>
      </c>
      <c r="F310">
        <v>1711.9151469560429</v>
      </c>
      <c r="G310">
        <v>1840.044332695061</v>
      </c>
      <c r="H310">
        <v>2474.3339420260841</v>
      </c>
      <c r="I310">
        <v>1697.6201668529891</v>
      </c>
      <c r="J310">
        <v>1751.695427559298</v>
      </c>
      <c r="K310">
        <v>1706.5506902566669</v>
      </c>
      <c r="L310">
        <v>1928.2476682858639</v>
      </c>
      <c r="M310">
        <v>997.05442633174698</v>
      </c>
      <c r="N310">
        <v>1373.549896256864</v>
      </c>
      <c r="O310">
        <v>1726.389274654628</v>
      </c>
      <c r="P310">
        <v>1451.384207292919</v>
      </c>
      <c r="Q310">
        <v>1751.618869402839</v>
      </c>
      <c r="R310">
        <v>1652.3340213399699</v>
      </c>
      <c r="S310">
        <v>1363.593516445753</v>
      </c>
      <c r="T310">
        <v>1741.8334208574211</v>
      </c>
      <c r="U310">
        <v>1492.190462020842</v>
      </c>
      <c r="V310">
        <v>2132.9677903354141</v>
      </c>
      <c r="W310">
        <v>1772.0762578636441</v>
      </c>
      <c r="X310">
        <v>1837.7729356797661</v>
      </c>
      <c r="Y310">
        <v>1681.144869357471</v>
      </c>
      <c r="Z310">
        <v>1231.778247117838</v>
      </c>
      <c r="AA310">
        <v>1813.0382641573919</v>
      </c>
      <c r="AB310">
        <v>1784.495023706032</v>
      </c>
      <c r="AC310">
        <v>1631.019254472124</v>
      </c>
      <c r="AD310">
        <v>1298.821782990731</v>
      </c>
      <c r="AE310">
        <v>1561.8088574202429</v>
      </c>
      <c r="AF310">
        <v>1902.924148651791</v>
      </c>
      <c r="AG310">
        <v>1764.791280803232</v>
      </c>
      <c r="AH310">
        <v>1575.588977764437</v>
      </c>
    </row>
    <row r="311" spans="1:34" x14ac:dyDescent="0.25">
      <c r="A311">
        <v>45030</v>
      </c>
      <c r="B311">
        <v>1052.8900000000001</v>
      </c>
      <c r="C311">
        <v>1709.9798469881921</v>
      </c>
      <c r="D311">
        <v>1671.6510396381591</v>
      </c>
      <c r="E311">
        <v>1690.610318869562</v>
      </c>
      <c r="F311">
        <v>1706.7701628815489</v>
      </c>
      <c r="G311">
        <v>1837.209108193566</v>
      </c>
      <c r="H311">
        <v>2469.9680152244659</v>
      </c>
      <c r="I311">
        <v>1703.5074662233851</v>
      </c>
      <c r="J311">
        <v>1755.434034188808</v>
      </c>
      <c r="K311">
        <v>1708.005820787622</v>
      </c>
      <c r="L311">
        <v>1918.179763654115</v>
      </c>
      <c r="M311">
        <v>1004.308940347985</v>
      </c>
      <c r="N311">
        <v>1368.3625912614741</v>
      </c>
      <c r="O311">
        <v>1725.2408894364521</v>
      </c>
      <c r="P311">
        <v>1455.596084706031</v>
      </c>
      <c r="Q311">
        <v>1750.423268133892</v>
      </c>
      <c r="R311">
        <v>1652.987217077964</v>
      </c>
      <c r="S311">
        <v>1352.2943125974709</v>
      </c>
      <c r="T311">
        <v>1743.2483644181621</v>
      </c>
      <c r="U311">
        <v>1484.0073416160831</v>
      </c>
      <c r="V311">
        <v>2122.3861200520259</v>
      </c>
      <c r="W311">
        <v>1772.6169007875601</v>
      </c>
      <c r="X311">
        <v>1839.045398044778</v>
      </c>
      <c r="Y311">
        <v>1678.7114846455211</v>
      </c>
      <c r="Z311">
        <v>1248.6228387345959</v>
      </c>
      <c r="AA311">
        <v>1810.102537099594</v>
      </c>
      <c r="AB311">
        <v>1782.8619376419961</v>
      </c>
      <c r="AC311">
        <v>1630.460568727809</v>
      </c>
      <c r="AD311">
        <v>1303.060906328144</v>
      </c>
      <c r="AE311">
        <v>1562.467085225268</v>
      </c>
      <c r="AF311">
        <v>1899.848895943426</v>
      </c>
      <c r="AG311">
        <v>1762.6001413973261</v>
      </c>
      <c r="AH311">
        <v>1575.7362104777051</v>
      </c>
    </row>
    <row r="312" spans="1:34" x14ac:dyDescent="0.25">
      <c r="A312">
        <v>45029</v>
      </c>
      <c r="B312">
        <v>1064.3</v>
      </c>
      <c r="C312">
        <v>1724.576922451555</v>
      </c>
      <c r="D312">
        <v>1702.876076928804</v>
      </c>
      <c r="E312">
        <v>1695.8188041235769</v>
      </c>
      <c r="F312">
        <v>1735.7070636817059</v>
      </c>
      <c r="G312">
        <v>1872.030481619827</v>
      </c>
      <c r="H312">
        <v>2485.4019076569989</v>
      </c>
      <c r="I312">
        <v>1713.1571114641599</v>
      </c>
      <c r="J312">
        <v>1768.7952463424369</v>
      </c>
      <c r="K312">
        <v>1736.1865076057099</v>
      </c>
      <c r="L312">
        <v>1939.484603038708</v>
      </c>
      <c r="M312">
        <v>1012.07883163766</v>
      </c>
      <c r="N312">
        <v>1381.981152311105</v>
      </c>
      <c r="O312">
        <v>1740.8021957230701</v>
      </c>
      <c r="P312">
        <v>1458.63441776421</v>
      </c>
      <c r="Q312">
        <v>1755.8443134399249</v>
      </c>
      <c r="R312">
        <v>1661.5146434122009</v>
      </c>
      <c r="S312">
        <v>1346.4866571309381</v>
      </c>
      <c r="T312">
        <v>1739.815475237566</v>
      </c>
      <c r="U312">
        <v>1490.6647244094861</v>
      </c>
      <c r="V312">
        <v>2128.7985472279152</v>
      </c>
      <c r="W312">
        <v>1790.005342763028</v>
      </c>
      <c r="X312">
        <v>1844.8350950811209</v>
      </c>
      <c r="Y312">
        <v>1693.5311866789571</v>
      </c>
      <c r="Z312">
        <v>1260.0468024396851</v>
      </c>
      <c r="AA312">
        <v>1827.371960443141</v>
      </c>
      <c r="AB312">
        <v>1796.8173570469421</v>
      </c>
      <c r="AC312">
        <v>1642.1516752139539</v>
      </c>
      <c r="AD312">
        <v>1313.5949495345219</v>
      </c>
      <c r="AE312">
        <v>1575.913837651666</v>
      </c>
      <c r="AF312">
        <v>1914.8602448617171</v>
      </c>
      <c r="AG312">
        <v>1780.8271606957601</v>
      </c>
      <c r="AH312">
        <v>1586.407888957252</v>
      </c>
    </row>
    <row r="313" spans="1:34" x14ac:dyDescent="0.25">
      <c r="A313">
        <v>45028</v>
      </c>
      <c r="B313">
        <v>1069.45</v>
      </c>
      <c r="C313">
        <v>1730.644356471736</v>
      </c>
      <c r="D313">
        <v>1692.5824258247951</v>
      </c>
      <c r="E313">
        <v>1707.5169532582211</v>
      </c>
      <c r="F313">
        <v>1752.6523840204859</v>
      </c>
      <c r="G313">
        <v>1878.557160563194</v>
      </c>
      <c r="H313">
        <v>2505.530433445962</v>
      </c>
      <c r="I313">
        <v>1702.038320068948</v>
      </c>
      <c r="J313">
        <v>1781.8582821452701</v>
      </c>
      <c r="K313">
        <v>1731.4820415977911</v>
      </c>
      <c r="L313">
        <v>1942.967195914174</v>
      </c>
      <c r="M313">
        <v>1029.7431771751869</v>
      </c>
      <c r="N313">
        <v>1386.3806986913719</v>
      </c>
      <c r="O313">
        <v>1742.697160379332</v>
      </c>
      <c r="P313">
        <v>1460.390223769657</v>
      </c>
      <c r="Q313">
        <v>1762.6748934621551</v>
      </c>
      <c r="R313">
        <v>1662.972150694334</v>
      </c>
      <c r="S313">
        <v>1351.73242481124</v>
      </c>
      <c r="T313">
        <v>1746.4702124255959</v>
      </c>
      <c r="U313">
        <v>1494.5170330822741</v>
      </c>
      <c r="V313">
        <v>2109.6313061506921</v>
      </c>
      <c r="W313">
        <v>1796.6820790072909</v>
      </c>
      <c r="X313">
        <v>1848.5676716832891</v>
      </c>
      <c r="Y313">
        <v>1699.4030032432811</v>
      </c>
      <c r="Z313">
        <v>1235.3568510405109</v>
      </c>
      <c r="AA313">
        <v>1837.7045633319769</v>
      </c>
      <c r="AB313">
        <v>1799.7749751444519</v>
      </c>
      <c r="AC313">
        <v>1644.3068883455189</v>
      </c>
      <c r="AD313">
        <v>1315.8446275098099</v>
      </c>
      <c r="AE313">
        <v>1581.557719764018</v>
      </c>
      <c r="AF313">
        <v>1920.261965557858</v>
      </c>
      <c r="AG313">
        <v>1788.071874427297</v>
      </c>
      <c r="AH313">
        <v>1591.617054222306</v>
      </c>
    </row>
    <row r="314" spans="1:34" x14ac:dyDescent="0.25">
      <c r="A314">
        <v>45027</v>
      </c>
      <c r="B314">
        <v>1069.46</v>
      </c>
      <c r="C314">
        <v>1728.344527084676</v>
      </c>
      <c r="D314">
        <v>1704.508757710724</v>
      </c>
      <c r="E314">
        <v>1702.83923123821</v>
      </c>
      <c r="F314">
        <v>1747.9675304927709</v>
      </c>
      <c r="G314">
        <v>1866.94573749648</v>
      </c>
      <c r="H314">
        <v>2521.439001672622</v>
      </c>
      <c r="I314">
        <v>1706.9838047035701</v>
      </c>
      <c r="J314">
        <v>1783.3655590424021</v>
      </c>
      <c r="K314">
        <v>1725.950094163971</v>
      </c>
      <c r="L314">
        <v>1930.4547429394149</v>
      </c>
      <c r="M314">
        <v>1024.025188554579</v>
      </c>
      <c r="N314">
        <v>1372.0755325080099</v>
      </c>
      <c r="O314">
        <v>1743.7196532101129</v>
      </c>
      <c r="P314">
        <v>1451.230708782256</v>
      </c>
      <c r="Q314">
        <v>1753.750813258237</v>
      </c>
      <c r="R314">
        <v>1660.051256205375</v>
      </c>
      <c r="S314">
        <v>1342.008477958947</v>
      </c>
      <c r="T314">
        <v>1755.37252152323</v>
      </c>
      <c r="U314">
        <v>1494.925077252906</v>
      </c>
      <c r="V314">
        <v>2114.8193768582978</v>
      </c>
      <c r="W314">
        <v>1792.9845058619569</v>
      </c>
      <c r="X314">
        <v>1843.732798120745</v>
      </c>
      <c r="Y314">
        <v>1696.198986291429</v>
      </c>
      <c r="Z314">
        <v>1228.918963493051</v>
      </c>
      <c r="AA314">
        <v>1837.85829373404</v>
      </c>
      <c r="AB314">
        <v>1796.824207744339</v>
      </c>
      <c r="AC314">
        <v>1640.9079669349831</v>
      </c>
      <c r="AD314">
        <v>1306.686010512874</v>
      </c>
      <c r="AE314">
        <v>1581.2122590967381</v>
      </c>
      <c r="AF314">
        <v>1918.315473307144</v>
      </c>
      <c r="AG314">
        <v>1783.97339655514</v>
      </c>
      <c r="AH314">
        <v>1590.80221663782</v>
      </c>
    </row>
    <row r="315" spans="1:34" x14ac:dyDescent="0.25">
      <c r="A315">
        <v>45026</v>
      </c>
      <c r="B315">
        <v>1065.3499999999999</v>
      </c>
      <c r="C315">
        <v>1722.314161026711</v>
      </c>
      <c r="D315">
        <v>1697.878692003552</v>
      </c>
      <c r="E315">
        <v>1696.832772659998</v>
      </c>
      <c r="F315">
        <v>1738.927163741911</v>
      </c>
      <c r="G315">
        <v>1859.3306297403949</v>
      </c>
      <c r="H315">
        <v>2512.2135450616152</v>
      </c>
      <c r="I315">
        <v>1712.4840554309051</v>
      </c>
      <c r="J315">
        <v>1782.5075111955971</v>
      </c>
      <c r="K315">
        <v>1707.1501146224541</v>
      </c>
      <c r="L315">
        <v>1926.534356709285</v>
      </c>
      <c r="M315">
        <v>1028.6454914384519</v>
      </c>
      <c r="N315">
        <v>1366.4215959778919</v>
      </c>
      <c r="O315">
        <v>1732.9272501517321</v>
      </c>
      <c r="P315">
        <v>1447.8326696081681</v>
      </c>
      <c r="Q315">
        <v>1745.396982110839</v>
      </c>
      <c r="R315">
        <v>1650.211250560385</v>
      </c>
      <c r="S315">
        <v>1331.9481682533769</v>
      </c>
      <c r="T315">
        <v>1752.2530709713569</v>
      </c>
      <c r="U315">
        <v>1489.6897146525889</v>
      </c>
      <c r="V315">
        <v>2095.534865487235</v>
      </c>
      <c r="W315">
        <v>1782.6536825996629</v>
      </c>
      <c r="X315">
        <v>1851.2297189103331</v>
      </c>
      <c r="Y315">
        <v>1690.978071099978</v>
      </c>
      <c r="Z315">
        <v>1233.3114669684819</v>
      </c>
      <c r="AA315">
        <v>1832.1798617593629</v>
      </c>
      <c r="AB315">
        <v>1787.592964649597</v>
      </c>
      <c r="AC315">
        <v>1634.85775928457</v>
      </c>
      <c r="AD315">
        <v>1305.6012051839141</v>
      </c>
      <c r="AE315">
        <v>1575.9707429293319</v>
      </c>
      <c r="AF315">
        <v>1906.658429833016</v>
      </c>
      <c r="AG315">
        <v>1776.133489964569</v>
      </c>
      <c r="AH315">
        <v>1589.4686005776491</v>
      </c>
    </row>
    <row r="316" spans="1:34" x14ac:dyDescent="0.25">
      <c r="A316">
        <v>45023</v>
      </c>
      <c r="B316">
        <v>1069.71</v>
      </c>
      <c r="C316">
        <v>1722.9282364302101</v>
      </c>
      <c r="D316">
        <v>1676.222255541064</v>
      </c>
      <c r="E316">
        <v>1687.784255153889</v>
      </c>
      <c r="F316">
        <v>1741.544661887943</v>
      </c>
      <c r="G316">
        <v>1840.404815566216</v>
      </c>
      <c r="H316">
        <v>2499.0180941952922</v>
      </c>
      <c r="I316">
        <v>1709.300753114904</v>
      </c>
      <c r="J316">
        <v>1789.2217681028751</v>
      </c>
      <c r="K316">
        <v>1714.3091382147529</v>
      </c>
      <c r="L316">
        <v>1931.1370636205941</v>
      </c>
      <c r="M316">
        <v>1033.5233814029571</v>
      </c>
      <c r="N316">
        <v>1364.0403273688471</v>
      </c>
      <c r="O316">
        <v>1733.867412548356</v>
      </c>
      <c r="P316">
        <v>1444.3999380797679</v>
      </c>
      <c r="Q316">
        <v>1747.853377034704</v>
      </c>
      <c r="R316">
        <v>1641.7265289371751</v>
      </c>
      <c r="S316">
        <v>1337.6176347328999</v>
      </c>
      <c r="T316">
        <v>1769.779868360032</v>
      </c>
      <c r="U316">
        <v>1481.0241271044031</v>
      </c>
      <c r="V316">
        <v>2092.499647718822</v>
      </c>
      <c r="W316">
        <v>1787.9543770277801</v>
      </c>
      <c r="X316">
        <v>1856.5260511219749</v>
      </c>
      <c r="Y316">
        <v>1699.9912418396509</v>
      </c>
      <c r="Z316">
        <v>1243.647720626883</v>
      </c>
      <c r="AA316">
        <v>1834.700036292837</v>
      </c>
      <c r="AB316">
        <v>1790.587874890806</v>
      </c>
      <c r="AC316">
        <v>1629.008532535777</v>
      </c>
      <c r="AD316">
        <v>1306.7406881655779</v>
      </c>
      <c r="AE316">
        <v>1579.4750474106741</v>
      </c>
      <c r="AF316">
        <v>1901.371055086001</v>
      </c>
      <c r="AG316">
        <v>1774.706539913806</v>
      </c>
      <c r="AH316">
        <v>1594.9003723416349</v>
      </c>
    </row>
    <row r="317" spans="1:34" x14ac:dyDescent="0.25">
      <c r="A317">
        <v>45022</v>
      </c>
      <c r="B317">
        <v>1070.9100000000001</v>
      </c>
      <c r="C317">
        <v>1722.2005488664779</v>
      </c>
      <c r="D317">
        <v>1684.3279755489771</v>
      </c>
      <c r="E317">
        <v>1687.9988141194449</v>
      </c>
      <c r="F317">
        <v>1737.4879807280861</v>
      </c>
      <c r="G317">
        <v>1836.80032348639</v>
      </c>
      <c r="H317">
        <v>2474.0597737225989</v>
      </c>
      <c r="I317">
        <v>1710.9693606952769</v>
      </c>
      <c r="J317">
        <v>1786.294701622578</v>
      </c>
      <c r="K317">
        <v>1715.1622748823099</v>
      </c>
      <c r="L317">
        <v>1926.614829120829</v>
      </c>
      <c r="M317">
        <v>1036.8965496626579</v>
      </c>
      <c r="N317">
        <v>1362.389455553581</v>
      </c>
      <c r="O317">
        <v>1738.2321129863319</v>
      </c>
      <c r="P317">
        <v>1446.5828221183219</v>
      </c>
      <c r="Q317">
        <v>1754.0518232275811</v>
      </c>
      <c r="R317">
        <v>1643.7459870510229</v>
      </c>
      <c r="S317">
        <v>1310.4818627019199</v>
      </c>
      <c r="T317">
        <v>1776.8416305669809</v>
      </c>
      <c r="U317">
        <v>1483.7423217779319</v>
      </c>
      <c r="V317">
        <v>2096.054044484189</v>
      </c>
      <c r="W317">
        <v>1780.172124800813</v>
      </c>
      <c r="X317">
        <v>1865.744290308437</v>
      </c>
      <c r="Y317">
        <v>1702.4949018060061</v>
      </c>
      <c r="Z317">
        <v>1251.190819980372</v>
      </c>
      <c r="AA317">
        <v>1831.698537007105</v>
      </c>
      <c r="AB317">
        <v>1792.8277380834149</v>
      </c>
      <c r="AC317">
        <v>1628.858501746947</v>
      </c>
      <c r="AD317">
        <v>1308.5546094638801</v>
      </c>
      <c r="AE317">
        <v>1581.9581742424509</v>
      </c>
      <c r="AF317">
        <v>1895.8242483034869</v>
      </c>
      <c r="AG317">
        <v>1770.9548684269071</v>
      </c>
      <c r="AH317">
        <v>1599.4423677842681</v>
      </c>
    </row>
    <row r="318" spans="1:34" x14ac:dyDescent="0.25">
      <c r="A318">
        <v>45021</v>
      </c>
      <c r="B318">
        <v>1080.8599999999999</v>
      </c>
      <c r="C318">
        <v>1723.1884574484279</v>
      </c>
      <c r="D318">
        <v>1701.7780361019909</v>
      </c>
      <c r="E318">
        <v>1686.460278212443</v>
      </c>
      <c r="F318">
        <v>1735.659463825607</v>
      </c>
      <c r="G318">
        <v>1856.1512440255451</v>
      </c>
      <c r="H318">
        <v>2494.9834822163011</v>
      </c>
      <c r="I318">
        <v>1702.9530729121409</v>
      </c>
      <c r="J318">
        <v>1775.120277552629</v>
      </c>
      <c r="K318">
        <v>1725.2321216452881</v>
      </c>
      <c r="L318">
        <v>1938.2358796037511</v>
      </c>
      <c r="M318">
        <v>1038.3241146086541</v>
      </c>
      <c r="N318">
        <v>1364.5522402620541</v>
      </c>
      <c r="O318">
        <v>1731.020465712993</v>
      </c>
      <c r="P318">
        <v>1448.4292599486889</v>
      </c>
      <c r="Q318">
        <v>1750.7561798617739</v>
      </c>
      <c r="R318">
        <v>1649.72896724661</v>
      </c>
      <c r="S318">
        <v>1309.716380929375</v>
      </c>
      <c r="T318">
        <v>1774.7969210014589</v>
      </c>
      <c r="U318">
        <v>1484.376653677524</v>
      </c>
      <c r="V318">
        <v>2110.2449860541492</v>
      </c>
      <c r="W318">
        <v>1788.5925856238889</v>
      </c>
      <c r="X318">
        <v>1853.8070391413989</v>
      </c>
      <c r="Y318">
        <v>1698.3395199879581</v>
      </c>
      <c r="Z318">
        <v>1252.432481693239</v>
      </c>
      <c r="AA318">
        <v>1832.216859337228</v>
      </c>
      <c r="AB318">
        <v>1791.025183200303</v>
      </c>
      <c r="AC318">
        <v>1633.3765671263409</v>
      </c>
      <c r="AD318">
        <v>1309.804268758111</v>
      </c>
      <c r="AE318">
        <v>1592.6683523318579</v>
      </c>
      <c r="AF318">
        <v>1907.394619180855</v>
      </c>
      <c r="AG318">
        <v>1772.9570584015689</v>
      </c>
      <c r="AH318">
        <v>1592.7212334600999</v>
      </c>
    </row>
    <row r="319" spans="1:34" x14ac:dyDescent="0.25">
      <c r="A319">
        <v>45020</v>
      </c>
      <c r="B319">
        <v>1078.45</v>
      </c>
      <c r="C319">
        <v>1710.1505644726999</v>
      </c>
      <c r="D319">
        <v>1674.5861957141581</v>
      </c>
      <c r="E319">
        <v>1682.9787807367111</v>
      </c>
      <c r="F319">
        <v>1710.6947428400269</v>
      </c>
      <c r="G319">
        <v>1842.548075732464</v>
      </c>
      <c r="H319">
        <v>2477.3349179080378</v>
      </c>
      <c r="I319">
        <v>1692.9787184259719</v>
      </c>
      <c r="J319">
        <v>1762.3421709752761</v>
      </c>
      <c r="K319">
        <v>1709.9331617489231</v>
      </c>
      <c r="L319">
        <v>1924.684006113464</v>
      </c>
      <c r="M319">
        <v>1027.357176870888</v>
      </c>
      <c r="N319">
        <v>1361.8894968959919</v>
      </c>
      <c r="O319">
        <v>1718.5132140737951</v>
      </c>
      <c r="P319">
        <v>1441.411911105537</v>
      </c>
      <c r="Q319">
        <v>1737.2087976196719</v>
      </c>
      <c r="R319">
        <v>1647.6724544668521</v>
      </c>
      <c r="S319">
        <v>1282.782584863714</v>
      </c>
      <c r="T319">
        <v>1765.7123144707091</v>
      </c>
      <c r="U319">
        <v>1475.838742767944</v>
      </c>
      <c r="V319">
        <v>2102.786186677663</v>
      </c>
      <c r="W319">
        <v>1780.1545768673659</v>
      </c>
      <c r="X319">
        <v>1846.488378070479</v>
      </c>
      <c r="Y319">
        <v>1684.6499896757621</v>
      </c>
      <c r="Z319">
        <v>1248.7692094444801</v>
      </c>
      <c r="AA319">
        <v>1814.444630163038</v>
      </c>
      <c r="AB319">
        <v>1778.2088256284719</v>
      </c>
      <c r="AC319">
        <v>1625.94695006098</v>
      </c>
      <c r="AD319">
        <v>1304.8413270956521</v>
      </c>
      <c r="AE319">
        <v>1589.824540217041</v>
      </c>
      <c r="AF319">
        <v>1897.589174929398</v>
      </c>
      <c r="AG319">
        <v>1759.16315383606</v>
      </c>
      <c r="AH319">
        <v>1577.549176664477</v>
      </c>
    </row>
    <row r="320" spans="1:34" x14ac:dyDescent="0.25">
      <c r="A320">
        <v>45019</v>
      </c>
      <c r="B320">
        <v>1079.28</v>
      </c>
      <c r="C320">
        <v>1701.1930382953999</v>
      </c>
      <c r="D320">
        <v>1660.254837523649</v>
      </c>
      <c r="E320">
        <v>1686.1752994053249</v>
      </c>
      <c r="F320">
        <v>1699.373615338935</v>
      </c>
      <c r="G320">
        <v>1839.8163082277131</v>
      </c>
      <c r="H320">
        <v>2446.2050704250751</v>
      </c>
      <c r="I320">
        <v>1689.430605147548</v>
      </c>
      <c r="J320">
        <v>1764.6940694304869</v>
      </c>
      <c r="K320">
        <v>1709.816968910581</v>
      </c>
      <c r="L320">
        <v>1923.947714986961</v>
      </c>
      <c r="M320">
        <v>1021.41520732829</v>
      </c>
      <c r="N320">
        <v>1355.520687637119</v>
      </c>
      <c r="O320">
        <v>1710.1645664339551</v>
      </c>
      <c r="P320">
        <v>1433.630611732417</v>
      </c>
      <c r="Q320">
        <v>1731.344263923073</v>
      </c>
      <c r="R320">
        <v>1644.537145594157</v>
      </c>
      <c r="S320">
        <v>1271.07079317186</v>
      </c>
      <c r="T320">
        <v>1751.953308043531</v>
      </c>
      <c r="U320">
        <v>1463.645109257377</v>
      </c>
      <c r="V320">
        <v>2081.6346419818569</v>
      </c>
      <c r="W320">
        <v>1759.759595580223</v>
      </c>
      <c r="X320">
        <v>1841.480680643529</v>
      </c>
      <c r="Y320">
        <v>1680.209469090913</v>
      </c>
      <c r="Z320">
        <v>1241.8412400466559</v>
      </c>
      <c r="AA320">
        <v>1802.78271510936</v>
      </c>
      <c r="AB320">
        <v>1772.948969682684</v>
      </c>
      <c r="AC320">
        <v>1617.062601278664</v>
      </c>
      <c r="AD320">
        <v>1299.842729074307</v>
      </c>
      <c r="AE320">
        <v>1591.787708161138</v>
      </c>
      <c r="AF320">
        <v>1887.9286583147159</v>
      </c>
      <c r="AG320">
        <v>1747.1126619422021</v>
      </c>
      <c r="AH320">
        <v>1570.85940042537</v>
      </c>
    </row>
    <row r="321" spans="1:34" x14ac:dyDescent="0.25">
      <c r="A321">
        <v>45016</v>
      </c>
      <c r="B321">
        <v>1064.6400000000001</v>
      </c>
      <c r="C321">
        <v>1684.855772330483</v>
      </c>
      <c r="D321">
        <v>1646.892763763926</v>
      </c>
      <c r="E321">
        <v>1689.5495446033681</v>
      </c>
      <c r="F321">
        <v>1662.2563191295901</v>
      </c>
      <c r="G321">
        <v>1808.3786533514451</v>
      </c>
      <c r="H321">
        <v>2419.6087181759281</v>
      </c>
      <c r="I321">
        <v>1677.8543040974309</v>
      </c>
      <c r="J321">
        <v>1751.8380625029399</v>
      </c>
      <c r="K321">
        <v>1675.4363971951491</v>
      </c>
      <c r="L321">
        <v>1910.899778672592</v>
      </c>
      <c r="M321">
        <v>1022.910780574165</v>
      </c>
      <c r="N321">
        <v>1350.5007392353559</v>
      </c>
      <c r="O321">
        <v>1701.1347940769781</v>
      </c>
      <c r="P321">
        <v>1431.1131833595391</v>
      </c>
      <c r="Q321">
        <v>1719.9221910167551</v>
      </c>
      <c r="R321">
        <v>1630.738447625871</v>
      </c>
      <c r="S321">
        <v>1255.651746744868</v>
      </c>
      <c r="T321">
        <v>1750.10658901792</v>
      </c>
      <c r="U321">
        <v>1455.787372218306</v>
      </c>
      <c r="V321">
        <v>2073.8575988862299</v>
      </c>
      <c r="W321">
        <v>1750.737931124205</v>
      </c>
      <c r="X321">
        <v>1826.020514863194</v>
      </c>
      <c r="Y321">
        <v>1663.951023780844</v>
      </c>
      <c r="Z321">
        <v>1225.9006884173</v>
      </c>
      <c r="AA321">
        <v>1779.818631201035</v>
      </c>
      <c r="AB321">
        <v>1759.8470606574599</v>
      </c>
      <c r="AC321">
        <v>1605.563278979811</v>
      </c>
      <c r="AD321">
        <v>1295.201109608664</v>
      </c>
      <c r="AE321">
        <v>1578.9276461967561</v>
      </c>
      <c r="AF321">
        <v>1869.4243171202161</v>
      </c>
      <c r="AG321">
        <v>1726.0812064710331</v>
      </c>
      <c r="AH321">
        <v>1560.179922257925</v>
      </c>
    </row>
    <row r="322" spans="1:34" x14ac:dyDescent="0.25">
      <c r="A322">
        <v>45015</v>
      </c>
      <c r="B322">
        <v>1059.44</v>
      </c>
      <c r="C322">
        <v>1682.827779236459</v>
      </c>
      <c r="D322">
        <v>1651.4787000899539</v>
      </c>
      <c r="E322">
        <v>1686.5498056511469</v>
      </c>
      <c r="F322">
        <v>1658.838604644923</v>
      </c>
      <c r="G322">
        <v>1786.549272679219</v>
      </c>
      <c r="H322">
        <v>2396.2490306139662</v>
      </c>
      <c r="I322">
        <v>1672.835599601812</v>
      </c>
      <c r="J322">
        <v>1753.350714535334</v>
      </c>
      <c r="K322">
        <v>1674.2243114344351</v>
      </c>
      <c r="L322">
        <v>1907.171866834813</v>
      </c>
      <c r="M322">
        <v>1025.483390012633</v>
      </c>
      <c r="N322">
        <v>1346.446235413847</v>
      </c>
      <c r="O322">
        <v>1703.649650008492</v>
      </c>
      <c r="P322">
        <v>1424.262990057216</v>
      </c>
      <c r="Q322">
        <v>1732.980288887092</v>
      </c>
      <c r="R322">
        <v>1625.020967934603</v>
      </c>
      <c r="S322">
        <v>1244.978128440835</v>
      </c>
      <c r="T322">
        <v>1755.714135648652</v>
      </c>
      <c r="U322">
        <v>1459.2238757468469</v>
      </c>
      <c r="V322">
        <v>2072.1671315798221</v>
      </c>
      <c r="W322">
        <v>1750.2761446159741</v>
      </c>
      <c r="X322">
        <v>1835.5115190309521</v>
      </c>
      <c r="Y322">
        <v>1663.595111170192</v>
      </c>
      <c r="Z322">
        <v>1219.1721621422789</v>
      </c>
      <c r="AA322">
        <v>1776.6344574716161</v>
      </c>
      <c r="AB322">
        <v>1763.3780350103009</v>
      </c>
      <c r="AC322">
        <v>1600.9740193739219</v>
      </c>
      <c r="AD322">
        <v>1292.2830116397349</v>
      </c>
      <c r="AE322">
        <v>1569.4425537001359</v>
      </c>
      <c r="AF322">
        <v>1860.5017356454921</v>
      </c>
      <c r="AG322">
        <v>1723.803025004858</v>
      </c>
      <c r="AH322">
        <v>1562.8797371100329</v>
      </c>
    </row>
    <row r="323" spans="1:34" x14ac:dyDescent="0.25">
      <c r="A323">
        <v>45014</v>
      </c>
      <c r="B323">
        <v>1056.33</v>
      </c>
      <c r="C323">
        <v>1682.7697614491581</v>
      </c>
      <c r="D323">
        <v>1668.140128621566</v>
      </c>
      <c r="E323">
        <v>1680.609682904897</v>
      </c>
      <c r="F323">
        <v>1658.786867533848</v>
      </c>
      <c r="G323">
        <v>1784.5729940452061</v>
      </c>
      <c r="H323">
        <v>2391.3637470930012</v>
      </c>
      <c r="I323">
        <v>1670.028017986137</v>
      </c>
      <c r="J323">
        <v>1751.797530321968</v>
      </c>
      <c r="K323">
        <v>1676.2954162506501</v>
      </c>
      <c r="L323">
        <v>1901.2514780854381</v>
      </c>
      <c r="M323">
        <v>1023.406864701593</v>
      </c>
      <c r="N323">
        <v>1346.69022246962</v>
      </c>
      <c r="O323">
        <v>1703.731373516717</v>
      </c>
      <c r="P323">
        <v>1429.4823828353849</v>
      </c>
      <c r="Q323">
        <v>1727.8447562740439</v>
      </c>
      <c r="R323">
        <v>1622.200564841904</v>
      </c>
      <c r="S323">
        <v>1253.9658160011049</v>
      </c>
      <c r="T323">
        <v>1758.339799145964</v>
      </c>
      <c r="U323">
        <v>1463.143587420876</v>
      </c>
      <c r="V323">
        <v>2087.2822973536122</v>
      </c>
      <c r="W323">
        <v>1750.180230279514</v>
      </c>
      <c r="X323">
        <v>1840.6137462343149</v>
      </c>
      <c r="Y323">
        <v>1662.460624277737</v>
      </c>
      <c r="Z323">
        <v>1210.5781007082451</v>
      </c>
      <c r="AA323">
        <v>1777.350876966316</v>
      </c>
      <c r="AB323">
        <v>1762.636263898667</v>
      </c>
      <c r="AC323">
        <v>1601.469338396987</v>
      </c>
      <c r="AD323">
        <v>1289.1507055852819</v>
      </c>
      <c r="AE323">
        <v>1567.439784309609</v>
      </c>
      <c r="AF323">
        <v>1859.596430171827</v>
      </c>
      <c r="AG323">
        <v>1724.228437607158</v>
      </c>
      <c r="AH323">
        <v>1562.9859719824969</v>
      </c>
    </row>
    <row r="324" spans="1:34" x14ac:dyDescent="0.25">
      <c r="A324">
        <v>45013</v>
      </c>
      <c r="B324">
        <v>1054.29</v>
      </c>
      <c r="C324">
        <v>1682.6745242314139</v>
      </c>
      <c r="D324">
        <v>1672.672673641614</v>
      </c>
      <c r="E324">
        <v>1676.342690999114</v>
      </c>
      <c r="F324">
        <v>1658.8235639553641</v>
      </c>
      <c r="G324">
        <v>1784.038782375198</v>
      </c>
      <c r="H324">
        <v>2385.0743540119902</v>
      </c>
      <c r="I324">
        <v>1674.6045484218009</v>
      </c>
      <c r="J324">
        <v>1753.500268971708</v>
      </c>
      <c r="K324">
        <v>1676.5904770625939</v>
      </c>
      <c r="L324">
        <v>1905.9812243873059</v>
      </c>
      <c r="M324">
        <v>1018.065328129447</v>
      </c>
      <c r="N324">
        <v>1343.033981151297</v>
      </c>
      <c r="O324">
        <v>1704.563532148559</v>
      </c>
      <c r="P324">
        <v>1431.119312200371</v>
      </c>
      <c r="Q324">
        <v>1730.2770999467209</v>
      </c>
      <c r="R324">
        <v>1616.3623779218201</v>
      </c>
      <c r="S324">
        <v>1265.584798633713</v>
      </c>
      <c r="T324">
        <v>1750.234856055486</v>
      </c>
      <c r="U324">
        <v>1460.721241667087</v>
      </c>
      <c r="V324">
        <v>2082.7725749488641</v>
      </c>
      <c r="W324">
        <v>1751.787618695608</v>
      </c>
      <c r="X324">
        <v>1843.324832716193</v>
      </c>
      <c r="Y324">
        <v>1664.0050362214799</v>
      </c>
      <c r="Z324">
        <v>1220.34251459232</v>
      </c>
      <c r="AA324">
        <v>1777.2745492228121</v>
      </c>
      <c r="AB324">
        <v>1763.944569543786</v>
      </c>
      <c r="AC324">
        <v>1600.5213614793779</v>
      </c>
      <c r="AD324">
        <v>1287.9354282565839</v>
      </c>
      <c r="AE324">
        <v>1566.48347892321</v>
      </c>
      <c r="AF324">
        <v>1855.4711531872149</v>
      </c>
      <c r="AG324">
        <v>1724.8185727690579</v>
      </c>
      <c r="AH324">
        <v>1564.328283568678</v>
      </c>
    </row>
    <row r="325" spans="1:34" x14ac:dyDescent="0.25">
      <c r="A325">
        <v>45012</v>
      </c>
      <c r="B325">
        <v>1052.25</v>
      </c>
      <c r="C325">
        <v>1681.2376522722959</v>
      </c>
      <c r="D325">
        <v>1660.992760754375</v>
      </c>
      <c r="E325">
        <v>1672.6792185736019</v>
      </c>
      <c r="F325">
        <v>1656.6572233637271</v>
      </c>
      <c r="G325">
        <v>1785.365780940605</v>
      </c>
      <c r="H325">
        <v>2384.896219790965</v>
      </c>
      <c r="I325">
        <v>1676.7291628598209</v>
      </c>
      <c r="J325">
        <v>1749.4353211793641</v>
      </c>
      <c r="K325">
        <v>1672.3557509595771</v>
      </c>
      <c r="L325">
        <v>1904.4111245543791</v>
      </c>
      <c r="M325">
        <v>1014.743493545658</v>
      </c>
      <c r="N325">
        <v>1345.658577277477</v>
      </c>
      <c r="O325">
        <v>1702.4576671814939</v>
      </c>
      <c r="P325">
        <v>1430.3998725845081</v>
      </c>
      <c r="Q325">
        <v>1735.0122608038</v>
      </c>
      <c r="R325">
        <v>1614.801972899355</v>
      </c>
      <c r="S325">
        <v>1264.3411780928359</v>
      </c>
      <c r="T325">
        <v>1757.4756242675189</v>
      </c>
      <c r="U325">
        <v>1459.2760820982121</v>
      </c>
      <c r="V325">
        <v>2087.9568386076412</v>
      </c>
      <c r="W325">
        <v>1749.9298252783401</v>
      </c>
      <c r="X325">
        <v>1845.338922045614</v>
      </c>
      <c r="Y325">
        <v>1658.5150802759681</v>
      </c>
      <c r="Z325">
        <v>1215.7298544426069</v>
      </c>
      <c r="AA325">
        <v>1775.010179764894</v>
      </c>
      <c r="AB325">
        <v>1763.4881688561229</v>
      </c>
      <c r="AC325">
        <v>1599.7586741967621</v>
      </c>
      <c r="AD325">
        <v>1286.6608385108759</v>
      </c>
      <c r="AE325">
        <v>1564.1397208369769</v>
      </c>
      <c r="AF325">
        <v>1856.8190137636309</v>
      </c>
      <c r="AG325">
        <v>1722.816298077463</v>
      </c>
      <c r="AH325">
        <v>1562.1853987835821</v>
      </c>
    </row>
    <row r="326" spans="1:34" x14ac:dyDescent="0.25">
      <c r="A326">
        <v>45009</v>
      </c>
      <c r="B326">
        <v>1046.79</v>
      </c>
      <c r="C326">
        <v>1675.9019313961039</v>
      </c>
      <c r="D326">
        <v>1657.043723440406</v>
      </c>
      <c r="E326">
        <v>1664.9551186180649</v>
      </c>
      <c r="F326">
        <v>1650.193285654901</v>
      </c>
      <c r="G326">
        <v>1776.334085132263</v>
      </c>
      <c r="H326">
        <v>2367.363600748587</v>
      </c>
      <c r="I326">
        <v>1675.342703505939</v>
      </c>
      <c r="J326">
        <v>1747.0971527727479</v>
      </c>
      <c r="K326">
        <v>1674.6658940662601</v>
      </c>
      <c r="L326">
        <v>1896.9836658878089</v>
      </c>
      <c r="M326">
        <v>1020.961608690701</v>
      </c>
      <c r="N326">
        <v>1342.9011990486761</v>
      </c>
      <c r="O326">
        <v>1698.29940895086</v>
      </c>
      <c r="P326">
        <v>1426.779213598134</v>
      </c>
      <c r="Q326">
        <v>1730.209527299698</v>
      </c>
      <c r="R326">
        <v>1609.301299480916</v>
      </c>
      <c r="S326">
        <v>1248.7341020331221</v>
      </c>
      <c r="T326">
        <v>1754.4392657466269</v>
      </c>
      <c r="U326">
        <v>1454.748128485033</v>
      </c>
      <c r="V326">
        <v>2083.116348169634</v>
      </c>
      <c r="W326">
        <v>1746.3591144225079</v>
      </c>
      <c r="X326">
        <v>1841.6282000364581</v>
      </c>
      <c r="Y326">
        <v>1653.118901919052</v>
      </c>
      <c r="Z326">
        <v>1212.0362260266011</v>
      </c>
      <c r="AA326">
        <v>1767.667825159386</v>
      </c>
      <c r="AB326">
        <v>1759.762262460056</v>
      </c>
      <c r="AC326">
        <v>1595.168139429697</v>
      </c>
      <c r="AD326">
        <v>1285.0982355147951</v>
      </c>
      <c r="AE326">
        <v>1560.054540904651</v>
      </c>
      <c r="AF326">
        <v>1848.344624383496</v>
      </c>
      <c r="AG326">
        <v>1715.657285435771</v>
      </c>
      <c r="AH326">
        <v>1560.232534743501</v>
      </c>
    </row>
    <row r="327" spans="1:34" x14ac:dyDescent="0.25">
      <c r="A327">
        <v>45008</v>
      </c>
      <c r="B327">
        <v>1045.0999999999999</v>
      </c>
      <c r="C327">
        <v>1671.906009432691</v>
      </c>
      <c r="D327">
        <v>1667.0904625479591</v>
      </c>
      <c r="E327">
        <v>1671.7915053398431</v>
      </c>
      <c r="F327">
        <v>1640.0980820403511</v>
      </c>
      <c r="G327">
        <v>1762.146314489016</v>
      </c>
      <c r="H327">
        <v>2361.5046006771099</v>
      </c>
      <c r="I327">
        <v>1675.027457674013</v>
      </c>
      <c r="J327">
        <v>1745.3153105131109</v>
      </c>
      <c r="K327">
        <v>1667.2175372491829</v>
      </c>
      <c r="L327">
        <v>1889.6636651523511</v>
      </c>
      <c r="M327">
        <v>1017.107347985456</v>
      </c>
      <c r="N327">
        <v>1342.5240417603541</v>
      </c>
      <c r="O327">
        <v>1698.4581686837421</v>
      </c>
      <c r="P327">
        <v>1415.0830986642161</v>
      </c>
      <c r="Q327">
        <v>1719.900670014478</v>
      </c>
      <c r="R327">
        <v>1605.387745543441</v>
      </c>
      <c r="S327">
        <v>1263.672276795091</v>
      </c>
      <c r="T327">
        <v>1751.7139531081091</v>
      </c>
      <c r="U327">
        <v>1456.5348766757161</v>
      </c>
      <c r="V327">
        <v>2073.9607297922862</v>
      </c>
      <c r="W327">
        <v>1742.1688859376</v>
      </c>
      <c r="X327">
        <v>1840.4219780413559</v>
      </c>
      <c r="Y327">
        <v>1650.287836337837</v>
      </c>
      <c r="Z327">
        <v>1211.399447932188</v>
      </c>
      <c r="AA327">
        <v>1763.491922574724</v>
      </c>
      <c r="AB327">
        <v>1754.925666261923</v>
      </c>
      <c r="AC327">
        <v>1590.524559712544</v>
      </c>
      <c r="AD327">
        <v>1284.891815644432</v>
      </c>
      <c r="AE327">
        <v>1555.8951356532559</v>
      </c>
      <c r="AF327">
        <v>1842.766921788613</v>
      </c>
      <c r="AG327">
        <v>1712.023741453771</v>
      </c>
      <c r="AH327">
        <v>1556.679538927026</v>
      </c>
    </row>
    <row r="328" spans="1:34" x14ac:dyDescent="0.25">
      <c r="A328">
        <v>45007</v>
      </c>
      <c r="B328">
        <v>1040.54</v>
      </c>
      <c r="C328">
        <v>1670.94980928359</v>
      </c>
      <c r="D328">
        <v>1666.7570990410541</v>
      </c>
      <c r="E328">
        <v>1670.687582513448</v>
      </c>
      <c r="F328">
        <v>1642.715674915811</v>
      </c>
      <c r="G328">
        <v>1749.379382263329</v>
      </c>
      <c r="H328">
        <v>2347.2097240888161</v>
      </c>
      <c r="I328">
        <v>1680.030596477204</v>
      </c>
      <c r="J328">
        <v>1744.7055663120441</v>
      </c>
      <c r="K328">
        <v>1663.711328196368</v>
      </c>
      <c r="L328">
        <v>1898.190116615538</v>
      </c>
      <c r="M328">
        <v>1022.3250648739991</v>
      </c>
      <c r="N328">
        <v>1341.7109082579291</v>
      </c>
      <c r="O328">
        <v>1702.7052150029831</v>
      </c>
      <c r="P328">
        <v>1414.2529199388071</v>
      </c>
      <c r="Q328">
        <v>1716.2809671208299</v>
      </c>
      <c r="R328">
        <v>1598.558323890572</v>
      </c>
      <c r="S328">
        <v>1260.2181726470001</v>
      </c>
      <c r="T328">
        <v>1751.7215503798261</v>
      </c>
      <c r="U328">
        <v>1456.061449274242</v>
      </c>
      <c r="V328">
        <v>2074.1267029495739</v>
      </c>
      <c r="W328">
        <v>1745.9939656260869</v>
      </c>
      <c r="X328">
        <v>1834.980047361315</v>
      </c>
      <c r="Y328">
        <v>1652.479563430021</v>
      </c>
      <c r="Z328">
        <v>1202.076825609651</v>
      </c>
      <c r="AA328">
        <v>1762.2464881628709</v>
      </c>
      <c r="AB328">
        <v>1755.8302086063841</v>
      </c>
      <c r="AC328">
        <v>1588.5259876597199</v>
      </c>
      <c r="AD328">
        <v>1283.60524349927</v>
      </c>
      <c r="AE328">
        <v>1554.6100491068639</v>
      </c>
      <c r="AF328">
        <v>1836.1169282602641</v>
      </c>
      <c r="AG328">
        <v>1709.1679187772729</v>
      </c>
      <c r="AH328">
        <v>1560.6913123666441</v>
      </c>
    </row>
    <row r="329" spans="1:34" x14ac:dyDescent="0.25">
      <c r="A329">
        <v>45006</v>
      </c>
      <c r="B329">
        <v>1032.43</v>
      </c>
      <c r="C329">
        <v>1670.7781107144381</v>
      </c>
      <c r="D329">
        <v>1682.1791537239089</v>
      </c>
      <c r="E329">
        <v>1669.7233346996941</v>
      </c>
      <c r="F329">
        <v>1643.1666782773691</v>
      </c>
      <c r="G329">
        <v>1748.1921361448669</v>
      </c>
      <c r="H329">
        <v>2346.3559416564958</v>
      </c>
      <c r="I329">
        <v>1681.113583616004</v>
      </c>
      <c r="J329">
        <v>1749.7352127214581</v>
      </c>
      <c r="K329">
        <v>1657.1414631098551</v>
      </c>
      <c r="L329">
        <v>1901.4586368684111</v>
      </c>
      <c r="M329">
        <v>1010.588725507056</v>
      </c>
      <c r="N329">
        <v>1347.2335887341851</v>
      </c>
      <c r="O329">
        <v>1698.569963154489</v>
      </c>
      <c r="P329">
        <v>1418.1838557331021</v>
      </c>
      <c r="Q329">
        <v>1719.2541483045859</v>
      </c>
      <c r="R329">
        <v>1593.2955813032499</v>
      </c>
      <c r="S329">
        <v>1265.8280807117851</v>
      </c>
      <c r="T329">
        <v>1756.567368154313</v>
      </c>
      <c r="U329">
        <v>1454.7833842534769</v>
      </c>
      <c r="V329">
        <v>2067.7698014351358</v>
      </c>
      <c r="W329">
        <v>1739.729683888582</v>
      </c>
      <c r="X329">
        <v>1833.5259642667691</v>
      </c>
      <c r="Y329">
        <v>1654.147902718149</v>
      </c>
      <c r="Z329">
        <v>1191.3745589761479</v>
      </c>
      <c r="AA329">
        <v>1763.819123455356</v>
      </c>
      <c r="AB329">
        <v>1755.2935010843271</v>
      </c>
      <c r="AC329">
        <v>1586.5099738563381</v>
      </c>
      <c r="AD329">
        <v>1280.564977619184</v>
      </c>
      <c r="AE329">
        <v>1547.5270225350109</v>
      </c>
      <c r="AF329">
        <v>1835.25912290918</v>
      </c>
      <c r="AG329">
        <v>1710.1010733490241</v>
      </c>
      <c r="AH329">
        <v>1560.568265878806</v>
      </c>
    </row>
    <row r="330" spans="1:34" x14ac:dyDescent="0.25">
      <c r="A330">
        <v>45005</v>
      </c>
      <c r="B330">
        <v>1023.1</v>
      </c>
      <c r="C330">
        <v>1664.636960123466</v>
      </c>
      <c r="D330">
        <v>1685.791576250456</v>
      </c>
      <c r="E330">
        <v>1662.872382232865</v>
      </c>
      <c r="F330">
        <v>1631.276338715059</v>
      </c>
      <c r="G330">
        <v>1743.999185177483</v>
      </c>
      <c r="H330">
        <v>2330.4911437511678</v>
      </c>
      <c r="I330">
        <v>1682.2880139578549</v>
      </c>
      <c r="J330">
        <v>1747.913959058174</v>
      </c>
      <c r="K330">
        <v>1651.034749081359</v>
      </c>
      <c r="L330">
        <v>1893.747265438735</v>
      </c>
      <c r="M330">
        <v>1001.7127803140989</v>
      </c>
      <c r="N330">
        <v>1342.6476089759869</v>
      </c>
      <c r="O330">
        <v>1693.701809757737</v>
      </c>
      <c r="P330">
        <v>1413.1754464466751</v>
      </c>
      <c r="Q330">
        <v>1717.5957528495339</v>
      </c>
      <c r="R330">
        <v>1591.761668098155</v>
      </c>
      <c r="S330">
        <v>1265.502031741333</v>
      </c>
      <c r="T330">
        <v>1758.121885360245</v>
      </c>
      <c r="U330">
        <v>1447.906228055894</v>
      </c>
      <c r="V330">
        <v>2061.9428657377912</v>
      </c>
      <c r="W330">
        <v>1732.3322087011879</v>
      </c>
      <c r="X330">
        <v>1823.1744136614091</v>
      </c>
      <c r="Y330">
        <v>1650.749329022452</v>
      </c>
      <c r="Z330">
        <v>1180.8765588414551</v>
      </c>
      <c r="AA330">
        <v>1756.045797755344</v>
      </c>
      <c r="AB330">
        <v>1751.232392939429</v>
      </c>
      <c r="AC330">
        <v>1582.232187190662</v>
      </c>
      <c r="AD330">
        <v>1273.3456601002799</v>
      </c>
      <c r="AE330">
        <v>1539.597515414627</v>
      </c>
      <c r="AF330">
        <v>1826.5759698114091</v>
      </c>
      <c r="AG330">
        <v>1702.8838462980179</v>
      </c>
      <c r="AH330">
        <v>1557.094811313058</v>
      </c>
    </row>
    <row r="331" spans="1:34" x14ac:dyDescent="0.25">
      <c r="A331">
        <v>45002</v>
      </c>
      <c r="B331">
        <v>1045.1400000000001</v>
      </c>
      <c r="C331">
        <v>1679.4958830681469</v>
      </c>
      <c r="D331">
        <v>1705.174295376527</v>
      </c>
      <c r="E331">
        <v>1678.353446520442</v>
      </c>
      <c r="F331">
        <v>1649.927334790643</v>
      </c>
      <c r="G331">
        <v>1759.947516396054</v>
      </c>
      <c r="H331">
        <v>2352.1230840137482</v>
      </c>
      <c r="I331">
        <v>1683.0706640107589</v>
      </c>
      <c r="J331">
        <v>1754.0936662807751</v>
      </c>
      <c r="K331">
        <v>1695.2350650195399</v>
      </c>
      <c r="L331">
        <v>1915.739532491122</v>
      </c>
      <c r="M331">
        <v>1027.766097784033</v>
      </c>
      <c r="N331">
        <v>1353.8448291085001</v>
      </c>
      <c r="O331">
        <v>1706.847805560883</v>
      </c>
      <c r="P331">
        <v>1429.046783293481</v>
      </c>
      <c r="Q331">
        <v>1734.0563598537599</v>
      </c>
      <c r="R331">
        <v>1608.6071149817201</v>
      </c>
      <c r="S331">
        <v>1270.6078078321341</v>
      </c>
      <c r="T331">
        <v>1762.2850169938481</v>
      </c>
      <c r="U331">
        <v>1461.973031099561</v>
      </c>
      <c r="V331">
        <v>2075.4318126699541</v>
      </c>
      <c r="W331">
        <v>1752.5586944175409</v>
      </c>
      <c r="X331">
        <v>1830.142865588698</v>
      </c>
      <c r="Y331">
        <v>1661.7513157724859</v>
      </c>
      <c r="Z331">
        <v>1185.1481263122521</v>
      </c>
      <c r="AA331">
        <v>1770.248684170165</v>
      </c>
      <c r="AB331">
        <v>1767.973575310365</v>
      </c>
      <c r="AC331">
        <v>1597.122386267637</v>
      </c>
      <c r="AD331">
        <v>1287.166374536182</v>
      </c>
      <c r="AE331">
        <v>1560.6460527808599</v>
      </c>
      <c r="AF331">
        <v>1845.787831025767</v>
      </c>
      <c r="AG331">
        <v>1719.077606458254</v>
      </c>
      <c r="AH331">
        <v>1567.5304559639569</v>
      </c>
    </row>
    <row r="332" spans="1:34" x14ac:dyDescent="0.25">
      <c r="A332">
        <v>45001</v>
      </c>
      <c r="B332">
        <v>1047.4000000000001</v>
      </c>
      <c r="C332">
        <v>1678.340482492448</v>
      </c>
      <c r="D332">
        <v>1710.8991679139499</v>
      </c>
      <c r="E332">
        <v>1664.155834765264</v>
      </c>
      <c r="F332">
        <v>1646.729549633548</v>
      </c>
      <c r="G332">
        <v>1760.3641180457421</v>
      </c>
      <c r="H332">
        <v>2352.1658575260672</v>
      </c>
      <c r="I332">
        <v>1673.2796156420659</v>
      </c>
      <c r="J332">
        <v>1759.6228244078891</v>
      </c>
      <c r="K332">
        <v>1695.3036322171749</v>
      </c>
      <c r="L332">
        <v>1902.356214364228</v>
      </c>
      <c r="M332">
        <v>1021.67525527049</v>
      </c>
      <c r="N332">
        <v>1351.4854075095679</v>
      </c>
      <c r="O332">
        <v>1703.688431166077</v>
      </c>
      <c r="P332">
        <v>1425.0960264405389</v>
      </c>
      <c r="Q332">
        <v>1732.5034207904</v>
      </c>
      <c r="R332">
        <v>1606.8482285479761</v>
      </c>
      <c r="S332">
        <v>1272.9731625807469</v>
      </c>
      <c r="T332">
        <v>1781.268637115943</v>
      </c>
      <c r="U332">
        <v>1459.5651747382769</v>
      </c>
      <c r="V332">
        <v>2076.802734239137</v>
      </c>
      <c r="W332">
        <v>1750.6832852956909</v>
      </c>
      <c r="X332">
        <v>1822.473790010124</v>
      </c>
      <c r="Y332">
        <v>1665.171007378739</v>
      </c>
      <c r="Z332">
        <v>1183.116288502398</v>
      </c>
      <c r="AA332">
        <v>1771.045810632382</v>
      </c>
      <c r="AB332">
        <v>1766.32452619474</v>
      </c>
      <c r="AC332">
        <v>1594.238162503065</v>
      </c>
      <c r="AD332">
        <v>1282.274534979596</v>
      </c>
      <c r="AE332">
        <v>1562.35687529651</v>
      </c>
      <c r="AF332">
        <v>1840.981724454854</v>
      </c>
      <c r="AG332">
        <v>1716.8816155235829</v>
      </c>
      <c r="AH332">
        <v>1568.983099492762</v>
      </c>
    </row>
    <row r="333" spans="1:34" x14ac:dyDescent="0.25">
      <c r="A333">
        <v>45000</v>
      </c>
      <c r="B333">
        <v>1062.19</v>
      </c>
      <c r="C333">
        <v>1692.2728575771771</v>
      </c>
      <c r="D333">
        <v>1732.1551198592001</v>
      </c>
      <c r="E333">
        <v>1681.403237828117</v>
      </c>
      <c r="F333">
        <v>1661.2183658576689</v>
      </c>
      <c r="G333">
        <v>1778.362159840847</v>
      </c>
      <c r="H333">
        <v>2370.146396565774</v>
      </c>
      <c r="I333">
        <v>1690.892142828653</v>
      </c>
      <c r="J333">
        <v>1760.204292932764</v>
      </c>
      <c r="K333">
        <v>1727.389881422577</v>
      </c>
      <c r="L333">
        <v>1922.5021401532899</v>
      </c>
      <c r="M333">
        <v>1035.7256991630841</v>
      </c>
      <c r="N333">
        <v>1363.6101920551951</v>
      </c>
      <c r="O333">
        <v>1718.1163605411839</v>
      </c>
      <c r="P333">
        <v>1442.308296529003</v>
      </c>
      <c r="Q333">
        <v>1742.597429566863</v>
      </c>
      <c r="R333">
        <v>1619.970938555572</v>
      </c>
      <c r="S333">
        <v>1275.5934003307009</v>
      </c>
      <c r="T333">
        <v>1791.452860515047</v>
      </c>
      <c r="U333">
        <v>1474.462431172924</v>
      </c>
      <c r="V333">
        <v>2090.44013873107</v>
      </c>
      <c r="W333">
        <v>1764.9931065325079</v>
      </c>
      <c r="X333">
        <v>1836.0852407341461</v>
      </c>
      <c r="Y333">
        <v>1676.943474931378</v>
      </c>
      <c r="Z333">
        <v>1193.958966968446</v>
      </c>
      <c r="AA333">
        <v>1784.7962572452841</v>
      </c>
      <c r="AB333">
        <v>1779.616551823503</v>
      </c>
      <c r="AC333">
        <v>1609.5898177239451</v>
      </c>
      <c r="AD333">
        <v>1295.3198512832851</v>
      </c>
      <c r="AE333">
        <v>1579.238959161009</v>
      </c>
      <c r="AF333">
        <v>1853.7134311118859</v>
      </c>
      <c r="AG333">
        <v>1732.4174831993771</v>
      </c>
      <c r="AH333">
        <v>1581.451086805793</v>
      </c>
    </row>
    <row r="334" spans="1:34" x14ac:dyDescent="0.25">
      <c r="A334">
        <v>44999</v>
      </c>
      <c r="B334">
        <v>1040.1300000000001</v>
      </c>
      <c r="C334">
        <v>1667.3998414269399</v>
      </c>
      <c r="D334">
        <v>1708.488843239244</v>
      </c>
      <c r="E334">
        <v>1657.822434176114</v>
      </c>
      <c r="F334">
        <v>1629.9793148009519</v>
      </c>
      <c r="G334">
        <v>1747.798170940222</v>
      </c>
      <c r="H334">
        <v>2311.2635826431761</v>
      </c>
      <c r="I334">
        <v>1670.6606553482741</v>
      </c>
      <c r="J334">
        <v>1746.5918486787621</v>
      </c>
      <c r="K334">
        <v>1694.4307101586689</v>
      </c>
      <c r="L334">
        <v>1904.809002687635</v>
      </c>
      <c r="M334">
        <v>1015.630866963697</v>
      </c>
      <c r="N334">
        <v>1351.5482290156999</v>
      </c>
      <c r="O334">
        <v>1699.059623199719</v>
      </c>
      <c r="P334">
        <v>1422.814426331558</v>
      </c>
      <c r="Q334">
        <v>1723.336645597406</v>
      </c>
      <c r="R334">
        <v>1596.05236816912</v>
      </c>
      <c r="S334">
        <v>1249.62207205303</v>
      </c>
      <c r="T334">
        <v>1763.378805013841</v>
      </c>
      <c r="U334">
        <v>1457.969910357107</v>
      </c>
      <c r="V334">
        <v>2062.2614434365419</v>
      </c>
      <c r="W334">
        <v>1741.5624564958459</v>
      </c>
      <c r="X334">
        <v>1809.3424823886519</v>
      </c>
      <c r="Y334">
        <v>1656.635280093114</v>
      </c>
      <c r="Z334">
        <v>1178.758137103749</v>
      </c>
      <c r="AA334">
        <v>1754.172178181331</v>
      </c>
      <c r="AB334">
        <v>1759.5346646474611</v>
      </c>
      <c r="AC334">
        <v>1587.77260016527</v>
      </c>
      <c r="AD334">
        <v>1278.9988986823159</v>
      </c>
      <c r="AE334">
        <v>1555.6097884361379</v>
      </c>
      <c r="AF334">
        <v>1823.1031029849321</v>
      </c>
      <c r="AG334">
        <v>1702.9430815812809</v>
      </c>
      <c r="AH334">
        <v>1564.2420013715559</v>
      </c>
    </row>
    <row r="335" spans="1:34" x14ac:dyDescent="0.25">
      <c r="A335">
        <v>44998</v>
      </c>
      <c r="B335">
        <v>1052.8</v>
      </c>
      <c r="C335">
        <v>1682.358733691311</v>
      </c>
      <c r="D335">
        <v>1705.264909238801</v>
      </c>
      <c r="E335">
        <v>1671.0849128628081</v>
      </c>
      <c r="F335">
        <v>1652.8562669246251</v>
      </c>
      <c r="G335">
        <v>1757.278456635127</v>
      </c>
      <c r="H335">
        <v>2330.8114451445449</v>
      </c>
      <c r="I335">
        <v>1690.6483886500789</v>
      </c>
      <c r="J335">
        <v>1754.441306549169</v>
      </c>
      <c r="K335">
        <v>1726.8656017317901</v>
      </c>
      <c r="L335">
        <v>1919.4881783761721</v>
      </c>
      <c r="M335">
        <v>1011.813424169681</v>
      </c>
      <c r="N335">
        <v>1361.398398193812</v>
      </c>
      <c r="O335">
        <v>1715.4595851491399</v>
      </c>
      <c r="P335">
        <v>1440.645555876463</v>
      </c>
      <c r="Q335">
        <v>1733.9669623835171</v>
      </c>
      <c r="R335">
        <v>1607.6552418401429</v>
      </c>
      <c r="S335">
        <v>1248.4884458674051</v>
      </c>
      <c r="T335">
        <v>1789.650243987948</v>
      </c>
      <c r="U335">
        <v>1471.9002815957331</v>
      </c>
      <c r="V335">
        <v>2086.3786659854568</v>
      </c>
      <c r="W335">
        <v>1759.0678294234251</v>
      </c>
      <c r="X335">
        <v>1817.5410375128131</v>
      </c>
      <c r="Y335">
        <v>1672.200820008632</v>
      </c>
      <c r="Z335">
        <v>1182.9902011695749</v>
      </c>
      <c r="AA335">
        <v>1771.065383971343</v>
      </c>
      <c r="AB335">
        <v>1775.0866566881509</v>
      </c>
      <c r="AC335">
        <v>1602.5640114670571</v>
      </c>
      <c r="AD335">
        <v>1284.8891089346751</v>
      </c>
      <c r="AE335">
        <v>1566.809142271489</v>
      </c>
      <c r="AF335">
        <v>1843.0430477770949</v>
      </c>
      <c r="AG335">
        <v>1721.059325949275</v>
      </c>
      <c r="AH335">
        <v>1573.776060489447</v>
      </c>
    </row>
    <row r="336" spans="1:34" x14ac:dyDescent="0.25">
      <c r="A336">
        <v>44995</v>
      </c>
      <c r="B336">
        <v>1053</v>
      </c>
      <c r="C336">
        <v>1690.2080300721279</v>
      </c>
      <c r="D336">
        <v>1714.820616098893</v>
      </c>
      <c r="E336">
        <v>1673.1046563127511</v>
      </c>
      <c r="F336">
        <v>1654.9670050118571</v>
      </c>
      <c r="G336">
        <v>1765.5480321012089</v>
      </c>
      <c r="H336">
        <v>2336.141564685528</v>
      </c>
      <c r="I336">
        <v>1683.152653714601</v>
      </c>
      <c r="J336">
        <v>1764.697045337439</v>
      </c>
      <c r="K336">
        <v>1741.586718904063</v>
      </c>
      <c r="L336">
        <v>1928.29556378398</v>
      </c>
      <c r="M336">
        <v>1041.2204040705949</v>
      </c>
      <c r="N336">
        <v>1364.8627200066519</v>
      </c>
      <c r="O336">
        <v>1725.3981920455169</v>
      </c>
      <c r="P336">
        <v>1451.2751578573891</v>
      </c>
      <c r="Q336">
        <v>1740.650083674785</v>
      </c>
      <c r="R336">
        <v>1615.3696752704309</v>
      </c>
      <c r="S336">
        <v>1266.250570130547</v>
      </c>
      <c r="T336">
        <v>1798.0692270627901</v>
      </c>
      <c r="U336">
        <v>1479.5361128105369</v>
      </c>
      <c r="V336">
        <v>2100.0739921691461</v>
      </c>
      <c r="W336">
        <v>1767.285733938319</v>
      </c>
      <c r="X336">
        <v>1829.613874009736</v>
      </c>
      <c r="Y336">
        <v>1681.607103080386</v>
      </c>
      <c r="Z336">
        <v>1187.1359280867341</v>
      </c>
      <c r="AA336">
        <v>1778.130625377652</v>
      </c>
      <c r="AB336">
        <v>1784.948907322457</v>
      </c>
      <c r="AC336">
        <v>1609.267191250475</v>
      </c>
      <c r="AD336">
        <v>1294.4238814655801</v>
      </c>
      <c r="AE336">
        <v>1570.4720195614291</v>
      </c>
      <c r="AF336">
        <v>1850.020390845787</v>
      </c>
      <c r="AG336">
        <v>1729.120632203791</v>
      </c>
      <c r="AH336">
        <v>1582.373922843793</v>
      </c>
    </row>
    <row r="337" spans="1:34" x14ac:dyDescent="0.25">
      <c r="A337">
        <v>44994</v>
      </c>
      <c r="B337">
        <v>1055.95</v>
      </c>
      <c r="C337">
        <v>1695.440512603994</v>
      </c>
      <c r="D337">
        <v>1724.5208980177181</v>
      </c>
      <c r="E337">
        <v>1679.8783547273169</v>
      </c>
      <c r="F337">
        <v>1665.364612334145</v>
      </c>
      <c r="G337">
        <v>1774.309974645199</v>
      </c>
      <c r="H337">
        <v>2348.80549731369</v>
      </c>
      <c r="I337">
        <v>1679.41845840418</v>
      </c>
      <c r="J337">
        <v>1765.189029518905</v>
      </c>
      <c r="K337">
        <v>1755.891275587298</v>
      </c>
      <c r="L337">
        <v>1918.63830896583</v>
      </c>
      <c r="M337">
        <v>1023.924078417449</v>
      </c>
      <c r="N337">
        <v>1363.6194547408311</v>
      </c>
      <c r="O337">
        <v>1725.3228041847781</v>
      </c>
      <c r="P337">
        <v>1450.5027387688349</v>
      </c>
      <c r="Q337">
        <v>1745.253196346087</v>
      </c>
      <c r="R337">
        <v>1622.470326238797</v>
      </c>
      <c r="S337">
        <v>1281.473722822431</v>
      </c>
      <c r="T337">
        <v>1811.35755992132</v>
      </c>
      <c r="U337">
        <v>1479.6714512351839</v>
      </c>
      <c r="V337">
        <v>2100.4622169808999</v>
      </c>
      <c r="W337">
        <v>1772.104175119453</v>
      </c>
      <c r="X337">
        <v>1832.277122814761</v>
      </c>
      <c r="Y337">
        <v>1691.0349347558661</v>
      </c>
      <c r="Z337">
        <v>1191.1923971403189</v>
      </c>
      <c r="AA337">
        <v>1788.0241507445201</v>
      </c>
      <c r="AB337">
        <v>1786.590872529601</v>
      </c>
      <c r="AC337">
        <v>1612.231220053927</v>
      </c>
      <c r="AD337">
        <v>1291.708665949591</v>
      </c>
      <c r="AE337">
        <v>1571.3716104047351</v>
      </c>
      <c r="AF337">
        <v>1855.6662343397049</v>
      </c>
      <c r="AG337">
        <v>1735.478010035011</v>
      </c>
      <c r="AH337">
        <v>1586.746745042693</v>
      </c>
    </row>
    <row r="338" spans="1:34" x14ac:dyDescent="0.25">
      <c r="A338">
        <v>44993</v>
      </c>
      <c r="B338">
        <v>1049.18</v>
      </c>
      <c r="C338">
        <v>1688.6900311642451</v>
      </c>
      <c r="D338">
        <v>1711.791861630096</v>
      </c>
      <c r="E338">
        <v>1675.120082589998</v>
      </c>
      <c r="F338">
        <v>1662.510749342315</v>
      </c>
      <c r="G338">
        <v>1762.8376209387759</v>
      </c>
      <c r="H338">
        <v>2345.804226799808</v>
      </c>
      <c r="I338">
        <v>1671.970850756328</v>
      </c>
      <c r="J338">
        <v>1749.9447258240109</v>
      </c>
      <c r="K338">
        <v>1762.9968396049501</v>
      </c>
      <c r="L338">
        <v>1911.729719722972</v>
      </c>
      <c r="M338">
        <v>972.87827608109001</v>
      </c>
      <c r="N338">
        <v>1362.6341496809939</v>
      </c>
      <c r="O338">
        <v>1715.783926443343</v>
      </c>
      <c r="P338">
        <v>1443.9307955510501</v>
      </c>
      <c r="Q338">
        <v>1739.5068361931769</v>
      </c>
      <c r="R338">
        <v>1614.215321289091</v>
      </c>
      <c r="S338">
        <v>1286.3507630123611</v>
      </c>
      <c r="T338">
        <v>1812.4745870037329</v>
      </c>
      <c r="U338">
        <v>1469.912479721291</v>
      </c>
      <c r="V338">
        <v>2090.5172802503862</v>
      </c>
      <c r="W338">
        <v>1769.0313138477929</v>
      </c>
      <c r="X338">
        <v>1817.9282153012789</v>
      </c>
      <c r="Y338">
        <v>1687.1062175765819</v>
      </c>
      <c r="Z338">
        <v>1192.4923563382181</v>
      </c>
      <c r="AA338">
        <v>1783.6168585110399</v>
      </c>
      <c r="AB338">
        <v>1778.8608668345989</v>
      </c>
      <c r="AC338">
        <v>1604.567613377664</v>
      </c>
      <c r="AD338">
        <v>1278.8406876148119</v>
      </c>
      <c r="AE338">
        <v>1561.7367282196949</v>
      </c>
      <c r="AF338">
        <v>1848.4374017086541</v>
      </c>
      <c r="AG338">
        <v>1728.106040143439</v>
      </c>
      <c r="AH338">
        <v>1581.2655601856361</v>
      </c>
    </row>
    <row r="339" spans="1:34" x14ac:dyDescent="0.25">
      <c r="A339">
        <v>44992</v>
      </c>
      <c r="B339">
        <v>1037.8399999999999</v>
      </c>
      <c r="C339">
        <v>1681.8089806054629</v>
      </c>
      <c r="D339">
        <v>1706.8495684845709</v>
      </c>
      <c r="E339">
        <v>1671.2910216791361</v>
      </c>
      <c r="F339">
        <v>1653.221384694624</v>
      </c>
      <c r="G339">
        <v>1752.192754263825</v>
      </c>
      <c r="H339">
        <v>2333.5788313245121</v>
      </c>
      <c r="I339">
        <v>1674.094083607479</v>
      </c>
      <c r="J339">
        <v>1744.6402825225359</v>
      </c>
      <c r="K339">
        <v>1751.914587379413</v>
      </c>
      <c r="L339">
        <v>1908.6715893780231</v>
      </c>
      <c r="M339">
        <v>973.82047660458261</v>
      </c>
      <c r="N339">
        <v>1359.617302729004</v>
      </c>
      <c r="O339">
        <v>1711.863694451069</v>
      </c>
      <c r="P339">
        <v>1440.676092829566</v>
      </c>
      <c r="Q339">
        <v>1738.977162069782</v>
      </c>
      <c r="R339">
        <v>1601.5126001966601</v>
      </c>
      <c r="S339">
        <v>1267.1288852862599</v>
      </c>
      <c r="T339">
        <v>1810.1046630038711</v>
      </c>
      <c r="U339">
        <v>1467.8481305116161</v>
      </c>
      <c r="V339">
        <v>2083.3208899974202</v>
      </c>
      <c r="W339">
        <v>1757.1905288345499</v>
      </c>
      <c r="X339">
        <v>1813.1397219094561</v>
      </c>
      <c r="Y339">
        <v>1675.2318880221389</v>
      </c>
      <c r="Z339">
        <v>1198.4445562357889</v>
      </c>
      <c r="AA339">
        <v>1773.9607505317199</v>
      </c>
      <c r="AB339">
        <v>1774.6346904712809</v>
      </c>
      <c r="AC339">
        <v>1597.618120791044</v>
      </c>
      <c r="AD339">
        <v>1278.598358257459</v>
      </c>
      <c r="AE339">
        <v>1552.0998302917289</v>
      </c>
      <c r="AF339">
        <v>1836.229530457643</v>
      </c>
      <c r="AG339">
        <v>1718.3691607481651</v>
      </c>
      <c r="AH339">
        <v>1580.4882957793709</v>
      </c>
    </row>
    <row r="340" spans="1:34" x14ac:dyDescent="0.25">
      <c r="A340">
        <v>44991</v>
      </c>
      <c r="B340">
        <v>1027.18</v>
      </c>
      <c r="C340">
        <v>1680.1293138555541</v>
      </c>
      <c r="D340">
        <v>1707.4003797629191</v>
      </c>
      <c r="E340">
        <v>1664.496708759435</v>
      </c>
      <c r="F340">
        <v>1658.395258271908</v>
      </c>
      <c r="G340">
        <v>1747.705995749051</v>
      </c>
      <c r="H340">
        <v>2323.224795572934</v>
      </c>
      <c r="I340">
        <v>1669.1628205412139</v>
      </c>
      <c r="J340">
        <v>1751.3992458414671</v>
      </c>
      <c r="K340">
        <v>1745.6615791527099</v>
      </c>
      <c r="L340">
        <v>1905.9247367259979</v>
      </c>
      <c r="M340">
        <v>968.17089559918816</v>
      </c>
      <c r="N340">
        <v>1363.05718325721</v>
      </c>
      <c r="O340">
        <v>1715.796816035476</v>
      </c>
      <c r="P340">
        <v>1438.4969539428021</v>
      </c>
      <c r="Q340">
        <v>1734.424024491103</v>
      </c>
      <c r="R340">
        <v>1588.7348194464171</v>
      </c>
      <c r="S340">
        <v>1258.5333052542619</v>
      </c>
      <c r="T340">
        <v>1795.9380527466969</v>
      </c>
      <c r="U340">
        <v>1463.061994148235</v>
      </c>
      <c r="V340">
        <v>2084.665625366531</v>
      </c>
      <c r="W340">
        <v>1753.1428282565589</v>
      </c>
      <c r="X340">
        <v>1809.1769444682391</v>
      </c>
      <c r="Y340">
        <v>1678.21803592017</v>
      </c>
      <c r="Z340">
        <v>1194.417057461736</v>
      </c>
      <c r="AA340">
        <v>1773.4358509269009</v>
      </c>
      <c r="AB340">
        <v>1775.175212241782</v>
      </c>
      <c r="AC340">
        <v>1591.4966448275779</v>
      </c>
      <c r="AD340">
        <v>1276.7719642557161</v>
      </c>
      <c r="AE340">
        <v>1540.9321033215381</v>
      </c>
      <c r="AF340">
        <v>1831.304695432417</v>
      </c>
      <c r="AG340">
        <v>1713.90950772357</v>
      </c>
      <c r="AH340">
        <v>1584.6194290056669</v>
      </c>
    </row>
    <row r="341" spans="1:34" x14ac:dyDescent="0.25">
      <c r="A341">
        <v>44988</v>
      </c>
      <c r="B341">
        <v>1024.77</v>
      </c>
      <c r="C341">
        <v>1674.2050574300631</v>
      </c>
      <c r="D341">
        <v>1702.982219305738</v>
      </c>
      <c r="E341">
        <v>1672.4532602997499</v>
      </c>
      <c r="F341">
        <v>1635.139332465214</v>
      </c>
      <c r="G341">
        <v>1743.1963369322609</v>
      </c>
      <c r="H341">
        <v>2314.9069181189861</v>
      </c>
      <c r="I341">
        <v>1669.1197748602781</v>
      </c>
      <c r="J341">
        <v>1743.5492068550991</v>
      </c>
      <c r="K341">
        <v>1740.159680475796</v>
      </c>
      <c r="L341">
        <v>1906.11779734884</v>
      </c>
      <c r="M341">
        <v>970.89530466539361</v>
      </c>
      <c r="N341">
        <v>1370.0964596581091</v>
      </c>
      <c r="O341">
        <v>1712.781913346229</v>
      </c>
      <c r="P341">
        <v>1438.9229875615461</v>
      </c>
      <c r="Q341">
        <v>1726.980123572095</v>
      </c>
      <c r="R341">
        <v>1584.0781778762539</v>
      </c>
      <c r="S341">
        <v>1243.441121679675</v>
      </c>
      <c r="T341">
        <v>1789.376267274492</v>
      </c>
      <c r="U341">
        <v>1471.442485359579</v>
      </c>
      <c r="V341">
        <v>2093.9458090161829</v>
      </c>
      <c r="W341">
        <v>1749.8242955345829</v>
      </c>
      <c r="X341">
        <v>1803.4840966023951</v>
      </c>
      <c r="Y341">
        <v>1670.8181977133329</v>
      </c>
      <c r="Z341">
        <v>1197.595545110946</v>
      </c>
      <c r="AA341">
        <v>1761.1738929972951</v>
      </c>
      <c r="AB341">
        <v>1771.244580349452</v>
      </c>
      <c r="AC341">
        <v>1591.2374207452481</v>
      </c>
      <c r="AD341">
        <v>1282.082430851962</v>
      </c>
      <c r="AE341">
        <v>1536.049749118707</v>
      </c>
      <c r="AF341">
        <v>1824.347181940833</v>
      </c>
      <c r="AG341">
        <v>1707.1518280743969</v>
      </c>
      <c r="AH341">
        <v>1579.977129281498</v>
      </c>
    </row>
    <row r="342" spans="1:34" x14ac:dyDescent="0.25">
      <c r="A342">
        <v>44987</v>
      </c>
      <c r="B342">
        <v>1037.6099999999999</v>
      </c>
      <c r="C342">
        <v>1682.978891841268</v>
      </c>
      <c r="D342">
        <v>1733.1250996283079</v>
      </c>
      <c r="E342">
        <v>1677.767023573213</v>
      </c>
      <c r="F342">
        <v>1647.0379388256049</v>
      </c>
      <c r="G342">
        <v>1751.747168391581</v>
      </c>
      <c r="H342">
        <v>2326.060053837235</v>
      </c>
      <c r="I342">
        <v>1677.593569640399</v>
      </c>
      <c r="J342">
        <v>1753.318860183758</v>
      </c>
      <c r="K342">
        <v>1743.2629760085231</v>
      </c>
      <c r="L342">
        <v>1915.624379095862</v>
      </c>
      <c r="M342">
        <v>975.99391157305809</v>
      </c>
      <c r="N342">
        <v>1372.244420939056</v>
      </c>
      <c r="O342">
        <v>1720.111029664301</v>
      </c>
      <c r="P342">
        <v>1440.425294957678</v>
      </c>
      <c r="Q342">
        <v>1731.4848102230781</v>
      </c>
      <c r="R342">
        <v>1596.833169490928</v>
      </c>
      <c r="S342">
        <v>1242.957547313229</v>
      </c>
      <c r="T342">
        <v>1790.8187518156451</v>
      </c>
      <c r="U342">
        <v>1488.7491123338841</v>
      </c>
      <c r="V342">
        <v>2097.156953715878</v>
      </c>
      <c r="W342">
        <v>1750.501581439466</v>
      </c>
      <c r="X342">
        <v>1807.6186528470989</v>
      </c>
      <c r="Y342">
        <v>1682.0766522171921</v>
      </c>
      <c r="Z342">
        <v>1207.765820619667</v>
      </c>
      <c r="AA342">
        <v>1771.760607713715</v>
      </c>
      <c r="AB342">
        <v>1777.8233271219731</v>
      </c>
      <c r="AC342">
        <v>1600.201747184328</v>
      </c>
      <c r="AD342">
        <v>1287.138620856922</v>
      </c>
      <c r="AE342">
        <v>1547.40379155294</v>
      </c>
      <c r="AF342">
        <v>1836.777488969102</v>
      </c>
      <c r="AG342">
        <v>1715.4145730818509</v>
      </c>
      <c r="AH342">
        <v>1587.101685919806</v>
      </c>
    </row>
    <row r="343" spans="1:34" x14ac:dyDescent="0.25">
      <c r="A343">
        <v>44986</v>
      </c>
      <c r="B343">
        <v>1040.55</v>
      </c>
      <c r="C343">
        <v>1686.1223174416191</v>
      </c>
      <c r="D343">
        <v>1747.816291761736</v>
      </c>
      <c r="E343">
        <v>1670.7784182603471</v>
      </c>
      <c r="F343">
        <v>1649.749742236886</v>
      </c>
      <c r="G343">
        <v>1758.04147012099</v>
      </c>
      <c r="H343">
        <v>2334.611055881348</v>
      </c>
      <c r="I343">
        <v>1688.751902629298</v>
      </c>
      <c r="J343">
        <v>1745.742133452321</v>
      </c>
      <c r="K343">
        <v>1752.0594281139399</v>
      </c>
      <c r="L343">
        <v>1917.8677944277499</v>
      </c>
      <c r="M343">
        <v>981.47850050323314</v>
      </c>
      <c r="N343">
        <v>1366.7686350331419</v>
      </c>
      <c r="O343">
        <v>1719.9021569550209</v>
      </c>
      <c r="P343">
        <v>1429.3383069644219</v>
      </c>
      <c r="Q343">
        <v>1734.854146425213</v>
      </c>
      <c r="R343">
        <v>1599.8329640721879</v>
      </c>
      <c r="S343">
        <v>1241.705455101328</v>
      </c>
      <c r="T343">
        <v>1800.9982162295801</v>
      </c>
      <c r="U343">
        <v>1490.4115161285961</v>
      </c>
      <c r="V343">
        <v>2101.4252047664581</v>
      </c>
      <c r="W343">
        <v>1758.7080709651229</v>
      </c>
      <c r="X343">
        <v>1815.078804712037</v>
      </c>
      <c r="Y343">
        <v>1684.95450591651</v>
      </c>
      <c r="Z343">
        <v>1220.7149824713331</v>
      </c>
      <c r="AA343">
        <v>1776.776824621991</v>
      </c>
      <c r="AB343">
        <v>1778.658953837868</v>
      </c>
      <c r="AC343">
        <v>1602.8030644809601</v>
      </c>
      <c r="AD343">
        <v>1288.053411145635</v>
      </c>
      <c r="AE343">
        <v>1552.5411814444719</v>
      </c>
      <c r="AF343">
        <v>1840.832776914167</v>
      </c>
      <c r="AG343">
        <v>1719.224005362305</v>
      </c>
      <c r="AH343">
        <v>1588.819642363281</v>
      </c>
    </row>
    <row r="344" spans="1:34" x14ac:dyDescent="0.25">
      <c r="A344">
        <v>44985</v>
      </c>
      <c r="B344">
        <v>1024.68</v>
      </c>
      <c r="C344">
        <v>1669.435263658585</v>
      </c>
      <c r="D344">
        <v>1730.180364011778</v>
      </c>
      <c r="E344">
        <v>1673.6818061263079</v>
      </c>
      <c r="F344">
        <v>1639.935501177257</v>
      </c>
      <c r="G344">
        <v>1739.1438529065349</v>
      </c>
      <c r="H344">
        <v>2304.314508229932</v>
      </c>
      <c r="I344">
        <v>1669.910592786297</v>
      </c>
      <c r="J344">
        <v>1737.7828593573911</v>
      </c>
      <c r="K344">
        <v>1715.631498773655</v>
      </c>
      <c r="L344">
        <v>1907.124400275575</v>
      </c>
      <c r="M344">
        <v>966.64846198511282</v>
      </c>
      <c r="N344">
        <v>1355.8872157807559</v>
      </c>
      <c r="O344">
        <v>1708.404559489401</v>
      </c>
      <c r="P344">
        <v>1427.054210642932</v>
      </c>
      <c r="Q344">
        <v>1719.251487690432</v>
      </c>
      <c r="R344">
        <v>1576.9832902435689</v>
      </c>
      <c r="S344">
        <v>1217.096565309854</v>
      </c>
      <c r="T344">
        <v>1765.068995149162</v>
      </c>
      <c r="U344">
        <v>1476.7824533529979</v>
      </c>
      <c r="V344">
        <v>2078.186637456165</v>
      </c>
      <c r="W344">
        <v>1730.7873042355591</v>
      </c>
      <c r="X344">
        <v>1800.371319544003</v>
      </c>
      <c r="Y344">
        <v>1664.4517725980929</v>
      </c>
      <c r="Z344">
        <v>1217.1860410707641</v>
      </c>
      <c r="AA344">
        <v>1757.823882854492</v>
      </c>
      <c r="AB344">
        <v>1763.530732536922</v>
      </c>
      <c r="AC344">
        <v>1585.1709245175371</v>
      </c>
      <c r="AD344">
        <v>1279.8479217244139</v>
      </c>
      <c r="AE344">
        <v>1534.191552787182</v>
      </c>
      <c r="AF344">
        <v>1819.0790538445499</v>
      </c>
      <c r="AG344">
        <v>1698.810721088164</v>
      </c>
      <c r="AH344">
        <v>1578.8908374064811</v>
      </c>
    </row>
    <row r="345" spans="1:34" x14ac:dyDescent="0.25">
      <c r="A345">
        <v>44984</v>
      </c>
      <c r="B345">
        <v>1021.25</v>
      </c>
      <c r="C345">
        <v>1667.9725207369429</v>
      </c>
      <c r="D345">
        <v>1737.5332493570279</v>
      </c>
      <c r="E345">
        <v>1664.53643967733</v>
      </c>
      <c r="F345">
        <v>1636.086360547069</v>
      </c>
      <c r="G345">
        <v>1733.817515570649</v>
      </c>
      <c r="H345">
        <v>2298.8410275095189</v>
      </c>
      <c r="I345">
        <v>1675.947540292442</v>
      </c>
      <c r="J345">
        <v>1741.200350088923</v>
      </c>
      <c r="K345">
        <v>1720.036585212556</v>
      </c>
      <c r="L345">
        <v>1889.9445203557159</v>
      </c>
      <c r="M345">
        <v>975.93690358511299</v>
      </c>
      <c r="N345">
        <v>1350.7074579130631</v>
      </c>
      <c r="O345">
        <v>1708.7958652345901</v>
      </c>
      <c r="P345">
        <v>1417.9215962827409</v>
      </c>
      <c r="Q345">
        <v>1724.6363355619569</v>
      </c>
      <c r="R345">
        <v>1576.0623144251031</v>
      </c>
      <c r="S345">
        <v>1207.7145949358301</v>
      </c>
      <c r="T345">
        <v>1766.2796831575199</v>
      </c>
      <c r="U345">
        <v>1454.667121589579</v>
      </c>
      <c r="V345">
        <v>2073.198558073123</v>
      </c>
      <c r="W345">
        <v>1733.446592258706</v>
      </c>
      <c r="X345">
        <v>1804.3676152800169</v>
      </c>
      <c r="Y345">
        <v>1666.6847040135519</v>
      </c>
      <c r="Z345">
        <v>1227.531612312343</v>
      </c>
      <c r="AA345">
        <v>1757.1146982436189</v>
      </c>
      <c r="AB345">
        <v>1763.8780662304259</v>
      </c>
      <c r="AC345">
        <v>1579.2022962968219</v>
      </c>
      <c r="AD345">
        <v>1280.8984488338299</v>
      </c>
      <c r="AE345">
        <v>1532.8427399094669</v>
      </c>
      <c r="AF345">
        <v>1813.375788672668</v>
      </c>
      <c r="AG345">
        <v>1696.593377745543</v>
      </c>
      <c r="AH345">
        <v>1580.38086091777</v>
      </c>
    </row>
    <row r="346" spans="1:34" x14ac:dyDescent="0.25">
      <c r="A346">
        <v>44981</v>
      </c>
      <c r="B346">
        <v>1039.56</v>
      </c>
      <c r="C346">
        <v>1688.096563124875</v>
      </c>
      <c r="D346">
        <v>1762.917715141137</v>
      </c>
      <c r="E346">
        <v>1677.100066812447</v>
      </c>
      <c r="F346">
        <v>1662.624105699937</v>
      </c>
      <c r="G346">
        <v>1754.09899887969</v>
      </c>
      <c r="H346">
        <v>2328.010617214888</v>
      </c>
      <c r="I346">
        <v>1674.446955273602</v>
      </c>
      <c r="J346">
        <v>1760.070207969688</v>
      </c>
      <c r="K346">
        <v>1737.455895228316</v>
      </c>
      <c r="L346">
        <v>1922.498250585686</v>
      </c>
      <c r="M346">
        <v>1004.020914113688</v>
      </c>
      <c r="N346">
        <v>1368.8325908886829</v>
      </c>
      <c r="O346">
        <v>1722.199848157396</v>
      </c>
      <c r="P346">
        <v>1437.307241259628</v>
      </c>
      <c r="Q346">
        <v>1748.6014322603539</v>
      </c>
      <c r="R346">
        <v>1593.124784337926</v>
      </c>
      <c r="S346">
        <v>1225.256863137663</v>
      </c>
      <c r="T346">
        <v>1792.976438869093</v>
      </c>
      <c r="U346">
        <v>1473.2739072578131</v>
      </c>
      <c r="V346">
        <v>2116.021831152158</v>
      </c>
      <c r="W346">
        <v>1750.6751392196511</v>
      </c>
      <c r="X346">
        <v>1824.930694242845</v>
      </c>
      <c r="Y346">
        <v>1685.3828497251091</v>
      </c>
      <c r="Z346">
        <v>1207.0362287158921</v>
      </c>
      <c r="AA346">
        <v>1780.6934835751861</v>
      </c>
      <c r="AB346">
        <v>1785.178510262484</v>
      </c>
      <c r="AC346">
        <v>1595.384223118202</v>
      </c>
      <c r="AD346">
        <v>1292.142257493078</v>
      </c>
      <c r="AE346">
        <v>1552.729864608104</v>
      </c>
      <c r="AF346">
        <v>1838.2344728227611</v>
      </c>
      <c r="AG346">
        <v>1719.038292668155</v>
      </c>
      <c r="AH346">
        <v>1595.650216577322</v>
      </c>
    </row>
    <row r="347" spans="1:34" x14ac:dyDescent="0.25">
      <c r="A347">
        <v>44980</v>
      </c>
      <c r="B347">
        <v>1053.6600000000001</v>
      </c>
      <c r="C347">
        <v>1697.665798550096</v>
      </c>
      <c r="D347">
        <v>1780.362550372138</v>
      </c>
      <c r="E347">
        <v>1678.514327182143</v>
      </c>
      <c r="F347">
        <v>1673.155971534323</v>
      </c>
      <c r="G347">
        <v>1770.695586474769</v>
      </c>
      <c r="H347">
        <v>2348.8208875069522</v>
      </c>
      <c r="I347">
        <v>1668.5161320293689</v>
      </c>
      <c r="J347">
        <v>1760.941906228157</v>
      </c>
      <c r="K347">
        <v>1759.4638279498081</v>
      </c>
      <c r="L347">
        <v>1928.4117907487951</v>
      </c>
      <c r="M347">
        <v>997.6777257057438</v>
      </c>
      <c r="N347">
        <v>1377.214097963574</v>
      </c>
      <c r="O347">
        <v>1732.347250809132</v>
      </c>
      <c r="P347">
        <v>1456.068678322373</v>
      </c>
      <c r="Q347">
        <v>1762.7880380132101</v>
      </c>
      <c r="R347">
        <v>1607.3118929011389</v>
      </c>
      <c r="S347">
        <v>1241.8264522718721</v>
      </c>
      <c r="T347">
        <v>1812.258040126917</v>
      </c>
      <c r="U347">
        <v>1469.9766175341881</v>
      </c>
      <c r="V347">
        <v>2132.7247997521031</v>
      </c>
      <c r="W347">
        <v>1751.649197505966</v>
      </c>
      <c r="X347">
        <v>1830.681236579243</v>
      </c>
      <c r="Y347">
        <v>1696.8862737760489</v>
      </c>
      <c r="Z347">
        <v>1192.536126610903</v>
      </c>
      <c r="AA347">
        <v>1793.525296635393</v>
      </c>
      <c r="AB347">
        <v>1795.917901715449</v>
      </c>
      <c r="AC347">
        <v>1602.277169549624</v>
      </c>
      <c r="AD347">
        <v>1291.037613202933</v>
      </c>
      <c r="AE347">
        <v>1566.3633389074421</v>
      </c>
      <c r="AF347">
        <v>1854.6363274374851</v>
      </c>
      <c r="AG347">
        <v>1731.0558755476241</v>
      </c>
      <c r="AH347">
        <v>1598.6148626335</v>
      </c>
    </row>
    <row r="348" spans="1:34" x14ac:dyDescent="0.25">
      <c r="A348">
        <v>44979</v>
      </c>
      <c r="B348">
        <v>1054.28</v>
      </c>
      <c r="C348">
        <v>1700.5395835431659</v>
      </c>
      <c r="D348">
        <v>1781.2285258654581</v>
      </c>
      <c r="E348">
        <v>1687.430993291913</v>
      </c>
      <c r="F348">
        <v>1679.2553522039859</v>
      </c>
      <c r="G348">
        <v>1771.2321477819901</v>
      </c>
      <c r="H348">
        <v>2349.776252456074</v>
      </c>
      <c r="I348">
        <v>1674.9137035618851</v>
      </c>
      <c r="J348">
        <v>1767.8264630015931</v>
      </c>
      <c r="K348">
        <v>1743.220740336174</v>
      </c>
      <c r="L348">
        <v>1920.311890548948</v>
      </c>
      <c r="M348">
        <v>1005.442221288656</v>
      </c>
      <c r="N348">
        <v>1387.766000349757</v>
      </c>
      <c r="O348">
        <v>1731.558391702773</v>
      </c>
      <c r="P348">
        <v>1456.3862775137791</v>
      </c>
      <c r="Q348">
        <v>1764.9729628693201</v>
      </c>
      <c r="R348">
        <v>1599.538378036211</v>
      </c>
      <c r="S348">
        <v>1261.099422496357</v>
      </c>
      <c r="T348">
        <v>1812.84650001313</v>
      </c>
      <c r="U348">
        <v>1478.2995870362081</v>
      </c>
      <c r="V348">
        <v>2130.3706508371679</v>
      </c>
      <c r="W348">
        <v>1756.207580092323</v>
      </c>
      <c r="X348">
        <v>1829.1481006777749</v>
      </c>
      <c r="Y348">
        <v>1701.769705758998</v>
      </c>
      <c r="Z348">
        <v>1199.6873821110339</v>
      </c>
      <c r="AA348">
        <v>1797.5096605032579</v>
      </c>
      <c r="AB348">
        <v>1794.766978978756</v>
      </c>
      <c r="AC348">
        <v>1603.841058737753</v>
      </c>
      <c r="AD348">
        <v>1299.95086211118</v>
      </c>
      <c r="AE348">
        <v>1564.435583782084</v>
      </c>
      <c r="AF348">
        <v>1853.727067105073</v>
      </c>
      <c r="AG348">
        <v>1731.0544492498209</v>
      </c>
      <c r="AH348">
        <v>1607.083305732727</v>
      </c>
    </row>
    <row r="349" spans="1:34" x14ac:dyDescent="0.25">
      <c r="A349">
        <v>44978</v>
      </c>
      <c r="B349">
        <v>1082.23</v>
      </c>
      <c r="C349">
        <v>1721.872053729744</v>
      </c>
      <c r="D349">
        <v>1799.4527995593101</v>
      </c>
      <c r="E349">
        <v>1694.364386992077</v>
      </c>
      <c r="F349">
        <v>1711.027613748694</v>
      </c>
      <c r="G349">
        <v>1803.008380694379</v>
      </c>
      <c r="H349">
        <v>2388.9357767190359</v>
      </c>
      <c r="I349">
        <v>1684.7508579954099</v>
      </c>
      <c r="J349">
        <v>1767.4638507754521</v>
      </c>
      <c r="K349">
        <v>1751.234720832819</v>
      </c>
      <c r="L349">
        <v>1956.850969679763</v>
      </c>
      <c r="M349">
        <v>1014.602050789522</v>
      </c>
      <c r="N349">
        <v>1401.481836734966</v>
      </c>
      <c r="O349">
        <v>1753.129781047169</v>
      </c>
      <c r="P349">
        <v>1479.314586121661</v>
      </c>
      <c r="Q349">
        <v>1772.8168910789329</v>
      </c>
      <c r="R349">
        <v>1622.451964327076</v>
      </c>
      <c r="S349">
        <v>1287.877747830255</v>
      </c>
      <c r="T349">
        <v>1823.265549552355</v>
      </c>
      <c r="U349">
        <v>1496.8871718868561</v>
      </c>
      <c r="V349">
        <v>2174.701222453135</v>
      </c>
      <c r="W349">
        <v>1772.5909821170351</v>
      </c>
      <c r="X349">
        <v>1854.6304321200421</v>
      </c>
      <c r="Y349">
        <v>1725.071271512199</v>
      </c>
      <c r="Z349">
        <v>1194.008399018958</v>
      </c>
      <c r="AA349">
        <v>1824.926487928424</v>
      </c>
      <c r="AB349">
        <v>1811.10133677</v>
      </c>
      <c r="AC349">
        <v>1624.21908237553</v>
      </c>
      <c r="AD349">
        <v>1307.3716900472209</v>
      </c>
      <c r="AE349">
        <v>1590.6338444784669</v>
      </c>
      <c r="AF349">
        <v>1881.9614073277521</v>
      </c>
      <c r="AG349">
        <v>1752.3665665746651</v>
      </c>
      <c r="AH349">
        <v>1624.299201773691</v>
      </c>
    </row>
    <row r="350" spans="1:34" x14ac:dyDescent="0.25">
      <c r="A350">
        <v>44977</v>
      </c>
      <c r="B350">
        <v>1086.69</v>
      </c>
      <c r="C350">
        <v>1721.490232826457</v>
      </c>
      <c r="D350">
        <v>1790.6153603855139</v>
      </c>
      <c r="E350">
        <v>1694.307270440996</v>
      </c>
      <c r="F350">
        <v>1709.666947921623</v>
      </c>
      <c r="G350">
        <v>1810.9727565734561</v>
      </c>
      <c r="H350">
        <v>2400.8143197774712</v>
      </c>
      <c r="I350">
        <v>1678.1595560548401</v>
      </c>
      <c r="J350">
        <v>1777.135564509395</v>
      </c>
      <c r="K350">
        <v>1742.0534816185559</v>
      </c>
      <c r="L350">
        <v>1953.1438772181989</v>
      </c>
      <c r="M350">
        <v>1009.841244496876</v>
      </c>
      <c r="N350">
        <v>1395.3586630890779</v>
      </c>
      <c r="O350">
        <v>1753.10162307061</v>
      </c>
      <c r="P350">
        <v>1484.1833684748401</v>
      </c>
      <c r="Q350">
        <v>1768.6105456357941</v>
      </c>
      <c r="R350">
        <v>1628.864064568709</v>
      </c>
      <c r="S350">
        <v>1298.34315046249</v>
      </c>
      <c r="T350">
        <v>1833.4692328197759</v>
      </c>
      <c r="U350">
        <v>1497.9809875347889</v>
      </c>
      <c r="V350">
        <v>2169.5458567035898</v>
      </c>
      <c r="W350">
        <v>1773.0713084675799</v>
      </c>
      <c r="X350">
        <v>1848.833187697129</v>
      </c>
      <c r="Y350">
        <v>1719.973783832146</v>
      </c>
      <c r="Z350">
        <v>1184.035028920855</v>
      </c>
      <c r="AA350">
        <v>1824.5686780226449</v>
      </c>
      <c r="AB350">
        <v>1810.104950186485</v>
      </c>
      <c r="AC350">
        <v>1626.9751665365179</v>
      </c>
      <c r="AD350">
        <v>1301.6128232181341</v>
      </c>
      <c r="AE350">
        <v>1597.9365669822109</v>
      </c>
      <c r="AF350">
        <v>1887.4203382637979</v>
      </c>
      <c r="AG350">
        <v>1753.0510542684769</v>
      </c>
      <c r="AH350">
        <v>1618.831189781994</v>
      </c>
    </row>
    <row r="351" spans="1:34" x14ac:dyDescent="0.25">
      <c r="A351">
        <v>44974</v>
      </c>
      <c r="B351">
        <v>1059.31</v>
      </c>
      <c r="C351">
        <v>1693.88547374017</v>
      </c>
      <c r="D351">
        <v>1761.9479566304749</v>
      </c>
      <c r="E351">
        <v>1682.7926081255359</v>
      </c>
      <c r="F351">
        <v>1665.9587531065549</v>
      </c>
      <c r="G351">
        <v>1778.094861986272</v>
      </c>
      <c r="H351">
        <v>2351.172644456286</v>
      </c>
      <c r="I351">
        <v>1661.841026749021</v>
      </c>
      <c r="J351">
        <v>1757.2629661655419</v>
      </c>
      <c r="K351">
        <v>1714.611268821008</v>
      </c>
      <c r="L351">
        <v>1928.42438681462</v>
      </c>
      <c r="M351">
        <v>992.37940888320907</v>
      </c>
      <c r="N351">
        <v>1383.3645401908841</v>
      </c>
      <c r="O351">
        <v>1730.292360194491</v>
      </c>
      <c r="P351">
        <v>1465.985609907907</v>
      </c>
      <c r="Q351">
        <v>1745.8426949403181</v>
      </c>
      <c r="R351">
        <v>1604.0592676906699</v>
      </c>
      <c r="S351">
        <v>1271.1204235111741</v>
      </c>
      <c r="T351">
        <v>1803.1840440926569</v>
      </c>
      <c r="U351">
        <v>1475.531489247993</v>
      </c>
      <c r="V351">
        <v>2137.0094570723109</v>
      </c>
      <c r="W351">
        <v>1757.5284839514479</v>
      </c>
      <c r="X351">
        <v>1826.3098996637809</v>
      </c>
      <c r="Y351">
        <v>1690.271461598606</v>
      </c>
      <c r="Z351">
        <v>1175.7616147733099</v>
      </c>
      <c r="AA351">
        <v>1788.5973500202069</v>
      </c>
      <c r="AB351">
        <v>1786.450971827009</v>
      </c>
      <c r="AC351">
        <v>1605.3984980793209</v>
      </c>
      <c r="AD351">
        <v>1289.207862581186</v>
      </c>
      <c r="AE351">
        <v>1568.5529671814379</v>
      </c>
      <c r="AF351">
        <v>1856.464512326688</v>
      </c>
      <c r="AG351">
        <v>1722.675692872388</v>
      </c>
      <c r="AH351">
        <v>1596.1075218970609</v>
      </c>
    </row>
    <row r="352" spans="1:34" x14ac:dyDescent="0.25">
      <c r="A352">
        <v>44973</v>
      </c>
      <c r="B352">
        <v>1058.29</v>
      </c>
      <c r="C352">
        <v>1695.9174571180019</v>
      </c>
      <c r="D352">
        <v>1759.3176717171</v>
      </c>
      <c r="E352">
        <v>1694.1589436034319</v>
      </c>
      <c r="F352">
        <v>1660.131932214832</v>
      </c>
      <c r="G352">
        <v>1778.45285934359</v>
      </c>
      <c r="H352">
        <v>2352.6365261439501</v>
      </c>
      <c r="I352">
        <v>1648.4975985669439</v>
      </c>
      <c r="J352">
        <v>1762.562088277569</v>
      </c>
      <c r="K352">
        <v>1732.475967775785</v>
      </c>
      <c r="L352">
        <v>1940.38705747835</v>
      </c>
      <c r="M352">
        <v>992.58384478923392</v>
      </c>
      <c r="N352">
        <v>1383.0826096051831</v>
      </c>
      <c r="O352">
        <v>1730.4278209210049</v>
      </c>
      <c r="P352">
        <v>1471.142501619943</v>
      </c>
      <c r="Q352">
        <v>1747.2131691247901</v>
      </c>
      <c r="R352">
        <v>1601.9565805552329</v>
      </c>
      <c r="S352">
        <v>1295.5545069755169</v>
      </c>
      <c r="T352">
        <v>1816.6599814912629</v>
      </c>
      <c r="U352">
        <v>1483.149834253632</v>
      </c>
      <c r="V352">
        <v>2150.891304193035</v>
      </c>
      <c r="W352">
        <v>1760.093171807699</v>
      </c>
      <c r="X352">
        <v>1824.3510474689899</v>
      </c>
      <c r="Y352">
        <v>1694.860804103283</v>
      </c>
      <c r="Z352">
        <v>1176.006344092267</v>
      </c>
      <c r="AA352">
        <v>1789.6652710271881</v>
      </c>
      <c r="AB352">
        <v>1791.7256319826649</v>
      </c>
      <c r="AC352">
        <v>1606.4684867681699</v>
      </c>
      <c r="AD352">
        <v>1290.8500922092501</v>
      </c>
      <c r="AE352">
        <v>1569.891961539967</v>
      </c>
      <c r="AF352">
        <v>1857.8960203132369</v>
      </c>
      <c r="AG352">
        <v>1722.844338086863</v>
      </c>
      <c r="AH352">
        <v>1600.514621898134</v>
      </c>
    </row>
    <row r="353" spans="1:34" x14ac:dyDescent="0.25">
      <c r="A353">
        <v>44972</v>
      </c>
      <c r="B353">
        <v>1048.2</v>
      </c>
      <c r="C353">
        <v>1683.465156451351</v>
      </c>
      <c r="D353">
        <v>1747.4997783087119</v>
      </c>
      <c r="E353">
        <v>1684.1054294305791</v>
      </c>
      <c r="F353">
        <v>1650.160565722417</v>
      </c>
      <c r="G353">
        <v>1760.313910915829</v>
      </c>
      <c r="H353">
        <v>2337.9373786429469</v>
      </c>
      <c r="I353">
        <v>1636.1823207815869</v>
      </c>
      <c r="J353">
        <v>1761.6322097779121</v>
      </c>
      <c r="K353">
        <v>1684.324688146557</v>
      </c>
      <c r="L353">
        <v>1907.124659703321</v>
      </c>
      <c r="M353">
        <v>990.59994812143782</v>
      </c>
      <c r="N353">
        <v>1371.3947865341379</v>
      </c>
      <c r="O353">
        <v>1720.6144741945909</v>
      </c>
      <c r="P353">
        <v>1449.701892428704</v>
      </c>
      <c r="Q353">
        <v>1735.085989078585</v>
      </c>
      <c r="R353">
        <v>1590.398076072564</v>
      </c>
      <c r="S353">
        <v>1284.654127674876</v>
      </c>
      <c r="T353">
        <v>1795.616467326447</v>
      </c>
      <c r="U353">
        <v>1471.0549020444671</v>
      </c>
      <c r="V353">
        <v>2133.6230205678989</v>
      </c>
      <c r="W353">
        <v>1738.6032477017191</v>
      </c>
      <c r="X353">
        <v>1815.967275118214</v>
      </c>
      <c r="Y353">
        <v>1687.2553950008919</v>
      </c>
      <c r="Z353">
        <v>1172.309073898768</v>
      </c>
      <c r="AA353">
        <v>1779.090310321654</v>
      </c>
      <c r="AB353">
        <v>1776.1789208138721</v>
      </c>
      <c r="AC353">
        <v>1590.7173193262361</v>
      </c>
      <c r="AD353">
        <v>1283.437035482902</v>
      </c>
      <c r="AE353">
        <v>1556.4811644990159</v>
      </c>
      <c r="AF353">
        <v>1842.057381883594</v>
      </c>
      <c r="AG353">
        <v>1707.4018684103339</v>
      </c>
      <c r="AH353">
        <v>1593.0912307893191</v>
      </c>
    </row>
    <row r="354" spans="1:34" x14ac:dyDescent="0.25">
      <c r="A354">
        <v>44971</v>
      </c>
      <c r="B354">
        <v>1038.6400000000001</v>
      </c>
      <c r="C354">
        <v>1670.731899830063</v>
      </c>
      <c r="D354">
        <v>1745.09446106887</v>
      </c>
      <c r="E354">
        <v>1671.720748101839</v>
      </c>
      <c r="F354">
        <v>1629.321740902689</v>
      </c>
      <c r="G354">
        <v>1734.1728672575559</v>
      </c>
      <c r="H354">
        <v>2320.924860564136</v>
      </c>
      <c r="I354">
        <v>1632.134908304369</v>
      </c>
      <c r="J354">
        <v>1754.040806017051</v>
      </c>
      <c r="K354">
        <v>1668.6683239002921</v>
      </c>
      <c r="L354">
        <v>1891.0551321833609</v>
      </c>
      <c r="M354">
        <v>976.25151208460727</v>
      </c>
      <c r="N354">
        <v>1368.7045076915181</v>
      </c>
      <c r="O354">
        <v>1708.803451811975</v>
      </c>
      <c r="P354">
        <v>1445.0025248867489</v>
      </c>
      <c r="Q354">
        <v>1731.355442974922</v>
      </c>
      <c r="R354">
        <v>1582.937096658668</v>
      </c>
      <c r="S354">
        <v>1267.901410705344</v>
      </c>
      <c r="T354">
        <v>1779.757683940295</v>
      </c>
      <c r="U354">
        <v>1462.630398931338</v>
      </c>
      <c r="V354">
        <v>2114.107246399265</v>
      </c>
      <c r="W354">
        <v>1725.976129489633</v>
      </c>
      <c r="X354">
        <v>1797.845444899694</v>
      </c>
      <c r="Y354">
        <v>1672.4779216368161</v>
      </c>
      <c r="Z354">
        <v>1174.7653944006749</v>
      </c>
      <c r="AA354">
        <v>1762.2284978979319</v>
      </c>
      <c r="AB354">
        <v>1765.635942120047</v>
      </c>
      <c r="AC354">
        <v>1580.967744978637</v>
      </c>
      <c r="AD354">
        <v>1277.7039917079301</v>
      </c>
      <c r="AE354">
        <v>1545.480747040102</v>
      </c>
      <c r="AF354">
        <v>1829.825459621479</v>
      </c>
      <c r="AG354">
        <v>1688.5737843826921</v>
      </c>
      <c r="AH354">
        <v>1586.3629087119591</v>
      </c>
    </row>
    <row r="355" spans="1:34" x14ac:dyDescent="0.25">
      <c r="A355">
        <v>44970</v>
      </c>
      <c r="B355">
        <v>1043.7</v>
      </c>
      <c r="C355">
        <v>1666.911006353208</v>
      </c>
      <c r="D355">
        <v>1742.88873230585</v>
      </c>
      <c r="E355">
        <v>1665.313648989362</v>
      </c>
      <c r="F355">
        <v>1628.14262049996</v>
      </c>
      <c r="G355">
        <v>1723.169795404963</v>
      </c>
      <c r="H355">
        <v>2308.5784877397759</v>
      </c>
      <c r="I355">
        <v>1629.061120362818</v>
      </c>
      <c r="J355">
        <v>1757.424738637387</v>
      </c>
      <c r="K355">
        <v>1664.5649388479389</v>
      </c>
      <c r="L355">
        <v>1884.0664752634971</v>
      </c>
      <c r="M355">
        <v>976.4969353373765</v>
      </c>
      <c r="N355">
        <v>1365.6933779722131</v>
      </c>
      <c r="O355">
        <v>1707.034277338272</v>
      </c>
      <c r="P355">
        <v>1439.7412136404421</v>
      </c>
      <c r="Q355">
        <v>1715.577596475574</v>
      </c>
      <c r="R355">
        <v>1582.0691966310269</v>
      </c>
      <c r="S355">
        <v>1272.071979384853</v>
      </c>
      <c r="T355">
        <v>1765.1538124184301</v>
      </c>
      <c r="U355">
        <v>1457.951518822244</v>
      </c>
      <c r="V355">
        <v>2108.1812821130629</v>
      </c>
      <c r="W355">
        <v>1722.5995406545519</v>
      </c>
      <c r="X355">
        <v>1809.0068393717941</v>
      </c>
      <c r="Y355">
        <v>1668.634096017325</v>
      </c>
      <c r="Z355">
        <v>1166.711827780452</v>
      </c>
      <c r="AA355">
        <v>1759.2356310695291</v>
      </c>
      <c r="AB355">
        <v>1760.3880278313179</v>
      </c>
      <c r="AC355">
        <v>1576.8312274335631</v>
      </c>
      <c r="AD355">
        <v>1273.8684654555441</v>
      </c>
      <c r="AE355">
        <v>1550.8565935168599</v>
      </c>
      <c r="AF355">
        <v>1825.550076612471</v>
      </c>
      <c r="AG355">
        <v>1681.913599516258</v>
      </c>
      <c r="AH355">
        <v>1584.630965689985</v>
      </c>
    </row>
    <row r="356" spans="1:34" x14ac:dyDescent="0.25">
      <c r="A356">
        <v>44967</v>
      </c>
      <c r="B356">
        <v>1055.3</v>
      </c>
      <c r="C356">
        <v>1692.383001022474</v>
      </c>
      <c r="D356">
        <v>1761.2365003627301</v>
      </c>
      <c r="E356">
        <v>1671.682581484677</v>
      </c>
      <c r="F356">
        <v>1667.86807681084</v>
      </c>
      <c r="G356">
        <v>1754.5765373030299</v>
      </c>
      <c r="H356">
        <v>2348.1546556973981</v>
      </c>
      <c r="I356">
        <v>1641.3503340581619</v>
      </c>
      <c r="J356">
        <v>1785.189584311687</v>
      </c>
      <c r="K356">
        <v>1675.765931507661</v>
      </c>
      <c r="L356">
        <v>1909.928170734546</v>
      </c>
      <c r="M356">
        <v>973.28520854794635</v>
      </c>
      <c r="N356">
        <v>1377.2707322478529</v>
      </c>
      <c r="O356">
        <v>1732.625718078205</v>
      </c>
      <c r="P356">
        <v>1458.2428468481321</v>
      </c>
      <c r="Q356">
        <v>1730.9971102643231</v>
      </c>
      <c r="R356">
        <v>1598.7572416404439</v>
      </c>
      <c r="S356">
        <v>1306.772732555035</v>
      </c>
      <c r="T356">
        <v>1786.8283265281129</v>
      </c>
      <c r="U356">
        <v>1486.374733505198</v>
      </c>
      <c r="V356">
        <v>2164.6082615825571</v>
      </c>
      <c r="W356">
        <v>1746.4345179398349</v>
      </c>
      <c r="X356">
        <v>1820.3084093037071</v>
      </c>
      <c r="Y356">
        <v>1699.603841068546</v>
      </c>
      <c r="Z356">
        <v>1183.983763854068</v>
      </c>
      <c r="AA356">
        <v>1790.934289088254</v>
      </c>
      <c r="AB356">
        <v>1784.7811665350559</v>
      </c>
      <c r="AC356">
        <v>1598.7192800027999</v>
      </c>
      <c r="AD356">
        <v>1282.4350843400421</v>
      </c>
      <c r="AE356">
        <v>1560.121151378934</v>
      </c>
      <c r="AF356">
        <v>1850.822377279007</v>
      </c>
      <c r="AG356">
        <v>1712.323644853481</v>
      </c>
      <c r="AH356">
        <v>1607.0022370261449</v>
      </c>
    </row>
    <row r="357" spans="1:34" x14ac:dyDescent="0.25">
      <c r="A357">
        <v>44966</v>
      </c>
      <c r="B357">
        <v>1064.03</v>
      </c>
      <c r="C357">
        <v>1703.254598070273</v>
      </c>
      <c r="D357">
        <v>1783.8151593487939</v>
      </c>
      <c r="E357">
        <v>1680.541884136431</v>
      </c>
      <c r="F357">
        <v>1685.5899679307511</v>
      </c>
      <c r="G357">
        <v>1764.128829985583</v>
      </c>
      <c r="H357">
        <v>2366.2715580167192</v>
      </c>
      <c r="I357">
        <v>1648.2674581953379</v>
      </c>
      <c r="J357">
        <v>1792.2115723755551</v>
      </c>
      <c r="K357">
        <v>1698.839459229551</v>
      </c>
      <c r="L357">
        <v>1920.406041332315</v>
      </c>
      <c r="M357">
        <v>979.60617113707588</v>
      </c>
      <c r="N357">
        <v>1381.855763040923</v>
      </c>
      <c r="O357">
        <v>1746.6461711297829</v>
      </c>
      <c r="P357">
        <v>1460.8417943802649</v>
      </c>
      <c r="Q357">
        <v>1748.7816404209459</v>
      </c>
      <c r="R357">
        <v>1614.1168764960651</v>
      </c>
      <c r="S357">
        <v>1304.0993725414451</v>
      </c>
      <c r="T357">
        <v>1793.527868508615</v>
      </c>
      <c r="U357">
        <v>1486.3832752224171</v>
      </c>
      <c r="V357">
        <v>2164.110002126024</v>
      </c>
      <c r="W357">
        <v>1752.9412914730251</v>
      </c>
      <c r="X357">
        <v>1822.977789951964</v>
      </c>
      <c r="Y357">
        <v>1712.9528275660859</v>
      </c>
      <c r="Z357">
        <v>1172.620129518448</v>
      </c>
      <c r="AA357">
        <v>1804.6885256402279</v>
      </c>
      <c r="AB357">
        <v>1797.977627625555</v>
      </c>
      <c r="AC357">
        <v>1605.6444836178109</v>
      </c>
      <c r="AD357">
        <v>1284.5724297999111</v>
      </c>
      <c r="AE357">
        <v>1570.190672777436</v>
      </c>
      <c r="AF357">
        <v>1864.0941255011489</v>
      </c>
      <c r="AG357">
        <v>1724.9048119662059</v>
      </c>
      <c r="AH357">
        <v>1614.932265645296</v>
      </c>
    </row>
    <row r="358" spans="1:34" x14ac:dyDescent="0.25">
      <c r="A358">
        <v>44965</v>
      </c>
      <c r="B358">
        <v>1072.22</v>
      </c>
      <c r="C358">
        <v>1701.4436854833971</v>
      </c>
      <c r="D358">
        <v>1783.8524284654211</v>
      </c>
      <c r="E358">
        <v>1672.7372450930759</v>
      </c>
      <c r="F358">
        <v>1689.195952674557</v>
      </c>
      <c r="G358">
        <v>1763.5713755501581</v>
      </c>
      <c r="H358">
        <v>2370.3096990652039</v>
      </c>
      <c r="I358">
        <v>1645.900830868896</v>
      </c>
      <c r="J358">
        <v>1804.2304280765529</v>
      </c>
      <c r="K358">
        <v>1663.7975076775549</v>
      </c>
      <c r="L358">
        <v>1899.6612189101299</v>
      </c>
      <c r="M358">
        <v>988.43462802575357</v>
      </c>
      <c r="N358">
        <v>1378.640865328807</v>
      </c>
      <c r="O358">
        <v>1734.0870307054749</v>
      </c>
      <c r="P358">
        <v>1464.004969268846</v>
      </c>
      <c r="Q358">
        <v>1740.2659234214609</v>
      </c>
      <c r="R358">
        <v>1616.958903590888</v>
      </c>
      <c r="S358">
        <v>1300.785259985566</v>
      </c>
      <c r="T358">
        <v>1796.6702178818771</v>
      </c>
      <c r="U358">
        <v>1483.9892025882541</v>
      </c>
      <c r="V358">
        <v>2123.9014682976258</v>
      </c>
      <c r="W358">
        <v>1750.684366683688</v>
      </c>
      <c r="X358">
        <v>1828.038327619131</v>
      </c>
      <c r="Y358">
        <v>1710.7634573833841</v>
      </c>
      <c r="Z358">
        <v>1178.9070573210511</v>
      </c>
      <c r="AA358">
        <v>1806.3479449900231</v>
      </c>
      <c r="AB358">
        <v>1785.5417814177231</v>
      </c>
      <c r="AC358">
        <v>1605.5882782386129</v>
      </c>
      <c r="AD358">
        <v>1285.6096700030139</v>
      </c>
      <c r="AE358">
        <v>1574.8778819503959</v>
      </c>
      <c r="AF358">
        <v>1866.0403621180701</v>
      </c>
      <c r="AG358">
        <v>1719.03022166541</v>
      </c>
      <c r="AH358">
        <v>1614.702745180565</v>
      </c>
    </row>
    <row r="359" spans="1:34" x14ac:dyDescent="0.25">
      <c r="A359">
        <v>44964</v>
      </c>
      <c r="B359">
        <v>1065.8399999999999</v>
      </c>
      <c r="C359">
        <v>1694.552344047393</v>
      </c>
      <c r="D359">
        <v>1782.2122358135821</v>
      </c>
      <c r="E359">
        <v>1679.052231434513</v>
      </c>
      <c r="F359">
        <v>1686.3650140891</v>
      </c>
      <c r="G359">
        <v>1758.9738664718229</v>
      </c>
      <c r="H359">
        <v>2360.2091585087251</v>
      </c>
      <c r="I359">
        <v>1629.901072441889</v>
      </c>
      <c r="J359">
        <v>1791.5283703049381</v>
      </c>
      <c r="K359">
        <v>1661.5170825159389</v>
      </c>
      <c r="L359">
        <v>1889.450443707633</v>
      </c>
      <c r="M359">
        <v>966.32146159483136</v>
      </c>
      <c r="N359">
        <v>1375.2996027514439</v>
      </c>
      <c r="O359">
        <v>1723.102935353721</v>
      </c>
      <c r="P359">
        <v>1463.764601845583</v>
      </c>
      <c r="Q359">
        <v>1724.6154131127321</v>
      </c>
      <c r="R359">
        <v>1614.892137786275</v>
      </c>
      <c r="S359">
        <v>1289.911189127524</v>
      </c>
      <c r="T359">
        <v>1765.5162301795019</v>
      </c>
      <c r="U359">
        <v>1485.3989500176301</v>
      </c>
      <c r="V359">
        <v>2122.5140350657148</v>
      </c>
      <c r="W359">
        <v>1749.1839180018701</v>
      </c>
      <c r="X359">
        <v>1820.1129019772559</v>
      </c>
      <c r="Y359">
        <v>1705.2985094777121</v>
      </c>
      <c r="Z359">
        <v>1174.175710958523</v>
      </c>
      <c r="AA359">
        <v>1799.1481040089191</v>
      </c>
      <c r="AB359">
        <v>1774.803614391727</v>
      </c>
      <c r="AC359">
        <v>1602.938613428882</v>
      </c>
      <c r="AD359">
        <v>1278.9326662589631</v>
      </c>
      <c r="AE359">
        <v>1567.386000805511</v>
      </c>
      <c r="AF359">
        <v>1863.8876926621861</v>
      </c>
      <c r="AG359">
        <v>1711.577353146494</v>
      </c>
      <c r="AH359">
        <v>1606.0650365955589</v>
      </c>
    </row>
    <row r="360" spans="1:34" x14ac:dyDescent="0.25">
      <c r="A360">
        <v>44963</v>
      </c>
      <c r="B360">
        <v>1089.29</v>
      </c>
      <c r="C360">
        <v>1709.1851529219259</v>
      </c>
      <c r="D360">
        <v>1798.168828137271</v>
      </c>
      <c r="E360">
        <v>1683.5475509416451</v>
      </c>
      <c r="F360">
        <v>1707.6238493911601</v>
      </c>
      <c r="G360">
        <v>1789.857180855457</v>
      </c>
      <c r="H360">
        <v>2380.131636485437</v>
      </c>
      <c r="I360">
        <v>1636.9068901160811</v>
      </c>
      <c r="J360">
        <v>1790.7573712199719</v>
      </c>
      <c r="K360">
        <v>1670.7953397444401</v>
      </c>
      <c r="L360">
        <v>1897.9176209803959</v>
      </c>
      <c r="M360">
        <v>980.79139401218174</v>
      </c>
      <c r="N360">
        <v>1377.258481564606</v>
      </c>
      <c r="O360">
        <v>1742.5486231259449</v>
      </c>
      <c r="P360">
        <v>1473.1220809481199</v>
      </c>
      <c r="Q360">
        <v>1738.0293203957699</v>
      </c>
      <c r="R360">
        <v>1631.0298883738419</v>
      </c>
      <c r="S360">
        <v>1293.756670420911</v>
      </c>
      <c r="T360">
        <v>1797.764832358469</v>
      </c>
      <c r="U360">
        <v>1504.0675029330121</v>
      </c>
      <c r="V360">
        <v>2121.4533248972111</v>
      </c>
      <c r="W360">
        <v>1767.370602992871</v>
      </c>
      <c r="X360">
        <v>1833.153610959145</v>
      </c>
      <c r="Y360">
        <v>1720.868774498889</v>
      </c>
      <c r="Z360">
        <v>1161.093443782471</v>
      </c>
      <c r="AA360">
        <v>1817.5487637240019</v>
      </c>
      <c r="AB360">
        <v>1785.7256669093481</v>
      </c>
      <c r="AC360">
        <v>1619.5111660350969</v>
      </c>
      <c r="AD360">
        <v>1280.9359354455009</v>
      </c>
      <c r="AE360">
        <v>1585.1650907797889</v>
      </c>
      <c r="AF360">
        <v>1881.776986488768</v>
      </c>
      <c r="AG360">
        <v>1728.6716239012831</v>
      </c>
      <c r="AH360">
        <v>1616.020976593491</v>
      </c>
    </row>
    <row r="361" spans="1:34" x14ac:dyDescent="0.25">
      <c r="A361">
        <v>44960</v>
      </c>
      <c r="B361">
        <v>1077.1500000000001</v>
      </c>
      <c r="C361">
        <v>1706.5413253272011</v>
      </c>
      <c r="D361">
        <v>1794.3935148153971</v>
      </c>
      <c r="E361">
        <v>1678.4916486919301</v>
      </c>
      <c r="F361">
        <v>1701.686609768996</v>
      </c>
      <c r="G361">
        <v>1788.5163809246631</v>
      </c>
      <c r="H361">
        <v>2375.3214646132669</v>
      </c>
      <c r="I361">
        <v>1636.7625846848321</v>
      </c>
      <c r="J361">
        <v>1786.7000552735219</v>
      </c>
      <c r="K361">
        <v>1659.5372762443351</v>
      </c>
      <c r="L361">
        <v>1904.7968739649621</v>
      </c>
      <c r="M361">
        <v>993.28144909837249</v>
      </c>
      <c r="N361">
        <v>1371.9353623596489</v>
      </c>
      <c r="O361">
        <v>1739.588671616822</v>
      </c>
      <c r="P361">
        <v>1475.571025067148</v>
      </c>
      <c r="Q361">
        <v>1742.295611520904</v>
      </c>
      <c r="R361">
        <v>1620.754543133356</v>
      </c>
      <c r="S361">
        <v>1305.728492688809</v>
      </c>
      <c r="T361">
        <v>1793.3988619157999</v>
      </c>
      <c r="U361">
        <v>1502.5135958300721</v>
      </c>
      <c r="V361">
        <v>2116.2898465124881</v>
      </c>
      <c r="W361">
        <v>1755.084513099772</v>
      </c>
      <c r="X361">
        <v>1838.087254891941</v>
      </c>
      <c r="Y361">
        <v>1718.386737772282</v>
      </c>
      <c r="Z361">
        <v>1160.776760105128</v>
      </c>
      <c r="AA361">
        <v>1814.71835483019</v>
      </c>
      <c r="AB361">
        <v>1784.2780443702841</v>
      </c>
      <c r="AC361">
        <v>1614.811656674302</v>
      </c>
      <c r="AD361">
        <v>1280.954384017966</v>
      </c>
      <c r="AE361">
        <v>1578.649036301897</v>
      </c>
      <c r="AF361">
        <v>1876.859847865099</v>
      </c>
      <c r="AG361">
        <v>1725.414172087347</v>
      </c>
      <c r="AH361">
        <v>1615.67923693184</v>
      </c>
    </row>
    <row r="362" spans="1:34" x14ac:dyDescent="0.25">
      <c r="A362">
        <v>44959</v>
      </c>
      <c r="B362">
        <v>1077.5899999999999</v>
      </c>
      <c r="C362">
        <v>1705.36606833626</v>
      </c>
      <c r="D362">
        <v>1800.39575572034</v>
      </c>
      <c r="E362">
        <v>1681.717539675639</v>
      </c>
      <c r="F362">
        <v>1698.745726001014</v>
      </c>
      <c r="G362">
        <v>1781.6722489739509</v>
      </c>
      <c r="H362">
        <v>2380.4529344205898</v>
      </c>
      <c r="I362">
        <v>1642.912568026486</v>
      </c>
      <c r="J362">
        <v>1789.838147880665</v>
      </c>
      <c r="K362">
        <v>1654.0119413081379</v>
      </c>
      <c r="L362">
        <v>1904.137726907504</v>
      </c>
      <c r="M362">
        <v>989.4901876545315</v>
      </c>
      <c r="N362">
        <v>1371.1039587421251</v>
      </c>
      <c r="O362">
        <v>1740.131257164699</v>
      </c>
      <c r="P362">
        <v>1467.9793023895311</v>
      </c>
      <c r="Q362">
        <v>1746.194716208892</v>
      </c>
      <c r="R362">
        <v>1622.3539074512919</v>
      </c>
      <c r="S362">
        <v>1317.4945778204831</v>
      </c>
      <c r="T362">
        <v>1796.9240610682441</v>
      </c>
      <c r="U362">
        <v>1493.643710185388</v>
      </c>
      <c r="V362">
        <v>2118.611532955872</v>
      </c>
      <c r="W362">
        <v>1750.7389047892159</v>
      </c>
      <c r="X362">
        <v>1836.4255696655209</v>
      </c>
      <c r="Y362">
        <v>1713.5411824396881</v>
      </c>
      <c r="Z362">
        <v>1156.235248849471</v>
      </c>
      <c r="AA362">
        <v>1813.7494810961521</v>
      </c>
      <c r="AB362">
        <v>1785.4647276904291</v>
      </c>
      <c r="AC362">
        <v>1611.2111543738649</v>
      </c>
      <c r="AD362">
        <v>1279.2040515533531</v>
      </c>
      <c r="AE362">
        <v>1584.6274524167111</v>
      </c>
      <c r="AF362">
        <v>1873.5365105526321</v>
      </c>
      <c r="AG362">
        <v>1722.877288407072</v>
      </c>
      <c r="AH362">
        <v>1616.1446337719301</v>
      </c>
    </row>
    <row r="363" spans="1:34" x14ac:dyDescent="0.25">
      <c r="A363">
        <v>44958</v>
      </c>
      <c r="B363">
        <v>1075.97</v>
      </c>
      <c r="C363">
        <v>1715.7785489615071</v>
      </c>
      <c r="D363">
        <v>1804.738525462815</v>
      </c>
      <c r="E363">
        <v>1680.1015455069789</v>
      </c>
      <c r="F363">
        <v>1714.638294343642</v>
      </c>
      <c r="G363">
        <v>1794.164416175812</v>
      </c>
      <c r="H363">
        <v>2386.1508689655739</v>
      </c>
      <c r="I363">
        <v>1657.5986991937521</v>
      </c>
      <c r="J363">
        <v>1799.290910759576</v>
      </c>
      <c r="K363">
        <v>1669.448377454944</v>
      </c>
      <c r="L363">
        <v>1924.366285708255</v>
      </c>
      <c r="M363">
        <v>999.35137861271494</v>
      </c>
      <c r="N363">
        <v>1382.2556823188049</v>
      </c>
      <c r="O363">
        <v>1752.0713073095981</v>
      </c>
      <c r="P363">
        <v>1475.0971195831189</v>
      </c>
      <c r="Q363">
        <v>1751.990941665704</v>
      </c>
      <c r="R363">
        <v>1617.4405825299159</v>
      </c>
      <c r="S363">
        <v>1323.647000218672</v>
      </c>
      <c r="T363">
        <v>1806.3965369006839</v>
      </c>
      <c r="U363">
        <v>1506.9698830328809</v>
      </c>
      <c r="V363">
        <v>2136.5018933703318</v>
      </c>
      <c r="W363">
        <v>1756.782916822063</v>
      </c>
      <c r="X363">
        <v>1841.7873213053131</v>
      </c>
      <c r="Y363">
        <v>1729.3018738057399</v>
      </c>
      <c r="Z363">
        <v>1164.855573400311</v>
      </c>
      <c r="AA363">
        <v>1825.7933879340969</v>
      </c>
      <c r="AB363">
        <v>1797.1342180484889</v>
      </c>
      <c r="AC363">
        <v>1618.014970855279</v>
      </c>
      <c r="AD363">
        <v>1287.6413123243381</v>
      </c>
      <c r="AE363">
        <v>1584.515628133126</v>
      </c>
      <c r="AF363">
        <v>1880.3218446652961</v>
      </c>
      <c r="AG363">
        <v>1735.314210496369</v>
      </c>
      <c r="AH363">
        <v>1627.5859531013559</v>
      </c>
    </row>
    <row r="364" spans="1:34" x14ac:dyDescent="0.25">
      <c r="A364">
        <v>44957</v>
      </c>
      <c r="B364">
        <v>1111.18</v>
      </c>
      <c r="C364">
        <v>1742.4307056659909</v>
      </c>
      <c r="D364">
        <v>1839.0505992283511</v>
      </c>
      <c r="E364">
        <v>1698.765279732195</v>
      </c>
      <c r="F364">
        <v>1745.567654961292</v>
      </c>
      <c r="G364">
        <v>1829.076995598693</v>
      </c>
      <c r="H364">
        <v>2430.237172126479</v>
      </c>
      <c r="I364">
        <v>1676.2448454510261</v>
      </c>
      <c r="J364">
        <v>1819.5804777414271</v>
      </c>
      <c r="K364">
        <v>1713.807673618305</v>
      </c>
      <c r="L364">
        <v>1934.499489216618</v>
      </c>
      <c r="M364">
        <v>1015.006664553218</v>
      </c>
      <c r="N364">
        <v>1392.491897934739</v>
      </c>
      <c r="O364">
        <v>1771.672494128446</v>
      </c>
      <c r="P364">
        <v>1502.406718432806</v>
      </c>
      <c r="Q364">
        <v>1777.800323225269</v>
      </c>
      <c r="R364">
        <v>1641.279459772077</v>
      </c>
      <c r="S364">
        <v>1364.6680100941289</v>
      </c>
      <c r="T364">
        <v>1845.936016476797</v>
      </c>
      <c r="U364">
        <v>1521.9410833207151</v>
      </c>
      <c r="V364">
        <v>2165.520882371422</v>
      </c>
      <c r="W364">
        <v>1790.8045248485089</v>
      </c>
      <c r="X364">
        <v>1867.1356382364031</v>
      </c>
      <c r="Y364">
        <v>1757.189532983723</v>
      </c>
      <c r="Z364">
        <v>1176.0696822299501</v>
      </c>
      <c r="AA364">
        <v>1858.0718741216419</v>
      </c>
      <c r="AB364">
        <v>1820.535642050864</v>
      </c>
      <c r="AC364">
        <v>1642.862684370361</v>
      </c>
      <c r="AD364">
        <v>1300.5975785158739</v>
      </c>
      <c r="AE364">
        <v>1616.1953649639349</v>
      </c>
      <c r="AF364">
        <v>1913.354361465676</v>
      </c>
      <c r="AG364">
        <v>1765.304861716073</v>
      </c>
      <c r="AH364">
        <v>1646.7963585194821</v>
      </c>
    </row>
    <row r="365" spans="1:34" x14ac:dyDescent="0.25">
      <c r="A365">
        <v>44956</v>
      </c>
      <c r="B365">
        <v>1102.57</v>
      </c>
      <c r="C365">
        <v>1733.0377172718249</v>
      </c>
      <c r="D365">
        <v>1826.5705635378699</v>
      </c>
      <c r="E365">
        <v>1687.2255668375001</v>
      </c>
      <c r="F365">
        <v>1735.080109826401</v>
      </c>
      <c r="G365">
        <v>1821.312018214865</v>
      </c>
      <c r="H365">
        <v>2413.7261400573911</v>
      </c>
      <c r="I365">
        <v>1670.823296085412</v>
      </c>
      <c r="J365">
        <v>1798.1194314725819</v>
      </c>
      <c r="K365">
        <v>1708.3651125159729</v>
      </c>
      <c r="L365">
        <v>1922.3190354863059</v>
      </c>
      <c r="M365">
        <v>1019.129026261166</v>
      </c>
      <c r="N365">
        <v>1388.69694007312</v>
      </c>
      <c r="O365">
        <v>1770.976637355702</v>
      </c>
      <c r="P365">
        <v>1482.3736463562229</v>
      </c>
      <c r="Q365">
        <v>1770.174094126623</v>
      </c>
      <c r="R365">
        <v>1628.0592069740801</v>
      </c>
      <c r="S365">
        <v>1379.6273740249901</v>
      </c>
      <c r="T365">
        <v>1836.8542084974711</v>
      </c>
      <c r="U365">
        <v>1521.43709436891</v>
      </c>
      <c r="V365">
        <v>2148.8334638766778</v>
      </c>
      <c r="W365">
        <v>1776.4362678516229</v>
      </c>
      <c r="X365">
        <v>1859.7569029769979</v>
      </c>
      <c r="Y365">
        <v>1744.748065197713</v>
      </c>
      <c r="Z365">
        <v>1173.8763102501291</v>
      </c>
      <c r="AA365">
        <v>1847.23182340774</v>
      </c>
      <c r="AB365">
        <v>1811.828829925083</v>
      </c>
      <c r="AC365">
        <v>1632.549129040093</v>
      </c>
      <c r="AD365">
        <v>1297.8969141946429</v>
      </c>
      <c r="AE365">
        <v>1608.8239821406901</v>
      </c>
      <c r="AF365">
        <v>1899.523553540334</v>
      </c>
      <c r="AG365">
        <v>1754.715794303941</v>
      </c>
      <c r="AH365">
        <v>1640.6852539276899</v>
      </c>
    </row>
    <row r="366" spans="1:34" x14ac:dyDescent="0.25">
      <c r="A366">
        <v>44953</v>
      </c>
      <c r="B366">
        <v>1117.0999999999999</v>
      </c>
      <c r="C366">
        <v>1721.7104157072331</v>
      </c>
      <c r="D366">
        <v>1802.732531352721</v>
      </c>
      <c r="E366">
        <v>1674.4937508214589</v>
      </c>
      <c r="F366">
        <v>1712.6218665825149</v>
      </c>
      <c r="G366">
        <v>1826.985726746929</v>
      </c>
      <c r="H366">
        <v>2407.2103060538889</v>
      </c>
      <c r="I366">
        <v>1655.1919020502439</v>
      </c>
      <c r="J366">
        <v>1796.6987903420311</v>
      </c>
      <c r="K366">
        <v>1701.2993680871521</v>
      </c>
      <c r="L366">
        <v>1919.9957221382881</v>
      </c>
      <c r="M366">
        <v>1006.704067617356</v>
      </c>
      <c r="N366">
        <v>1376.6078485721971</v>
      </c>
      <c r="O366">
        <v>1758.2458661040901</v>
      </c>
      <c r="P366">
        <v>1483.9778885302269</v>
      </c>
      <c r="Q366">
        <v>1741.888514782979</v>
      </c>
      <c r="R366">
        <v>1640.4307341263709</v>
      </c>
      <c r="S366">
        <v>1380.5359383487771</v>
      </c>
      <c r="T366">
        <v>1824.378226802623</v>
      </c>
      <c r="U366">
        <v>1519.463634257083</v>
      </c>
      <c r="V366">
        <v>2155.424691040515</v>
      </c>
      <c r="W366">
        <v>1769.7436629925651</v>
      </c>
      <c r="X366">
        <v>1841.6641547480019</v>
      </c>
      <c r="Y366">
        <v>1727.467663147416</v>
      </c>
      <c r="Z366">
        <v>1163.125644189538</v>
      </c>
      <c r="AA366">
        <v>1830.3333558172949</v>
      </c>
      <c r="AB366">
        <v>1800.3875203209359</v>
      </c>
      <c r="AC366">
        <v>1633.077434007022</v>
      </c>
      <c r="AD366">
        <v>1285.926968808365</v>
      </c>
      <c r="AE366">
        <v>1623.5062065050549</v>
      </c>
      <c r="AF366">
        <v>1900.370355780241</v>
      </c>
      <c r="AG366">
        <v>1742.500375100009</v>
      </c>
      <c r="AH366">
        <v>1620.8015474779149</v>
      </c>
    </row>
    <row r="367" spans="1:34" x14ac:dyDescent="0.25">
      <c r="A367">
        <v>44945</v>
      </c>
      <c r="B367">
        <v>1108.08</v>
      </c>
      <c r="C367">
        <v>1709.573350068018</v>
      </c>
      <c r="D367">
        <v>1790.861735197446</v>
      </c>
      <c r="E367">
        <v>1665.577738912199</v>
      </c>
      <c r="F367">
        <v>1707.255381479448</v>
      </c>
      <c r="G367">
        <v>1807.786885716991</v>
      </c>
      <c r="H367">
        <v>2416.4143395329502</v>
      </c>
      <c r="I367">
        <v>1635.3005620730401</v>
      </c>
      <c r="J367">
        <v>1795.237431836216</v>
      </c>
      <c r="K367">
        <v>1676.3359302456381</v>
      </c>
      <c r="L367">
        <v>1908.465621244372</v>
      </c>
      <c r="M367">
        <v>985.5332523282558</v>
      </c>
      <c r="N367">
        <v>1364.5384973539069</v>
      </c>
      <c r="O367">
        <v>1745.0706095992371</v>
      </c>
      <c r="P367">
        <v>1467.3335185772271</v>
      </c>
      <c r="Q367">
        <v>1705.4644634684371</v>
      </c>
      <c r="R367">
        <v>1634.9563688136579</v>
      </c>
      <c r="S367">
        <v>1365.792911680632</v>
      </c>
      <c r="T367">
        <v>1822.5621651490901</v>
      </c>
      <c r="U367">
        <v>1505.4742872803629</v>
      </c>
      <c r="V367">
        <v>2149.5760451098972</v>
      </c>
      <c r="W367">
        <v>1757.7693247097011</v>
      </c>
      <c r="X367">
        <v>1822.3495974357579</v>
      </c>
      <c r="Y367">
        <v>1709.268597915403</v>
      </c>
      <c r="Z367">
        <v>1154.3160071684899</v>
      </c>
      <c r="AA367">
        <v>1821.2792008767869</v>
      </c>
      <c r="AB367">
        <v>1783.2589456209989</v>
      </c>
      <c r="AC367">
        <v>1619.869459140722</v>
      </c>
      <c r="AD367">
        <v>1272.8762403522319</v>
      </c>
      <c r="AE367">
        <v>1613.961280532963</v>
      </c>
      <c r="AF367">
        <v>1891.237140567365</v>
      </c>
      <c r="AG367">
        <v>1733.740367835152</v>
      </c>
      <c r="AH367">
        <v>1603.2131627071931</v>
      </c>
    </row>
    <row r="368" spans="1:34" x14ac:dyDescent="0.25">
      <c r="A368">
        <v>44944</v>
      </c>
      <c r="B368">
        <v>1098.28</v>
      </c>
      <c r="C368">
        <v>1698.2947761265621</v>
      </c>
      <c r="D368">
        <v>1766.2871836055381</v>
      </c>
      <c r="E368">
        <v>1647.314308868788</v>
      </c>
      <c r="F368">
        <v>1700.531618144259</v>
      </c>
      <c r="G368">
        <v>1794.454093597778</v>
      </c>
      <c r="H368">
        <v>2399.6487310656848</v>
      </c>
      <c r="I368">
        <v>1613.374401373379</v>
      </c>
      <c r="J368">
        <v>1782.729488681854</v>
      </c>
      <c r="K368">
        <v>1674.281543832094</v>
      </c>
      <c r="L368">
        <v>1891.501032799059</v>
      </c>
      <c r="M368">
        <v>974.20280529517368</v>
      </c>
      <c r="N368">
        <v>1358.404226325518</v>
      </c>
      <c r="O368">
        <v>1737.3116326025961</v>
      </c>
      <c r="P368">
        <v>1454.135611687577</v>
      </c>
      <c r="Q368">
        <v>1687.2627638387089</v>
      </c>
      <c r="R368">
        <v>1629.929297105808</v>
      </c>
      <c r="S368">
        <v>1336.8108841296801</v>
      </c>
      <c r="T368">
        <v>1824.722632260726</v>
      </c>
      <c r="U368">
        <v>1491.6540610253751</v>
      </c>
      <c r="V368">
        <v>2141.4114216742018</v>
      </c>
      <c r="W368">
        <v>1736.99446735167</v>
      </c>
      <c r="X368">
        <v>1807.8300363629569</v>
      </c>
      <c r="Y368">
        <v>1701.6900966869621</v>
      </c>
      <c r="Z368">
        <v>1140.654607445952</v>
      </c>
      <c r="AA368">
        <v>1811.1115687943691</v>
      </c>
      <c r="AB368">
        <v>1771.831809110806</v>
      </c>
      <c r="AC368">
        <v>1606.2080249522351</v>
      </c>
      <c r="AD368">
        <v>1262.107258332735</v>
      </c>
      <c r="AE368">
        <v>1607.797939335451</v>
      </c>
      <c r="AF368">
        <v>1881.7778947413731</v>
      </c>
      <c r="AG368">
        <v>1722.3366333855311</v>
      </c>
      <c r="AH368">
        <v>1590.4927046057101</v>
      </c>
    </row>
    <row r="369" spans="1:34" x14ac:dyDescent="0.25">
      <c r="A369">
        <v>44943</v>
      </c>
      <c r="B369">
        <v>1088.29</v>
      </c>
      <c r="C369">
        <v>1685.235221709795</v>
      </c>
      <c r="D369">
        <v>1744.7589994311641</v>
      </c>
      <c r="E369">
        <v>1649.2955640493881</v>
      </c>
      <c r="F369">
        <v>1673.818265026523</v>
      </c>
      <c r="G369">
        <v>1779.378142652208</v>
      </c>
      <c r="H369">
        <v>2388.2235702829962</v>
      </c>
      <c r="I369">
        <v>1599.987066033302</v>
      </c>
      <c r="J369">
        <v>1775.898796858349</v>
      </c>
      <c r="K369">
        <v>1651.9459362993059</v>
      </c>
      <c r="L369">
        <v>1867.148953112199</v>
      </c>
      <c r="M369">
        <v>971.91206250124321</v>
      </c>
      <c r="N369">
        <v>1356.700864372983</v>
      </c>
      <c r="O369">
        <v>1725.045918767747</v>
      </c>
      <c r="P369">
        <v>1450.2687455414989</v>
      </c>
      <c r="Q369">
        <v>1660.446109017957</v>
      </c>
      <c r="R369">
        <v>1623.701849165403</v>
      </c>
      <c r="S369">
        <v>1327.9278980463409</v>
      </c>
      <c r="T369">
        <v>1828.8517944912951</v>
      </c>
      <c r="U369">
        <v>1483.1562242255729</v>
      </c>
      <c r="V369">
        <v>2120.187841531716</v>
      </c>
      <c r="W369">
        <v>1725.4214284678139</v>
      </c>
      <c r="X369">
        <v>1803.704966986453</v>
      </c>
      <c r="Y369">
        <v>1688.338151847312</v>
      </c>
      <c r="Z369">
        <v>1132.5956389700609</v>
      </c>
      <c r="AA369">
        <v>1795.775842113273</v>
      </c>
      <c r="AB369">
        <v>1754.198451340244</v>
      </c>
      <c r="AC369">
        <v>1597.2324914599519</v>
      </c>
      <c r="AD369">
        <v>1259.414327431957</v>
      </c>
      <c r="AE369">
        <v>1595.8743728471809</v>
      </c>
      <c r="AF369">
        <v>1870.286102175445</v>
      </c>
      <c r="AG369">
        <v>1706.384598798709</v>
      </c>
      <c r="AH369">
        <v>1579.5644364233419</v>
      </c>
    </row>
    <row r="370" spans="1:34" x14ac:dyDescent="0.25">
      <c r="A370">
        <v>44942</v>
      </c>
      <c r="B370">
        <v>1066.68</v>
      </c>
      <c r="C370">
        <v>1666.734697237627</v>
      </c>
      <c r="D370">
        <v>1730.7522965770941</v>
      </c>
      <c r="E370">
        <v>1638.651558404533</v>
      </c>
      <c r="F370">
        <v>1649.8830475968271</v>
      </c>
      <c r="G370">
        <v>1758.7450688870549</v>
      </c>
      <c r="H370">
        <v>2353.1520173716472</v>
      </c>
      <c r="I370">
        <v>1573.841210822347</v>
      </c>
      <c r="J370">
        <v>1762.400880378661</v>
      </c>
      <c r="K370">
        <v>1634.5433218305329</v>
      </c>
      <c r="L370">
        <v>1853.307274087729</v>
      </c>
      <c r="M370">
        <v>972.37515980026797</v>
      </c>
      <c r="N370">
        <v>1348.9254864858749</v>
      </c>
      <c r="O370">
        <v>1703.3035635445731</v>
      </c>
      <c r="P370">
        <v>1430.578001066008</v>
      </c>
      <c r="Q370">
        <v>1642.7159383454079</v>
      </c>
      <c r="R370">
        <v>1606.886671190065</v>
      </c>
      <c r="S370">
        <v>1296.0107678462409</v>
      </c>
      <c r="T370">
        <v>1790.55321316095</v>
      </c>
      <c r="U370">
        <v>1476.2719329251511</v>
      </c>
      <c r="V370">
        <v>2100.3935435237372</v>
      </c>
      <c r="W370">
        <v>1709.0739474497709</v>
      </c>
      <c r="X370">
        <v>1791.8512258935559</v>
      </c>
      <c r="Y370">
        <v>1671.5444389062391</v>
      </c>
      <c r="Z370">
        <v>1126.7709391238891</v>
      </c>
      <c r="AA370">
        <v>1773.034960019676</v>
      </c>
      <c r="AB370">
        <v>1736.194188650235</v>
      </c>
      <c r="AC370">
        <v>1580.839094473306</v>
      </c>
      <c r="AD370">
        <v>1253.594573033012</v>
      </c>
      <c r="AE370">
        <v>1575.877430211435</v>
      </c>
      <c r="AF370">
        <v>1845.765319818584</v>
      </c>
      <c r="AG370">
        <v>1685.4183580113429</v>
      </c>
      <c r="AH370">
        <v>1566.947879037546</v>
      </c>
    </row>
    <row r="371" spans="1:34" x14ac:dyDescent="0.25">
      <c r="A371">
        <v>44939</v>
      </c>
      <c r="B371">
        <v>1060.17</v>
      </c>
      <c r="C371">
        <v>1668.470410545332</v>
      </c>
      <c r="D371">
        <v>1744.093000294092</v>
      </c>
      <c r="E371">
        <v>1650.3483699957781</v>
      </c>
      <c r="F371">
        <v>1658.119188234378</v>
      </c>
      <c r="G371">
        <v>1763.1062400303249</v>
      </c>
      <c r="H371">
        <v>2350.33484706532</v>
      </c>
      <c r="I371">
        <v>1581.561865548246</v>
      </c>
      <c r="J371">
        <v>1767.627762916861</v>
      </c>
      <c r="K371">
        <v>1645.3040620506561</v>
      </c>
      <c r="L371">
        <v>1849.814225578019</v>
      </c>
      <c r="M371">
        <v>965.28204835521603</v>
      </c>
      <c r="N371">
        <v>1351.9819883706241</v>
      </c>
      <c r="O371">
        <v>1699.570516675577</v>
      </c>
      <c r="P371">
        <v>1436.3152364011571</v>
      </c>
      <c r="Q371">
        <v>1653.3747317197431</v>
      </c>
      <c r="R371">
        <v>1599.258309701484</v>
      </c>
      <c r="S371">
        <v>1305.3897202241039</v>
      </c>
      <c r="T371">
        <v>1773.9903684144699</v>
      </c>
      <c r="U371">
        <v>1481.232262095768</v>
      </c>
      <c r="V371">
        <v>2112.358804188731</v>
      </c>
      <c r="W371">
        <v>1708.4476363175311</v>
      </c>
      <c r="X371">
        <v>1787.0314996117081</v>
      </c>
      <c r="Y371">
        <v>1669.066056277657</v>
      </c>
      <c r="Z371">
        <v>1133.359362492228</v>
      </c>
      <c r="AA371">
        <v>1773.7509212096511</v>
      </c>
      <c r="AB371">
        <v>1740.025547283672</v>
      </c>
      <c r="AC371">
        <v>1582.187940024987</v>
      </c>
      <c r="AD371">
        <v>1256.279448775354</v>
      </c>
      <c r="AE371">
        <v>1568.4124341288159</v>
      </c>
      <c r="AF371">
        <v>1848.537953615318</v>
      </c>
      <c r="AG371">
        <v>1685.7923492670959</v>
      </c>
      <c r="AH371">
        <v>1570.7641375685489</v>
      </c>
    </row>
    <row r="372" spans="1:34" x14ac:dyDescent="0.25">
      <c r="A372">
        <v>44938</v>
      </c>
      <c r="B372">
        <v>1056.3900000000001</v>
      </c>
      <c r="C372">
        <v>1669.154768063604</v>
      </c>
      <c r="D372">
        <v>1745.786892893027</v>
      </c>
      <c r="E372">
        <v>1634.006958363839</v>
      </c>
      <c r="F372">
        <v>1661.4656078341111</v>
      </c>
      <c r="G372">
        <v>1765.071263303244</v>
      </c>
      <c r="H372">
        <v>2344.5188351787592</v>
      </c>
      <c r="I372">
        <v>1575.5496190595809</v>
      </c>
      <c r="J372">
        <v>1774.7926600980561</v>
      </c>
      <c r="K372">
        <v>1653.7386452730871</v>
      </c>
      <c r="L372">
        <v>1846.6487463350679</v>
      </c>
      <c r="M372">
        <v>971.8647774295107</v>
      </c>
      <c r="N372">
        <v>1342.918112487092</v>
      </c>
      <c r="O372">
        <v>1703.872778530852</v>
      </c>
      <c r="P372">
        <v>1439.313319484103</v>
      </c>
      <c r="Q372">
        <v>1652.6596731563479</v>
      </c>
      <c r="R372">
        <v>1596.443168459286</v>
      </c>
      <c r="S372">
        <v>1284.307736483235</v>
      </c>
      <c r="T372">
        <v>1775.014984508867</v>
      </c>
      <c r="U372">
        <v>1481.3895165154579</v>
      </c>
      <c r="V372">
        <v>2120.9568581139438</v>
      </c>
      <c r="W372">
        <v>1712.362387935161</v>
      </c>
      <c r="X372">
        <v>1789.445652738701</v>
      </c>
      <c r="Y372">
        <v>1673.075925472298</v>
      </c>
      <c r="Z372">
        <v>1125.747553954679</v>
      </c>
      <c r="AA372">
        <v>1774.9496243452779</v>
      </c>
      <c r="AB372">
        <v>1743.6152315009911</v>
      </c>
      <c r="AC372">
        <v>1582.2898382373519</v>
      </c>
      <c r="AD372">
        <v>1250.1721253757551</v>
      </c>
      <c r="AE372">
        <v>1563.759528952701</v>
      </c>
      <c r="AF372">
        <v>1849.858747672715</v>
      </c>
      <c r="AG372">
        <v>1687.777169352277</v>
      </c>
      <c r="AH372">
        <v>1570.4151609913181</v>
      </c>
    </row>
    <row r="373" spans="1:34" x14ac:dyDescent="0.25">
      <c r="A373">
        <v>44937</v>
      </c>
      <c r="B373">
        <v>1055.76</v>
      </c>
      <c r="C373">
        <v>1667.722500229281</v>
      </c>
      <c r="D373">
        <v>1742.1028204581989</v>
      </c>
      <c r="E373">
        <v>1632.0401774572269</v>
      </c>
      <c r="F373">
        <v>1672.9919996003209</v>
      </c>
      <c r="G373">
        <v>1756.194112110385</v>
      </c>
      <c r="H373">
        <v>2342.1562226261199</v>
      </c>
      <c r="I373">
        <v>1564.325264755799</v>
      </c>
      <c r="J373">
        <v>1771.9607924967131</v>
      </c>
      <c r="K373">
        <v>1620.3326338255199</v>
      </c>
      <c r="L373">
        <v>1837.6803676130969</v>
      </c>
      <c r="M373">
        <v>970.83327990647228</v>
      </c>
      <c r="N373">
        <v>1329.0382402067751</v>
      </c>
      <c r="O373">
        <v>1704.963902940171</v>
      </c>
      <c r="P373">
        <v>1440.8305922953689</v>
      </c>
      <c r="Q373">
        <v>1646.176451131872</v>
      </c>
      <c r="R373">
        <v>1595.3654801157491</v>
      </c>
      <c r="S373">
        <v>1291.48304995022</v>
      </c>
      <c r="T373">
        <v>1768.927661380028</v>
      </c>
      <c r="U373">
        <v>1489.547830689507</v>
      </c>
      <c r="V373">
        <v>2096.8540428816841</v>
      </c>
      <c r="W373">
        <v>1711.437791567779</v>
      </c>
      <c r="X373">
        <v>1784.600636291294</v>
      </c>
      <c r="Y373">
        <v>1671.706905894463</v>
      </c>
      <c r="Z373">
        <v>1129.781411790337</v>
      </c>
      <c r="AA373">
        <v>1776.881251449003</v>
      </c>
      <c r="AB373">
        <v>1735.950497715002</v>
      </c>
      <c r="AC373">
        <v>1581.785111802011</v>
      </c>
      <c r="AD373">
        <v>1244.970405172274</v>
      </c>
      <c r="AE373">
        <v>1561.6301230881741</v>
      </c>
      <c r="AF373">
        <v>1848.8640075590449</v>
      </c>
      <c r="AG373">
        <v>1685.1680922695641</v>
      </c>
      <c r="AH373">
        <v>1570.098717325398</v>
      </c>
    </row>
    <row r="374" spans="1:34" x14ac:dyDescent="0.25">
      <c r="A374">
        <v>44936</v>
      </c>
      <c r="B374">
        <v>1053.3499999999999</v>
      </c>
      <c r="C374">
        <v>1663.132109280112</v>
      </c>
      <c r="D374">
        <v>1728.317398789907</v>
      </c>
      <c r="E374">
        <v>1633.4859786400871</v>
      </c>
      <c r="F374">
        <v>1667.138347500492</v>
      </c>
      <c r="G374">
        <v>1745.684290019645</v>
      </c>
      <c r="H374">
        <v>2330.5438101395521</v>
      </c>
      <c r="I374">
        <v>1561.752957732713</v>
      </c>
      <c r="J374">
        <v>1763.6734571572199</v>
      </c>
      <c r="K374">
        <v>1612.6430143607729</v>
      </c>
      <c r="L374">
        <v>1837.1052433659611</v>
      </c>
      <c r="M374">
        <v>972.60608897886732</v>
      </c>
      <c r="N374">
        <v>1333.117099043521</v>
      </c>
      <c r="O374">
        <v>1695.5784437691241</v>
      </c>
      <c r="P374">
        <v>1426.9902817922091</v>
      </c>
      <c r="Q374">
        <v>1642.045101208595</v>
      </c>
      <c r="R374">
        <v>1595.7892863634911</v>
      </c>
      <c r="S374">
        <v>1291.634381407996</v>
      </c>
      <c r="T374">
        <v>1760.7872817760469</v>
      </c>
      <c r="U374">
        <v>1487.548247234839</v>
      </c>
      <c r="V374">
        <v>2097.7186973638632</v>
      </c>
      <c r="W374">
        <v>1717.0448547805649</v>
      </c>
      <c r="X374">
        <v>1771.88184170776</v>
      </c>
      <c r="Y374">
        <v>1671.1386497104179</v>
      </c>
      <c r="Z374">
        <v>1126.975864092886</v>
      </c>
      <c r="AA374">
        <v>1770.745889786155</v>
      </c>
      <c r="AB374">
        <v>1729.7926751203161</v>
      </c>
      <c r="AC374">
        <v>1578.868298715654</v>
      </c>
      <c r="AD374">
        <v>1246.6191551621471</v>
      </c>
      <c r="AE374">
        <v>1556.005846057252</v>
      </c>
      <c r="AF374">
        <v>1841.747697229529</v>
      </c>
      <c r="AG374">
        <v>1679.511024151363</v>
      </c>
      <c r="AH374">
        <v>1568.0625170814931</v>
      </c>
    </row>
    <row r="375" spans="1:34" x14ac:dyDescent="0.25">
      <c r="A375">
        <v>44935</v>
      </c>
      <c r="B375">
        <v>1054.21</v>
      </c>
      <c r="C375">
        <v>1658.313922878674</v>
      </c>
      <c r="D375">
        <v>1729.7639982470871</v>
      </c>
      <c r="E375">
        <v>1644.589625323059</v>
      </c>
      <c r="F375">
        <v>1661.511629901019</v>
      </c>
      <c r="G375">
        <v>1747.5051488686261</v>
      </c>
      <c r="H375">
        <v>2327.7784679325732</v>
      </c>
      <c r="I375">
        <v>1556.6569807092419</v>
      </c>
      <c r="J375">
        <v>1767.5703940640381</v>
      </c>
      <c r="K375">
        <v>1605.799617397952</v>
      </c>
      <c r="L375">
        <v>1840.389865516986</v>
      </c>
      <c r="M375">
        <v>970.07680273539495</v>
      </c>
      <c r="N375">
        <v>1337.4286891952461</v>
      </c>
      <c r="O375">
        <v>1695.045470249785</v>
      </c>
      <c r="P375">
        <v>1424.903452517412</v>
      </c>
      <c r="Q375">
        <v>1643.1488335186009</v>
      </c>
      <c r="R375">
        <v>1598.1058495238981</v>
      </c>
      <c r="S375">
        <v>1266.306727807756</v>
      </c>
      <c r="T375">
        <v>1749.078532489295</v>
      </c>
      <c r="U375">
        <v>1487.4006408793939</v>
      </c>
      <c r="V375">
        <v>2098.930085849699</v>
      </c>
      <c r="W375">
        <v>1701.0410620371031</v>
      </c>
      <c r="X375">
        <v>1749.2515370127539</v>
      </c>
      <c r="Y375">
        <v>1657.519002563218</v>
      </c>
      <c r="Z375">
        <v>1129.231321268968</v>
      </c>
      <c r="AA375">
        <v>1760.6341601054171</v>
      </c>
      <c r="AB375">
        <v>1730.289305602769</v>
      </c>
      <c r="AC375">
        <v>1575.9026570185961</v>
      </c>
      <c r="AD375">
        <v>1249.853135557594</v>
      </c>
      <c r="AE375">
        <v>1559.1434101398891</v>
      </c>
      <c r="AF375">
        <v>1838.724977332969</v>
      </c>
      <c r="AG375">
        <v>1671.1940033903099</v>
      </c>
      <c r="AH375">
        <v>1565.042574248745</v>
      </c>
    </row>
    <row r="376" spans="1:34" x14ac:dyDescent="0.25">
      <c r="A376">
        <v>44932</v>
      </c>
      <c r="B376">
        <v>1051.44</v>
      </c>
      <c r="C376">
        <v>1660.084384646851</v>
      </c>
      <c r="D376">
        <v>1722.9904628644369</v>
      </c>
      <c r="E376">
        <v>1643.0216683700789</v>
      </c>
      <c r="F376">
        <v>1665.8663361412609</v>
      </c>
      <c r="G376">
        <v>1755.0960770694651</v>
      </c>
      <c r="H376">
        <v>2329.6904484190868</v>
      </c>
      <c r="I376">
        <v>1573.5026455233431</v>
      </c>
      <c r="J376">
        <v>1769.9555131535301</v>
      </c>
      <c r="K376">
        <v>1602.481425498695</v>
      </c>
      <c r="L376">
        <v>1823.8840323378349</v>
      </c>
      <c r="M376">
        <v>957.3913499714148</v>
      </c>
      <c r="N376">
        <v>1341.6188366717679</v>
      </c>
      <c r="O376">
        <v>1695.3384245886541</v>
      </c>
      <c r="P376">
        <v>1429.8736222366981</v>
      </c>
      <c r="Q376">
        <v>1643.3943255355589</v>
      </c>
      <c r="R376">
        <v>1589.2939752696809</v>
      </c>
      <c r="S376">
        <v>1287.7415479039139</v>
      </c>
      <c r="T376">
        <v>1746.8621127951751</v>
      </c>
      <c r="U376">
        <v>1491.3008466057429</v>
      </c>
      <c r="V376">
        <v>2080.7286203147701</v>
      </c>
      <c r="W376">
        <v>1705.391481307397</v>
      </c>
      <c r="X376">
        <v>1756.119263955185</v>
      </c>
      <c r="Y376">
        <v>1662.7168862059809</v>
      </c>
      <c r="Z376">
        <v>1129.754651173849</v>
      </c>
      <c r="AA376">
        <v>1764.7352954626881</v>
      </c>
      <c r="AB376">
        <v>1727.546373392403</v>
      </c>
      <c r="AC376">
        <v>1578.791210481992</v>
      </c>
      <c r="AD376">
        <v>1248.4169294082569</v>
      </c>
      <c r="AE376">
        <v>1556.7209530012849</v>
      </c>
      <c r="AF376">
        <v>1840.8720128736809</v>
      </c>
      <c r="AG376">
        <v>1675.056620503794</v>
      </c>
      <c r="AH376">
        <v>1564.9261255857371</v>
      </c>
    </row>
    <row r="377" spans="1:34" x14ac:dyDescent="0.25">
      <c r="A377">
        <v>44931</v>
      </c>
      <c r="B377">
        <v>1055.82</v>
      </c>
      <c r="C377">
        <v>1670.619171992558</v>
      </c>
      <c r="D377">
        <v>1729.700206991005</v>
      </c>
      <c r="E377">
        <v>1642.699213257639</v>
      </c>
      <c r="F377">
        <v>1679.4894400256201</v>
      </c>
      <c r="G377">
        <v>1772.913323332589</v>
      </c>
      <c r="H377">
        <v>2346.3594100625041</v>
      </c>
      <c r="I377">
        <v>1575.734126959791</v>
      </c>
      <c r="J377">
        <v>1782.661174706556</v>
      </c>
      <c r="K377">
        <v>1611.6783198036501</v>
      </c>
      <c r="L377">
        <v>1835.0303633014059</v>
      </c>
      <c r="M377">
        <v>968.38522992748403</v>
      </c>
      <c r="N377">
        <v>1350.902554096579</v>
      </c>
      <c r="O377">
        <v>1703.8362351597341</v>
      </c>
      <c r="P377">
        <v>1436.1194638188949</v>
      </c>
      <c r="Q377">
        <v>1642.2087316980021</v>
      </c>
      <c r="R377">
        <v>1582.566030303127</v>
      </c>
      <c r="S377">
        <v>1318.975043679945</v>
      </c>
      <c r="T377">
        <v>1775.8617774645941</v>
      </c>
      <c r="U377">
        <v>1495.40097187887</v>
      </c>
      <c r="V377">
        <v>2084.2960055036642</v>
      </c>
      <c r="W377">
        <v>1716.8114397865629</v>
      </c>
      <c r="X377">
        <v>1766.280903367006</v>
      </c>
      <c r="Y377">
        <v>1680.743599861032</v>
      </c>
      <c r="Z377">
        <v>1130.160659884124</v>
      </c>
      <c r="AA377">
        <v>1780.941763388229</v>
      </c>
      <c r="AB377">
        <v>1734.4583739304369</v>
      </c>
      <c r="AC377">
        <v>1583.196979501193</v>
      </c>
      <c r="AD377">
        <v>1254.770650979139</v>
      </c>
      <c r="AE377">
        <v>1556.3082036329661</v>
      </c>
      <c r="AF377">
        <v>1853.3626914969</v>
      </c>
      <c r="AG377">
        <v>1684.5575472349831</v>
      </c>
      <c r="AH377">
        <v>1576.9443827806581</v>
      </c>
    </row>
    <row r="378" spans="1:34" x14ac:dyDescent="0.25">
      <c r="A378">
        <v>44930</v>
      </c>
      <c r="B378">
        <v>1046.3499999999999</v>
      </c>
      <c r="C378">
        <v>1668.515732683715</v>
      </c>
      <c r="D378">
        <v>1735.8698429258379</v>
      </c>
      <c r="E378">
        <v>1638.9701764945221</v>
      </c>
      <c r="F378">
        <v>1680.438385476647</v>
      </c>
      <c r="G378">
        <v>1774.5592443362971</v>
      </c>
      <c r="H378">
        <v>2346.9358983456541</v>
      </c>
      <c r="I378">
        <v>1569.2680955591679</v>
      </c>
      <c r="J378">
        <v>1786.7575722728629</v>
      </c>
      <c r="K378">
        <v>1615.050275493096</v>
      </c>
      <c r="L378">
        <v>1838.824332289068</v>
      </c>
      <c r="M378">
        <v>961.3940222828378</v>
      </c>
      <c r="N378">
        <v>1335.8459899966549</v>
      </c>
      <c r="O378">
        <v>1702.6771933662119</v>
      </c>
      <c r="P378">
        <v>1428.71373817475</v>
      </c>
      <c r="Q378">
        <v>1632.445327758325</v>
      </c>
      <c r="R378">
        <v>1572.7706374634779</v>
      </c>
      <c r="S378">
        <v>1326.178717973027</v>
      </c>
      <c r="T378">
        <v>1775.9120032182061</v>
      </c>
      <c r="U378">
        <v>1491.5099428949441</v>
      </c>
      <c r="V378">
        <v>2071.911025842342</v>
      </c>
      <c r="W378">
        <v>1715.0960671288219</v>
      </c>
      <c r="X378">
        <v>1769.557275771695</v>
      </c>
      <c r="Y378">
        <v>1679.014145021169</v>
      </c>
      <c r="Z378">
        <v>1132.7796584151361</v>
      </c>
      <c r="AA378">
        <v>1781.649076652946</v>
      </c>
      <c r="AB378">
        <v>1732.3053005005511</v>
      </c>
      <c r="AC378">
        <v>1578.0460744943421</v>
      </c>
      <c r="AD378">
        <v>1247.1245705916569</v>
      </c>
      <c r="AE378">
        <v>1549.1068037229411</v>
      </c>
      <c r="AF378">
        <v>1843.0015271094101</v>
      </c>
      <c r="AG378">
        <v>1682.633965921073</v>
      </c>
      <c r="AH378">
        <v>1579.5094649038199</v>
      </c>
    </row>
    <row r="379" spans="1:34" x14ac:dyDescent="0.25">
      <c r="A379">
        <v>44929</v>
      </c>
      <c r="B379">
        <v>1043.9000000000001</v>
      </c>
      <c r="C379">
        <v>1667.3985443814711</v>
      </c>
      <c r="D379">
        <v>1743.4060316896141</v>
      </c>
      <c r="E379">
        <v>1638.6487132944701</v>
      </c>
      <c r="F379">
        <v>1680.794416697556</v>
      </c>
      <c r="G379">
        <v>1754.6838137893039</v>
      </c>
      <c r="H379">
        <v>2351.3232641022591</v>
      </c>
      <c r="I379">
        <v>1576.358152899378</v>
      </c>
      <c r="J379">
        <v>1796.4432883864081</v>
      </c>
      <c r="K379">
        <v>1587.994370735767</v>
      </c>
      <c r="L379">
        <v>1840.8519598734399</v>
      </c>
      <c r="M379">
        <v>964.19532374845073</v>
      </c>
      <c r="N379">
        <v>1333.78031471482</v>
      </c>
      <c r="O379">
        <v>1704.097044194305</v>
      </c>
      <c r="P379">
        <v>1429.638834500327</v>
      </c>
      <c r="Q379">
        <v>1635.909600067703</v>
      </c>
      <c r="R379">
        <v>1572.8341024064209</v>
      </c>
      <c r="S379">
        <v>1330.773867180917</v>
      </c>
      <c r="T379">
        <v>1774.2149185923811</v>
      </c>
      <c r="U379">
        <v>1495.1461413378031</v>
      </c>
      <c r="V379">
        <v>2053.589855615844</v>
      </c>
      <c r="W379">
        <v>1709.160128009762</v>
      </c>
      <c r="X379">
        <v>1763.3716846256</v>
      </c>
      <c r="Y379">
        <v>1672.2604952328511</v>
      </c>
      <c r="Z379">
        <v>1138.910053913291</v>
      </c>
      <c r="AA379">
        <v>1780.0502572329449</v>
      </c>
      <c r="AB379">
        <v>1731.4136100866419</v>
      </c>
      <c r="AC379">
        <v>1576.617363858629</v>
      </c>
      <c r="AD379">
        <v>1248.251208832203</v>
      </c>
      <c r="AE379">
        <v>1546.121946640387</v>
      </c>
      <c r="AF379">
        <v>1841.727532906337</v>
      </c>
      <c r="AG379">
        <v>1680.8577124458529</v>
      </c>
      <c r="AH379">
        <v>1579.408936538674</v>
      </c>
    </row>
    <row r="380" spans="1:34" x14ac:dyDescent="0.25">
      <c r="A380">
        <v>44925</v>
      </c>
      <c r="B380">
        <v>1007.09</v>
      </c>
      <c r="C380">
        <v>1632.823012610553</v>
      </c>
      <c r="D380">
        <v>1702.8296002784541</v>
      </c>
      <c r="E380">
        <v>1627.640045474554</v>
      </c>
      <c r="F380">
        <v>1636.993004432112</v>
      </c>
      <c r="G380">
        <v>1708.2990707352051</v>
      </c>
      <c r="H380">
        <v>2299.0823003086839</v>
      </c>
      <c r="I380">
        <v>1542.118611819292</v>
      </c>
      <c r="J380">
        <v>1770.2197654361271</v>
      </c>
      <c r="K380">
        <v>1556.2897710022551</v>
      </c>
      <c r="L380">
        <v>1809.975632383401</v>
      </c>
      <c r="M380">
        <v>943.11954829135425</v>
      </c>
      <c r="N380">
        <v>1323.0778039066149</v>
      </c>
      <c r="O380">
        <v>1671.0585782060091</v>
      </c>
      <c r="P380">
        <v>1405.038825465839</v>
      </c>
      <c r="Q380">
        <v>1599.875104914413</v>
      </c>
      <c r="R380">
        <v>1545.782833788574</v>
      </c>
      <c r="S380">
        <v>1309.059319866097</v>
      </c>
      <c r="T380">
        <v>1723.42184243169</v>
      </c>
      <c r="U380">
        <v>1475.2036651277181</v>
      </c>
      <c r="V380">
        <v>2009.304921292603</v>
      </c>
      <c r="W380">
        <v>1689.7723900387291</v>
      </c>
      <c r="X380">
        <v>1716.7588178094641</v>
      </c>
      <c r="Y380">
        <v>1630.870497057422</v>
      </c>
      <c r="Z380">
        <v>1127.5198784431891</v>
      </c>
      <c r="AA380">
        <v>1735.854087368434</v>
      </c>
      <c r="AB380">
        <v>1698.375793780494</v>
      </c>
      <c r="AC380">
        <v>1550.0647981605091</v>
      </c>
      <c r="AD380">
        <v>1234.902267615415</v>
      </c>
      <c r="AE380">
        <v>1505.0490339799269</v>
      </c>
      <c r="AF380">
        <v>1806.9847556939469</v>
      </c>
      <c r="AG380">
        <v>1643.853866141041</v>
      </c>
      <c r="AH380">
        <v>1548.3211915310119</v>
      </c>
    </row>
    <row r="381" spans="1:34" x14ac:dyDescent="0.25">
      <c r="A381">
        <v>44924</v>
      </c>
      <c r="B381">
        <v>1009.29</v>
      </c>
      <c r="C381">
        <v>1629.247887835201</v>
      </c>
      <c r="D381">
        <v>1708.988906417828</v>
      </c>
      <c r="E381">
        <v>1614.4647510872669</v>
      </c>
      <c r="F381">
        <v>1638.2706920931601</v>
      </c>
      <c r="G381">
        <v>1705.351307175612</v>
      </c>
      <c r="H381">
        <v>2297.9693888154361</v>
      </c>
      <c r="I381">
        <v>1538.4709206514819</v>
      </c>
      <c r="J381">
        <v>1756.1428535402749</v>
      </c>
      <c r="K381">
        <v>1545.396017136914</v>
      </c>
      <c r="L381">
        <v>1803.6925272820299</v>
      </c>
      <c r="M381">
        <v>942.04883416402288</v>
      </c>
      <c r="N381">
        <v>1309.7679886276551</v>
      </c>
      <c r="O381">
        <v>1673.0333642978669</v>
      </c>
      <c r="P381">
        <v>1396.409553705241</v>
      </c>
      <c r="Q381">
        <v>1598.7066788539671</v>
      </c>
      <c r="R381">
        <v>1540.270404804668</v>
      </c>
      <c r="S381">
        <v>1316.909206390028</v>
      </c>
      <c r="T381">
        <v>1712.9777604128119</v>
      </c>
      <c r="U381">
        <v>1476.838933930627</v>
      </c>
      <c r="V381">
        <v>1998.109267612836</v>
      </c>
      <c r="W381">
        <v>1686.0101857518339</v>
      </c>
      <c r="X381">
        <v>1717.749386854701</v>
      </c>
      <c r="Y381">
        <v>1625.8506133808901</v>
      </c>
      <c r="Z381">
        <v>1111.965059268382</v>
      </c>
      <c r="AA381">
        <v>1734.527849164728</v>
      </c>
      <c r="AB381">
        <v>1693.76457952186</v>
      </c>
      <c r="AC381">
        <v>1546.4010236284889</v>
      </c>
      <c r="AD381">
        <v>1224.015078433808</v>
      </c>
      <c r="AE381">
        <v>1508.3965514430181</v>
      </c>
      <c r="AF381">
        <v>1802.4697082276341</v>
      </c>
      <c r="AG381">
        <v>1638.503448744118</v>
      </c>
      <c r="AH381">
        <v>1546.238899370702</v>
      </c>
    </row>
    <row r="382" spans="1:34" x14ac:dyDescent="0.25">
      <c r="A382">
        <v>44923</v>
      </c>
      <c r="B382">
        <v>1015.66</v>
      </c>
      <c r="C382">
        <v>1633.0434698151039</v>
      </c>
      <c r="D382">
        <v>1710.1359014439499</v>
      </c>
      <c r="E382">
        <v>1605.817637341439</v>
      </c>
      <c r="F382">
        <v>1644.574185969509</v>
      </c>
      <c r="G382">
        <v>1714.4651106335291</v>
      </c>
      <c r="H382">
        <v>2312.8410501019548</v>
      </c>
      <c r="I382">
        <v>1537.501831802608</v>
      </c>
      <c r="J382">
        <v>1748.713630796856</v>
      </c>
      <c r="K382">
        <v>1564.930958029727</v>
      </c>
      <c r="L382">
        <v>1821.0619657404391</v>
      </c>
      <c r="M382">
        <v>940.59212785979048</v>
      </c>
      <c r="N382">
        <v>1310.2862862290899</v>
      </c>
      <c r="O382">
        <v>1679.4157088493621</v>
      </c>
      <c r="P382">
        <v>1401.2087374848829</v>
      </c>
      <c r="Q382">
        <v>1603.7581263183531</v>
      </c>
      <c r="R382">
        <v>1544.2353962385509</v>
      </c>
      <c r="S382">
        <v>1339.1290203120129</v>
      </c>
      <c r="T382">
        <v>1717.586765358649</v>
      </c>
      <c r="U382">
        <v>1471.6867043371119</v>
      </c>
      <c r="V382">
        <v>2015.5651326564989</v>
      </c>
      <c r="W382">
        <v>1689.676706684601</v>
      </c>
      <c r="X382">
        <v>1716.753118652028</v>
      </c>
      <c r="Y382">
        <v>1624.4004840964319</v>
      </c>
      <c r="Z382">
        <v>1109.8769760037151</v>
      </c>
      <c r="AA382">
        <v>1739.0322987981369</v>
      </c>
      <c r="AB382">
        <v>1700.666030016989</v>
      </c>
      <c r="AC382">
        <v>1548.468579162475</v>
      </c>
      <c r="AD382">
        <v>1222.164741272607</v>
      </c>
      <c r="AE382">
        <v>1518.03022326933</v>
      </c>
      <c r="AF382">
        <v>1809.928379495658</v>
      </c>
      <c r="AG382">
        <v>1637.552173094489</v>
      </c>
      <c r="AH382">
        <v>1552.4735941079939</v>
      </c>
    </row>
    <row r="383" spans="1:34" x14ac:dyDescent="0.25">
      <c r="A383">
        <v>44922</v>
      </c>
      <c r="B383">
        <v>1004.57</v>
      </c>
      <c r="C383">
        <v>1626.3288063395009</v>
      </c>
      <c r="D383">
        <v>1708.200572432097</v>
      </c>
      <c r="E383">
        <v>1609.975814009867</v>
      </c>
      <c r="F383">
        <v>1636.569490868812</v>
      </c>
      <c r="G383">
        <v>1700.1241629062131</v>
      </c>
      <c r="H383">
        <v>2311.283856852855</v>
      </c>
      <c r="I383">
        <v>1533.0313190793349</v>
      </c>
      <c r="J383">
        <v>1748.936266356216</v>
      </c>
      <c r="K383">
        <v>1550.0915431931151</v>
      </c>
      <c r="L383">
        <v>1814.0768065407469</v>
      </c>
      <c r="M383">
        <v>919.1806892322445</v>
      </c>
      <c r="N383">
        <v>1305.3595201605201</v>
      </c>
      <c r="O383">
        <v>1668.8017848630609</v>
      </c>
      <c r="P383">
        <v>1385.4449499325469</v>
      </c>
      <c r="Q383">
        <v>1597.2611169183681</v>
      </c>
      <c r="R383">
        <v>1534.077746129758</v>
      </c>
      <c r="S383">
        <v>1359.8638257997191</v>
      </c>
      <c r="T383">
        <v>1725.654868664458</v>
      </c>
      <c r="U383">
        <v>1460.1446854969199</v>
      </c>
      <c r="V383">
        <v>1994.085426555087</v>
      </c>
      <c r="W383">
        <v>1670.899585269919</v>
      </c>
      <c r="X383">
        <v>1712.4843866413601</v>
      </c>
      <c r="Y383">
        <v>1622.6081275882759</v>
      </c>
      <c r="Z383">
        <v>1103.3433820344021</v>
      </c>
      <c r="AA383">
        <v>1736.39629679837</v>
      </c>
      <c r="AB383">
        <v>1692.047053003326</v>
      </c>
      <c r="AC383">
        <v>1535.7682707976951</v>
      </c>
      <c r="AD383">
        <v>1214.312463637134</v>
      </c>
      <c r="AE383">
        <v>1509.611262875005</v>
      </c>
      <c r="AF383">
        <v>1801.70507124236</v>
      </c>
      <c r="AG383">
        <v>1629.887930664037</v>
      </c>
      <c r="AH383">
        <v>1547.753965465892</v>
      </c>
    </row>
    <row r="384" spans="1:34" x14ac:dyDescent="0.25">
      <c r="A384">
        <v>44921</v>
      </c>
      <c r="B384">
        <v>985.21</v>
      </c>
      <c r="C384">
        <v>1600.3911798100669</v>
      </c>
      <c r="D384">
        <v>1672.5379271117049</v>
      </c>
      <c r="E384">
        <v>1579.022007196703</v>
      </c>
      <c r="F384">
        <v>1598.8775693770319</v>
      </c>
      <c r="G384">
        <v>1675.1572714785209</v>
      </c>
      <c r="H384">
        <v>2254.433051188259</v>
      </c>
      <c r="I384">
        <v>1517.801915372477</v>
      </c>
      <c r="J384">
        <v>1731.4494599241129</v>
      </c>
      <c r="K384">
        <v>1526.848706378039</v>
      </c>
      <c r="L384">
        <v>1787.10914498086</v>
      </c>
      <c r="M384">
        <v>901.93024814246314</v>
      </c>
      <c r="N384">
        <v>1299.57174835261</v>
      </c>
      <c r="O384">
        <v>1649.8940354243921</v>
      </c>
      <c r="P384">
        <v>1380.475453629673</v>
      </c>
      <c r="Q384">
        <v>1572.115580287661</v>
      </c>
      <c r="R384">
        <v>1509.3266685253229</v>
      </c>
      <c r="S384">
        <v>1349.3746037717119</v>
      </c>
      <c r="T384">
        <v>1685.1225925501869</v>
      </c>
      <c r="U384">
        <v>1445.142523842535</v>
      </c>
      <c r="V384">
        <v>1955.9024661701851</v>
      </c>
      <c r="W384">
        <v>1651.801124462648</v>
      </c>
      <c r="X384">
        <v>1697.3948286922889</v>
      </c>
      <c r="Y384">
        <v>1596.9027443201931</v>
      </c>
      <c r="Z384">
        <v>1075.1618109042879</v>
      </c>
      <c r="AA384">
        <v>1702.781280176426</v>
      </c>
      <c r="AB384">
        <v>1669.269019638185</v>
      </c>
      <c r="AC384">
        <v>1518.2497723074221</v>
      </c>
      <c r="AD384">
        <v>1197.2688996006279</v>
      </c>
      <c r="AE384">
        <v>1487.228466026455</v>
      </c>
      <c r="AF384">
        <v>1770.367735320491</v>
      </c>
      <c r="AG384">
        <v>1602.710646487428</v>
      </c>
      <c r="AH384">
        <v>1525.4419533756909</v>
      </c>
    </row>
    <row r="385" spans="1:34" x14ac:dyDescent="0.25">
      <c r="A385">
        <v>44918</v>
      </c>
      <c r="B385">
        <v>1020.34</v>
      </c>
      <c r="C385">
        <v>1637.2304397330299</v>
      </c>
      <c r="D385">
        <v>1736.3192517074469</v>
      </c>
      <c r="E385">
        <v>1612.3431279500321</v>
      </c>
      <c r="F385">
        <v>1650.5967375906821</v>
      </c>
      <c r="G385">
        <v>1721.7489188227571</v>
      </c>
      <c r="H385">
        <v>2304.3258709931879</v>
      </c>
      <c r="I385">
        <v>1538.6973694412929</v>
      </c>
      <c r="J385">
        <v>1759.649564640365</v>
      </c>
      <c r="K385">
        <v>1537.429310538211</v>
      </c>
      <c r="L385">
        <v>1830.330402735086</v>
      </c>
      <c r="M385">
        <v>937.69215653592255</v>
      </c>
      <c r="N385">
        <v>1313.6298245059879</v>
      </c>
      <c r="O385">
        <v>1687.1763991113339</v>
      </c>
      <c r="P385">
        <v>1406.223828423321</v>
      </c>
      <c r="Q385">
        <v>1609.6652671420641</v>
      </c>
      <c r="R385">
        <v>1544.390902445401</v>
      </c>
      <c r="S385">
        <v>1387.255029025853</v>
      </c>
      <c r="T385">
        <v>1730.148128564492</v>
      </c>
      <c r="U385">
        <v>1477.7580731144519</v>
      </c>
      <c r="V385">
        <v>2002.554155972806</v>
      </c>
      <c r="W385">
        <v>1673.730361142163</v>
      </c>
      <c r="X385">
        <v>1735.0539009259539</v>
      </c>
      <c r="Y385">
        <v>1628.848317774105</v>
      </c>
      <c r="Z385">
        <v>1106.808335536311</v>
      </c>
      <c r="AA385">
        <v>1746.465024935236</v>
      </c>
      <c r="AB385">
        <v>1703.650933968599</v>
      </c>
      <c r="AC385">
        <v>1548.7236648027961</v>
      </c>
      <c r="AD385">
        <v>1223.0963495297219</v>
      </c>
      <c r="AE385">
        <v>1526.1486720159301</v>
      </c>
      <c r="AF385">
        <v>1813.8766463910299</v>
      </c>
      <c r="AG385">
        <v>1641.032809518113</v>
      </c>
      <c r="AH385">
        <v>1557.036764379332</v>
      </c>
    </row>
    <row r="386" spans="1:34" x14ac:dyDescent="0.25">
      <c r="A386">
        <v>44917</v>
      </c>
      <c r="B386">
        <v>1022.61</v>
      </c>
      <c r="C386">
        <v>1640.5232743841759</v>
      </c>
      <c r="D386">
        <v>1753.9587287553079</v>
      </c>
      <c r="E386">
        <v>1608.3435148882941</v>
      </c>
      <c r="F386">
        <v>1654.5106156542049</v>
      </c>
      <c r="G386">
        <v>1720.680970507759</v>
      </c>
      <c r="H386">
        <v>2317.7483085474928</v>
      </c>
      <c r="I386">
        <v>1533.503690633785</v>
      </c>
      <c r="J386">
        <v>1754.887076687515</v>
      </c>
      <c r="K386">
        <v>1531.942432989902</v>
      </c>
      <c r="L386">
        <v>1842.771389649675</v>
      </c>
      <c r="M386">
        <v>933.50086458160899</v>
      </c>
      <c r="N386">
        <v>1303.2360760909571</v>
      </c>
      <c r="O386">
        <v>1693.3347409387361</v>
      </c>
      <c r="P386">
        <v>1407.909050843213</v>
      </c>
      <c r="Q386">
        <v>1601.7442983882279</v>
      </c>
      <c r="R386">
        <v>1545.79027380975</v>
      </c>
      <c r="S386">
        <v>1404.4885734893369</v>
      </c>
      <c r="T386">
        <v>1755.1017305675739</v>
      </c>
      <c r="U386">
        <v>1480.5157074796141</v>
      </c>
      <c r="V386">
        <v>2001.9280725392839</v>
      </c>
      <c r="W386">
        <v>1680.8027413781549</v>
      </c>
      <c r="X386">
        <v>1731.2572701623201</v>
      </c>
      <c r="Y386">
        <v>1634.4867584902461</v>
      </c>
      <c r="Z386">
        <v>1114.4151739563081</v>
      </c>
      <c r="AA386">
        <v>1753.811718398646</v>
      </c>
      <c r="AB386">
        <v>1703.5654434305629</v>
      </c>
      <c r="AC386">
        <v>1550.507576809588</v>
      </c>
      <c r="AD386">
        <v>1219.0260930935281</v>
      </c>
      <c r="AE386">
        <v>1527.361342699159</v>
      </c>
      <c r="AF386">
        <v>1815.967088686542</v>
      </c>
      <c r="AG386">
        <v>1641.6326764428909</v>
      </c>
      <c r="AH386">
        <v>1564.0692594223351</v>
      </c>
    </row>
    <row r="387" spans="1:34" x14ac:dyDescent="0.25">
      <c r="A387">
        <v>44916</v>
      </c>
      <c r="B387">
        <v>1018.88</v>
      </c>
      <c r="C387">
        <v>1635.1912219996541</v>
      </c>
      <c r="D387">
        <v>1744.6743820275699</v>
      </c>
      <c r="E387">
        <v>1605.5008585124899</v>
      </c>
      <c r="F387">
        <v>1638.798213004741</v>
      </c>
      <c r="G387">
        <v>1721.4506052683871</v>
      </c>
      <c r="H387">
        <v>2308.31562240532</v>
      </c>
      <c r="I387">
        <v>1527.975180206156</v>
      </c>
      <c r="J387">
        <v>1758.1546866937169</v>
      </c>
      <c r="K387">
        <v>1520.8471763035941</v>
      </c>
      <c r="L387">
        <v>1848.420366215202</v>
      </c>
      <c r="M387">
        <v>941.0210690544568</v>
      </c>
      <c r="N387">
        <v>1295.035135313356</v>
      </c>
      <c r="O387">
        <v>1688.5603220707051</v>
      </c>
      <c r="P387">
        <v>1400.1425272409861</v>
      </c>
      <c r="Q387">
        <v>1610.140853710428</v>
      </c>
      <c r="R387">
        <v>1532.419869193727</v>
      </c>
      <c r="S387">
        <v>1386.664463021242</v>
      </c>
      <c r="T387">
        <v>1761.9350378117019</v>
      </c>
      <c r="U387">
        <v>1479.8388127153819</v>
      </c>
      <c r="V387">
        <v>2008.7128022156419</v>
      </c>
      <c r="W387">
        <v>1667.7390931806231</v>
      </c>
      <c r="X387">
        <v>1728.724927166407</v>
      </c>
      <c r="Y387">
        <v>1630.430574679126</v>
      </c>
      <c r="Z387">
        <v>1115.812150673336</v>
      </c>
      <c r="AA387">
        <v>1745.6139994347129</v>
      </c>
      <c r="AB387">
        <v>1704.544162741438</v>
      </c>
      <c r="AC387">
        <v>1543.1733646119289</v>
      </c>
      <c r="AD387">
        <v>1217.41453728694</v>
      </c>
      <c r="AE387">
        <v>1523.089185962383</v>
      </c>
      <c r="AF387">
        <v>1807.3195084640549</v>
      </c>
      <c r="AG387">
        <v>1636.947624994956</v>
      </c>
      <c r="AH387">
        <v>1559.608125540688</v>
      </c>
    </row>
    <row r="388" spans="1:34" x14ac:dyDescent="0.25">
      <c r="A388">
        <v>44915</v>
      </c>
      <c r="B388">
        <v>1023.13</v>
      </c>
      <c r="C388">
        <v>1652.11572961612</v>
      </c>
      <c r="D388">
        <v>1757.2695517889219</v>
      </c>
      <c r="E388">
        <v>1623.501062670515</v>
      </c>
      <c r="F388">
        <v>1668.360600603387</v>
      </c>
      <c r="G388">
        <v>1741.7363999338161</v>
      </c>
      <c r="H388">
        <v>2341.8013339869999</v>
      </c>
      <c r="I388">
        <v>1537.5954133991879</v>
      </c>
      <c r="J388">
        <v>1770.186120612743</v>
      </c>
      <c r="K388">
        <v>1538.5938752445111</v>
      </c>
      <c r="L388">
        <v>1852.9448935168141</v>
      </c>
      <c r="M388">
        <v>955.9571310674495</v>
      </c>
      <c r="N388">
        <v>1309.9254552824291</v>
      </c>
      <c r="O388">
        <v>1707.321650877424</v>
      </c>
      <c r="P388">
        <v>1405.554386438034</v>
      </c>
      <c r="Q388">
        <v>1625.9951539581409</v>
      </c>
      <c r="R388">
        <v>1534.6390436797849</v>
      </c>
      <c r="S388">
        <v>1387.7015648153649</v>
      </c>
      <c r="T388">
        <v>1784.530596738465</v>
      </c>
      <c r="U388">
        <v>1480.638952167026</v>
      </c>
      <c r="V388">
        <v>2050.6964510125422</v>
      </c>
      <c r="W388">
        <v>1681.3267673808659</v>
      </c>
      <c r="X388">
        <v>1726.7097203277231</v>
      </c>
      <c r="Y388">
        <v>1651.7282188114709</v>
      </c>
      <c r="Z388">
        <v>1128.331591796974</v>
      </c>
      <c r="AA388">
        <v>1767.750806766177</v>
      </c>
      <c r="AB388">
        <v>1721.6196921794401</v>
      </c>
      <c r="AC388">
        <v>1550.2607372546299</v>
      </c>
      <c r="AD388">
        <v>1232.2507331457839</v>
      </c>
      <c r="AE388">
        <v>1524.836223996293</v>
      </c>
      <c r="AF388">
        <v>1821.917435226625</v>
      </c>
      <c r="AG388">
        <v>1656.5860853103959</v>
      </c>
      <c r="AH388">
        <v>1576.7522077235569</v>
      </c>
    </row>
    <row r="389" spans="1:34" x14ac:dyDescent="0.25">
      <c r="A389">
        <v>44914</v>
      </c>
      <c r="B389">
        <v>1038.4000000000001</v>
      </c>
      <c r="C389">
        <v>1681.030711040293</v>
      </c>
      <c r="D389">
        <v>1786.118807691709</v>
      </c>
      <c r="E389">
        <v>1618.0279890156801</v>
      </c>
      <c r="F389">
        <v>1709.6913052095699</v>
      </c>
      <c r="G389">
        <v>1768.234775153328</v>
      </c>
      <c r="H389">
        <v>2378.0869168723038</v>
      </c>
      <c r="I389">
        <v>1556.9227627167791</v>
      </c>
      <c r="J389">
        <v>1800.0869653414411</v>
      </c>
      <c r="K389">
        <v>1577.5638969238771</v>
      </c>
      <c r="L389">
        <v>1884.214643743725</v>
      </c>
      <c r="M389">
        <v>961.55742662539217</v>
      </c>
      <c r="N389">
        <v>1323.673469549823</v>
      </c>
      <c r="O389">
        <v>1731.7714215902199</v>
      </c>
      <c r="P389">
        <v>1418.26009274291</v>
      </c>
      <c r="Q389">
        <v>1665.53804599211</v>
      </c>
      <c r="R389">
        <v>1563.779273453659</v>
      </c>
      <c r="S389">
        <v>1419.9988478677869</v>
      </c>
      <c r="T389">
        <v>1814.872368976105</v>
      </c>
      <c r="U389">
        <v>1498.0921293327581</v>
      </c>
      <c r="V389">
        <v>2090.7571977186972</v>
      </c>
      <c r="W389">
        <v>1698.91188227832</v>
      </c>
      <c r="X389">
        <v>1757.0076359068639</v>
      </c>
      <c r="Y389">
        <v>1686.192303932479</v>
      </c>
      <c r="Z389">
        <v>1147.2650586883331</v>
      </c>
      <c r="AA389">
        <v>1803.5464575345211</v>
      </c>
      <c r="AB389">
        <v>1753.847843836664</v>
      </c>
      <c r="AC389">
        <v>1570.9048542626999</v>
      </c>
      <c r="AD389">
        <v>1242.408499865666</v>
      </c>
      <c r="AE389">
        <v>1540.306093168613</v>
      </c>
      <c r="AF389">
        <v>1844.123352562764</v>
      </c>
      <c r="AG389">
        <v>1687.941522410546</v>
      </c>
      <c r="AH389">
        <v>1608.196083168973</v>
      </c>
    </row>
    <row r="390" spans="1:34" x14ac:dyDescent="0.25">
      <c r="A390">
        <v>44911</v>
      </c>
      <c r="B390">
        <v>1052.48</v>
      </c>
      <c r="C390">
        <v>1686.572090160153</v>
      </c>
      <c r="D390">
        <v>1785.5863321443369</v>
      </c>
      <c r="E390">
        <v>1635.535239794702</v>
      </c>
      <c r="F390">
        <v>1721.6629391132781</v>
      </c>
      <c r="G390">
        <v>1798.9425954786141</v>
      </c>
      <c r="H390">
        <v>2384.1747931500172</v>
      </c>
      <c r="I390">
        <v>1561.785136198278</v>
      </c>
      <c r="J390">
        <v>1800.1983417694159</v>
      </c>
      <c r="K390">
        <v>1601.4081587593</v>
      </c>
      <c r="L390">
        <v>1893.055131461309</v>
      </c>
      <c r="M390">
        <v>965.5297181789249</v>
      </c>
      <c r="N390">
        <v>1330.968683365996</v>
      </c>
      <c r="O390">
        <v>1742.6573766705339</v>
      </c>
      <c r="P390">
        <v>1427.141270921687</v>
      </c>
      <c r="Q390">
        <v>1667.408618253015</v>
      </c>
      <c r="R390">
        <v>1567.2822106202891</v>
      </c>
      <c r="S390">
        <v>1424.295412399711</v>
      </c>
      <c r="T390">
        <v>1791.3841852843691</v>
      </c>
      <c r="U390">
        <v>1499.3163604601209</v>
      </c>
      <c r="V390">
        <v>2056.448192715126</v>
      </c>
      <c r="W390">
        <v>1700.7149335480631</v>
      </c>
      <c r="X390">
        <v>1751.109057054824</v>
      </c>
      <c r="Y390">
        <v>1695.8522210156241</v>
      </c>
      <c r="Z390">
        <v>1143.316935287176</v>
      </c>
      <c r="AA390">
        <v>1808.9872402916151</v>
      </c>
      <c r="AB390">
        <v>1758.5462044164869</v>
      </c>
      <c r="AC390">
        <v>1577.4658160168869</v>
      </c>
      <c r="AD390">
        <v>1247.950591130576</v>
      </c>
      <c r="AE390">
        <v>1556.986362095621</v>
      </c>
      <c r="AF390">
        <v>1859.595578414587</v>
      </c>
      <c r="AG390">
        <v>1692.427231231067</v>
      </c>
      <c r="AH390">
        <v>1608.382830247225</v>
      </c>
    </row>
    <row r="391" spans="1:34" x14ac:dyDescent="0.25">
      <c r="A391">
        <v>44910</v>
      </c>
      <c r="B391">
        <v>1055.32</v>
      </c>
      <c r="C391">
        <v>1684.9386492974129</v>
      </c>
      <c r="D391">
        <v>1790.64248957722</v>
      </c>
      <c r="E391">
        <v>1639.999150167775</v>
      </c>
      <c r="F391">
        <v>1724.5930819424721</v>
      </c>
      <c r="G391">
        <v>1793.379353464137</v>
      </c>
      <c r="H391">
        <v>2378.288812246516</v>
      </c>
      <c r="I391">
        <v>1553.2129615516119</v>
      </c>
      <c r="J391">
        <v>1791.0407203460429</v>
      </c>
      <c r="K391">
        <v>1611.0787884424169</v>
      </c>
      <c r="L391">
        <v>1905.20392189839</v>
      </c>
      <c r="M391">
        <v>962.23031043889512</v>
      </c>
      <c r="N391">
        <v>1330.4252776147971</v>
      </c>
      <c r="O391">
        <v>1745.3679012909561</v>
      </c>
      <c r="P391">
        <v>1425.377811335396</v>
      </c>
      <c r="Q391">
        <v>1648.0598580158889</v>
      </c>
      <c r="R391">
        <v>1573.325979076541</v>
      </c>
      <c r="S391">
        <v>1419.1915405890491</v>
      </c>
      <c r="T391">
        <v>1756.86782483146</v>
      </c>
      <c r="U391">
        <v>1500.004293957621</v>
      </c>
      <c r="V391">
        <v>2058.7528951805079</v>
      </c>
      <c r="W391">
        <v>1701.469812156221</v>
      </c>
      <c r="X391">
        <v>1751.5132437798891</v>
      </c>
      <c r="Y391">
        <v>1696.55270908839</v>
      </c>
      <c r="Z391">
        <v>1137.6582610472281</v>
      </c>
      <c r="AA391">
        <v>1807.1868875457731</v>
      </c>
      <c r="AB391">
        <v>1755.603086503311</v>
      </c>
      <c r="AC391">
        <v>1577.4141527312081</v>
      </c>
      <c r="AD391">
        <v>1246.3680450389111</v>
      </c>
      <c r="AE391">
        <v>1555.526766406135</v>
      </c>
      <c r="AF391">
        <v>1854.9926651342089</v>
      </c>
      <c r="AG391">
        <v>1687.9388506405651</v>
      </c>
      <c r="AH391">
        <v>1611.278675517962</v>
      </c>
    </row>
    <row r="392" spans="1:34" x14ac:dyDescent="0.25">
      <c r="A392">
        <v>44909</v>
      </c>
      <c r="B392">
        <v>1050.43</v>
      </c>
      <c r="C392">
        <v>1683.89538222181</v>
      </c>
      <c r="D392">
        <v>1791.3921559219609</v>
      </c>
      <c r="E392">
        <v>1635.282280078691</v>
      </c>
      <c r="F392">
        <v>1721.219281034284</v>
      </c>
      <c r="G392">
        <v>1785.241062714508</v>
      </c>
      <c r="H392">
        <v>2379.6283927871459</v>
      </c>
      <c r="I392">
        <v>1562.0423124619181</v>
      </c>
      <c r="J392">
        <v>1796.6756344346279</v>
      </c>
      <c r="K392">
        <v>1612.6206791285069</v>
      </c>
      <c r="L392">
        <v>1906.3807065806441</v>
      </c>
      <c r="M392">
        <v>948.76047758411778</v>
      </c>
      <c r="N392">
        <v>1323.554441518304</v>
      </c>
      <c r="O392">
        <v>1741.199052114041</v>
      </c>
      <c r="P392">
        <v>1426.5542756279069</v>
      </c>
      <c r="Q392">
        <v>1645.94508494354</v>
      </c>
      <c r="R392">
        <v>1558.730709944316</v>
      </c>
      <c r="S392">
        <v>1429.1685078364001</v>
      </c>
      <c r="T392">
        <v>1756.0245725673831</v>
      </c>
      <c r="U392">
        <v>1496.7887878761751</v>
      </c>
      <c r="V392">
        <v>2075.320915642877</v>
      </c>
      <c r="W392">
        <v>1701.698899771384</v>
      </c>
      <c r="X392">
        <v>1754.486484678645</v>
      </c>
      <c r="Y392">
        <v>1699.6495129596051</v>
      </c>
      <c r="Z392">
        <v>1140.963445511652</v>
      </c>
      <c r="AA392">
        <v>1807.8746350087599</v>
      </c>
      <c r="AB392">
        <v>1756.2268968611361</v>
      </c>
      <c r="AC392">
        <v>1573.5509151249821</v>
      </c>
      <c r="AD392">
        <v>1240.4709728866469</v>
      </c>
      <c r="AE392">
        <v>1544.784625819615</v>
      </c>
      <c r="AF392">
        <v>1853.352521333361</v>
      </c>
      <c r="AG392">
        <v>1686.528974348674</v>
      </c>
      <c r="AH392">
        <v>1612.1550140649949</v>
      </c>
    </row>
    <row r="393" spans="1:34" x14ac:dyDescent="0.25">
      <c r="A393">
        <v>44908</v>
      </c>
      <c r="B393">
        <v>1047.45</v>
      </c>
      <c r="C393">
        <v>1675.379096490663</v>
      </c>
      <c r="D393">
        <v>1776.8965866512201</v>
      </c>
      <c r="E393">
        <v>1636.770857531234</v>
      </c>
      <c r="F393">
        <v>1707.3788544789411</v>
      </c>
      <c r="G393">
        <v>1768.5475593848539</v>
      </c>
      <c r="H393">
        <v>2377.4956306272311</v>
      </c>
      <c r="I393">
        <v>1544.5434561799691</v>
      </c>
      <c r="J393">
        <v>1782.241860635105</v>
      </c>
      <c r="K393">
        <v>1600.525990753988</v>
      </c>
      <c r="L393">
        <v>1896.6423884028291</v>
      </c>
      <c r="M393">
        <v>947.86469954594986</v>
      </c>
      <c r="N393">
        <v>1321.0920766855349</v>
      </c>
      <c r="O393">
        <v>1731.1002442900431</v>
      </c>
      <c r="P393">
        <v>1422.593735178943</v>
      </c>
      <c r="Q393">
        <v>1625.632599770845</v>
      </c>
      <c r="R393">
        <v>1557.660068462709</v>
      </c>
      <c r="S393">
        <v>1412.9240027906619</v>
      </c>
      <c r="T393">
        <v>1737.400747090737</v>
      </c>
      <c r="U393">
        <v>1489.4205588172599</v>
      </c>
      <c r="V393">
        <v>2079.402064380909</v>
      </c>
      <c r="W393">
        <v>1700.0921126965809</v>
      </c>
      <c r="X393">
        <v>1759.09204314062</v>
      </c>
      <c r="Y393">
        <v>1691.068930503227</v>
      </c>
      <c r="Z393">
        <v>1131.691252242251</v>
      </c>
      <c r="AA393">
        <v>1798.8426075063519</v>
      </c>
      <c r="AB393">
        <v>1743.832910745751</v>
      </c>
      <c r="AC393">
        <v>1567.1750657267989</v>
      </c>
      <c r="AD393">
        <v>1237.467793969746</v>
      </c>
      <c r="AE393">
        <v>1535.7941346737871</v>
      </c>
      <c r="AF393">
        <v>1849.656571633207</v>
      </c>
      <c r="AG393">
        <v>1678.177896652395</v>
      </c>
      <c r="AH393">
        <v>1601.0620773438629</v>
      </c>
    </row>
    <row r="394" spans="1:34" x14ac:dyDescent="0.25">
      <c r="A394">
        <v>44907</v>
      </c>
      <c r="B394">
        <v>1032.07</v>
      </c>
      <c r="C394">
        <v>1665.785384065661</v>
      </c>
      <c r="D394">
        <v>1762.492360496389</v>
      </c>
      <c r="E394">
        <v>1616.9385292965551</v>
      </c>
      <c r="F394">
        <v>1695.930642600325</v>
      </c>
      <c r="G394">
        <v>1752.493790496354</v>
      </c>
      <c r="H394">
        <v>2329.2246339420658</v>
      </c>
      <c r="I394">
        <v>1537.5481937092279</v>
      </c>
      <c r="J394">
        <v>1768.766215160204</v>
      </c>
      <c r="K394">
        <v>1582.339162030499</v>
      </c>
      <c r="L394">
        <v>1889.6616599976539</v>
      </c>
      <c r="M394">
        <v>947.21176766392557</v>
      </c>
      <c r="N394">
        <v>1319.2305752909001</v>
      </c>
      <c r="O394">
        <v>1726.0156871563761</v>
      </c>
      <c r="P394">
        <v>1413.336679175392</v>
      </c>
      <c r="Q394">
        <v>1628.955815741788</v>
      </c>
      <c r="R394">
        <v>1537.4322238013069</v>
      </c>
      <c r="S394">
        <v>1424.8186406710729</v>
      </c>
      <c r="T394">
        <v>1725.1365993288371</v>
      </c>
      <c r="U394">
        <v>1486.9033503781</v>
      </c>
      <c r="V394">
        <v>2079.4538516544121</v>
      </c>
      <c r="W394">
        <v>1700.8980330433189</v>
      </c>
      <c r="X394">
        <v>1763.549412715385</v>
      </c>
      <c r="Y394">
        <v>1684.813268579019</v>
      </c>
      <c r="Z394">
        <v>1128.008286579782</v>
      </c>
      <c r="AA394">
        <v>1785.9832992068259</v>
      </c>
      <c r="AB394">
        <v>1738.1599836668031</v>
      </c>
      <c r="AC394">
        <v>1558.0857763033171</v>
      </c>
      <c r="AD394">
        <v>1232.880605624739</v>
      </c>
      <c r="AE394">
        <v>1520.396556975948</v>
      </c>
      <c r="AF394">
        <v>1827.053525859608</v>
      </c>
      <c r="AG394">
        <v>1670.038232732564</v>
      </c>
      <c r="AH394">
        <v>1597.2972086205341</v>
      </c>
    </row>
    <row r="395" spans="1:34" x14ac:dyDescent="0.25">
      <c r="A395">
        <v>44904</v>
      </c>
      <c r="B395">
        <v>1051.81</v>
      </c>
      <c r="C395">
        <v>1673.7332086972669</v>
      </c>
      <c r="D395">
        <v>1779.0261374432041</v>
      </c>
      <c r="E395">
        <v>1621.3422867210841</v>
      </c>
      <c r="F395">
        <v>1714.647707394515</v>
      </c>
      <c r="G395">
        <v>1755.884225445413</v>
      </c>
      <c r="H395">
        <v>2375.3472101020279</v>
      </c>
      <c r="I395">
        <v>1543.5143952913829</v>
      </c>
      <c r="J395">
        <v>1760.979433511684</v>
      </c>
      <c r="K395">
        <v>1599.2392465047581</v>
      </c>
      <c r="L395">
        <v>1908.8130429696471</v>
      </c>
      <c r="M395">
        <v>950.01338443781788</v>
      </c>
      <c r="N395">
        <v>1306.755190127571</v>
      </c>
      <c r="O395">
        <v>1727.318425057932</v>
      </c>
      <c r="P395">
        <v>1417.9841663135251</v>
      </c>
      <c r="Q395">
        <v>1624.564530282051</v>
      </c>
      <c r="R395">
        <v>1549.37773173595</v>
      </c>
      <c r="S395">
        <v>1466.6035180374311</v>
      </c>
      <c r="T395">
        <v>1742.434442553903</v>
      </c>
      <c r="U395">
        <v>1481.7513279086411</v>
      </c>
      <c r="V395">
        <v>2045.4366236810879</v>
      </c>
      <c r="W395">
        <v>1699.004862522238</v>
      </c>
      <c r="X395">
        <v>1773.642396850654</v>
      </c>
      <c r="Y395">
        <v>1685.0279745526229</v>
      </c>
      <c r="Z395">
        <v>1140.4470090370151</v>
      </c>
      <c r="AA395">
        <v>1802.526357934704</v>
      </c>
      <c r="AB395">
        <v>1737.322727952273</v>
      </c>
      <c r="AC395">
        <v>1561.1717337501441</v>
      </c>
      <c r="AD395">
        <v>1231.907101503838</v>
      </c>
      <c r="AE395">
        <v>1538.080299452984</v>
      </c>
      <c r="AF395">
        <v>1842.2547225950791</v>
      </c>
      <c r="AG395">
        <v>1679.7947710363451</v>
      </c>
      <c r="AH395">
        <v>1598.389247546115</v>
      </c>
    </row>
    <row r="396" spans="1:34" x14ac:dyDescent="0.25">
      <c r="A396">
        <v>44903</v>
      </c>
      <c r="B396">
        <v>1050.53</v>
      </c>
      <c r="C396">
        <v>1668.882808129569</v>
      </c>
      <c r="D396">
        <v>1772.7749175544659</v>
      </c>
      <c r="E396">
        <v>1625.3438928610669</v>
      </c>
      <c r="F396">
        <v>1714.219706197842</v>
      </c>
      <c r="G396">
        <v>1743.360974702194</v>
      </c>
      <c r="H396">
        <v>2381.105855450729</v>
      </c>
      <c r="I396">
        <v>1546.0042928523981</v>
      </c>
      <c r="J396">
        <v>1757.617396577903</v>
      </c>
      <c r="K396">
        <v>1614.3512314416721</v>
      </c>
      <c r="L396">
        <v>1888.9441967075049</v>
      </c>
      <c r="M396">
        <v>941.27316366085927</v>
      </c>
      <c r="N396">
        <v>1305.947061528552</v>
      </c>
      <c r="O396">
        <v>1721.4464996105239</v>
      </c>
      <c r="P396">
        <v>1400.7735913469401</v>
      </c>
      <c r="Q396">
        <v>1620.785019368137</v>
      </c>
      <c r="R396">
        <v>1545.6461564825561</v>
      </c>
      <c r="S396">
        <v>1469.2353491158419</v>
      </c>
      <c r="T396">
        <v>1725.7900107688049</v>
      </c>
      <c r="U396">
        <v>1475.3846435135449</v>
      </c>
      <c r="V396">
        <v>2054.6534343933231</v>
      </c>
      <c r="W396">
        <v>1697.5705498048469</v>
      </c>
      <c r="X396">
        <v>1756.717259475188</v>
      </c>
      <c r="Y396">
        <v>1674.3049431783049</v>
      </c>
      <c r="Z396">
        <v>1140.566653807384</v>
      </c>
      <c r="AA396">
        <v>1796.862889859404</v>
      </c>
      <c r="AB396">
        <v>1734.174960997341</v>
      </c>
      <c r="AC396">
        <v>1554.8665014374089</v>
      </c>
      <c r="AD396">
        <v>1230.1261358144809</v>
      </c>
      <c r="AE396">
        <v>1534.7555473188179</v>
      </c>
      <c r="AF396">
        <v>1833.444529739008</v>
      </c>
      <c r="AG396">
        <v>1672.5194215458439</v>
      </c>
      <c r="AH396">
        <v>1597.9458152519619</v>
      </c>
    </row>
    <row r="397" spans="1:34" x14ac:dyDescent="0.25">
      <c r="A397">
        <v>44902</v>
      </c>
      <c r="B397">
        <v>1041.02</v>
      </c>
      <c r="C397">
        <v>1645.796472027575</v>
      </c>
      <c r="D397">
        <v>1742.103775650286</v>
      </c>
      <c r="E397">
        <v>1612.055610451645</v>
      </c>
      <c r="F397">
        <v>1679.815071022344</v>
      </c>
      <c r="G397">
        <v>1713.41996077721</v>
      </c>
      <c r="H397">
        <v>2322.0980913521421</v>
      </c>
      <c r="I397">
        <v>1525.3815783114369</v>
      </c>
      <c r="J397">
        <v>1744.501077149946</v>
      </c>
      <c r="K397">
        <v>1615.867679360008</v>
      </c>
      <c r="L397">
        <v>1875.0264815679279</v>
      </c>
      <c r="M397">
        <v>923.03499362502339</v>
      </c>
      <c r="N397">
        <v>1299.7210530578971</v>
      </c>
      <c r="O397">
        <v>1713.247731798217</v>
      </c>
      <c r="P397">
        <v>1394.7614619780579</v>
      </c>
      <c r="Q397">
        <v>1602.4770956480111</v>
      </c>
      <c r="R397">
        <v>1513.903204963199</v>
      </c>
      <c r="S397">
        <v>1438.6880879308151</v>
      </c>
      <c r="T397">
        <v>1676.7898160630521</v>
      </c>
      <c r="U397">
        <v>1466.5385470213409</v>
      </c>
      <c r="V397">
        <v>2059.4024828319521</v>
      </c>
      <c r="W397">
        <v>1680.6840945907661</v>
      </c>
      <c r="X397">
        <v>1752.076650638604</v>
      </c>
      <c r="Y397">
        <v>1643.5012871851741</v>
      </c>
      <c r="Z397">
        <v>1131.59032705462</v>
      </c>
      <c r="AA397">
        <v>1762.61638962802</v>
      </c>
      <c r="AB397">
        <v>1724.0786472590689</v>
      </c>
      <c r="AC397">
        <v>1536.1741832107371</v>
      </c>
      <c r="AD397">
        <v>1219.4335798666841</v>
      </c>
      <c r="AE397">
        <v>1517.9826429095981</v>
      </c>
      <c r="AF397">
        <v>1805.612031324293</v>
      </c>
      <c r="AG397">
        <v>1649.541475500698</v>
      </c>
      <c r="AH397">
        <v>1576.36979805641</v>
      </c>
    </row>
    <row r="398" spans="1:34" x14ac:dyDescent="0.25">
      <c r="A398">
        <v>44901</v>
      </c>
      <c r="B398">
        <v>1048.69</v>
      </c>
      <c r="C398">
        <v>1671.57678210937</v>
      </c>
      <c r="D398">
        <v>1778.119544802611</v>
      </c>
      <c r="E398">
        <v>1626.256577515845</v>
      </c>
      <c r="F398">
        <v>1723.479017792796</v>
      </c>
      <c r="G398">
        <v>1740.7017109570279</v>
      </c>
      <c r="H398">
        <v>2353.179417150528</v>
      </c>
      <c r="I398">
        <v>1550.145211199711</v>
      </c>
      <c r="J398">
        <v>1747.2912134716701</v>
      </c>
      <c r="K398">
        <v>1626.3111177479709</v>
      </c>
      <c r="L398">
        <v>1894.8036029095049</v>
      </c>
      <c r="M398">
        <v>932.78464110378366</v>
      </c>
      <c r="N398">
        <v>1305.3548696172591</v>
      </c>
      <c r="O398">
        <v>1726.200131666568</v>
      </c>
      <c r="P398">
        <v>1415.2736258482171</v>
      </c>
      <c r="Q398">
        <v>1644.0991664155711</v>
      </c>
      <c r="R398">
        <v>1526.609914601408</v>
      </c>
      <c r="S398">
        <v>1480.092700504779</v>
      </c>
      <c r="T398">
        <v>1706.309341856575</v>
      </c>
      <c r="U398">
        <v>1484.886646981533</v>
      </c>
      <c r="V398">
        <v>2101.759692461033</v>
      </c>
      <c r="W398">
        <v>1699.558955781828</v>
      </c>
      <c r="X398">
        <v>1778.049475706378</v>
      </c>
      <c r="Y398">
        <v>1676.8581847068849</v>
      </c>
      <c r="Z398">
        <v>1140.940857030391</v>
      </c>
      <c r="AA398">
        <v>1798.154624265419</v>
      </c>
      <c r="AB398">
        <v>1744.622322345607</v>
      </c>
      <c r="AC398">
        <v>1555.2359764522951</v>
      </c>
      <c r="AD398">
        <v>1228.097279462188</v>
      </c>
      <c r="AE398">
        <v>1525.3917270925131</v>
      </c>
      <c r="AF398">
        <v>1819.175885188318</v>
      </c>
      <c r="AG398">
        <v>1679.25104315098</v>
      </c>
      <c r="AH398">
        <v>1606.5300852216919</v>
      </c>
    </row>
    <row r="399" spans="1:34" x14ac:dyDescent="0.25">
      <c r="A399">
        <v>44900</v>
      </c>
      <c r="B399">
        <v>1093.67</v>
      </c>
      <c r="C399">
        <v>1707.171798755254</v>
      </c>
      <c r="D399">
        <v>1825.9207606966011</v>
      </c>
      <c r="E399">
        <v>1653.5553295435241</v>
      </c>
      <c r="F399">
        <v>1778.8623751490099</v>
      </c>
      <c r="G399">
        <v>1790.5695657481151</v>
      </c>
      <c r="H399">
        <v>2412.286275544016</v>
      </c>
      <c r="I399">
        <v>1605.017820826007</v>
      </c>
      <c r="J399">
        <v>1772.101788494251</v>
      </c>
      <c r="K399">
        <v>1675.2166212469549</v>
      </c>
      <c r="L399">
        <v>1908.163441215072</v>
      </c>
      <c r="M399">
        <v>950.8962055229523</v>
      </c>
      <c r="N399">
        <v>1335.775197017889</v>
      </c>
      <c r="O399">
        <v>1735.243851659023</v>
      </c>
      <c r="P399">
        <v>1429.2302270574939</v>
      </c>
      <c r="Q399">
        <v>1686.287538885615</v>
      </c>
      <c r="R399">
        <v>1574.498148165525</v>
      </c>
      <c r="S399">
        <v>1539.09871179883</v>
      </c>
      <c r="T399">
        <v>1770.073823004147</v>
      </c>
      <c r="U399">
        <v>1501.8815093706089</v>
      </c>
      <c r="V399">
        <v>2037.172892436721</v>
      </c>
      <c r="W399">
        <v>1702.543763656065</v>
      </c>
      <c r="X399">
        <v>1804.891268025274</v>
      </c>
      <c r="Y399">
        <v>1719.6474303171069</v>
      </c>
      <c r="Z399">
        <v>1162.267225493501</v>
      </c>
      <c r="AA399">
        <v>1847.4816839835239</v>
      </c>
      <c r="AB399">
        <v>1763.2864420641681</v>
      </c>
      <c r="AC399">
        <v>1584.0575064366669</v>
      </c>
      <c r="AD399">
        <v>1253.1700790629479</v>
      </c>
      <c r="AE399">
        <v>1570.323681780993</v>
      </c>
      <c r="AF399">
        <v>1849.81355832386</v>
      </c>
      <c r="AG399">
        <v>1712.9734420171119</v>
      </c>
      <c r="AH399">
        <v>1645.467441862264</v>
      </c>
    </row>
    <row r="400" spans="1:34" x14ac:dyDescent="0.25">
      <c r="A400">
        <v>44897</v>
      </c>
      <c r="B400">
        <v>1080.01</v>
      </c>
      <c r="C400">
        <v>1693.7145102215329</v>
      </c>
      <c r="D400">
        <v>1824.4286776042641</v>
      </c>
      <c r="E400">
        <v>1639.377909365802</v>
      </c>
      <c r="F400">
        <v>1771.898640357007</v>
      </c>
      <c r="G400">
        <v>1785.242588061308</v>
      </c>
      <c r="H400">
        <v>2369.4461069470608</v>
      </c>
      <c r="I400">
        <v>1605.4661949927399</v>
      </c>
      <c r="J400">
        <v>1765.493161727486</v>
      </c>
      <c r="K400">
        <v>1651.5497428476881</v>
      </c>
      <c r="L400">
        <v>1902.1362206377239</v>
      </c>
      <c r="M400">
        <v>933.00647800152933</v>
      </c>
      <c r="N400">
        <v>1333.9766479506391</v>
      </c>
      <c r="O400">
        <v>1713.2428041794451</v>
      </c>
      <c r="P400">
        <v>1410.8770344177819</v>
      </c>
      <c r="Q400">
        <v>1672.862896497264</v>
      </c>
      <c r="R400">
        <v>1549.4466144849659</v>
      </c>
      <c r="S400">
        <v>1523.6033289237589</v>
      </c>
      <c r="T400">
        <v>1743.6326541902199</v>
      </c>
      <c r="U400">
        <v>1497.1391687267389</v>
      </c>
      <c r="V400">
        <v>2044.715375770905</v>
      </c>
      <c r="W400">
        <v>1684.7565168996291</v>
      </c>
      <c r="X400">
        <v>1804.866855054586</v>
      </c>
      <c r="Y400">
        <v>1705.390383536416</v>
      </c>
      <c r="Z400">
        <v>1160.764741037457</v>
      </c>
      <c r="AA400">
        <v>1832.7403453477541</v>
      </c>
      <c r="AB400">
        <v>1749.5506557503491</v>
      </c>
      <c r="AC400">
        <v>1570.5522821352961</v>
      </c>
      <c r="AD400">
        <v>1245.832193387452</v>
      </c>
      <c r="AE400">
        <v>1554.7351997091121</v>
      </c>
      <c r="AF400">
        <v>1833.598440341407</v>
      </c>
      <c r="AG400">
        <v>1700.5701526284261</v>
      </c>
      <c r="AH400">
        <v>1632.5667337187831</v>
      </c>
    </row>
    <row r="401" spans="1:34" x14ac:dyDescent="0.25">
      <c r="A401">
        <v>44896</v>
      </c>
      <c r="B401">
        <v>1036.28</v>
      </c>
      <c r="C401">
        <v>1670.367889681163</v>
      </c>
      <c r="D401">
        <v>1806.3867068977429</v>
      </c>
      <c r="E401">
        <v>1619.2665664179749</v>
      </c>
      <c r="F401">
        <v>1740.740059117305</v>
      </c>
      <c r="G401">
        <v>1755.5106579548201</v>
      </c>
      <c r="H401">
        <v>2322.4837979318741</v>
      </c>
      <c r="I401">
        <v>1573.822403765718</v>
      </c>
      <c r="J401">
        <v>1761.9578738419041</v>
      </c>
      <c r="K401">
        <v>1590.013426928283</v>
      </c>
      <c r="L401">
        <v>1893.9044331443511</v>
      </c>
      <c r="M401">
        <v>920.11852563247498</v>
      </c>
      <c r="N401">
        <v>1326.4391611879889</v>
      </c>
      <c r="O401">
        <v>1691.6188119501139</v>
      </c>
      <c r="P401">
        <v>1400.8659152689081</v>
      </c>
      <c r="Q401">
        <v>1656.0047538255269</v>
      </c>
      <c r="R401">
        <v>1516.109810772484</v>
      </c>
      <c r="S401">
        <v>1490.264454716239</v>
      </c>
      <c r="T401">
        <v>1704.693306541132</v>
      </c>
      <c r="U401">
        <v>1473.2744345092981</v>
      </c>
      <c r="V401">
        <v>2025.8594194364309</v>
      </c>
      <c r="W401">
        <v>1678.313867090596</v>
      </c>
      <c r="X401">
        <v>1802.758434242098</v>
      </c>
      <c r="Y401">
        <v>1680.1490161075451</v>
      </c>
      <c r="Z401">
        <v>1151.95480024586</v>
      </c>
      <c r="AA401">
        <v>1804.304680106377</v>
      </c>
      <c r="AB401">
        <v>1729.726849427311</v>
      </c>
      <c r="AC401">
        <v>1548.251634306037</v>
      </c>
      <c r="AD401">
        <v>1234.9235002482201</v>
      </c>
      <c r="AE401">
        <v>1509.9943881060101</v>
      </c>
      <c r="AF401">
        <v>1797.3472480624091</v>
      </c>
      <c r="AG401">
        <v>1680.324106776834</v>
      </c>
      <c r="AH401">
        <v>1615.21426032062</v>
      </c>
    </row>
    <row r="402" spans="1:34" x14ac:dyDescent="0.25">
      <c r="A402">
        <v>44895</v>
      </c>
      <c r="B402">
        <v>1048.42</v>
      </c>
      <c r="C402">
        <v>1654.2549173352861</v>
      </c>
      <c r="D402">
        <v>1766.423704733063</v>
      </c>
      <c r="E402">
        <v>1616.3806363382639</v>
      </c>
      <c r="F402">
        <v>1712.216158980302</v>
      </c>
      <c r="G402">
        <v>1753.744969401333</v>
      </c>
      <c r="H402">
        <v>2324.5099985890738</v>
      </c>
      <c r="I402">
        <v>1571.5652769286601</v>
      </c>
      <c r="J402">
        <v>1752.666634053317</v>
      </c>
      <c r="K402">
        <v>1584.1718217280591</v>
      </c>
      <c r="L402">
        <v>1863.5276849542479</v>
      </c>
      <c r="M402">
        <v>898.5772084087132</v>
      </c>
      <c r="N402">
        <v>1333.2584949342699</v>
      </c>
      <c r="O402">
        <v>1689.654889392823</v>
      </c>
      <c r="P402">
        <v>1390.758186586168</v>
      </c>
      <c r="Q402">
        <v>1636.4168121767279</v>
      </c>
      <c r="R402">
        <v>1505.2885371239111</v>
      </c>
      <c r="S402">
        <v>1474.1114386697429</v>
      </c>
      <c r="T402">
        <v>1660.239797485877</v>
      </c>
      <c r="U402">
        <v>1459.0439383568059</v>
      </c>
      <c r="V402">
        <v>2002.2181037364501</v>
      </c>
      <c r="W402">
        <v>1663.5570301959081</v>
      </c>
      <c r="X402">
        <v>1776.9331600007361</v>
      </c>
      <c r="Y402">
        <v>1656.253063448816</v>
      </c>
      <c r="Z402">
        <v>1147.878803252841</v>
      </c>
      <c r="AA402">
        <v>1780.592853375837</v>
      </c>
      <c r="AB402">
        <v>1717.52603359776</v>
      </c>
      <c r="AC402">
        <v>1537.9596480674991</v>
      </c>
      <c r="AD402">
        <v>1231.2505695928619</v>
      </c>
      <c r="AE402">
        <v>1516.3308255454331</v>
      </c>
      <c r="AF402">
        <v>1800.8838978018621</v>
      </c>
      <c r="AG402">
        <v>1661.065830260603</v>
      </c>
      <c r="AH402">
        <v>1589.5778788446769</v>
      </c>
    </row>
    <row r="403" spans="1:34" x14ac:dyDescent="0.25">
      <c r="A403">
        <v>44894</v>
      </c>
      <c r="B403">
        <v>1032.1600000000001</v>
      </c>
      <c r="C403">
        <v>1634.7303880597549</v>
      </c>
      <c r="D403">
        <v>1731.0735295498321</v>
      </c>
      <c r="E403">
        <v>1578.43351097343</v>
      </c>
      <c r="F403">
        <v>1681.0329195247009</v>
      </c>
      <c r="G403">
        <v>1731.248354058697</v>
      </c>
      <c r="H403">
        <v>2300.7787448889808</v>
      </c>
      <c r="I403">
        <v>1546.6181027871651</v>
      </c>
      <c r="J403">
        <v>1740.3642640670239</v>
      </c>
      <c r="K403">
        <v>1560.3067879820071</v>
      </c>
      <c r="L403">
        <v>1845.765270142399</v>
      </c>
      <c r="M403">
        <v>895.91258245709264</v>
      </c>
      <c r="N403">
        <v>1313.1227670963401</v>
      </c>
      <c r="O403">
        <v>1671.1414973494791</v>
      </c>
      <c r="P403">
        <v>1377.4470446205</v>
      </c>
      <c r="Q403">
        <v>1626.543104274758</v>
      </c>
      <c r="R403">
        <v>1492.432159205699</v>
      </c>
      <c r="S403">
        <v>1464.219745843498</v>
      </c>
      <c r="T403">
        <v>1628.6604455012771</v>
      </c>
      <c r="U403">
        <v>1450.184699516886</v>
      </c>
      <c r="V403">
        <v>1968.0102847585911</v>
      </c>
      <c r="W403">
        <v>1661.5312003334129</v>
      </c>
      <c r="X403">
        <v>1760.1319087771469</v>
      </c>
      <c r="Y403">
        <v>1636.843254679203</v>
      </c>
      <c r="Z403">
        <v>1132.161840834726</v>
      </c>
      <c r="AA403">
        <v>1755.985005629226</v>
      </c>
      <c r="AB403">
        <v>1700.526082300782</v>
      </c>
      <c r="AC403">
        <v>1525.520649811084</v>
      </c>
      <c r="AD403">
        <v>1213.6177204702881</v>
      </c>
      <c r="AE403">
        <v>1502.7485635628179</v>
      </c>
      <c r="AF403">
        <v>1776.2268700664019</v>
      </c>
      <c r="AG403">
        <v>1643.2565662297311</v>
      </c>
      <c r="AH403">
        <v>1570.0994251278939</v>
      </c>
    </row>
    <row r="404" spans="1:34" x14ac:dyDescent="0.25">
      <c r="A404">
        <v>44893</v>
      </c>
      <c r="B404">
        <v>1005.69</v>
      </c>
      <c r="C404">
        <v>1607.4309160081159</v>
      </c>
      <c r="D404">
        <v>1685.8430531709289</v>
      </c>
      <c r="E404">
        <v>1575.4570256794329</v>
      </c>
      <c r="F404">
        <v>1638.5409514008441</v>
      </c>
      <c r="G404">
        <v>1708.462687510912</v>
      </c>
      <c r="H404">
        <v>2259.3600602143588</v>
      </c>
      <c r="I404">
        <v>1527.0467411336081</v>
      </c>
      <c r="J404">
        <v>1718.3646690188609</v>
      </c>
      <c r="K404">
        <v>1520.1595135911421</v>
      </c>
      <c r="L404">
        <v>1830.0097745257549</v>
      </c>
      <c r="M404">
        <v>879.32451653755027</v>
      </c>
      <c r="N404">
        <v>1305.4182847841039</v>
      </c>
      <c r="O404">
        <v>1650.6869389835911</v>
      </c>
      <c r="P404">
        <v>1354.6881712424049</v>
      </c>
      <c r="Q404">
        <v>1600.8018333016889</v>
      </c>
      <c r="R404">
        <v>1485.5217879178749</v>
      </c>
      <c r="S404">
        <v>1434.7188020009689</v>
      </c>
      <c r="T404">
        <v>1583.7102517678729</v>
      </c>
      <c r="U404">
        <v>1424.910209923343</v>
      </c>
      <c r="V404">
        <v>1920.671659121281</v>
      </c>
      <c r="W404">
        <v>1646.3543676405229</v>
      </c>
      <c r="X404">
        <v>1731.269115503283</v>
      </c>
      <c r="Y404">
        <v>1607.1033428680171</v>
      </c>
      <c r="Z404">
        <v>1122.0535206066841</v>
      </c>
      <c r="AA404">
        <v>1719.072028609193</v>
      </c>
      <c r="AB404">
        <v>1675.100497126218</v>
      </c>
      <c r="AC404">
        <v>1507.626588603282</v>
      </c>
      <c r="AD404">
        <v>1203.976716962803</v>
      </c>
      <c r="AE404">
        <v>1481.525104194593</v>
      </c>
      <c r="AF404">
        <v>1752.73436810158</v>
      </c>
      <c r="AG404">
        <v>1615.6132408207279</v>
      </c>
      <c r="AH404">
        <v>1540.4544687360669</v>
      </c>
    </row>
    <row r="405" spans="1:34" x14ac:dyDescent="0.25">
      <c r="A405">
        <v>44890</v>
      </c>
      <c r="B405">
        <v>971.46</v>
      </c>
      <c r="C405">
        <v>1558.905199592044</v>
      </c>
      <c r="D405">
        <v>1619.2137428207079</v>
      </c>
      <c r="E405">
        <v>1563.028212388997</v>
      </c>
      <c r="F405">
        <v>1587.5688742019879</v>
      </c>
      <c r="G405">
        <v>1654.311462027877</v>
      </c>
      <c r="H405">
        <v>2197.1372892227309</v>
      </c>
      <c r="I405">
        <v>1477.31924364528</v>
      </c>
      <c r="J405">
        <v>1662.369297647746</v>
      </c>
      <c r="K405">
        <v>1468.8370191479989</v>
      </c>
      <c r="L405">
        <v>1797.378755336953</v>
      </c>
      <c r="M405">
        <v>859.32657481500826</v>
      </c>
      <c r="N405">
        <v>1260.0729638427979</v>
      </c>
      <c r="O405">
        <v>1601.042427142309</v>
      </c>
      <c r="P405">
        <v>1319.087012833804</v>
      </c>
      <c r="Q405">
        <v>1556.907314858483</v>
      </c>
      <c r="R405">
        <v>1447.658632756619</v>
      </c>
      <c r="S405">
        <v>1399.0244044486651</v>
      </c>
      <c r="T405">
        <v>1529.2804881751299</v>
      </c>
      <c r="U405">
        <v>1383.976778165824</v>
      </c>
      <c r="V405">
        <v>1864.179043088177</v>
      </c>
      <c r="W405">
        <v>1607.057568840464</v>
      </c>
      <c r="X405">
        <v>1673.855478854972</v>
      </c>
      <c r="Y405">
        <v>1547.75922437441</v>
      </c>
      <c r="Z405">
        <v>1094.699502558763</v>
      </c>
      <c r="AA405">
        <v>1662.7842338190021</v>
      </c>
      <c r="AB405">
        <v>1626.753615051349</v>
      </c>
      <c r="AC405">
        <v>1466.23235626728</v>
      </c>
      <c r="AD405">
        <v>1173.335825580979</v>
      </c>
      <c r="AE405">
        <v>1442.1577724811141</v>
      </c>
      <c r="AF405">
        <v>1707.817163145543</v>
      </c>
      <c r="AG405">
        <v>1567.124922688012</v>
      </c>
      <c r="AH405">
        <v>1488.8899033846069</v>
      </c>
    </row>
    <row r="406" spans="1:34" x14ac:dyDescent="0.25">
      <c r="A406">
        <v>44889</v>
      </c>
      <c r="B406">
        <v>947.71</v>
      </c>
      <c r="C406">
        <v>1527.220644614737</v>
      </c>
      <c r="D406">
        <v>1583.146378191869</v>
      </c>
      <c r="E406">
        <v>1526.3389592450139</v>
      </c>
      <c r="F406">
        <v>1546.0447429415481</v>
      </c>
      <c r="G406">
        <v>1611.4813299997941</v>
      </c>
      <c r="H406">
        <v>2146.4681565347792</v>
      </c>
      <c r="I406">
        <v>1453.151355612117</v>
      </c>
      <c r="J406">
        <v>1630.394456943696</v>
      </c>
      <c r="K406">
        <v>1441.7095632315441</v>
      </c>
      <c r="L406">
        <v>1748.215761231284</v>
      </c>
      <c r="M406">
        <v>836.66582946485801</v>
      </c>
      <c r="N406">
        <v>1234.6254528892341</v>
      </c>
      <c r="O406">
        <v>1569.6776062355859</v>
      </c>
      <c r="P406">
        <v>1313.8699214943981</v>
      </c>
      <c r="Q406">
        <v>1530.755528637397</v>
      </c>
      <c r="R406">
        <v>1415.371191115991</v>
      </c>
      <c r="S406">
        <v>1365.8977956712181</v>
      </c>
      <c r="T406">
        <v>1475.0813496330959</v>
      </c>
      <c r="U406">
        <v>1358.0026855979711</v>
      </c>
      <c r="V406">
        <v>1849.775946861751</v>
      </c>
      <c r="W406">
        <v>1585.5368632846839</v>
      </c>
      <c r="X406">
        <v>1667.352407836624</v>
      </c>
      <c r="Y406">
        <v>1513.954840753149</v>
      </c>
      <c r="Z406">
        <v>1073.779631409142</v>
      </c>
      <c r="AA406">
        <v>1625.749527868094</v>
      </c>
      <c r="AB406">
        <v>1596.3930980793921</v>
      </c>
      <c r="AC406">
        <v>1441.2375208773401</v>
      </c>
      <c r="AD406">
        <v>1147.899690863203</v>
      </c>
      <c r="AE406">
        <v>1413.8893968240179</v>
      </c>
      <c r="AF406">
        <v>1673.302535455191</v>
      </c>
      <c r="AG406">
        <v>1529.651640212086</v>
      </c>
      <c r="AH406">
        <v>1464.372988955728</v>
      </c>
    </row>
    <row r="407" spans="1:34" x14ac:dyDescent="0.25">
      <c r="A407">
        <v>44888</v>
      </c>
      <c r="B407">
        <v>946</v>
      </c>
      <c r="C407">
        <v>1531.010578417643</v>
      </c>
      <c r="D407">
        <v>1629.745881864063</v>
      </c>
      <c r="E407">
        <v>1533.3759498124241</v>
      </c>
      <c r="F407">
        <v>1545.173386292917</v>
      </c>
      <c r="G407">
        <v>1614.0554786881389</v>
      </c>
      <c r="H407">
        <v>2132.3504133572219</v>
      </c>
      <c r="I407">
        <v>1457.979736567414</v>
      </c>
      <c r="J407">
        <v>1639.9626559131229</v>
      </c>
      <c r="K407">
        <v>1452.4386103989771</v>
      </c>
      <c r="L407">
        <v>1750.6523096055921</v>
      </c>
      <c r="M407">
        <v>844.77409103086666</v>
      </c>
      <c r="N407">
        <v>1234.1361903942529</v>
      </c>
      <c r="O407">
        <v>1584.449436622134</v>
      </c>
      <c r="P407">
        <v>1314.88337178954</v>
      </c>
      <c r="Q407">
        <v>1537.3126634940379</v>
      </c>
      <c r="R407">
        <v>1414.951601223662</v>
      </c>
      <c r="S407">
        <v>1374.2477257139151</v>
      </c>
      <c r="T407">
        <v>1464.23927731455</v>
      </c>
      <c r="U407">
        <v>1358.7924991155419</v>
      </c>
      <c r="V407">
        <v>1842.977636353301</v>
      </c>
      <c r="W407">
        <v>1582.37998861715</v>
      </c>
      <c r="X407">
        <v>1680.702306830116</v>
      </c>
      <c r="Y407">
        <v>1521.4752848685191</v>
      </c>
      <c r="Z407">
        <v>1076.590125230445</v>
      </c>
      <c r="AA407">
        <v>1628.9439243184479</v>
      </c>
      <c r="AB407">
        <v>1605.117920053141</v>
      </c>
      <c r="AC407">
        <v>1441.696743496042</v>
      </c>
      <c r="AD407">
        <v>1151.25724496981</v>
      </c>
      <c r="AE407">
        <v>1408.189072109715</v>
      </c>
      <c r="AF407">
        <v>1667.129971313507</v>
      </c>
      <c r="AG407">
        <v>1530.4367414766521</v>
      </c>
      <c r="AH407">
        <v>1477.642421062754</v>
      </c>
    </row>
    <row r="408" spans="1:34" x14ac:dyDescent="0.25">
      <c r="A408">
        <v>44887</v>
      </c>
      <c r="B408">
        <v>952.12</v>
      </c>
      <c r="C408">
        <v>1554.3187386086879</v>
      </c>
      <c r="D408">
        <v>1655.838728197431</v>
      </c>
      <c r="E408">
        <v>1548.1366416615281</v>
      </c>
      <c r="F408">
        <v>1578.7332491474231</v>
      </c>
      <c r="G408">
        <v>1627.355854667268</v>
      </c>
      <c r="H408">
        <v>2170.3921100834332</v>
      </c>
      <c r="I408">
        <v>1486.188600729474</v>
      </c>
      <c r="J408">
        <v>1655.2251887489849</v>
      </c>
      <c r="K408">
        <v>1473.6797296188979</v>
      </c>
      <c r="L408">
        <v>1766.9661650638161</v>
      </c>
      <c r="M408">
        <v>851.97379374618686</v>
      </c>
      <c r="N408">
        <v>1245.036149539786</v>
      </c>
      <c r="O408">
        <v>1600.211088907</v>
      </c>
      <c r="P408">
        <v>1326.5889388793371</v>
      </c>
      <c r="Q408">
        <v>1568.039518251996</v>
      </c>
      <c r="R408">
        <v>1426.464065405735</v>
      </c>
      <c r="S408">
        <v>1415.9951462422871</v>
      </c>
      <c r="T408">
        <v>1508.7512094026149</v>
      </c>
      <c r="U408">
        <v>1382.501139668442</v>
      </c>
      <c r="V408">
        <v>1867.9189836854059</v>
      </c>
      <c r="W408">
        <v>1591.6990005450291</v>
      </c>
      <c r="X408">
        <v>1682.09907458722</v>
      </c>
      <c r="Y408">
        <v>1555.340366067408</v>
      </c>
      <c r="Z408">
        <v>1084.5670871643019</v>
      </c>
      <c r="AA408">
        <v>1660.3881906057329</v>
      </c>
      <c r="AB408">
        <v>1625.601371668369</v>
      </c>
      <c r="AC408">
        <v>1457.475198536451</v>
      </c>
      <c r="AD408">
        <v>1161.206414324356</v>
      </c>
      <c r="AE408">
        <v>1416.6319147889051</v>
      </c>
      <c r="AF408">
        <v>1685.88758820002</v>
      </c>
      <c r="AG408">
        <v>1555.7736159352939</v>
      </c>
      <c r="AH408">
        <v>1502.9946340894301</v>
      </c>
    </row>
    <row r="409" spans="1:34" x14ac:dyDescent="0.25">
      <c r="A409">
        <v>44886</v>
      </c>
      <c r="B409">
        <v>960.65</v>
      </c>
      <c r="C409">
        <v>1541.7724929951919</v>
      </c>
      <c r="D409">
        <v>1618.848116156511</v>
      </c>
      <c r="E409">
        <v>1547.1922803573659</v>
      </c>
      <c r="F409">
        <v>1560.8745797939371</v>
      </c>
      <c r="G409">
        <v>1623.0452939914489</v>
      </c>
      <c r="H409">
        <v>2148.9444108637572</v>
      </c>
      <c r="I409">
        <v>1482.6590047243881</v>
      </c>
      <c r="J409">
        <v>1631.8203147327399</v>
      </c>
      <c r="K409">
        <v>1414.2840100603939</v>
      </c>
      <c r="L409">
        <v>1758.25553311935</v>
      </c>
      <c r="M409">
        <v>848.1469801610192</v>
      </c>
      <c r="N409">
        <v>1233.0164646622161</v>
      </c>
      <c r="O409">
        <v>1585.4025083672529</v>
      </c>
      <c r="P409">
        <v>1319.7028823101621</v>
      </c>
      <c r="Q409">
        <v>1558.167347022785</v>
      </c>
      <c r="R409">
        <v>1417.844066169084</v>
      </c>
      <c r="S409">
        <v>1406.2700869513851</v>
      </c>
      <c r="T409">
        <v>1521.3506772127751</v>
      </c>
      <c r="U409">
        <v>1385.5354860559701</v>
      </c>
      <c r="V409">
        <v>1877.9906156356651</v>
      </c>
      <c r="W409">
        <v>1581.491684343926</v>
      </c>
      <c r="X409">
        <v>1668.654743060295</v>
      </c>
      <c r="Y409">
        <v>1543.256400282414</v>
      </c>
      <c r="Z409">
        <v>1070.107547313864</v>
      </c>
      <c r="AA409">
        <v>1645.5435399350399</v>
      </c>
      <c r="AB409">
        <v>1608.4353154130069</v>
      </c>
      <c r="AC409">
        <v>1452.395737640491</v>
      </c>
      <c r="AD409">
        <v>1152.201850459769</v>
      </c>
      <c r="AE409">
        <v>1419.661768913759</v>
      </c>
      <c r="AF409">
        <v>1681.788626610823</v>
      </c>
      <c r="AG409">
        <v>1540.9027034638541</v>
      </c>
      <c r="AH409">
        <v>1486.639808271867</v>
      </c>
    </row>
    <row r="410" spans="1:34" x14ac:dyDescent="0.25">
      <c r="A410">
        <v>44883</v>
      </c>
      <c r="B410">
        <v>969.33</v>
      </c>
      <c r="C410">
        <v>1522.584398670924</v>
      </c>
      <c r="D410">
        <v>1621.95886082979</v>
      </c>
      <c r="E410">
        <v>1523.26318764025</v>
      </c>
      <c r="F410">
        <v>1533.855129239377</v>
      </c>
      <c r="G410">
        <v>1592.8855985997529</v>
      </c>
      <c r="H410">
        <v>2131.0142595436</v>
      </c>
      <c r="I410">
        <v>1476.410849145097</v>
      </c>
      <c r="J410">
        <v>1638.5583487529809</v>
      </c>
      <c r="K410">
        <v>1402.9196947000839</v>
      </c>
      <c r="L410">
        <v>1733.658545572107</v>
      </c>
      <c r="M410">
        <v>827.03856926943854</v>
      </c>
      <c r="N410">
        <v>1213.7030331892311</v>
      </c>
      <c r="O410">
        <v>1571.3058478389819</v>
      </c>
      <c r="P410">
        <v>1303.872989669092</v>
      </c>
      <c r="Q410">
        <v>1529.1084828964581</v>
      </c>
      <c r="R410">
        <v>1424.0916250314731</v>
      </c>
      <c r="S410">
        <v>1388.580265633449</v>
      </c>
      <c r="T410">
        <v>1495.4655441240809</v>
      </c>
      <c r="U410">
        <v>1366.230612758337</v>
      </c>
      <c r="V410">
        <v>1851.3733411959511</v>
      </c>
      <c r="W410">
        <v>1564.481842287408</v>
      </c>
      <c r="X410">
        <v>1650.8303840012229</v>
      </c>
      <c r="Y410">
        <v>1513.326946705198</v>
      </c>
      <c r="Z410">
        <v>1048.290771135061</v>
      </c>
      <c r="AA410">
        <v>1621.67352639614</v>
      </c>
      <c r="AB410">
        <v>1592.713465714005</v>
      </c>
      <c r="AC410">
        <v>1440.3258528731419</v>
      </c>
      <c r="AD410">
        <v>1131.246597916519</v>
      </c>
      <c r="AE410">
        <v>1426.8174212501899</v>
      </c>
      <c r="AF410">
        <v>1674.381193784717</v>
      </c>
      <c r="AG410">
        <v>1515.281761532992</v>
      </c>
      <c r="AH410">
        <v>1464.948877796829</v>
      </c>
    </row>
    <row r="411" spans="1:34" x14ac:dyDescent="0.25">
      <c r="A411">
        <v>44882</v>
      </c>
      <c r="B411">
        <v>969.26</v>
      </c>
      <c r="C411">
        <v>1503.1150065072929</v>
      </c>
      <c r="D411">
        <v>1596.5169777693759</v>
      </c>
      <c r="E411">
        <v>1514.895797246495</v>
      </c>
      <c r="F411">
        <v>1502.219177194349</v>
      </c>
      <c r="G411">
        <v>1556.5085950480041</v>
      </c>
      <c r="H411">
        <v>2098.4841430812639</v>
      </c>
      <c r="I411">
        <v>1466.535184615989</v>
      </c>
      <c r="J411">
        <v>1608.3587844973799</v>
      </c>
      <c r="K411">
        <v>1408.7114093473431</v>
      </c>
      <c r="L411">
        <v>1706.6477346557899</v>
      </c>
      <c r="M411">
        <v>823.56599876030987</v>
      </c>
      <c r="N411">
        <v>1203.355252217149</v>
      </c>
      <c r="O411">
        <v>1561.7472814430089</v>
      </c>
      <c r="P411">
        <v>1303.2367486481639</v>
      </c>
      <c r="Q411">
        <v>1509.312243755581</v>
      </c>
      <c r="R411">
        <v>1421.0879336116391</v>
      </c>
      <c r="S411">
        <v>1361.34391599489</v>
      </c>
      <c r="T411">
        <v>1435.8563618631631</v>
      </c>
      <c r="U411">
        <v>1356.7295143892709</v>
      </c>
      <c r="V411">
        <v>1818.9374512367181</v>
      </c>
      <c r="W411">
        <v>1556.3654665863389</v>
      </c>
      <c r="X411">
        <v>1639.6745680860331</v>
      </c>
      <c r="Y411">
        <v>1489.3140257289899</v>
      </c>
      <c r="Z411">
        <v>1049.5460671260571</v>
      </c>
      <c r="AA411">
        <v>1593.0421243758931</v>
      </c>
      <c r="AB411">
        <v>1575.2958207957161</v>
      </c>
      <c r="AC411">
        <v>1431.1377914965581</v>
      </c>
      <c r="AD411">
        <v>1125.343503929927</v>
      </c>
      <c r="AE411">
        <v>1422.9418597770759</v>
      </c>
      <c r="AF411">
        <v>1660.015174487507</v>
      </c>
      <c r="AG411">
        <v>1488.654635014525</v>
      </c>
      <c r="AH411">
        <v>1448.514134238784</v>
      </c>
    </row>
    <row r="412" spans="1:34" x14ac:dyDescent="0.25">
      <c r="A412">
        <v>44881</v>
      </c>
      <c r="B412">
        <v>942.9</v>
      </c>
      <c r="C412">
        <v>1473.6954775161371</v>
      </c>
      <c r="D412">
        <v>1577.395247130323</v>
      </c>
      <c r="E412">
        <v>1491.7982161119301</v>
      </c>
      <c r="F412">
        <v>1465.745881783552</v>
      </c>
      <c r="G412">
        <v>1518.15214249203</v>
      </c>
      <c r="H412">
        <v>2056.457517674894</v>
      </c>
      <c r="I412">
        <v>1451.5757074429091</v>
      </c>
      <c r="J412">
        <v>1585.9866736300451</v>
      </c>
      <c r="K412">
        <v>1392.3548939117809</v>
      </c>
      <c r="L412">
        <v>1670.443641508657</v>
      </c>
      <c r="M412">
        <v>799.98850349189729</v>
      </c>
      <c r="N412">
        <v>1178.217869867744</v>
      </c>
      <c r="O412">
        <v>1529.050406729966</v>
      </c>
      <c r="P412">
        <v>1279.8879433108659</v>
      </c>
      <c r="Q412">
        <v>1466.1654853508589</v>
      </c>
      <c r="R412">
        <v>1396.4806998134391</v>
      </c>
      <c r="S412">
        <v>1338.873852114343</v>
      </c>
      <c r="T412">
        <v>1396.4604755147891</v>
      </c>
      <c r="U412">
        <v>1331.9112007050369</v>
      </c>
      <c r="V412">
        <v>1805.5049338086781</v>
      </c>
      <c r="W412">
        <v>1536.8337481504279</v>
      </c>
      <c r="X412">
        <v>1609.2909345881051</v>
      </c>
      <c r="Y412">
        <v>1462.046228797393</v>
      </c>
      <c r="Z412">
        <v>1027.186124107383</v>
      </c>
      <c r="AA412">
        <v>1560.2766196451321</v>
      </c>
      <c r="AB412">
        <v>1544.5967001248739</v>
      </c>
      <c r="AC412">
        <v>1407.141675915896</v>
      </c>
      <c r="AD412">
        <v>1101.477507284892</v>
      </c>
      <c r="AE412">
        <v>1389.3813022763479</v>
      </c>
      <c r="AF412">
        <v>1633.561878771651</v>
      </c>
      <c r="AG412">
        <v>1456.5011337671731</v>
      </c>
      <c r="AH412">
        <v>1421.009986575403</v>
      </c>
    </row>
    <row r="413" spans="1:34" x14ac:dyDescent="0.25">
      <c r="A413">
        <v>44880</v>
      </c>
      <c r="B413">
        <v>911.9</v>
      </c>
      <c r="C413">
        <v>1424.847662479887</v>
      </c>
      <c r="D413">
        <v>1517.5628728094771</v>
      </c>
      <c r="E413">
        <v>1436.1182378216549</v>
      </c>
      <c r="F413">
        <v>1419.8191112931399</v>
      </c>
      <c r="G413">
        <v>1454.7237045979959</v>
      </c>
      <c r="H413">
        <v>1983.646084825544</v>
      </c>
      <c r="I413">
        <v>1415.508759419391</v>
      </c>
      <c r="J413">
        <v>1558.4395988535721</v>
      </c>
      <c r="K413">
        <v>1323.166730901308</v>
      </c>
      <c r="L413">
        <v>1616.5650572641721</v>
      </c>
      <c r="M413">
        <v>754.54427749582283</v>
      </c>
      <c r="N413">
        <v>1129.5598514699709</v>
      </c>
      <c r="O413">
        <v>1465.1704459240541</v>
      </c>
      <c r="P413">
        <v>1231.385238625948</v>
      </c>
      <c r="Q413">
        <v>1421.257511457806</v>
      </c>
      <c r="R413">
        <v>1341.127995529898</v>
      </c>
      <c r="S413">
        <v>1298.9317322293441</v>
      </c>
      <c r="T413">
        <v>1351.6993760258781</v>
      </c>
      <c r="U413">
        <v>1310.0825082517049</v>
      </c>
      <c r="V413">
        <v>1751.377175376384</v>
      </c>
      <c r="W413">
        <v>1489.184320072372</v>
      </c>
      <c r="X413">
        <v>1567.814319469549</v>
      </c>
      <c r="Y413">
        <v>1412.776456997984</v>
      </c>
      <c r="Z413">
        <v>1000.126315847001</v>
      </c>
      <c r="AA413">
        <v>1509.6196051830891</v>
      </c>
      <c r="AB413">
        <v>1492.6552759663091</v>
      </c>
      <c r="AC413">
        <v>1362.7537618466929</v>
      </c>
      <c r="AD413">
        <v>1057.2700733185879</v>
      </c>
      <c r="AE413">
        <v>1340.75265639126</v>
      </c>
      <c r="AF413">
        <v>1583.3099106881441</v>
      </c>
      <c r="AG413">
        <v>1405.179829849646</v>
      </c>
      <c r="AH413">
        <v>1375.4810533284899</v>
      </c>
    </row>
    <row r="414" spans="1:34" x14ac:dyDescent="0.25">
      <c r="A414">
        <v>44879</v>
      </c>
      <c r="B414">
        <v>941.04</v>
      </c>
      <c r="C414">
        <v>1481.633665975213</v>
      </c>
      <c r="D414">
        <v>1586.5379260119739</v>
      </c>
      <c r="E414">
        <v>1477.9191621489169</v>
      </c>
      <c r="F414">
        <v>1478.4373381621019</v>
      </c>
      <c r="G414">
        <v>1505.6967754832001</v>
      </c>
      <c r="H414">
        <v>2045.0936567001829</v>
      </c>
      <c r="I414">
        <v>1449.708868320391</v>
      </c>
      <c r="J414">
        <v>1607.917807258681</v>
      </c>
      <c r="K414">
        <v>1410.4952607034811</v>
      </c>
      <c r="L414">
        <v>1682.153060292876</v>
      </c>
      <c r="M414">
        <v>795.66672207954048</v>
      </c>
      <c r="N414">
        <v>1185.5611717638401</v>
      </c>
      <c r="O414">
        <v>1528.658819037646</v>
      </c>
      <c r="P414">
        <v>1285.6215738389601</v>
      </c>
      <c r="Q414">
        <v>1480.243902460521</v>
      </c>
      <c r="R414">
        <v>1395.0559891645539</v>
      </c>
      <c r="S414">
        <v>1347.703342002872</v>
      </c>
      <c r="T414">
        <v>1410.0827298745889</v>
      </c>
      <c r="U414">
        <v>1357.469014380818</v>
      </c>
      <c r="V414">
        <v>1826.4596602635179</v>
      </c>
      <c r="W414">
        <v>1551.102841880612</v>
      </c>
      <c r="X414">
        <v>1630.44339436924</v>
      </c>
      <c r="Y414">
        <v>1469.9815131368091</v>
      </c>
      <c r="Z414">
        <v>1027.022841888966</v>
      </c>
      <c r="AA414">
        <v>1568.8138155512511</v>
      </c>
      <c r="AB414">
        <v>1556.096793466128</v>
      </c>
      <c r="AC414">
        <v>1414.310087362456</v>
      </c>
      <c r="AD414">
        <v>1101.3389193763171</v>
      </c>
      <c r="AE414">
        <v>1385.643510223726</v>
      </c>
      <c r="AF414">
        <v>1642.2056131439331</v>
      </c>
      <c r="AG414">
        <v>1457.6647421370569</v>
      </c>
      <c r="AH414">
        <v>1437.2652842803559</v>
      </c>
    </row>
    <row r="415" spans="1:34" x14ac:dyDescent="0.25">
      <c r="A415">
        <v>44876</v>
      </c>
      <c r="B415">
        <v>954.53</v>
      </c>
      <c r="C415">
        <v>1523.7652280963409</v>
      </c>
      <c r="D415">
        <v>1633.1289834420791</v>
      </c>
      <c r="E415">
        <v>1508.2698880366461</v>
      </c>
      <c r="F415">
        <v>1531.7557730211381</v>
      </c>
      <c r="G415">
        <v>1549.4416955184761</v>
      </c>
      <c r="H415">
        <v>2089.3808375999479</v>
      </c>
      <c r="I415">
        <v>1493.0081166930891</v>
      </c>
      <c r="J415">
        <v>1658.5866961002851</v>
      </c>
      <c r="K415">
        <v>1467.655581754326</v>
      </c>
      <c r="L415">
        <v>1723.230134509326</v>
      </c>
      <c r="M415">
        <v>823.48222348761556</v>
      </c>
      <c r="N415">
        <v>1210.6140052082901</v>
      </c>
      <c r="O415">
        <v>1576.7192081565261</v>
      </c>
      <c r="P415">
        <v>1301.4644054565481</v>
      </c>
      <c r="Q415">
        <v>1533.6643816640481</v>
      </c>
      <c r="R415">
        <v>1419.14309725625</v>
      </c>
      <c r="S415">
        <v>1358.820880435009</v>
      </c>
      <c r="T415">
        <v>1443.953839592237</v>
      </c>
      <c r="U415">
        <v>1386.638776895157</v>
      </c>
      <c r="V415">
        <v>1872.309380248445</v>
      </c>
      <c r="W415">
        <v>1583.199667367325</v>
      </c>
      <c r="X415">
        <v>1678.8156441825131</v>
      </c>
      <c r="Y415">
        <v>1522.5660731442861</v>
      </c>
      <c r="Z415">
        <v>1050.682743529328</v>
      </c>
      <c r="AA415">
        <v>1617.282214405637</v>
      </c>
      <c r="AB415">
        <v>1605.9255577776059</v>
      </c>
      <c r="AC415">
        <v>1443.7068722842171</v>
      </c>
      <c r="AD415">
        <v>1127.5114372103001</v>
      </c>
      <c r="AE415">
        <v>1409.2073176325359</v>
      </c>
      <c r="AF415">
        <v>1680.9567850053261</v>
      </c>
      <c r="AG415">
        <v>1501.513601507661</v>
      </c>
      <c r="AH415">
        <v>1481.6422670535669</v>
      </c>
    </row>
    <row r="416" spans="1:34" x14ac:dyDescent="0.25">
      <c r="A416">
        <v>44875</v>
      </c>
      <c r="B416">
        <v>947.24</v>
      </c>
      <c r="C416">
        <v>1539.342303143115</v>
      </c>
      <c r="D416">
        <v>1667.0575024626639</v>
      </c>
      <c r="E416">
        <v>1497.720908953765</v>
      </c>
      <c r="F416">
        <v>1560.865860737699</v>
      </c>
      <c r="G416">
        <v>1569.6000081462421</v>
      </c>
      <c r="H416">
        <v>2111.8725562517579</v>
      </c>
      <c r="I416">
        <v>1490.6805968512499</v>
      </c>
      <c r="J416">
        <v>1669.0059470938311</v>
      </c>
      <c r="K416">
        <v>1492.0079329487121</v>
      </c>
      <c r="L416">
        <v>1727.806448296355</v>
      </c>
      <c r="M416">
        <v>828.8062315479674</v>
      </c>
      <c r="N416">
        <v>1207.720349796085</v>
      </c>
      <c r="O416">
        <v>1590.6059924120609</v>
      </c>
      <c r="P416">
        <v>1319.1179075572279</v>
      </c>
      <c r="Q416">
        <v>1559.367951433954</v>
      </c>
      <c r="R416">
        <v>1409.802029623736</v>
      </c>
      <c r="S416">
        <v>1386.5451300774689</v>
      </c>
      <c r="T416">
        <v>1462.117577884638</v>
      </c>
      <c r="U416">
        <v>1391.20147859897</v>
      </c>
      <c r="V416">
        <v>1895.7850942922501</v>
      </c>
      <c r="W416">
        <v>1586.191148092968</v>
      </c>
      <c r="X416">
        <v>1688.9327922503369</v>
      </c>
      <c r="Y416">
        <v>1546.70114267602</v>
      </c>
      <c r="Z416">
        <v>1060.160285531241</v>
      </c>
      <c r="AA416">
        <v>1641.403629793075</v>
      </c>
      <c r="AB416">
        <v>1622.819349222922</v>
      </c>
      <c r="AC416">
        <v>1447.6842484445131</v>
      </c>
      <c r="AD416">
        <v>1128.145807338954</v>
      </c>
      <c r="AE416">
        <v>1394.5325756145021</v>
      </c>
      <c r="AF416">
        <v>1692.509909000991</v>
      </c>
      <c r="AG416">
        <v>1526.2242266478711</v>
      </c>
      <c r="AH416">
        <v>1493.3845512721241</v>
      </c>
    </row>
    <row r="417" spans="1:34" x14ac:dyDescent="0.25">
      <c r="A417">
        <v>44874</v>
      </c>
      <c r="B417">
        <v>985.59</v>
      </c>
      <c r="C417">
        <v>1592.76230259761</v>
      </c>
      <c r="D417">
        <v>1713.1541431645171</v>
      </c>
      <c r="E417">
        <v>1545.5904567753651</v>
      </c>
      <c r="F417">
        <v>1619.4438416751179</v>
      </c>
      <c r="G417">
        <v>1619.959010002588</v>
      </c>
      <c r="H417">
        <v>2174.1811106458631</v>
      </c>
      <c r="I417">
        <v>1537.4075621790109</v>
      </c>
      <c r="J417">
        <v>1717.1840776864401</v>
      </c>
      <c r="K417">
        <v>1579.1817930714569</v>
      </c>
      <c r="L417">
        <v>1784.811740087267</v>
      </c>
      <c r="M417">
        <v>851.64499023904568</v>
      </c>
      <c r="N417">
        <v>1253.557402654129</v>
      </c>
      <c r="O417">
        <v>1658.5732754564281</v>
      </c>
      <c r="P417">
        <v>1359.824257852611</v>
      </c>
      <c r="Q417">
        <v>1614.531217559542</v>
      </c>
      <c r="R417">
        <v>1466.762170628404</v>
      </c>
      <c r="S417">
        <v>1440.6229760304429</v>
      </c>
      <c r="T417">
        <v>1528.040791137829</v>
      </c>
      <c r="U417">
        <v>1434.625188385025</v>
      </c>
      <c r="V417">
        <v>1948.361636886417</v>
      </c>
      <c r="W417">
        <v>1634.885516140431</v>
      </c>
      <c r="X417">
        <v>1736.2392210476189</v>
      </c>
      <c r="Y417">
        <v>1600.5391840921891</v>
      </c>
      <c r="Z417">
        <v>1087.8729869828469</v>
      </c>
      <c r="AA417">
        <v>1697.614803943369</v>
      </c>
      <c r="AB417">
        <v>1684.0472339400239</v>
      </c>
      <c r="AC417">
        <v>1495.8873170783099</v>
      </c>
      <c r="AD417">
        <v>1164.8881314453729</v>
      </c>
      <c r="AE417">
        <v>1440.289724678217</v>
      </c>
      <c r="AF417">
        <v>1747.5305531669719</v>
      </c>
      <c r="AG417">
        <v>1581.214215601155</v>
      </c>
      <c r="AH417">
        <v>1545.286171745614</v>
      </c>
    </row>
    <row r="418" spans="1:34" x14ac:dyDescent="0.25">
      <c r="A418">
        <v>44873</v>
      </c>
      <c r="B418">
        <v>981.65</v>
      </c>
      <c r="C418">
        <v>1588.955852557443</v>
      </c>
      <c r="D418">
        <v>1701.9254107324291</v>
      </c>
      <c r="E418">
        <v>1532.412554704855</v>
      </c>
      <c r="F418">
        <v>1616.7555568856551</v>
      </c>
      <c r="G418">
        <v>1612.9133224715599</v>
      </c>
      <c r="H418">
        <v>2174.8342253616238</v>
      </c>
      <c r="I418">
        <v>1529.2080108773971</v>
      </c>
      <c r="J418">
        <v>1711.9144900503261</v>
      </c>
      <c r="K418">
        <v>1575.9781690481479</v>
      </c>
      <c r="L418">
        <v>1774.431581744612</v>
      </c>
      <c r="M418">
        <v>838.52490078500671</v>
      </c>
      <c r="N418">
        <v>1246.3556656629489</v>
      </c>
      <c r="O418">
        <v>1650.7408379006779</v>
      </c>
      <c r="P418">
        <v>1355.560732753924</v>
      </c>
      <c r="Q418">
        <v>1621.3285757918679</v>
      </c>
      <c r="R418">
        <v>1461.3157571461829</v>
      </c>
      <c r="S418">
        <v>1438.2978062184129</v>
      </c>
      <c r="T418">
        <v>1525.174951088497</v>
      </c>
      <c r="U418">
        <v>1441.2006791084291</v>
      </c>
      <c r="V418">
        <v>1961.5916924352391</v>
      </c>
      <c r="W418">
        <v>1630.2317391716781</v>
      </c>
      <c r="X418">
        <v>1723.422509916059</v>
      </c>
      <c r="Y418">
        <v>1597.374474572289</v>
      </c>
      <c r="Z418">
        <v>1084.3850305226431</v>
      </c>
      <c r="AA418">
        <v>1693.7690957399491</v>
      </c>
      <c r="AB418">
        <v>1681.8553491479149</v>
      </c>
      <c r="AC418">
        <v>1492.9449683670989</v>
      </c>
      <c r="AD418">
        <v>1156.2285301581919</v>
      </c>
      <c r="AE418">
        <v>1433.0757872898939</v>
      </c>
      <c r="AF418">
        <v>1748.3698593386339</v>
      </c>
      <c r="AG418">
        <v>1576.835198591202</v>
      </c>
      <c r="AH418">
        <v>1540.1470894512661</v>
      </c>
    </row>
    <row r="419" spans="1:34" x14ac:dyDescent="0.25">
      <c r="A419">
        <v>44872</v>
      </c>
      <c r="B419">
        <v>975.19</v>
      </c>
      <c r="C419">
        <v>1591.525710779405</v>
      </c>
      <c r="D419">
        <v>1709.335106719011</v>
      </c>
      <c r="E419">
        <v>1525.718436697043</v>
      </c>
      <c r="F419">
        <v>1632.1355176059881</v>
      </c>
      <c r="G419">
        <v>1606.362810154762</v>
      </c>
      <c r="H419">
        <v>2161.212258932374</v>
      </c>
      <c r="I419">
        <v>1519.7724201722569</v>
      </c>
      <c r="J419">
        <v>1702.1088972684099</v>
      </c>
      <c r="K419">
        <v>1558.7873721549561</v>
      </c>
      <c r="L419">
        <v>1765.4858671940019</v>
      </c>
      <c r="M419">
        <v>851.7418322065862</v>
      </c>
      <c r="N419">
        <v>1240.551262527681</v>
      </c>
      <c r="O419">
        <v>1652.22204461155</v>
      </c>
      <c r="P419">
        <v>1358.6677392506419</v>
      </c>
      <c r="Q419">
        <v>1621.280139802102</v>
      </c>
      <c r="R419">
        <v>1449.536813755821</v>
      </c>
      <c r="S419">
        <v>1459.869913923068</v>
      </c>
      <c r="T419">
        <v>1555.7301737342329</v>
      </c>
      <c r="U419">
        <v>1439.885861215666</v>
      </c>
      <c r="V419">
        <v>1980.826799788465</v>
      </c>
      <c r="W419">
        <v>1640.8540911972441</v>
      </c>
      <c r="X419">
        <v>1720.9087634383191</v>
      </c>
      <c r="Y419">
        <v>1606.197122510403</v>
      </c>
      <c r="Z419">
        <v>1080.9880913582499</v>
      </c>
      <c r="AA419">
        <v>1701.941046042652</v>
      </c>
      <c r="AB419">
        <v>1679.4067661409531</v>
      </c>
      <c r="AC419">
        <v>1490.5382841770131</v>
      </c>
      <c r="AD419">
        <v>1155.3159306212719</v>
      </c>
      <c r="AE419">
        <v>1416.6260735536</v>
      </c>
      <c r="AF419">
        <v>1743.418199896282</v>
      </c>
      <c r="AG419">
        <v>1583.8068564405451</v>
      </c>
      <c r="AH419">
        <v>1544.2795445979921</v>
      </c>
    </row>
    <row r="420" spans="1:34" x14ac:dyDescent="0.25">
      <c r="A420">
        <v>44869</v>
      </c>
      <c r="B420">
        <v>997.15</v>
      </c>
      <c r="C420">
        <v>1634.5654324173111</v>
      </c>
      <c r="D420">
        <v>1768.3618136906291</v>
      </c>
      <c r="E420">
        <v>1546.7530190782541</v>
      </c>
      <c r="F420">
        <v>1683.1788139927951</v>
      </c>
      <c r="G420">
        <v>1654.52995678716</v>
      </c>
      <c r="H420">
        <v>2215.534326518783</v>
      </c>
      <c r="I420">
        <v>1557.1320695529021</v>
      </c>
      <c r="J420">
        <v>1735.9078211104099</v>
      </c>
      <c r="K420">
        <v>1591.4899095101621</v>
      </c>
      <c r="L420">
        <v>1830.172303714086</v>
      </c>
      <c r="M420">
        <v>894.08623927327528</v>
      </c>
      <c r="N420">
        <v>1274.7399957994121</v>
      </c>
      <c r="O420">
        <v>1698.934340065754</v>
      </c>
      <c r="P420">
        <v>1385.219994576639</v>
      </c>
      <c r="Q420">
        <v>1661.6830790411591</v>
      </c>
      <c r="R420">
        <v>1481.9169082129649</v>
      </c>
      <c r="S420">
        <v>1495.3355263787209</v>
      </c>
      <c r="T420">
        <v>1614.7096814997831</v>
      </c>
      <c r="U420">
        <v>1481.6397689895491</v>
      </c>
      <c r="V420">
        <v>2024.2150744972889</v>
      </c>
      <c r="W420">
        <v>1674.0325289986281</v>
      </c>
      <c r="X420">
        <v>1760.193063286318</v>
      </c>
      <c r="Y420">
        <v>1651.759078403895</v>
      </c>
      <c r="Z420">
        <v>1106.784852108208</v>
      </c>
      <c r="AA420">
        <v>1750.945309355473</v>
      </c>
      <c r="AB420">
        <v>1722.551959090129</v>
      </c>
      <c r="AC420">
        <v>1526.3798732010659</v>
      </c>
      <c r="AD420">
        <v>1187.6880617466211</v>
      </c>
      <c r="AE420">
        <v>1440.8955152517451</v>
      </c>
      <c r="AF420">
        <v>1786.042234161562</v>
      </c>
      <c r="AG420">
        <v>1631.289733412958</v>
      </c>
      <c r="AH420">
        <v>1585.178692636576</v>
      </c>
    </row>
    <row r="421" spans="1:34" x14ac:dyDescent="0.25">
      <c r="A421">
        <v>44868</v>
      </c>
      <c r="B421">
        <v>1019.81</v>
      </c>
      <c r="C421">
        <v>1668.409101613642</v>
      </c>
      <c r="D421">
        <v>1827.340948680197</v>
      </c>
      <c r="E421">
        <v>1579.9940314079761</v>
      </c>
      <c r="F421">
        <v>1732.751434646688</v>
      </c>
      <c r="G421">
        <v>1701.2261452907101</v>
      </c>
      <c r="H421">
        <v>2265.612720702542</v>
      </c>
      <c r="I421">
        <v>1578.0563421447059</v>
      </c>
      <c r="J421">
        <v>1766.272492749745</v>
      </c>
      <c r="K421">
        <v>1633.797164993905</v>
      </c>
      <c r="L421">
        <v>1866.6089312737699</v>
      </c>
      <c r="M421">
        <v>920.34588690011833</v>
      </c>
      <c r="N421">
        <v>1297.3262279867261</v>
      </c>
      <c r="O421">
        <v>1726.326258966639</v>
      </c>
      <c r="P421">
        <v>1412.3146096161031</v>
      </c>
      <c r="Q421">
        <v>1690.9148984375579</v>
      </c>
      <c r="R421">
        <v>1497.252651535199</v>
      </c>
      <c r="S421">
        <v>1530.5096843190761</v>
      </c>
      <c r="T421">
        <v>1654.697260240855</v>
      </c>
      <c r="U421">
        <v>1504.064117767253</v>
      </c>
      <c r="V421">
        <v>2045.5468660424899</v>
      </c>
      <c r="W421">
        <v>1688.3487963741211</v>
      </c>
      <c r="X421">
        <v>1783.304930380139</v>
      </c>
      <c r="Y421">
        <v>1691.44634554973</v>
      </c>
      <c r="Z421">
        <v>1127.845856029106</v>
      </c>
      <c r="AA421">
        <v>1794.1598888914889</v>
      </c>
      <c r="AB421">
        <v>1752.847507024894</v>
      </c>
      <c r="AC421">
        <v>1548.837309521306</v>
      </c>
      <c r="AD421">
        <v>1212.3595648913199</v>
      </c>
      <c r="AE421">
        <v>1461.927507659994</v>
      </c>
      <c r="AF421">
        <v>1822.091364858946</v>
      </c>
      <c r="AG421">
        <v>1666.773853273824</v>
      </c>
      <c r="AH421">
        <v>1617.770674691199</v>
      </c>
    </row>
    <row r="422" spans="1:34" x14ac:dyDescent="0.25">
      <c r="A422">
        <v>44867</v>
      </c>
      <c r="B422">
        <v>1023.19</v>
      </c>
      <c r="C422">
        <v>1674.8975371364679</v>
      </c>
      <c r="D422">
        <v>1818.441884703481</v>
      </c>
      <c r="E422">
        <v>1590.11813163033</v>
      </c>
      <c r="F422">
        <v>1740.9249217659869</v>
      </c>
      <c r="G422">
        <v>1714.8068199995259</v>
      </c>
      <c r="H422">
        <v>2275.93373170317</v>
      </c>
      <c r="I422">
        <v>1579.106115536287</v>
      </c>
      <c r="J422">
        <v>1768.614045301958</v>
      </c>
      <c r="K422">
        <v>1648.8734425190751</v>
      </c>
      <c r="L422">
        <v>1891.73080831472</v>
      </c>
      <c r="M422">
        <v>930.01176135080527</v>
      </c>
      <c r="N422">
        <v>1311.7111469863089</v>
      </c>
      <c r="O422">
        <v>1731.9840108768619</v>
      </c>
      <c r="P422">
        <v>1417.955953200003</v>
      </c>
      <c r="Q422">
        <v>1696.803405785628</v>
      </c>
      <c r="R422">
        <v>1503.925770864317</v>
      </c>
      <c r="S422">
        <v>1522.035495457757</v>
      </c>
      <c r="T422">
        <v>1670.4461717766931</v>
      </c>
      <c r="U422">
        <v>1509.2558885573681</v>
      </c>
      <c r="V422">
        <v>2060.1250335330028</v>
      </c>
      <c r="W422">
        <v>1690.4161687940141</v>
      </c>
      <c r="X422">
        <v>1784.0593889387931</v>
      </c>
      <c r="Y422">
        <v>1693.819005259418</v>
      </c>
      <c r="Z422">
        <v>1130.1106977832251</v>
      </c>
      <c r="AA422">
        <v>1799.268561482211</v>
      </c>
      <c r="AB422">
        <v>1761.524025629903</v>
      </c>
      <c r="AC422">
        <v>1554.349813922639</v>
      </c>
      <c r="AD422">
        <v>1222.364937412739</v>
      </c>
      <c r="AE422">
        <v>1463.0578299835549</v>
      </c>
      <c r="AF422">
        <v>1827.6778462102029</v>
      </c>
      <c r="AG422">
        <v>1671.999675337194</v>
      </c>
      <c r="AH422">
        <v>1626.7387533205249</v>
      </c>
    </row>
    <row r="423" spans="1:34" x14ac:dyDescent="0.25">
      <c r="A423">
        <v>44866</v>
      </c>
      <c r="B423">
        <v>1033.75</v>
      </c>
      <c r="C423">
        <v>1678.143405585686</v>
      </c>
      <c r="D423">
        <v>1827.707156348953</v>
      </c>
      <c r="E423">
        <v>1586.764976765382</v>
      </c>
      <c r="F423">
        <v>1743.4245563331119</v>
      </c>
      <c r="G423">
        <v>1726.919770144744</v>
      </c>
      <c r="H423">
        <v>2280.705885228293</v>
      </c>
      <c r="I423">
        <v>1579.027073717381</v>
      </c>
      <c r="J423">
        <v>1773.069049158694</v>
      </c>
      <c r="K423">
        <v>1612.6330352814921</v>
      </c>
      <c r="L423">
        <v>1902.6868564060319</v>
      </c>
      <c r="M423">
        <v>934.23548568165643</v>
      </c>
      <c r="N423">
        <v>1316.4608479555509</v>
      </c>
      <c r="O423">
        <v>1743.7954720969251</v>
      </c>
      <c r="P423">
        <v>1421.973624897405</v>
      </c>
      <c r="Q423">
        <v>1696.429229021436</v>
      </c>
      <c r="R423">
        <v>1513.293602197974</v>
      </c>
      <c r="S423">
        <v>1513.5428472198071</v>
      </c>
      <c r="T423">
        <v>1663.8646107626209</v>
      </c>
      <c r="U423">
        <v>1513.6165757085109</v>
      </c>
      <c r="V423">
        <v>2069.4494160818849</v>
      </c>
      <c r="W423">
        <v>1693.4229150236499</v>
      </c>
      <c r="X423">
        <v>1788.442940384313</v>
      </c>
      <c r="Y423">
        <v>1697.0718328590569</v>
      </c>
      <c r="Z423">
        <v>1129.045723608526</v>
      </c>
      <c r="AA423">
        <v>1801.925571465536</v>
      </c>
      <c r="AB423">
        <v>1764.1129777198421</v>
      </c>
      <c r="AC423">
        <v>1559.953397605525</v>
      </c>
      <c r="AD423">
        <v>1224.5430630238</v>
      </c>
      <c r="AE423">
        <v>1474.172715478607</v>
      </c>
      <c r="AF423">
        <v>1834.5501884082771</v>
      </c>
      <c r="AG423">
        <v>1671.0767948247089</v>
      </c>
      <c r="AH423">
        <v>1631.5712687567161</v>
      </c>
    </row>
    <row r="424" spans="1:34" x14ac:dyDescent="0.25">
      <c r="A424">
        <v>44865</v>
      </c>
      <c r="B424">
        <v>1027.94</v>
      </c>
      <c r="C424">
        <v>1675.368264550186</v>
      </c>
      <c r="D424">
        <v>1839.478431829772</v>
      </c>
      <c r="E424">
        <v>1611.9974387393311</v>
      </c>
      <c r="F424">
        <v>1737.1709693813691</v>
      </c>
      <c r="G424">
        <v>1728.6750735973569</v>
      </c>
      <c r="H424">
        <v>2269.5022896914129</v>
      </c>
      <c r="I424">
        <v>1577.756162814316</v>
      </c>
      <c r="J424">
        <v>1778.98054530127</v>
      </c>
      <c r="K424">
        <v>1612.245088290229</v>
      </c>
      <c r="L424">
        <v>1888.794303013379</v>
      </c>
      <c r="M424">
        <v>941.54179360295188</v>
      </c>
      <c r="N424">
        <v>1319.3991318079379</v>
      </c>
      <c r="O424">
        <v>1740.085195174187</v>
      </c>
      <c r="P424">
        <v>1428.2566250725299</v>
      </c>
      <c r="Q424">
        <v>1694.953825095605</v>
      </c>
      <c r="R424">
        <v>1505.8381101271391</v>
      </c>
      <c r="S424">
        <v>1492.251048316893</v>
      </c>
      <c r="T424">
        <v>1673.6803776994959</v>
      </c>
      <c r="U424">
        <v>1508.1132661072199</v>
      </c>
      <c r="V424">
        <v>2075.9703213901012</v>
      </c>
      <c r="W424">
        <v>1690.3196982663189</v>
      </c>
      <c r="X424">
        <v>1786.578359463477</v>
      </c>
      <c r="Y424">
        <v>1688.141794427901</v>
      </c>
      <c r="Z424">
        <v>1131.6018573487099</v>
      </c>
      <c r="AA424">
        <v>1796.0582799148781</v>
      </c>
      <c r="AB424">
        <v>1762.6509774524261</v>
      </c>
      <c r="AC424">
        <v>1557.479374383204</v>
      </c>
      <c r="AD424">
        <v>1231.6732002674939</v>
      </c>
      <c r="AE424">
        <v>1466.626492647445</v>
      </c>
      <c r="AF424">
        <v>1829.1378669894721</v>
      </c>
      <c r="AG424">
        <v>1667.4038718545139</v>
      </c>
      <c r="AH424">
        <v>1631.699624621664</v>
      </c>
    </row>
    <row r="425" spans="1:34" x14ac:dyDescent="0.25">
      <c r="A425">
        <v>44862</v>
      </c>
      <c r="B425">
        <v>1027.3599999999999</v>
      </c>
      <c r="C425">
        <v>1684.8253463890351</v>
      </c>
      <c r="D425">
        <v>1866.3898420933369</v>
      </c>
      <c r="E425">
        <v>1588.9480955387719</v>
      </c>
      <c r="F425">
        <v>1751.9542753629901</v>
      </c>
      <c r="G425">
        <v>1734.028095601793</v>
      </c>
      <c r="H425">
        <v>2268.4011316349288</v>
      </c>
      <c r="I425">
        <v>1589.955554682407</v>
      </c>
      <c r="J425">
        <v>1783.108650409348</v>
      </c>
      <c r="K425">
        <v>1643.3212584876601</v>
      </c>
      <c r="L425">
        <v>1888.431560129171</v>
      </c>
      <c r="M425">
        <v>948.16241968037934</v>
      </c>
      <c r="N425">
        <v>1330.01907935858</v>
      </c>
      <c r="O425">
        <v>1746.723946361112</v>
      </c>
      <c r="P425">
        <v>1435.484968002248</v>
      </c>
      <c r="Q425">
        <v>1704.1002403709581</v>
      </c>
      <c r="R425">
        <v>1498.249652137755</v>
      </c>
      <c r="S425">
        <v>1517.798263321494</v>
      </c>
      <c r="T425">
        <v>1712.560234703918</v>
      </c>
      <c r="U425">
        <v>1517.963908860952</v>
      </c>
      <c r="V425">
        <v>2059.4668673863789</v>
      </c>
      <c r="W425">
        <v>1698.8280943984589</v>
      </c>
      <c r="X425">
        <v>1793.911000307691</v>
      </c>
      <c r="Y425">
        <v>1702.50609865871</v>
      </c>
      <c r="Z425">
        <v>1141.6163169621391</v>
      </c>
      <c r="AA425">
        <v>1810.115097476003</v>
      </c>
      <c r="AB425">
        <v>1769.5093152176139</v>
      </c>
      <c r="AC425">
        <v>1562.3239775847651</v>
      </c>
      <c r="AD425">
        <v>1236.318395810719</v>
      </c>
      <c r="AE425">
        <v>1464.36721877594</v>
      </c>
      <c r="AF425">
        <v>1836.0150610145961</v>
      </c>
      <c r="AG425">
        <v>1676.808899744191</v>
      </c>
      <c r="AH425">
        <v>1644.009109369526</v>
      </c>
    </row>
    <row r="426" spans="1:34" x14ac:dyDescent="0.25">
      <c r="A426">
        <v>44861</v>
      </c>
      <c r="B426">
        <v>1028.01</v>
      </c>
      <c r="C426">
        <v>1685.096213319636</v>
      </c>
      <c r="D426">
        <v>1862.2651781150059</v>
      </c>
      <c r="E426">
        <v>1588.6945748223641</v>
      </c>
      <c r="F426">
        <v>1742.957291515422</v>
      </c>
      <c r="G426">
        <v>1727.8861839331919</v>
      </c>
      <c r="H426">
        <v>2259.2363151202449</v>
      </c>
      <c r="I426">
        <v>1592.951233588959</v>
      </c>
      <c r="J426">
        <v>1777.334680746307</v>
      </c>
      <c r="K426">
        <v>1659.9602157512479</v>
      </c>
      <c r="L426">
        <v>1894.637312376851</v>
      </c>
      <c r="M426">
        <v>945.18797232439351</v>
      </c>
      <c r="N426">
        <v>1330.1904106704769</v>
      </c>
      <c r="O426">
        <v>1746.7701043422639</v>
      </c>
      <c r="P426">
        <v>1438.3044474788071</v>
      </c>
      <c r="Q426">
        <v>1701.9112958357191</v>
      </c>
      <c r="R426">
        <v>1503.4385462048219</v>
      </c>
      <c r="S426">
        <v>1533.019741175782</v>
      </c>
      <c r="T426">
        <v>1734.0121515789131</v>
      </c>
      <c r="U426">
        <v>1525.5264027144201</v>
      </c>
      <c r="V426">
        <v>2058.6478796531469</v>
      </c>
      <c r="W426">
        <v>1704.0059235744441</v>
      </c>
      <c r="X426">
        <v>1796.8782273523771</v>
      </c>
      <c r="Y426">
        <v>1704.2565356482571</v>
      </c>
      <c r="Z426">
        <v>1143.218929920602</v>
      </c>
      <c r="AA426">
        <v>1808.5390193337339</v>
      </c>
      <c r="AB426">
        <v>1770.234201132017</v>
      </c>
      <c r="AC426">
        <v>1566.233757471613</v>
      </c>
      <c r="AD426">
        <v>1235.996662410796</v>
      </c>
      <c r="AE426">
        <v>1461.9663253926869</v>
      </c>
      <c r="AF426">
        <v>1838.4964599949169</v>
      </c>
      <c r="AG426">
        <v>1675.032396001968</v>
      </c>
      <c r="AH426">
        <v>1645.6656053244419</v>
      </c>
    </row>
    <row r="427" spans="1:34" x14ac:dyDescent="0.25">
      <c r="A427">
        <v>44860</v>
      </c>
      <c r="B427">
        <v>993.36</v>
      </c>
      <c r="C427">
        <v>1644.809338339383</v>
      </c>
      <c r="D427">
        <v>1815.2580669533149</v>
      </c>
      <c r="E427">
        <v>1554.608451650548</v>
      </c>
      <c r="F427">
        <v>1693.6563862919911</v>
      </c>
      <c r="G427">
        <v>1683.0873489325329</v>
      </c>
      <c r="H427">
        <v>2194.7116022264122</v>
      </c>
      <c r="I427">
        <v>1570.9194569828319</v>
      </c>
      <c r="J427">
        <v>1740.2160180972389</v>
      </c>
      <c r="K427">
        <v>1601.5226282180661</v>
      </c>
      <c r="L427">
        <v>1843.0680502117109</v>
      </c>
      <c r="M427">
        <v>928.39117181655229</v>
      </c>
      <c r="N427">
        <v>1301.2158499256429</v>
      </c>
      <c r="O427">
        <v>1714.907268330506</v>
      </c>
      <c r="P427">
        <v>1423.1269484194411</v>
      </c>
      <c r="Q427">
        <v>1670.424901334605</v>
      </c>
      <c r="R427">
        <v>1445.8597238505531</v>
      </c>
      <c r="S427">
        <v>1504.3575599394981</v>
      </c>
      <c r="T427">
        <v>1702.5875872482561</v>
      </c>
      <c r="U427">
        <v>1488.170166946353</v>
      </c>
      <c r="V427">
        <v>2016.1343627727599</v>
      </c>
      <c r="W427">
        <v>1669.004166489548</v>
      </c>
      <c r="X427">
        <v>1772.6760005773119</v>
      </c>
      <c r="Y427">
        <v>1657.182819087064</v>
      </c>
      <c r="Z427">
        <v>1120.6929480874801</v>
      </c>
      <c r="AA427">
        <v>1762.3195654739161</v>
      </c>
      <c r="AB427">
        <v>1732.1498048638589</v>
      </c>
      <c r="AC427">
        <v>1528.832603420605</v>
      </c>
      <c r="AD427">
        <v>1210.5639440406089</v>
      </c>
      <c r="AE427">
        <v>1422.217982926986</v>
      </c>
      <c r="AF427">
        <v>1792.6526703320001</v>
      </c>
      <c r="AG427">
        <v>1632.6925996352711</v>
      </c>
      <c r="AH427">
        <v>1610.3302359438239</v>
      </c>
    </row>
    <row r="428" spans="1:34" x14ac:dyDescent="0.25">
      <c r="A428">
        <v>44859</v>
      </c>
      <c r="B428">
        <v>997.7</v>
      </c>
      <c r="C428">
        <v>1656.9271651974279</v>
      </c>
      <c r="D428">
        <v>1833.2910024461339</v>
      </c>
      <c r="E428">
        <v>1561.2739311803191</v>
      </c>
      <c r="F428">
        <v>1720.0793090174061</v>
      </c>
      <c r="G428">
        <v>1700.6542194528561</v>
      </c>
      <c r="H428">
        <v>2213.8240338119299</v>
      </c>
      <c r="I428">
        <v>1588.2702553988929</v>
      </c>
      <c r="J428">
        <v>1744.7822717922011</v>
      </c>
      <c r="K428">
        <v>1626.9875000595689</v>
      </c>
      <c r="L428">
        <v>1852.374571663971</v>
      </c>
      <c r="M428">
        <v>946.61371407442107</v>
      </c>
      <c r="N428">
        <v>1309.233720047484</v>
      </c>
      <c r="O428">
        <v>1719.3740459472569</v>
      </c>
      <c r="P428">
        <v>1435.1080057828219</v>
      </c>
      <c r="Q428">
        <v>1667.800190066836</v>
      </c>
      <c r="R428">
        <v>1447.3144848141669</v>
      </c>
      <c r="S428">
        <v>1490.403266689252</v>
      </c>
      <c r="T428">
        <v>1723.6590716601861</v>
      </c>
      <c r="U428">
        <v>1496.248499046324</v>
      </c>
      <c r="V428">
        <v>2024.760949388502</v>
      </c>
      <c r="W428">
        <v>1674.961001362386</v>
      </c>
      <c r="X428">
        <v>1776.784057247278</v>
      </c>
      <c r="Y428">
        <v>1671.1346131573141</v>
      </c>
      <c r="Z428">
        <v>1127.7966983401659</v>
      </c>
      <c r="AA428">
        <v>1779.598172218092</v>
      </c>
      <c r="AB428">
        <v>1737.8439099819129</v>
      </c>
      <c r="AC428">
        <v>1537.5610648745619</v>
      </c>
      <c r="AD428">
        <v>1220.597671882485</v>
      </c>
      <c r="AE428">
        <v>1421.0207067818619</v>
      </c>
      <c r="AF428">
        <v>1804.6056047244219</v>
      </c>
      <c r="AG428">
        <v>1649.569480146037</v>
      </c>
      <c r="AH428">
        <v>1619.1545270302479</v>
      </c>
    </row>
    <row r="429" spans="1:34" x14ac:dyDescent="0.25">
      <c r="A429">
        <v>44858</v>
      </c>
      <c r="B429">
        <v>986.15</v>
      </c>
      <c r="C429">
        <v>1668.1780659322339</v>
      </c>
      <c r="D429">
        <v>1831.0252541589839</v>
      </c>
      <c r="E429">
        <v>1535.364266786034</v>
      </c>
      <c r="F429">
        <v>1746.171379985703</v>
      </c>
      <c r="G429">
        <v>1729.134576904941</v>
      </c>
      <c r="H429">
        <v>2232.4578479296151</v>
      </c>
      <c r="I429">
        <v>1594.721080584462</v>
      </c>
      <c r="J429">
        <v>1763.349856616745</v>
      </c>
      <c r="K429">
        <v>1627.6556803448241</v>
      </c>
      <c r="L429">
        <v>1860.3999041575919</v>
      </c>
      <c r="M429">
        <v>963.77060568757508</v>
      </c>
      <c r="N429">
        <v>1310.4087134271961</v>
      </c>
      <c r="O429">
        <v>1718.7323668856411</v>
      </c>
      <c r="P429">
        <v>1431.3808287679201</v>
      </c>
      <c r="Q429">
        <v>1693.88965926166</v>
      </c>
      <c r="R429">
        <v>1431.6766785635909</v>
      </c>
      <c r="S429">
        <v>1523.6652043270999</v>
      </c>
      <c r="T429">
        <v>1720.641516020261</v>
      </c>
      <c r="U429">
        <v>1493.6838054361581</v>
      </c>
      <c r="V429">
        <v>2043.265824315549</v>
      </c>
      <c r="W429">
        <v>1684.275418494904</v>
      </c>
      <c r="X429">
        <v>1785.9466283490469</v>
      </c>
      <c r="Y429">
        <v>1690.141070012563</v>
      </c>
      <c r="Z429">
        <v>1143.7159347265349</v>
      </c>
      <c r="AA429">
        <v>1797.6952435325161</v>
      </c>
      <c r="AB429">
        <v>1749.2286298324509</v>
      </c>
      <c r="AC429">
        <v>1538.0175143396</v>
      </c>
      <c r="AD429">
        <v>1224.827544006245</v>
      </c>
      <c r="AE429">
        <v>1400.493459366397</v>
      </c>
      <c r="AF429">
        <v>1809.712314934417</v>
      </c>
      <c r="AG429">
        <v>1664.180039718884</v>
      </c>
      <c r="AH429">
        <v>1633.984432771523</v>
      </c>
    </row>
    <row r="430" spans="1:34" x14ac:dyDescent="0.25">
      <c r="A430">
        <v>44855</v>
      </c>
      <c r="B430">
        <v>1019.82</v>
      </c>
      <c r="C430">
        <v>1715.561411982331</v>
      </c>
      <c r="D430">
        <v>1885.8720267045189</v>
      </c>
      <c r="E430">
        <v>1560.8204849327699</v>
      </c>
      <c r="F430">
        <v>1807.9487665697791</v>
      </c>
      <c r="G430">
        <v>1787.6863889105109</v>
      </c>
      <c r="H430">
        <v>2295.800333909734</v>
      </c>
      <c r="I430">
        <v>1642.005943651882</v>
      </c>
      <c r="J430">
        <v>1799.7593932350439</v>
      </c>
      <c r="K430">
        <v>1711.798061219778</v>
      </c>
      <c r="L430">
        <v>1906.43949520097</v>
      </c>
      <c r="M430">
        <v>998.99129461997791</v>
      </c>
      <c r="N430">
        <v>1336.3001952772979</v>
      </c>
      <c r="O430">
        <v>1758.657905587806</v>
      </c>
      <c r="P430">
        <v>1471.9158962306531</v>
      </c>
      <c r="Q430">
        <v>1740.8162521126801</v>
      </c>
      <c r="R430">
        <v>1464.7210821646729</v>
      </c>
      <c r="S430">
        <v>1569.2242756260191</v>
      </c>
      <c r="T430">
        <v>1777.9609029321509</v>
      </c>
      <c r="U430">
        <v>1520.5885841829299</v>
      </c>
      <c r="V430">
        <v>2103.4284779164532</v>
      </c>
      <c r="W430">
        <v>1728.0707354385549</v>
      </c>
      <c r="X430">
        <v>1828.593179351486</v>
      </c>
      <c r="Y430">
        <v>1742.297684688001</v>
      </c>
      <c r="Z430">
        <v>1170.714578741592</v>
      </c>
      <c r="AA430">
        <v>1853.6336028880121</v>
      </c>
      <c r="AB430">
        <v>1796.706533326623</v>
      </c>
      <c r="AC430">
        <v>1576.9683566200961</v>
      </c>
      <c r="AD430">
        <v>1253.1023627367549</v>
      </c>
      <c r="AE430">
        <v>1444.4422330109389</v>
      </c>
      <c r="AF430">
        <v>1849.8666400696841</v>
      </c>
      <c r="AG430">
        <v>1712.92220763349</v>
      </c>
      <c r="AH430">
        <v>1684.047582768151</v>
      </c>
    </row>
    <row r="431" spans="1:34" x14ac:dyDescent="0.25">
      <c r="A431">
        <v>44854</v>
      </c>
      <c r="B431">
        <v>1058.45</v>
      </c>
      <c r="C431">
        <v>1760.8153829376711</v>
      </c>
      <c r="D431">
        <v>1954.466721750126</v>
      </c>
      <c r="E431">
        <v>1595.709947640632</v>
      </c>
      <c r="F431">
        <v>1856.9380890359009</v>
      </c>
      <c r="G431">
        <v>1841.4570967975239</v>
      </c>
      <c r="H431">
        <v>2353.688411686353</v>
      </c>
      <c r="I431">
        <v>1682.418859003747</v>
      </c>
      <c r="J431">
        <v>1818.9147253434639</v>
      </c>
      <c r="K431">
        <v>1777.112581802696</v>
      </c>
      <c r="L431">
        <v>1960.9311835347171</v>
      </c>
      <c r="M431">
        <v>1026.670920119378</v>
      </c>
      <c r="N431">
        <v>1371.632067049384</v>
      </c>
      <c r="O431">
        <v>1817.2063013794359</v>
      </c>
      <c r="P431">
        <v>1507.9853269662119</v>
      </c>
      <c r="Q431">
        <v>1782.361128301618</v>
      </c>
      <c r="R431">
        <v>1496.5274259873511</v>
      </c>
      <c r="S431">
        <v>1601.150097746113</v>
      </c>
      <c r="T431">
        <v>1828.232573872755</v>
      </c>
      <c r="U431">
        <v>1560.564330043997</v>
      </c>
      <c r="V431">
        <v>2159.4619817981411</v>
      </c>
      <c r="W431">
        <v>1766.21133098053</v>
      </c>
      <c r="X431">
        <v>1873.8275713767789</v>
      </c>
      <c r="Y431">
        <v>1791.313899085234</v>
      </c>
      <c r="Z431">
        <v>1200.5904513224571</v>
      </c>
      <c r="AA431">
        <v>1903.9782450738101</v>
      </c>
      <c r="AB431">
        <v>1844.519699443134</v>
      </c>
      <c r="AC431">
        <v>1615.5686204155791</v>
      </c>
      <c r="AD431">
        <v>1285.370771520599</v>
      </c>
      <c r="AE431">
        <v>1487.5650910439319</v>
      </c>
      <c r="AF431">
        <v>1897.0055559913401</v>
      </c>
      <c r="AG431">
        <v>1760.5821177098039</v>
      </c>
      <c r="AH431">
        <v>1726.050539754895</v>
      </c>
    </row>
    <row r="432" spans="1:34" x14ac:dyDescent="0.25">
      <c r="A432">
        <v>44853</v>
      </c>
      <c r="B432">
        <v>1060.07</v>
      </c>
      <c r="C432">
        <v>1770.996283678073</v>
      </c>
      <c r="D432">
        <v>1964.7040184212681</v>
      </c>
      <c r="E432">
        <v>1602.4818973270301</v>
      </c>
      <c r="F432">
        <v>1875.368217517276</v>
      </c>
      <c r="G432">
        <v>1857.2403173846351</v>
      </c>
      <c r="H432">
        <v>2369.1165827782311</v>
      </c>
      <c r="I432">
        <v>1694.9501088469581</v>
      </c>
      <c r="J432">
        <v>1840.103822294278</v>
      </c>
      <c r="K432">
        <v>1790.234137350652</v>
      </c>
      <c r="L432">
        <v>1958.788055447583</v>
      </c>
      <c r="M432">
        <v>1034.8185942257639</v>
      </c>
      <c r="N432">
        <v>1381.7129889054099</v>
      </c>
      <c r="O432">
        <v>1829.9641775650459</v>
      </c>
      <c r="P432">
        <v>1511.8817952686011</v>
      </c>
      <c r="Q432">
        <v>1779.007932922892</v>
      </c>
      <c r="R432">
        <v>1497.6745781808199</v>
      </c>
      <c r="S432">
        <v>1622.7225171503951</v>
      </c>
      <c r="T432">
        <v>1838.5013733601561</v>
      </c>
      <c r="U432">
        <v>1566.1799388683439</v>
      </c>
      <c r="V432">
        <v>2163.2427844891658</v>
      </c>
      <c r="W432">
        <v>1766.647535366423</v>
      </c>
      <c r="X432">
        <v>1875.279949531996</v>
      </c>
      <c r="Y432">
        <v>1806.138003477836</v>
      </c>
      <c r="Z432">
        <v>1200.20840462917</v>
      </c>
      <c r="AA432">
        <v>1918.262727783082</v>
      </c>
      <c r="AB432">
        <v>1852.8191953732451</v>
      </c>
      <c r="AC432">
        <v>1620.744037013448</v>
      </c>
      <c r="AD432">
        <v>1292.230609364005</v>
      </c>
      <c r="AE432">
        <v>1489.0538339919531</v>
      </c>
      <c r="AF432">
        <v>1907.988314289179</v>
      </c>
      <c r="AG432">
        <v>1770.0719182849759</v>
      </c>
      <c r="AH432">
        <v>1737.654776481204</v>
      </c>
    </row>
    <row r="433" spans="1:34" x14ac:dyDescent="0.25">
      <c r="A433">
        <v>44852</v>
      </c>
      <c r="B433">
        <v>1063.6600000000001</v>
      </c>
      <c r="C433">
        <v>1775.1411063915541</v>
      </c>
      <c r="D433">
        <v>1976.6365507623759</v>
      </c>
      <c r="E433">
        <v>1597.295581355133</v>
      </c>
      <c r="F433">
        <v>1878.409165570908</v>
      </c>
      <c r="G433">
        <v>1868.2192550893719</v>
      </c>
      <c r="H433">
        <v>2375.1895335730028</v>
      </c>
      <c r="I433">
        <v>1696.4843435114369</v>
      </c>
      <c r="J433">
        <v>1827.386969233926</v>
      </c>
      <c r="K433">
        <v>1777.859328046286</v>
      </c>
      <c r="L433">
        <v>1963.28073638772</v>
      </c>
      <c r="M433">
        <v>1035.134406637733</v>
      </c>
      <c r="N433">
        <v>1385.53426533109</v>
      </c>
      <c r="O433">
        <v>1833.206431023176</v>
      </c>
      <c r="P433">
        <v>1522.7009634013609</v>
      </c>
      <c r="Q433">
        <v>1782.80704889852</v>
      </c>
      <c r="R433">
        <v>1501.393736458449</v>
      </c>
      <c r="S433">
        <v>1649.0540038632751</v>
      </c>
      <c r="T433">
        <v>1859.2211722765651</v>
      </c>
      <c r="U433">
        <v>1580.1539897672419</v>
      </c>
      <c r="V433">
        <v>2172.1139370797332</v>
      </c>
      <c r="W433">
        <v>1769.14244287732</v>
      </c>
      <c r="X433">
        <v>1873.289030610576</v>
      </c>
      <c r="Y433">
        <v>1809.199584287622</v>
      </c>
      <c r="Z433">
        <v>1205.7758639670719</v>
      </c>
      <c r="AA433">
        <v>1923.447899351615</v>
      </c>
      <c r="AB433">
        <v>1852.4092088911741</v>
      </c>
      <c r="AC433">
        <v>1628.1525439521031</v>
      </c>
      <c r="AD433">
        <v>1294.294111673099</v>
      </c>
      <c r="AE433">
        <v>1490.524327381268</v>
      </c>
      <c r="AF433">
        <v>1909.149462508635</v>
      </c>
      <c r="AG433">
        <v>1773.4315555488729</v>
      </c>
      <c r="AH433">
        <v>1744.4954296710871</v>
      </c>
    </row>
    <row r="434" spans="1:34" x14ac:dyDescent="0.25">
      <c r="A434">
        <v>44851</v>
      </c>
      <c r="B434">
        <v>1051.58</v>
      </c>
      <c r="C434">
        <v>1765.4184389016109</v>
      </c>
      <c r="D434">
        <v>1973.740662077782</v>
      </c>
      <c r="E434">
        <v>1580.39681665132</v>
      </c>
      <c r="F434">
        <v>1860.336868001481</v>
      </c>
      <c r="G434">
        <v>1857.9483333114681</v>
      </c>
      <c r="H434">
        <v>2368.914468440305</v>
      </c>
      <c r="I434">
        <v>1691.40486987126</v>
      </c>
      <c r="J434">
        <v>1834.378121819773</v>
      </c>
      <c r="K434">
        <v>1780.857487973195</v>
      </c>
      <c r="L434">
        <v>1937.2702145569681</v>
      </c>
      <c r="M434">
        <v>1030.6082727968151</v>
      </c>
      <c r="N434">
        <v>1371.498644890652</v>
      </c>
      <c r="O434">
        <v>1830.2006465337549</v>
      </c>
      <c r="P434">
        <v>1517.1166556853721</v>
      </c>
      <c r="Q434">
        <v>1771.839294769353</v>
      </c>
      <c r="R434">
        <v>1496.430518255914</v>
      </c>
      <c r="S434">
        <v>1633.9989237029729</v>
      </c>
      <c r="T434">
        <v>1859.370786171236</v>
      </c>
      <c r="U434">
        <v>1567.608845313174</v>
      </c>
      <c r="V434">
        <v>2170.815063281123</v>
      </c>
      <c r="W434">
        <v>1759.602656994944</v>
      </c>
      <c r="X434">
        <v>1865.625665164901</v>
      </c>
      <c r="Y434">
        <v>1793.6413683487369</v>
      </c>
      <c r="Z434">
        <v>1197.3420219991431</v>
      </c>
      <c r="AA434">
        <v>1910.8859499054049</v>
      </c>
      <c r="AB434">
        <v>1847.6723076485539</v>
      </c>
      <c r="AC434">
        <v>1620.0547061944501</v>
      </c>
      <c r="AD434">
        <v>1283.3119369300589</v>
      </c>
      <c r="AE434">
        <v>1476.638040016707</v>
      </c>
      <c r="AF434">
        <v>1904.1671618449329</v>
      </c>
      <c r="AG434">
        <v>1763.6593118020619</v>
      </c>
      <c r="AH434">
        <v>1732.931318490263</v>
      </c>
    </row>
    <row r="435" spans="1:34" x14ac:dyDescent="0.25">
      <c r="A435">
        <v>44848</v>
      </c>
      <c r="B435">
        <v>1061.8499999999999</v>
      </c>
      <c r="C435">
        <v>1767.6766609737469</v>
      </c>
      <c r="D435">
        <v>1977.5009311383501</v>
      </c>
      <c r="E435">
        <v>1580.4761268242351</v>
      </c>
      <c r="F435">
        <v>1871.379299877711</v>
      </c>
      <c r="G435">
        <v>1861.093843464065</v>
      </c>
      <c r="H435">
        <v>2373.9740867367018</v>
      </c>
      <c r="I435">
        <v>1698.8282184521199</v>
      </c>
      <c r="J435">
        <v>1831.559131406786</v>
      </c>
      <c r="K435">
        <v>1764.0899360017061</v>
      </c>
      <c r="L435">
        <v>1945.654388344577</v>
      </c>
      <c r="M435">
        <v>1033.4008121145091</v>
      </c>
      <c r="N435">
        <v>1366.639077445825</v>
      </c>
      <c r="O435">
        <v>1827.4203803411381</v>
      </c>
      <c r="P435">
        <v>1523.8197515367301</v>
      </c>
      <c r="Q435">
        <v>1776.0872886664829</v>
      </c>
      <c r="R435">
        <v>1500.4829067035089</v>
      </c>
      <c r="S435">
        <v>1645.147244530576</v>
      </c>
      <c r="T435">
        <v>1876.211789365602</v>
      </c>
      <c r="U435">
        <v>1567.9633425534189</v>
      </c>
      <c r="V435">
        <v>2156.334499388297</v>
      </c>
      <c r="W435">
        <v>1759.1508735191039</v>
      </c>
      <c r="X435">
        <v>1868.3104808895571</v>
      </c>
      <c r="Y435">
        <v>1788.69548827371</v>
      </c>
      <c r="Z435">
        <v>1203.1920169135251</v>
      </c>
      <c r="AA435">
        <v>1915.3731364867469</v>
      </c>
      <c r="AB435">
        <v>1845.413362517389</v>
      </c>
      <c r="AC435">
        <v>1623.183857770769</v>
      </c>
      <c r="AD435">
        <v>1283.316063251872</v>
      </c>
      <c r="AE435">
        <v>1487.5907038799589</v>
      </c>
      <c r="AF435">
        <v>1899.964880489551</v>
      </c>
      <c r="AG435">
        <v>1766.619030334954</v>
      </c>
      <c r="AH435">
        <v>1736.643750796135</v>
      </c>
    </row>
    <row r="436" spans="1:34" x14ac:dyDescent="0.25">
      <c r="A436">
        <v>44847</v>
      </c>
      <c r="B436">
        <v>1050.99</v>
      </c>
      <c r="C436">
        <v>1751.0009866947919</v>
      </c>
      <c r="D436">
        <v>1926.3052317964471</v>
      </c>
      <c r="E436">
        <v>1568.374162826437</v>
      </c>
      <c r="F436">
        <v>1856.513841413986</v>
      </c>
      <c r="G436">
        <v>1848.154750057324</v>
      </c>
      <c r="H436">
        <v>2352.541958983978</v>
      </c>
      <c r="I436">
        <v>1684.7974714163779</v>
      </c>
      <c r="J436">
        <v>1814.9373529398581</v>
      </c>
      <c r="K436">
        <v>1744.6756725706571</v>
      </c>
      <c r="L436">
        <v>1924.1381989003239</v>
      </c>
      <c r="M436">
        <v>1022.517456481894</v>
      </c>
      <c r="N436">
        <v>1359.03197459936</v>
      </c>
      <c r="O436">
        <v>1808.634071833075</v>
      </c>
      <c r="P436">
        <v>1518.366587263708</v>
      </c>
      <c r="Q436">
        <v>1761.993384253014</v>
      </c>
      <c r="R436">
        <v>1481.41346674535</v>
      </c>
      <c r="S436">
        <v>1635.9665258663231</v>
      </c>
      <c r="T436">
        <v>1866.249543251877</v>
      </c>
      <c r="U436">
        <v>1557.291882179444</v>
      </c>
      <c r="V436">
        <v>2135.8221525519562</v>
      </c>
      <c r="W436">
        <v>1751.8650515706399</v>
      </c>
      <c r="X436">
        <v>1844.757652009074</v>
      </c>
      <c r="Y436">
        <v>1767.5596593737359</v>
      </c>
      <c r="Z436">
        <v>1186.375903256509</v>
      </c>
      <c r="AA436">
        <v>1895.5274560839489</v>
      </c>
      <c r="AB436">
        <v>1827.6487274289971</v>
      </c>
      <c r="AC436">
        <v>1611.3490080390741</v>
      </c>
      <c r="AD436">
        <v>1272.2715366752759</v>
      </c>
      <c r="AE436">
        <v>1473.572841490547</v>
      </c>
      <c r="AF436">
        <v>1881.066070411403</v>
      </c>
      <c r="AG436">
        <v>1749.778195496735</v>
      </c>
      <c r="AH436">
        <v>1720.9429139916231</v>
      </c>
    </row>
    <row r="437" spans="1:34" x14ac:dyDescent="0.25">
      <c r="A437">
        <v>44846</v>
      </c>
      <c r="B437">
        <v>1034.81</v>
      </c>
      <c r="C437">
        <v>1747.215531907902</v>
      </c>
      <c r="D437">
        <v>1905.670342606099</v>
      </c>
      <c r="E437">
        <v>1568.926356477338</v>
      </c>
      <c r="F437">
        <v>1856.0862096285121</v>
      </c>
      <c r="G437">
        <v>1843.00110067371</v>
      </c>
      <c r="H437">
        <v>2346.8795354680901</v>
      </c>
      <c r="I437">
        <v>1692.610825110052</v>
      </c>
      <c r="J437">
        <v>1818.0766912725969</v>
      </c>
      <c r="K437">
        <v>1752.131810100411</v>
      </c>
      <c r="L437">
        <v>1909.330866961993</v>
      </c>
      <c r="M437">
        <v>1014.150266238255</v>
      </c>
      <c r="N437">
        <v>1350.5203837578731</v>
      </c>
      <c r="O437">
        <v>1803.4767650174231</v>
      </c>
      <c r="P437">
        <v>1514.269389994867</v>
      </c>
      <c r="Q437">
        <v>1759.5874743455461</v>
      </c>
      <c r="R437">
        <v>1464.859297076154</v>
      </c>
      <c r="S437">
        <v>1647.677528292551</v>
      </c>
      <c r="T437">
        <v>1867.057976850688</v>
      </c>
      <c r="U437">
        <v>1557.009258025106</v>
      </c>
      <c r="V437">
        <v>2125.6546050312299</v>
      </c>
      <c r="W437">
        <v>1738.7039608113939</v>
      </c>
      <c r="X437">
        <v>1850.052271892358</v>
      </c>
      <c r="Y437">
        <v>1761.5938004410609</v>
      </c>
      <c r="Z437">
        <v>1194.3851877859161</v>
      </c>
      <c r="AA437">
        <v>1892.7849765461519</v>
      </c>
      <c r="AB437">
        <v>1824.506768460996</v>
      </c>
      <c r="AC437">
        <v>1604.690384361618</v>
      </c>
      <c r="AD437">
        <v>1268.717000164004</v>
      </c>
      <c r="AE437">
        <v>1457.796212854756</v>
      </c>
      <c r="AF437">
        <v>1871.6582381937869</v>
      </c>
      <c r="AG437">
        <v>1746.682125205084</v>
      </c>
      <c r="AH437">
        <v>1720.809580863237</v>
      </c>
    </row>
    <row r="438" spans="1:34" x14ac:dyDescent="0.25">
      <c r="A438">
        <v>44845</v>
      </c>
      <c r="B438">
        <v>1006.2</v>
      </c>
      <c r="C438">
        <v>1726.5222684110929</v>
      </c>
      <c r="D438">
        <v>1867.512234549366</v>
      </c>
      <c r="E438">
        <v>1558.9880385416241</v>
      </c>
      <c r="F438">
        <v>1839.7341970948339</v>
      </c>
      <c r="G438">
        <v>1806.556632584857</v>
      </c>
      <c r="H438">
        <v>2319.7057930400001</v>
      </c>
      <c r="I438">
        <v>1678.998870677503</v>
      </c>
      <c r="J438">
        <v>1812.4976803659849</v>
      </c>
      <c r="K438">
        <v>1725.04083341004</v>
      </c>
      <c r="L438">
        <v>1893.1122233584299</v>
      </c>
      <c r="M438">
        <v>1005.37227736336</v>
      </c>
      <c r="N438">
        <v>1335.9973221773621</v>
      </c>
      <c r="O438">
        <v>1773.8324610504631</v>
      </c>
      <c r="P438">
        <v>1500.141121741005</v>
      </c>
      <c r="Q438">
        <v>1748.4044979416019</v>
      </c>
      <c r="R438">
        <v>1421.519214051649</v>
      </c>
      <c r="S438">
        <v>1636.018217882159</v>
      </c>
      <c r="T438">
        <v>1830.2511660814171</v>
      </c>
      <c r="U438">
        <v>1540.6623085592521</v>
      </c>
      <c r="V438">
        <v>2080.4857824471878</v>
      </c>
      <c r="W438">
        <v>1722.5312301845061</v>
      </c>
      <c r="X438">
        <v>1832.8594454049439</v>
      </c>
      <c r="Y438">
        <v>1744.819780584884</v>
      </c>
      <c r="Z438">
        <v>1167.314913075794</v>
      </c>
      <c r="AA438">
        <v>1872.493049206146</v>
      </c>
      <c r="AB438">
        <v>1803.851626311201</v>
      </c>
      <c r="AC438">
        <v>1580.5035730487041</v>
      </c>
      <c r="AD438">
        <v>1253.481162888512</v>
      </c>
      <c r="AE438">
        <v>1422.135906189176</v>
      </c>
      <c r="AF438">
        <v>1841.960756121345</v>
      </c>
      <c r="AG438">
        <v>1727.9517102673531</v>
      </c>
      <c r="AH438">
        <v>1704.5169638346019</v>
      </c>
    </row>
    <row r="439" spans="1:34" x14ac:dyDescent="0.25">
      <c r="A439">
        <v>44844</v>
      </c>
      <c r="B439">
        <v>1042.48</v>
      </c>
      <c r="C439">
        <v>1771.199727736654</v>
      </c>
      <c r="D439">
        <v>1915.5146077361419</v>
      </c>
      <c r="E439">
        <v>1587.660708194009</v>
      </c>
      <c r="F439">
        <v>1894.552702813904</v>
      </c>
      <c r="G439">
        <v>1867.743059915101</v>
      </c>
      <c r="H439">
        <v>2378.9034195672612</v>
      </c>
      <c r="I439">
        <v>1720.5331061149409</v>
      </c>
      <c r="J439">
        <v>1840.4252392957951</v>
      </c>
      <c r="K439">
        <v>1779.1705646913431</v>
      </c>
      <c r="L439">
        <v>1926.5611115226361</v>
      </c>
      <c r="M439">
        <v>1049.078895752999</v>
      </c>
      <c r="N439">
        <v>1368.9110537701581</v>
      </c>
      <c r="O439">
        <v>1809.0576499238091</v>
      </c>
      <c r="P439">
        <v>1539.636251806003</v>
      </c>
      <c r="Q439">
        <v>1794.827024099669</v>
      </c>
      <c r="R439">
        <v>1472.2243218617391</v>
      </c>
      <c r="S439">
        <v>1673.479830943128</v>
      </c>
      <c r="T439">
        <v>1868.558512995367</v>
      </c>
      <c r="U439">
        <v>1576.9385180580271</v>
      </c>
      <c r="V439">
        <v>2119.7949928464632</v>
      </c>
      <c r="W439">
        <v>1759.026612867397</v>
      </c>
      <c r="X439">
        <v>1871.0434760587309</v>
      </c>
      <c r="Y439">
        <v>1793.6463930266741</v>
      </c>
      <c r="Z439">
        <v>1210.1078048917891</v>
      </c>
      <c r="AA439">
        <v>1922.435835262022</v>
      </c>
      <c r="AB439">
        <v>1842.472802742456</v>
      </c>
      <c r="AC439">
        <v>1623.9194598590709</v>
      </c>
      <c r="AD439">
        <v>1290.484511854291</v>
      </c>
      <c r="AE439">
        <v>1462.4739297635781</v>
      </c>
      <c r="AF439">
        <v>1887.699371838308</v>
      </c>
      <c r="AG439">
        <v>1773.8826997201261</v>
      </c>
      <c r="AH439">
        <v>1747.868113698926</v>
      </c>
    </row>
    <row r="440" spans="1:34" x14ac:dyDescent="0.25">
      <c r="A440">
        <v>44841</v>
      </c>
      <c r="B440">
        <v>1035.9100000000001</v>
      </c>
      <c r="C440">
        <v>1760.7209388369811</v>
      </c>
      <c r="D440">
        <v>1885.146980276621</v>
      </c>
      <c r="E440">
        <v>1575.4226803010249</v>
      </c>
      <c r="F440">
        <v>1890.2359706713</v>
      </c>
      <c r="G440">
        <v>1835.107838395998</v>
      </c>
      <c r="H440">
        <v>2361.7628219234689</v>
      </c>
      <c r="I440">
        <v>1693.551843132188</v>
      </c>
      <c r="J440">
        <v>1828.9995215112119</v>
      </c>
      <c r="K440">
        <v>1740.5165237137819</v>
      </c>
      <c r="L440">
        <v>1912.382196168192</v>
      </c>
      <c r="M440">
        <v>1050.0061550705921</v>
      </c>
      <c r="N440">
        <v>1345.3295028568591</v>
      </c>
      <c r="O440">
        <v>1789.5636026536181</v>
      </c>
      <c r="P440">
        <v>1542.5484574797831</v>
      </c>
      <c r="Q440">
        <v>1782.9382371833919</v>
      </c>
      <c r="R440">
        <v>1479.947973566356</v>
      </c>
      <c r="S440">
        <v>1671.6619460803349</v>
      </c>
      <c r="T440">
        <v>1850.323648990938</v>
      </c>
      <c r="U440">
        <v>1570.429869196146</v>
      </c>
      <c r="V440">
        <v>2086.9277950599999</v>
      </c>
      <c r="W440">
        <v>1755.966728931503</v>
      </c>
      <c r="X440">
        <v>1868.120556648908</v>
      </c>
      <c r="Y440">
        <v>1787.58415965783</v>
      </c>
      <c r="Z440">
        <v>1206.7907702207499</v>
      </c>
      <c r="AA440">
        <v>1913.8878521547281</v>
      </c>
      <c r="AB440">
        <v>1823.812904068541</v>
      </c>
      <c r="AC440">
        <v>1617.968991296488</v>
      </c>
      <c r="AD440">
        <v>1278.767268433196</v>
      </c>
      <c r="AE440">
        <v>1453.8253188644489</v>
      </c>
      <c r="AF440">
        <v>1870.1771845412809</v>
      </c>
      <c r="AG440">
        <v>1759.714137710625</v>
      </c>
      <c r="AH440">
        <v>1744.6767960661759</v>
      </c>
    </row>
    <row r="441" spans="1:34" x14ac:dyDescent="0.25">
      <c r="A441">
        <v>44840</v>
      </c>
      <c r="B441">
        <v>1074.52</v>
      </c>
      <c r="C441">
        <v>1805.629464433483</v>
      </c>
      <c r="D441">
        <v>1938.703503465737</v>
      </c>
      <c r="E441">
        <v>1619.1351059969029</v>
      </c>
      <c r="F441">
        <v>1937.818101276617</v>
      </c>
      <c r="G441">
        <v>1890.7657175264219</v>
      </c>
      <c r="H441">
        <v>2418.723446722162</v>
      </c>
      <c r="I441">
        <v>1740.6641415244831</v>
      </c>
      <c r="J441">
        <v>1876.2308083919741</v>
      </c>
      <c r="K441">
        <v>1754.750437226731</v>
      </c>
      <c r="L441">
        <v>1958.8789714017521</v>
      </c>
      <c r="M441">
        <v>1102.2735191529291</v>
      </c>
      <c r="N441">
        <v>1388.402944345899</v>
      </c>
      <c r="O441">
        <v>1836.402154279052</v>
      </c>
      <c r="P441">
        <v>1561.6780761216389</v>
      </c>
      <c r="Q441">
        <v>1840.842640623348</v>
      </c>
      <c r="R441">
        <v>1525.1049195848841</v>
      </c>
      <c r="S441">
        <v>1722.5452592532929</v>
      </c>
      <c r="T441">
        <v>1900.2943240160989</v>
      </c>
      <c r="U441">
        <v>1607.2343794171879</v>
      </c>
      <c r="V441">
        <v>2158.0440266682258</v>
      </c>
      <c r="W441">
        <v>1778.972764141545</v>
      </c>
      <c r="X441">
        <v>1907.5873153879991</v>
      </c>
      <c r="Y441">
        <v>1833.7196632869841</v>
      </c>
      <c r="Z441">
        <v>1235.3109381090751</v>
      </c>
      <c r="AA441">
        <v>1962.019342841716</v>
      </c>
      <c r="AB441">
        <v>1871.8058647607311</v>
      </c>
      <c r="AC441">
        <v>1654.609748033796</v>
      </c>
      <c r="AD441">
        <v>1320.9315023614911</v>
      </c>
      <c r="AE441">
        <v>1499.0966660435849</v>
      </c>
      <c r="AF441">
        <v>1912.7322462580009</v>
      </c>
      <c r="AG441">
        <v>1804.881743949785</v>
      </c>
      <c r="AH441">
        <v>1790.465553181303</v>
      </c>
    </row>
    <row r="442" spans="1:34" x14ac:dyDescent="0.25">
      <c r="A442">
        <v>44839</v>
      </c>
      <c r="B442">
        <v>1104.26</v>
      </c>
      <c r="C442">
        <v>1837.2480929369699</v>
      </c>
      <c r="D442">
        <v>1987.6398943277891</v>
      </c>
      <c r="E442">
        <v>1646.863498289518</v>
      </c>
      <c r="F442">
        <v>1970.129719337504</v>
      </c>
      <c r="G442">
        <v>1930.076758677784</v>
      </c>
      <c r="H442">
        <v>2463.5804761020991</v>
      </c>
      <c r="I442">
        <v>1756.990830688798</v>
      </c>
      <c r="J442">
        <v>1908.408806782935</v>
      </c>
      <c r="K442">
        <v>1781.388573244999</v>
      </c>
      <c r="L442">
        <v>1991.6764312623779</v>
      </c>
      <c r="M442">
        <v>1125.3147264382151</v>
      </c>
      <c r="N442">
        <v>1413.9628503687941</v>
      </c>
      <c r="O442">
        <v>1873.122800025877</v>
      </c>
      <c r="P442">
        <v>1585.8824845992519</v>
      </c>
      <c r="Q442">
        <v>1870.482676660738</v>
      </c>
      <c r="R442">
        <v>1550.423415644304</v>
      </c>
      <c r="S442">
        <v>1763.803061289316</v>
      </c>
      <c r="T442">
        <v>1936.8897611446559</v>
      </c>
      <c r="U442">
        <v>1639.4006252002889</v>
      </c>
      <c r="V442">
        <v>2205.4129666911208</v>
      </c>
      <c r="W442">
        <v>1798.928186912716</v>
      </c>
      <c r="X442">
        <v>1925.682557756347</v>
      </c>
      <c r="Y442">
        <v>1869.6213778532469</v>
      </c>
      <c r="Z442">
        <v>1257.172040638769</v>
      </c>
      <c r="AA442">
        <v>1996.994375892991</v>
      </c>
      <c r="AB442">
        <v>1905.442124600643</v>
      </c>
      <c r="AC442">
        <v>1680.839538472309</v>
      </c>
      <c r="AD442">
        <v>1345.4044841053019</v>
      </c>
      <c r="AE442">
        <v>1529.1015533471941</v>
      </c>
      <c r="AF442">
        <v>1948.114231748616</v>
      </c>
      <c r="AG442">
        <v>1837.506172722917</v>
      </c>
      <c r="AH442">
        <v>1819.2974054036181</v>
      </c>
    </row>
    <row r="443" spans="1:34" x14ac:dyDescent="0.25">
      <c r="A443">
        <v>44838</v>
      </c>
      <c r="B443">
        <v>1078.1400000000001</v>
      </c>
      <c r="C443">
        <v>1808.3711336283991</v>
      </c>
      <c r="D443">
        <v>1955.3248516485751</v>
      </c>
      <c r="E443">
        <v>1621.696178509435</v>
      </c>
      <c r="F443">
        <v>1932.386826671464</v>
      </c>
      <c r="G443">
        <v>1892.6419728984711</v>
      </c>
      <c r="H443">
        <v>2424.708011627396</v>
      </c>
      <c r="I443">
        <v>1732.866346764524</v>
      </c>
      <c r="J443">
        <v>1887.9607882669341</v>
      </c>
      <c r="K443">
        <v>1737.74202036764</v>
      </c>
      <c r="L443">
        <v>1965.3021818539901</v>
      </c>
      <c r="M443">
        <v>1098.440673987232</v>
      </c>
      <c r="N443">
        <v>1391.357119390977</v>
      </c>
      <c r="O443">
        <v>1848.722832726525</v>
      </c>
      <c r="P443">
        <v>1554.025111454908</v>
      </c>
      <c r="Q443">
        <v>1849.9926900723581</v>
      </c>
      <c r="R443">
        <v>1528.339361525716</v>
      </c>
      <c r="S443">
        <v>1745.472175819353</v>
      </c>
      <c r="T443">
        <v>1908.46962906423</v>
      </c>
      <c r="U443">
        <v>1612.040726249621</v>
      </c>
      <c r="V443">
        <v>2155.145487938757</v>
      </c>
      <c r="W443">
        <v>1781.261673263602</v>
      </c>
      <c r="X443">
        <v>1908.3690229046611</v>
      </c>
      <c r="Y443">
        <v>1837.3083062404139</v>
      </c>
      <c r="Z443">
        <v>1237.583505259028</v>
      </c>
      <c r="AA443">
        <v>1964.355787412688</v>
      </c>
      <c r="AB443">
        <v>1878.64558356663</v>
      </c>
      <c r="AC443">
        <v>1654.999703726764</v>
      </c>
      <c r="AD443">
        <v>1322.075579629442</v>
      </c>
      <c r="AE443">
        <v>1507.399112491391</v>
      </c>
      <c r="AF443">
        <v>1915.296740298113</v>
      </c>
      <c r="AG443">
        <v>1803.401121935849</v>
      </c>
      <c r="AH443">
        <v>1797.0842232190339</v>
      </c>
    </row>
    <row r="444" spans="1:34" x14ac:dyDescent="0.25">
      <c r="A444">
        <v>44837</v>
      </c>
      <c r="B444">
        <v>1086.44</v>
      </c>
      <c r="C444">
        <v>1822.5622906735789</v>
      </c>
      <c r="D444">
        <v>1972.743235084881</v>
      </c>
      <c r="E444">
        <v>1633.1643021491041</v>
      </c>
      <c r="F444">
        <v>1948.501111902764</v>
      </c>
      <c r="G444">
        <v>1904.6221345027859</v>
      </c>
      <c r="H444">
        <v>2447.312520972127</v>
      </c>
      <c r="I444">
        <v>1734.9419952594189</v>
      </c>
      <c r="J444">
        <v>1903.8232693483981</v>
      </c>
      <c r="K444">
        <v>1739.1837335442051</v>
      </c>
      <c r="L444">
        <v>1991.0464225222811</v>
      </c>
      <c r="M444">
        <v>1084.775920197334</v>
      </c>
      <c r="N444">
        <v>1400.979497503653</v>
      </c>
      <c r="O444">
        <v>1861.900452512388</v>
      </c>
      <c r="P444">
        <v>1571.6715562322861</v>
      </c>
      <c r="Q444">
        <v>1866.1731924748281</v>
      </c>
      <c r="R444">
        <v>1542.1433777688901</v>
      </c>
      <c r="S444">
        <v>1779.0057066829279</v>
      </c>
      <c r="T444">
        <v>1926.6139258169239</v>
      </c>
      <c r="U444">
        <v>1617.5250187928209</v>
      </c>
      <c r="V444">
        <v>2186.841154889486</v>
      </c>
      <c r="W444">
        <v>1781.9017249431249</v>
      </c>
      <c r="X444">
        <v>1923.9320424307591</v>
      </c>
      <c r="Y444">
        <v>1854.819774243234</v>
      </c>
      <c r="Z444">
        <v>1251.9476196754099</v>
      </c>
      <c r="AA444">
        <v>1982.4629175260091</v>
      </c>
      <c r="AB444">
        <v>1894.426562870417</v>
      </c>
      <c r="AC444">
        <v>1663.849901208514</v>
      </c>
      <c r="AD444">
        <v>1327.4967592898811</v>
      </c>
      <c r="AE444">
        <v>1515.1935674397271</v>
      </c>
      <c r="AF444">
        <v>1929.6642002595049</v>
      </c>
      <c r="AG444">
        <v>1819.5689979506039</v>
      </c>
      <c r="AH444">
        <v>1809.8918130831489</v>
      </c>
    </row>
    <row r="445" spans="1:34" x14ac:dyDescent="0.25">
      <c r="A445">
        <v>44834</v>
      </c>
      <c r="B445">
        <v>1132.1099999999999</v>
      </c>
      <c r="C445">
        <v>1867.846659931253</v>
      </c>
      <c r="D445">
        <v>2030.6424261449461</v>
      </c>
      <c r="E445">
        <v>1690.1096334281681</v>
      </c>
      <c r="F445">
        <v>1998.2607741440679</v>
      </c>
      <c r="G445">
        <v>1962.810340484561</v>
      </c>
      <c r="H445">
        <v>2501.7276201718032</v>
      </c>
      <c r="I445">
        <v>1781.066901087341</v>
      </c>
      <c r="J445">
        <v>1942.7429342778969</v>
      </c>
      <c r="K445">
        <v>1807.034710395066</v>
      </c>
      <c r="L445">
        <v>2029.5737901701</v>
      </c>
      <c r="M445">
        <v>1116.576140940495</v>
      </c>
      <c r="N445">
        <v>1441.6503507466409</v>
      </c>
      <c r="O445">
        <v>1911.5536617121641</v>
      </c>
      <c r="P445">
        <v>1607.266013516316</v>
      </c>
      <c r="Q445">
        <v>1897.5275376037821</v>
      </c>
      <c r="R445">
        <v>1583.628356314176</v>
      </c>
      <c r="S445">
        <v>1813.8562704310571</v>
      </c>
      <c r="T445">
        <v>1981.678204764708</v>
      </c>
      <c r="U445">
        <v>1658.7319321229149</v>
      </c>
      <c r="V445">
        <v>2256.1796049789568</v>
      </c>
      <c r="W445">
        <v>1814.7162238537869</v>
      </c>
      <c r="X445">
        <v>1954.133755856868</v>
      </c>
      <c r="Y445">
        <v>1904.6987225508269</v>
      </c>
      <c r="Z445">
        <v>1282.7036747715699</v>
      </c>
      <c r="AA445">
        <v>2031.10245322075</v>
      </c>
      <c r="AB445">
        <v>1940.0394566813859</v>
      </c>
      <c r="AC445">
        <v>1705.0693293227</v>
      </c>
      <c r="AD445">
        <v>1366.274885697032</v>
      </c>
      <c r="AE445">
        <v>1555.1349954930131</v>
      </c>
      <c r="AF445">
        <v>1978.9851572892819</v>
      </c>
      <c r="AG445">
        <v>1868.030247661949</v>
      </c>
      <c r="AH445">
        <v>1850.4127703585571</v>
      </c>
    </row>
    <row r="446" spans="1:34" x14ac:dyDescent="0.25">
      <c r="A446">
        <v>44833</v>
      </c>
      <c r="B446">
        <v>1126.07</v>
      </c>
      <c r="C446">
        <v>1869.16989485319</v>
      </c>
      <c r="D446">
        <v>2031.710219692553</v>
      </c>
      <c r="E446">
        <v>1686.6895894299189</v>
      </c>
      <c r="F446">
        <v>1998.5000063686541</v>
      </c>
      <c r="G446">
        <v>1959.8896490542249</v>
      </c>
      <c r="H446">
        <v>2493.807611832362</v>
      </c>
      <c r="I446">
        <v>1767.042865979332</v>
      </c>
      <c r="J446">
        <v>1931.272655745714</v>
      </c>
      <c r="K446">
        <v>1797.126651038519</v>
      </c>
      <c r="L446">
        <v>2035.9906531145591</v>
      </c>
      <c r="M446">
        <v>1137.929263990748</v>
      </c>
      <c r="N446">
        <v>1439.864513452047</v>
      </c>
      <c r="O446">
        <v>1908.626538403613</v>
      </c>
      <c r="P446">
        <v>1614.738495393256</v>
      </c>
      <c r="Q446">
        <v>1913.016341172312</v>
      </c>
      <c r="R446">
        <v>1573.6662548615129</v>
      </c>
      <c r="S446">
        <v>1808.142416287192</v>
      </c>
      <c r="T446">
        <v>1987.494623503947</v>
      </c>
      <c r="U446">
        <v>1645.6075690364521</v>
      </c>
      <c r="V446">
        <v>2247.9177203025561</v>
      </c>
      <c r="W446">
        <v>1815.406512095708</v>
      </c>
      <c r="X446">
        <v>1971.5207833007551</v>
      </c>
      <c r="Y446">
        <v>1917.061868981883</v>
      </c>
      <c r="Z446">
        <v>1283.9407729620059</v>
      </c>
      <c r="AA446">
        <v>2035.92005389928</v>
      </c>
      <c r="AB446">
        <v>1939.837875289812</v>
      </c>
      <c r="AC446">
        <v>1699.349047776908</v>
      </c>
      <c r="AD446">
        <v>1370.3801039783309</v>
      </c>
      <c r="AE446">
        <v>1550.2467272929109</v>
      </c>
      <c r="AF446">
        <v>1967.994557132459</v>
      </c>
      <c r="AG446">
        <v>1869.437429247002</v>
      </c>
      <c r="AH446">
        <v>1858.7179044995451</v>
      </c>
    </row>
    <row r="447" spans="1:34" x14ac:dyDescent="0.25">
      <c r="A447">
        <v>44832</v>
      </c>
      <c r="B447">
        <v>1143.6199999999999</v>
      </c>
      <c r="C447">
        <v>1883.099431992131</v>
      </c>
      <c r="D447">
        <v>2059.4307633341991</v>
      </c>
      <c r="E447">
        <v>1707.030367940306</v>
      </c>
      <c r="F447">
        <v>2015.286128114506</v>
      </c>
      <c r="G447">
        <v>1984.9916639745461</v>
      </c>
      <c r="H447">
        <v>2509.352266281433</v>
      </c>
      <c r="I447">
        <v>1775.859810861135</v>
      </c>
      <c r="J447">
        <v>1928.274742974919</v>
      </c>
      <c r="K447">
        <v>1826.319428393115</v>
      </c>
      <c r="L447">
        <v>2050.9486002513709</v>
      </c>
      <c r="M447">
        <v>1139.784636417593</v>
      </c>
      <c r="N447">
        <v>1458.7496099889261</v>
      </c>
      <c r="O447">
        <v>1927.92272843971</v>
      </c>
      <c r="P447">
        <v>1627.929450890962</v>
      </c>
      <c r="Q447">
        <v>1921.9263693313551</v>
      </c>
      <c r="R447">
        <v>1581.6054158978829</v>
      </c>
      <c r="S447">
        <v>1819.214343048553</v>
      </c>
      <c r="T447">
        <v>2002.2978943119119</v>
      </c>
      <c r="U447">
        <v>1655.1370680042701</v>
      </c>
      <c r="V447">
        <v>2283.3802019285999</v>
      </c>
      <c r="W447">
        <v>1822.7110881204339</v>
      </c>
      <c r="X447">
        <v>1974.782474168803</v>
      </c>
      <c r="Y447">
        <v>1933.908596441838</v>
      </c>
      <c r="Z447">
        <v>1290.3779082139961</v>
      </c>
      <c r="AA447">
        <v>2051.3205360077659</v>
      </c>
      <c r="AB447">
        <v>1954.559919500424</v>
      </c>
      <c r="AC447">
        <v>1710.253881630033</v>
      </c>
      <c r="AD447">
        <v>1382.735809732282</v>
      </c>
      <c r="AE447">
        <v>1561.823322773078</v>
      </c>
      <c r="AF447">
        <v>1987.6922548211051</v>
      </c>
      <c r="AG447">
        <v>1886.86121028449</v>
      </c>
      <c r="AH447">
        <v>1866.284924580498</v>
      </c>
    </row>
    <row r="448" spans="1:34" x14ac:dyDescent="0.25">
      <c r="A448">
        <v>44831</v>
      </c>
      <c r="B448">
        <v>1166.54</v>
      </c>
      <c r="C448">
        <v>1900.4121101633259</v>
      </c>
      <c r="D448">
        <v>2088.9244201525821</v>
      </c>
      <c r="E448">
        <v>1747.035731918518</v>
      </c>
      <c r="F448">
        <v>2029.4948467047091</v>
      </c>
      <c r="G448">
        <v>2001.130371451648</v>
      </c>
      <c r="H448">
        <v>2511.1816594768461</v>
      </c>
      <c r="I448">
        <v>1796.5882108888679</v>
      </c>
      <c r="J448">
        <v>1952.926687745246</v>
      </c>
      <c r="K448">
        <v>1843.1468926431869</v>
      </c>
      <c r="L448">
        <v>2071.4106010246019</v>
      </c>
      <c r="M448">
        <v>1157.2120035953239</v>
      </c>
      <c r="N448">
        <v>1472.921155948007</v>
      </c>
      <c r="O448">
        <v>1949.3146696821291</v>
      </c>
      <c r="P448">
        <v>1640.47531789241</v>
      </c>
      <c r="Q448">
        <v>1930.0208510636051</v>
      </c>
      <c r="R448">
        <v>1589.86843118909</v>
      </c>
      <c r="S448">
        <v>1837.763868343862</v>
      </c>
      <c r="T448">
        <v>2016.3992744830059</v>
      </c>
      <c r="U448">
        <v>1685.446144763026</v>
      </c>
      <c r="V448">
        <v>2303.6607209639092</v>
      </c>
      <c r="W448">
        <v>1843.6649667151521</v>
      </c>
      <c r="X448">
        <v>1983.737176333321</v>
      </c>
      <c r="Y448">
        <v>1959.4375175034691</v>
      </c>
      <c r="Z448">
        <v>1304.4852791316071</v>
      </c>
      <c r="AA448">
        <v>2067.498383307201</v>
      </c>
      <c r="AB448">
        <v>1972.741643924953</v>
      </c>
      <c r="AC448">
        <v>1728.3954325055579</v>
      </c>
      <c r="AD448">
        <v>1401.420557864051</v>
      </c>
      <c r="AE448">
        <v>1585.9050623135849</v>
      </c>
      <c r="AF448">
        <v>2003.819401318879</v>
      </c>
      <c r="AG448">
        <v>1904.7828618989929</v>
      </c>
      <c r="AH448">
        <v>1882.7003736143799</v>
      </c>
    </row>
    <row r="449" spans="1:34" x14ac:dyDescent="0.25">
      <c r="A449">
        <v>44830</v>
      </c>
      <c r="B449">
        <v>1174.3499999999999</v>
      </c>
      <c r="C449">
        <v>1903.4376982827459</v>
      </c>
      <c r="D449">
        <v>2098.6468061389519</v>
      </c>
      <c r="E449">
        <v>1754.563840113851</v>
      </c>
      <c r="F449">
        <v>2039.984517413604</v>
      </c>
      <c r="G449">
        <v>2014.1046193863949</v>
      </c>
      <c r="H449">
        <v>2507.5921869101721</v>
      </c>
      <c r="I449">
        <v>1791.499243894398</v>
      </c>
      <c r="J449">
        <v>1946.1459961139531</v>
      </c>
      <c r="K449">
        <v>1868.4817602563919</v>
      </c>
      <c r="L449">
        <v>2069.4510886245689</v>
      </c>
      <c r="M449">
        <v>1156.5657099434691</v>
      </c>
      <c r="N449">
        <v>1471.2651135016611</v>
      </c>
      <c r="O449">
        <v>1954.934538261746</v>
      </c>
      <c r="P449">
        <v>1644.528776697395</v>
      </c>
      <c r="Q449">
        <v>1927.8457657506081</v>
      </c>
      <c r="R449">
        <v>1581.775811849508</v>
      </c>
      <c r="S449">
        <v>1830.0690032044861</v>
      </c>
      <c r="T449">
        <v>2020.660300910416</v>
      </c>
      <c r="U449">
        <v>1695.556186832205</v>
      </c>
      <c r="V449">
        <v>2319.491039046316</v>
      </c>
      <c r="W449">
        <v>1846.796366358064</v>
      </c>
      <c r="X449">
        <v>1981.8132836030329</v>
      </c>
      <c r="Y449">
        <v>1961.184380631443</v>
      </c>
      <c r="Z449">
        <v>1308.4402707306281</v>
      </c>
      <c r="AA449">
        <v>2071.0442433347862</v>
      </c>
      <c r="AB449">
        <v>1976.333293862755</v>
      </c>
      <c r="AC449">
        <v>1730.715291735313</v>
      </c>
      <c r="AD449">
        <v>1402.563285381455</v>
      </c>
      <c r="AE449">
        <v>1589.473505776909</v>
      </c>
      <c r="AF449">
        <v>2008.35842024113</v>
      </c>
      <c r="AG449">
        <v>1907.8672561072069</v>
      </c>
      <c r="AH449">
        <v>1884.8222241229321</v>
      </c>
    </row>
    <row r="450" spans="1:34" x14ac:dyDescent="0.25">
      <c r="A450">
        <v>44827</v>
      </c>
      <c r="B450">
        <v>1203.28</v>
      </c>
      <c r="C450">
        <v>1936.937442527118</v>
      </c>
      <c r="D450">
        <v>2141.9801372327711</v>
      </c>
      <c r="E450">
        <v>1769.025110438236</v>
      </c>
      <c r="F450">
        <v>2077.8088205205531</v>
      </c>
      <c r="G450">
        <v>2049.5202335665108</v>
      </c>
      <c r="H450">
        <v>2555.4150164372058</v>
      </c>
      <c r="I450">
        <v>1826.99360113383</v>
      </c>
      <c r="J450">
        <v>1976.855473865874</v>
      </c>
      <c r="K450">
        <v>1912.818370816846</v>
      </c>
      <c r="L450">
        <v>2108.3640905816851</v>
      </c>
      <c r="M450">
        <v>1185.1543381731481</v>
      </c>
      <c r="N450">
        <v>1492.2413994304541</v>
      </c>
      <c r="O450">
        <v>1987.614933939723</v>
      </c>
      <c r="P450">
        <v>1662.874497269418</v>
      </c>
      <c r="Q450">
        <v>1957.739215702125</v>
      </c>
      <c r="R450">
        <v>1611.716655187553</v>
      </c>
      <c r="S450">
        <v>1872.679935533886</v>
      </c>
      <c r="T450">
        <v>2063.7967398946262</v>
      </c>
      <c r="U450">
        <v>1728.567219327294</v>
      </c>
      <c r="V450">
        <v>2365.925937859789</v>
      </c>
      <c r="W450">
        <v>1875.2975362476991</v>
      </c>
      <c r="X450">
        <v>2009.591031001753</v>
      </c>
      <c r="Y450">
        <v>1995.8748626786939</v>
      </c>
      <c r="Z450">
        <v>1323.356450334614</v>
      </c>
      <c r="AA450">
        <v>2108.9970675292998</v>
      </c>
      <c r="AB450">
        <v>2010.803735253266</v>
      </c>
      <c r="AC450">
        <v>1760.4069111004719</v>
      </c>
      <c r="AD450">
        <v>1423.0690085680401</v>
      </c>
      <c r="AE450">
        <v>1614.208750104201</v>
      </c>
      <c r="AF450">
        <v>2044.0551675970789</v>
      </c>
      <c r="AG450">
        <v>1942.0394064248169</v>
      </c>
      <c r="AH450">
        <v>1917.592561364108</v>
      </c>
    </row>
    <row r="451" spans="1:34" x14ac:dyDescent="0.25">
      <c r="A451">
        <v>44826</v>
      </c>
      <c r="B451">
        <v>1214.7</v>
      </c>
      <c r="C451">
        <v>1941.559572293349</v>
      </c>
      <c r="D451">
        <v>2163.597536801798</v>
      </c>
      <c r="E451">
        <v>1718.220213125318</v>
      </c>
      <c r="F451">
        <v>2087.1827438879181</v>
      </c>
      <c r="G451">
        <v>2054.6066774133619</v>
      </c>
      <c r="H451">
        <v>2568.4320181943049</v>
      </c>
      <c r="I451">
        <v>1820.9467440223559</v>
      </c>
      <c r="J451">
        <v>1989.930066134076</v>
      </c>
      <c r="K451">
        <v>1898.03249804351</v>
      </c>
      <c r="L451">
        <v>2117.5897138645068</v>
      </c>
      <c r="M451">
        <v>1188.606685849132</v>
      </c>
      <c r="N451">
        <v>1495.05046832682</v>
      </c>
      <c r="O451">
        <v>1992.2195065346291</v>
      </c>
      <c r="P451">
        <v>1662.13082936203</v>
      </c>
      <c r="Q451">
        <v>1967.9349695941301</v>
      </c>
      <c r="R451">
        <v>1623.178174964047</v>
      </c>
      <c r="S451">
        <v>1879.4659864820301</v>
      </c>
      <c r="T451">
        <v>2073.0745704366209</v>
      </c>
      <c r="U451">
        <v>1722.049334265585</v>
      </c>
      <c r="V451">
        <v>2374.6461487498582</v>
      </c>
      <c r="W451">
        <v>1873.699856668984</v>
      </c>
      <c r="X451">
        <v>2011.9398814886561</v>
      </c>
      <c r="Y451">
        <v>2000.652746334139</v>
      </c>
      <c r="Z451">
        <v>1320.9481827285831</v>
      </c>
      <c r="AA451">
        <v>2117.231664760795</v>
      </c>
      <c r="AB451">
        <v>2017.015242869943</v>
      </c>
      <c r="AC451">
        <v>1761.19330877012</v>
      </c>
      <c r="AD451">
        <v>1417.0934021268049</v>
      </c>
      <c r="AE451">
        <v>1621.731085980738</v>
      </c>
      <c r="AF451">
        <v>2050.955154587542</v>
      </c>
      <c r="AG451">
        <v>1945.0593893655671</v>
      </c>
      <c r="AH451">
        <v>1922.388778295335</v>
      </c>
    </row>
    <row r="452" spans="1:34" x14ac:dyDescent="0.25">
      <c r="A452">
        <v>44825</v>
      </c>
      <c r="B452">
        <v>1210.55</v>
      </c>
      <c r="C452">
        <v>1932.08612067476</v>
      </c>
      <c r="D452">
        <v>2158.0915714840148</v>
      </c>
      <c r="E452">
        <v>1712.257883330022</v>
      </c>
      <c r="F452">
        <v>2074.9738774300681</v>
      </c>
      <c r="G452">
        <v>2047.020124071495</v>
      </c>
      <c r="H452">
        <v>2545.5207566703798</v>
      </c>
      <c r="I452">
        <v>1818.663479559352</v>
      </c>
      <c r="J452">
        <v>1986.6108008216661</v>
      </c>
      <c r="K452">
        <v>1904.560766280493</v>
      </c>
      <c r="L452">
        <v>2105.262916552841</v>
      </c>
      <c r="M452">
        <v>1196.0185873404871</v>
      </c>
      <c r="N452">
        <v>1479.1852134981309</v>
      </c>
      <c r="O452">
        <v>1981.9250641573849</v>
      </c>
      <c r="P452">
        <v>1648.7254288598181</v>
      </c>
      <c r="Q452">
        <v>1956.872740013974</v>
      </c>
      <c r="R452">
        <v>1623.5674867147529</v>
      </c>
      <c r="S452">
        <v>1883.4714049686629</v>
      </c>
      <c r="T452">
        <v>2061.934263567327</v>
      </c>
      <c r="U452">
        <v>1710.8434286497759</v>
      </c>
      <c r="V452">
        <v>2356.9111553836678</v>
      </c>
      <c r="W452">
        <v>1864.0446515215369</v>
      </c>
      <c r="X452">
        <v>2004.838228162904</v>
      </c>
      <c r="Y452">
        <v>1990.771511798554</v>
      </c>
      <c r="Z452">
        <v>1312.07141157622</v>
      </c>
      <c r="AA452">
        <v>2105.6340096644121</v>
      </c>
      <c r="AB452">
        <v>2008.6820314156309</v>
      </c>
      <c r="AC452">
        <v>1753.978612728248</v>
      </c>
      <c r="AD452">
        <v>1409.695206144364</v>
      </c>
      <c r="AE452">
        <v>1619.9387671475599</v>
      </c>
      <c r="AF452">
        <v>2040.3326197654119</v>
      </c>
      <c r="AG452">
        <v>1932.5940503786101</v>
      </c>
      <c r="AH452">
        <v>1915.71256421519</v>
      </c>
    </row>
    <row r="453" spans="1:34" x14ac:dyDescent="0.25">
      <c r="A453">
        <v>44824</v>
      </c>
      <c r="B453">
        <v>1218.93</v>
      </c>
      <c r="C453">
        <v>1933.6372755016901</v>
      </c>
      <c r="D453">
        <v>2170.985427365782</v>
      </c>
      <c r="E453">
        <v>1713.919111271694</v>
      </c>
      <c r="F453">
        <v>2075.8622431571348</v>
      </c>
      <c r="G453">
        <v>2046.6685462834421</v>
      </c>
      <c r="H453">
        <v>2551.3241553498601</v>
      </c>
      <c r="I453">
        <v>1828.167653183224</v>
      </c>
      <c r="J453">
        <v>1985.929824655195</v>
      </c>
      <c r="K453">
        <v>1893.8006983621001</v>
      </c>
      <c r="L453">
        <v>2101.4212628455298</v>
      </c>
      <c r="M453">
        <v>1209.8446604729079</v>
      </c>
      <c r="N453">
        <v>1480.204189713656</v>
      </c>
      <c r="O453">
        <v>1984.3804719737279</v>
      </c>
      <c r="P453">
        <v>1656.7623220865989</v>
      </c>
      <c r="Q453">
        <v>1945.5967655173929</v>
      </c>
      <c r="R453">
        <v>1635.011790612336</v>
      </c>
      <c r="S453">
        <v>1888.4014763515991</v>
      </c>
      <c r="T453">
        <v>2068.5426030147669</v>
      </c>
      <c r="U453">
        <v>1711.859716820235</v>
      </c>
      <c r="V453">
        <v>2372.0818652137659</v>
      </c>
      <c r="W453">
        <v>1862.536645038319</v>
      </c>
      <c r="X453">
        <v>2007.0615466939921</v>
      </c>
      <c r="Y453">
        <v>1985.2256506004151</v>
      </c>
      <c r="Z453">
        <v>1319.422763571728</v>
      </c>
      <c r="AA453">
        <v>2106.4578101476282</v>
      </c>
      <c r="AB453">
        <v>2006.32359623614</v>
      </c>
      <c r="AC453">
        <v>1758.879827710211</v>
      </c>
      <c r="AD453">
        <v>1415.21634205241</v>
      </c>
      <c r="AE453">
        <v>1628.1795452496831</v>
      </c>
      <c r="AF453">
        <v>2045.362307160153</v>
      </c>
      <c r="AG453">
        <v>1935.5134593710129</v>
      </c>
      <c r="AH453">
        <v>1913.188161362604</v>
      </c>
    </row>
    <row r="454" spans="1:34" x14ac:dyDescent="0.25">
      <c r="A454">
        <v>44823</v>
      </c>
      <c r="B454">
        <v>1205.43</v>
      </c>
      <c r="C454">
        <v>1923.379763228799</v>
      </c>
      <c r="D454">
        <v>2154.9462373805991</v>
      </c>
      <c r="E454">
        <v>1703.629295496376</v>
      </c>
      <c r="F454">
        <v>2063.6641712506421</v>
      </c>
      <c r="G454">
        <v>2032.6196315045081</v>
      </c>
      <c r="H454">
        <v>2524.9959874189631</v>
      </c>
      <c r="I454">
        <v>1816.9596695157011</v>
      </c>
      <c r="J454">
        <v>1972.7834246860209</v>
      </c>
      <c r="K454">
        <v>1881.5597442536271</v>
      </c>
      <c r="L454">
        <v>2091.0629774958329</v>
      </c>
      <c r="M454">
        <v>1191.3238397068069</v>
      </c>
      <c r="N454">
        <v>1480.388969663172</v>
      </c>
      <c r="O454">
        <v>1971.5641354879731</v>
      </c>
      <c r="P454">
        <v>1644.930551737719</v>
      </c>
      <c r="Q454">
        <v>1936.0034342664089</v>
      </c>
      <c r="R454">
        <v>1624.9239630352649</v>
      </c>
      <c r="S454">
        <v>1865.476644905965</v>
      </c>
      <c r="T454">
        <v>2057.0827233423852</v>
      </c>
      <c r="U454">
        <v>1712.2289692475149</v>
      </c>
      <c r="V454">
        <v>2367.3761100707138</v>
      </c>
      <c r="W454">
        <v>1857.095034501541</v>
      </c>
      <c r="X454">
        <v>2006.7295711234051</v>
      </c>
      <c r="Y454">
        <v>1977.046196154349</v>
      </c>
      <c r="Z454">
        <v>1321.4143699585179</v>
      </c>
      <c r="AA454">
        <v>2094.299970493933</v>
      </c>
      <c r="AB454">
        <v>1995.1052538349979</v>
      </c>
      <c r="AC454">
        <v>1751.0901181288791</v>
      </c>
      <c r="AD454">
        <v>1409.8504373136641</v>
      </c>
      <c r="AE454">
        <v>1615.3558552370559</v>
      </c>
      <c r="AF454">
        <v>2029.5507028750289</v>
      </c>
      <c r="AG454">
        <v>1925.943545079889</v>
      </c>
      <c r="AH454">
        <v>1905.359282766678</v>
      </c>
    </row>
    <row r="455" spans="1:34" x14ac:dyDescent="0.25">
      <c r="A455">
        <v>44820</v>
      </c>
      <c r="B455">
        <v>1234.03</v>
      </c>
      <c r="C455">
        <v>1953.3045925177221</v>
      </c>
      <c r="D455">
        <v>2191.2188580650309</v>
      </c>
      <c r="E455">
        <v>1737.001369072914</v>
      </c>
      <c r="F455">
        <v>2097.7921063710928</v>
      </c>
      <c r="G455">
        <v>2082.653379131692</v>
      </c>
      <c r="H455">
        <v>2570.2811085057201</v>
      </c>
      <c r="I455">
        <v>1846.7457714836351</v>
      </c>
      <c r="J455">
        <v>1998.115002596508</v>
      </c>
      <c r="K455">
        <v>1930.0221034917599</v>
      </c>
      <c r="L455">
        <v>2123.299196239042</v>
      </c>
      <c r="M455">
        <v>1212.8809864775651</v>
      </c>
      <c r="N455">
        <v>1514.964313683369</v>
      </c>
      <c r="O455">
        <v>2005.5950146846881</v>
      </c>
      <c r="P455">
        <v>1665.0128736453939</v>
      </c>
      <c r="Q455">
        <v>1959.143903736988</v>
      </c>
      <c r="R455">
        <v>1644.805639259474</v>
      </c>
      <c r="S455">
        <v>1886.641879792242</v>
      </c>
      <c r="T455">
        <v>2100.4904651544712</v>
      </c>
      <c r="U455">
        <v>1730.118384824309</v>
      </c>
      <c r="V455">
        <v>2404.1399859967678</v>
      </c>
      <c r="W455">
        <v>1889.508131779568</v>
      </c>
      <c r="X455">
        <v>2017.6588758078781</v>
      </c>
      <c r="Y455">
        <v>2005.094688053553</v>
      </c>
      <c r="Z455">
        <v>1339.876202341871</v>
      </c>
      <c r="AA455">
        <v>2125.9861562435258</v>
      </c>
      <c r="AB455">
        <v>2026.5218749588389</v>
      </c>
      <c r="AC455">
        <v>1776.9815442912791</v>
      </c>
      <c r="AD455">
        <v>1437.658056471422</v>
      </c>
      <c r="AE455">
        <v>1637.0229102725079</v>
      </c>
      <c r="AF455">
        <v>2063.8293905248811</v>
      </c>
      <c r="AG455">
        <v>1959.0237872911191</v>
      </c>
      <c r="AH455">
        <v>1930.749737901745</v>
      </c>
    </row>
    <row r="456" spans="1:34" x14ac:dyDescent="0.25">
      <c r="A456">
        <v>44819</v>
      </c>
      <c r="B456">
        <v>1245.6600000000001</v>
      </c>
      <c r="C456">
        <v>1968.3339666054919</v>
      </c>
      <c r="D456">
        <v>2214.8758350309608</v>
      </c>
      <c r="E456">
        <v>1738.731080653756</v>
      </c>
      <c r="F456">
        <v>2114.947749966328</v>
      </c>
      <c r="G456">
        <v>2102.629868711801</v>
      </c>
      <c r="H456">
        <v>2596.810291783735</v>
      </c>
      <c r="I456">
        <v>1858.1765472065731</v>
      </c>
      <c r="J456">
        <v>2016.442725824264</v>
      </c>
      <c r="K456">
        <v>1952.6252414822659</v>
      </c>
      <c r="L456">
        <v>2144.409569556195</v>
      </c>
      <c r="M456">
        <v>1228.5822622565529</v>
      </c>
      <c r="N456">
        <v>1525.7474420347501</v>
      </c>
      <c r="O456">
        <v>2019.086378953996</v>
      </c>
      <c r="P456">
        <v>1670.635147887449</v>
      </c>
      <c r="Q456">
        <v>1963.7947621012929</v>
      </c>
      <c r="R456">
        <v>1655.1592738220211</v>
      </c>
      <c r="S456">
        <v>1912.1227959003791</v>
      </c>
      <c r="T456">
        <v>2127.8032926537689</v>
      </c>
      <c r="U456">
        <v>1747.299261412961</v>
      </c>
      <c r="V456">
        <v>2430.9176352462441</v>
      </c>
      <c r="W456">
        <v>1903.259526899084</v>
      </c>
      <c r="X456">
        <v>2024.1631422951809</v>
      </c>
      <c r="Y456">
        <v>2019.0053763597709</v>
      </c>
      <c r="Z456">
        <v>1343.798087158611</v>
      </c>
      <c r="AA456">
        <v>2143.5469275718469</v>
      </c>
      <c r="AB456">
        <v>2041.398389746159</v>
      </c>
      <c r="AC456">
        <v>1789.8077378903049</v>
      </c>
      <c r="AD456">
        <v>1446.7897968224199</v>
      </c>
      <c r="AE456">
        <v>1649.493261717769</v>
      </c>
      <c r="AF456">
        <v>2081.9826401029209</v>
      </c>
      <c r="AG456">
        <v>1975.043261203597</v>
      </c>
      <c r="AH456">
        <v>1943.454903864636</v>
      </c>
    </row>
    <row r="457" spans="1:34" x14ac:dyDescent="0.25">
      <c r="A457">
        <v>44818</v>
      </c>
      <c r="B457">
        <v>1240.77</v>
      </c>
      <c r="C457">
        <v>1967.2018033691229</v>
      </c>
      <c r="D457">
        <v>2212.1613943227462</v>
      </c>
      <c r="E457">
        <v>1736.3771077643239</v>
      </c>
      <c r="F457">
        <v>2115.7883535274209</v>
      </c>
      <c r="G457">
        <v>2084.6891455615828</v>
      </c>
      <c r="H457">
        <v>2602.6993576593059</v>
      </c>
      <c r="I457">
        <v>1856.147155372206</v>
      </c>
      <c r="J457">
        <v>2009.1751252404731</v>
      </c>
      <c r="K457">
        <v>1959.1444507340659</v>
      </c>
      <c r="L457">
        <v>2144.029542505979</v>
      </c>
      <c r="M457">
        <v>1229.384931410782</v>
      </c>
      <c r="N457">
        <v>1515.5059427135679</v>
      </c>
      <c r="O457">
        <v>2012.8506786200139</v>
      </c>
      <c r="P457">
        <v>1671.019104243391</v>
      </c>
      <c r="Q457">
        <v>1963.471715141904</v>
      </c>
      <c r="R457">
        <v>1655.7472832195101</v>
      </c>
      <c r="S457">
        <v>1918.238384069947</v>
      </c>
      <c r="T457">
        <v>2132.8148768726091</v>
      </c>
      <c r="U457">
        <v>1744.8881369335199</v>
      </c>
      <c r="V457">
        <v>2428.7257063735969</v>
      </c>
      <c r="W457">
        <v>1899.810282533432</v>
      </c>
      <c r="X457">
        <v>2023.6383719534199</v>
      </c>
      <c r="Y457">
        <v>2019.617794383212</v>
      </c>
      <c r="Z457">
        <v>1338.8327310161919</v>
      </c>
      <c r="AA457">
        <v>2145.1424364782229</v>
      </c>
      <c r="AB457">
        <v>2038.537139105347</v>
      </c>
      <c r="AC457">
        <v>1786.771624636139</v>
      </c>
      <c r="AD457">
        <v>1441.4571724063189</v>
      </c>
      <c r="AE457">
        <v>1646.038007689488</v>
      </c>
      <c r="AF457">
        <v>2081.0365085544172</v>
      </c>
      <c r="AG457">
        <v>1972.394840801408</v>
      </c>
      <c r="AH457">
        <v>1944.133230379731</v>
      </c>
    </row>
    <row r="458" spans="1:34" x14ac:dyDescent="0.25">
      <c r="A458">
        <v>44817</v>
      </c>
      <c r="B458">
        <v>1248.4000000000001</v>
      </c>
      <c r="C458">
        <v>1969.6813831139</v>
      </c>
      <c r="D458">
        <v>2218.6241152233852</v>
      </c>
      <c r="E458">
        <v>1741.99256348268</v>
      </c>
      <c r="F458">
        <v>2117.35361278561</v>
      </c>
      <c r="G458">
        <v>2085.501747768219</v>
      </c>
      <c r="H458">
        <v>2593.4303971765489</v>
      </c>
      <c r="I458">
        <v>1859.6032331024489</v>
      </c>
      <c r="J458">
        <v>2020.2055380584991</v>
      </c>
      <c r="K458">
        <v>1955.545399857019</v>
      </c>
      <c r="L458">
        <v>2150.067752552894</v>
      </c>
      <c r="M458">
        <v>1233.5019286468871</v>
      </c>
      <c r="N458">
        <v>1522.008298373762</v>
      </c>
      <c r="O458">
        <v>2021.273977960923</v>
      </c>
      <c r="P458">
        <v>1674.8238574961281</v>
      </c>
      <c r="Q458">
        <v>1967.3242627665029</v>
      </c>
      <c r="R458">
        <v>1660.034410750357</v>
      </c>
      <c r="S458">
        <v>1902.727881391281</v>
      </c>
      <c r="T458">
        <v>2122.4745740611938</v>
      </c>
      <c r="U458">
        <v>1751.3954725327731</v>
      </c>
      <c r="V458">
        <v>2430.7412316648142</v>
      </c>
      <c r="W458">
        <v>1907.739579475857</v>
      </c>
      <c r="X458">
        <v>2023.6117431984931</v>
      </c>
      <c r="Y458">
        <v>2021.6076387145299</v>
      </c>
      <c r="Z458">
        <v>1344.7855563969979</v>
      </c>
      <c r="AA458">
        <v>2144.0947786504198</v>
      </c>
      <c r="AB458">
        <v>2044.4236346681851</v>
      </c>
      <c r="AC458">
        <v>1791.655234197143</v>
      </c>
      <c r="AD458">
        <v>1447.146814931958</v>
      </c>
      <c r="AE458">
        <v>1656.3894886000039</v>
      </c>
      <c r="AF458">
        <v>2077.660412775348</v>
      </c>
      <c r="AG458">
        <v>1974.424461186695</v>
      </c>
      <c r="AH458">
        <v>1949.086319011102</v>
      </c>
    </row>
    <row r="459" spans="1:34" x14ac:dyDescent="0.25">
      <c r="A459">
        <v>44816</v>
      </c>
      <c r="B459">
        <v>1249.6199999999999</v>
      </c>
      <c r="C459">
        <v>1970.2568173694269</v>
      </c>
      <c r="D459">
        <v>2222.8497922832339</v>
      </c>
      <c r="E459">
        <v>1745.9177939809399</v>
      </c>
      <c r="F459">
        <v>2118.0651202436329</v>
      </c>
      <c r="G459">
        <v>2086.3757508439562</v>
      </c>
      <c r="H459">
        <v>2594.4172810101481</v>
      </c>
      <c r="I459">
        <v>1862.032550841592</v>
      </c>
      <c r="J459">
        <v>2016.6216465827781</v>
      </c>
      <c r="K459">
        <v>1941.6774984159831</v>
      </c>
      <c r="L459">
        <v>2155.9381853964719</v>
      </c>
      <c r="M459">
        <v>1234.450866755624</v>
      </c>
      <c r="N459">
        <v>1520.7815358081889</v>
      </c>
      <c r="O459">
        <v>2021.638692397137</v>
      </c>
      <c r="P459">
        <v>1671.614079547895</v>
      </c>
      <c r="Q459">
        <v>1971.296720688975</v>
      </c>
      <c r="R459">
        <v>1661.3297793133979</v>
      </c>
      <c r="S459">
        <v>1899.3977422162311</v>
      </c>
      <c r="T459">
        <v>2124.8513899154009</v>
      </c>
      <c r="U459">
        <v>1748.2329273288849</v>
      </c>
      <c r="V459">
        <v>2418.9922047046448</v>
      </c>
      <c r="W459">
        <v>1905.9924492449261</v>
      </c>
      <c r="X459">
        <v>2034.214206420731</v>
      </c>
      <c r="Y459">
        <v>2022.21430179153</v>
      </c>
      <c r="Z459">
        <v>1349.691495581669</v>
      </c>
      <c r="AA459">
        <v>2146.021078110914</v>
      </c>
      <c r="AB459">
        <v>2043.2053674223639</v>
      </c>
      <c r="AC459">
        <v>1790.8028882602721</v>
      </c>
      <c r="AD459">
        <v>1448.521733716924</v>
      </c>
      <c r="AE459">
        <v>1655.9523065792971</v>
      </c>
      <c r="AF459">
        <v>2076.487853466454</v>
      </c>
      <c r="AG459">
        <v>1971.95419231507</v>
      </c>
      <c r="AH459">
        <v>1953.9201227301171</v>
      </c>
    </row>
    <row r="460" spans="1:34" x14ac:dyDescent="0.25">
      <c r="A460">
        <v>44813</v>
      </c>
      <c r="B460">
        <v>1248.78</v>
      </c>
      <c r="C460">
        <v>1966.584149613738</v>
      </c>
      <c r="D460">
        <v>2200.2950436778528</v>
      </c>
      <c r="E460">
        <v>1751.0551882582411</v>
      </c>
      <c r="F460">
        <v>2115.0394253721411</v>
      </c>
      <c r="G460">
        <v>2086.607320461479</v>
      </c>
      <c r="H460">
        <v>2599.0508770292349</v>
      </c>
      <c r="I460">
        <v>1854.8739468784599</v>
      </c>
      <c r="J460">
        <v>2014.0846534386301</v>
      </c>
      <c r="K460">
        <v>1922.681978569095</v>
      </c>
      <c r="L460">
        <v>2153.5130452303279</v>
      </c>
      <c r="M460">
        <v>1229.0329124106111</v>
      </c>
      <c r="N460">
        <v>1514.5080661470649</v>
      </c>
      <c r="O460">
        <v>2022.723284941474</v>
      </c>
      <c r="P460">
        <v>1670.2421724037949</v>
      </c>
      <c r="Q460">
        <v>1954.196884731668</v>
      </c>
      <c r="R460">
        <v>1671.712102593664</v>
      </c>
      <c r="S460">
        <v>1892.8164328266039</v>
      </c>
      <c r="T460">
        <v>2127.0565370540389</v>
      </c>
      <c r="U460">
        <v>1739.3780657610839</v>
      </c>
      <c r="V460">
        <v>2423.2391799103152</v>
      </c>
      <c r="W460">
        <v>1903.2685516655681</v>
      </c>
      <c r="X460">
        <v>2030.4287250868811</v>
      </c>
      <c r="Y460">
        <v>2016.617788562728</v>
      </c>
      <c r="Z460">
        <v>1338.1191523475111</v>
      </c>
      <c r="AA460">
        <v>2142.5252446578552</v>
      </c>
      <c r="AB460">
        <v>2037.2372826580461</v>
      </c>
      <c r="AC460">
        <v>1789.896348760657</v>
      </c>
      <c r="AD460">
        <v>1442.954120923808</v>
      </c>
      <c r="AE460">
        <v>1656.377031325369</v>
      </c>
      <c r="AF460">
        <v>2075.1027050902321</v>
      </c>
      <c r="AG460">
        <v>1971.0514374690099</v>
      </c>
      <c r="AH460">
        <v>1945.6171959870831</v>
      </c>
    </row>
    <row r="461" spans="1:34" x14ac:dyDescent="0.25">
      <c r="A461">
        <v>44812</v>
      </c>
      <c r="B461">
        <v>1234.5999999999999</v>
      </c>
      <c r="C461">
        <v>1957.707435257764</v>
      </c>
      <c r="D461">
        <v>2194.310895605453</v>
      </c>
      <c r="E461">
        <v>1736.4689407929559</v>
      </c>
      <c r="F461">
        <v>2107.720940628506</v>
      </c>
      <c r="G461">
        <v>2070.9093597831702</v>
      </c>
      <c r="H461">
        <v>2586.1765547941959</v>
      </c>
      <c r="I461">
        <v>1851.5871456086641</v>
      </c>
      <c r="J461">
        <v>2006.8240931326791</v>
      </c>
      <c r="K461">
        <v>1889.871531345126</v>
      </c>
      <c r="L461">
        <v>2150.9343066547949</v>
      </c>
      <c r="M461">
        <v>1206.2578495899641</v>
      </c>
      <c r="N461">
        <v>1495.023241703223</v>
      </c>
      <c r="O461">
        <v>2015.537925631847</v>
      </c>
      <c r="P461">
        <v>1664.1367142725819</v>
      </c>
      <c r="Q461">
        <v>1946.860752596579</v>
      </c>
      <c r="R461">
        <v>1667.4552204293529</v>
      </c>
      <c r="S461">
        <v>1888.4218411098559</v>
      </c>
      <c r="T461">
        <v>2102.7674324755731</v>
      </c>
      <c r="U461">
        <v>1731.565033616037</v>
      </c>
      <c r="V461">
        <v>2399.6806678938278</v>
      </c>
      <c r="W461">
        <v>1899.7970891730081</v>
      </c>
      <c r="X461">
        <v>2027.653035213058</v>
      </c>
      <c r="Y461">
        <v>2010.4632747268249</v>
      </c>
      <c r="Z461">
        <v>1344.959246702989</v>
      </c>
      <c r="AA461">
        <v>2134.3240882305759</v>
      </c>
      <c r="AB461">
        <v>2026.710675411784</v>
      </c>
      <c r="AC461">
        <v>1783.6033113777371</v>
      </c>
      <c r="AD461">
        <v>1429.1477427076361</v>
      </c>
      <c r="AE461">
        <v>1645.8221421040521</v>
      </c>
      <c r="AF461">
        <v>2057.7154797396952</v>
      </c>
      <c r="AG461">
        <v>1963.166631889429</v>
      </c>
      <c r="AH461">
        <v>1940.2427457911599</v>
      </c>
    </row>
    <row r="462" spans="1:34" x14ac:dyDescent="0.25">
      <c r="A462">
        <v>44811</v>
      </c>
      <c r="B462">
        <v>1243.17</v>
      </c>
      <c r="C462">
        <v>1967.0876072618021</v>
      </c>
      <c r="D462">
        <v>2189.302180855424</v>
      </c>
      <c r="E462">
        <v>1739.533547213161</v>
      </c>
      <c r="F462">
        <v>2118.926490677291</v>
      </c>
      <c r="G462">
        <v>2084.73384308301</v>
      </c>
      <c r="H462">
        <v>2599.0128778682961</v>
      </c>
      <c r="I462">
        <v>1862.1684539240371</v>
      </c>
      <c r="J462">
        <v>2013.1108921830771</v>
      </c>
      <c r="K462">
        <v>1902.4957953382741</v>
      </c>
      <c r="L462">
        <v>2155.839036175294</v>
      </c>
      <c r="M462">
        <v>1213.0543116749559</v>
      </c>
      <c r="N462">
        <v>1499.933357810261</v>
      </c>
      <c r="O462">
        <v>2016.054468845615</v>
      </c>
      <c r="P462">
        <v>1669.9548419774819</v>
      </c>
      <c r="Q462">
        <v>1961.3462258830471</v>
      </c>
      <c r="R462">
        <v>1680.9297526924081</v>
      </c>
      <c r="S462">
        <v>1899.9115116538801</v>
      </c>
      <c r="T462">
        <v>2118.800997027829</v>
      </c>
      <c r="U462">
        <v>1743.28920077866</v>
      </c>
      <c r="V462">
        <v>2400.9757455358299</v>
      </c>
      <c r="W462">
        <v>1909.587083984562</v>
      </c>
      <c r="X462">
        <v>2034.168751251018</v>
      </c>
      <c r="Y462">
        <v>2021.6283718373379</v>
      </c>
      <c r="Z462">
        <v>1359.262927578925</v>
      </c>
      <c r="AA462">
        <v>2144.802072677563</v>
      </c>
      <c r="AB462">
        <v>2033.231857681546</v>
      </c>
      <c r="AC462">
        <v>1794.5709626450171</v>
      </c>
      <c r="AD462">
        <v>1436.2847896773189</v>
      </c>
      <c r="AE462">
        <v>1655.952348288718</v>
      </c>
      <c r="AF462">
        <v>2067.5959266343439</v>
      </c>
      <c r="AG462">
        <v>1972.4354576504129</v>
      </c>
      <c r="AH462">
        <v>1949.3911517761051</v>
      </c>
    </row>
    <row r="463" spans="1:34" x14ac:dyDescent="0.25">
      <c r="A463">
        <v>44810</v>
      </c>
      <c r="B463">
        <v>1277.4000000000001</v>
      </c>
      <c r="C463">
        <v>1993.653392077942</v>
      </c>
      <c r="D463">
        <v>2223.2944137017148</v>
      </c>
      <c r="E463">
        <v>1759.4684532934409</v>
      </c>
      <c r="F463">
        <v>2148.600199127347</v>
      </c>
      <c r="G463">
        <v>2117.2797473351502</v>
      </c>
      <c r="H463">
        <v>2642.3154928302729</v>
      </c>
      <c r="I463">
        <v>1875.9062863725851</v>
      </c>
      <c r="J463">
        <v>2030.408491308408</v>
      </c>
      <c r="K463">
        <v>1960.308383788579</v>
      </c>
      <c r="L463">
        <v>2191.4833263829828</v>
      </c>
      <c r="M463">
        <v>1243.899872731934</v>
      </c>
      <c r="N463">
        <v>1519.940298621792</v>
      </c>
      <c r="O463">
        <v>2046.5379009301489</v>
      </c>
      <c r="P463">
        <v>1690.8797511984019</v>
      </c>
      <c r="Q463">
        <v>1973.8148439954141</v>
      </c>
      <c r="R463">
        <v>1703.513689481392</v>
      </c>
      <c r="S463">
        <v>1928.3576388123911</v>
      </c>
      <c r="T463">
        <v>2133.764772034358</v>
      </c>
      <c r="U463">
        <v>1766.8302256439069</v>
      </c>
      <c r="V463">
        <v>2442.4326559238352</v>
      </c>
      <c r="W463">
        <v>1930.767301505276</v>
      </c>
      <c r="X463">
        <v>2059.7670612247998</v>
      </c>
      <c r="Y463">
        <v>2046.1934303708681</v>
      </c>
      <c r="Z463">
        <v>1379.860435013562</v>
      </c>
      <c r="AA463">
        <v>2173.6356807283801</v>
      </c>
      <c r="AB463">
        <v>2061.2267624597589</v>
      </c>
      <c r="AC463">
        <v>1816.9740281865329</v>
      </c>
      <c r="AD463">
        <v>1458.971959303725</v>
      </c>
      <c r="AE463">
        <v>1683.4715343745499</v>
      </c>
      <c r="AF463">
        <v>2099.741480303368</v>
      </c>
      <c r="AG463">
        <v>1999.3719110377169</v>
      </c>
      <c r="AH463">
        <v>1972.5938089049951</v>
      </c>
    </row>
    <row r="464" spans="1:34" x14ac:dyDescent="0.25">
      <c r="A464">
        <v>44809</v>
      </c>
      <c r="B464">
        <v>1277.3499999999999</v>
      </c>
      <c r="C464">
        <v>1995.0551405916419</v>
      </c>
      <c r="D464">
        <v>2221.2940980500571</v>
      </c>
      <c r="E464">
        <v>1764.7917260507479</v>
      </c>
      <c r="F464">
        <v>2147.6269502112709</v>
      </c>
      <c r="G464">
        <v>2122.008900219409</v>
      </c>
      <c r="H464">
        <v>2645.3043489569509</v>
      </c>
      <c r="I464">
        <v>1871.4121034848549</v>
      </c>
      <c r="J464">
        <v>2028.408177684938</v>
      </c>
      <c r="K464">
        <v>1974.1916850919699</v>
      </c>
      <c r="L464">
        <v>2198.5385936658872</v>
      </c>
      <c r="M464">
        <v>1246.8577215111511</v>
      </c>
      <c r="N464">
        <v>1522.2730928589081</v>
      </c>
      <c r="O464">
        <v>2057.2880982343718</v>
      </c>
      <c r="P464">
        <v>1687.05361813126</v>
      </c>
      <c r="Q464">
        <v>1974.90189234789</v>
      </c>
      <c r="R464">
        <v>1700.702186137567</v>
      </c>
      <c r="S464">
        <v>1936.656718795037</v>
      </c>
      <c r="T464">
        <v>2143.7494694980819</v>
      </c>
      <c r="U464">
        <v>1768.6871046510801</v>
      </c>
      <c r="V464">
        <v>2451.666882512267</v>
      </c>
      <c r="W464">
        <v>1925.4178794807151</v>
      </c>
      <c r="X464">
        <v>2059.3494176625832</v>
      </c>
      <c r="Y464">
        <v>2045.2615745617729</v>
      </c>
      <c r="Z464">
        <v>1378.2551691350541</v>
      </c>
      <c r="AA464">
        <v>2174.2246381146529</v>
      </c>
      <c r="AB464">
        <v>2067.3241467426951</v>
      </c>
      <c r="AC464">
        <v>1815.1974684422751</v>
      </c>
      <c r="AD464">
        <v>1461.028259283047</v>
      </c>
      <c r="AE464">
        <v>1684.264387677867</v>
      </c>
      <c r="AF464">
        <v>2098.875241399935</v>
      </c>
      <c r="AG464">
        <v>1999.5888873553779</v>
      </c>
      <c r="AH464">
        <v>1976.4899376719111</v>
      </c>
    </row>
    <row r="465" spans="1:34" x14ac:dyDescent="0.25">
      <c r="A465">
        <v>44804</v>
      </c>
      <c r="B465">
        <v>1280.51</v>
      </c>
      <c r="C465">
        <v>1995.402622318644</v>
      </c>
      <c r="D465">
        <v>2219.7487095221281</v>
      </c>
      <c r="E465">
        <v>1757.025850563781</v>
      </c>
      <c r="F465">
        <v>2147.8206104674318</v>
      </c>
      <c r="G465">
        <v>2129.8981935327702</v>
      </c>
      <c r="H465">
        <v>2653.1926181398931</v>
      </c>
      <c r="I465">
        <v>1877.3633849297639</v>
      </c>
      <c r="J465">
        <v>2034.1203154671241</v>
      </c>
      <c r="K465">
        <v>1971.1263260795729</v>
      </c>
      <c r="L465">
        <v>2198.1578612446119</v>
      </c>
      <c r="M465">
        <v>1246.822468095964</v>
      </c>
      <c r="N465">
        <v>1520.869956249725</v>
      </c>
      <c r="O465">
        <v>2054.473597571925</v>
      </c>
      <c r="P465">
        <v>1689.605971492746</v>
      </c>
      <c r="Q465">
        <v>1970.7070763070451</v>
      </c>
      <c r="R465">
        <v>1703.922582522019</v>
      </c>
      <c r="S465">
        <v>1944.33874660992</v>
      </c>
      <c r="T465">
        <v>2097.970382780306</v>
      </c>
      <c r="U465">
        <v>1775.10121518751</v>
      </c>
      <c r="V465">
        <v>2458.3604298702712</v>
      </c>
      <c r="W465">
        <v>1923.7998732341459</v>
      </c>
      <c r="X465">
        <v>2057.3205215444391</v>
      </c>
      <c r="Y465">
        <v>2049.6172442077441</v>
      </c>
      <c r="Z465">
        <v>1382.027285547769</v>
      </c>
      <c r="AA465">
        <v>2173.7241047108978</v>
      </c>
      <c r="AB465">
        <v>2066.5659581127638</v>
      </c>
      <c r="AC465">
        <v>1818.942842113026</v>
      </c>
      <c r="AD465">
        <v>1460.1520973422721</v>
      </c>
      <c r="AE465">
        <v>1687.188439236875</v>
      </c>
      <c r="AF465">
        <v>2098.6334613296708</v>
      </c>
      <c r="AG465">
        <v>1997.500651037592</v>
      </c>
      <c r="AH465">
        <v>1979.402344469511</v>
      </c>
    </row>
    <row r="466" spans="1:34" x14ac:dyDescent="0.25">
      <c r="A466">
        <v>44803</v>
      </c>
      <c r="B466">
        <v>1279.3900000000001</v>
      </c>
      <c r="C466">
        <v>1991.751324979168</v>
      </c>
      <c r="D466">
        <v>2216.72594303917</v>
      </c>
      <c r="E466">
        <v>1736.596490448095</v>
      </c>
      <c r="F466">
        <v>2137.4738444188888</v>
      </c>
      <c r="G466">
        <v>2125.2926420805188</v>
      </c>
      <c r="H466">
        <v>2654.6428169161381</v>
      </c>
      <c r="I466">
        <v>1869.5585684486241</v>
      </c>
      <c r="J466">
        <v>2031.327636221589</v>
      </c>
      <c r="K466">
        <v>1983.609995434402</v>
      </c>
      <c r="L466">
        <v>2193.692567345563</v>
      </c>
      <c r="M466">
        <v>1249.962551758169</v>
      </c>
      <c r="N466">
        <v>1515.6366238916071</v>
      </c>
      <c r="O466">
        <v>2055.993461990673</v>
      </c>
      <c r="P466">
        <v>1685.1655877487981</v>
      </c>
      <c r="Q466">
        <v>1975.279708181489</v>
      </c>
      <c r="R466">
        <v>1706.2335320380821</v>
      </c>
      <c r="S466">
        <v>1942.0611740665281</v>
      </c>
      <c r="T466">
        <v>2096.8090257387189</v>
      </c>
      <c r="U466">
        <v>1775.9959623366749</v>
      </c>
      <c r="V466">
        <v>2418.383998019885</v>
      </c>
      <c r="W466">
        <v>1914.7420955358871</v>
      </c>
      <c r="X466">
        <v>2060.4903908700471</v>
      </c>
      <c r="Y466">
        <v>2042.404171268309</v>
      </c>
      <c r="Z466">
        <v>1381.9494950628041</v>
      </c>
      <c r="AA466">
        <v>2168.6104045562879</v>
      </c>
      <c r="AB466">
        <v>2065.5424440485549</v>
      </c>
      <c r="AC466">
        <v>1816.089837192902</v>
      </c>
      <c r="AD466">
        <v>1455.812450232909</v>
      </c>
      <c r="AE466">
        <v>1687.8394164225031</v>
      </c>
      <c r="AF466">
        <v>2095.2968821126678</v>
      </c>
      <c r="AG466">
        <v>1992.5428823758571</v>
      </c>
      <c r="AH466">
        <v>1976.435915343794</v>
      </c>
    </row>
    <row r="467" spans="1:34" x14ac:dyDescent="0.25">
      <c r="A467">
        <v>44802</v>
      </c>
      <c r="B467">
        <v>1270.8</v>
      </c>
      <c r="C467">
        <v>1991.5931389493639</v>
      </c>
      <c r="D467">
        <v>2224.5683477733901</v>
      </c>
      <c r="E467">
        <v>1732.7376053353171</v>
      </c>
      <c r="F467">
        <v>2135.9893056732458</v>
      </c>
      <c r="G467">
        <v>2131.296138535989</v>
      </c>
      <c r="H467">
        <v>2666.0627569840558</v>
      </c>
      <c r="I467">
        <v>1868.15757711533</v>
      </c>
      <c r="J467">
        <v>2029.182347712954</v>
      </c>
      <c r="K467">
        <v>1990.3604248802701</v>
      </c>
      <c r="L467">
        <v>2191.973483716894</v>
      </c>
      <c r="M467">
        <v>1248.5122529137871</v>
      </c>
      <c r="N467">
        <v>1512.830438256723</v>
      </c>
      <c r="O467">
        <v>2049.098734323532</v>
      </c>
      <c r="P467">
        <v>1683.031433852934</v>
      </c>
      <c r="Q467">
        <v>1966.0988584770621</v>
      </c>
      <c r="R467">
        <v>1700.272067430242</v>
      </c>
      <c r="S467">
        <v>1948.0007473207129</v>
      </c>
      <c r="T467">
        <v>2102.554659021886</v>
      </c>
      <c r="U467">
        <v>1769.644461801814</v>
      </c>
      <c r="V467">
        <v>2419.0317750617191</v>
      </c>
      <c r="W467">
        <v>1922.656018492054</v>
      </c>
      <c r="X467">
        <v>2058.5006815291149</v>
      </c>
      <c r="Y467">
        <v>2045.097370217173</v>
      </c>
      <c r="Z467">
        <v>1382.76135817758</v>
      </c>
      <c r="AA467">
        <v>2171.2833686097251</v>
      </c>
      <c r="AB467">
        <v>2061.358343848508</v>
      </c>
      <c r="AC467">
        <v>1814.8209485322061</v>
      </c>
      <c r="AD467">
        <v>1453.9630194607389</v>
      </c>
      <c r="AE467">
        <v>1678.2317243075031</v>
      </c>
      <c r="AF467">
        <v>2097.6438218119129</v>
      </c>
      <c r="AG467">
        <v>1994.3385324457979</v>
      </c>
      <c r="AH467">
        <v>1974.115182251772</v>
      </c>
    </row>
    <row r="468" spans="1:34" x14ac:dyDescent="0.25">
      <c r="A468">
        <v>44799</v>
      </c>
      <c r="B468">
        <v>1282.57</v>
      </c>
      <c r="C468">
        <v>2005.59952634605</v>
      </c>
      <c r="D468">
        <v>2240.3079391920019</v>
      </c>
      <c r="E468">
        <v>1736.3012518367041</v>
      </c>
      <c r="F468">
        <v>2154.5871674370469</v>
      </c>
      <c r="G468">
        <v>2152.800747824469</v>
      </c>
      <c r="H468">
        <v>2691.042214588369</v>
      </c>
      <c r="I468">
        <v>1881.8462703185201</v>
      </c>
      <c r="J468">
        <v>2037.753789383195</v>
      </c>
      <c r="K468">
        <v>1960.185806638445</v>
      </c>
      <c r="L468">
        <v>2219.8055172581849</v>
      </c>
      <c r="M468">
        <v>1264.911233304653</v>
      </c>
      <c r="N468">
        <v>1510.6862306434471</v>
      </c>
      <c r="O468">
        <v>2054.1423145858871</v>
      </c>
      <c r="P468">
        <v>1691.8263299994101</v>
      </c>
      <c r="Q468">
        <v>1982.169875454048</v>
      </c>
      <c r="R468">
        <v>1717.2032293009879</v>
      </c>
      <c r="S468">
        <v>1966.646033748319</v>
      </c>
      <c r="T468">
        <v>2124.1835099663422</v>
      </c>
      <c r="U468">
        <v>1781.6355696878079</v>
      </c>
      <c r="V468">
        <v>2441.9790727582372</v>
      </c>
      <c r="W468">
        <v>1922.1763046484709</v>
      </c>
      <c r="X468">
        <v>2074.875537348034</v>
      </c>
      <c r="Y468">
        <v>2064.7011845509192</v>
      </c>
      <c r="Z468">
        <v>1395.6835336376</v>
      </c>
      <c r="AA468">
        <v>2190.9102730365189</v>
      </c>
      <c r="AB468">
        <v>2069.6768810501881</v>
      </c>
      <c r="AC468">
        <v>1826.469655122776</v>
      </c>
      <c r="AD468">
        <v>1460.3191913720209</v>
      </c>
      <c r="AE468">
        <v>1686.8799107323409</v>
      </c>
      <c r="AF468">
        <v>2107.4863560904432</v>
      </c>
      <c r="AG468">
        <v>2009.342390958318</v>
      </c>
      <c r="AH468">
        <v>1989.863682334706</v>
      </c>
    </row>
    <row r="469" spans="1:34" x14ac:dyDescent="0.25">
      <c r="A469">
        <v>44798</v>
      </c>
      <c r="B469">
        <v>1288.8800000000001</v>
      </c>
      <c r="C469">
        <v>2013.9784359910179</v>
      </c>
      <c r="D469">
        <v>2245.7133781763332</v>
      </c>
      <c r="E469">
        <v>1736.094406597133</v>
      </c>
      <c r="F469">
        <v>2159.841315487251</v>
      </c>
      <c r="G469">
        <v>2161.0514206956259</v>
      </c>
      <c r="H469">
        <v>2713.6066404311118</v>
      </c>
      <c r="I469">
        <v>1897.8602851038861</v>
      </c>
      <c r="J469">
        <v>2031.8388242235339</v>
      </c>
      <c r="K469">
        <v>1983.7165759677221</v>
      </c>
      <c r="L469">
        <v>2222.3370334103229</v>
      </c>
      <c r="M469">
        <v>1260.279241328846</v>
      </c>
      <c r="N469">
        <v>1522.4930243008509</v>
      </c>
      <c r="O469">
        <v>2065.5280719547641</v>
      </c>
      <c r="P469">
        <v>1695.7378858586819</v>
      </c>
      <c r="Q469">
        <v>1989.05153854122</v>
      </c>
      <c r="R469">
        <v>1719.7055904300271</v>
      </c>
      <c r="S469">
        <v>1960.7612464578799</v>
      </c>
      <c r="T469">
        <v>2141.6616538406201</v>
      </c>
      <c r="U469">
        <v>1790.4146428087961</v>
      </c>
      <c r="V469">
        <v>2450.9766853282381</v>
      </c>
      <c r="W469">
        <v>1930.271466672606</v>
      </c>
      <c r="X469">
        <v>2074.8316042388292</v>
      </c>
      <c r="Y469">
        <v>2079.552039498948</v>
      </c>
      <c r="Z469">
        <v>1396.482846617434</v>
      </c>
      <c r="AA469">
        <v>2201.4088865489721</v>
      </c>
      <c r="AB469">
        <v>2077.1651215138172</v>
      </c>
      <c r="AC469">
        <v>1833.5795505292381</v>
      </c>
      <c r="AD469">
        <v>1464.091383346909</v>
      </c>
      <c r="AE469">
        <v>1690.4327125203181</v>
      </c>
      <c r="AF469">
        <v>2115.7445744701922</v>
      </c>
      <c r="AG469">
        <v>2016.920916013727</v>
      </c>
      <c r="AH469">
        <v>1999.7647568659099</v>
      </c>
    </row>
    <row r="470" spans="1:34" x14ac:dyDescent="0.25">
      <c r="A470">
        <v>44797</v>
      </c>
      <c r="B470">
        <v>1277.1600000000001</v>
      </c>
      <c r="C470">
        <v>2007.776042802037</v>
      </c>
      <c r="D470">
        <v>2230.533215347908</v>
      </c>
      <c r="E470">
        <v>1732.6197534180089</v>
      </c>
      <c r="F470">
        <v>2153.7596890443178</v>
      </c>
      <c r="G470">
        <v>2163.3194962332682</v>
      </c>
      <c r="H470">
        <v>2710.372986690742</v>
      </c>
      <c r="I470">
        <v>1898.6196065265181</v>
      </c>
      <c r="J470">
        <v>2023.5533242829879</v>
      </c>
      <c r="K470">
        <v>1993.190289902509</v>
      </c>
      <c r="L470">
        <v>2227.197020909362</v>
      </c>
      <c r="M470">
        <v>1254.007087766576</v>
      </c>
      <c r="N470">
        <v>1514.7492085279671</v>
      </c>
      <c r="O470">
        <v>2048.8735974233441</v>
      </c>
      <c r="P470">
        <v>1696.6276063877351</v>
      </c>
      <c r="Q470">
        <v>1981.9869309736971</v>
      </c>
      <c r="R470">
        <v>1711.00109144511</v>
      </c>
      <c r="S470">
        <v>1936.336538044231</v>
      </c>
      <c r="T470">
        <v>2125.032614468852</v>
      </c>
      <c r="U470">
        <v>1782.0240899745779</v>
      </c>
      <c r="V470">
        <v>2427.5455809050191</v>
      </c>
      <c r="W470">
        <v>1926.3777933150341</v>
      </c>
      <c r="X470">
        <v>2073.1818832923968</v>
      </c>
      <c r="Y470">
        <v>2075.1391819709938</v>
      </c>
      <c r="Z470">
        <v>1397.1919666378669</v>
      </c>
      <c r="AA470">
        <v>2195.056177463272</v>
      </c>
      <c r="AB470">
        <v>2068.4943122061868</v>
      </c>
      <c r="AC470">
        <v>1829.453980112102</v>
      </c>
      <c r="AD470">
        <v>1459.1606610105321</v>
      </c>
      <c r="AE470">
        <v>1679.6859413878351</v>
      </c>
      <c r="AF470">
        <v>2109.163362432178</v>
      </c>
      <c r="AG470">
        <v>2010.465557622801</v>
      </c>
      <c r="AH470">
        <v>1994.5987293074199</v>
      </c>
    </row>
    <row r="471" spans="1:34" x14ac:dyDescent="0.25">
      <c r="A471">
        <v>44796</v>
      </c>
      <c r="B471">
        <v>1270.81</v>
      </c>
      <c r="C471">
        <v>1999.8134103815171</v>
      </c>
      <c r="D471">
        <v>2224.1189320183798</v>
      </c>
      <c r="E471">
        <v>1727.347778170127</v>
      </c>
      <c r="F471">
        <v>2145.647342832322</v>
      </c>
      <c r="G471">
        <v>2146.6751200268732</v>
      </c>
      <c r="H471">
        <v>2702.1586418327261</v>
      </c>
      <c r="I471">
        <v>1902.1685894819429</v>
      </c>
      <c r="J471">
        <v>2005.9020754573289</v>
      </c>
      <c r="K471">
        <v>1977.3523295960131</v>
      </c>
      <c r="L471">
        <v>2219.1058257669938</v>
      </c>
      <c r="M471">
        <v>1247.199579290095</v>
      </c>
      <c r="N471">
        <v>1507.6932882288929</v>
      </c>
      <c r="O471">
        <v>2032.4440873855799</v>
      </c>
      <c r="P471">
        <v>1690.8438430833619</v>
      </c>
      <c r="Q471">
        <v>1974.4242950046289</v>
      </c>
      <c r="R471">
        <v>1707.1798755119819</v>
      </c>
      <c r="S471">
        <v>1924.2350990554701</v>
      </c>
      <c r="T471">
        <v>2127.949160674907</v>
      </c>
      <c r="U471">
        <v>1772.5898666699479</v>
      </c>
      <c r="V471">
        <v>2413.1994623180531</v>
      </c>
      <c r="W471">
        <v>1919.7518430005041</v>
      </c>
      <c r="X471">
        <v>2066.492884555671</v>
      </c>
      <c r="Y471">
        <v>2070.2160597085831</v>
      </c>
      <c r="Z471">
        <v>1389.054119183053</v>
      </c>
      <c r="AA471">
        <v>2188.7166562962511</v>
      </c>
      <c r="AB471">
        <v>2054.9940869985671</v>
      </c>
      <c r="AC471">
        <v>1823.025911010425</v>
      </c>
      <c r="AD471">
        <v>1452.186882315719</v>
      </c>
      <c r="AE471">
        <v>1675.2643894380819</v>
      </c>
      <c r="AF471">
        <v>2101.8968953134531</v>
      </c>
      <c r="AG471">
        <v>2003.526889591541</v>
      </c>
      <c r="AH471">
        <v>1984.7447559805671</v>
      </c>
    </row>
    <row r="472" spans="1:34" x14ac:dyDescent="0.25">
      <c r="A472">
        <v>44795</v>
      </c>
      <c r="B472">
        <v>1260.43</v>
      </c>
      <c r="C472">
        <v>1981.1224613911061</v>
      </c>
      <c r="D472">
        <v>2202.719124787011</v>
      </c>
      <c r="E472">
        <v>1726.1077631616261</v>
      </c>
      <c r="F472">
        <v>2117.9578197470742</v>
      </c>
      <c r="G472">
        <v>2122.968275574784</v>
      </c>
      <c r="H472">
        <v>2674.2608562034488</v>
      </c>
      <c r="I472">
        <v>1894.919265566891</v>
      </c>
      <c r="J472">
        <v>1987.8551700575399</v>
      </c>
      <c r="K472">
        <v>1922.89956065976</v>
      </c>
      <c r="L472">
        <v>2202.8048510282129</v>
      </c>
      <c r="M472">
        <v>1236.9200818423019</v>
      </c>
      <c r="N472">
        <v>1487.314836168762</v>
      </c>
      <c r="O472">
        <v>2023.076969746196</v>
      </c>
      <c r="P472">
        <v>1684.376299405317</v>
      </c>
      <c r="Q472">
        <v>1959.0340369259829</v>
      </c>
      <c r="R472">
        <v>1701.2214000075189</v>
      </c>
      <c r="S472">
        <v>1904.946671219165</v>
      </c>
      <c r="T472">
        <v>2107.8632147338189</v>
      </c>
      <c r="U472">
        <v>1762.7066249936711</v>
      </c>
      <c r="V472">
        <v>2390.9920834120721</v>
      </c>
      <c r="W472">
        <v>1902.9908032529261</v>
      </c>
      <c r="X472">
        <v>2051.1034714539142</v>
      </c>
      <c r="Y472">
        <v>2044.620487450416</v>
      </c>
      <c r="Z472">
        <v>1393.164955283595</v>
      </c>
      <c r="AA472">
        <v>2163.9816152308949</v>
      </c>
      <c r="AB472">
        <v>2036.568293892271</v>
      </c>
      <c r="AC472">
        <v>1812.227047132448</v>
      </c>
      <c r="AD472">
        <v>1442.322345970161</v>
      </c>
      <c r="AE472">
        <v>1664.2433711642709</v>
      </c>
      <c r="AF472">
        <v>2087.9457163897068</v>
      </c>
      <c r="AG472">
        <v>1985.7426250187491</v>
      </c>
      <c r="AH472">
        <v>1961.701247590029</v>
      </c>
    </row>
    <row r="473" spans="1:34" x14ac:dyDescent="0.25">
      <c r="A473">
        <v>44792</v>
      </c>
      <c r="B473">
        <v>1269.18</v>
      </c>
      <c r="C473">
        <v>1989.6512093084989</v>
      </c>
      <c r="D473">
        <v>2200.4813224021259</v>
      </c>
      <c r="E473">
        <v>1720.88219929467</v>
      </c>
      <c r="F473">
        <v>2133.7458106335739</v>
      </c>
      <c r="G473">
        <v>2121.3937132261408</v>
      </c>
      <c r="H473">
        <v>2681.6915027251162</v>
      </c>
      <c r="I473">
        <v>1902.689742518425</v>
      </c>
      <c r="J473">
        <v>1994.280190319045</v>
      </c>
      <c r="K473">
        <v>1922.6793412752929</v>
      </c>
      <c r="L473">
        <v>2214.1080268671781</v>
      </c>
      <c r="M473">
        <v>1246.078082099528</v>
      </c>
      <c r="N473">
        <v>1484.754504581163</v>
      </c>
      <c r="O473">
        <v>2028.281143372014</v>
      </c>
      <c r="P473">
        <v>1693.290703462387</v>
      </c>
      <c r="Q473">
        <v>1972.0843151933741</v>
      </c>
      <c r="R473">
        <v>1709.882741250874</v>
      </c>
      <c r="S473">
        <v>1910.193938343667</v>
      </c>
      <c r="T473">
        <v>2118.5650999700279</v>
      </c>
      <c r="U473">
        <v>1763.554177748365</v>
      </c>
      <c r="V473">
        <v>2408.8176570222881</v>
      </c>
      <c r="W473">
        <v>1915.645240051866</v>
      </c>
      <c r="X473">
        <v>2057.2570098416809</v>
      </c>
      <c r="Y473">
        <v>2058.1371054846072</v>
      </c>
      <c r="Z473">
        <v>1396.1005652345671</v>
      </c>
      <c r="AA473">
        <v>2175.383787629808</v>
      </c>
      <c r="AB473">
        <v>2044.823255771413</v>
      </c>
      <c r="AC473">
        <v>1818.744099910331</v>
      </c>
      <c r="AD473">
        <v>1443.3432462773019</v>
      </c>
      <c r="AE473">
        <v>1668.179668760007</v>
      </c>
      <c r="AF473">
        <v>2094.5318200584329</v>
      </c>
      <c r="AG473">
        <v>1993.561551279972</v>
      </c>
      <c r="AH473">
        <v>1972.5565180041949</v>
      </c>
    </row>
    <row r="474" spans="1:34" x14ac:dyDescent="0.25">
      <c r="A474">
        <v>44791</v>
      </c>
      <c r="B474">
        <v>1273.6600000000001</v>
      </c>
      <c r="C474">
        <v>1995.720138214419</v>
      </c>
      <c r="D474">
        <v>2213.1727390665378</v>
      </c>
      <c r="E474">
        <v>1726.9612591808971</v>
      </c>
      <c r="F474">
        <v>2139.3165191886642</v>
      </c>
      <c r="G474">
        <v>2121.213404273059</v>
      </c>
      <c r="H474">
        <v>2685.453845269285</v>
      </c>
      <c r="I474">
        <v>1917.6084882788759</v>
      </c>
      <c r="J474">
        <v>1995.0557028072931</v>
      </c>
      <c r="K474">
        <v>1910.3081623007299</v>
      </c>
      <c r="L474">
        <v>2229.1426386219409</v>
      </c>
      <c r="M474">
        <v>1251.6662641455389</v>
      </c>
      <c r="N474">
        <v>1491.939679868427</v>
      </c>
      <c r="O474">
        <v>2039.0786974943469</v>
      </c>
      <c r="P474">
        <v>1695.14164021176</v>
      </c>
      <c r="Q474">
        <v>1979.9520691648499</v>
      </c>
      <c r="R474">
        <v>1715.0883988176199</v>
      </c>
      <c r="S474">
        <v>1915.7057738637509</v>
      </c>
      <c r="T474">
        <v>2129.890691577245</v>
      </c>
      <c r="U474">
        <v>1771.912703903582</v>
      </c>
      <c r="V474">
        <v>2428.516402155095</v>
      </c>
      <c r="W474">
        <v>1921.9495648453551</v>
      </c>
      <c r="X474">
        <v>2063.4012081306628</v>
      </c>
      <c r="Y474">
        <v>2062.188237225364</v>
      </c>
      <c r="Z474">
        <v>1400.2316424211281</v>
      </c>
      <c r="AA474">
        <v>2181.0015480434822</v>
      </c>
      <c r="AB474">
        <v>2051.9514235574261</v>
      </c>
      <c r="AC474">
        <v>1824.7597183948001</v>
      </c>
      <c r="AD474">
        <v>1449.3237122454209</v>
      </c>
      <c r="AE474">
        <v>1671.6995658437249</v>
      </c>
      <c r="AF474">
        <v>2096.793440705314</v>
      </c>
      <c r="AG474">
        <v>2000.2913160997041</v>
      </c>
      <c r="AH474">
        <v>1980.188588016799</v>
      </c>
    </row>
    <row r="475" spans="1:34" x14ac:dyDescent="0.25">
      <c r="A475">
        <v>44790</v>
      </c>
      <c r="B475">
        <v>1275.28</v>
      </c>
      <c r="C475">
        <v>2000.781312397201</v>
      </c>
      <c r="D475">
        <v>2234.2192165893489</v>
      </c>
      <c r="E475">
        <v>1728.2770276190861</v>
      </c>
      <c r="F475">
        <v>2147.7452918332888</v>
      </c>
      <c r="G475">
        <v>2137.5057233338998</v>
      </c>
      <c r="H475">
        <v>2667.357354983505</v>
      </c>
      <c r="I475">
        <v>1926.93443519225</v>
      </c>
      <c r="J475">
        <v>2006.686389483619</v>
      </c>
      <c r="K475">
        <v>1912.502294631129</v>
      </c>
      <c r="L475">
        <v>2243.2552918097222</v>
      </c>
      <c r="M475">
        <v>1256.91443048473</v>
      </c>
      <c r="N475">
        <v>1492.2386443456121</v>
      </c>
      <c r="O475">
        <v>2042.860813534815</v>
      </c>
      <c r="P475">
        <v>1698.458261380212</v>
      </c>
      <c r="Q475">
        <v>1987.1623661243309</v>
      </c>
      <c r="R475">
        <v>1720.5260646640261</v>
      </c>
      <c r="S475">
        <v>1910.35907022585</v>
      </c>
      <c r="T475">
        <v>2134.410753639354</v>
      </c>
      <c r="U475">
        <v>1774.357396906837</v>
      </c>
      <c r="V475">
        <v>2432.7634893039199</v>
      </c>
      <c r="W475">
        <v>1931.4637961921339</v>
      </c>
      <c r="X475">
        <v>2067.7346250711689</v>
      </c>
      <c r="Y475">
        <v>2070.713574997319</v>
      </c>
      <c r="Z475">
        <v>1400.759329349205</v>
      </c>
      <c r="AA475">
        <v>2185.2118348576741</v>
      </c>
      <c r="AB475">
        <v>2058.8075705310962</v>
      </c>
      <c r="AC475">
        <v>1831.4732035052621</v>
      </c>
      <c r="AD475">
        <v>1450.9902899099659</v>
      </c>
      <c r="AE475">
        <v>1672.1259165559429</v>
      </c>
      <c r="AF475">
        <v>2098.0266208051021</v>
      </c>
      <c r="AG475">
        <v>2006.5610847516459</v>
      </c>
      <c r="AH475">
        <v>1986.5045785499681</v>
      </c>
    </row>
    <row r="476" spans="1:34" x14ac:dyDescent="0.25">
      <c r="A476">
        <v>44789</v>
      </c>
      <c r="B476">
        <v>1274.69</v>
      </c>
      <c r="C476">
        <v>2003.1782178519229</v>
      </c>
      <c r="D476">
        <v>2250.1784887967451</v>
      </c>
      <c r="E476">
        <v>1738.995883024563</v>
      </c>
      <c r="F476">
        <v>2145.4596776572039</v>
      </c>
      <c r="G476">
        <v>2140.491850281669</v>
      </c>
      <c r="H476">
        <v>2667.6415013559572</v>
      </c>
      <c r="I476">
        <v>1934.316557946767</v>
      </c>
      <c r="J476">
        <v>1996.1559112276291</v>
      </c>
      <c r="K476">
        <v>1925.138812723269</v>
      </c>
      <c r="L476">
        <v>2250.21003981682</v>
      </c>
      <c r="M476">
        <v>1262.9726544901921</v>
      </c>
      <c r="N476">
        <v>1492.4730821456751</v>
      </c>
      <c r="O476">
        <v>2049.5190166176849</v>
      </c>
      <c r="P476">
        <v>1693.1265724437801</v>
      </c>
      <c r="Q476">
        <v>1997.559614582151</v>
      </c>
      <c r="R476">
        <v>1719.758363524737</v>
      </c>
      <c r="S476">
        <v>1907.7575518123331</v>
      </c>
      <c r="T476">
        <v>2141.4337407913522</v>
      </c>
      <c r="U476">
        <v>1779.840032589577</v>
      </c>
      <c r="V476">
        <v>2435.078594531301</v>
      </c>
      <c r="W476">
        <v>1935.208290336273</v>
      </c>
      <c r="X476">
        <v>2070.0130027231321</v>
      </c>
      <c r="Y476">
        <v>2073.06779300678</v>
      </c>
      <c r="Z476">
        <v>1398.3719726402651</v>
      </c>
      <c r="AA476">
        <v>2186.6289617903681</v>
      </c>
      <c r="AB476">
        <v>2063.6922182570102</v>
      </c>
      <c r="AC476">
        <v>1833.400189818964</v>
      </c>
      <c r="AD476">
        <v>1453.554237299219</v>
      </c>
      <c r="AE476">
        <v>1673.55634260493</v>
      </c>
      <c r="AF476">
        <v>2100.3786523070748</v>
      </c>
      <c r="AG476">
        <v>2005.7662488752669</v>
      </c>
      <c r="AH476">
        <v>1992.439799941724</v>
      </c>
    </row>
    <row r="477" spans="1:34" x14ac:dyDescent="0.25">
      <c r="A477">
        <v>44788</v>
      </c>
      <c r="B477">
        <v>1274.2</v>
      </c>
      <c r="C477">
        <v>2001.9509198860851</v>
      </c>
      <c r="D477">
        <v>2257.5020072613829</v>
      </c>
      <c r="E477">
        <v>1739.226583873256</v>
      </c>
      <c r="F477">
        <v>2144.357329726739</v>
      </c>
      <c r="G477">
        <v>2145.0252132106289</v>
      </c>
      <c r="H477">
        <v>2661.7858949084748</v>
      </c>
      <c r="I477">
        <v>1935.652791724486</v>
      </c>
      <c r="J477">
        <v>1996.2009883335941</v>
      </c>
      <c r="K477">
        <v>1927.473094781084</v>
      </c>
      <c r="L477">
        <v>2237.373933514391</v>
      </c>
      <c r="M477">
        <v>1266.0593582147651</v>
      </c>
      <c r="N477">
        <v>1493.358529071455</v>
      </c>
      <c r="O477">
        <v>2048.600908880152</v>
      </c>
      <c r="P477">
        <v>1691.961033638092</v>
      </c>
      <c r="Q477">
        <v>1991.3951015684861</v>
      </c>
      <c r="R477">
        <v>1722.8524520757451</v>
      </c>
      <c r="S477">
        <v>1909.4129371279021</v>
      </c>
      <c r="T477">
        <v>2133.1222524054779</v>
      </c>
      <c r="U477">
        <v>1784.017079593925</v>
      </c>
      <c r="V477">
        <v>2438.976209923138</v>
      </c>
      <c r="W477">
        <v>1932.516659617032</v>
      </c>
      <c r="X477">
        <v>2065.832314694856</v>
      </c>
      <c r="Y477">
        <v>2069.2712175817928</v>
      </c>
      <c r="Z477">
        <v>1405.076303906221</v>
      </c>
      <c r="AA477">
        <v>2183.7263804010122</v>
      </c>
      <c r="AB477">
        <v>2061.1840929141772</v>
      </c>
      <c r="AC477">
        <v>1835.0106232714111</v>
      </c>
      <c r="AD477">
        <v>1456.1343202586299</v>
      </c>
      <c r="AE477">
        <v>1674.251469706255</v>
      </c>
      <c r="AF477">
        <v>2098.4933472480188</v>
      </c>
      <c r="AG477">
        <v>2001.8861100905531</v>
      </c>
      <c r="AH477">
        <v>1994.1259879329571</v>
      </c>
    </row>
    <row r="478" spans="1:34" x14ac:dyDescent="0.25">
      <c r="A478">
        <v>44785</v>
      </c>
      <c r="B478">
        <v>1262.33</v>
      </c>
      <c r="C478">
        <v>1997.6411079291579</v>
      </c>
      <c r="D478">
        <v>2242.712304726093</v>
      </c>
      <c r="E478">
        <v>1738.0758087640049</v>
      </c>
      <c r="F478">
        <v>2143.8383693713581</v>
      </c>
      <c r="G478">
        <v>2144.8750580723022</v>
      </c>
      <c r="H478">
        <v>2659.6702695246859</v>
      </c>
      <c r="I478">
        <v>1924.2281249384821</v>
      </c>
      <c r="J478">
        <v>1986.8658687191889</v>
      </c>
      <c r="K478">
        <v>1935.3123284586529</v>
      </c>
      <c r="L478">
        <v>2245.860134575898</v>
      </c>
      <c r="M478">
        <v>1257.962938221601</v>
      </c>
      <c r="N478">
        <v>1488.717677632095</v>
      </c>
      <c r="O478">
        <v>2040.2363563269239</v>
      </c>
      <c r="P478">
        <v>1692.488847039938</v>
      </c>
      <c r="Q478">
        <v>1991.1079166392451</v>
      </c>
      <c r="R478">
        <v>1709.9042873975509</v>
      </c>
      <c r="S478">
        <v>1898.4615108812429</v>
      </c>
      <c r="T478">
        <v>2133.9739909245541</v>
      </c>
      <c r="U478">
        <v>1773.3774889434931</v>
      </c>
      <c r="V478">
        <v>2440.5071192015371</v>
      </c>
      <c r="W478">
        <v>1922.793964616144</v>
      </c>
      <c r="X478">
        <v>2061.9733705386661</v>
      </c>
      <c r="Y478">
        <v>2065.514064347235</v>
      </c>
      <c r="Z478">
        <v>1399.0609253625009</v>
      </c>
      <c r="AA478">
        <v>2180.7478209965689</v>
      </c>
      <c r="AB478">
        <v>2058.5862168792692</v>
      </c>
      <c r="AC478">
        <v>1826.769909811336</v>
      </c>
      <c r="AD478">
        <v>1450.884448713618</v>
      </c>
      <c r="AE478">
        <v>1661.0104203303231</v>
      </c>
      <c r="AF478">
        <v>2088.921172999912</v>
      </c>
      <c r="AG478">
        <v>1996.973559918426</v>
      </c>
      <c r="AH478">
        <v>1994.2717126064031</v>
      </c>
    </row>
    <row r="479" spans="1:34" x14ac:dyDescent="0.25">
      <c r="A479">
        <v>44784</v>
      </c>
      <c r="B479">
        <v>1252.07</v>
      </c>
      <c r="C479">
        <v>1990.7213307863069</v>
      </c>
      <c r="D479">
        <v>2225.2910621969372</v>
      </c>
      <c r="E479">
        <v>1725.2487730876151</v>
      </c>
      <c r="F479">
        <v>2138.3029460922262</v>
      </c>
      <c r="G479">
        <v>2119.235550639457</v>
      </c>
      <c r="H479">
        <v>2631.6995424763491</v>
      </c>
      <c r="I479">
        <v>1916.3276559424189</v>
      </c>
      <c r="J479">
        <v>1984.018284312328</v>
      </c>
      <c r="K479">
        <v>1934.605417084661</v>
      </c>
      <c r="L479">
        <v>2250.839729540538</v>
      </c>
      <c r="M479">
        <v>1259.274798807144</v>
      </c>
      <c r="N479">
        <v>1489.561875828158</v>
      </c>
      <c r="O479">
        <v>2031.9259200663571</v>
      </c>
      <c r="P479">
        <v>1695.278097981311</v>
      </c>
      <c r="Q479">
        <v>1990.6756072585231</v>
      </c>
      <c r="R479">
        <v>1707.0990198839461</v>
      </c>
      <c r="S479">
        <v>1891.1066157995899</v>
      </c>
      <c r="T479">
        <v>2109.755141800601</v>
      </c>
      <c r="U479">
        <v>1765.5500245579269</v>
      </c>
      <c r="V479">
        <v>2423.6231567917539</v>
      </c>
      <c r="W479">
        <v>1917.323671441713</v>
      </c>
      <c r="X479">
        <v>2060.2048965792251</v>
      </c>
      <c r="Y479">
        <v>2060.945534866953</v>
      </c>
      <c r="Z479">
        <v>1398.318936775891</v>
      </c>
      <c r="AA479">
        <v>2170.9334509921659</v>
      </c>
      <c r="AB479">
        <v>2054.5472932744501</v>
      </c>
      <c r="AC479">
        <v>1820.339138792061</v>
      </c>
      <c r="AD479">
        <v>1449.5045650677091</v>
      </c>
      <c r="AE479">
        <v>1653.117003717507</v>
      </c>
      <c r="AF479">
        <v>2074.3332195776538</v>
      </c>
      <c r="AG479">
        <v>1989.028453567435</v>
      </c>
      <c r="AH479">
        <v>1992.4798141289509</v>
      </c>
    </row>
    <row r="480" spans="1:34" x14ac:dyDescent="0.25">
      <c r="A480">
        <v>44783</v>
      </c>
      <c r="B480">
        <v>1256.5</v>
      </c>
      <c r="C480">
        <v>1999.6493312447119</v>
      </c>
      <c r="D480">
        <v>2227.587082884751</v>
      </c>
      <c r="E480">
        <v>1732.4898331971981</v>
      </c>
      <c r="F480">
        <v>2151.4313342650021</v>
      </c>
      <c r="G480">
        <v>2126.1023049289929</v>
      </c>
      <c r="H480">
        <v>2647.425226326051</v>
      </c>
      <c r="I480">
        <v>1921.831713781949</v>
      </c>
      <c r="J480">
        <v>1985.9853507253431</v>
      </c>
      <c r="K480">
        <v>1938.4365439885401</v>
      </c>
      <c r="L480">
        <v>2257.20314418006</v>
      </c>
      <c r="M480">
        <v>1273.5141135559461</v>
      </c>
      <c r="N480">
        <v>1500.0051433530541</v>
      </c>
      <c r="O480">
        <v>2046.313692717383</v>
      </c>
      <c r="P480">
        <v>1701.7080649629911</v>
      </c>
      <c r="Q480">
        <v>1994.0762420904571</v>
      </c>
      <c r="R480">
        <v>1712.0203515587621</v>
      </c>
      <c r="S480">
        <v>1917.7515341813939</v>
      </c>
      <c r="T480">
        <v>2125.688906363454</v>
      </c>
      <c r="U480">
        <v>1761.884321060131</v>
      </c>
      <c r="V480">
        <v>2420.4911232427921</v>
      </c>
      <c r="W480">
        <v>1922.368536639173</v>
      </c>
      <c r="X480">
        <v>2064.3634519659749</v>
      </c>
      <c r="Y480">
        <v>2073.2582341928851</v>
      </c>
      <c r="Z480">
        <v>1405.93329329583</v>
      </c>
      <c r="AA480">
        <v>2183.297272261274</v>
      </c>
      <c r="AB480">
        <v>2061.060443263988</v>
      </c>
      <c r="AC480">
        <v>1823.903347765249</v>
      </c>
      <c r="AD480">
        <v>1459.762087547673</v>
      </c>
      <c r="AE480">
        <v>1655.8121055797201</v>
      </c>
      <c r="AF480">
        <v>2082.61122411106</v>
      </c>
      <c r="AG480">
        <v>2001.4868542040031</v>
      </c>
      <c r="AH480">
        <v>1998.7735952981179</v>
      </c>
    </row>
    <row r="481" spans="1:34" x14ac:dyDescent="0.25">
      <c r="A481">
        <v>44782</v>
      </c>
      <c r="B481">
        <v>1258.8499999999999</v>
      </c>
      <c r="C481">
        <v>1995.485479154225</v>
      </c>
      <c r="D481">
        <v>2227.0029821784992</v>
      </c>
      <c r="E481">
        <v>1730.079340792196</v>
      </c>
      <c r="F481">
        <v>2134.1173609123771</v>
      </c>
      <c r="G481">
        <v>2110.4467796403228</v>
      </c>
      <c r="H481">
        <v>2652.1969032750731</v>
      </c>
      <c r="I481">
        <v>1924.0698948441161</v>
      </c>
      <c r="J481">
        <v>1987.0618892198779</v>
      </c>
      <c r="K481">
        <v>1923.554262583918</v>
      </c>
      <c r="L481">
        <v>2246.9451428151192</v>
      </c>
      <c r="M481">
        <v>1260.459305850572</v>
      </c>
      <c r="N481">
        <v>1504.3031218128399</v>
      </c>
      <c r="O481">
        <v>2045.0685744871871</v>
      </c>
      <c r="P481">
        <v>1693.5181274616029</v>
      </c>
      <c r="Q481">
        <v>1986.973966958582</v>
      </c>
      <c r="R481">
        <v>1711.0364603331161</v>
      </c>
      <c r="S481">
        <v>1925.5710639830791</v>
      </c>
      <c r="T481">
        <v>2130.0587085187922</v>
      </c>
      <c r="U481">
        <v>1763.4355388986769</v>
      </c>
      <c r="V481">
        <v>2435.9145539392312</v>
      </c>
      <c r="W481">
        <v>1927.281807498737</v>
      </c>
      <c r="X481">
        <v>2059.5068394711261</v>
      </c>
      <c r="Y481">
        <v>2068.248191365009</v>
      </c>
      <c r="Z481">
        <v>1403.4067252614209</v>
      </c>
      <c r="AA481">
        <v>2177.0903899448281</v>
      </c>
      <c r="AB481">
        <v>2057.7791730368681</v>
      </c>
      <c r="AC481">
        <v>1822.166977539981</v>
      </c>
      <c r="AD481">
        <v>1457.493728825719</v>
      </c>
      <c r="AE481">
        <v>1655.329383024125</v>
      </c>
      <c r="AF481">
        <v>2083.464840768338</v>
      </c>
      <c r="AG481">
        <v>1995.2702957192871</v>
      </c>
      <c r="AH481">
        <v>1993.765559598492</v>
      </c>
    </row>
    <row r="482" spans="1:34" x14ac:dyDescent="0.25">
      <c r="A482">
        <v>44781</v>
      </c>
      <c r="B482">
        <v>1256.75</v>
      </c>
      <c r="C482">
        <v>1987.064124274257</v>
      </c>
      <c r="D482">
        <v>2216.691421161976</v>
      </c>
      <c r="E482">
        <v>1723.0948797322001</v>
      </c>
      <c r="F482">
        <v>2125.686209735165</v>
      </c>
      <c r="G482">
        <v>2102.809701127238</v>
      </c>
      <c r="H482">
        <v>2649.489310194976</v>
      </c>
      <c r="I482">
        <v>1891.705392726547</v>
      </c>
      <c r="J482">
        <v>1979.3652154919371</v>
      </c>
      <c r="K482">
        <v>1905.8889564141591</v>
      </c>
      <c r="L482">
        <v>2237.481511549066</v>
      </c>
      <c r="M482">
        <v>1257.17345363247</v>
      </c>
      <c r="N482">
        <v>1501.008993510457</v>
      </c>
      <c r="O482">
        <v>2034.7340568246691</v>
      </c>
      <c r="P482">
        <v>1692.289701264446</v>
      </c>
      <c r="Q482">
        <v>1973.2822438948569</v>
      </c>
      <c r="R482">
        <v>1708.02394266136</v>
      </c>
      <c r="S482">
        <v>1911.109773235683</v>
      </c>
      <c r="T482">
        <v>2107.6275139419849</v>
      </c>
      <c r="U482">
        <v>1756.233203151437</v>
      </c>
      <c r="V482">
        <v>2446.771462687238</v>
      </c>
      <c r="W482">
        <v>1924.774209478539</v>
      </c>
      <c r="X482">
        <v>2054.9215514396801</v>
      </c>
      <c r="Y482">
        <v>2057.407635966149</v>
      </c>
      <c r="Z482">
        <v>1392.732432173259</v>
      </c>
      <c r="AA482">
        <v>2167.980008681694</v>
      </c>
      <c r="AB482">
        <v>2048.0019661233619</v>
      </c>
      <c r="AC482">
        <v>1815.029442712445</v>
      </c>
      <c r="AD482">
        <v>1452.0545632434339</v>
      </c>
      <c r="AE482">
        <v>1653.5087181132819</v>
      </c>
      <c r="AF482">
        <v>2081.2278841543898</v>
      </c>
      <c r="AG482">
        <v>1989.706880878749</v>
      </c>
      <c r="AH482">
        <v>1978.314693776272</v>
      </c>
    </row>
    <row r="483" spans="1:34" x14ac:dyDescent="0.25">
      <c r="A483">
        <v>44778</v>
      </c>
      <c r="B483">
        <v>1252.74</v>
      </c>
      <c r="C483">
        <v>1978.330900529174</v>
      </c>
      <c r="D483">
        <v>2197.2443282878162</v>
      </c>
      <c r="E483">
        <v>1721.7756758688761</v>
      </c>
      <c r="F483">
        <v>2119.292653184229</v>
      </c>
      <c r="G483">
        <v>2109.9884215901552</v>
      </c>
      <c r="H483">
        <v>2644.326763114555</v>
      </c>
      <c r="I483">
        <v>1890.2548679912179</v>
      </c>
      <c r="J483">
        <v>1975.3447866842339</v>
      </c>
      <c r="K483">
        <v>1886.9519414930589</v>
      </c>
      <c r="L483">
        <v>2225.9333682484098</v>
      </c>
      <c r="M483">
        <v>1261.8488629321221</v>
      </c>
      <c r="N483">
        <v>1486.2110940847349</v>
      </c>
      <c r="O483">
        <v>2024.8561505585801</v>
      </c>
      <c r="P483">
        <v>1680.94598651704</v>
      </c>
      <c r="Q483">
        <v>1962.2080980376941</v>
      </c>
      <c r="R483">
        <v>1701.948078007372</v>
      </c>
      <c r="S483">
        <v>1918.2792359506609</v>
      </c>
      <c r="T483">
        <v>2091.4345093726438</v>
      </c>
      <c r="U483">
        <v>1753.01461192028</v>
      </c>
      <c r="V483">
        <v>2396.815903703945</v>
      </c>
      <c r="W483">
        <v>1912.387011981155</v>
      </c>
      <c r="X483">
        <v>2054.201417776012</v>
      </c>
      <c r="Y483">
        <v>2043.4930022300689</v>
      </c>
      <c r="Z483">
        <v>1385.3309399926679</v>
      </c>
      <c r="AA483">
        <v>2159.2480885392761</v>
      </c>
      <c r="AB483">
        <v>2034.8653854756219</v>
      </c>
      <c r="AC483">
        <v>1809.52325329923</v>
      </c>
      <c r="AD483">
        <v>1445.4337449971781</v>
      </c>
      <c r="AE483">
        <v>1650.2915410578851</v>
      </c>
      <c r="AF483">
        <v>2075.7517485720682</v>
      </c>
      <c r="AG483">
        <v>1980.763661803712</v>
      </c>
      <c r="AH483">
        <v>1967.445135211769</v>
      </c>
    </row>
    <row r="484" spans="1:34" x14ac:dyDescent="0.25">
      <c r="A484">
        <v>44777</v>
      </c>
      <c r="B484">
        <v>1254.1500000000001</v>
      </c>
      <c r="C484">
        <v>1971.08424628586</v>
      </c>
      <c r="D484">
        <v>2195.9282478970208</v>
      </c>
      <c r="E484">
        <v>1716.3087894594819</v>
      </c>
      <c r="F484">
        <v>2106.848190256324</v>
      </c>
      <c r="G484">
        <v>2101.8291416060688</v>
      </c>
      <c r="H484">
        <v>2614.273993645375</v>
      </c>
      <c r="I484">
        <v>1895.022128636391</v>
      </c>
      <c r="J484">
        <v>1976.9165563019401</v>
      </c>
      <c r="K484">
        <v>1866.1185726407159</v>
      </c>
      <c r="L484">
        <v>2223.3264915507239</v>
      </c>
      <c r="M484">
        <v>1255.7691565447089</v>
      </c>
      <c r="N484">
        <v>1474.772128828178</v>
      </c>
      <c r="O484">
        <v>2024.3882885928499</v>
      </c>
      <c r="P484">
        <v>1680.2466707531439</v>
      </c>
      <c r="Q484">
        <v>1964.458909423234</v>
      </c>
      <c r="R484">
        <v>1703.4694018867469</v>
      </c>
      <c r="S484">
        <v>1910.3163210821981</v>
      </c>
      <c r="T484">
        <v>2092.9332744568892</v>
      </c>
      <c r="U484">
        <v>1755.941138374438</v>
      </c>
      <c r="V484">
        <v>2395.4647723257681</v>
      </c>
      <c r="W484">
        <v>1901.5133648701039</v>
      </c>
      <c r="X484">
        <v>2052.5758544791952</v>
      </c>
      <c r="Y484">
        <v>2028.4956288546041</v>
      </c>
      <c r="Z484">
        <v>1389.5804537157951</v>
      </c>
      <c r="AA484">
        <v>2146.2526563705369</v>
      </c>
      <c r="AB484">
        <v>2033.077729092751</v>
      </c>
      <c r="AC484">
        <v>1808.1502186330811</v>
      </c>
      <c r="AD484">
        <v>1439.553120537573</v>
      </c>
      <c r="AE484">
        <v>1653.4247140848161</v>
      </c>
      <c r="AF484">
        <v>2066.9830310121738</v>
      </c>
      <c r="AG484">
        <v>1974.2849087137299</v>
      </c>
      <c r="AH484">
        <v>1958.847998096084</v>
      </c>
    </row>
    <row r="485" spans="1:34" x14ac:dyDescent="0.25">
      <c r="A485">
        <v>44776</v>
      </c>
      <c r="B485">
        <v>1249.76</v>
      </c>
      <c r="C485">
        <v>1968.031368586036</v>
      </c>
      <c r="D485">
        <v>2179.440518760412</v>
      </c>
      <c r="E485">
        <v>1721.518122334089</v>
      </c>
      <c r="F485">
        <v>2099.3293263301189</v>
      </c>
      <c r="G485">
        <v>2112.865647224558</v>
      </c>
      <c r="H485">
        <v>2613.9546666466331</v>
      </c>
      <c r="I485">
        <v>1894.3560338838331</v>
      </c>
      <c r="J485">
        <v>1970.407275852401</v>
      </c>
      <c r="K485">
        <v>1866.2314323331491</v>
      </c>
      <c r="L485">
        <v>2214.968749384434</v>
      </c>
      <c r="M485">
        <v>1255.822138355295</v>
      </c>
      <c r="N485">
        <v>1486.0172511792789</v>
      </c>
      <c r="O485">
        <v>2023.9278003712509</v>
      </c>
      <c r="P485">
        <v>1674.9528078395069</v>
      </c>
      <c r="Q485">
        <v>1960.0564262636599</v>
      </c>
      <c r="R485">
        <v>1700.6363388385951</v>
      </c>
      <c r="S485">
        <v>1905.904808169631</v>
      </c>
      <c r="T485">
        <v>2089.077589661913</v>
      </c>
      <c r="U485">
        <v>1752.4574593078421</v>
      </c>
      <c r="V485">
        <v>2400.9148148383438</v>
      </c>
      <c r="W485">
        <v>1898.5054920069899</v>
      </c>
      <c r="X485">
        <v>2045.117560001265</v>
      </c>
      <c r="Y485">
        <v>2023.578050324508</v>
      </c>
      <c r="Z485">
        <v>1389.383622017152</v>
      </c>
      <c r="AA485">
        <v>2140.4510225498302</v>
      </c>
      <c r="AB485">
        <v>2030.338171405861</v>
      </c>
      <c r="AC485">
        <v>1806.4433174200849</v>
      </c>
      <c r="AD485">
        <v>1444.7784684989369</v>
      </c>
      <c r="AE485">
        <v>1653.49926146908</v>
      </c>
      <c r="AF485">
        <v>2068.6869632264852</v>
      </c>
      <c r="AG485">
        <v>1972.5994212464959</v>
      </c>
      <c r="AH485">
        <v>1951.5178488664039</v>
      </c>
    </row>
    <row r="486" spans="1:34" x14ac:dyDescent="0.25">
      <c r="A486">
        <v>44775</v>
      </c>
      <c r="B486">
        <v>1241.6199999999999</v>
      </c>
      <c r="C486">
        <v>1956.725281027065</v>
      </c>
      <c r="D486">
        <v>2164.151360447685</v>
      </c>
      <c r="E486">
        <v>1713.8215448547551</v>
      </c>
      <c r="F486">
        <v>2090.1922537775749</v>
      </c>
      <c r="G486">
        <v>2106.8781772149118</v>
      </c>
      <c r="H486">
        <v>2597.347874392799</v>
      </c>
      <c r="I486">
        <v>1891.503620981252</v>
      </c>
      <c r="J486">
        <v>1960.3677666764229</v>
      </c>
      <c r="K486">
        <v>1857.978547029388</v>
      </c>
      <c r="L486">
        <v>2212.7201147057108</v>
      </c>
      <c r="M486">
        <v>1252.6975430183941</v>
      </c>
      <c r="N486">
        <v>1469.6689942800499</v>
      </c>
      <c r="O486">
        <v>2012.647629441318</v>
      </c>
      <c r="P486">
        <v>1672.5623177189179</v>
      </c>
      <c r="Q486">
        <v>1953.4515995958409</v>
      </c>
      <c r="R486">
        <v>1695.931822706357</v>
      </c>
      <c r="S486">
        <v>1888.350020646842</v>
      </c>
      <c r="T486">
        <v>2046.155993578328</v>
      </c>
      <c r="U486">
        <v>1743.3058860192009</v>
      </c>
      <c r="V486">
        <v>2365.0834494689479</v>
      </c>
      <c r="W486">
        <v>1874.783112157467</v>
      </c>
      <c r="X486">
        <v>2029.214983071694</v>
      </c>
      <c r="Y486">
        <v>2014.066140711275</v>
      </c>
      <c r="Z486">
        <v>1390.5785168045461</v>
      </c>
      <c r="AA486">
        <v>2126.717297894736</v>
      </c>
      <c r="AB486">
        <v>2019.797718742069</v>
      </c>
      <c r="AC486">
        <v>1797.8523851227669</v>
      </c>
      <c r="AD486">
        <v>1436.6418271616881</v>
      </c>
      <c r="AE486">
        <v>1648.831242261457</v>
      </c>
      <c r="AF486">
        <v>2058.248201453915</v>
      </c>
      <c r="AG486">
        <v>1960.257619628821</v>
      </c>
      <c r="AH486">
        <v>1940.031603402934</v>
      </c>
    </row>
    <row r="487" spans="1:34" x14ac:dyDescent="0.25">
      <c r="A487">
        <v>44774</v>
      </c>
      <c r="B487">
        <v>1231.3499999999999</v>
      </c>
      <c r="C487">
        <v>1945.6438015447191</v>
      </c>
      <c r="D487">
        <v>2152.1759624805291</v>
      </c>
      <c r="E487">
        <v>1707.597914584112</v>
      </c>
      <c r="F487">
        <v>2068.9325906452332</v>
      </c>
      <c r="G487">
        <v>2105.653634887482</v>
      </c>
      <c r="H487">
        <v>2592.222737370726</v>
      </c>
      <c r="I487">
        <v>1868.6648960981379</v>
      </c>
      <c r="J487">
        <v>1950.0793413976851</v>
      </c>
      <c r="K487">
        <v>1848.353833757159</v>
      </c>
      <c r="L487">
        <v>2200.6428727065941</v>
      </c>
      <c r="M487">
        <v>1240.751919826379</v>
      </c>
      <c r="N487">
        <v>1468.7447691152991</v>
      </c>
      <c r="O487">
        <v>2003.258301045501</v>
      </c>
      <c r="P487">
        <v>1663.7486522292329</v>
      </c>
      <c r="Q487">
        <v>1942.594563846761</v>
      </c>
      <c r="R487">
        <v>1692.472012685168</v>
      </c>
      <c r="S487">
        <v>1880.738426288935</v>
      </c>
      <c r="T487">
        <v>2040.252730551206</v>
      </c>
      <c r="U487">
        <v>1728.494738359909</v>
      </c>
      <c r="V487">
        <v>2358.657818557002</v>
      </c>
      <c r="W487">
        <v>1870.3003169910551</v>
      </c>
      <c r="X487">
        <v>2023.101308010479</v>
      </c>
      <c r="Y487">
        <v>1997.7714708104629</v>
      </c>
      <c r="Z487">
        <v>1383.9981020351941</v>
      </c>
      <c r="AA487">
        <v>2112.6867500729591</v>
      </c>
      <c r="AB487">
        <v>2009.8293909338331</v>
      </c>
      <c r="AC487">
        <v>1789.073835555017</v>
      </c>
      <c r="AD487">
        <v>1431.1076439886319</v>
      </c>
      <c r="AE487">
        <v>1641.6478409479239</v>
      </c>
      <c r="AF487">
        <v>2054.346282168925</v>
      </c>
      <c r="AG487">
        <v>1947.290655192191</v>
      </c>
      <c r="AH487">
        <v>1926.796948897274</v>
      </c>
    </row>
    <row r="488" spans="1:34" x14ac:dyDescent="0.25">
      <c r="A488">
        <v>44771</v>
      </c>
      <c r="B488">
        <v>1206.33</v>
      </c>
      <c r="C488">
        <v>1929.283587486261</v>
      </c>
      <c r="D488">
        <v>2141.2308716208222</v>
      </c>
      <c r="E488">
        <v>1715.149899300558</v>
      </c>
      <c r="F488">
        <v>2048.9748630019049</v>
      </c>
      <c r="G488">
        <v>2092.8569458037509</v>
      </c>
      <c r="H488">
        <v>2543.4954209886509</v>
      </c>
      <c r="I488">
        <v>1858.8621985408361</v>
      </c>
      <c r="J488">
        <v>1933.0969807848689</v>
      </c>
      <c r="K488">
        <v>1831.4242922381411</v>
      </c>
      <c r="L488">
        <v>2191.8411856595981</v>
      </c>
      <c r="M488">
        <v>1220.7481809931401</v>
      </c>
      <c r="N488">
        <v>1464.47235294808</v>
      </c>
      <c r="O488">
        <v>1990.0251654024439</v>
      </c>
      <c r="P488">
        <v>1651.1989830854541</v>
      </c>
      <c r="Q488">
        <v>1935.1088138672269</v>
      </c>
      <c r="R488">
        <v>1675.6815570518891</v>
      </c>
      <c r="S488">
        <v>1858.1821367312059</v>
      </c>
      <c r="T488">
        <v>2011.619941054515</v>
      </c>
      <c r="U488">
        <v>1717.5170139696449</v>
      </c>
      <c r="V488">
        <v>2341.406326921775</v>
      </c>
      <c r="W488">
        <v>1861.958386424069</v>
      </c>
      <c r="X488">
        <v>2013.80675050434</v>
      </c>
      <c r="Y488">
        <v>1979.423208109481</v>
      </c>
      <c r="Z488">
        <v>1382.488653148057</v>
      </c>
      <c r="AA488">
        <v>2090.089184734657</v>
      </c>
      <c r="AB488">
        <v>1997.088395061774</v>
      </c>
      <c r="AC488">
        <v>1776.865846892953</v>
      </c>
      <c r="AD488">
        <v>1425.439657271814</v>
      </c>
      <c r="AE488">
        <v>1620.495978815467</v>
      </c>
      <c r="AF488">
        <v>2030.938967899338</v>
      </c>
      <c r="AG488">
        <v>1929.9542004404029</v>
      </c>
      <c r="AH488">
        <v>1915.677623756226</v>
      </c>
    </row>
    <row r="489" spans="1:34" x14ac:dyDescent="0.25">
      <c r="A489">
        <v>44770</v>
      </c>
      <c r="B489">
        <v>1208.1199999999999</v>
      </c>
      <c r="C489">
        <v>1929.420386047404</v>
      </c>
      <c r="D489">
        <v>2153.1439896127508</v>
      </c>
      <c r="E489">
        <v>1694.891745867478</v>
      </c>
      <c r="F489">
        <v>2049.863252936726</v>
      </c>
      <c r="G489">
        <v>2094.4968424454119</v>
      </c>
      <c r="H489">
        <v>2533.6422548272199</v>
      </c>
      <c r="I489">
        <v>1855.607188017691</v>
      </c>
      <c r="J489">
        <v>1928.156995445162</v>
      </c>
      <c r="K489">
        <v>1841.901956996426</v>
      </c>
      <c r="L489">
        <v>2187.7013174097078</v>
      </c>
      <c r="M489">
        <v>1222.4134360430601</v>
      </c>
      <c r="N489">
        <v>1466.1315039649969</v>
      </c>
      <c r="O489">
        <v>1998.073098791979</v>
      </c>
      <c r="P489">
        <v>1647.524712735159</v>
      </c>
      <c r="Q489">
        <v>1936.182236322355</v>
      </c>
      <c r="R489">
        <v>1675.3448597301151</v>
      </c>
      <c r="S489">
        <v>1862.186620212233</v>
      </c>
      <c r="T489">
        <v>2010.4213190024591</v>
      </c>
      <c r="U489">
        <v>1717.588777713994</v>
      </c>
      <c r="V489">
        <v>2359.2010471393501</v>
      </c>
      <c r="W489">
        <v>1861.816195866234</v>
      </c>
      <c r="X489">
        <v>2008.564590532392</v>
      </c>
      <c r="Y489">
        <v>1980.7048398338211</v>
      </c>
      <c r="Z489">
        <v>1382.6639680210869</v>
      </c>
      <c r="AA489">
        <v>2089.4047736090461</v>
      </c>
      <c r="AB489">
        <v>2000.97749010128</v>
      </c>
      <c r="AC489">
        <v>1776.02673480419</v>
      </c>
      <c r="AD489">
        <v>1423.5885334360471</v>
      </c>
      <c r="AE489">
        <v>1620.407596283434</v>
      </c>
      <c r="AF489">
        <v>2032.4217198667909</v>
      </c>
      <c r="AG489">
        <v>1929.6645068213429</v>
      </c>
      <c r="AH489">
        <v>1915.6091501396061</v>
      </c>
    </row>
    <row r="490" spans="1:34" x14ac:dyDescent="0.25">
      <c r="A490">
        <v>44769</v>
      </c>
      <c r="B490">
        <v>1191.04</v>
      </c>
      <c r="C490">
        <v>1913.8107379407591</v>
      </c>
      <c r="D490">
        <v>2142.9265986467649</v>
      </c>
      <c r="E490">
        <v>1697.373939091673</v>
      </c>
      <c r="F490">
        <v>2027.476808028435</v>
      </c>
      <c r="G490">
        <v>2056.6729502158259</v>
      </c>
      <c r="H490">
        <v>2513.826315379858</v>
      </c>
      <c r="I490">
        <v>1849.5136360183481</v>
      </c>
      <c r="J490">
        <v>1916.462668441902</v>
      </c>
      <c r="K490">
        <v>1818.3497004552789</v>
      </c>
      <c r="L490">
        <v>2175.1535337688811</v>
      </c>
      <c r="M490">
        <v>1215.546851892957</v>
      </c>
      <c r="N490">
        <v>1455.9093604731941</v>
      </c>
      <c r="O490">
        <v>1987.565821876917</v>
      </c>
      <c r="P490">
        <v>1633.7350081783529</v>
      </c>
      <c r="Q490">
        <v>1923.1154300733481</v>
      </c>
      <c r="R490">
        <v>1658.8185225229299</v>
      </c>
      <c r="S490">
        <v>1832.515667500204</v>
      </c>
      <c r="T490">
        <v>1986.0556922712551</v>
      </c>
      <c r="U490">
        <v>1707.295310791495</v>
      </c>
      <c r="V490">
        <v>2347.1637928393679</v>
      </c>
      <c r="W490">
        <v>1849.33374239718</v>
      </c>
      <c r="X490">
        <v>1989.363833576062</v>
      </c>
      <c r="Y490">
        <v>1965.88578281121</v>
      </c>
      <c r="Z490">
        <v>1376.125910378812</v>
      </c>
      <c r="AA490">
        <v>2070.2445412233551</v>
      </c>
      <c r="AB490">
        <v>1988.040377883417</v>
      </c>
      <c r="AC490">
        <v>1760.865148314653</v>
      </c>
      <c r="AD490">
        <v>1416.811226223597</v>
      </c>
      <c r="AE490">
        <v>1605.269436326065</v>
      </c>
      <c r="AF490">
        <v>2018.1300450628339</v>
      </c>
      <c r="AG490">
        <v>1914.600692431701</v>
      </c>
      <c r="AH490">
        <v>1898.6867781551839</v>
      </c>
    </row>
    <row r="491" spans="1:34" x14ac:dyDescent="0.25">
      <c r="A491">
        <v>44768</v>
      </c>
      <c r="B491">
        <v>1185.07</v>
      </c>
      <c r="C491">
        <v>1907.36984606132</v>
      </c>
      <c r="D491">
        <v>2139.398172003383</v>
      </c>
      <c r="E491">
        <v>1666.3565264797601</v>
      </c>
      <c r="F491">
        <v>2015.6180041176831</v>
      </c>
      <c r="G491">
        <v>2050.1363698836608</v>
      </c>
      <c r="H491">
        <v>2498.9748134177839</v>
      </c>
      <c r="I491">
        <v>1844.6003997672599</v>
      </c>
      <c r="J491">
        <v>1907.9126198164299</v>
      </c>
      <c r="K491">
        <v>1825.394394323675</v>
      </c>
      <c r="L491">
        <v>2175.160120017646</v>
      </c>
      <c r="M491">
        <v>1212.941600046868</v>
      </c>
      <c r="N491">
        <v>1448.693511424279</v>
      </c>
      <c r="O491">
        <v>1978.4387747912861</v>
      </c>
      <c r="P491">
        <v>1632.8697588093621</v>
      </c>
      <c r="Q491">
        <v>1919.991552227453</v>
      </c>
      <c r="R491">
        <v>1655.461181562925</v>
      </c>
      <c r="S491">
        <v>1830.8473640493351</v>
      </c>
      <c r="T491">
        <v>1999.3434634579221</v>
      </c>
      <c r="U491">
        <v>1705.2530985180481</v>
      </c>
      <c r="V491">
        <v>2328.080134105699</v>
      </c>
      <c r="W491">
        <v>1841.6086932473479</v>
      </c>
      <c r="X491">
        <v>1983.702977405236</v>
      </c>
      <c r="Y491">
        <v>1960.9430293267469</v>
      </c>
      <c r="Z491">
        <v>1368.75455080303</v>
      </c>
      <c r="AA491">
        <v>2063.0327267044509</v>
      </c>
      <c r="AB491">
        <v>1982.2383452974641</v>
      </c>
      <c r="AC491">
        <v>1756.9250010919</v>
      </c>
      <c r="AD491">
        <v>1407.189179516688</v>
      </c>
      <c r="AE491">
        <v>1600.858396432277</v>
      </c>
      <c r="AF491">
        <v>2007.986333420876</v>
      </c>
      <c r="AG491">
        <v>1907.288144377143</v>
      </c>
      <c r="AH491">
        <v>1894.8065789951279</v>
      </c>
    </row>
    <row r="492" spans="1:34" x14ac:dyDescent="0.25">
      <c r="A492">
        <v>44767</v>
      </c>
      <c r="B492">
        <v>1188.5</v>
      </c>
      <c r="C492">
        <v>1912.703647976062</v>
      </c>
      <c r="D492">
        <v>2146.6497117554341</v>
      </c>
      <c r="E492">
        <v>1672.726667235245</v>
      </c>
      <c r="F492">
        <v>2020.227142726048</v>
      </c>
      <c r="G492">
        <v>2058.966397093724</v>
      </c>
      <c r="H492">
        <v>2508.2752074811592</v>
      </c>
      <c r="I492">
        <v>1832.9566050391129</v>
      </c>
      <c r="J492">
        <v>1915.2565763892901</v>
      </c>
      <c r="K492">
        <v>1812.2119929364021</v>
      </c>
      <c r="L492">
        <v>2181.7473386543261</v>
      </c>
      <c r="M492">
        <v>1218.0737662153881</v>
      </c>
      <c r="N492">
        <v>1456.394291791411</v>
      </c>
      <c r="O492">
        <v>1986.0584834622441</v>
      </c>
      <c r="P492">
        <v>1635.783849186123</v>
      </c>
      <c r="Q492">
        <v>1931.823135614078</v>
      </c>
      <c r="R492">
        <v>1656.400440619024</v>
      </c>
      <c r="S492">
        <v>1831.1538714933249</v>
      </c>
      <c r="T492">
        <v>2024.9296154274571</v>
      </c>
      <c r="U492">
        <v>1710.9768222783689</v>
      </c>
      <c r="V492">
        <v>2365.8551378645911</v>
      </c>
      <c r="W492">
        <v>1844.205105881791</v>
      </c>
      <c r="X492">
        <v>1988.12955365784</v>
      </c>
      <c r="Y492">
        <v>1961.9908501302871</v>
      </c>
      <c r="Z492">
        <v>1366.841181449397</v>
      </c>
      <c r="AA492">
        <v>2068.5435619018172</v>
      </c>
      <c r="AB492">
        <v>1990.815610445052</v>
      </c>
      <c r="AC492">
        <v>1759.022104230289</v>
      </c>
      <c r="AD492">
        <v>1411.9916526451959</v>
      </c>
      <c r="AE492">
        <v>1599.615082648264</v>
      </c>
      <c r="AF492">
        <v>2014.429846535299</v>
      </c>
      <c r="AG492">
        <v>1912.279087450522</v>
      </c>
      <c r="AH492">
        <v>1900.7691507854299</v>
      </c>
    </row>
    <row r="493" spans="1:34" x14ac:dyDescent="0.25">
      <c r="A493">
        <v>44764</v>
      </c>
      <c r="B493">
        <v>1194.76</v>
      </c>
      <c r="C493">
        <v>1921.8207058979749</v>
      </c>
      <c r="D493">
        <v>2164.0100971568372</v>
      </c>
      <c r="E493">
        <v>1686.9010311311149</v>
      </c>
      <c r="F493">
        <v>2027.883163095202</v>
      </c>
      <c r="G493">
        <v>2062.7458586806429</v>
      </c>
      <c r="H493">
        <v>2517.1748794320329</v>
      </c>
      <c r="I493">
        <v>1844.201275259428</v>
      </c>
      <c r="J493">
        <v>1924.7915352532671</v>
      </c>
      <c r="K493">
        <v>1838.52660269747</v>
      </c>
      <c r="L493">
        <v>2195.2124549271462</v>
      </c>
      <c r="M493">
        <v>1225.730765472452</v>
      </c>
      <c r="N493">
        <v>1463.4097019924279</v>
      </c>
      <c r="O493">
        <v>1993.068042543842</v>
      </c>
      <c r="P493">
        <v>1637.778754427675</v>
      </c>
      <c r="Q493">
        <v>1944.0318927131691</v>
      </c>
      <c r="R493">
        <v>1666.0380074518439</v>
      </c>
      <c r="S493">
        <v>1852.08951712423</v>
      </c>
      <c r="T493">
        <v>2043.8564600047559</v>
      </c>
      <c r="U493">
        <v>1710.664213209328</v>
      </c>
      <c r="V493">
        <v>2374.3341896772549</v>
      </c>
      <c r="W493">
        <v>1852.2005294442681</v>
      </c>
      <c r="X493">
        <v>1995.8031234963539</v>
      </c>
      <c r="Y493">
        <v>1969.867019143891</v>
      </c>
      <c r="Z493">
        <v>1384.7201961882099</v>
      </c>
      <c r="AA493">
        <v>2078.0195717923211</v>
      </c>
      <c r="AB493">
        <v>2002.173209278888</v>
      </c>
      <c r="AC493">
        <v>1764.535309713134</v>
      </c>
      <c r="AD493">
        <v>1422.570254514231</v>
      </c>
      <c r="AE493">
        <v>1607.171734995972</v>
      </c>
      <c r="AF493">
        <v>2020.8659852073779</v>
      </c>
      <c r="AG493">
        <v>1921.0256572562471</v>
      </c>
      <c r="AH493">
        <v>1911.8458797625251</v>
      </c>
    </row>
    <row r="494" spans="1:34" x14ac:dyDescent="0.25">
      <c r="A494">
        <v>44763</v>
      </c>
      <c r="B494">
        <v>1198.47</v>
      </c>
      <c r="C494">
        <v>1925.0359942728051</v>
      </c>
      <c r="D494">
        <v>2164.1642952114039</v>
      </c>
      <c r="E494">
        <v>1689.603297843636</v>
      </c>
      <c r="F494">
        <v>2034.2608941088431</v>
      </c>
      <c r="G494">
        <v>2053.8937408146908</v>
      </c>
      <c r="H494">
        <v>2528.1989395663072</v>
      </c>
      <c r="I494">
        <v>1843.8350075843421</v>
      </c>
      <c r="J494">
        <v>1921.557753048729</v>
      </c>
      <c r="K494">
        <v>1851.123136467271</v>
      </c>
      <c r="L494">
        <v>2198.3165391355701</v>
      </c>
      <c r="M494">
        <v>1218.326986245678</v>
      </c>
      <c r="N494">
        <v>1465.841647337169</v>
      </c>
      <c r="O494">
        <v>1994.2222444329709</v>
      </c>
      <c r="P494">
        <v>1642.0138934000511</v>
      </c>
      <c r="Q494">
        <v>1941.179226300186</v>
      </c>
      <c r="R494">
        <v>1669.964711322632</v>
      </c>
      <c r="S494">
        <v>1866.904786976143</v>
      </c>
      <c r="T494">
        <v>2049.0101014329862</v>
      </c>
      <c r="U494">
        <v>1703.9173138438721</v>
      </c>
      <c r="V494">
        <v>2390.0302466358712</v>
      </c>
      <c r="W494">
        <v>1858.835648782722</v>
      </c>
      <c r="X494">
        <v>2007.646287282915</v>
      </c>
      <c r="Y494">
        <v>1971.1204444613929</v>
      </c>
      <c r="Z494">
        <v>1388.1432481269719</v>
      </c>
      <c r="AA494">
        <v>2083.9630358889322</v>
      </c>
      <c r="AB494">
        <v>2004.0192195600259</v>
      </c>
      <c r="AC494">
        <v>1764.8481411355399</v>
      </c>
      <c r="AD494">
        <v>1422.9329531433509</v>
      </c>
      <c r="AE494">
        <v>1606.610032470842</v>
      </c>
      <c r="AF494">
        <v>2024.9309557166939</v>
      </c>
      <c r="AG494">
        <v>1927.0062318869</v>
      </c>
      <c r="AH494">
        <v>1912.164540720923</v>
      </c>
    </row>
    <row r="495" spans="1:34" x14ac:dyDescent="0.25">
      <c r="A495">
        <v>44762</v>
      </c>
      <c r="B495">
        <v>1194.1400000000001</v>
      </c>
      <c r="C495">
        <v>1927.858832620926</v>
      </c>
      <c r="D495">
        <v>2156.18676983463</v>
      </c>
      <c r="E495">
        <v>1690.440942905363</v>
      </c>
      <c r="F495">
        <v>2039.447561131936</v>
      </c>
      <c r="G495">
        <v>2053.5238198150132</v>
      </c>
      <c r="H495">
        <v>2541.6570623851521</v>
      </c>
      <c r="I495">
        <v>1845.0974965988271</v>
      </c>
      <c r="J495">
        <v>1915.7083945886211</v>
      </c>
      <c r="K495">
        <v>1864.758244020094</v>
      </c>
      <c r="L495">
        <v>2200.146709530411</v>
      </c>
      <c r="M495">
        <v>1218.8405837754669</v>
      </c>
      <c r="N495">
        <v>1472.403272688164</v>
      </c>
      <c r="O495">
        <v>1995.99606513447</v>
      </c>
      <c r="P495">
        <v>1645.3209110545599</v>
      </c>
      <c r="Q495">
        <v>1940.339725375906</v>
      </c>
      <c r="R495">
        <v>1663.2110600185631</v>
      </c>
      <c r="S495">
        <v>1885.9071287653501</v>
      </c>
      <c r="T495">
        <v>2042.1084596474909</v>
      </c>
      <c r="U495">
        <v>1713.7028040791729</v>
      </c>
      <c r="V495">
        <v>2410.2170708740919</v>
      </c>
      <c r="W495">
        <v>1862.0739713504499</v>
      </c>
      <c r="X495">
        <v>1997.2082750565989</v>
      </c>
      <c r="Y495">
        <v>1975.595670233979</v>
      </c>
      <c r="Z495">
        <v>1389.499148119452</v>
      </c>
      <c r="AA495">
        <v>2087.45059054482</v>
      </c>
      <c r="AB495">
        <v>2006.389506297382</v>
      </c>
      <c r="AC495">
        <v>1766.578774959979</v>
      </c>
      <c r="AD495">
        <v>1426.0966710708551</v>
      </c>
      <c r="AE495">
        <v>1598.469708115199</v>
      </c>
      <c r="AF495">
        <v>2024.7419235259481</v>
      </c>
      <c r="AG495">
        <v>1933.353435105452</v>
      </c>
      <c r="AH495">
        <v>1914.162882455008</v>
      </c>
    </row>
    <row r="496" spans="1:34" x14ac:dyDescent="0.25">
      <c r="A496">
        <v>44761</v>
      </c>
      <c r="B496">
        <v>1178.33</v>
      </c>
      <c r="C496">
        <v>1910.030429541036</v>
      </c>
      <c r="D496">
        <v>2114.085092850818</v>
      </c>
      <c r="E496">
        <v>1683.8655258476799</v>
      </c>
      <c r="F496">
        <v>2015.8271400308829</v>
      </c>
      <c r="G496">
        <v>2038.7584225296721</v>
      </c>
      <c r="H496">
        <v>2512.5413438498508</v>
      </c>
      <c r="I496">
        <v>1827.8491842661911</v>
      </c>
      <c r="J496">
        <v>1906.9715617661161</v>
      </c>
      <c r="K496">
        <v>1848.9925121673471</v>
      </c>
      <c r="L496">
        <v>2175.0870584940039</v>
      </c>
      <c r="M496">
        <v>1213.7134152166859</v>
      </c>
      <c r="N496">
        <v>1462.336193414865</v>
      </c>
      <c r="O496">
        <v>1980.7798858831261</v>
      </c>
      <c r="P496">
        <v>1627.9042334034791</v>
      </c>
      <c r="Q496">
        <v>1928.1775037846851</v>
      </c>
      <c r="R496">
        <v>1645.912249802765</v>
      </c>
      <c r="S496">
        <v>1862.363622494845</v>
      </c>
      <c r="T496">
        <v>2034.369556280667</v>
      </c>
      <c r="U496">
        <v>1706.772603302757</v>
      </c>
      <c r="V496">
        <v>2383.484956009996</v>
      </c>
      <c r="W496">
        <v>1838.5106934872119</v>
      </c>
      <c r="X496">
        <v>1979.3219425808099</v>
      </c>
      <c r="Y496">
        <v>1956.704261840332</v>
      </c>
      <c r="Z496">
        <v>1379.139025359781</v>
      </c>
      <c r="AA496">
        <v>2065.2542491772888</v>
      </c>
      <c r="AB496">
        <v>1991.137506392929</v>
      </c>
      <c r="AC496">
        <v>1750.7081331561469</v>
      </c>
      <c r="AD496">
        <v>1417.641148437142</v>
      </c>
      <c r="AE496">
        <v>1583.2835689295241</v>
      </c>
      <c r="AF496">
        <v>2005.153562877912</v>
      </c>
      <c r="AG496">
        <v>1914.35903628039</v>
      </c>
      <c r="AH496">
        <v>1898.138861960244</v>
      </c>
    </row>
    <row r="497" spans="1:34" x14ac:dyDescent="0.25">
      <c r="A497">
        <v>44760</v>
      </c>
      <c r="B497">
        <v>1176.49</v>
      </c>
      <c r="C497">
        <v>1907.185432532214</v>
      </c>
      <c r="D497">
        <v>2102.3148390068868</v>
      </c>
      <c r="E497">
        <v>1686.380144972479</v>
      </c>
      <c r="F497">
        <v>2012.3005973327161</v>
      </c>
      <c r="G497">
        <v>2030.5939514498109</v>
      </c>
      <c r="H497">
        <v>2520.9881044698632</v>
      </c>
      <c r="I497">
        <v>1821.684069080545</v>
      </c>
      <c r="J497">
        <v>1900.819068526479</v>
      </c>
      <c r="K497">
        <v>1815.157484410651</v>
      </c>
      <c r="L497">
        <v>2158.9714243126682</v>
      </c>
      <c r="M497">
        <v>1215.624398712612</v>
      </c>
      <c r="N497">
        <v>1451.260915963845</v>
      </c>
      <c r="O497">
        <v>1977.3101849326381</v>
      </c>
      <c r="P497">
        <v>1629.2338834863949</v>
      </c>
      <c r="Q497">
        <v>1926.4989640019789</v>
      </c>
      <c r="R497">
        <v>1642.6807722963549</v>
      </c>
      <c r="S497">
        <v>1881.164483308489</v>
      </c>
      <c r="T497">
        <v>2039.619873142602</v>
      </c>
      <c r="U497">
        <v>1706.7461936583879</v>
      </c>
      <c r="V497">
        <v>2387.3065590148221</v>
      </c>
      <c r="W497">
        <v>1836.958368289374</v>
      </c>
      <c r="X497">
        <v>1979.9164319794991</v>
      </c>
      <c r="Y497">
        <v>1952.3097275573409</v>
      </c>
      <c r="Z497">
        <v>1379.0126882285831</v>
      </c>
      <c r="AA497">
        <v>2064.4361735935649</v>
      </c>
      <c r="AB497">
        <v>1983.8569300615629</v>
      </c>
      <c r="AC497">
        <v>1748.366221126036</v>
      </c>
      <c r="AD497">
        <v>1414.0009227816611</v>
      </c>
      <c r="AE497">
        <v>1581.330359146978</v>
      </c>
      <c r="AF497">
        <v>1999.941046419113</v>
      </c>
      <c r="AG497">
        <v>1915.613515544607</v>
      </c>
      <c r="AH497">
        <v>1892.031508562281</v>
      </c>
    </row>
    <row r="498" spans="1:34" x14ac:dyDescent="0.25">
      <c r="A498">
        <v>44757</v>
      </c>
      <c r="B498">
        <v>1179.25</v>
      </c>
      <c r="C498">
        <v>1902.2810861205301</v>
      </c>
      <c r="D498">
        <v>2093.8748821022932</v>
      </c>
      <c r="E498">
        <v>1683.3346891967631</v>
      </c>
      <c r="F498">
        <v>2011.695890836934</v>
      </c>
      <c r="G498">
        <v>2023.8348284111589</v>
      </c>
      <c r="H498">
        <v>2515.604243004313</v>
      </c>
      <c r="I498">
        <v>1815.4950049634699</v>
      </c>
      <c r="J498">
        <v>1895.28576004704</v>
      </c>
      <c r="K498">
        <v>1801.960723817806</v>
      </c>
      <c r="L498">
        <v>2166.735498418459</v>
      </c>
      <c r="M498">
        <v>1212.938351393658</v>
      </c>
      <c r="N498">
        <v>1452.9851624330161</v>
      </c>
      <c r="O498">
        <v>1971.033406958644</v>
      </c>
      <c r="P498">
        <v>1624.8949997398031</v>
      </c>
      <c r="Q498">
        <v>1920.014772345362</v>
      </c>
      <c r="R498">
        <v>1645.791320835441</v>
      </c>
      <c r="S498">
        <v>1874.7015935377251</v>
      </c>
      <c r="T498">
        <v>2051.0262013146262</v>
      </c>
      <c r="U498">
        <v>1688.969372992535</v>
      </c>
      <c r="V498">
        <v>2368.1755756107082</v>
      </c>
      <c r="W498">
        <v>1829.5039211701301</v>
      </c>
      <c r="X498">
        <v>1975.99580127135</v>
      </c>
      <c r="Y498">
        <v>1942.4535407993239</v>
      </c>
      <c r="Z498">
        <v>1374.065569797669</v>
      </c>
      <c r="AA498">
        <v>2060.222514810027</v>
      </c>
      <c r="AB498">
        <v>1977.4367801355479</v>
      </c>
      <c r="AC498">
        <v>1741.848652689341</v>
      </c>
      <c r="AD498">
        <v>1412.5333907780009</v>
      </c>
      <c r="AE498">
        <v>1582.3210870528319</v>
      </c>
      <c r="AF498">
        <v>1998.8990370244051</v>
      </c>
      <c r="AG498">
        <v>1909.1759383462879</v>
      </c>
      <c r="AH498">
        <v>1886.040762911819</v>
      </c>
    </row>
    <row r="499" spans="1:34" x14ac:dyDescent="0.25">
      <c r="A499">
        <v>44756</v>
      </c>
      <c r="B499">
        <v>1182.17</v>
      </c>
      <c r="C499">
        <v>1899.2621243362771</v>
      </c>
      <c r="D499">
        <v>2106.3926665477952</v>
      </c>
      <c r="E499">
        <v>1693.701596113531</v>
      </c>
      <c r="F499">
        <v>2005.4663453522651</v>
      </c>
      <c r="G499">
        <v>2029.514583005471</v>
      </c>
      <c r="H499">
        <v>2522.750720702014</v>
      </c>
      <c r="I499">
        <v>1814.943279727737</v>
      </c>
      <c r="J499">
        <v>1896.952187362637</v>
      </c>
      <c r="K499">
        <v>1808.4375657566391</v>
      </c>
      <c r="L499">
        <v>2172.2998129264201</v>
      </c>
      <c r="M499">
        <v>1196.5396063047999</v>
      </c>
      <c r="N499">
        <v>1444.945619412335</v>
      </c>
      <c r="O499">
        <v>1968.9628226219529</v>
      </c>
      <c r="P499">
        <v>1614.446257012125</v>
      </c>
      <c r="Q499">
        <v>1921.6225715419839</v>
      </c>
      <c r="R499">
        <v>1647.0207191444149</v>
      </c>
      <c r="S499">
        <v>1854.1192331608249</v>
      </c>
      <c r="T499">
        <v>2027.124546474188</v>
      </c>
      <c r="U499">
        <v>1683.7896188676179</v>
      </c>
      <c r="V499">
        <v>2370.0929316382299</v>
      </c>
      <c r="W499">
        <v>1825.5169240738489</v>
      </c>
      <c r="X499">
        <v>1971.6123033386041</v>
      </c>
      <c r="Y499">
        <v>1936.133738863175</v>
      </c>
      <c r="Z499">
        <v>1378.072122880887</v>
      </c>
      <c r="AA499">
        <v>2055.3682728741219</v>
      </c>
      <c r="AB499">
        <v>1978.7893802760859</v>
      </c>
      <c r="AC499">
        <v>1739.1944328866959</v>
      </c>
      <c r="AD499">
        <v>1407.8235773184119</v>
      </c>
      <c r="AE499">
        <v>1584.2576988997439</v>
      </c>
      <c r="AF499">
        <v>2002.103740589042</v>
      </c>
      <c r="AG499">
        <v>1905.6916735319201</v>
      </c>
      <c r="AH499">
        <v>1879.7131795806899</v>
      </c>
    </row>
    <row r="500" spans="1:34" x14ac:dyDescent="0.25">
      <c r="A500">
        <v>44755</v>
      </c>
      <c r="B500">
        <v>1173.92</v>
      </c>
      <c r="C500">
        <v>1890.0839829976239</v>
      </c>
      <c r="D500">
        <v>2101.7106453549022</v>
      </c>
      <c r="E500">
        <v>1692.8178295763171</v>
      </c>
      <c r="F500">
        <v>1999.8111142266659</v>
      </c>
      <c r="G500">
        <v>2014.37812828398</v>
      </c>
      <c r="H500">
        <v>2475.7364864523438</v>
      </c>
      <c r="I500">
        <v>1810.626454298269</v>
      </c>
      <c r="J500">
        <v>1888.836334507449</v>
      </c>
      <c r="K500">
        <v>1796.1882331884869</v>
      </c>
      <c r="L500">
        <v>2161.4702731581142</v>
      </c>
      <c r="M500">
        <v>1193.5973961807999</v>
      </c>
      <c r="N500">
        <v>1438.2382918461481</v>
      </c>
      <c r="O500">
        <v>1955.9878841396171</v>
      </c>
      <c r="P500">
        <v>1629.8313439108331</v>
      </c>
      <c r="Q500">
        <v>1899.9016244546169</v>
      </c>
      <c r="R500">
        <v>1642.312576441743</v>
      </c>
      <c r="S500">
        <v>1811.7062555555999</v>
      </c>
      <c r="T500">
        <v>2023.9425927680891</v>
      </c>
      <c r="U500">
        <v>1677.373644495731</v>
      </c>
      <c r="V500">
        <v>2376.212683922337</v>
      </c>
      <c r="W500">
        <v>1825.2754162640699</v>
      </c>
      <c r="X500">
        <v>1969.056474976064</v>
      </c>
      <c r="Y500">
        <v>1929.837323870197</v>
      </c>
      <c r="Z500">
        <v>1376.1586986611501</v>
      </c>
      <c r="AA500">
        <v>2043.1216492553319</v>
      </c>
      <c r="AB500">
        <v>1966.2623052503579</v>
      </c>
      <c r="AC500">
        <v>1737.011475289331</v>
      </c>
      <c r="AD500">
        <v>1403.899192572909</v>
      </c>
      <c r="AE500">
        <v>1576.6708426768109</v>
      </c>
      <c r="AF500">
        <v>1986.5970999968979</v>
      </c>
      <c r="AG500">
        <v>1898.2124694302131</v>
      </c>
      <c r="AH500">
        <v>1871.7586606786051</v>
      </c>
    </row>
    <row r="501" spans="1:34" x14ac:dyDescent="0.25">
      <c r="A501">
        <v>44754</v>
      </c>
      <c r="B501">
        <v>1174.82</v>
      </c>
      <c r="C501">
        <v>1884.055736995324</v>
      </c>
      <c r="D501">
        <v>2096.6539664697361</v>
      </c>
      <c r="E501">
        <v>1683.9399653918811</v>
      </c>
      <c r="F501">
        <v>1998.061748418869</v>
      </c>
      <c r="G501">
        <v>2011.7510734406651</v>
      </c>
      <c r="H501">
        <v>2466.782053534635</v>
      </c>
      <c r="I501">
        <v>1803.943698538535</v>
      </c>
      <c r="J501">
        <v>1877.3880539750451</v>
      </c>
      <c r="K501">
        <v>1809.7222710585461</v>
      </c>
      <c r="L501">
        <v>2151.9179459319089</v>
      </c>
      <c r="M501">
        <v>1192.6571733695521</v>
      </c>
      <c r="N501">
        <v>1439.852836332673</v>
      </c>
      <c r="O501">
        <v>1952.9634861744021</v>
      </c>
      <c r="P501">
        <v>1626.1703234200779</v>
      </c>
      <c r="Q501">
        <v>1890.233412205728</v>
      </c>
      <c r="R501">
        <v>1627.339380028295</v>
      </c>
      <c r="S501">
        <v>1802.453949749816</v>
      </c>
      <c r="T501">
        <v>2020.8487161712201</v>
      </c>
      <c r="U501">
        <v>1667.6727469717889</v>
      </c>
      <c r="V501">
        <v>2368.8270057854788</v>
      </c>
      <c r="W501">
        <v>1812.915840809364</v>
      </c>
      <c r="X501">
        <v>1963.084018486735</v>
      </c>
      <c r="Y501">
        <v>1922.0681671820071</v>
      </c>
      <c r="Z501">
        <v>1368.3289722292111</v>
      </c>
      <c r="AA501">
        <v>2037.6123760977639</v>
      </c>
      <c r="AB501">
        <v>1960.898383565069</v>
      </c>
      <c r="AC501">
        <v>1727.6114196189269</v>
      </c>
      <c r="AD501">
        <v>1401.32314623652</v>
      </c>
      <c r="AE501">
        <v>1576.4393314730571</v>
      </c>
      <c r="AF501">
        <v>1985.064927999608</v>
      </c>
      <c r="AG501">
        <v>1891.959102378439</v>
      </c>
      <c r="AH501">
        <v>1862.942170667581</v>
      </c>
    </row>
    <row r="502" spans="1:34" x14ac:dyDescent="0.25">
      <c r="A502">
        <v>44753</v>
      </c>
      <c r="B502">
        <v>1155.29</v>
      </c>
      <c r="C502">
        <v>1858.878882103467</v>
      </c>
      <c r="D502">
        <v>2066.4342705578251</v>
      </c>
      <c r="E502">
        <v>1668.752042774481</v>
      </c>
      <c r="F502">
        <v>1964.219296351293</v>
      </c>
      <c r="G502">
        <v>1960.735906946597</v>
      </c>
      <c r="H502">
        <v>2438.6122914770608</v>
      </c>
      <c r="I502">
        <v>1784.689723181714</v>
      </c>
      <c r="J502">
        <v>1860.5081285905751</v>
      </c>
      <c r="K502">
        <v>1770.4340629454609</v>
      </c>
      <c r="L502">
        <v>2133.3998314740038</v>
      </c>
      <c r="M502">
        <v>1180.4409409218031</v>
      </c>
      <c r="N502">
        <v>1413.3345332971901</v>
      </c>
      <c r="O502">
        <v>1921.188140741644</v>
      </c>
      <c r="P502">
        <v>1606.717367730439</v>
      </c>
      <c r="Q502">
        <v>1876.5652477148949</v>
      </c>
      <c r="R502">
        <v>1616.80484890557</v>
      </c>
      <c r="S502">
        <v>1785.767263827187</v>
      </c>
      <c r="T502">
        <v>2007.450608351849</v>
      </c>
      <c r="U502">
        <v>1648.3092295321869</v>
      </c>
      <c r="V502">
        <v>2309.2706953000329</v>
      </c>
      <c r="W502">
        <v>1787.394658010639</v>
      </c>
      <c r="X502">
        <v>1941.544061919383</v>
      </c>
      <c r="Y502">
        <v>1894.059261797941</v>
      </c>
      <c r="Z502">
        <v>1357.033163503864</v>
      </c>
      <c r="AA502">
        <v>2009.6483377772599</v>
      </c>
      <c r="AB502">
        <v>1934.529765552546</v>
      </c>
      <c r="AC502">
        <v>1705.9243421022411</v>
      </c>
      <c r="AD502">
        <v>1383.15465943207</v>
      </c>
      <c r="AE502">
        <v>1559.440169711773</v>
      </c>
      <c r="AF502">
        <v>1960.5038253592011</v>
      </c>
      <c r="AG502">
        <v>1861.8623991835341</v>
      </c>
      <c r="AH502">
        <v>1841.648561847785</v>
      </c>
    </row>
    <row r="503" spans="1:34" x14ac:dyDescent="0.25">
      <c r="A503">
        <v>44750</v>
      </c>
      <c r="B503">
        <v>1171.31</v>
      </c>
      <c r="C503">
        <v>1866.556926976082</v>
      </c>
      <c r="D503">
        <v>2082.545915307845</v>
      </c>
      <c r="E503">
        <v>1678.2252427057051</v>
      </c>
      <c r="F503">
        <v>1968.573708250266</v>
      </c>
      <c r="G503">
        <v>1954.735079556468</v>
      </c>
      <c r="H503">
        <v>2457.0935466200481</v>
      </c>
      <c r="I503">
        <v>1793.8971052979871</v>
      </c>
      <c r="J503">
        <v>1863.1681359892209</v>
      </c>
      <c r="K503">
        <v>1784.0490607957031</v>
      </c>
      <c r="L503">
        <v>2147.2206105330351</v>
      </c>
      <c r="M503">
        <v>1188.905006360581</v>
      </c>
      <c r="N503">
        <v>1423.542675321261</v>
      </c>
      <c r="O503">
        <v>1922.699013259489</v>
      </c>
      <c r="P503">
        <v>1608.0590950843559</v>
      </c>
      <c r="Q503">
        <v>1878.1876349297879</v>
      </c>
      <c r="R503">
        <v>1634.7288073818929</v>
      </c>
      <c r="S503">
        <v>1802.391139035637</v>
      </c>
      <c r="T503">
        <v>2023.164436803303</v>
      </c>
      <c r="U503">
        <v>1641.7048693035661</v>
      </c>
      <c r="V503">
        <v>2337.808820656287</v>
      </c>
      <c r="W503">
        <v>1794.1840986935561</v>
      </c>
      <c r="X503">
        <v>1951.817185737764</v>
      </c>
      <c r="Y503">
        <v>1903.801231808784</v>
      </c>
      <c r="Z503">
        <v>1351.5558323194721</v>
      </c>
      <c r="AA503">
        <v>2019.909917641171</v>
      </c>
      <c r="AB503">
        <v>1940.6725045992559</v>
      </c>
      <c r="AC503">
        <v>1710.461679259151</v>
      </c>
      <c r="AD503">
        <v>1389.4213794406289</v>
      </c>
      <c r="AE503">
        <v>1574.8837851324779</v>
      </c>
      <c r="AF503">
        <v>1970.984886453102</v>
      </c>
      <c r="AG503">
        <v>1867.301345361567</v>
      </c>
      <c r="AH503">
        <v>1849.2951944555939</v>
      </c>
    </row>
    <row r="504" spans="1:34" x14ac:dyDescent="0.25">
      <c r="A504">
        <v>44749</v>
      </c>
      <c r="B504">
        <v>1166.48</v>
      </c>
      <c r="C504">
        <v>1847.0949783318879</v>
      </c>
      <c r="D504">
        <v>2062.8552754621569</v>
      </c>
      <c r="E504">
        <v>1671.939491700251</v>
      </c>
      <c r="F504">
        <v>1938.74073477714</v>
      </c>
      <c r="G504">
        <v>1924.1693658492311</v>
      </c>
      <c r="H504">
        <v>2425.2226354159102</v>
      </c>
      <c r="I504">
        <v>1783.7326504983021</v>
      </c>
      <c r="J504">
        <v>1847.724860140173</v>
      </c>
      <c r="K504">
        <v>1756.3833087984631</v>
      </c>
      <c r="L504">
        <v>2129.8943613901552</v>
      </c>
      <c r="M504">
        <v>1163.193934619753</v>
      </c>
      <c r="N504">
        <v>1410.391980018426</v>
      </c>
      <c r="O504">
        <v>1906.995189394341</v>
      </c>
      <c r="P504">
        <v>1596.8359326129571</v>
      </c>
      <c r="Q504">
        <v>1865.286307477618</v>
      </c>
      <c r="R504">
        <v>1636.6792501472539</v>
      </c>
      <c r="S504">
        <v>1775.2913646286031</v>
      </c>
      <c r="T504">
        <v>1993.5134987632639</v>
      </c>
      <c r="U504">
        <v>1629.211704318504</v>
      </c>
      <c r="V504">
        <v>2337.8282430047338</v>
      </c>
      <c r="W504">
        <v>1785.56141214068</v>
      </c>
      <c r="X504">
        <v>1930.807374495274</v>
      </c>
      <c r="Y504">
        <v>1878.6802382450719</v>
      </c>
      <c r="Z504">
        <v>1338.691012987344</v>
      </c>
      <c r="AA504">
        <v>1992.732099206813</v>
      </c>
      <c r="AB504">
        <v>1925.4611661999629</v>
      </c>
      <c r="AC504">
        <v>1700.6116805961019</v>
      </c>
      <c r="AD504">
        <v>1374.362778180224</v>
      </c>
      <c r="AE504">
        <v>1568.320658888345</v>
      </c>
      <c r="AF504">
        <v>1953.4820656608031</v>
      </c>
      <c r="AG504">
        <v>1844.0162713400259</v>
      </c>
      <c r="AH504">
        <v>1831.26832047976</v>
      </c>
    </row>
    <row r="505" spans="1:34" x14ac:dyDescent="0.25">
      <c r="A505">
        <v>44748</v>
      </c>
      <c r="B505">
        <v>1149.6099999999999</v>
      </c>
      <c r="C505">
        <v>1839.8047191982</v>
      </c>
      <c r="D505">
        <v>2043.528189337753</v>
      </c>
      <c r="E505">
        <v>1657.125400201136</v>
      </c>
      <c r="F505">
        <v>1931.0188487239141</v>
      </c>
      <c r="G505">
        <v>1926.062292714513</v>
      </c>
      <c r="H505">
        <v>2415.306955372158</v>
      </c>
      <c r="I505">
        <v>1756.6529439455439</v>
      </c>
      <c r="J505">
        <v>1841.5951152800531</v>
      </c>
      <c r="K505">
        <v>1769.519620908261</v>
      </c>
      <c r="L505">
        <v>2122.8009223564509</v>
      </c>
      <c r="M505">
        <v>1163.7432447868559</v>
      </c>
      <c r="N505">
        <v>1401.5924410964419</v>
      </c>
      <c r="O505">
        <v>1899.4842625802489</v>
      </c>
      <c r="P505">
        <v>1593.8399125676931</v>
      </c>
      <c r="Q505">
        <v>1858.7705883011199</v>
      </c>
      <c r="R505">
        <v>1633.0541662978251</v>
      </c>
      <c r="S505">
        <v>1750.2341194400881</v>
      </c>
      <c r="T505">
        <v>1984.2572341920211</v>
      </c>
      <c r="U505">
        <v>1617.3795298423499</v>
      </c>
      <c r="V505">
        <v>2350.662499848172</v>
      </c>
      <c r="W505">
        <v>1779.7674455417091</v>
      </c>
      <c r="X505">
        <v>1923.6686091083341</v>
      </c>
      <c r="Y505">
        <v>1869.4149988550389</v>
      </c>
      <c r="Z505">
        <v>1343.419090249278</v>
      </c>
      <c r="AA505">
        <v>1983.1323684337419</v>
      </c>
      <c r="AB505">
        <v>1922.010160465054</v>
      </c>
      <c r="AC505">
        <v>1693.0175518690639</v>
      </c>
      <c r="AD505">
        <v>1369.849603108205</v>
      </c>
      <c r="AE505">
        <v>1553.829685501327</v>
      </c>
      <c r="AF505">
        <v>1943.187135622833</v>
      </c>
      <c r="AG505">
        <v>1837.9563868964569</v>
      </c>
      <c r="AH505">
        <v>1825.1135062533949</v>
      </c>
    </row>
    <row r="506" spans="1:34" x14ac:dyDescent="0.25">
      <c r="A506">
        <v>44747</v>
      </c>
      <c r="B506">
        <v>1181.29</v>
      </c>
      <c r="C506">
        <v>1861.203019455106</v>
      </c>
      <c r="D506">
        <v>2066.6831014560039</v>
      </c>
      <c r="E506">
        <v>1690.565387234607</v>
      </c>
      <c r="F506">
        <v>1952.5484828888671</v>
      </c>
      <c r="G506">
        <v>1953.199739489407</v>
      </c>
      <c r="H506">
        <v>2450.692543121927</v>
      </c>
      <c r="I506">
        <v>1774.189250909724</v>
      </c>
      <c r="J506">
        <v>1856.9075295582379</v>
      </c>
      <c r="K506">
        <v>1823.0867713035179</v>
      </c>
      <c r="L506">
        <v>2167.3540815629831</v>
      </c>
      <c r="M506">
        <v>1172.623415305135</v>
      </c>
      <c r="N506">
        <v>1419.4820421526699</v>
      </c>
      <c r="O506">
        <v>1918.0310496981911</v>
      </c>
      <c r="P506">
        <v>1619.466629278465</v>
      </c>
      <c r="Q506">
        <v>1873.5445745757349</v>
      </c>
      <c r="R506">
        <v>1648.044784557271</v>
      </c>
      <c r="S506">
        <v>1761.263224453867</v>
      </c>
      <c r="T506">
        <v>1996.105871959895</v>
      </c>
      <c r="U506">
        <v>1629.012555620111</v>
      </c>
      <c r="V506">
        <v>2368.8624874730422</v>
      </c>
      <c r="W506">
        <v>1810.672206613315</v>
      </c>
      <c r="X506">
        <v>1939.3955948439329</v>
      </c>
      <c r="Y506">
        <v>1891.417323582938</v>
      </c>
      <c r="Z506">
        <v>1356.5695678517061</v>
      </c>
      <c r="AA506">
        <v>2005.2812363380381</v>
      </c>
      <c r="AB506">
        <v>1945.183982012074</v>
      </c>
      <c r="AC506">
        <v>1713.289775593134</v>
      </c>
      <c r="AD506">
        <v>1386.837586153142</v>
      </c>
      <c r="AE506">
        <v>1580.3440274108059</v>
      </c>
      <c r="AF506">
        <v>1968.68504844936</v>
      </c>
      <c r="AG506">
        <v>1861.60561887477</v>
      </c>
      <c r="AH506">
        <v>1841.3795137385159</v>
      </c>
    </row>
    <row r="507" spans="1:34" x14ac:dyDescent="0.25">
      <c r="A507">
        <v>44746</v>
      </c>
      <c r="B507">
        <v>1195.53</v>
      </c>
      <c r="C507">
        <v>1878.236151615213</v>
      </c>
      <c r="D507">
        <v>2097.241088817324</v>
      </c>
      <c r="E507">
        <v>1706.880066655865</v>
      </c>
      <c r="F507">
        <v>1968.87423904003</v>
      </c>
      <c r="G507">
        <v>1977.784061511662</v>
      </c>
      <c r="H507">
        <v>2463.8757840204621</v>
      </c>
      <c r="I507">
        <v>1795.2057665633761</v>
      </c>
      <c r="J507">
        <v>1873.404294724045</v>
      </c>
      <c r="K507">
        <v>1842.0280882940681</v>
      </c>
      <c r="L507">
        <v>2203.5659430328219</v>
      </c>
      <c r="M507">
        <v>1182.241772399341</v>
      </c>
      <c r="N507">
        <v>1446.636891790173</v>
      </c>
      <c r="O507">
        <v>1936.73494795137</v>
      </c>
      <c r="P507">
        <v>1633.2091971234549</v>
      </c>
      <c r="Q507">
        <v>1889.0931161881319</v>
      </c>
      <c r="R507">
        <v>1639.40314918373</v>
      </c>
      <c r="S507">
        <v>1791.166007984305</v>
      </c>
      <c r="T507">
        <v>2000.6071909676739</v>
      </c>
      <c r="U507">
        <v>1649.2132187684799</v>
      </c>
      <c r="V507">
        <v>2436.5200990167818</v>
      </c>
      <c r="W507">
        <v>1822.39416122274</v>
      </c>
      <c r="X507">
        <v>1953.6578032980501</v>
      </c>
      <c r="Y507">
        <v>1912.241811722691</v>
      </c>
      <c r="Z507">
        <v>1357.025478886625</v>
      </c>
      <c r="AA507">
        <v>2022.6255628022041</v>
      </c>
      <c r="AB507">
        <v>1968.0956448697841</v>
      </c>
      <c r="AC507">
        <v>1724.699493041667</v>
      </c>
      <c r="AD507">
        <v>1402.4454716447581</v>
      </c>
      <c r="AE507">
        <v>1588.762615758739</v>
      </c>
      <c r="AF507">
        <v>1987.696773722761</v>
      </c>
      <c r="AG507">
        <v>1880.445421764191</v>
      </c>
      <c r="AH507">
        <v>1856.569898699576</v>
      </c>
    </row>
    <row r="508" spans="1:34" x14ac:dyDescent="0.25">
      <c r="A508">
        <v>44743</v>
      </c>
      <c r="B508">
        <v>1198.9000000000001</v>
      </c>
      <c r="C508">
        <v>1874.547741247668</v>
      </c>
      <c r="D508">
        <v>2096.0192129295242</v>
      </c>
      <c r="E508">
        <v>1705.498090123612</v>
      </c>
      <c r="F508">
        <v>1964.244164663319</v>
      </c>
      <c r="G508">
        <v>1983.089866985142</v>
      </c>
      <c r="H508">
        <v>2440.808978093517</v>
      </c>
      <c r="I508">
        <v>1795.585024300424</v>
      </c>
      <c r="J508">
        <v>1866.39543450052</v>
      </c>
      <c r="K508">
        <v>1840.037392225697</v>
      </c>
      <c r="L508">
        <v>2206.0787443241452</v>
      </c>
      <c r="M508">
        <v>1180.429249190767</v>
      </c>
      <c r="N508">
        <v>1447.607664205445</v>
      </c>
      <c r="O508">
        <v>1934.796732574119</v>
      </c>
      <c r="P508">
        <v>1627.5384235671329</v>
      </c>
      <c r="Q508">
        <v>1885.077708702506</v>
      </c>
      <c r="R508">
        <v>1631.5502115463551</v>
      </c>
      <c r="S508">
        <v>1792.216551064867</v>
      </c>
      <c r="T508">
        <v>2001.099270712964</v>
      </c>
      <c r="U508">
        <v>1645.3910867751169</v>
      </c>
      <c r="V508">
        <v>2469.5127408201361</v>
      </c>
      <c r="W508">
        <v>1817.3257577732561</v>
      </c>
      <c r="X508">
        <v>1944.2524821089501</v>
      </c>
      <c r="Y508">
        <v>1910.76774706166</v>
      </c>
      <c r="Z508">
        <v>1359.750507753042</v>
      </c>
      <c r="AA508">
        <v>2016.501343962907</v>
      </c>
      <c r="AB508">
        <v>1967.770897731622</v>
      </c>
      <c r="AC508">
        <v>1720.815248738857</v>
      </c>
      <c r="AD508">
        <v>1402.79890301864</v>
      </c>
      <c r="AE508">
        <v>1588.344082123572</v>
      </c>
      <c r="AF508">
        <v>1983.844632219405</v>
      </c>
      <c r="AG508">
        <v>1879.2063771198229</v>
      </c>
      <c r="AH508">
        <v>1849.9479778189529</v>
      </c>
    </row>
    <row r="509" spans="1:34" x14ac:dyDescent="0.25">
      <c r="A509">
        <v>44742</v>
      </c>
      <c r="B509">
        <v>1197.5999999999999</v>
      </c>
      <c r="C509">
        <v>1871.242562145645</v>
      </c>
      <c r="D509">
        <v>2110.965751030385</v>
      </c>
      <c r="E509">
        <v>1705.087693385696</v>
      </c>
      <c r="F509">
        <v>1957.253469599435</v>
      </c>
      <c r="G509">
        <v>1985.3534786252731</v>
      </c>
      <c r="H509">
        <v>2405.2735974995539</v>
      </c>
      <c r="I509">
        <v>1794.25887802238</v>
      </c>
      <c r="J509">
        <v>1856.069176967047</v>
      </c>
      <c r="K509">
        <v>1830.471146749459</v>
      </c>
      <c r="L509">
        <v>2219.0772069336872</v>
      </c>
      <c r="M509">
        <v>1182.0408112518739</v>
      </c>
      <c r="N509">
        <v>1460.8823959400049</v>
      </c>
      <c r="O509">
        <v>1941.0447499683539</v>
      </c>
      <c r="P509">
        <v>1624.3651993102901</v>
      </c>
      <c r="Q509">
        <v>1883.690503767556</v>
      </c>
      <c r="R509">
        <v>1624.756380104378</v>
      </c>
      <c r="S509">
        <v>1796.156470617228</v>
      </c>
      <c r="T509">
        <v>1993.0587609253159</v>
      </c>
      <c r="U509">
        <v>1647.665783677214</v>
      </c>
      <c r="V509">
        <v>2488.948830048324</v>
      </c>
      <c r="W509">
        <v>1813.0815931627751</v>
      </c>
      <c r="X509">
        <v>1943.545549614917</v>
      </c>
      <c r="Y509">
        <v>1906.9723759587021</v>
      </c>
      <c r="Z509">
        <v>1356.763068297566</v>
      </c>
      <c r="AA509">
        <v>2008.4169056906851</v>
      </c>
      <c r="AB509">
        <v>1969.40414763749</v>
      </c>
      <c r="AC509">
        <v>1718.5580753101849</v>
      </c>
      <c r="AD509">
        <v>1407.7782113383789</v>
      </c>
      <c r="AE509">
        <v>1589.3759175742221</v>
      </c>
      <c r="AF509">
        <v>1972.7043992332619</v>
      </c>
      <c r="AG509">
        <v>1874.985895763142</v>
      </c>
      <c r="AH509">
        <v>1851.068077311334</v>
      </c>
    </row>
    <row r="510" spans="1:34" x14ac:dyDescent="0.25">
      <c r="A510">
        <v>44741</v>
      </c>
      <c r="B510">
        <v>1218.0899999999999</v>
      </c>
      <c r="C510">
        <v>1893.6302730979501</v>
      </c>
      <c r="D510">
        <v>2125.5603909718529</v>
      </c>
      <c r="E510">
        <v>1718.715572126647</v>
      </c>
      <c r="F510">
        <v>1983.556451342648</v>
      </c>
      <c r="G510">
        <v>2002.505344182488</v>
      </c>
      <c r="H510">
        <v>2439.8832611183238</v>
      </c>
      <c r="I510">
        <v>1815.649605964855</v>
      </c>
      <c r="J510">
        <v>1873.7688432017039</v>
      </c>
      <c r="K510">
        <v>1859.404025959873</v>
      </c>
      <c r="L510">
        <v>2230.050600828672</v>
      </c>
      <c r="M510">
        <v>1201.9071258730539</v>
      </c>
      <c r="N510">
        <v>1463.955394319202</v>
      </c>
      <c r="O510">
        <v>1962.974907616139</v>
      </c>
      <c r="P510">
        <v>1633.564505572456</v>
      </c>
      <c r="Q510">
        <v>1900.4476162444971</v>
      </c>
      <c r="R510">
        <v>1641.7755020237421</v>
      </c>
      <c r="S510">
        <v>1839.7008063096071</v>
      </c>
      <c r="T510">
        <v>2025.028557464221</v>
      </c>
      <c r="U510">
        <v>1663.8690002444851</v>
      </c>
      <c r="V510">
        <v>2499.0207151522768</v>
      </c>
      <c r="W510">
        <v>1839.9967743033289</v>
      </c>
      <c r="X510">
        <v>1958.240939260746</v>
      </c>
      <c r="Y510">
        <v>1940.78494328136</v>
      </c>
      <c r="Z510">
        <v>1374.3479467860441</v>
      </c>
      <c r="AA510">
        <v>2037.2583969012469</v>
      </c>
      <c r="AB510">
        <v>1988.123040233148</v>
      </c>
      <c r="AC510">
        <v>1736.373855692035</v>
      </c>
      <c r="AD510">
        <v>1419.5220227239611</v>
      </c>
      <c r="AE510">
        <v>1606.467319380165</v>
      </c>
      <c r="AF510">
        <v>1992.730556381058</v>
      </c>
      <c r="AG510">
        <v>1897.2958463715679</v>
      </c>
      <c r="AH510">
        <v>1875.4131026216021</v>
      </c>
    </row>
    <row r="511" spans="1:34" x14ac:dyDescent="0.25">
      <c r="A511">
        <v>44740</v>
      </c>
      <c r="B511">
        <v>1218.0999999999999</v>
      </c>
      <c r="C511">
        <v>1897.1240954556761</v>
      </c>
      <c r="D511">
        <v>2139.1965161517001</v>
      </c>
      <c r="E511">
        <v>1725.02271928967</v>
      </c>
      <c r="F511">
        <v>1991.207695098306</v>
      </c>
      <c r="G511">
        <v>1994.211401537885</v>
      </c>
      <c r="H511">
        <v>2437.983588716233</v>
      </c>
      <c r="I511">
        <v>1815.09416869541</v>
      </c>
      <c r="J511">
        <v>1890.43790723914</v>
      </c>
      <c r="K511">
        <v>1879.727576833091</v>
      </c>
      <c r="L511">
        <v>2230.403531216843</v>
      </c>
      <c r="M511">
        <v>1208.709912302053</v>
      </c>
      <c r="N511">
        <v>1464.887767537221</v>
      </c>
      <c r="O511">
        <v>1968.0066399813629</v>
      </c>
      <c r="P511">
        <v>1635.423798848582</v>
      </c>
      <c r="Q511">
        <v>1912.0297417668819</v>
      </c>
      <c r="R511">
        <v>1643.479419929731</v>
      </c>
      <c r="S511">
        <v>1860.659914927729</v>
      </c>
      <c r="T511">
        <v>2029.488395557684</v>
      </c>
      <c r="U511">
        <v>1659.1724038330331</v>
      </c>
      <c r="V511">
        <v>2465.2958636873959</v>
      </c>
      <c r="W511">
        <v>1831.5087474787849</v>
      </c>
      <c r="X511">
        <v>1951.6979080294759</v>
      </c>
      <c r="Y511">
        <v>1949.6990859717459</v>
      </c>
      <c r="Z511">
        <v>1363.8547956057309</v>
      </c>
      <c r="AA511">
        <v>2042.9042833118499</v>
      </c>
      <c r="AB511">
        <v>1994.955772917079</v>
      </c>
      <c r="AC511">
        <v>1733.620391277002</v>
      </c>
      <c r="AD511">
        <v>1420.130891769667</v>
      </c>
      <c r="AE511">
        <v>1608.2003519024911</v>
      </c>
      <c r="AF511">
        <v>1995.19589160694</v>
      </c>
      <c r="AG511">
        <v>1900.108913648327</v>
      </c>
      <c r="AH511">
        <v>1880.3781604224539</v>
      </c>
    </row>
    <row r="512" spans="1:34" x14ac:dyDescent="0.25">
      <c r="A512">
        <v>44739</v>
      </c>
      <c r="B512">
        <v>1202.82</v>
      </c>
      <c r="C512">
        <v>1883.096766841019</v>
      </c>
      <c r="D512">
        <v>2116.5926131933711</v>
      </c>
      <c r="E512">
        <v>1717.781353655648</v>
      </c>
      <c r="F512">
        <v>1966.5669734789969</v>
      </c>
      <c r="G512">
        <v>1976.7186883088029</v>
      </c>
      <c r="H512">
        <v>2439.7502572878889</v>
      </c>
      <c r="I512">
        <v>1802.7146843568039</v>
      </c>
      <c r="J512">
        <v>1878.196004879283</v>
      </c>
      <c r="K512">
        <v>1859.361292025598</v>
      </c>
      <c r="L512">
        <v>2213.7722620553282</v>
      </c>
      <c r="M512">
        <v>1208.9769647485859</v>
      </c>
      <c r="N512">
        <v>1460.291767889556</v>
      </c>
      <c r="O512">
        <v>1960.538912422194</v>
      </c>
      <c r="P512">
        <v>1612.0965844787229</v>
      </c>
      <c r="Q512">
        <v>1905.3498392630561</v>
      </c>
      <c r="R512">
        <v>1614.5758878364111</v>
      </c>
      <c r="S512">
        <v>1856.8197965866029</v>
      </c>
      <c r="T512">
        <v>2032.2673940823231</v>
      </c>
      <c r="U512">
        <v>1642.7696404407341</v>
      </c>
      <c r="V512">
        <v>2491.9617599846929</v>
      </c>
      <c r="W512">
        <v>1822.1143775821461</v>
      </c>
      <c r="X512">
        <v>1936.735342231111</v>
      </c>
      <c r="Y512">
        <v>1927.0746391035179</v>
      </c>
      <c r="Z512">
        <v>1356.156485781017</v>
      </c>
      <c r="AA512">
        <v>2026.1091100238641</v>
      </c>
      <c r="AB512">
        <v>1987.125863846275</v>
      </c>
      <c r="AC512">
        <v>1714.701899358321</v>
      </c>
      <c r="AD512">
        <v>1415.6226926167139</v>
      </c>
      <c r="AE512">
        <v>1587.2913859331511</v>
      </c>
      <c r="AF512">
        <v>1985.1012726530601</v>
      </c>
      <c r="AG512">
        <v>1888.1607360488699</v>
      </c>
      <c r="AH512">
        <v>1863.001873672777</v>
      </c>
    </row>
    <row r="513" spans="1:34" x14ac:dyDescent="0.25">
      <c r="A513">
        <v>44736</v>
      </c>
      <c r="B513">
        <v>1185.48</v>
      </c>
      <c r="C513">
        <v>1863.6105571497369</v>
      </c>
      <c r="D513">
        <v>2105.2734052530168</v>
      </c>
      <c r="E513">
        <v>1695.7035580465531</v>
      </c>
      <c r="F513">
        <v>1947.882591989166</v>
      </c>
      <c r="G513">
        <v>1949.6360778739549</v>
      </c>
      <c r="H513">
        <v>2392.0685404197329</v>
      </c>
      <c r="I513">
        <v>1787.817701755419</v>
      </c>
      <c r="J513">
        <v>1866.9392377903421</v>
      </c>
      <c r="K513">
        <v>1832.5024743869831</v>
      </c>
      <c r="L513">
        <v>2194.2422488672942</v>
      </c>
      <c r="M513">
        <v>1169.380670798397</v>
      </c>
      <c r="N513">
        <v>1448.1347921754541</v>
      </c>
      <c r="O513">
        <v>1953.6295864652691</v>
      </c>
      <c r="P513">
        <v>1590.192702525294</v>
      </c>
      <c r="Q513">
        <v>1887.7491905417839</v>
      </c>
      <c r="R513">
        <v>1606.8467362630711</v>
      </c>
      <c r="S513">
        <v>1844.841582923922</v>
      </c>
      <c r="T513">
        <v>2003.011935654891</v>
      </c>
      <c r="U513">
        <v>1617.081700488041</v>
      </c>
      <c r="V513">
        <v>2467.41571674651</v>
      </c>
      <c r="W513">
        <v>1805.824946724101</v>
      </c>
      <c r="X513">
        <v>1923.058600896127</v>
      </c>
      <c r="Y513">
        <v>1907.686741660325</v>
      </c>
      <c r="Z513">
        <v>1351.2807066517969</v>
      </c>
      <c r="AA513">
        <v>2003.5261098736401</v>
      </c>
      <c r="AB513">
        <v>1972.398888074149</v>
      </c>
      <c r="AC513">
        <v>1696.5027835683661</v>
      </c>
      <c r="AD513">
        <v>1397.1256562260569</v>
      </c>
      <c r="AE513">
        <v>1574.898897582251</v>
      </c>
      <c r="AF513">
        <v>1961.678698931584</v>
      </c>
      <c r="AG513">
        <v>1866.951918470108</v>
      </c>
      <c r="AH513">
        <v>1846.460636571132</v>
      </c>
    </row>
    <row r="514" spans="1:34" x14ac:dyDescent="0.25">
      <c r="A514">
        <v>44735</v>
      </c>
      <c r="B514">
        <v>1188.8800000000001</v>
      </c>
      <c r="C514">
        <v>1860.505090672787</v>
      </c>
      <c r="D514">
        <v>2091.3074435985259</v>
      </c>
      <c r="E514">
        <v>1694.140880253487</v>
      </c>
      <c r="F514">
        <v>1943.6855616469161</v>
      </c>
      <c r="G514">
        <v>1951.228864244164</v>
      </c>
      <c r="H514">
        <v>2389.6311049024171</v>
      </c>
      <c r="I514">
        <v>1764.2952266538309</v>
      </c>
      <c r="J514">
        <v>1866.435282428517</v>
      </c>
      <c r="K514">
        <v>1845.5500750448041</v>
      </c>
      <c r="L514">
        <v>2198.9863278466701</v>
      </c>
      <c r="M514">
        <v>1166.340432946964</v>
      </c>
      <c r="N514">
        <v>1454.6795650935881</v>
      </c>
      <c r="O514">
        <v>1947.531141430461</v>
      </c>
      <c r="P514">
        <v>1590.703795325484</v>
      </c>
      <c r="Q514">
        <v>1881.126615683776</v>
      </c>
      <c r="R514">
        <v>1608.2058870902861</v>
      </c>
      <c r="S514">
        <v>1831.1147035777219</v>
      </c>
      <c r="T514">
        <v>1990.399561316086</v>
      </c>
      <c r="U514">
        <v>1609.389152241064</v>
      </c>
      <c r="V514">
        <v>2493.87224633501</v>
      </c>
      <c r="W514">
        <v>1805.1872446370539</v>
      </c>
      <c r="X514">
        <v>1919.393093649385</v>
      </c>
      <c r="Y514">
        <v>1902.9831312263379</v>
      </c>
      <c r="Z514">
        <v>1348.9660705331869</v>
      </c>
      <c r="AA514">
        <v>1998.196558901845</v>
      </c>
      <c r="AB514">
        <v>1972.509370240658</v>
      </c>
      <c r="AC514">
        <v>1692.7981583933331</v>
      </c>
      <c r="AD514">
        <v>1398.292653614466</v>
      </c>
      <c r="AE514">
        <v>1579.0812260459779</v>
      </c>
      <c r="AF514">
        <v>1962.522491286989</v>
      </c>
      <c r="AG514">
        <v>1861.722286495452</v>
      </c>
      <c r="AH514">
        <v>1842.6767292795621</v>
      </c>
    </row>
    <row r="515" spans="1:34" x14ac:dyDescent="0.25">
      <c r="A515">
        <v>44734</v>
      </c>
      <c r="B515">
        <v>1169.27</v>
      </c>
      <c r="C515">
        <v>1835.18065970988</v>
      </c>
      <c r="D515">
        <v>2050.393071804875</v>
      </c>
      <c r="E515">
        <v>1681.111825308534</v>
      </c>
      <c r="F515">
        <v>1912.062271841758</v>
      </c>
      <c r="G515">
        <v>1910.711408016982</v>
      </c>
      <c r="H515">
        <v>2374.139703348907</v>
      </c>
      <c r="I515">
        <v>1752.0809260713811</v>
      </c>
      <c r="J515">
        <v>1837.8332277143879</v>
      </c>
      <c r="K515">
        <v>1778.2624614374431</v>
      </c>
      <c r="L515">
        <v>2152.9720942744452</v>
      </c>
      <c r="M515">
        <v>1149.599487382053</v>
      </c>
      <c r="N515">
        <v>1419.786182520055</v>
      </c>
      <c r="O515">
        <v>1920.447273972828</v>
      </c>
      <c r="P515">
        <v>1576.041361221673</v>
      </c>
      <c r="Q515">
        <v>1864.603557813927</v>
      </c>
      <c r="R515">
        <v>1591.6881163483031</v>
      </c>
      <c r="S515">
        <v>1814.839627549117</v>
      </c>
      <c r="T515">
        <v>1968.5637544344511</v>
      </c>
      <c r="U515">
        <v>1590.1938886975211</v>
      </c>
      <c r="V515">
        <v>2439.114744822949</v>
      </c>
      <c r="W515">
        <v>1769.395486476976</v>
      </c>
      <c r="X515">
        <v>1905.895514305412</v>
      </c>
      <c r="Y515">
        <v>1880.8309754119371</v>
      </c>
      <c r="Z515">
        <v>1334.940916120285</v>
      </c>
      <c r="AA515">
        <v>1974.3082837359741</v>
      </c>
      <c r="AB515">
        <v>1939.7334226381699</v>
      </c>
      <c r="AC515">
        <v>1670.5314789423869</v>
      </c>
      <c r="AD515">
        <v>1375.423180860357</v>
      </c>
      <c r="AE515">
        <v>1558.1016449670281</v>
      </c>
      <c r="AF515">
        <v>1933.230392230872</v>
      </c>
      <c r="AG515">
        <v>1833.1531755610181</v>
      </c>
      <c r="AH515">
        <v>1822.2786812749439</v>
      </c>
    </row>
    <row r="516" spans="1:34" x14ac:dyDescent="0.25">
      <c r="A516">
        <v>44733</v>
      </c>
      <c r="B516">
        <v>1172.47</v>
      </c>
      <c r="C516">
        <v>1818.6846728650321</v>
      </c>
      <c r="D516">
        <v>2061.5757707495159</v>
      </c>
      <c r="E516">
        <v>1685.179392692585</v>
      </c>
      <c r="F516">
        <v>1880.041242125302</v>
      </c>
      <c r="G516">
        <v>1896.9028443994409</v>
      </c>
      <c r="H516">
        <v>2316.2996881202848</v>
      </c>
      <c r="I516">
        <v>1718.7111249338341</v>
      </c>
      <c r="J516">
        <v>1837.895757438595</v>
      </c>
      <c r="K516">
        <v>1803.6675460970121</v>
      </c>
      <c r="L516">
        <v>2184.0874068156718</v>
      </c>
      <c r="M516">
        <v>1123.853553458586</v>
      </c>
      <c r="N516">
        <v>1445.26471377608</v>
      </c>
      <c r="O516">
        <v>1913.3279933120241</v>
      </c>
      <c r="P516">
        <v>1564.429653803601</v>
      </c>
      <c r="Q516">
        <v>1839.486518971996</v>
      </c>
      <c r="R516">
        <v>1570.5083508099881</v>
      </c>
      <c r="S516">
        <v>1806.2780747699401</v>
      </c>
      <c r="T516">
        <v>1944.279462867775</v>
      </c>
      <c r="U516">
        <v>1588.5042968450821</v>
      </c>
      <c r="V516">
        <v>2489.944797252871</v>
      </c>
      <c r="W516">
        <v>1762.9212733494139</v>
      </c>
      <c r="X516">
        <v>1887.5872053216649</v>
      </c>
      <c r="Y516">
        <v>1849.2015116768141</v>
      </c>
      <c r="Z516">
        <v>1325.724360117458</v>
      </c>
      <c r="AA516">
        <v>1943.458626272384</v>
      </c>
      <c r="AB516">
        <v>1940.891013732622</v>
      </c>
      <c r="AC516">
        <v>1657.20929614429</v>
      </c>
      <c r="AD516">
        <v>1378.10995201792</v>
      </c>
      <c r="AE516">
        <v>1558.6007550581201</v>
      </c>
      <c r="AF516">
        <v>1926.4500807250849</v>
      </c>
      <c r="AG516">
        <v>1816.1265397334971</v>
      </c>
      <c r="AH516">
        <v>1799.2400010624531</v>
      </c>
    </row>
    <row r="517" spans="1:34" x14ac:dyDescent="0.25">
      <c r="A517">
        <v>44732</v>
      </c>
      <c r="B517">
        <v>1180.4000000000001</v>
      </c>
      <c r="C517">
        <v>1841.685588505977</v>
      </c>
      <c r="D517">
        <v>2094.869336132916</v>
      </c>
      <c r="E517">
        <v>1686.8205139321919</v>
      </c>
      <c r="F517">
        <v>1910.253170702917</v>
      </c>
      <c r="G517">
        <v>1907.8656730417699</v>
      </c>
      <c r="H517">
        <v>2310.7337170514461</v>
      </c>
      <c r="I517">
        <v>1738.240244482914</v>
      </c>
      <c r="J517">
        <v>1860.884654263325</v>
      </c>
      <c r="K517">
        <v>1856.814604397061</v>
      </c>
      <c r="L517">
        <v>2233.282903638767</v>
      </c>
      <c r="M517">
        <v>1138.509201878132</v>
      </c>
      <c r="N517">
        <v>1474.0890571329951</v>
      </c>
      <c r="O517">
        <v>1940.611302028286</v>
      </c>
      <c r="P517">
        <v>1572.0339129281849</v>
      </c>
      <c r="Q517">
        <v>1856.160082270203</v>
      </c>
      <c r="R517">
        <v>1575.1367240413861</v>
      </c>
      <c r="S517">
        <v>1826.926404386719</v>
      </c>
      <c r="T517">
        <v>1984.278621603733</v>
      </c>
      <c r="U517">
        <v>1594.761609323645</v>
      </c>
      <c r="V517">
        <v>2540.3556250644328</v>
      </c>
      <c r="W517">
        <v>1807.0960943331379</v>
      </c>
      <c r="X517">
        <v>1891.849062523271</v>
      </c>
      <c r="Y517">
        <v>1887.0840102650579</v>
      </c>
      <c r="Z517">
        <v>1329.1571642941601</v>
      </c>
      <c r="AA517">
        <v>1968.666064518949</v>
      </c>
      <c r="AB517">
        <v>1971.3843975448001</v>
      </c>
      <c r="AC517">
        <v>1671.8380272971469</v>
      </c>
      <c r="AD517">
        <v>1394.0914357150741</v>
      </c>
      <c r="AE517">
        <v>1562.188999520873</v>
      </c>
      <c r="AF517">
        <v>1943.9991596054449</v>
      </c>
      <c r="AG517">
        <v>1839.0890914266911</v>
      </c>
      <c r="AH517">
        <v>1827.5171366586569</v>
      </c>
    </row>
    <row r="518" spans="1:34" x14ac:dyDescent="0.25">
      <c r="A518">
        <v>44729</v>
      </c>
      <c r="B518">
        <v>1217.3</v>
      </c>
      <c r="C518">
        <v>1886.6669544553561</v>
      </c>
      <c r="D518">
        <v>2157.086602841875</v>
      </c>
      <c r="E518">
        <v>1718.513134771325</v>
      </c>
      <c r="F518">
        <v>1962.3756406916079</v>
      </c>
      <c r="G518">
        <v>1953.9958789125969</v>
      </c>
      <c r="H518">
        <v>2365.3212357274961</v>
      </c>
      <c r="I518">
        <v>1770.9990418634809</v>
      </c>
      <c r="J518">
        <v>1904.804891094235</v>
      </c>
      <c r="K518">
        <v>1945.084866253213</v>
      </c>
      <c r="L518">
        <v>2264.7069010474388</v>
      </c>
      <c r="M518">
        <v>1170.066793594729</v>
      </c>
      <c r="N518">
        <v>1510.732876900182</v>
      </c>
      <c r="O518">
        <v>1988.689996998193</v>
      </c>
      <c r="P518">
        <v>1615.3247804400421</v>
      </c>
      <c r="Q518">
        <v>1898.5395469356331</v>
      </c>
      <c r="R518">
        <v>1596.6120914292219</v>
      </c>
      <c r="S518">
        <v>1867.08485690816</v>
      </c>
      <c r="T518">
        <v>2056.8420033321649</v>
      </c>
      <c r="U518">
        <v>1631.3049517937241</v>
      </c>
      <c r="V518">
        <v>2517.167400121109</v>
      </c>
      <c r="W518">
        <v>1845.239616644704</v>
      </c>
      <c r="X518">
        <v>1948.452112685469</v>
      </c>
      <c r="Y518">
        <v>1938.3423115058399</v>
      </c>
      <c r="Z518">
        <v>1346.6977537955499</v>
      </c>
      <c r="AA518">
        <v>2022.779617617329</v>
      </c>
      <c r="AB518">
        <v>2014.5683607939061</v>
      </c>
      <c r="AC518">
        <v>1706.769541171577</v>
      </c>
      <c r="AD518">
        <v>1424.6449042227759</v>
      </c>
      <c r="AE518">
        <v>1597.728344671865</v>
      </c>
      <c r="AF518">
        <v>1982.5094170610471</v>
      </c>
      <c r="AG518">
        <v>1884.2053737532619</v>
      </c>
      <c r="AH518">
        <v>1876.8514126862719</v>
      </c>
    </row>
    <row r="519" spans="1:34" x14ac:dyDescent="0.25">
      <c r="A519">
        <v>44728</v>
      </c>
      <c r="B519">
        <v>1236.6300000000001</v>
      </c>
      <c r="C519">
        <v>1922.8651453314581</v>
      </c>
      <c r="D519">
        <v>2178.7569976219202</v>
      </c>
      <c r="E519">
        <v>1725.2032786014199</v>
      </c>
      <c r="F519">
        <v>2005.580188790967</v>
      </c>
      <c r="G519">
        <v>1981.436524010785</v>
      </c>
      <c r="H519">
        <v>2424.961687169266</v>
      </c>
      <c r="I519">
        <v>1803.518926734085</v>
      </c>
      <c r="J519">
        <v>1937.9709842389541</v>
      </c>
      <c r="K519">
        <v>1970.2207447359619</v>
      </c>
      <c r="L519">
        <v>2283.6074110588229</v>
      </c>
      <c r="M519">
        <v>1210.1007819620791</v>
      </c>
      <c r="N519">
        <v>1514.527597300844</v>
      </c>
      <c r="O519">
        <v>2017.093961147448</v>
      </c>
      <c r="P519">
        <v>1650.594135052731</v>
      </c>
      <c r="Q519">
        <v>1936.5420538436711</v>
      </c>
      <c r="R519">
        <v>1627.8473668910019</v>
      </c>
      <c r="S519">
        <v>1914.8618749429811</v>
      </c>
      <c r="T519">
        <v>2115.5118232109162</v>
      </c>
      <c r="U519">
        <v>1658.309919909954</v>
      </c>
      <c r="V519">
        <v>2536.1630804831811</v>
      </c>
      <c r="W519">
        <v>1866.067676665333</v>
      </c>
      <c r="X519">
        <v>1992.70320076743</v>
      </c>
      <c r="Y519">
        <v>1986.7595288199041</v>
      </c>
      <c r="Z519">
        <v>1371.5697802763291</v>
      </c>
      <c r="AA519">
        <v>2070.1113388100021</v>
      </c>
      <c r="AB519">
        <v>2044.102228165857</v>
      </c>
      <c r="AC519">
        <v>1735.624037517545</v>
      </c>
      <c r="AD519">
        <v>1442.0251072409619</v>
      </c>
      <c r="AE519">
        <v>1615.725304394254</v>
      </c>
      <c r="AF519">
        <v>2005.9777700405959</v>
      </c>
      <c r="AG519">
        <v>1920.447810799702</v>
      </c>
      <c r="AH519">
        <v>1921.800583021567</v>
      </c>
    </row>
    <row r="520" spans="1:34" x14ac:dyDescent="0.25">
      <c r="A520">
        <v>44727</v>
      </c>
      <c r="B520">
        <v>1213.93</v>
      </c>
      <c r="C520">
        <v>1916.5279955992739</v>
      </c>
      <c r="D520">
        <v>2146.142979587411</v>
      </c>
      <c r="E520">
        <v>1720.6388684135679</v>
      </c>
      <c r="F520">
        <v>2014.6026888872341</v>
      </c>
      <c r="G520">
        <v>1973.0407378459199</v>
      </c>
      <c r="H520">
        <v>2434.8833605629552</v>
      </c>
      <c r="I520">
        <v>1788.487326702528</v>
      </c>
      <c r="J520">
        <v>1940.4266027651461</v>
      </c>
      <c r="K520">
        <v>1955.900541397064</v>
      </c>
      <c r="L520">
        <v>2266.748811606893</v>
      </c>
      <c r="M520">
        <v>1183.74741985368</v>
      </c>
      <c r="N520">
        <v>1490.755797564666</v>
      </c>
      <c r="O520">
        <v>2001.8648294517091</v>
      </c>
      <c r="P520">
        <v>1637.502282958252</v>
      </c>
      <c r="Q520">
        <v>1939.2667269826011</v>
      </c>
      <c r="R520">
        <v>1614.570112141387</v>
      </c>
      <c r="S520">
        <v>1920.7428251495619</v>
      </c>
      <c r="T520">
        <v>2110.5396271009449</v>
      </c>
      <c r="U520">
        <v>1649.971749302204</v>
      </c>
      <c r="V520">
        <v>2512.2280860940891</v>
      </c>
      <c r="W520">
        <v>1854.039195823442</v>
      </c>
      <c r="X520">
        <v>1979.3917781431121</v>
      </c>
      <c r="Y520">
        <v>1981.947072462093</v>
      </c>
      <c r="Z520">
        <v>1372.819436197349</v>
      </c>
      <c r="AA520">
        <v>2069.7284104908881</v>
      </c>
      <c r="AB520">
        <v>2035.4661541517401</v>
      </c>
      <c r="AC520">
        <v>1724.0074433743091</v>
      </c>
      <c r="AD520">
        <v>1425.89614883995</v>
      </c>
      <c r="AE520">
        <v>1594.0696521870741</v>
      </c>
      <c r="AF520">
        <v>1992.7926521302761</v>
      </c>
      <c r="AG520">
        <v>1914.868429675884</v>
      </c>
      <c r="AH520">
        <v>1920.088842309327</v>
      </c>
    </row>
    <row r="521" spans="1:34" x14ac:dyDescent="0.25">
      <c r="A521">
        <v>44726</v>
      </c>
      <c r="B521">
        <v>1230.31</v>
      </c>
      <c r="C521">
        <v>1948.080530108012</v>
      </c>
      <c r="D521">
        <v>2155.2840009973379</v>
      </c>
      <c r="E521">
        <v>1708.1248783925789</v>
      </c>
      <c r="F521">
        <v>2053.6784557437782</v>
      </c>
      <c r="G521">
        <v>1990.5563394813189</v>
      </c>
      <c r="H521">
        <v>2486.1266531578958</v>
      </c>
      <c r="I521">
        <v>1810.3630459804169</v>
      </c>
      <c r="J521">
        <v>1964.048836144646</v>
      </c>
      <c r="K521">
        <v>1982.1921238195071</v>
      </c>
      <c r="L521">
        <v>2290.675022702017</v>
      </c>
      <c r="M521">
        <v>1221.260888561505</v>
      </c>
      <c r="N521">
        <v>1514.3673208712071</v>
      </c>
      <c r="O521">
        <v>2029.663423042118</v>
      </c>
      <c r="P521">
        <v>1663.9109769032809</v>
      </c>
      <c r="Q521">
        <v>1977.8246533582251</v>
      </c>
      <c r="R521">
        <v>1638.025539212146</v>
      </c>
      <c r="S521">
        <v>1962.793575233356</v>
      </c>
      <c r="T521">
        <v>2152.2538138985169</v>
      </c>
      <c r="U521">
        <v>1680.1096212405871</v>
      </c>
      <c r="V521">
        <v>2515.48329642606</v>
      </c>
      <c r="W521">
        <v>1884.433118285687</v>
      </c>
      <c r="X521">
        <v>2021.4446667742791</v>
      </c>
      <c r="Y521">
        <v>2019.658636712501</v>
      </c>
      <c r="Z521">
        <v>1379.494124089699</v>
      </c>
      <c r="AA521">
        <v>2109.275190127305</v>
      </c>
      <c r="AB521">
        <v>2062.763578760741</v>
      </c>
      <c r="AC521">
        <v>1749.8203742566329</v>
      </c>
      <c r="AD521">
        <v>1443.843656848785</v>
      </c>
      <c r="AE521">
        <v>1609.3948503311551</v>
      </c>
      <c r="AF521">
        <v>2016.461648709344</v>
      </c>
      <c r="AG521">
        <v>1946.444744249701</v>
      </c>
      <c r="AH521">
        <v>1957.6906172327169</v>
      </c>
    </row>
    <row r="522" spans="1:34" x14ac:dyDescent="0.25">
      <c r="A522">
        <v>44725</v>
      </c>
      <c r="B522">
        <v>1227.04</v>
      </c>
      <c r="C522">
        <v>1956.963871102749</v>
      </c>
      <c r="D522">
        <v>2175.4574041464139</v>
      </c>
      <c r="E522">
        <v>1692.419431677539</v>
      </c>
      <c r="F522">
        <v>2066.8995168411411</v>
      </c>
      <c r="G522">
        <v>1981.5807068190679</v>
      </c>
      <c r="H522">
        <v>2512.7155264403382</v>
      </c>
      <c r="I522">
        <v>1810.5775586859099</v>
      </c>
      <c r="J522">
        <v>1971.3573789576101</v>
      </c>
      <c r="K522">
        <v>1953.228705743044</v>
      </c>
      <c r="L522">
        <v>2299.6223661485819</v>
      </c>
      <c r="M522">
        <v>1227.5770567428469</v>
      </c>
      <c r="N522">
        <v>1500.538709520313</v>
      </c>
      <c r="O522">
        <v>2030.9424535222161</v>
      </c>
      <c r="P522">
        <v>1675.3015584030011</v>
      </c>
      <c r="Q522">
        <v>1997.5014211399559</v>
      </c>
      <c r="R522">
        <v>1642.918814410916</v>
      </c>
      <c r="S522">
        <v>1983.87926737167</v>
      </c>
      <c r="T522">
        <v>2176.7765690652618</v>
      </c>
      <c r="U522">
        <v>1691.9610725800351</v>
      </c>
      <c r="V522">
        <v>2498.6566176469578</v>
      </c>
      <c r="W522">
        <v>1891.1798332384251</v>
      </c>
      <c r="X522">
        <v>2034.876924921004</v>
      </c>
      <c r="Y522">
        <v>2033.0091613500219</v>
      </c>
      <c r="Z522">
        <v>1383.732049771023</v>
      </c>
      <c r="AA522">
        <v>2125.7298547741939</v>
      </c>
      <c r="AB522">
        <v>2065.858434137223</v>
      </c>
      <c r="AC522">
        <v>1755.638234260331</v>
      </c>
      <c r="AD522">
        <v>1438.4453345050269</v>
      </c>
      <c r="AE522">
        <v>1605.705134079104</v>
      </c>
      <c r="AF522">
        <v>2014.806290071414</v>
      </c>
      <c r="AG522">
        <v>1956.3782605554979</v>
      </c>
      <c r="AH522">
        <v>1972.4259152035461</v>
      </c>
    </row>
    <row r="523" spans="1:34" x14ac:dyDescent="0.25">
      <c r="A523">
        <v>44722</v>
      </c>
      <c r="B523">
        <v>1284.08</v>
      </c>
      <c r="C523">
        <v>2010.5292432170179</v>
      </c>
      <c r="D523">
        <v>2219.3993316879</v>
      </c>
      <c r="E523">
        <v>1736.3432119527099</v>
      </c>
      <c r="F523">
        <v>2123.7186253895511</v>
      </c>
      <c r="G523">
        <v>2042.2931780629549</v>
      </c>
      <c r="H523">
        <v>2581.8554627628359</v>
      </c>
      <c r="I523">
        <v>1858.6858894121519</v>
      </c>
      <c r="J523">
        <v>2017.2514785695139</v>
      </c>
      <c r="K523">
        <v>2033.8783889790841</v>
      </c>
      <c r="L523">
        <v>2349.5066415730089</v>
      </c>
      <c r="M523">
        <v>1270.222883865983</v>
      </c>
      <c r="N523">
        <v>1527.681916431065</v>
      </c>
      <c r="O523">
        <v>2088.7183767896058</v>
      </c>
      <c r="P523">
        <v>1718.0461983462681</v>
      </c>
      <c r="Q523">
        <v>2055.481943022965</v>
      </c>
      <c r="R523">
        <v>1693.4606871291501</v>
      </c>
      <c r="S523">
        <v>2025.5351403876839</v>
      </c>
      <c r="T523">
        <v>2234.9803199963499</v>
      </c>
      <c r="U523">
        <v>1748.073864340256</v>
      </c>
      <c r="V523">
        <v>2566.927571366095</v>
      </c>
      <c r="W523">
        <v>1947.29577516683</v>
      </c>
      <c r="X523">
        <v>2087.2035972154708</v>
      </c>
      <c r="Y523">
        <v>2087.3336454330238</v>
      </c>
      <c r="Z523">
        <v>1420.5311821723681</v>
      </c>
      <c r="AA523">
        <v>2182.0794593443538</v>
      </c>
      <c r="AB523">
        <v>2123.8918882368712</v>
      </c>
      <c r="AC523">
        <v>1807.9629916163519</v>
      </c>
      <c r="AD523">
        <v>1473.800355153297</v>
      </c>
      <c r="AE523">
        <v>1653.3196946714991</v>
      </c>
      <c r="AF523">
        <v>2066.324456280252</v>
      </c>
      <c r="AG523">
        <v>2012.7037062206689</v>
      </c>
      <c r="AH523">
        <v>2024.8537272760759</v>
      </c>
    </row>
    <row r="524" spans="1:34" x14ac:dyDescent="0.25">
      <c r="A524">
        <v>44721</v>
      </c>
      <c r="B524">
        <v>1307.8</v>
      </c>
      <c r="C524">
        <v>2031.618198738212</v>
      </c>
      <c r="D524">
        <v>2239.4940659219742</v>
      </c>
      <c r="E524">
        <v>1760.4621742229319</v>
      </c>
      <c r="F524">
        <v>2140.9196765542979</v>
      </c>
      <c r="G524">
        <v>2060.560732416322</v>
      </c>
      <c r="H524">
        <v>2608.9832327345121</v>
      </c>
      <c r="I524">
        <v>1884.6668596384379</v>
      </c>
      <c r="J524">
        <v>2038.327036862217</v>
      </c>
      <c r="K524">
        <v>2090.299418301548</v>
      </c>
      <c r="L524">
        <v>2385.3346822642261</v>
      </c>
      <c r="M524">
        <v>1288.576012705086</v>
      </c>
      <c r="N524">
        <v>1562.951212898123</v>
      </c>
      <c r="O524">
        <v>2113.5634120256659</v>
      </c>
      <c r="P524">
        <v>1728.0922668574431</v>
      </c>
      <c r="Q524">
        <v>2067.6322291490001</v>
      </c>
      <c r="R524">
        <v>1705.01602688965</v>
      </c>
      <c r="S524">
        <v>2041.3751223753061</v>
      </c>
      <c r="T524">
        <v>2253.0772635182252</v>
      </c>
      <c r="U524">
        <v>1767.8019978731779</v>
      </c>
      <c r="V524">
        <v>2624.5166229841429</v>
      </c>
      <c r="W524">
        <v>1977.470634119916</v>
      </c>
      <c r="X524">
        <v>2096.9172560160191</v>
      </c>
      <c r="Y524">
        <v>2105.6502155137118</v>
      </c>
      <c r="Z524">
        <v>1432.939804069907</v>
      </c>
      <c r="AA524">
        <v>2200.37170781438</v>
      </c>
      <c r="AB524">
        <v>2151.7225379022821</v>
      </c>
      <c r="AC524">
        <v>1826.5639233626259</v>
      </c>
      <c r="AD524">
        <v>1498.4616343917669</v>
      </c>
      <c r="AE524">
        <v>1671.8768485681539</v>
      </c>
      <c r="AF524">
        <v>2092.167844629073</v>
      </c>
      <c r="AG524">
        <v>2036.486366238114</v>
      </c>
      <c r="AH524">
        <v>2040.9713930418279</v>
      </c>
    </row>
    <row r="525" spans="1:34" x14ac:dyDescent="0.25">
      <c r="A525">
        <v>44720</v>
      </c>
      <c r="B525">
        <v>1307.9100000000001</v>
      </c>
      <c r="C525">
        <v>2028.845986401024</v>
      </c>
      <c r="D525">
        <v>2244.034800001074</v>
      </c>
      <c r="E525">
        <v>1773.2784593414281</v>
      </c>
      <c r="F525">
        <v>2136.1056812757938</v>
      </c>
      <c r="G525">
        <v>2043.9640898618129</v>
      </c>
      <c r="H525">
        <v>2604.9611080556829</v>
      </c>
      <c r="I525">
        <v>1873.2918085201211</v>
      </c>
      <c r="J525">
        <v>2037.364043342975</v>
      </c>
      <c r="K525">
        <v>2083.9554315237192</v>
      </c>
      <c r="L525">
        <v>2386.6667437163069</v>
      </c>
      <c r="M525">
        <v>1296.481749507439</v>
      </c>
      <c r="N525">
        <v>1561.8369773235411</v>
      </c>
      <c r="O525">
        <v>2110.275050957704</v>
      </c>
      <c r="P525">
        <v>1724.567376768478</v>
      </c>
      <c r="Q525">
        <v>2069.342263501826</v>
      </c>
      <c r="R525">
        <v>1708.859369462569</v>
      </c>
      <c r="S525">
        <v>2039.0541402154561</v>
      </c>
      <c r="T525">
        <v>2216.9546574608171</v>
      </c>
      <c r="U525">
        <v>1773.207921699875</v>
      </c>
      <c r="V525">
        <v>2622.2896928205969</v>
      </c>
      <c r="W525">
        <v>1976.800795002725</v>
      </c>
      <c r="X525">
        <v>2097.0222256714069</v>
      </c>
      <c r="Y525">
        <v>2102.4456142532499</v>
      </c>
      <c r="Z525">
        <v>1428.348431720053</v>
      </c>
      <c r="AA525">
        <v>2195.1906047645011</v>
      </c>
      <c r="AB525">
        <v>2150.250944802624</v>
      </c>
      <c r="AC525">
        <v>1825.041232284706</v>
      </c>
      <c r="AD525">
        <v>1500.747001819758</v>
      </c>
      <c r="AE525">
        <v>1670.345767267364</v>
      </c>
      <c r="AF525">
        <v>2087.309359017876</v>
      </c>
      <c r="AG525">
        <v>2032.771670079994</v>
      </c>
      <c r="AH525">
        <v>2040.109512781132</v>
      </c>
    </row>
    <row r="526" spans="1:34" x14ac:dyDescent="0.25">
      <c r="A526">
        <v>44719</v>
      </c>
      <c r="B526">
        <v>1291.3499999999999</v>
      </c>
      <c r="C526">
        <v>2008.200919498046</v>
      </c>
      <c r="D526">
        <v>2220.0761574695639</v>
      </c>
      <c r="E526">
        <v>1764.5136738185929</v>
      </c>
      <c r="F526">
        <v>2106.7997758789352</v>
      </c>
      <c r="G526">
        <v>2004.3718585316369</v>
      </c>
      <c r="H526">
        <v>2575.9285787601002</v>
      </c>
      <c r="I526">
        <v>1851.9855114910411</v>
      </c>
      <c r="J526">
        <v>2019.9703782243021</v>
      </c>
      <c r="K526">
        <v>2076.7469349346788</v>
      </c>
      <c r="L526">
        <v>2374.328925137841</v>
      </c>
      <c r="M526">
        <v>1275.257014025432</v>
      </c>
      <c r="N526">
        <v>1548.5568577013969</v>
      </c>
      <c r="O526">
        <v>2089.6714286470128</v>
      </c>
      <c r="P526">
        <v>1708.977923047381</v>
      </c>
      <c r="Q526">
        <v>2059.0000508042222</v>
      </c>
      <c r="R526">
        <v>1680.777260880265</v>
      </c>
      <c r="S526">
        <v>2021.474153468876</v>
      </c>
      <c r="T526">
        <v>2195.361707373524</v>
      </c>
      <c r="U526">
        <v>1754.5692192859549</v>
      </c>
      <c r="V526">
        <v>2629.5915746013652</v>
      </c>
      <c r="W526">
        <v>1962.5693936823161</v>
      </c>
      <c r="X526">
        <v>2074.068111782271</v>
      </c>
      <c r="Y526">
        <v>2081.2002983196871</v>
      </c>
      <c r="Z526">
        <v>1420.469656950241</v>
      </c>
      <c r="AA526">
        <v>2170.1441596353488</v>
      </c>
      <c r="AB526">
        <v>2136.8227778856872</v>
      </c>
      <c r="AC526">
        <v>1802.934170655152</v>
      </c>
      <c r="AD526">
        <v>1487.4243150129639</v>
      </c>
      <c r="AE526">
        <v>1656.157988609956</v>
      </c>
      <c r="AF526">
        <v>2063.3249617459778</v>
      </c>
      <c r="AG526">
        <v>2011.991344661762</v>
      </c>
      <c r="AH526">
        <v>2020.49740560433</v>
      </c>
    </row>
    <row r="527" spans="1:34" x14ac:dyDescent="0.25">
      <c r="A527">
        <v>44718</v>
      </c>
      <c r="B527">
        <v>1290.01</v>
      </c>
      <c r="C527">
        <v>2012.8837913581151</v>
      </c>
      <c r="D527">
        <v>2223.138411142585</v>
      </c>
      <c r="E527">
        <v>1714.22996941577</v>
      </c>
      <c r="F527">
        <v>2125.3619668432848</v>
      </c>
      <c r="G527">
        <v>2004.198641506259</v>
      </c>
      <c r="H527">
        <v>2585.3191741482128</v>
      </c>
      <c r="I527">
        <v>1862.43133373212</v>
      </c>
      <c r="J527">
        <v>2021.7200485201779</v>
      </c>
      <c r="K527">
        <v>2062.248520565076</v>
      </c>
      <c r="L527">
        <v>2343.4638082079218</v>
      </c>
      <c r="M527">
        <v>1282.5896046289381</v>
      </c>
      <c r="N527">
        <v>1526.0319568301529</v>
      </c>
      <c r="O527">
        <v>2089.0648031179048</v>
      </c>
      <c r="P527">
        <v>1712.251813751225</v>
      </c>
      <c r="Q527">
        <v>2070.3887256525759</v>
      </c>
      <c r="R527">
        <v>1688.9754178127189</v>
      </c>
      <c r="S527">
        <v>2029.5895424174171</v>
      </c>
      <c r="T527">
        <v>2214.1648601149459</v>
      </c>
      <c r="U527">
        <v>1746.248977498195</v>
      </c>
      <c r="V527">
        <v>2596.0779525458688</v>
      </c>
      <c r="W527">
        <v>1958.8305728997909</v>
      </c>
      <c r="X527">
        <v>2089.010054849412</v>
      </c>
      <c r="Y527">
        <v>2097.667564115699</v>
      </c>
      <c r="Z527">
        <v>1418.919386254262</v>
      </c>
      <c r="AA527">
        <v>2185.3648077105649</v>
      </c>
      <c r="AB527">
        <v>2132.6501375895168</v>
      </c>
      <c r="AC527">
        <v>1803.9935484804971</v>
      </c>
      <c r="AD527">
        <v>1472.4952781966711</v>
      </c>
      <c r="AE527">
        <v>1655.224697043041</v>
      </c>
      <c r="AF527">
        <v>2058.753414068794</v>
      </c>
      <c r="AG527">
        <v>2012.331822031721</v>
      </c>
      <c r="AH527">
        <v>2035.230963276837</v>
      </c>
    </row>
    <row r="528" spans="1:34" x14ac:dyDescent="0.25">
      <c r="A528">
        <v>44715</v>
      </c>
      <c r="B528">
        <v>1287.98</v>
      </c>
      <c r="C528">
        <v>2020.317135722504</v>
      </c>
      <c r="D528">
        <v>2228.467793309957</v>
      </c>
      <c r="E528">
        <v>1735.3895648295511</v>
      </c>
      <c r="F528">
        <v>2144.6788991425992</v>
      </c>
      <c r="G528">
        <v>2020.248490070544</v>
      </c>
      <c r="H528">
        <v>2582.1553872725672</v>
      </c>
      <c r="I528">
        <v>1880.27126630257</v>
      </c>
      <c r="J528">
        <v>2028.7279780439201</v>
      </c>
      <c r="K528">
        <v>2031.3205203739369</v>
      </c>
      <c r="L528">
        <v>2352.1829156962172</v>
      </c>
      <c r="M528">
        <v>1283.0985752505881</v>
      </c>
      <c r="N528">
        <v>1502.0454082556121</v>
      </c>
      <c r="O528">
        <v>2088.0598905191919</v>
      </c>
      <c r="P528">
        <v>1719.8148827940829</v>
      </c>
      <c r="Q528">
        <v>2072.4313925481988</v>
      </c>
      <c r="R528">
        <v>1696.5770282272611</v>
      </c>
      <c r="S528">
        <v>2048.0020211767401</v>
      </c>
      <c r="T528">
        <v>2235.080080404568</v>
      </c>
      <c r="U528">
        <v>1752.810387014089</v>
      </c>
      <c r="V528">
        <v>2614.860816206924</v>
      </c>
      <c r="W528">
        <v>1959.2810036098631</v>
      </c>
      <c r="X528">
        <v>2096.3157650606659</v>
      </c>
      <c r="Y528">
        <v>2113.6252692143062</v>
      </c>
      <c r="Z528">
        <v>1425.891920606168</v>
      </c>
      <c r="AA528">
        <v>2198.6267429047421</v>
      </c>
      <c r="AB528">
        <v>2133.1688025789672</v>
      </c>
      <c r="AC528">
        <v>1812.0733726004939</v>
      </c>
      <c r="AD528">
        <v>1467.620000468937</v>
      </c>
      <c r="AE528">
        <v>1649.0618666483811</v>
      </c>
      <c r="AF528">
        <v>2060.8048989849381</v>
      </c>
      <c r="AG528">
        <v>2021.082278079763</v>
      </c>
      <c r="AH528">
        <v>2045.7290023812191</v>
      </c>
    </row>
    <row r="529" spans="1:34" x14ac:dyDescent="0.25">
      <c r="A529">
        <v>44714</v>
      </c>
      <c r="B529">
        <v>1288.6199999999999</v>
      </c>
      <c r="C529">
        <v>2023.760815533853</v>
      </c>
      <c r="D529">
        <v>2222.9718394699712</v>
      </c>
      <c r="E529">
        <v>1735.3677993433</v>
      </c>
      <c r="F529">
        <v>2148.6822510097331</v>
      </c>
      <c r="G529">
        <v>2031.1236818532161</v>
      </c>
      <c r="H529">
        <v>2593.5305385942429</v>
      </c>
      <c r="I529">
        <v>1877.360539988056</v>
      </c>
      <c r="J529">
        <v>2029.5953562736911</v>
      </c>
      <c r="K529">
        <v>2035.3647884729769</v>
      </c>
      <c r="L529">
        <v>2355.690458902724</v>
      </c>
      <c r="M529">
        <v>1279.752924439231</v>
      </c>
      <c r="N529">
        <v>1500.7590874123671</v>
      </c>
      <c r="O529">
        <v>2089.3861150316961</v>
      </c>
      <c r="P529">
        <v>1726.6717959510349</v>
      </c>
      <c r="Q529">
        <v>2078.352499136447</v>
      </c>
      <c r="R529">
        <v>1703.9552825272799</v>
      </c>
      <c r="S529">
        <v>2056.4060728320301</v>
      </c>
      <c r="T529">
        <v>2230.496876507631</v>
      </c>
      <c r="U529">
        <v>1755.722972072645</v>
      </c>
      <c r="V529">
        <v>2597.4662611090698</v>
      </c>
      <c r="W529">
        <v>1962.878493868074</v>
      </c>
      <c r="X529">
        <v>2098.9354572767652</v>
      </c>
      <c r="Y529">
        <v>2120.3481325109628</v>
      </c>
      <c r="Z529">
        <v>1424.1233396442019</v>
      </c>
      <c r="AA529">
        <v>2203.4817075987899</v>
      </c>
      <c r="AB529">
        <v>2134.630259844203</v>
      </c>
      <c r="AC529">
        <v>1817.0117526019999</v>
      </c>
      <c r="AD529">
        <v>1465.925643841071</v>
      </c>
      <c r="AE529">
        <v>1648.9137675851059</v>
      </c>
      <c r="AF529">
        <v>2061.4592900897201</v>
      </c>
      <c r="AG529">
        <v>2024.1960989449431</v>
      </c>
      <c r="AH529">
        <v>2051.4010780065369</v>
      </c>
    </row>
    <row r="530" spans="1:34" x14ac:dyDescent="0.25">
      <c r="A530">
        <v>44713</v>
      </c>
      <c r="B530">
        <v>1299.52</v>
      </c>
      <c r="C530">
        <v>2034.678309804174</v>
      </c>
      <c r="D530">
        <v>2211.0171613610951</v>
      </c>
      <c r="E530">
        <v>1718.3511501108551</v>
      </c>
      <c r="F530">
        <v>2174.1597679897181</v>
      </c>
      <c r="G530">
        <v>2023.7598111967729</v>
      </c>
      <c r="H530">
        <v>2602.839880948572</v>
      </c>
      <c r="I530">
        <v>1891.6988739481139</v>
      </c>
      <c r="J530">
        <v>2051.698154032892</v>
      </c>
      <c r="K530">
        <v>2081.3463047256118</v>
      </c>
      <c r="L530">
        <v>2338.581818702989</v>
      </c>
      <c r="M530">
        <v>1289.463328404983</v>
      </c>
      <c r="N530">
        <v>1511.787625811764</v>
      </c>
      <c r="O530">
        <v>2091.514453695841</v>
      </c>
      <c r="P530">
        <v>1722.426193857305</v>
      </c>
      <c r="Q530">
        <v>2094.2404685463171</v>
      </c>
      <c r="R530">
        <v>1715.5610251291471</v>
      </c>
      <c r="S530">
        <v>2060.7636175631851</v>
      </c>
      <c r="T530">
        <v>2241.778724314911</v>
      </c>
      <c r="U530">
        <v>1763.924898295212</v>
      </c>
      <c r="V530">
        <v>2595.383573095437</v>
      </c>
      <c r="W530">
        <v>1975.908570005756</v>
      </c>
      <c r="X530">
        <v>2103.885381464514</v>
      </c>
      <c r="Y530">
        <v>2133.6999086304631</v>
      </c>
      <c r="Z530">
        <v>1431.7610112616519</v>
      </c>
      <c r="AA530">
        <v>2217.5053947802421</v>
      </c>
      <c r="AB530">
        <v>2145.6163720969239</v>
      </c>
      <c r="AC530">
        <v>1823.9089232206361</v>
      </c>
      <c r="AD530">
        <v>1471.823497693641</v>
      </c>
      <c r="AE530">
        <v>1656.9618940326</v>
      </c>
      <c r="AF530">
        <v>2067.9848673469551</v>
      </c>
      <c r="AG530">
        <v>2030.695460583212</v>
      </c>
      <c r="AH530">
        <v>2069.6203805383939</v>
      </c>
    </row>
    <row r="531" spans="1:34" x14ac:dyDescent="0.25">
      <c r="A531">
        <v>44712</v>
      </c>
      <c r="B531">
        <v>1292.68</v>
      </c>
      <c r="C531">
        <v>2035.49220431052</v>
      </c>
      <c r="D531">
        <v>2214.8283469194671</v>
      </c>
      <c r="E531">
        <v>1717.9423237444689</v>
      </c>
      <c r="F531">
        <v>2181.786389142831</v>
      </c>
      <c r="G531">
        <v>2026.1225125297251</v>
      </c>
      <c r="H531">
        <v>2610.66454680078</v>
      </c>
      <c r="I531">
        <v>1896.9747967586929</v>
      </c>
      <c r="J531">
        <v>2053.0137255618652</v>
      </c>
      <c r="K531">
        <v>2061.3296183191001</v>
      </c>
      <c r="L531">
        <v>2343.7655648611849</v>
      </c>
      <c r="M531">
        <v>1286.3541176443359</v>
      </c>
      <c r="N531">
        <v>1494.4384769638091</v>
      </c>
      <c r="O531">
        <v>2091.4128555269399</v>
      </c>
      <c r="P531">
        <v>1723.6376451817021</v>
      </c>
      <c r="Q531">
        <v>2080.4879709866782</v>
      </c>
      <c r="R531">
        <v>1719.8520197456421</v>
      </c>
      <c r="S531">
        <v>2058.8165525769591</v>
      </c>
      <c r="T531">
        <v>2253.234589375224</v>
      </c>
      <c r="U531">
        <v>1772.9644361156261</v>
      </c>
      <c r="V531">
        <v>2545.081349329867</v>
      </c>
      <c r="W531">
        <v>1964.458423221826</v>
      </c>
      <c r="X531">
        <v>2106.9980330283288</v>
      </c>
      <c r="Y531">
        <v>2139.003905806102</v>
      </c>
      <c r="Z531">
        <v>1436.4635386452339</v>
      </c>
      <c r="AA531">
        <v>2223.752669766805</v>
      </c>
      <c r="AB531">
        <v>2137.4190525854001</v>
      </c>
      <c r="AC531">
        <v>1825.894116010448</v>
      </c>
      <c r="AD531">
        <v>1465.115474114159</v>
      </c>
      <c r="AE531">
        <v>1653.152481120009</v>
      </c>
      <c r="AF531">
        <v>2064.7892119542089</v>
      </c>
      <c r="AG531">
        <v>2030.1623890609339</v>
      </c>
      <c r="AH531">
        <v>2074.4972900765729</v>
      </c>
    </row>
    <row r="532" spans="1:34" x14ac:dyDescent="0.25">
      <c r="A532">
        <v>44711</v>
      </c>
      <c r="B532">
        <v>1293.92</v>
      </c>
      <c r="C532">
        <v>2037.3430518415421</v>
      </c>
      <c r="D532">
        <v>2225.186148680295</v>
      </c>
      <c r="E532">
        <v>1718.9559327477471</v>
      </c>
      <c r="F532">
        <v>2190.2967199106952</v>
      </c>
      <c r="G532">
        <v>2032.4205143856141</v>
      </c>
      <c r="H532">
        <v>2621.4261678192129</v>
      </c>
      <c r="I532">
        <v>1900.899682814661</v>
      </c>
      <c r="J532">
        <v>2049.0971312429101</v>
      </c>
      <c r="K532">
        <v>2016.542663422804</v>
      </c>
      <c r="L532">
        <v>2348.3845706491279</v>
      </c>
      <c r="M532">
        <v>1289.545798371299</v>
      </c>
      <c r="N532">
        <v>1475.5478759785649</v>
      </c>
      <c r="O532">
        <v>2077.589399981483</v>
      </c>
      <c r="P532">
        <v>1725.2673455724801</v>
      </c>
      <c r="Q532">
        <v>2095.372418239162</v>
      </c>
      <c r="R532">
        <v>1725.1419127651729</v>
      </c>
      <c r="S532">
        <v>2082.891633481679</v>
      </c>
      <c r="T532">
        <v>2269.4542181021038</v>
      </c>
      <c r="U532">
        <v>1784.2564179201649</v>
      </c>
      <c r="V532">
        <v>2536.604848929514</v>
      </c>
      <c r="W532">
        <v>1957.8412652005049</v>
      </c>
      <c r="X532">
        <v>2113.778926031112</v>
      </c>
      <c r="Y532">
        <v>2136.619251427765</v>
      </c>
      <c r="Z532">
        <v>1441.275170869907</v>
      </c>
      <c r="AA532">
        <v>2230.136622714273</v>
      </c>
      <c r="AB532">
        <v>2131.2290521219338</v>
      </c>
      <c r="AC532">
        <v>1829.7958068717701</v>
      </c>
      <c r="AD532">
        <v>1459.5108756868401</v>
      </c>
      <c r="AE532">
        <v>1651.946269962411</v>
      </c>
      <c r="AF532">
        <v>2064.5426326823099</v>
      </c>
      <c r="AG532">
        <v>2032.7306663391939</v>
      </c>
      <c r="AH532">
        <v>2077.0423428679542</v>
      </c>
    </row>
    <row r="533" spans="1:34" x14ac:dyDescent="0.25">
      <c r="A533">
        <v>44708</v>
      </c>
      <c r="B533">
        <v>1285.45</v>
      </c>
      <c r="C533">
        <v>2024.872430135805</v>
      </c>
      <c r="D533">
        <v>2219.74755912505</v>
      </c>
      <c r="E533">
        <v>1702.082412689052</v>
      </c>
      <c r="F533">
        <v>2178.6926179772759</v>
      </c>
      <c r="G533">
        <v>2023.59507931079</v>
      </c>
      <c r="H533">
        <v>2614.902817126414</v>
      </c>
      <c r="I533">
        <v>1895.3464386413641</v>
      </c>
      <c r="J533">
        <v>2046.723785521988</v>
      </c>
      <c r="K533">
        <v>1962.4729950508549</v>
      </c>
      <c r="L533">
        <v>2325.4321626097972</v>
      </c>
      <c r="M533">
        <v>1265.72129007844</v>
      </c>
      <c r="N533">
        <v>1457.15902894704</v>
      </c>
      <c r="O533">
        <v>2069.9716002927998</v>
      </c>
      <c r="P533">
        <v>1719.4182621622649</v>
      </c>
      <c r="Q533">
        <v>2076.2050401461102</v>
      </c>
      <c r="R533">
        <v>1719.8288985816271</v>
      </c>
      <c r="S533">
        <v>2081.5501309102101</v>
      </c>
      <c r="T533">
        <v>2264.5087020157848</v>
      </c>
      <c r="U533">
        <v>1771.975839451273</v>
      </c>
      <c r="V533">
        <v>2528.5933063003822</v>
      </c>
      <c r="W533">
        <v>1952.8633397679971</v>
      </c>
      <c r="X533">
        <v>2112.0308534175201</v>
      </c>
      <c r="Y533">
        <v>2113.2221684667602</v>
      </c>
      <c r="Z533">
        <v>1432.95403798964</v>
      </c>
      <c r="AA533">
        <v>2217.747484414946</v>
      </c>
      <c r="AB533">
        <v>2115.5799287603172</v>
      </c>
      <c r="AC533">
        <v>1822.5339471727391</v>
      </c>
      <c r="AD533">
        <v>1442.254239368049</v>
      </c>
      <c r="AE533">
        <v>1646.7363248204131</v>
      </c>
      <c r="AF533">
        <v>2058.0203749772159</v>
      </c>
      <c r="AG533">
        <v>2022.845576440169</v>
      </c>
      <c r="AH533">
        <v>2057.8689581593321</v>
      </c>
    </row>
    <row r="534" spans="1:34" x14ac:dyDescent="0.25">
      <c r="A534">
        <v>44707</v>
      </c>
      <c r="B534">
        <v>1268.57</v>
      </c>
      <c r="C534">
        <v>2016.4556380315159</v>
      </c>
      <c r="D534">
        <v>2185.2955190392358</v>
      </c>
      <c r="E534">
        <v>1696.1092954687081</v>
      </c>
      <c r="F534">
        <v>2168.8343261748291</v>
      </c>
      <c r="G534">
        <v>2019.000402452466</v>
      </c>
      <c r="H534">
        <v>2603.8746761460088</v>
      </c>
      <c r="I534">
        <v>1877.403758319002</v>
      </c>
      <c r="J534">
        <v>2034.3616902486749</v>
      </c>
      <c r="K534">
        <v>1960.3169440363961</v>
      </c>
      <c r="L534">
        <v>2316.015121111936</v>
      </c>
      <c r="M534">
        <v>1253.5778429846241</v>
      </c>
      <c r="N534">
        <v>1451.577852878534</v>
      </c>
      <c r="O534">
        <v>2066.4458426431938</v>
      </c>
      <c r="P534">
        <v>1709.2850442858121</v>
      </c>
      <c r="Q534">
        <v>2072.8007794968362</v>
      </c>
      <c r="R534">
        <v>1712.0775835328659</v>
      </c>
      <c r="S534">
        <v>2078.4591009784531</v>
      </c>
      <c r="T534">
        <v>2240.409667033457</v>
      </c>
      <c r="U534">
        <v>1752.268815640379</v>
      </c>
      <c r="V534">
        <v>2506.3394497534118</v>
      </c>
      <c r="W534">
        <v>1950.226206705926</v>
      </c>
      <c r="X534">
        <v>2106.3291878673472</v>
      </c>
      <c r="Y534">
        <v>2112.3197371586411</v>
      </c>
      <c r="Z534">
        <v>1434.0151478685771</v>
      </c>
      <c r="AA534">
        <v>2209.01912929118</v>
      </c>
      <c r="AB534">
        <v>2108.7424108073928</v>
      </c>
      <c r="AC534">
        <v>1811.9414035694519</v>
      </c>
      <c r="AD534">
        <v>1436.5141974600081</v>
      </c>
      <c r="AE534">
        <v>1631.6631464180221</v>
      </c>
      <c r="AF534">
        <v>2049.6323328116782</v>
      </c>
      <c r="AG534">
        <v>2014.150955653352</v>
      </c>
      <c r="AH534">
        <v>2050.573670902234</v>
      </c>
    </row>
    <row r="535" spans="1:34" x14ac:dyDescent="0.25">
      <c r="A535">
        <v>44706</v>
      </c>
      <c r="B535">
        <v>1268.43</v>
      </c>
      <c r="C535">
        <v>2008.5635062357469</v>
      </c>
      <c r="D535">
        <v>2154.3943576041761</v>
      </c>
      <c r="E535">
        <v>1702.3576844333099</v>
      </c>
      <c r="F535">
        <v>2164.4893999840901</v>
      </c>
      <c r="G535">
        <v>2010.160132341261</v>
      </c>
      <c r="H535">
        <v>2590.5821627309779</v>
      </c>
      <c r="I535">
        <v>1863.5623118845899</v>
      </c>
      <c r="J535">
        <v>2028.0878181974051</v>
      </c>
      <c r="K535">
        <v>1967.666557615061</v>
      </c>
      <c r="L535">
        <v>2275.2380217925161</v>
      </c>
      <c r="M535">
        <v>1251.777829007892</v>
      </c>
      <c r="N535">
        <v>1449.744862645168</v>
      </c>
      <c r="O535">
        <v>2054.8683136676018</v>
      </c>
      <c r="P535">
        <v>1705.8275986502811</v>
      </c>
      <c r="Q535">
        <v>2048.3518687802189</v>
      </c>
      <c r="R535">
        <v>1718.642922174392</v>
      </c>
      <c r="S535">
        <v>2074.9883578184799</v>
      </c>
      <c r="T535">
        <v>2234.1031626417512</v>
      </c>
      <c r="U535">
        <v>1737.086134624788</v>
      </c>
      <c r="V535">
        <v>2500.3423568670501</v>
      </c>
      <c r="W535">
        <v>1934.619959310558</v>
      </c>
      <c r="X535">
        <v>2098.850419253391</v>
      </c>
      <c r="Y535">
        <v>2110.3578631814212</v>
      </c>
      <c r="Z535">
        <v>1427.868563017013</v>
      </c>
      <c r="AA535">
        <v>2202.4526530521121</v>
      </c>
      <c r="AB535">
        <v>2094.4172485529289</v>
      </c>
      <c r="AC535">
        <v>1804.4954171662689</v>
      </c>
      <c r="AD535">
        <v>1434.9233270357629</v>
      </c>
      <c r="AE535">
        <v>1633.8586978774911</v>
      </c>
      <c r="AF535">
        <v>2047.3312497201091</v>
      </c>
      <c r="AG535">
        <v>2005.652199271542</v>
      </c>
      <c r="AH535">
        <v>2039.1978656535571</v>
      </c>
    </row>
    <row r="536" spans="1:34" x14ac:dyDescent="0.25">
      <c r="A536">
        <v>44705</v>
      </c>
      <c r="B536">
        <v>1233.3800000000001</v>
      </c>
      <c r="C536">
        <v>1978.379348766709</v>
      </c>
      <c r="D536">
        <v>2116.905040141316</v>
      </c>
      <c r="E536">
        <v>1669.059759264816</v>
      </c>
      <c r="F536">
        <v>2131.0757571521458</v>
      </c>
      <c r="G536">
        <v>1978.5354183536881</v>
      </c>
      <c r="H536">
        <v>2561.8735231737842</v>
      </c>
      <c r="I536">
        <v>1836.6826764089849</v>
      </c>
      <c r="J536">
        <v>1989.2125926258079</v>
      </c>
      <c r="K536">
        <v>1925.556852855547</v>
      </c>
      <c r="L536">
        <v>2251.964378809459</v>
      </c>
      <c r="M536">
        <v>1213.929465249345</v>
      </c>
      <c r="N536">
        <v>1421.7433457454399</v>
      </c>
      <c r="O536">
        <v>2022.802824509625</v>
      </c>
      <c r="P536">
        <v>1680.540184484596</v>
      </c>
      <c r="Q536">
        <v>2029.902655732554</v>
      </c>
      <c r="R536">
        <v>1689.1223617670489</v>
      </c>
      <c r="S536">
        <v>2053.0779903776338</v>
      </c>
      <c r="T536">
        <v>2208.484603570319</v>
      </c>
      <c r="U536">
        <v>1713.018815857138</v>
      </c>
      <c r="V536">
        <v>2446.9167926966552</v>
      </c>
      <c r="W536">
        <v>1880.3920854881501</v>
      </c>
      <c r="X536">
        <v>2084.5715356001119</v>
      </c>
      <c r="Y536">
        <v>2080.444790942056</v>
      </c>
      <c r="Z536">
        <v>1411.3450038160249</v>
      </c>
      <c r="AA536">
        <v>2173.4611955313289</v>
      </c>
      <c r="AB536">
        <v>2062.7152277878358</v>
      </c>
      <c r="AC536">
        <v>1772.5610204541799</v>
      </c>
      <c r="AD536">
        <v>1406.328268628218</v>
      </c>
      <c r="AE536">
        <v>1604.7457430507229</v>
      </c>
      <c r="AF536">
        <v>2007.0815707581601</v>
      </c>
      <c r="AG536">
        <v>1973.1581374484149</v>
      </c>
      <c r="AH536">
        <v>2016.472905031487</v>
      </c>
    </row>
    <row r="537" spans="1:34" x14ac:dyDescent="0.25">
      <c r="A537">
        <v>44704</v>
      </c>
      <c r="B537">
        <v>1218.81</v>
      </c>
      <c r="C537">
        <v>1977.477940422059</v>
      </c>
      <c r="D537">
        <v>2112.6568274121059</v>
      </c>
      <c r="E537">
        <v>1667.37150154403</v>
      </c>
      <c r="F537">
        <v>2128.0930520128941</v>
      </c>
      <c r="G537">
        <v>1968.8064085344411</v>
      </c>
      <c r="H537">
        <v>2545.7758769375141</v>
      </c>
      <c r="I537">
        <v>1834.4873700350231</v>
      </c>
      <c r="J537">
        <v>1999.1251531793559</v>
      </c>
      <c r="K537">
        <v>1933.8816084508469</v>
      </c>
      <c r="L537">
        <v>2255.9651766384591</v>
      </c>
      <c r="M537">
        <v>1232.052521685438</v>
      </c>
      <c r="N537">
        <v>1418.2034146352721</v>
      </c>
      <c r="O537">
        <v>2019.81484337751</v>
      </c>
      <c r="P537">
        <v>1672.145266113243</v>
      </c>
      <c r="Q537">
        <v>2041.0203073047819</v>
      </c>
      <c r="R537">
        <v>1674.0653928800109</v>
      </c>
      <c r="S537">
        <v>2052.8412539629098</v>
      </c>
      <c r="T537">
        <v>2235.528355408524</v>
      </c>
      <c r="U537">
        <v>1711.8916540932389</v>
      </c>
      <c r="V537">
        <v>2417.204297875584</v>
      </c>
      <c r="W537">
        <v>1875.8871861681539</v>
      </c>
      <c r="X537">
        <v>2095.1796552324208</v>
      </c>
      <c r="Y537">
        <v>2082.8780476279808</v>
      </c>
      <c r="Z537">
        <v>1402.380217479475</v>
      </c>
      <c r="AA537">
        <v>2173.6716908404501</v>
      </c>
      <c r="AB537">
        <v>2065.1761312502899</v>
      </c>
      <c r="AC537">
        <v>1765.376673827423</v>
      </c>
      <c r="AD537">
        <v>1406.994409563503</v>
      </c>
      <c r="AE537">
        <v>1590.5074738287699</v>
      </c>
      <c r="AF537">
        <v>1995.787154156156</v>
      </c>
      <c r="AG537">
        <v>1968.6997172372901</v>
      </c>
      <c r="AH537">
        <v>2026.3437222607661</v>
      </c>
    </row>
    <row r="538" spans="1:34" x14ac:dyDescent="0.25">
      <c r="A538">
        <v>44701</v>
      </c>
      <c r="B538">
        <v>1240.71</v>
      </c>
      <c r="C538">
        <v>1992.413308637058</v>
      </c>
      <c r="D538">
        <v>2130.9326639287979</v>
      </c>
      <c r="E538">
        <v>1660.8705448665739</v>
      </c>
      <c r="F538">
        <v>2148.2293854886962</v>
      </c>
      <c r="G538">
        <v>1984.1506751492079</v>
      </c>
      <c r="H538">
        <v>2582.7733990652209</v>
      </c>
      <c r="I538">
        <v>1850.8005259493009</v>
      </c>
      <c r="J538">
        <v>2016.2210019155809</v>
      </c>
      <c r="K538">
        <v>1931.091126765054</v>
      </c>
      <c r="L538">
        <v>2262.2701372741999</v>
      </c>
      <c r="M538">
        <v>1251.31793330342</v>
      </c>
      <c r="N538">
        <v>1426.3740481671921</v>
      </c>
      <c r="O538">
        <v>2029.4828743268879</v>
      </c>
      <c r="P538">
        <v>1686.0238971023621</v>
      </c>
      <c r="Q538">
        <v>2052.276188624895</v>
      </c>
      <c r="R538">
        <v>1692.394704718401</v>
      </c>
      <c r="S538">
        <v>2081.2547819205879</v>
      </c>
      <c r="T538">
        <v>2249.957563481953</v>
      </c>
      <c r="U538">
        <v>1724.6978721746709</v>
      </c>
      <c r="V538">
        <v>2396.0893590875098</v>
      </c>
      <c r="W538">
        <v>1885.4544111112839</v>
      </c>
      <c r="X538">
        <v>2108.0201982356111</v>
      </c>
      <c r="Y538">
        <v>2101.4911962798651</v>
      </c>
      <c r="Z538">
        <v>1393.405900002934</v>
      </c>
      <c r="AA538">
        <v>2194.738564294827</v>
      </c>
      <c r="AB538">
        <v>2072.6815392656022</v>
      </c>
      <c r="AC538">
        <v>1779.728391359771</v>
      </c>
      <c r="AD538">
        <v>1411.9126791198271</v>
      </c>
      <c r="AE538">
        <v>1609.5263064297519</v>
      </c>
      <c r="AF538">
        <v>2012.8223740266401</v>
      </c>
      <c r="AG538">
        <v>1981.2787992663141</v>
      </c>
      <c r="AH538">
        <v>2042.1963591795591</v>
      </c>
    </row>
    <row r="539" spans="1:34" x14ac:dyDescent="0.25">
      <c r="A539">
        <v>44700</v>
      </c>
      <c r="B539">
        <v>1241.6400000000001</v>
      </c>
      <c r="C539">
        <v>1989.254002983419</v>
      </c>
      <c r="D539">
        <v>2132.405310523679</v>
      </c>
      <c r="E539">
        <v>1671.864066438181</v>
      </c>
      <c r="F539">
        <v>2140.026259300756</v>
      </c>
      <c r="G539">
        <v>1972.0277180209989</v>
      </c>
      <c r="H539">
        <v>2581.233048761992</v>
      </c>
      <c r="I539">
        <v>1838.8061528137</v>
      </c>
      <c r="J539">
        <v>2013.6322218125281</v>
      </c>
      <c r="K539">
        <v>1935.812623465089</v>
      </c>
      <c r="L539">
        <v>2256.5662313039102</v>
      </c>
      <c r="M539">
        <v>1247.2571791176849</v>
      </c>
      <c r="N539">
        <v>1425.3397082594111</v>
      </c>
      <c r="O539">
        <v>2026.924758831736</v>
      </c>
      <c r="P539">
        <v>1685.098964283073</v>
      </c>
      <c r="Q539">
        <v>2050.2364906812122</v>
      </c>
      <c r="R539">
        <v>1697.7402592785911</v>
      </c>
      <c r="S539">
        <v>2087.2101053847441</v>
      </c>
      <c r="T539">
        <v>2249.6010434532318</v>
      </c>
      <c r="U539">
        <v>1724.5842997346811</v>
      </c>
      <c r="V539">
        <v>2413.0908244251691</v>
      </c>
      <c r="W539">
        <v>1889.569584514737</v>
      </c>
      <c r="X539">
        <v>2111.3694470132332</v>
      </c>
      <c r="Y539">
        <v>2089.5718933111598</v>
      </c>
      <c r="Z539">
        <v>1382.3343236549699</v>
      </c>
      <c r="AA539">
        <v>2188.963105489212</v>
      </c>
      <c r="AB539">
        <v>2072.0765593556421</v>
      </c>
      <c r="AC539">
        <v>1779.006789397328</v>
      </c>
      <c r="AD539">
        <v>1409.7225695564009</v>
      </c>
      <c r="AE539">
        <v>1610.3461342249379</v>
      </c>
      <c r="AF539">
        <v>2008.055965566786</v>
      </c>
      <c r="AG539">
        <v>1977.299153796323</v>
      </c>
      <c r="AH539">
        <v>2040.2270451697871</v>
      </c>
    </row>
    <row r="540" spans="1:34" x14ac:dyDescent="0.25">
      <c r="A540">
        <v>44699</v>
      </c>
      <c r="B540">
        <v>1240.76</v>
      </c>
      <c r="C540">
        <v>1993.401349397127</v>
      </c>
      <c r="D540">
        <v>2135.190907080173</v>
      </c>
      <c r="E540">
        <v>1672.302536294048</v>
      </c>
      <c r="F540">
        <v>2147.5602951444212</v>
      </c>
      <c r="G540">
        <v>1967.546968502244</v>
      </c>
      <c r="H540">
        <v>2577.5829669301538</v>
      </c>
      <c r="I540">
        <v>1859.238030586366</v>
      </c>
      <c r="J540">
        <v>2017.4343049773679</v>
      </c>
      <c r="K540">
        <v>1902.6623369537419</v>
      </c>
      <c r="L540">
        <v>2266.944018257891</v>
      </c>
      <c r="M540">
        <v>1260.7231057062129</v>
      </c>
      <c r="N540">
        <v>1418.9238517742881</v>
      </c>
      <c r="O540">
        <v>2029.1468084433659</v>
      </c>
      <c r="P540">
        <v>1695.9772511304191</v>
      </c>
      <c r="Q540">
        <v>2058.1616910305561</v>
      </c>
      <c r="R540">
        <v>1696.128114580629</v>
      </c>
      <c r="S540">
        <v>2079.0532915134359</v>
      </c>
      <c r="T540">
        <v>2251.7421782980191</v>
      </c>
      <c r="U540">
        <v>1733.292845210686</v>
      </c>
      <c r="V540">
        <v>2415.9664888296638</v>
      </c>
      <c r="W540">
        <v>1884.520980681609</v>
      </c>
      <c r="X540">
        <v>2127.6940548746188</v>
      </c>
      <c r="Y540">
        <v>2096.8750368599881</v>
      </c>
      <c r="Z540">
        <v>1394.573064529912</v>
      </c>
      <c r="AA540">
        <v>2194.7507001750619</v>
      </c>
      <c r="AB540">
        <v>2073.2454170440678</v>
      </c>
      <c r="AC540">
        <v>1783.0457047981331</v>
      </c>
      <c r="AD540">
        <v>1413.0731305077541</v>
      </c>
      <c r="AE540">
        <v>1609.817842007212</v>
      </c>
      <c r="AF540">
        <v>2005.0008472201409</v>
      </c>
      <c r="AG540">
        <v>1980.829601864634</v>
      </c>
      <c r="AH540">
        <v>2049.2979067133811</v>
      </c>
    </row>
    <row r="541" spans="1:34" x14ac:dyDescent="0.25">
      <c r="A541">
        <v>44698</v>
      </c>
      <c r="B541">
        <v>1228.3699999999999</v>
      </c>
      <c r="C541">
        <v>1990.311752426679</v>
      </c>
      <c r="D541">
        <v>2114.5691050521518</v>
      </c>
      <c r="E541">
        <v>1675.283950709857</v>
      </c>
      <c r="F541">
        <v>2145.3868361148652</v>
      </c>
      <c r="G541">
        <v>1944.7282611796561</v>
      </c>
      <c r="H541">
        <v>2563.4447777112218</v>
      </c>
      <c r="I541">
        <v>1858.953958953156</v>
      </c>
      <c r="J541">
        <v>2023.947006421653</v>
      </c>
      <c r="K541">
        <v>1913.527790707237</v>
      </c>
      <c r="L541">
        <v>2286.2317984127362</v>
      </c>
      <c r="M541">
        <v>1265.4479451704269</v>
      </c>
      <c r="N541">
        <v>1421.611595740653</v>
      </c>
      <c r="O541">
        <v>2013.5489545723519</v>
      </c>
      <c r="P541">
        <v>1694.327935683126</v>
      </c>
      <c r="Q541">
        <v>2058.3099424802772</v>
      </c>
      <c r="R541">
        <v>1686.999891790741</v>
      </c>
      <c r="S541">
        <v>2065.404465641388</v>
      </c>
      <c r="T541">
        <v>2249.8778587460752</v>
      </c>
      <c r="U541">
        <v>1727.4229921262461</v>
      </c>
      <c r="V541">
        <v>2404.304310858905</v>
      </c>
      <c r="W541">
        <v>1884.710840231905</v>
      </c>
      <c r="X541">
        <v>2124.140015452736</v>
      </c>
      <c r="Y541">
        <v>2099.2693717472962</v>
      </c>
      <c r="Z541">
        <v>1397.8359067141171</v>
      </c>
      <c r="AA541">
        <v>2190.9376706896228</v>
      </c>
      <c r="AB541">
        <v>2071.6095909429259</v>
      </c>
      <c r="AC541">
        <v>1776.937527807318</v>
      </c>
      <c r="AD541">
        <v>1416.4105614501491</v>
      </c>
      <c r="AE541">
        <v>1599.0385323570119</v>
      </c>
      <c r="AF541">
        <v>1992.809757443797</v>
      </c>
      <c r="AG541">
        <v>1976.4692057454411</v>
      </c>
      <c r="AH541">
        <v>2053.1772536088938</v>
      </c>
    </row>
    <row r="542" spans="1:34" x14ac:dyDescent="0.25">
      <c r="A542">
        <v>44697</v>
      </c>
      <c r="B542">
        <v>1171.95</v>
      </c>
      <c r="C542">
        <v>1937.4354302835659</v>
      </c>
      <c r="D542">
        <v>2063.3774652121378</v>
      </c>
      <c r="E542">
        <v>1620.074639395089</v>
      </c>
      <c r="F542">
        <v>2092.8013139003251</v>
      </c>
      <c r="G542">
        <v>1884.4039138746459</v>
      </c>
      <c r="H542">
        <v>2493.3684379644951</v>
      </c>
      <c r="I542">
        <v>1803.7918401372831</v>
      </c>
      <c r="J542">
        <v>1983.898184994169</v>
      </c>
      <c r="K542">
        <v>1825.4596865637841</v>
      </c>
      <c r="L542">
        <v>2234.0529010623968</v>
      </c>
      <c r="M542">
        <v>1225.0368192903641</v>
      </c>
      <c r="N542">
        <v>1372.4131965463141</v>
      </c>
      <c r="O542">
        <v>1956.6051239040571</v>
      </c>
      <c r="P542">
        <v>1648.188575788475</v>
      </c>
      <c r="Q542">
        <v>2009.4205270161151</v>
      </c>
      <c r="R542">
        <v>1631.5620103377159</v>
      </c>
      <c r="S542">
        <v>1997.545591366011</v>
      </c>
      <c r="T542">
        <v>2203.6422106721038</v>
      </c>
      <c r="U542">
        <v>1684.153957845369</v>
      </c>
      <c r="V542">
        <v>2344.5721662456608</v>
      </c>
      <c r="W542">
        <v>1839.4621805697859</v>
      </c>
      <c r="X542">
        <v>2065.241794738412</v>
      </c>
      <c r="Y542">
        <v>2045.8669965903259</v>
      </c>
      <c r="Z542">
        <v>1378.1454959770649</v>
      </c>
      <c r="AA542">
        <v>2134.978885029926</v>
      </c>
      <c r="AB542">
        <v>2016.6490395254859</v>
      </c>
      <c r="AC542">
        <v>1726.9386863945961</v>
      </c>
      <c r="AD542">
        <v>1374.8529462123479</v>
      </c>
      <c r="AE542">
        <v>1540.607636602379</v>
      </c>
      <c r="AF542">
        <v>1940.069784181248</v>
      </c>
      <c r="AG542">
        <v>1919.99560781798</v>
      </c>
      <c r="AH542">
        <v>2004.7574242747289</v>
      </c>
    </row>
    <row r="543" spans="1:34" x14ac:dyDescent="0.25">
      <c r="A543">
        <v>44694</v>
      </c>
      <c r="B543">
        <v>1182.77</v>
      </c>
      <c r="C543">
        <v>1933.0829236881959</v>
      </c>
      <c r="D543">
        <v>2073.274999099232</v>
      </c>
      <c r="E543">
        <v>1646.0880623227779</v>
      </c>
      <c r="F543">
        <v>2090.138743172231</v>
      </c>
      <c r="G543">
        <v>1900.1109758724319</v>
      </c>
      <c r="H543">
        <v>2461.0819263896001</v>
      </c>
      <c r="I543">
        <v>1790.0601733328781</v>
      </c>
      <c r="J543">
        <v>1980.7722667685489</v>
      </c>
      <c r="K543">
        <v>1775.9583611281771</v>
      </c>
      <c r="L543">
        <v>2242.3157685539181</v>
      </c>
      <c r="M543">
        <v>1220.3402649466991</v>
      </c>
      <c r="N543">
        <v>1364.5626912921421</v>
      </c>
      <c r="O543">
        <v>1955.2038594925509</v>
      </c>
      <c r="P543">
        <v>1644.4053743861191</v>
      </c>
      <c r="Q543">
        <v>2001.3356791415481</v>
      </c>
      <c r="R543">
        <v>1627.6317920931381</v>
      </c>
      <c r="S543">
        <v>1992.435352736532</v>
      </c>
      <c r="T543">
        <v>2207.7893562628001</v>
      </c>
      <c r="U543">
        <v>1684.845817629649</v>
      </c>
      <c r="V543">
        <v>2389.265078282499</v>
      </c>
      <c r="W543">
        <v>1851.241889207914</v>
      </c>
      <c r="X543">
        <v>2059.2920762599101</v>
      </c>
      <c r="Y543">
        <v>2037.102050882987</v>
      </c>
      <c r="Z543">
        <v>1377.984608081485</v>
      </c>
      <c r="AA543">
        <v>2126.8895444514392</v>
      </c>
      <c r="AB543">
        <v>2012.878835102591</v>
      </c>
      <c r="AC543">
        <v>1727.8367731651581</v>
      </c>
      <c r="AD543">
        <v>1374.351317241714</v>
      </c>
      <c r="AE543">
        <v>1544.505189213311</v>
      </c>
      <c r="AF543">
        <v>1945.201697273161</v>
      </c>
      <c r="AG543">
        <v>1918.5568468959959</v>
      </c>
      <c r="AH543">
        <v>1991.422987381244</v>
      </c>
    </row>
    <row r="544" spans="1:34" x14ac:dyDescent="0.25">
      <c r="A544">
        <v>44693</v>
      </c>
      <c r="B544">
        <v>1238.8399999999999</v>
      </c>
      <c r="C544">
        <v>1983.991743661021</v>
      </c>
      <c r="D544">
        <v>2133.76079128833</v>
      </c>
      <c r="E544">
        <v>1691.4412914048089</v>
      </c>
      <c r="F544">
        <v>2144.6883607019249</v>
      </c>
      <c r="G544">
        <v>1965.3740710084489</v>
      </c>
      <c r="H544">
        <v>2512.6424844943208</v>
      </c>
      <c r="I544">
        <v>1836.185068074469</v>
      </c>
      <c r="J544">
        <v>2031.9315718457669</v>
      </c>
      <c r="K544">
        <v>1817.3291845447479</v>
      </c>
      <c r="L544">
        <v>2298.2348643645551</v>
      </c>
      <c r="M544">
        <v>1270.5304403673631</v>
      </c>
      <c r="N544">
        <v>1407.9755213848539</v>
      </c>
      <c r="O544">
        <v>2009.9601602686851</v>
      </c>
      <c r="P544">
        <v>1690.0799520069691</v>
      </c>
      <c r="Q544">
        <v>2050.8588352058191</v>
      </c>
      <c r="R544">
        <v>1676.99640069104</v>
      </c>
      <c r="S544">
        <v>2049.39246255947</v>
      </c>
      <c r="T544">
        <v>2262.0667379715469</v>
      </c>
      <c r="U544">
        <v>1726.8384900294129</v>
      </c>
      <c r="V544">
        <v>2458.291550031136</v>
      </c>
      <c r="W544">
        <v>1897.5035900270641</v>
      </c>
      <c r="X544">
        <v>2121.1207437898579</v>
      </c>
      <c r="Y544">
        <v>2086.6293748010139</v>
      </c>
      <c r="Z544">
        <v>1403.9194993633539</v>
      </c>
      <c r="AA544">
        <v>2180.6050648552609</v>
      </c>
      <c r="AB544">
        <v>2065.5924738916019</v>
      </c>
      <c r="AC544">
        <v>1775.790225219781</v>
      </c>
      <c r="AD544">
        <v>1415.8349367062051</v>
      </c>
      <c r="AE544">
        <v>1593.9534055499421</v>
      </c>
      <c r="AF544">
        <v>1997.0338336772561</v>
      </c>
      <c r="AG544">
        <v>1968.6737673674099</v>
      </c>
      <c r="AH544">
        <v>2042.8868415262839</v>
      </c>
    </row>
    <row r="545" spans="1:34" x14ac:dyDescent="0.25">
      <c r="A545">
        <v>44692</v>
      </c>
      <c r="B545">
        <v>1301.53</v>
      </c>
      <c r="C545">
        <v>2034.0421727502239</v>
      </c>
      <c r="D545">
        <v>2193.094810913276</v>
      </c>
      <c r="E545">
        <v>1750.9233300813301</v>
      </c>
      <c r="F545">
        <v>2198.3176793194721</v>
      </c>
      <c r="G545">
        <v>2020.755487169693</v>
      </c>
      <c r="H545">
        <v>2565.1212247599001</v>
      </c>
      <c r="I545">
        <v>1885.288404707572</v>
      </c>
      <c r="J545">
        <v>2074.7322123614958</v>
      </c>
      <c r="K545">
        <v>1896.965598773807</v>
      </c>
      <c r="L545">
        <v>2343.6781225592199</v>
      </c>
      <c r="M545">
        <v>1319.352456837918</v>
      </c>
      <c r="N545">
        <v>1453.1449202161409</v>
      </c>
      <c r="O545">
        <v>2061.8096219130521</v>
      </c>
      <c r="P545">
        <v>1732.02539592874</v>
      </c>
      <c r="Q545">
        <v>2092.2578686232741</v>
      </c>
      <c r="R545">
        <v>1727.9545573746771</v>
      </c>
      <c r="S545">
        <v>2101.2151874056331</v>
      </c>
      <c r="T545">
        <v>2307.9472259650811</v>
      </c>
      <c r="U545">
        <v>1766.9336159115589</v>
      </c>
      <c r="V545">
        <v>2513.3999595647479</v>
      </c>
      <c r="W545">
        <v>1945.9989406687309</v>
      </c>
      <c r="X545">
        <v>2167.4056389616808</v>
      </c>
      <c r="Y545">
        <v>2140.3868142351339</v>
      </c>
      <c r="Z545">
        <v>1439.160997971082</v>
      </c>
      <c r="AA545">
        <v>2233.043742453749</v>
      </c>
      <c r="AB545">
        <v>2115.783945429197</v>
      </c>
      <c r="AC545">
        <v>1822.7813692063539</v>
      </c>
      <c r="AD545">
        <v>1461.783432726394</v>
      </c>
      <c r="AE545">
        <v>1646.771673514449</v>
      </c>
      <c r="AF545">
        <v>2048.861563579856</v>
      </c>
      <c r="AG545">
        <v>2020.7675230782661</v>
      </c>
      <c r="AH545">
        <v>2089.5079111971691</v>
      </c>
    </row>
    <row r="546" spans="1:34" x14ac:dyDescent="0.25">
      <c r="A546">
        <v>44691</v>
      </c>
      <c r="B546">
        <v>1293.56</v>
      </c>
      <c r="C546">
        <v>2021.11267418277</v>
      </c>
      <c r="D546">
        <v>2184.27374777254</v>
      </c>
      <c r="E546">
        <v>1750.2525277911179</v>
      </c>
      <c r="F546">
        <v>2174.9539205207429</v>
      </c>
      <c r="G546">
        <v>1998.127915474646</v>
      </c>
      <c r="H546">
        <v>2549.966258397621</v>
      </c>
      <c r="I546">
        <v>1872.664062704112</v>
      </c>
      <c r="J546">
        <v>2065.8656562720739</v>
      </c>
      <c r="K546">
        <v>1886.5142229342059</v>
      </c>
      <c r="L546">
        <v>2342.2235238698199</v>
      </c>
      <c r="M546">
        <v>1312.24138726913</v>
      </c>
      <c r="N546">
        <v>1438.1005110041131</v>
      </c>
      <c r="O546">
        <v>2047.1394837824139</v>
      </c>
      <c r="P546">
        <v>1723.39714220269</v>
      </c>
      <c r="Q546">
        <v>2083.1751490248921</v>
      </c>
      <c r="R546">
        <v>1722.663786066681</v>
      </c>
      <c r="S546">
        <v>2101.643185698611</v>
      </c>
      <c r="T546">
        <v>2307.5733411925521</v>
      </c>
      <c r="U546">
        <v>1759.5517037260231</v>
      </c>
      <c r="V546">
        <v>2525.453779778562</v>
      </c>
      <c r="W546">
        <v>1938.160285118179</v>
      </c>
      <c r="X546">
        <v>2159.3556913611478</v>
      </c>
      <c r="Y546">
        <v>2117.6248901623412</v>
      </c>
      <c r="Z546">
        <v>1431.6907397511809</v>
      </c>
      <c r="AA546">
        <v>2215.525392877978</v>
      </c>
      <c r="AB546">
        <v>2107.1238975388528</v>
      </c>
      <c r="AC546">
        <v>1813.461165062351</v>
      </c>
      <c r="AD546">
        <v>1452.3574250169511</v>
      </c>
      <c r="AE546">
        <v>1638.378323070463</v>
      </c>
      <c r="AF546">
        <v>2037.6698116346461</v>
      </c>
      <c r="AG546">
        <v>2008.5761175069249</v>
      </c>
      <c r="AH546">
        <v>2074.3335507216311</v>
      </c>
    </row>
    <row r="547" spans="1:34" x14ac:dyDescent="0.25">
      <c r="A547">
        <v>44690</v>
      </c>
      <c r="B547">
        <v>1269.6199999999999</v>
      </c>
      <c r="C547">
        <v>2003.4011558420091</v>
      </c>
      <c r="D547">
        <v>2162.7816198978899</v>
      </c>
      <c r="E547">
        <v>1729.3079287558221</v>
      </c>
      <c r="F547">
        <v>2151.8376937517851</v>
      </c>
      <c r="G547">
        <v>1984.458755876303</v>
      </c>
      <c r="H547">
        <v>2531.9842905699779</v>
      </c>
      <c r="I547">
        <v>1845.001575295425</v>
      </c>
      <c r="J547">
        <v>2032.8089020023569</v>
      </c>
      <c r="K547">
        <v>1842.644862085496</v>
      </c>
      <c r="L547">
        <v>2322.6220998515641</v>
      </c>
      <c r="M547">
        <v>1285.6822105337719</v>
      </c>
      <c r="N547">
        <v>1420.7053944456779</v>
      </c>
      <c r="O547">
        <v>2038.9781351674201</v>
      </c>
      <c r="P547">
        <v>1726.1750517568039</v>
      </c>
      <c r="Q547">
        <v>2067.113913426394</v>
      </c>
      <c r="R547">
        <v>1702.0294546020409</v>
      </c>
      <c r="S547">
        <v>2097.3075226757569</v>
      </c>
      <c r="T547">
        <v>2294.5229791090201</v>
      </c>
      <c r="U547">
        <v>1741.123550768933</v>
      </c>
      <c r="V547">
        <v>2481.0203265638679</v>
      </c>
      <c r="W547">
        <v>1922.053084432702</v>
      </c>
      <c r="X547">
        <v>2150.0759097559771</v>
      </c>
      <c r="Y547">
        <v>2104.867857304278</v>
      </c>
      <c r="Z547">
        <v>1418.2291947376109</v>
      </c>
      <c r="AA547">
        <v>2199.0380611781352</v>
      </c>
      <c r="AB547">
        <v>2085.4424073800851</v>
      </c>
      <c r="AC547">
        <v>1797.7949178755759</v>
      </c>
      <c r="AD547">
        <v>1433.13820330258</v>
      </c>
      <c r="AE547">
        <v>1610.2932114225459</v>
      </c>
      <c r="AF547">
        <v>2024.190992537827</v>
      </c>
      <c r="AG547">
        <v>1991.5723483727729</v>
      </c>
      <c r="AH547">
        <v>2055.0190275017871</v>
      </c>
    </row>
    <row r="548" spans="1:34" x14ac:dyDescent="0.25">
      <c r="A548">
        <v>44687</v>
      </c>
      <c r="B548">
        <v>1329.26</v>
      </c>
      <c r="C548">
        <v>2065.4983738860728</v>
      </c>
      <c r="D548">
        <v>2233.876053677262</v>
      </c>
      <c r="E548">
        <v>1806.766544973168</v>
      </c>
      <c r="F548">
        <v>2212.201977659397</v>
      </c>
      <c r="G548">
        <v>2046.1157742242531</v>
      </c>
      <c r="H548">
        <v>2603.24103864055</v>
      </c>
      <c r="I548">
        <v>1904.2501436793841</v>
      </c>
      <c r="J548">
        <v>2095.5565334256339</v>
      </c>
      <c r="K548">
        <v>1917.6545878014349</v>
      </c>
      <c r="L548">
        <v>2390.2804953296909</v>
      </c>
      <c r="M548">
        <v>1334.9232702884231</v>
      </c>
      <c r="N548">
        <v>1478.255281420428</v>
      </c>
      <c r="O548">
        <v>2106.8988630467329</v>
      </c>
      <c r="P548">
        <v>1769.183067506413</v>
      </c>
      <c r="Q548">
        <v>2119.0897748478869</v>
      </c>
      <c r="R548">
        <v>1760.656261244859</v>
      </c>
      <c r="S548">
        <v>2157.5592233353391</v>
      </c>
      <c r="T548">
        <v>2352.0922150182669</v>
      </c>
      <c r="U548">
        <v>1787.629006201639</v>
      </c>
      <c r="V548">
        <v>2556.340832145182</v>
      </c>
      <c r="W548">
        <v>1973.428421063752</v>
      </c>
      <c r="X548">
        <v>2216.5031048222522</v>
      </c>
      <c r="Y548">
        <v>2179.6031112905771</v>
      </c>
      <c r="Z548">
        <v>1460.5004376366339</v>
      </c>
      <c r="AA548">
        <v>2266.2685024268098</v>
      </c>
      <c r="AB548">
        <v>2149.9216459942868</v>
      </c>
      <c r="AC548">
        <v>1850.4096391218091</v>
      </c>
      <c r="AD548">
        <v>1488.2864784804351</v>
      </c>
      <c r="AE548">
        <v>1659.7656315017421</v>
      </c>
      <c r="AF548">
        <v>2085.7201327174948</v>
      </c>
      <c r="AG548">
        <v>2055.6699463583618</v>
      </c>
      <c r="AH548">
        <v>2116.8742558396152</v>
      </c>
    </row>
    <row r="549" spans="1:34" x14ac:dyDescent="0.25">
      <c r="A549">
        <v>44686</v>
      </c>
      <c r="B549">
        <v>1360.68</v>
      </c>
      <c r="C549">
        <v>2098.2227647404802</v>
      </c>
      <c r="D549">
        <v>2282.601112452397</v>
      </c>
      <c r="E549">
        <v>1805.065040270106</v>
      </c>
      <c r="F549">
        <v>2247.1410896728421</v>
      </c>
      <c r="G549">
        <v>2088.6027204076609</v>
      </c>
      <c r="H549">
        <v>2660.6166035894798</v>
      </c>
      <c r="I549">
        <v>1932.177270417106</v>
      </c>
      <c r="J549">
        <v>2121.0595643079582</v>
      </c>
      <c r="K549">
        <v>1973.0305789927791</v>
      </c>
      <c r="L549">
        <v>2450.144171913737</v>
      </c>
      <c r="M549">
        <v>1368.0150248007869</v>
      </c>
      <c r="N549">
        <v>1501.4190648891899</v>
      </c>
      <c r="O549">
        <v>2141.4205289615729</v>
      </c>
      <c r="P549">
        <v>1788.344622409141</v>
      </c>
      <c r="Q549">
        <v>2145.5554253289042</v>
      </c>
      <c r="R549">
        <v>1786.608043721184</v>
      </c>
      <c r="S549">
        <v>2198.9310793630489</v>
      </c>
      <c r="T549">
        <v>2362.5234947453878</v>
      </c>
      <c r="U549">
        <v>1816.9434177925609</v>
      </c>
      <c r="V549">
        <v>2537.7240786209918</v>
      </c>
      <c r="W549">
        <v>1988.7052452185551</v>
      </c>
      <c r="X549">
        <v>2248.5582194605508</v>
      </c>
      <c r="Y549">
        <v>2221.842210040566</v>
      </c>
      <c r="Z549">
        <v>1480.6187871521861</v>
      </c>
      <c r="AA549">
        <v>2305.5480384102152</v>
      </c>
      <c r="AB549">
        <v>2181.7364198454311</v>
      </c>
      <c r="AC549">
        <v>1876.102373885253</v>
      </c>
      <c r="AD549">
        <v>1509.515645781082</v>
      </c>
      <c r="AE549">
        <v>1687.9000325403761</v>
      </c>
      <c r="AF549">
        <v>2117.5708066714492</v>
      </c>
      <c r="AG549">
        <v>2086.9613999643311</v>
      </c>
      <c r="AH549">
        <v>2152.1479288998489</v>
      </c>
    </row>
    <row r="550" spans="1:34" x14ac:dyDescent="0.25">
      <c r="A550">
        <v>44685</v>
      </c>
      <c r="B550">
        <v>1348.68</v>
      </c>
      <c r="C550">
        <v>2107.145986721122</v>
      </c>
      <c r="D550">
        <v>2292.3364814724828</v>
      </c>
      <c r="E550">
        <v>1805.188200001121</v>
      </c>
      <c r="F550">
        <v>2257.1329923814969</v>
      </c>
      <c r="G550">
        <v>2088.394976946523</v>
      </c>
      <c r="H550">
        <v>2670.0302169302981</v>
      </c>
      <c r="I550">
        <v>1934.8914758436661</v>
      </c>
      <c r="J550">
        <v>2115.5615538063498</v>
      </c>
      <c r="K550">
        <v>1963.7189495425059</v>
      </c>
      <c r="L550">
        <v>2466.3122205199511</v>
      </c>
      <c r="M550">
        <v>1374.4489394855259</v>
      </c>
      <c r="N550">
        <v>1500.8516386900301</v>
      </c>
      <c r="O550">
        <v>2155.193056443261</v>
      </c>
      <c r="P550">
        <v>1798.2055800040339</v>
      </c>
      <c r="Q550">
        <v>2144.2849967526458</v>
      </c>
      <c r="R550">
        <v>1785.7157243124309</v>
      </c>
      <c r="S550">
        <v>2210.7959372386608</v>
      </c>
      <c r="T550">
        <v>2376.8467042592861</v>
      </c>
      <c r="U550">
        <v>1829.6182582969659</v>
      </c>
      <c r="V550">
        <v>2576.4113841549088</v>
      </c>
      <c r="W550">
        <v>1989.2120848752361</v>
      </c>
      <c r="X550">
        <v>2265.1114825518621</v>
      </c>
      <c r="Y550">
        <v>2238.9844365186259</v>
      </c>
      <c r="Z550">
        <v>1497.246191136674</v>
      </c>
      <c r="AA550">
        <v>2318.6505473826669</v>
      </c>
      <c r="AB550">
        <v>2188.3679123393622</v>
      </c>
      <c r="AC550">
        <v>1880.5803560080651</v>
      </c>
      <c r="AD550">
        <v>1514.455130148029</v>
      </c>
      <c r="AE550">
        <v>1677.4085495824929</v>
      </c>
      <c r="AF550">
        <v>2122.5424338955172</v>
      </c>
      <c r="AG550">
        <v>2101.388452625486</v>
      </c>
      <c r="AH550">
        <v>2159.6894867354808</v>
      </c>
    </row>
    <row r="551" spans="1:34" x14ac:dyDescent="0.25">
      <c r="A551">
        <v>44680</v>
      </c>
      <c r="B551">
        <v>1366.8</v>
      </c>
      <c r="C551">
        <v>2115.7413067362709</v>
      </c>
      <c r="D551">
        <v>2301.4980232975759</v>
      </c>
      <c r="E551">
        <v>1795.6639996417121</v>
      </c>
      <c r="F551">
        <v>2278.429799985061</v>
      </c>
      <c r="G551">
        <v>2104.5543028386301</v>
      </c>
      <c r="H551">
        <v>2700.802718183561</v>
      </c>
      <c r="I551">
        <v>1925.9834230126401</v>
      </c>
      <c r="J551">
        <v>2116.644852985909</v>
      </c>
      <c r="K551">
        <v>1951.238887614953</v>
      </c>
      <c r="L551">
        <v>2479.8525419022312</v>
      </c>
      <c r="M551">
        <v>1384.627517774029</v>
      </c>
      <c r="N551">
        <v>1485.605941359132</v>
      </c>
      <c r="O551">
        <v>2174.1703941384462</v>
      </c>
      <c r="P551">
        <v>1806.5763784203059</v>
      </c>
      <c r="Q551">
        <v>2143.0116929444448</v>
      </c>
      <c r="R551">
        <v>1799.629575341708</v>
      </c>
      <c r="S551">
        <v>2217.5214516550018</v>
      </c>
      <c r="T551">
        <v>2402.2963091437909</v>
      </c>
      <c r="U551">
        <v>1845.879020992799</v>
      </c>
      <c r="V551">
        <v>2567.531601449045</v>
      </c>
      <c r="W551">
        <v>1982.5128927466519</v>
      </c>
      <c r="X551">
        <v>2249.8357056170539</v>
      </c>
      <c r="Y551">
        <v>2245.3132392692341</v>
      </c>
      <c r="Z551">
        <v>1502.625912074672</v>
      </c>
      <c r="AA551">
        <v>2332.0946195835022</v>
      </c>
      <c r="AB551">
        <v>2193.7525323128621</v>
      </c>
      <c r="AC551">
        <v>1888.351398559297</v>
      </c>
      <c r="AD551">
        <v>1510.551116054419</v>
      </c>
      <c r="AE551">
        <v>1687.830407201664</v>
      </c>
      <c r="AF551">
        <v>2135.9264644417649</v>
      </c>
      <c r="AG551">
        <v>2107.0454886427328</v>
      </c>
      <c r="AH551">
        <v>2168.733183295702</v>
      </c>
    </row>
    <row r="552" spans="1:34" x14ac:dyDescent="0.25">
      <c r="A552">
        <v>44679</v>
      </c>
      <c r="B552">
        <v>1350.99</v>
      </c>
      <c r="C552">
        <v>2098.5061238101912</v>
      </c>
      <c r="D552">
        <v>2270.8748583991528</v>
      </c>
      <c r="E552">
        <v>1760.864452574453</v>
      </c>
      <c r="F552">
        <v>2257.11909369457</v>
      </c>
      <c r="G552">
        <v>2084.421298263771</v>
      </c>
      <c r="H552">
        <v>2685.7260468771542</v>
      </c>
      <c r="I552">
        <v>1898.9692226441939</v>
      </c>
      <c r="J552">
        <v>2103.3189477060582</v>
      </c>
      <c r="K552">
        <v>1920.4390723394231</v>
      </c>
      <c r="L552">
        <v>2454.508617549001</v>
      </c>
      <c r="M552">
        <v>1376.795070899183</v>
      </c>
      <c r="N552">
        <v>1469.8384348448719</v>
      </c>
      <c r="O552">
        <v>2152.1897911196138</v>
      </c>
      <c r="P552">
        <v>1793.6822413319071</v>
      </c>
      <c r="Q552">
        <v>2128.6122358006619</v>
      </c>
      <c r="R552">
        <v>1787.788253365215</v>
      </c>
      <c r="S552">
        <v>2213.960614519267</v>
      </c>
      <c r="T552">
        <v>2391.2890472539898</v>
      </c>
      <c r="U552">
        <v>1840.3319472860489</v>
      </c>
      <c r="V552">
        <v>2500.681330369137</v>
      </c>
      <c r="W552">
        <v>1969.1390251583521</v>
      </c>
      <c r="X552">
        <v>2236.3991238290032</v>
      </c>
      <c r="Y552">
        <v>2232.7126479660851</v>
      </c>
      <c r="Z552">
        <v>1481.610489954521</v>
      </c>
      <c r="AA552">
        <v>2315.9008284064439</v>
      </c>
      <c r="AB552">
        <v>2170.577236892223</v>
      </c>
      <c r="AC552">
        <v>1874.9853387811311</v>
      </c>
      <c r="AD552">
        <v>1492.745872515027</v>
      </c>
      <c r="AE552">
        <v>1675.383570609401</v>
      </c>
      <c r="AF552">
        <v>2117.3880403833959</v>
      </c>
      <c r="AG552">
        <v>2086.7716549221418</v>
      </c>
      <c r="AH552">
        <v>2154.7890610975778</v>
      </c>
    </row>
    <row r="553" spans="1:34" x14ac:dyDescent="0.25">
      <c r="A553">
        <v>44678</v>
      </c>
      <c r="B553">
        <v>1353.77</v>
      </c>
      <c r="C553">
        <v>2092.2025416464689</v>
      </c>
      <c r="D553">
        <v>2248.9074833566892</v>
      </c>
      <c r="E553">
        <v>1763.321058148249</v>
      </c>
      <c r="F553">
        <v>2252.6711376051599</v>
      </c>
      <c r="G553">
        <v>2064.7089389050552</v>
      </c>
      <c r="H553">
        <v>2685.900387815233</v>
      </c>
      <c r="I553">
        <v>1892.0614911149501</v>
      </c>
      <c r="J553">
        <v>2098.0685224478621</v>
      </c>
      <c r="K553">
        <v>1904.520641850816</v>
      </c>
      <c r="L553">
        <v>2460.4107509381838</v>
      </c>
      <c r="M553">
        <v>1366.7331789672321</v>
      </c>
      <c r="N553">
        <v>1466.7202719159579</v>
      </c>
      <c r="O553">
        <v>2143.1072551604721</v>
      </c>
      <c r="P553">
        <v>1788.6944610902649</v>
      </c>
      <c r="Q553">
        <v>2119.4523413869001</v>
      </c>
      <c r="R553">
        <v>1784.895546510041</v>
      </c>
      <c r="S553">
        <v>2210.4267502787461</v>
      </c>
      <c r="T553">
        <v>2388.8714336381172</v>
      </c>
      <c r="U553">
        <v>1840.847098517178</v>
      </c>
      <c r="V553">
        <v>2485.5335845397708</v>
      </c>
      <c r="W553">
        <v>1958.816169289978</v>
      </c>
      <c r="X553">
        <v>2231.1790639893138</v>
      </c>
      <c r="Y553">
        <v>2225.09970012744</v>
      </c>
      <c r="Z553">
        <v>1465.130850706495</v>
      </c>
      <c r="AA553">
        <v>2310.3958593491539</v>
      </c>
      <c r="AB553">
        <v>2162.5120975471141</v>
      </c>
      <c r="AC553">
        <v>1869.012509336535</v>
      </c>
      <c r="AD553">
        <v>1485.8821087707099</v>
      </c>
      <c r="AE553">
        <v>1676.8565478371261</v>
      </c>
      <c r="AF553">
        <v>2116.248487782007</v>
      </c>
      <c r="AG553">
        <v>2079.0307478710479</v>
      </c>
      <c r="AH553">
        <v>2146.3949070091621</v>
      </c>
    </row>
    <row r="554" spans="1:34" x14ac:dyDescent="0.25">
      <c r="A554">
        <v>44677</v>
      </c>
      <c r="B554">
        <v>1341.34</v>
      </c>
      <c r="C554">
        <v>2070.8905215342088</v>
      </c>
      <c r="D554">
        <v>2228.1984072469322</v>
      </c>
      <c r="E554">
        <v>1751.314730516533</v>
      </c>
      <c r="F554">
        <v>2214.964539522372</v>
      </c>
      <c r="G554">
        <v>2040.3200313412999</v>
      </c>
      <c r="H554">
        <v>2663.7410282674282</v>
      </c>
      <c r="I554">
        <v>1867.9634446150469</v>
      </c>
      <c r="J554">
        <v>2087.0339519530189</v>
      </c>
      <c r="K554">
        <v>1895.5354824510589</v>
      </c>
      <c r="L554">
        <v>2445.5091170139008</v>
      </c>
      <c r="M554">
        <v>1337.0171165149859</v>
      </c>
      <c r="N554">
        <v>1454.6047247608451</v>
      </c>
      <c r="O554">
        <v>2124.3210477484809</v>
      </c>
      <c r="P554">
        <v>1781.211539584272</v>
      </c>
      <c r="Q554">
        <v>2109.1674838954482</v>
      </c>
      <c r="R554">
        <v>1782.2552074066859</v>
      </c>
      <c r="S554">
        <v>2180.5438364808551</v>
      </c>
      <c r="T554">
        <v>2369.48327496519</v>
      </c>
      <c r="U554">
        <v>1821.51346430645</v>
      </c>
      <c r="V554">
        <v>2429.5546200162639</v>
      </c>
      <c r="W554">
        <v>1942.248593565158</v>
      </c>
      <c r="X554">
        <v>2203.4063128221642</v>
      </c>
      <c r="Y554">
        <v>2198.2407475305858</v>
      </c>
      <c r="Z554">
        <v>1468.360892791063</v>
      </c>
      <c r="AA554">
        <v>2281.441838176162</v>
      </c>
      <c r="AB554">
        <v>2145.7378535802768</v>
      </c>
      <c r="AC554">
        <v>1854.95533774507</v>
      </c>
      <c r="AD554">
        <v>1472.9704548556081</v>
      </c>
      <c r="AE554">
        <v>1669.94003106739</v>
      </c>
      <c r="AF554">
        <v>2105.6060213880992</v>
      </c>
      <c r="AG554">
        <v>2052.4185348897149</v>
      </c>
      <c r="AH554">
        <v>2123.4523614687532</v>
      </c>
    </row>
    <row r="555" spans="1:34" x14ac:dyDescent="0.25">
      <c r="A555">
        <v>44676</v>
      </c>
      <c r="B555">
        <v>1310.92</v>
      </c>
      <c r="C555">
        <v>2044.5929012257529</v>
      </c>
      <c r="D555">
        <v>2209.4219139318889</v>
      </c>
      <c r="E555">
        <v>1737.3607613581039</v>
      </c>
      <c r="F555">
        <v>2175.9474244728008</v>
      </c>
      <c r="G555">
        <v>2022.584672579007</v>
      </c>
      <c r="H555">
        <v>2629.5288288927409</v>
      </c>
      <c r="I555">
        <v>1844.8619336893901</v>
      </c>
      <c r="J555">
        <v>2070.317009469728</v>
      </c>
      <c r="K555">
        <v>1835.106190364962</v>
      </c>
      <c r="L555">
        <v>2417.851524701482</v>
      </c>
      <c r="M555">
        <v>1293.9588343558789</v>
      </c>
      <c r="N555">
        <v>1421.323473083655</v>
      </c>
      <c r="O555">
        <v>2095.6286606408098</v>
      </c>
      <c r="P555">
        <v>1775.4052264247021</v>
      </c>
      <c r="Q555">
        <v>2090.5011722849172</v>
      </c>
      <c r="R555">
        <v>1761.133366569243</v>
      </c>
      <c r="S555">
        <v>2171.6036593262738</v>
      </c>
      <c r="T555">
        <v>2356.36016300448</v>
      </c>
      <c r="U555">
        <v>1803.360933275347</v>
      </c>
      <c r="V555">
        <v>2458.6070991431629</v>
      </c>
      <c r="W555">
        <v>1920.5794269886319</v>
      </c>
      <c r="X555">
        <v>2179.9486375470201</v>
      </c>
      <c r="Y555">
        <v>2165.1262345856039</v>
      </c>
      <c r="Z555">
        <v>1455.8968999661261</v>
      </c>
      <c r="AA555">
        <v>2250.0667248861441</v>
      </c>
      <c r="AB555">
        <v>2122.613167642156</v>
      </c>
      <c r="AC555">
        <v>1836.9549659639581</v>
      </c>
      <c r="AD555">
        <v>1444.7314571804579</v>
      </c>
      <c r="AE555">
        <v>1637.8997017249731</v>
      </c>
      <c r="AF555">
        <v>2080.924659787956</v>
      </c>
      <c r="AG555">
        <v>2025.0307429137581</v>
      </c>
      <c r="AH555">
        <v>2098.214017996846</v>
      </c>
    </row>
    <row r="556" spans="1:34" x14ac:dyDescent="0.25">
      <c r="A556">
        <v>44673</v>
      </c>
      <c r="B556">
        <v>1379.23</v>
      </c>
      <c r="C556">
        <v>2093.3806401543488</v>
      </c>
      <c r="D556">
        <v>2267.0591771445302</v>
      </c>
      <c r="E556">
        <v>1805.477861457349</v>
      </c>
      <c r="F556">
        <v>2222.7151920465608</v>
      </c>
      <c r="G556">
        <v>2076.276399301501</v>
      </c>
      <c r="H556">
        <v>2698.6405941576049</v>
      </c>
      <c r="I556">
        <v>1883.1809169617979</v>
      </c>
      <c r="J556">
        <v>2113.594980687461</v>
      </c>
      <c r="K556">
        <v>1914.1916130371189</v>
      </c>
      <c r="L556">
        <v>2470.532239328958</v>
      </c>
      <c r="M556">
        <v>1323.8878473123059</v>
      </c>
      <c r="N556">
        <v>1471.894028802526</v>
      </c>
      <c r="O556">
        <v>2160.027877710671</v>
      </c>
      <c r="P556">
        <v>1819.924103100057</v>
      </c>
      <c r="Q556">
        <v>2131.5664205432699</v>
      </c>
      <c r="R556">
        <v>1814.538367405502</v>
      </c>
      <c r="S556">
        <v>2212.2757641844159</v>
      </c>
      <c r="T556">
        <v>2403.898862025741</v>
      </c>
      <c r="U556">
        <v>1833.1710381609321</v>
      </c>
      <c r="V556">
        <v>2517.3473151580069</v>
      </c>
      <c r="W556">
        <v>1969.411058859074</v>
      </c>
      <c r="X556">
        <v>2216.015272202847</v>
      </c>
      <c r="Y556">
        <v>2209.105588431381</v>
      </c>
      <c r="Z556">
        <v>1501.3129771518111</v>
      </c>
      <c r="AA556">
        <v>2298.374257463759</v>
      </c>
      <c r="AB556">
        <v>2177.7340744031931</v>
      </c>
      <c r="AC556">
        <v>1881.422409667666</v>
      </c>
      <c r="AD556">
        <v>1491.8507139308381</v>
      </c>
      <c r="AE556">
        <v>1697.750557140349</v>
      </c>
      <c r="AF556">
        <v>2140.3730157295349</v>
      </c>
      <c r="AG556">
        <v>2078.9888892521572</v>
      </c>
      <c r="AH556">
        <v>2134.6648256479561</v>
      </c>
    </row>
    <row r="557" spans="1:34" x14ac:dyDescent="0.25">
      <c r="A557">
        <v>44672</v>
      </c>
      <c r="B557">
        <v>1370.21</v>
      </c>
      <c r="C557">
        <v>2096.804534674251</v>
      </c>
      <c r="D557">
        <v>2274.4032403721039</v>
      </c>
      <c r="E557">
        <v>1826.896041606436</v>
      </c>
      <c r="F557">
        <v>2218.247370417806</v>
      </c>
      <c r="G557">
        <v>2075.7649309165072</v>
      </c>
      <c r="H557">
        <v>2709.8412974441621</v>
      </c>
      <c r="I557">
        <v>1910.6248923494229</v>
      </c>
      <c r="J557">
        <v>2137.0065044819012</v>
      </c>
      <c r="K557">
        <v>1949.9302873910431</v>
      </c>
      <c r="L557">
        <v>2502.5782733050642</v>
      </c>
      <c r="M557">
        <v>1312.497722157306</v>
      </c>
      <c r="N557">
        <v>1475.5903921719751</v>
      </c>
      <c r="O557">
        <v>2175.8166755110728</v>
      </c>
      <c r="P557">
        <v>1838.1702327430071</v>
      </c>
      <c r="Q557">
        <v>2115.8856053355589</v>
      </c>
      <c r="R557">
        <v>1798.356598284392</v>
      </c>
      <c r="S557">
        <v>2215.3444663750111</v>
      </c>
      <c r="T557">
        <v>2398.9134832101699</v>
      </c>
      <c r="U557">
        <v>1830.274977555403</v>
      </c>
      <c r="V557">
        <v>2572.066786462382</v>
      </c>
      <c r="W557">
        <v>1967.2369249021781</v>
      </c>
      <c r="X557">
        <v>2218.7094374077219</v>
      </c>
      <c r="Y557">
        <v>2203.6790672708521</v>
      </c>
      <c r="Z557">
        <v>1503.181833323345</v>
      </c>
      <c r="AA557">
        <v>2297.3379160428799</v>
      </c>
      <c r="AB557">
        <v>2193.8532856920401</v>
      </c>
      <c r="AC557">
        <v>1882.2893259576531</v>
      </c>
      <c r="AD557">
        <v>1494.1601699738189</v>
      </c>
      <c r="AE557">
        <v>1691.334357596982</v>
      </c>
      <c r="AF557">
        <v>2155.1812322585092</v>
      </c>
      <c r="AG557">
        <v>2087.9372276629069</v>
      </c>
      <c r="AH557">
        <v>2127.6463273083182</v>
      </c>
    </row>
    <row r="558" spans="1:34" x14ac:dyDescent="0.25">
      <c r="A558">
        <v>44671</v>
      </c>
      <c r="B558">
        <v>1384.72</v>
      </c>
      <c r="C558">
        <v>2130.814834562203</v>
      </c>
      <c r="D558">
        <v>2311.2840205337288</v>
      </c>
      <c r="E558">
        <v>1807.497266302516</v>
      </c>
      <c r="F558">
        <v>2266.4839877501572</v>
      </c>
      <c r="G558">
        <v>2114.527210186905</v>
      </c>
      <c r="H558">
        <v>2725.463052792727</v>
      </c>
      <c r="I558">
        <v>1959.322149148072</v>
      </c>
      <c r="J558">
        <v>2161.0971047597059</v>
      </c>
      <c r="K558">
        <v>2032.2604166876849</v>
      </c>
      <c r="L558">
        <v>2509.243286102886</v>
      </c>
      <c r="M558">
        <v>1338.66373817975</v>
      </c>
      <c r="N558">
        <v>1513.6109878573441</v>
      </c>
      <c r="O558">
        <v>2217.5623558852358</v>
      </c>
      <c r="P558">
        <v>1854.224633988402</v>
      </c>
      <c r="Q558">
        <v>2163.4464276549088</v>
      </c>
      <c r="R558">
        <v>1804.5352324525079</v>
      </c>
      <c r="S558">
        <v>2222.5682921396829</v>
      </c>
      <c r="T558">
        <v>2422.902234412426</v>
      </c>
      <c r="U558">
        <v>1853.4363223323819</v>
      </c>
      <c r="V558">
        <v>2602.90804446934</v>
      </c>
      <c r="W558">
        <v>1987.524282812891</v>
      </c>
      <c r="X558">
        <v>2269.4789979459451</v>
      </c>
      <c r="Y558">
        <v>2250.9057625230721</v>
      </c>
      <c r="Z558">
        <v>1513.824464108807</v>
      </c>
      <c r="AA558">
        <v>2337.624135619631</v>
      </c>
      <c r="AB558">
        <v>2233.6812695626941</v>
      </c>
      <c r="AC558">
        <v>1904.1322869701401</v>
      </c>
      <c r="AD558">
        <v>1515.0534914349851</v>
      </c>
      <c r="AE558">
        <v>1701.9685234877661</v>
      </c>
      <c r="AF558">
        <v>2162.4835194603761</v>
      </c>
      <c r="AG558">
        <v>2121.2526439865519</v>
      </c>
      <c r="AH558">
        <v>2178.983316282965</v>
      </c>
    </row>
    <row r="559" spans="1:34" x14ac:dyDescent="0.25">
      <c r="A559">
        <v>44670</v>
      </c>
      <c r="B559">
        <v>1406.45</v>
      </c>
      <c r="C559">
        <v>2164.742556317995</v>
      </c>
      <c r="D559">
        <v>2346.607843704277</v>
      </c>
      <c r="E559">
        <v>1831.3652449348911</v>
      </c>
      <c r="F559">
        <v>2306.6825706614709</v>
      </c>
      <c r="G559">
        <v>2156.8014776648702</v>
      </c>
      <c r="H559">
        <v>2752.5668744005288</v>
      </c>
      <c r="I559">
        <v>1987.4234357266</v>
      </c>
      <c r="J559">
        <v>2191.333293064753</v>
      </c>
      <c r="K559">
        <v>2102.2026217721068</v>
      </c>
      <c r="L559">
        <v>2552.6259224788282</v>
      </c>
      <c r="M559">
        <v>1370.585706235426</v>
      </c>
      <c r="N559">
        <v>1543.986708969926</v>
      </c>
      <c r="O559">
        <v>2265.1230504647629</v>
      </c>
      <c r="P559">
        <v>1871.606852858682</v>
      </c>
      <c r="Q559">
        <v>2191.4190349947298</v>
      </c>
      <c r="R559">
        <v>1820.054481376656</v>
      </c>
      <c r="S559">
        <v>2273.9574589810791</v>
      </c>
      <c r="T559">
        <v>2455.3597442333589</v>
      </c>
      <c r="U559">
        <v>1887.936648187223</v>
      </c>
      <c r="V559">
        <v>2611.2152511214208</v>
      </c>
      <c r="W559">
        <v>2020.671194213666</v>
      </c>
      <c r="X559">
        <v>2298.4163875609761</v>
      </c>
      <c r="Y559">
        <v>2288.840151079311</v>
      </c>
      <c r="Z559">
        <v>1539.5572499391481</v>
      </c>
      <c r="AA559">
        <v>2373.695286391513</v>
      </c>
      <c r="AB559">
        <v>2272.5851840008331</v>
      </c>
      <c r="AC559">
        <v>1931.341521037521</v>
      </c>
      <c r="AD559">
        <v>1543.8351043117791</v>
      </c>
      <c r="AE559">
        <v>1717.201140145582</v>
      </c>
      <c r="AF559">
        <v>2189.0964542945771</v>
      </c>
      <c r="AG559">
        <v>2152.574286624842</v>
      </c>
      <c r="AH559">
        <v>2221.777589804447</v>
      </c>
    </row>
    <row r="560" spans="1:34" x14ac:dyDescent="0.25">
      <c r="A560">
        <v>44669</v>
      </c>
      <c r="B560">
        <v>1432.6</v>
      </c>
      <c r="C560">
        <v>2199.4519749970982</v>
      </c>
      <c r="D560">
        <v>2353.7047453526388</v>
      </c>
      <c r="E560">
        <v>1860.274618962615</v>
      </c>
      <c r="F560">
        <v>2351.9828539337</v>
      </c>
      <c r="G560">
        <v>2198.07962160324</v>
      </c>
      <c r="H560">
        <v>2810.0801676604942</v>
      </c>
      <c r="I560">
        <v>2027.649386158668</v>
      </c>
      <c r="J560">
        <v>2212.0991782260498</v>
      </c>
      <c r="K560">
        <v>2112.8500510869671</v>
      </c>
      <c r="L560">
        <v>2586.7017100014209</v>
      </c>
      <c r="M560">
        <v>1404.0127729980809</v>
      </c>
      <c r="N560">
        <v>1570.0527464746799</v>
      </c>
      <c r="O560">
        <v>2284.1520245047082</v>
      </c>
      <c r="P560">
        <v>1898.8820148307091</v>
      </c>
      <c r="Q560">
        <v>2230.2457059210878</v>
      </c>
      <c r="R560">
        <v>1847.0733796338361</v>
      </c>
      <c r="S560">
        <v>2330.5597979656459</v>
      </c>
      <c r="T560">
        <v>2486.0785561444959</v>
      </c>
      <c r="U560">
        <v>1919.6129358940509</v>
      </c>
      <c r="V560">
        <v>2641.2661716932971</v>
      </c>
      <c r="W560">
        <v>2037.23798124633</v>
      </c>
      <c r="X560">
        <v>2332.978604656375</v>
      </c>
      <c r="Y560">
        <v>2334.1488864966382</v>
      </c>
      <c r="Z560">
        <v>1561.796881164885</v>
      </c>
      <c r="AA560">
        <v>2417.1807529935882</v>
      </c>
      <c r="AB560">
        <v>2298.0617485766061</v>
      </c>
      <c r="AC560">
        <v>1960.4797248463781</v>
      </c>
      <c r="AD560">
        <v>1571.2197454017739</v>
      </c>
      <c r="AE560">
        <v>1734.475377706874</v>
      </c>
      <c r="AF560">
        <v>2209.57226745357</v>
      </c>
      <c r="AG560">
        <v>2188.6686602876898</v>
      </c>
      <c r="AH560">
        <v>2264.4835515128211</v>
      </c>
    </row>
    <row r="561" spans="1:34" x14ac:dyDescent="0.25">
      <c r="A561">
        <v>44666</v>
      </c>
      <c r="B561">
        <v>1458.56</v>
      </c>
      <c r="C561">
        <v>2234.794394200248</v>
      </c>
      <c r="D561">
        <v>2373.8780315243898</v>
      </c>
      <c r="E561">
        <v>1868.697490103337</v>
      </c>
      <c r="F561">
        <v>2401.7915878135409</v>
      </c>
      <c r="G561">
        <v>2227.4473820805679</v>
      </c>
      <c r="H561">
        <v>2870.6848225561239</v>
      </c>
      <c r="I561">
        <v>2044.5970604365821</v>
      </c>
      <c r="J561">
        <v>2240.73051866792</v>
      </c>
      <c r="K561">
        <v>2150.6824857346619</v>
      </c>
      <c r="L561">
        <v>2591.1673279140959</v>
      </c>
      <c r="M561">
        <v>1432.9542039157559</v>
      </c>
      <c r="N561">
        <v>1575.342901176394</v>
      </c>
      <c r="O561">
        <v>2301.6232188710469</v>
      </c>
      <c r="P561">
        <v>1909.7152351651739</v>
      </c>
      <c r="Q561">
        <v>2269.1730761647768</v>
      </c>
      <c r="R561">
        <v>1875.465366221162</v>
      </c>
      <c r="S561">
        <v>2378.7499119390532</v>
      </c>
      <c r="T561">
        <v>2526.56374708661</v>
      </c>
      <c r="U561">
        <v>1953.8468779683981</v>
      </c>
      <c r="V561">
        <v>2612.581109119832</v>
      </c>
      <c r="W561">
        <v>2074.9796669124248</v>
      </c>
      <c r="X561">
        <v>2381.490505658835</v>
      </c>
      <c r="Y561">
        <v>2387.508702784959</v>
      </c>
      <c r="Z561">
        <v>1585.560903931558</v>
      </c>
      <c r="AA561">
        <v>2467.4117006101328</v>
      </c>
      <c r="AB561">
        <v>2319.9108119868761</v>
      </c>
      <c r="AC561">
        <v>1987.9187519176201</v>
      </c>
      <c r="AD561">
        <v>1586.5865317234709</v>
      </c>
      <c r="AE561">
        <v>1750.580111604638</v>
      </c>
      <c r="AF561">
        <v>2226.2716744504778</v>
      </c>
      <c r="AG561">
        <v>2222.991053366964</v>
      </c>
      <c r="AH561">
        <v>2312.8581912862751</v>
      </c>
    </row>
    <row r="562" spans="1:34" x14ac:dyDescent="0.25">
      <c r="A562">
        <v>44665</v>
      </c>
      <c r="B562">
        <v>1472.12</v>
      </c>
      <c r="C562">
        <v>2244.9934803760239</v>
      </c>
      <c r="D562">
        <v>2386.5622031721718</v>
      </c>
      <c r="E562">
        <v>1816.223404967938</v>
      </c>
      <c r="F562">
        <v>2427.730220144691</v>
      </c>
      <c r="G562">
        <v>2243.0015726169431</v>
      </c>
      <c r="H562">
        <v>2893.6511508860758</v>
      </c>
      <c r="I562">
        <v>2032.2354205276761</v>
      </c>
      <c r="J562">
        <v>2257.2727254809151</v>
      </c>
      <c r="K562">
        <v>2155.9874031754512</v>
      </c>
      <c r="L562">
        <v>2566.7285154645592</v>
      </c>
      <c r="M562">
        <v>1451.864690346669</v>
      </c>
      <c r="N562">
        <v>1580.1789299755001</v>
      </c>
      <c r="O562">
        <v>2301.940155577337</v>
      </c>
      <c r="P562">
        <v>1906.6464710145949</v>
      </c>
      <c r="Q562">
        <v>2279.397816156621</v>
      </c>
      <c r="R562">
        <v>1888.6598072509189</v>
      </c>
      <c r="S562">
        <v>2382.0784276592499</v>
      </c>
      <c r="T562">
        <v>2546.562652597248</v>
      </c>
      <c r="U562">
        <v>1957.7265924423409</v>
      </c>
      <c r="V562">
        <v>2583.9376013644592</v>
      </c>
      <c r="W562">
        <v>2081.3621083478401</v>
      </c>
      <c r="X562">
        <v>2401.3938993710999</v>
      </c>
      <c r="Y562">
        <v>2400.378314456721</v>
      </c>
      <c r="Z562">
        <v>1592.6031305165161</v>
      </c>
      <c r="AA562">
        <v>2486.6407891360282</v>
      </c>
      <c r="AB562">
        <v>2321.2891487761099</v>
      </c>
      <c r="AC562">
        <v>1992.8658085069139</v>
      </c>
      <c r="AD562">
        <v>1586.894586180171</v>
      </c>
      <c r="AE562">
        <v>1754.7336220611789</v>
      </c>
      <c r="AF562">
        <v>2235.251148830956</v>
      </c>
      <c r="AG562">
        <v>2229.257166248894</v>
      </c>
      <c r="AH562">
        <v>2328.6249446555389</v>
      </c>
    </row>
    <row r="563" spans="1:34" x14ac:dyDescent="0.25">
      <c r="A563">
        <v>44664</v>
      </c>
      <c r="B563">
        <v>1477.2</v>
      </c>
      <c r="C563">
        <v>2245.6044369351612</v>
      </c>
      <c r="D563">
        <v>2368.0705326165771</v>
      </c>
      <c r="E563">
        <v>1817.8807875868849</v>
      </c>
      <c r="F563">
        <v>2438.1364540680802</v>
      </c>
      <c r="G563">
        <v>2249.4478831066708</v>
      </c>
      <c r="H563">
        <v>2904.2440203133128</v>
      </c>
      <c r="I563">
        <v>2027.443618477648</v>
      </c>
      <c r="J563">
        <v>2260.189555539403</v>
      </c>
      <c r="K563">
        <v>2117.690276798809</v>
      </c>
      <c r="L563">
        <v>2549.4602760783741</v>
      </c>
      <c r="M563">
        <v>1457.3348415918711</v>
      </c>
      <c r="N563">
        <v>1565.890930456733</v>
      </c>
      <c r="O563">
        <v>2279.6566925748202</v>
      </c>
      <c r="P563">
        <v>1906.708782189568</v>
      </c>
      <c r="Q563">
        <v>2273.373421561249</v>
      </c>
      <c r="R563">
        <v>1896.663789209327</v>
      </c>
      <c r="S563">
        <v>2405.3162992272191</v>
      </c>
      <c r="T563">
        <v>2544.4626466774321</v>
      </c>
      <c r="U563">
        <v>1960.388411383688</v>
      </c>
      <c r="V563">
        <v>2568.0400846318548</v>
      </c>
      <c r="W563">
        <v>2086.3407146302852</v>
      </c>
      <c r="X563">
        <v>2404.3401579317492</v>
      </c>
      <c r="Y563">
        <v>2410.457573345388</v>
      </c>
      <c r="Z563">
        <v>1587.925272064203</v>
      </c>
      <c r="AA563">
        <v>2494.4008490281699</v>
      </c>
      <c r="AB563">
        <v>2306.56610467876</v>
      </c>
      <c r="AC563">
        <v>1996.402657756787</v>
      </c>
      <c r="AD563">
        <v>1581.6927813856</v>
      </c>
      <c r="AE563">
        <v>1754.31649068145</v>
      </c>
      <c r="AF563">
        <v>2233.3428799292301</v>
      </c>
      <c r="AG563">
        <v>2232.1527575093228</v>
      </c>
      <c r="AH563">
        <v>2328.2229684282302</v>
      </c>
    </row>
    <row r="564" spans="1:34" x14ac:dyDescent="0.25">
      <c r="A564">
        <v>44663</v>
      </c>
      <c r="B564">
        <v>1455.25</v>
      </c>
      <c r="C564">
        <v>2227.725400859611</v>
      </c>
      <c r="D564">
        <v>2336.670262678671</v>
      </c>
      <c r="E564">
        <v>1791.9613192804129</v>
      </c>
      <c r="F564">
        <v>2414.295021561567</v>
      </c>
      <c r="G564">
        <v>2219.6479549231549</v>
      </c>
      <c r="H564">
        <v>2886.537699439446</v>
      </c>
      <c r="I564">
        <v>1993.202503746895</v>
      </c>
      <c r="J564">
        <v>2245.062917043977</v>
      </c>
      <c r="K564">
        <v>2094.4080860534041</v>
      </c>
      <c r="L564">
        <v>2543.2923927952011</v>
      </c>
      <c r="M564">
        <v>1456.666950289163</v>
      </c>
      <c r="N564">
        <v>1550.3783835110421</v>
      </c>
      <c r="O564">
        <v>2262.4959476320478</v>
      </c>
      <c r="P564">
        <v>1884.301011575898</v>
      </c>
      <c r="Q564">
        <v>2256.748162999294</v>
      </c>
      <c r="R564">
        <v>1889.0835371979599</v>
      </c>
      <c r="S564">
        <v>2382.205688773347</v>
      </c>
      <c r="T564">
        <v>2532.684821457206</v>
      </c>
      <c r="U564">
        <v>1947.1684461323739</v>
      </c>
      <c r="V564">
        <v>2539.8184193009902</v>
      </c>
      <c r="W564">
        <v>2060.976560231567</v>
      </c>
      <c r="X564">
        <v>2388.4325015332729</v>
      </c>
      <c r="Y564">
        <v>2395.6946845167222</v>
      </c>
      <c r="Z564">
        <v>1579.613288722549</v>
      </c>
      <c r="AA564">
        <v>2475.4666914773111</v>
      </c>
      <c r="AB564">
        <v>2289.5659859152861</v>
      </c>
      <c r="AC564">
        <v>1976.979136620108</v>
      </c>
      <c r="AD564">
        <v>1569.746269271199</v>
      </c>
      <c r="AE564">
        <v>1742.370657014947</v>
      </c>
      <c r="AF564">
        <v>2212.3332103595362</v>
      </c>
      <c r="AG564">
        <v>2211.0732500962422</v>
      </c>
      <c r="AH564">
        <v>2314.5953523595031</v>
      </c>
    </row>
    <row r="565" spans="1:34" x14ac:dyDescent="0.25">
      <c r="A565">
        <v>44659</v>
      </c>
      <c r="B565">
        <v>1482</v>
      </c>
      <c r="C565">
        <v>2259.974260099933</v>
      </c>
      <c r="D565">
        <v>2374.2623439878039</v>
      </c>
      <c r="E565">
        <v>1830.111772723543</v>
      </c>
      <c r="F565">
        <v>2454.2971731748762</v>
      </c>
      <c r="G565">
        <v>2236.771260382232</v>
      </c>
      <c r="H565">
        <v>2920.829891859039</v>
      </c>
      <c r="I565">
        <v>2020.319589066336</v>
      </c>
      <c r="J565">
        <v>2273.5490069379412</v>
      </c>
      <c r="K565">
        <v>2166.4507297784298</v>
      </c>
      <c r="L565">
        <v>2561.094724451038</v>
      </c>
      <c r="M565">
        <v>1459.845343916907</v>
      </c>
      <c r="N565">
        <v>1580.5068195298579</v>
      </c>
      <c r="O565">
        <v>2291.684216504596</v>
      </c>
      <c r="P565">
        <v>1907.438597159022</v>
      </c>
      <c r="Q565">
        <v>2300.886135039123</v>
      </c>
      <c r="R565">
        <v>1906.163603786094</v>
      </c>
      <c r="S565">
        <v>2406.1523132410489</v>
      </c>
      <c r="T565">
        <v>2576.9016295089991</v>
      </c>
      <c r="U565">
        <v>1972.18279085668</v>
      </c>
      <c r="V565">
        <v>2513.5543839986331</v>
      </c>
      <c r="W565">
        <v>2092.9962309943071</v>
      </c>
      <c r="X565">
        <v>2422.6764965371999</v>
      </c>
      <c r="Y565">
        <v>2436.9868811297461</v>
      </c>
      <c r="Z565">
        <v>1606.89762761212</v>
      </c>
      <c r="AA565">
        <v>2514.116411507563</v>
      </c>
      <c r="AB565">
        <v>2321.280484445565</v>
      </c>
      <c r="AC565">
        <v>2000.4376897874811</v>
      </c>
      <c r="AD565">
        <v>1594.0510038856451</v>
      </c>
      <c r="AE565">
        <v>1755.6379609336529</v>
      </c>
      <c r="AF565">
        <v>2236.696289174844</v>
      </c>
      <c r="AG565">
        <v>2242.2835783063128</v>
      </c>
      <c r="AH565">
        <v>2354.371902636959</v>
      </c>
    </row>
    <row r="566" spans="1:34" x14ac:dyDescent="0.25">
      <c r="A566">
        <v>44658</v>
      </c>
      <c r="B566">
        <v>1502.35</v>
      </c>
      <c r="C566">
        <v>2281.2864197365602</v>
      </c>
      <c r="D566">
        <v>2403.4084568745939</v>
      </c>
      <c r="E566">
        <v>1855.4156203459011</v>
      </c>
      <c r="F566">
        <v>2477.005948173326</v>
      </c>
      <c r="G566">
        <v>2269.679777540397</v>
      </c>
      <c r="H566">
        <v>2943.941287043373</v>
      </c>
      <c r="I566">
        <v>2053.902846689874</v>
      </c>
      <c r="J566">
        <v>2294.3830318587738</v>
      </c>
      <c r="K566">
        <v>2212.112117246274</v>
      </c>
      <c r="L566">
        <v>2566.0925114532511</v>
      </c>
      <c r="M566">
        <v>1471.217884385851</v>
      </c>
      <c r="N566">
        <v>1604.896344775465</v>
      </c>
      <c r="O566">
        <v>2308.651473528208</v>
      </c>
      <c r="P566">
        <v>1932.898890694549</v>
      </c>
      <c r="Q566">
        <v>2323.0468484328489</v>
      </c>
      <c r="R566">
        <v>1920.563583655405</v>
      </c>
      <c r="S566">
        <v>2443.931967609406</v>
      </c>
      <c r="T566">
        <v>2604.0078423339</v>
      </c>
      <c r="U566">
        <v>1988.427220831873</v>
      </c>
      <c r="V566">
        <v>2538.6228113517968</v>
      </c>
      <c r="W566">
        <v>2116.1215164233372</v>
      </c>
      <c r="X566">
        <v>2430.3175144648048</v>
      </c>
      <c r="Y566">
        <v>2458.3827600279092</v>
      </c>
      <c r="Z566">
        <v>1616.0239588176889</v>
      </c>
      <c r="AA566">
        <v>2535.9091410188362</v>
      </c>
      <c r="AB566">
        <v>2342.40482404152</v>
      </c>
      <c r="AC566">
        <v>2022.486834484426</v>
      </c>
      <c r="AD566">
        <v>1612.166628193741</v>
      </c>
      <c r="AE566">
        <v>1767.355738365339</v>
      </c>
      <c r="AF566">
        <v>2256.5339280925718</v>
      </c>
      <c r="AG566">
        <v>2265.0597217057102</v>
      </c>
      <c r="AH566">
        <v>2376.0923199713361</v>
      </c>
    </row>
    <row r="567" spans="1:34" x14ac:dyDescent="0.25">
      <c r="A567">
        <v>44657</v>
      </c>
      <c r="B567">
        <v>1522.9</v>
      </c>
      <c r="C567">
        <v>2296.4781227147969</v>
      </c>
      <c r="D567">
        <v>2421.71676641873</v>
      </c>
      <c r="E567">
        <v>1863.8267261093549</v>
      </c>
      <c r="F567">
        <v>2497.7002206680322</v>
      </c>
      <c r="G567">
        <v>2293.1605053617941</v>
      </c>
      <c r="H567">
        <v>2963.9491764850841</v>
      </c>
      <c r="I567">
        <v>2069.8942779674799</v>
      </c>
      <c r="J567">
        <v>2306.5982014513438</v>
      </c>
      <c r="K567">
        <v>2220.0288226600719</v>
      </c>
      <c r="L567">
        <v>2575.928833652943</v>
      </c>
      <c r="M567">
        <v>1490.519425646344</v>
      </c>
      <c r="N567">
        <v>1613.6308250936299</v>
      </c>
      <c r="O567">
        <v>2321.4791832427609</v>
      </c>
      <c r="P567">
        <v>1948.5213924125139</v>
      </c>
      <c r="Q567">
        <v>2333.9131861158662</v>
      </c>
      <c r="R567">
        <v>1926.7094428408559</v>
      </c>
      <c r="S567">
        <v>2458.0305682243888</v>
      </c>
      <c r="T567">
        <v>2610.4107376887769</v>
      </c>
      <c r="U567">
        <v>2000.6014332790151</v>
      </c>
      <c r="V567">
        <v>2580.559639350834</v>
      </c>
      <c r="W567">
        <v>2133.4118906096369</v>
      </c>
      <c r="X567">
        <v>2440.0406933932609</v>
      </c>
      <c r="Y567">
        <v>2475.2004231986089</v>
      </c>
      <c r="Z567">
        <v>1635.5353676853081</v>
      </c>
      <c r="AA567">
        <v>2552.9326733655871</v>
      </c>
      <c r="AB567">
        <v>2355.989921948496</v>
      </c>
      <c r="AC567">
        <v>2036.2672900372611</v>
      </c>
      <c r="AD567">
        <v>1625.70307102838</v>
      </c>
      <c r="AE567">
        <v>1779.2789728990649</v>
      </c>
      <c r="AF567">
        <v>2269.4861146318649</v>
      </c>
      <c r="AG567">
        <v>2282.251715775617</v>
      </c>
      <c r="AH567">
        <v>2390.713588932354</v>
      </c>
    </row>
    <row r="568" spans="1:34" x14ac:dyDescent="0.25">
      <c r="A568">
        <v>44656</v>
      </c>
      <c r="B568">
        <v>1520.03</v>
      </c>
      <c r="C568">
        <v>2306.166503683311</v>
      </c>
      <c r="D568">
        <v>2438.508212988479</v>
      </c>
      <c r="E568">
        <v>1870.0356045296321</v>
      </c>
      <c r="F568">
        <v>2522.6789392200681</v>
      </c>
      <c r="G568">
        <v>2316.412706131327</v>
      </c>
      <c r="H568">
        <v>2968.10490194351</v>
      </c>
      <c r="I568">
        <v>2074.9178371307962</v>
      </c>
      <c r="J568">
        <v>2316.3999234866842</v>
      </c>
      <c r="K568">
        <v>2239.7685580563329</v>
      </c>
      <c r="L568">
        <v>2567.8450616737719</v>
      </c>
      <c r="M568">
        <v>1504.757226980023</v>
      </c>
      <c r="N568">
        <v>1605.2065082332219</v>
      </c>
      <c r="O568">
        <v>2335.930264356889</v>
      </c>
      <c r="P568">
        <v>1956.859276281288</v>
      </c>
      <c r="Q568">
        <v>2327.3028942221199</v>
      </c>
      <c r="R568">
        <v>1917.8781290769441</v>
      </c>
      <c r="S568">
        <v>2460.1722830937201</v>
      </c>
      <c r="T568">
        <v>2610.7132321019881</v>
      </c>
      <c r="U568">
        <v>2003.708297707007</v>
      </c>
      <c r="V568">
        <v>2594.0902547930782</v>
      </c>
      <c r="W568">
        <v>2152.208154342386</v>
      </c>
      <c r="X568">
        <v>2435.765008376281</v>
      </c>
      <c r="Y568">
        <v>2494.2501046515672</v>
      </c>
      <c r="Z568">
        <v>1641.7085980853419</v>
      </c>
      <c r="AA568">
        <v>2567.4005249303768</v>
      </c>
      <c r="AB568">
        <v>2362.8682263989908</v>
      </c>
      <c r="AC568">
        <v>2042.4474869018341</v>
      </c>
      <c r="AD568">
        <v>1627.948639002406</v>
      </c>
      <c r="AE568">
        <v>1769.700356522402</v>
      </c>
      <c r="AF568">
        <v>2276.569060917584</v>
      </c>
      <c r="AG568">
        <v>2293.237818879385</v>
      </c>
      <c r="AH568">
        <v>2402.7861553176808</v>
      </c>
    </row>
    <row r="569" spans="1:34" x14ac:dyDescent="0.25">
      <c r="A569">
        <v>44655</v>
      </c>
      <c r="B569">
        <v>1524.7</v>
      </c>
      <c r="C569">
        <v>2306.6615719628639</v>
      </c>
      <c r="D569">
        <v>2446.2980847051781</v>
      </c>
      <c r="E569">
        <v>1863.2104943332099</v>
      </c>
      <c r="F569">
        <v>2524.9389832512929</v>
      </c>
      <c r="G569">
        <v>2324.566758571581</v>
      </c>
      <c r="H569">
        <v>2978.0597109411779</v>
      </c>
      <c r="I569">
        <v>2058.5901184091172</v>
      </c>
      <c r="J569">
        <v>2314.908543556593</v>
      </c>
      <c r="K569">
        <v>2229.999337107286</v>
      </c>
      <c r="L569">
        <v>2567.9175212534892</v>
      </c>
      <c r="M569">
        <v>1506.500869807395</v>
      </c>
      <c r="N569">
        <v>1597.528795039123</v>
      </c>
      <c r="O569">
        <v>2335.4239117600869</v>
      </c>
      <c r="P569">
        <v>1955.981737944516</v>
      </c>
      <c r="Q569">
        <v>2326.212957248908</v>
      </c>
      <c r="R569">
        <v>1925.215060401908</v>
      </c>
      <c r="S569">
        <v>2456.6263139419452</v>
      </c>
      <c r="T569">
        <v>2611.770769046062</v>
      </c>
      <c r="U569">
        <v>2004.2705321005769</v>
      </c>
      <c r="V569">
        <v>2570.0161988367558</v>
      </c>
      <c r="W569">
        <v>2149.41440883315</v>
      </c>
      <c r="X569">
        <v>2439.0958382223521</v>
      </c>
      <c r="Y569">
        <v>2495.39110396859</v>
      </c>
      <c r="Z569">
        <v>1646.194027441124</v>
      </c>
      <c r="AA569">
        <v>2570.5297703312922</v>
      </c>
      <c r="AB569">
        <v>2359.471374184659</v>
      </c>
      <c r="AC569">
        <v>2042.819402778935</v>
      </c>
      <c r="AD569">
        <v>1625.2755833148369</v>
      </c>
      <c r="AE569">
        <v>1769.873596448263</v>
      </c>
      <c r="AF569">
        <v>2280.0449039042269</v>
      </c>
      <c r="AG569">
        <v>2290.8765692470479</v>
      </c>
      <c r="AH569">
        <v>2404.8368286083009</v>
      </c>
    </row>
    <row r="570" spans="1:34" x14ac:dyDescent="0.25">
      <c r="A570">
        <v>44652</v>
      </c>
      <c r="B570">
        <v>1516.44</v>
      </c>
      <c r="C570">
        <v>2300.5660259432439</v>
      </c>
      <c r="D570">
        <v>2441.9629719877448</v>
      </c>
      <c r="E570">
        <v>1848.904839251134</v>
      </c>
      <c r="F570">
        <v>2524.3689454714531</v>
      </c>
      <c r="G570">
        <v>2308.282057297828</v>
      </c>
      <c r="H570">
        <v>2933.2685163750339</v>
      </c>
      <c r="I570">
        <v>2052.9473272419582</v>
      </c>
      <c r="J570">
        <v>2308.922560909029</v>
      </c>
      <c r="K570">
        <v>2207.880447382247</v>
      </c>
      <c r="L570">
        <v>2568.5571288540982</v>
      </c>
      <c r="M570">
        <v>1499.901934988651</v>
      </c>
      <c r="N570">
        <v>1586.4629674844259</v>
      </c>
      <c r="O570">
        <v>2342.65929712873</v>
      </c>
      <c r="P570">
        <v>1965.5709320252961</v>
      </c>
      <c r="Q570">
        <v>2323.3346436229108</v>
      </c>
      <c r="R570">
        <v>1923.4031726072669</v>
      </c>
      <c r="S570">
        <v>2448.0245870006329</v>
      </c>
      <c r="T570">
        <v>2609.9050210242699</v>
      </c>
      <c r="U570">
        <v>1998.9570646432171</v>
      </c>
      <c r="V570">
        <v>2585.8800152755598</v>
      </c>
      <c r="W570">
        <v>2152.943742346933</v>
      </c>
      <c r="X570">
        <v>2426.9287674503198</v>
      </c>
      <c r="Y570">
        <v>2487.2854011174481</v>
      </c>
      <c r="Z570">
        <v>1654.341624424052</v>
      </c>
      <c r="AA570">
        <v>2559.6976405818441</v>
      </c>
      <c r="AB570">
        <v>2359.0650750161549</v>
      </c>
      <c r="AC570">
        <v>2041.0501448627019</v>
      </c>
      <c r="AD570">
        <v>1618.986339029228</v>
      </c>
      <c r="AE570">
        <v>1762.99676599393</v>
      </c>
      <c r="AF570">
        <v>2272.707686993303</v>
      </c>
      <c r="AG570">
        <v>2287.092909942211</v>
      </c>
      <c r="AH570">
        <v>2397.0159762018561</v>
      </c>
    </row>
    <row r="571" spans="1:34" x14ac:dyDescent="0.25">
      <c r="A571">
        <v>44651</v>
      </c>
      <c r="B571">
        <v>1492.15</v>
      </c>
      <c r="C571">
        <v>2293.5611080007761</v>
      </c>
      <c r="D571">
        <v>2418.96600813542</v>
      </c>
      <c r="E571">
        <v>1843.948867592723</v>
      </c>
      <c r="F571">
        <v>2509.0184501779231</v>
      </c>
      <c r="G571">
        <v>2308.0430453180988</v>
      </c>
      <c r="H571">
        <v>2919.8975120054661</v>
      </c>
      <c r="I571">
        <v>2054.5285618653979</v>
      </c>
      <c r="J571">
        <v>2310.2446464909358</v>
      </c>
      <c r="K571">
        <v>2239.274961844988</v>
      </c>
      <c r="L571">
        <v>2563.5288176256822</v>
      </c>
      <c r="M571">
        <v>1496.85844272804</v>
      </c>
      <c r="N571">
        <v>1582.1891105936079</v>
      </c>
      <c r="O571">
        <v>2331.1220233485319</v>
      </c>
      <c r="P571">
        <v>1957.5753258372549</v>
      </c>
      <c r="Q571">
        <v>2322.757281596922</v>
      </c>
      <c r="R571">
        <v>1908.3645444332419</v>
      </c>
      <c r="S571">
        <v>2431.1814976238011</v>
      </c>
      <c r="T571">
        <v>2606.5849952723202</v>
      </c>
      <c r="U571">
        <v>1992.732402052224</v>
      </c>
      <c r="V571">
        <v>2572.0007810513848</v>
      </c>
      <c r="W571">
        <v>2158.8662426721212</v>
      </c>
      <c r="X571">
        <v>2423.5301351278149</v>
      </c>
      <c r="Y571">
        <v>2478.719892000131</v>
      </c>
      <c r="Z571">
        <v>1656.4837294702199</v>
      </c>
      <c r="AA571">
        <v>2548.328989406567</v>
      </c>
      <c r="AB571">
        <v>2357.113238587589</v>
      </c>
      <c r="AC571">
        <v>2036.041164523843</v>
      </c>
      <c r="AD571">
        <v>1616.3039251437881</v>
      </c>
      <c r="AE571">
        <v>1746.256222270903</v>
      </c>
      <c r="AF571">
        <v>2261.5941520264309</v>
      </c>
      <c r="AG571">
        <v>2279.701483783082</v>
      </c>
      <c r="AH571">
        <v>2393.7492978902619</v>
      </c>
    </row>
    <row r="572" spans="1:34" x14ac:dyDescent="0.25">
      <c r="A572">
        <v>44650</v>
      </c>
      <c r="B572">
        <v>1490.51</v>
      </c>
      <c r="C572">
        <v>2300.4270451793468</v>
      </c>
      <c r="D572">
        <v>2429.0398801563952</v>
      </c>
      <c r="E572">
        <v>1847.8496627549459</v>
      </c>
      <c r="F572">
        <v>2519.837673953416</v>
      </c>
      <c r="G572">
        <v>2278.9877488732018</v>
      </c>
      <c r="H572">
        <v>2929.5208928588359</v>
      </c>
      <c r="I572">
        <v>2057.744164982862</v>
      </c>
      <c r="J572">
        <v>2309.57378295341</v>
      </c>
      <c r="K572">
        <v>2272.3672695141672</v>
      </c>
      <c r="L572">
        <v>2564.0138084285959</v>
      </c>
      <c r="M572">
        <v>1499.7451195095191</v>
      </c>
      <c r="N572">
        <v>1588.6821099326451</v>
      </c>
      <c r="O572">
        <v>2333.5970583196772</v>
      </c>
      <c r="P572">
        <v>1959.598340944015</v>
      </c>
      <c r="Q572">
        <v>2326.1563721940388</v>
      </c>
      <c r="R572">
        <v>1908.9565735174899</v>
      </c>
      <c r="S572">
        <v>2441.331988521295</v>
      </c>
      <c r="T572">
        <v>2624.1386787892088</v>
      </c>
      <c r="U572">
        <v>1990.558245781353</v>
      </c>
      <c r="V572">
        <v>2590.0861884833898</v>
      </c>
      <c r="W572">
        <v>2168.7021920899701</v>
      </c>
      <c r="X572">
        <v>2439.4528320231329</v>
      </c>
      <c r="Y572">
        <v>2488.9561228950429</v>
      </c>
      <c r="Z572">
        <v>1663.408922528793</v>
      </c>
      <c r="AA572">
        <v>2559.7245739244509</v>
      </c>
      <c r="AB572">
        <v>2363.2613269053272</v>
      </c>
      <c r="AC572">
        <v>2035.0296541628991</v>
      </c>
      <c r="AD572">
        <v>1621.661769900491</v>
      </c>
      <c r="AE572">
        <v>1741.01403623903</v>
      </c>
      <c r="AF572">
        <v>2264.551708904004</v>
      </c>
      <c r="AG572">
        <v>2285.6406113949438</v>
      </c>
      <c r="AH572">
        <v>2405.125358114743</v>
      </c>
    </row>
    <row r="573" spans="1:34" x14ac:dyDescent="0.25">
      <c r="A573">
        <v>44649</v>
      </c>
      <c r="B573">
        <v>1497.76</v>
      </c>
      <c r="C573">
        <v>2317.794792566533</v>
      </c>
      <c r="D573">
        <v>2452.0973617545251</v>
      </c>
      <c r="E573">
        <v>1839.165066222871</v>
      </c>
      <c r="F573">
        <v>2548.547815682397</v>
      </c>
      <c r="G573">
        <v>2288.1360950837879</v>
      </c>
      <c r="H573">
        <v>2941.5454293635671</v>
      </c>
      <c r="I573">
        <v>2064.209551500247</v>
      </c>
      <c r="J573">
        <v>2316.6875096171848</v>
      </c>
      <c r="K573">
        <v>2306.5240390241888</v>
      </c>
      <c r="L573">
        <v>2557.4868628461431</v>
      </c>
      <c r="M573">
        <v>1523.522422612639</v>
      </c>
      <c r="N573">
        <v>1606.8879726872119</v>
      </c>
      <c r="O573">
        <v>2363.0595888427029</v>
      </c>
      <c r="P573">
        <v>1978.860537159456</v>
      </c>
      <c r="Q573">
        <v>2348.580365149684</v>
      </c>
      <c r="R573">
        <v>1905.4805514472621</v>
      </c>
      <c r="S573">
        <v>2471.2062905512489</v>
      </c>
      <c r="T573">
        <v>2643.0257012210118</v>
      </c>
      <c r="U573">
        <v>2001.207487915214</v>
      </c>
      <c r="V573">
        <v>2584.3472721764542</v>
      </c>
      <c r="W573">
        <v>2186.3064200798781</v>
      </c>
      <c r="X573">
        <v>2457.9328133612512</v>
      </c>
      <c r="Y573">
        <v>2509.2936686355488</v>
      </c>
      <c r="Z573">
        <v>1670.7086772062571</v>
      </c>
      <c r="AA573">
        <v>2581.587663404955</v>
      </c>
      <c r="AB573">
        <v>2381.5103262190742</v>
      </c>
      <c r="AC573">
        <v>2044.3151571616891</v>
      </c>
      <c r="AD573">
        <v>1634.8936645334729</v>
      </c>
      <c r="AE573">
        <v>1738.922670423229</v>
      </c>
      <c r="AF573">
        <v>2274.544741597414</v>
      </c>
      <c r="AG573">
        <v>2303.45454747337</v>
      </c>
      <c r="AH573">
        <v>2428.2417156415981</v>
      </c>
    </row>
    <row r="574" spans="1:34" x14ac:dyDescent="0.25">
      <c r="A574">
        <v>44648</v>
      </c>
      <c r="B574">
        <v>1483.18</v>
      </c>
      <c r="C574">
        <v>2302.7385645554482</v>
      </c>
      <c r="D574">
        <v>2442.036741304727</v>
      </c>
      <c r="E574">
        <v>1821.1058689485501</v>
      </c>
      <c r="F574">
        <v>2527.0904683382992</v>
      </c>
      <c r="G574">
        <v>2273.005869395764</v>
      </c>
      <c r="H574">
        <v>2926.364098603824</v>
      </c>
      <c r="I574">
        <v>2033.7469651047261</v>
      </c>
      <c r="J574">
        <v>2302.1851509888738</v>
      </c>
      <c r="K574">
        <v>2289.1366106749761</v>
      </c>
      <c r="L574">
        <v>2530.8494924081988</v>
      </c>
      <c r="M574">
        <v>1508.8289212330089</v>
      </c>
      <c r="N574">
        <v>1600.314834872466</v>
      </c>
      <c r="O574">
        <v>2347.389724411742</v>
      </c>
      <c r="P574">
        <v>1963.100420986503</v>
      </c>
      <c r="Q574">
        <v>2338.4248124482051</v>
      </c>
      <c r="R574">
        <v>1898.6874554631911</v>
      </c>
      <c r="S574">
        <v>2482.8755801353841</v>
      </c>
      <c r="T574">
        <v>2644.410218234158</v>
      </c>
      <c r="U574">
        <v>1991.9090922250259</v>
      </c>
      <c r="V574">
        <v>2582.4220299488461</v>
      </c>
      <c r="W574">
        <v>2159.2182511755359</v>
      </c>
      <c r="X574">
        <v>2441.5588050355982</v>
      </c>
      <c r="Y574">
        <v>2490.1510856346931</v>
      </c>
      <c r="Z574">
        <v>1666.9583095266339</v>
      </c>
      <c r="AA574">
        <v>2565.2517635429449</v>
      </c>
      <c r="AB574">
        <v>2367.0766065487142</v>
      </c>
      <c r="AC574">
        <v>2028.6271510386439</v>
      </c>
      <c r="AD574">
        <v>1625.3463456205709</v>
      </c>
      <c r="AE574">
        <v>1729.045349093808</v>
      </c>
      <c r="AF574">
        <v>2261.4672761242641</v>
      </c>
      <c r="AG574">
        <v>2287.6848241303001</v>
      </c>
      <c r="AH574">
        <v>2412.2796577911508</v>
      </c>
    </row>
    <row r="575" spans="1:34" x14ac:dyDescent="0.25">
      <c r="A575">
        <v>44645</v>
      </c>
      <c r="B575">
        <v>1498.5</v>
      </c>
      <c r="C575">
        <v>2311.9024066288021</v>
      </c>
      <c r="D575">
        <v>2430.582063858506</v>
      </c>
      <c r="E575">
        <v>1837.8337538564999</v>
      </c>
      <c r="F575">
        <v>2550.8151379851251</v>
      </c>
      <c r="G575">
        <v>2282.216388041697</v>
      </c>
      <c r="H575">
        <v>2945.989815855105</v>
      </c>
      <c r="I575">
        <v>2036.5373386942961</v>
      </c>
      <c r="J575">
        <v>2296.3361875983678</v>
      </c>
      <c r="K575">
        <v>2278.177294617486</v>
      </c>
      <c r="L575">
        <v>2510.4714722483982</v>
      </c>
      <c r="M575">
        <v>1518.072667326584</v>
      </c>
      <c r="N575">
        <v>1605.5217941968151</v>
      </c>
      <c r="O575">
        <v>2348.8525474882558</v>
      </c>
      <c r="P575">
        <v>1971.9915461280279</v>
      </c>
      <c r="Q575">
        <v>2353.19702605879</v>
      </c>
      <c r="R575">
        <v>1913.261532908904</v>
      </c>
      <c r="S575">
        <v>2490.4934835892932</v>
      </c>
      <c r="T575">
        <v>2648.173136011259</v>
      </c>
      <c r="U575">
        <v>1996.643556182785</v>
      </c>
      <c r="V575">
        <v>2524.7747173280291</v>
      </c>
      <c r="W575">
        <v>2165.2736842457598</v>
      </c>
      <c r="X575">
        <v>2450.508600843229</v>
      </c>
      <c r="Y575">
        <v>2508.0361768081848</v>
      </c>
      <c r="Z575">
        <v>1670.6290628753011</v>
      </c>
      <c r="AA575">
        <v>2581.6328699160131</v>
      </c>
      <c r="AB575">
        <v>2362.6971234375951</v>
      </c>
      <c r="AC575">
        <v>2036.8466362207159</v>
      </c>
      <c r="AD575">
        <v>1632.848053326021</v>
      </c>
      <c r="AE575">
        <v>1734.5826341271911</v>
      </c>
      <c r="AF575">
        <v>2267.5570678271602</v>
      </c>
      <c r="AG575">
        <v>2295.430011297949</v>
      </c>
      <c r="AH575">
        <v>2424.97922905317</v>
      </c>
    </row>
    <row r="576" spans="1:34" x14ac:dyDescent="0.25">
      <c r="A576">
        <v>44644</v>
      </c>
      <c r="B576">
        <v>1498.26</v>
      </c>
      <c r="C576">
        <v>2306.2857655270659</v>
      </c>
      <c r="D576">
        <v>2407.0941965254719</v>
      </c>
      <c r="E576">
        <v>1847.7326587806931</v>
      </c>
      <c r="F576">
        <v>2542.6274846465599</v>
      </c>
      <c r="G576">
        <v>2272.1324589675592</v>
      </c>
      <c r="H576">
        <v>2952.8482426969899</v>
      </c>
      <c r="I576">
        <v>2029.332167026138</v>
      </c>
      <c r="J576">
        <v>2284.7610176759981</v>
      </c>
      <c r="K576">
        <v>2290.1859947373782</v>
      </c>
      <c r="L576">
        <v>2476.2299481287091</v>
      </c>
      <c r="M576">
        <v>1517.2793918507371</v>
      </c>
      <c r="N576">
        <v>1605.084575499217</v>
      </c>
      <c r="O576">
        <v>2343.9165664177558</v>
      </c>
      <c r="P576">
        <v>1955.609550943105</v>
      </c>
      <c r="Q576">
        <v>2352.567336642483</v>
      </c>
      <c r="R576">
        <v>1916.8013663617919</v>
      </c>
      <c r="S576">
        <v>2480.5701213434249</v>
      </c>
      <c r="T576">
        <v>2640.142691432512</v>
      </c>
      <c r="U576">
        <v>1992.324436791105</v>
      </c>
      <c r="V576">
        <v>2508.1241822384</v>
      </c>
      <c r="W576">
        <v>2167.07540584548</v>
      </c>
      <c r="X576">
        <v>2447.5978582195949</v>
      </c>
      <c r="Y576">
        <v>2499.015303130278</v>
      </c>
      <c r="Z576">
        <v>1658.1008605143529</v>
      </c>
      <c r="AA576">
        <v>2575.1169712135238</v>
      </c>
      <c r="AB576">
        <v>2355.5441703873098</v>
      </c>
      <c r="AC576">
        <v>2032.647397871543</v>
      </c>
      <c r="AD576">
        <v>1631.1920791174571</v>
      </c>
      <c r="AE576">
        <v>1735.8460290873311</v>
      </c>
      <c r="AF576">
        <v>2264.6033182189858</v>
      </c>
      <c r="AG576">
        <v>2289.928513808547</v>
      </c>
      <c r="AH576">
        <v>2417.0116387406351</v>
      </c>
    </row>
    <row r="577" spans="1:34" x14ac:dyDescent="0.25">
      <c r="A577">
        <v>44643</v>
      </c>
      <c r="B577">
        <v>1502.34</v>
      </c>
      <c r="C577">
        <v>2298.7245131461468</v>
      </c>
      <c r="D577">
        <v>2397.9219113188628</v>
      </c>
      <c r="E577">
        <v>1835.233300026392</v>
      </c>
      <c r="F577">
        <v>2531.7655162328078</v>
      </c>
      <c r="G577">
        <v>2266.181948524953</v>
      </c>
      <c r="H577">
        <v>2959.4853620321351</v>
      </c>
      <c r="I577">
        <v>2023.1971582389281</v>
      </c>
      <c r="J577">
        <v>2270.250875904756</v>
      </c>
      <c r="K577">
        <v>2278.61755638671</v>
      </c>
      <c r="L577">
        <v>2469.7998070151539</v>
      </c>
      <c r="M577">
        <v>1508.037428756257</v>
      </c>
      <c r="N577">
        <v>1599.7184353245509</v>
      </c>
      <c r="O577">
        <v>2328.4586060025022</v>
      </c>
      <c r="P577">
        <v>1953.7304208778371</v>
      </c>
      <c r="Q577">
        <v>2350.4028057811752</v>
      </c>
      <c r="R577">
        <v>1921.170568595722</v>
      </c>
      <c r="S577">
        <v>2460.7459140593892</v>
      </c>
      <c r="T577">
        <v>2642.8437675929408</v>
      </c>
      <c r="U577">
        <v>1989.658790273762</v>
      </c>
      <c r="V577">
        <v>2493.6338801887669</v>
      </c>
      <c r="W577">
        <v>2152.4684168079102</v>
      </c>
      <c r="X577">
        <v>2425.9374107592221</v>
      </c>
      <c r="Y577">
        <v>2491.3639828624018</v>
      </c>
      <c r="Z577">
        <v>1650.8327036971571</v>
      </c>
      <c r="AA577">
        <v>2567.2240645506458</v>
      </c>
      <c r="AB577">
        <v>2344.7541167410832</v>
      </c>
      <c r="AC577">
        <v>2028.9661430004769</v>
      </c>
      <c r="AD577">
        <v>1623.4572908281541</v>
      </c>
      <c r="AE577">
        <v>1741.180704004403</v>
      </c>
      <c r="AF577">
        <v>2258.1202528469721</v>
      </c>
      <c r="AG577">
        <v>2280.5956022837981</v>
      </c>
      <c r="AH577">
        <v>2409.1545376862309</v>
      </c>
    </row>
    <row r="578" spans="1:34" x14ac:dyDescent="0.25">
      <c r="A578">
        <v>44642</v>
      </c>
      <c r="B578">
        <v>1503.78</v>
      </c>
      <c r="C578">
        <v>2298.2560046496978</v>
      </c>
      <c r="D578">
        <v>2375.0390854755692</v>
      </c>
      <c r="E578">
        <v>1802.3696107131909</v>
      </c>
      <c r="F578">
        <v>2534.4460930407272</v>
      </c>
      <c r="G578">
        <v>2267.0537231573549</v>
      </c>
      <c r="H578">
        <v>2960.1531718939291</v>
      </c>
      <c r="I578">
        <v>2022.5549001650411</v>
      </c>
      <c r="J578">
        <v>2266.3137069336872</v>
      </c>
      <c r="K578">
        <v>2298.5344612580611</v>
      </c>
      <c r="L578">
        <v>2468.467535993303</v>
      </c>
      <c r="M578">
        <v>1508.1010280010651</v>
      </c>
      <c r="N578">
        <v>1600.03828553006</v>
      </c>
      <c r="O578">
        <v>2316.2675639964341</v>
      </c>
      <c r="P578">
        <v>1953.525915572191</v>
      </c>
      <c r="Q578">
        <v>2353.7897974766588</v>
      </c>
      <c r="R578">
        <v>1921.0131362662521</v>
      </c>
      <c r="S578">
        <v>2446.8506447683499</v>
      </c>
      <c r="T578">
        <v>2654.8711025911462</v>
      </c>
      <c r="U578">
        <v>1988.6909119486329</v>
      </c>
      <c r="V578">
        <v>2474.3214403637799</v>
      </c>
      <c r="W578">
        <v>2147.6851652196478</v>
      </c>
      <c r="X578">
        <v>2423.8759059065501</v>
      </c>
      <c r="Y578">
        <v>2497.9509651724011</v>
      </c>
      <c r="Z578">
        <v>1654.218597829333</v>
      </c>
      <c r="AA578">
        <v>2569.2010279436458</v>
      </c>
      <c r="AB578">
        <v>2341.4495763516688</v>
      </c>
      <c r="AC578">
        <v>2027.869304758472</v>
      </c>
      <c r="AD578">
        <v>1619.5588310060491</v>
      </c>
      <c r="AE578">
        <v>1744.6642311665221</v>
      </c>
      <c r="AF578">
        <v>2253.4527402256722</v>
      </c>
      <c r="AG578">
        <v>2278.8884254565028</v>
      </c>
      <c r="AH578">
        <v>2411.647426806288</v>
      </c>
    </row>
    <row r="579" spans="1:34" x14ac:dyDescent="0.25">
      <c r="A579">
        <v>44641</v>
      </c>
      <c r="B579">
        <v>1494.95</v>
      </c>
      <c r="C579">
        <v>2293.7293542447351</v>
      </c>
      <c r="D579">
        <v>2379.0300348248411</v>
      </c>
      <c r="E579">
        <v>1797.2385145828889</v>
      </c>
      <c r="F579">
        <v>2536.4441830842388</v>
      </c>
      <c r="G579">
        <v>2267.6433408955868</v>
      </c>
      <c r="H579">
        <v>2952.775573659726</v>
      </c>
      <c r="I579">
        <v>2033.7831157096589</v>
      </c>
      <c r="J579">
        <v>2269.7331152521479</v>
      </c>
      <c r="K579">
        <v>2270.2206288000739</v>
      </c>
      <c r="L579">
        <v>2471.6753970073678</v>
      </c>
      <c r="M579">
        <v>1513.55096969889</v>
      </c>
      <c r="N579">
        <v>1593.810568934068</v>
      </c>
      <c r="O579">
        <v>2302.8820397174291</v>
      </c>
      <c r="P579">
        <v>1954.892395339939</v>
      </c>
      <c r="Q579">
        <v>2340.5824622364639</v>
      </c>
      <c r="R579">
        <v>1907.883388975757</v>
      </c>
      <c r="S579">
        <v>2438.054864641646</v>
      </c>
      <c r="T579">
        <v>2638.3116040905711</v>
      </c>
      <c r="U579">
        <v>1984.7532474944139</v>
      </c>
      <c r="V579">
        <v>2470.5796647041939</v>
      </c>
      <c r="W579">
        <v>2143.751312033844</v>
      </c>
      <c r="X579">
        <v>2420.7299597197798</v>
      </c>
      <c r="Y579">
        <v>2493.80436769172</v>
      </c>
      <c r="Z579">
        <v>1649.3837545046449</v>
      </c>
      <c r="AA579">
        <v>2566.044114140454</v>
      </c>
      <c r="AB579">
        <v>2331.87671090513</v>
      </c>
      <c r="AC579">
        <v>2024.665697594425</v>
      </c>
      <c r="AD579">
        <v>1616.5546962427979</v>
      </c>
      <c r="AE579">
        <v>1740.0873408088371</v>
      </c>
      <c r="AF579">
        <v>2248.20196675239</v>
      </c>
      <c r="AG579">
        <v>2273.6636756046451</v>
      </c>
      <c r="AH579">
        <v>2408.2389963211408</v>
      </c>
    </row>
    <row r="580" spans="1:34" x14ac:dyDescent="0.25">
      <c r="A580">
        <v>44638</v>
      </c>
      <c r="B580">
        <v>1469.1</v>
      </c>
      <c r="C580">
        <v>2281.7601251906258</v>
      </c>
      <c r="D580">
        <v>2358.8294671247259</v>
      </c>
      <c r="E580">
        <v>1751.3956011225901</v>
      </c>
      <c r="F580">
        <v>2509.0590521408931</v>
      </c>
      <c r="G580">
        <v>2255.7913773348091</v>
      </c>
      <c r="H580">
        <v>2946.489966423725</v>
      </c>
      <c r="I580">
        <v>2033.481855592564</v>
      </c>
      <c r="J580">
        <v>2258.205933568895</v>
      </c>
      <c r="K580">
        <v>2272.9246888742509</v>
      </c>
      <c r="L580">
        <v>2469.7248744377212</v>
      </c>
      <c r="M580">
        <v>1520.430765007166</v>
      </c>
      <c r="N580">
        <v>1588.802698761461</v>
      </c>
      <c r="O580">
        <v>2296.2684652457851</v>
      </c>
      <c r="P580">
        <v>1956.2446235836701</v>
      </c>
      <c r="Q580">
        <v>2338.7204953137411</v>
      </c>
      <c r="R580">
        <v>1905.7900729262731</v>
      </c>
      <c r="S580">
        <v>2428.4074089574751</v>
      </c>
      <c r="T580">
        <v>2626.0415957112991</v>
      </c>
      <c r="U580">
        <v>1967.11885836537</v>
      </c>
      <c r="V580">
        <v>2453.8767291697559</v>
      </c>
      <c r="W580">
        <v>2140.8576621125212</v>
      </c>
      <c r="X580">
        <v>2407.552835632287</v>
      </c>
      <c r="Y580">
        <v>2474.657717539108</v>
      </c>
      <c r="Z580">
        <v>1640.2200881352401</v>
      </c>
      <c r="AA580">
        <v>2547.4894846963889</v>
      </c>
      <c r="AB580">
        <v>2326.2018266305308</v>
      </c>
      <c r="AC580">
        <v>2018.729286754636</v>
      </c>
      <c r="AD580">
        <v>1607.5102760808891</v>
      </c>
      <c r="AE580">
        <v>1725.689056785367</v>
      </c>
      <c r="AF580">
        <v>2234.8206762131731</v>
      </c>
      <c r="AG580">
        <v>2262.441210576078</v>
      </c>
      <c r="AH580">
        <v>2396.503561741561</v>
      </c>
    </row>
    <row r="581" spans="1:34" x14ac:dyDescent="0.25">
      <c r="A581">
        <v>44637</v>
      </c>
      <c r="B581">
        <v>1461.34</v>
      </c>
      <c r="C581">
        <v>2278.384790366315</v>
      </c>
      <c r="D581">
        <v>2360.9525890173568</v>
      </c>
      <c r="E581">
        <v>1751.69037506621</v>
      </c>
      <c r="F581">
        <v>2505.318676983049</v>
      </c>
      <c r="G581">
        <v>2245.8994700269559</v>
      </c>
      <c r="H581">
        <v>2942.5159829916001</v>
      </c>
      <c r="I581">
        <v>2022.8181470919119</v>
      </c>
      <c r="J581">
        <v>2263.968946976785</v>
      </c>
      <c r="K581">
        <v>2254.3890176002451</v>
      </c>
      <c r="L581">
        <v>2466.0391824094618</v>
      </c>
      <c r="M581">
        <v>1524.913542913057</v>
      </c>
      <c r="N581">
        <v>1585.421811952777</v>
      </c>
      <c r="O581">
        <v>2288.7340082992291</v>
      </c>
      <c r="P581">
        <v>1953.706471139644</v>
      </c>
      <c r="Q581">
        <v>2335.7917728159819</v>
      </c>
      <c r="R581">
        <v>1903.41461713545</v>
      </c>
      <c r="S581">
        <v>2421.1208007975351</v>
      </c>
      <c r="T581">
        <v>2601.563469871583</v>
      </c>
      <c r="U581">
        <v>1970.9486123046461</v>
      </c>
      <c r="V581">
        <v>2465.444836512856</v>
      </c>
      <c r="W581">
        <v>2144.0294505202191</v>
      </c>
      <c r="X581">
        <v>2407.785906681901</v>
      </c>
      <c r="Y581">
        <v>2469.5410679968581</v>
      </c>
      <c r="Z581">
        <v>1641.4270493591389</v>
      </c>
      <c r="AA581">
        <v>2542.5632983298051</v>
      </c>
      <c r="AB581">
        <v>2322.7268660768818</v>
      </c>
      <c r="AC581">
        <v>2016.9984812861201</v>
      </c>
      <c r="AD581">
        <v>1607.5237002485489</v>
      </c>
      <c r="AE581">
        <v>1720.020159154584</v>
      </c>
      <c r="AF581">
        <v>2231.4690129375908</v>
      </c>
      <c r="AG581">
        <v>2258.6914262877071</v>
      </c>
      <c r="AH581">
        <v>2393.8039540691889</v>
      </c>
    </row>
    <row r="582" spans="1:34" x14ac:dyDescent="0.25">
      <c r="A582">
        <v>44636</v>
      </c>
      <c r="B582">
        <v>1459.33</v>
      </c>
      <c r="C582">
        <v>2272.413807456619</v>
      </c>
      <c r="D582">
        <v>2330.5052714491521</v>
      </c>
      <c r="E582">
        <v>1744.9877045759599</v>
      </c>
      <c r="F582">
        <v>2490.3033715894589</v>
      </c>
      <c r="G582">
        <v>2236.328436304168</v>
      </c>
      <c r="H582">
        <v>2939.9632416531622</v>
      </c>
      <c r="I582">
        <v>1997.2606920546859</v>
      </c>
      <c r="J582">
        <v>2263.850868936182</v>
      </c>
      <c r="K582">
        <v>2271.147376144826</v>
      </c>
      <c r="L582">
        <v>2452.1521483728961</v>
      </c>
      <c r="M582">
        <v>1518.9038363014749</v>
      </c>
      <c r="N582">
        <v>1590.9710484925661</v>
      </c>
      <c r="O582">
        <v>2296.848346604836</v>
      </c>
      <c r="P582">
        <v>1951.6593426393169</v>
      </c>
      <c r="Q582">
        <v>2329.4918186567188</v>
      </c>
      <c r="R582">
        <v>1900.511527509577</v>
      </c>
      <c r="S582">
        <v>2415.3914881016231</v>
      </c>
      <c r="T582">
        <v>2602.539407065929</v>
      </c>
      <c r="U582">
        <v>1963.6968703255909</v>
      </c>
      <c r="V582">
        <v>2469.351884685057</v>
      </c>
      <c r="W582">
        <v>2139.8176266814389</v>
      </c>
      <c r="X582">
        <v>2394.636782517327</v>
      </c>
      <c r="Y582">
        <v>2461.8112124811041</v>
      </c>
      <c r="Z582">
        <v>1639.0378956338559</v>
      </c>
      <c r="AA582">
        <v>2532.2928841313169</v>
      </c>
      <c r="AB582">
        <v>2324.3705070291521</v>
      </c>
      <c r="AC582">
        <v>2009.9607301959741</v>
      </c>
      <c r="AD582">
        <v>1606.8267149630831</v>
      </c>
      <c r="AE582">
        <v>1718.902705614086</v>
      </c>
      <c r="AF582">
        <v>2229.7188700027991</v>
      </c>
      <c r="AG582">
        <v>2253.8904960912641</v>
      </c>
      <c r="AH582">
        <v>2383.8210931042131</v>
      </c>
    </row>
    <row r="583" spans="1:34" x14ac:dyDescent="0.25">
      <c r="A583">
        <v>44635</v>
      </c>
      <c r="B583">
        <v>1452.74</v>
      </c>
      <c r="C583">
        <v>2263.1656142858019</v>
      </c>
      <c r="D583">
        <v>2311.187625887299</v>
      </c>
      <c r="E583">
        <v>1733.209668052182</v>
      </c>
      <c r="F583">
        <v>2480.2926474923652</v>
      </c>
      <c r="G583">
        <v>2238.2599962097429</v>
      </c>
      <c r="H583">
        <v>2931.537349070079</v>
      </c>
      <c r="I583">
        <v>1982.3488923028531</v>
      </c>
      <c r="J583">
        <v>2244.8860420231872</v>
      </c>
      <c r="K583">
        <v>2280.9601904398301</v>
      </c>
      <c r="L583">
        <v>2441.5412931244441</v>
      </c>
      <c r="M583">
        <v>1512.319835202326</v>
      </c>
      <c r="N583">
        <v>1586.668072902693</v>
      </c>
      <c r="O583">
        <v>2284.038494199563</v>
      </c>
      <c r="P583">
        <v>1947.1757542054529</v>
      </c>
      <c r="Q583">
        <v>2325.7170935498302</v>
      </c>
      <c r="R583">
        <v>1897.101536100062</v>
      </c>
      <c r="S583">
        <v>2402.3531425730171</v>
      </c>
      <c r="T583">
        <v>2589.6014252753239</v>
      </c>
      <c r="U583">
        <v>1962.4702942190161</v>
      </c>
      <c r="V583">
        <v>2460.87039128075</v>
      </c>
      <c r="W583">
        <v>2126.2630692890311</v>
      </c>
      <c r="X583">
        <v>2385.172029855496</v>
      </c>
      <c r="Y583">
        <v>2447.7833826029741</v>
      </c>
      <c r="Z583">
        <v>1628.4674649888079</v>
      </c>
      <c r="AA583">
        <v>2520.6294073156532</v>
      </c>
      <c r="AB583">
        <v>2315.4300543379431</v>
      </c>
      <c r="AC583">
        <v>2004.4318460860261</v>
      </c>
      <c r="AD583">
        <v>1599.529861559502</v>
      </c>
      <c r="AE583">
        <v>1715.615027820854</v>
      </c>
      <c r="AF583">
        <v>2225.4030128630552</v>
      </c>
      <c r="AG583">
        <v>2244.627986692301</v>
      </c>
      <c r="AH583">
        <v>2371.3171257966019</v>
      </c>
    </row>
    <row r="584" spans="1:34" x14ac:dyDescent="0.25">
      <c r="A584">
        <v>44634</v>
      </c>
      <c r="B584">
        <v>1446.25</v>
      </c>
      <c r="C584">
        <v>2254.6870710796652</v>
      </c>
      <c r="D584">
        <v>2312.027543601087</v>
      </c>
      <c r="E584">
        <v>1729.8786536808691</v>
      </c>
      <c r="F584">
        <v>2466.368612766837</v>
      </c>
      <c r="G584">
        <v>2216.6391183673268</v>
      </c>
      <c r="H584">
        <v>2921.8068815799729</v>
      </c>
      <c r="I584">
        <v>1991.430151902239</v>
      </c>
      <c r="J584">
        <v>2242.4680154035209</v>
      </c>
      <c r="K584">
        <v>2245.740921651407</v>
      </c>
      <c r="L584">
        <v>2441.194838239197</v>
      </c>
      <c r="M584">
        <v>1515.92819754828</v>
      </c>
      <c r="N584">
        <v>1579.621861381383</v>
      </c>
      <c r="O584">
        <v>2287.353992020428</v>
      </c>
      <c r="P584">
        <v>1935.2185064613079</v>
      </c>
      <c r="Q584">
        <v>2334.6529563476379</v>
      </c>
      <c r="R584">
        <v>1887.6568848038221</v>
      </c>
      <c r="S584">
        <v>2398.349691862441</v>
      </c>
      <c r="T584">
        <v>2592.7112707957731</v>
      </c>
      <c r="U584">
        <v>1957.849828776293</v>
      </c>
      <c r="V584">
        <v>2446.4602947288372</v>
      </c>
      <c r="W584">
        <v>2121.0654173919479</v>
      </c>
      <c r="X584">
        <v>2386.0850838899919</v>
      </c>
      <c r="Y584">
        <v>2421.980292092177</v>
      </c>
      <c r="Z584">
        <v>1623.00723938633</v>
      </c>
      <c r="AA584">
        <v>2507.3603202210752</v>
      </c>
      <c r="AB584">
        <v>2313.5748599549802</v>
      </c>
      <c r="AC584">
        <v>1997.061879969192</v>
      </c>
      <c r="AD584">
        <v>1595.888429465472</v>
      </c>
      <c r="AE584">
        <v>1711.814088155558</v>
      </c>
      <c r="AF584">
        <v>2217.5378783099209</v>
      </c>
      <c r="AG584">
        <v>2234.4180970429538</v>
      </c>
      <c r="AH584">
        <v>2363.7752607862922</v>
      </c>
    </row>
    <row r="585" spans="1:34" x14ac:dyDescent="0.25">
      <c r="A585">
        <v>44631</v>
      </c>
      <c r="B585">
        <v>1466.54</v>
      </c>
      <c r="C585">
        <v>2272.590008298193</v>
      </c>
      <c r="D585">
        <v>2342.1079971324589</v>
      </c>
      <c r="E585">
        <v>1743.0347563617761</v>
      </c>
      <c r="F585">
        <v>2477.2321333046812</v>
      </c>
      <c r="G585">
        <v>2243.4107281850611</v>
      </c>
      <c r="H585">
        <v>2949.0705990811389</v>
      </c>
      <c r="I585">
        <v>2017.668426543099</v>
      </c>
      <c r="J585">
        <v>2266.3650909674798</v>
      </c>
      <c r="K585">
        <v>2316.1698125632938</v>
      </c>
      <c r="L585">
        <v>2450.083858794645</v>
      </c>
      <c r="M585">
        <v>1500.309351146504</v>
      </c>
      <c r="N585">
        <v>1614.0090197528391</v>
      </c>
      <c r="O585">
        <v>2321.9127108856619</v>
      </c>
      <c r="P585">
        <v>1951.537215778842</v>
      </c>
      <c r="Q585">
        <v>2362.2700250052189</v>
      </c>
      <c r="R585">
        <v>1884.404544250337</v>
      </c>
      <c r="S585">
        <v>2409.800554554196</v>
      </c>
      <c r="T585">
        <v>2623.4934504826629</v>
      </c>
      <c r="U585">
        <v>1977.5544709149369</v>
      </c>
      <c r="V585">
        <v>2457.4036015481338</v>
      </c>
      <c r="W585">
        <v>2153.8257967208251</v>
      </c>
      <c r="X585">
        <v>2377.9522804811531</v>
      </c>
      <c r="Y585">
        <v>2432.1335576607171</v>
      </c>
      <c r="Z585">
        <v>1633.150668819681</v>
      </c>
      <c r="AA585">
        <v>2520.4894298338932</v>
      </c>
      <c r="AB585">
        <v>2343.9538314258029</v>
      </c>
      <c r="AC585">
        <v>2014.5168433579479</v>
      </c>
      <c r="AD585">
        <v>1610.0782922944991</v>
      </c>
      <c r="AE585">
        <v>1728.5154064315091</v>
      </c>
      <c r="AF585">
        <v>2235.0515177573038</v>
      </c>
      <c r="AG585">
        <v>2251.1831469515059</v>
      </c>
      <c r="AH585">
        <v>2383.2384820839661</v>
      </c>
    </row>
    <row r="586" spans="1:34" x14ac:dyDescent="0.25">
      <c r="A586">
        <v>44630</v>
      </c>
      <c r="B586">
        <v>1479.08</v>
      </c>
      <c r="C586">
        <v>2280.120916390279</v>
      </c>
      <c r="D586">
        <v>2347.886617008463</v>
      </c>
      <c r="E586">
        <v>1747.142854419274</v>
      </c>
      <c r="F586">
        <v>2489.1020394332741</v>
      </c>
      <c r="G586">
        <v>2266.2973390146831</v>
      </c>
      <c r="H586">
        <v>2970.4028951676901</v>
      </c>
      <c r="I586">
        <v>2023.387870405373</v>
      </c>
      <c r="J586">
        <v>2271.6318443865548</v>
      </c>
      <c r="K586">
        <v>2382.8029572357768</v>
      </c>
      <c r="L586">
        <v>2443.6855280472892</v>
      </c>
      <c r="M586">
        <v>1502.433314629295</v>
      </c>
      <c r="N586">
        <v>1630.497876424675</v>
      </c>
      <c r="O586">
        <v>2315.7625364345449</v>
      </c>
      <c r="P586">
        <v>1941.7581819754041</v>
      </c>
      <c r="Q586">
        <v>2375.9904059548448</v>
      </c>
      <c r="R586">
        <v>1881.8823909214409</v>
      </c>
      <c r="S586">
        <v>2424.2928740903499</v>
      </c>
      <c r="T586">
        <v>2639.0963243607148</v>
      </c>
      <c r="U586">
        <v>1984.451028653705</v>
      </c>
      <c r="V586">
        <v>2469.102838123109</v>
      </c>
      <c r="W586">
        <v>2155.9388598343271</v>
      </c>
      <c r="X586">
        <v>2360.4080572401649</v>
      </c>
      <c r="Y586">
        <v>2437.692413676431</v>
      </c>
      <c r="Z586">
        <v>1651.055022954557</v>
      </c>
      <c r="AA586">
        <v>2528.667747661952</v>
      </c>
      <c r="AB586">
        <v>2353.0240037861649</v>
      </c>
      <c r="AC586">
        <v>2017.2697127763679</v>
      </c>
      <c r="AD586">
        <v>1621.6798087696829</v>
      </c>
      <c r="AE586">
        <v>1737.525642889012</v>
      </c>
      <c r="AF586">
        <v>2244.662344138625</v>
      </c>
      <c r="AG586">
        <v>2258.4715709594798</v>
      </c>
      <c r="AH586">
        <v>2389.7784734927118</v>
      </c>
    </row>
    <row r="587" spans="1:34" x14ac:dyDescent="0.25">
      <c r="A587">
        <v>44629</v>
      </c>
      <c r="B587">
        <v>1473.74</v>
      </c>
      <c r="C587">
        <v>2269.9449397890489</v>
      </c>
      <c r="D587">
        <v>2329.301556666459</v>
      </c>
      <c r="E587">
        <v>1733.584669460213</v>
      </c>
      <c r="F587">
        <v>2474.846100210832</v>
      </c>
      <c r="G587">
        <v>2256.6995393761431</v>
      </c>
      <c r="H587">
        <v>2958.2657907870462</v>
      </c>
      <c r="I587">
        <v>2015.6998267621759</v>
      </c>
      <c r="J587">
        <v>2255.4742957053832</v>
      </c>
      <c r="K587">
        <v>2410.8501884248849</v>
      </c>
      <c r="L587">
        <v>2423.8046545271532</v>
      </c>
      <c r="M587">
        <v>1491.3446622760059</v>
      </c>
      <c r="N587">
        <v>1635.741007127054</v>
      </c>
      <c r="O587">
        <v>2323.107095856295</v>
      </c>
      <c r="P587">
        <v>1926.8493097382641</v>
      </c>
      <c r="Q587">
        <v>2365.0525921259432</v>
      </c>
      <c r="R587">
        <v>1877.770010240655</v>
      </c>
      <c r="S587">
        <v>2390.770306345556</v>
      </c>
      <c r="T587">
        <v>2638.1367250114949</v>
      </c>
      <c r="U587">
        <v>1979.400726197953</v>
      </c>
      <c r="V587">
        <v>2409.428722987544</v>
      </c>
      <c r="W587">
        <v>2156.2036807727582</v>
      </c>
      <c r="X587">
        <v>2337.9107610647038</v>
      </c>
      <c r="Y587">
        <v>2420.6318104413899</v>
      </c>
      <c r="Z587">
        <v>1651.1244605679869</v>
      </c>
      <c r="AA587">
        <v>2513.051615478767</v>
      </c>
      <c r="AB587">
        <v>2346.461458409271</v>
      </c>
      <c r="AC587">
        <v>2011.061070314476</v>
      </c>
      <c r="AD587">
        <v>1619.199157252378</v>
      </c>
      <c r="AE587">
        <v>1734.720399062649</v>
      </c>
      <c r="AF587">
        <v>2237.8459668536748</v>
      </c>
      <c r="AG587">
        <v>2249.25965712166</v>
      </c>
      <c r="AH587">
        <v>2375.931342162613</v>
      </c>
    </row>
    <row r="588" spans="1:34" x14ac:dyDescent="0.25">
      <c r="A588">
        <v>44628</v>
      </c>
      <c r="B588">
        <v>1473.71</v>
      </c>
      <c r="C588">
        <v>2266.0387743233532</v>
      </c>
      <c r="D588">
        <v>2337.4197552045412</v>
      </c>
      <c r="E588">
        <v>1735.3156950030859</v>
      </c>
      <c r="F588">
        <v>2481.381421369158</v>
      </c>
      <c r="G588">
        <v>2263.7567696708711</v>
      </c>
      <c r="H588">
        <v>2967.3915536105478</v>
      </c>
      <c r="I588">
        <v>2018.966382024397</v>
      </c>
      <c r="J588">
        <v>2243.077393488968</v>
      </c>
      <c r="K588">
        <v>2342.265079029999</v>
      </c>
      <c r="L588">
        <v>2435.1847121550559</v>
      </c>
      <c r="M588">
        <v>1496.819728674451</v>
      </c>
      <c r="N588">
        <v>1628.6648901497781</v>
      </c>
      <c r="O588">
        <v>2311.0359062104681</v>
      </c>
      <c r="P588">
        <v>1921.694036300072</v>
      </c>
      <c r="Q588">
        <v>2343.599993861978</v>
      </c>
      <c r="R588">
        <v>1876.96585148483</v>
      </c>
      <c r="S588">
        <v>2366.033939498172</v>
      </c>
      <c r="T588">
        <v>2620.750826922359</v>
      </c>
      <c r="U588">
        <v>1978.3857460856079</v>
      </c>
      <c r="V588">
        <v>2402.7680914036582</v>
      </c>
      <c r="W588">
        <v>2123.5561971753759</v>
      </c>
      <c r="X588">
        <v>2342.3715673588331</v>
      </c>
      <c r="Y588">
        <v>2422.2839912419558</v>
      </c>
      <c r="Z588">
        <v>1649.3077188772361</v>
      </c>
      <c r="AA588">
        <v>2515.8545019549142</v>
      </c>
      <c r="AB588">
        <v>2329.2038133484821</v>
      </c>
      <c r="AC588">
        <v>2005.1931233287951</v>
      </c>
      <c r="AD588">
        <v>1617.5182225929909</v>
      </c>
      <c r="AE588">
        <v>1738.7431913044909</v>
      </c>
      <c r="AF588">
        <v>2230.7711653900451</v>
      </c>
      <c r="AG588">
        <v>2247.0741207279361</v>
      </c>
      <c r="AH588">
        <v>2370.811995824708</v>
      </c>
    </row>
    <row r="589" spans="1:34" x14ac:dyDescent="0.25">
      <c r="A589">
        <v>44627</v>
      </c>
      <c r="B589">
        <v>1499.05</v>
      </c>
      <c r="C589">
        <v>2279.2311354072481</v>
      </c>
      <c r="D589">
        <v>2360.5036111584209</v>
      </c>
      <c r="E589">
        <v>1745.970277347003</v>
      </c>
      <c r="F589">
        <v>2503.8142492101861</v>
      </c>
      <c r="G589">
        <v>2288.129654407157</v>
      </c>
      <c r="H589">
        <v>2977.2868485119438</v>
      </c>
      <c r="I589">
        <v>2010.9755100306261</v>
      </c>
      <c r="J589">
        <v>2247.8090032459581</v>
      </c>
      <c r="K589">
        <v>2332.2538733466558</v>
      </c>
      <c r="L589">
        <v>2468.8480238124262</v>
      </c>
      <c r="M589">
        <v>1483.0847796806449</v>
      </c>
      <c r="N589">
        <v>1642.424359195109</v>
      </c>
      <c r="O589">
        <v>2317.652835689039</v>
      </c>
      <c r="P589">
        <v>1932.1554315982171</v>
      </c>
      <c r="Q589">
        <v>2362.1857283060021</v>
      </c>
      <c r="R589">
        <v>1887.549521559085</v>
      </c>
      <c r="S589">
        <v>2365.1870222025659</v>
      </c>
      <c r="T589">
        <v>2650.4996396269121</v>
      </c>
      <c r="U589">
        <v>1989.335873361832</v>
      </c>
      <c r="V589">
        <v>2424.4379573739629</v>
      </c>
      <c r="W589">
        <v>2158.3517187536308</v>
      </c>
      <c r="X589">
        <v>2350.2305055140951</v>
      </c>
      <c r="Y589">
        <v>2436.5016948509442</v>
      </c>
      <c r="Z589">
        <v>1635.7960008681639</v>
      </c>
      <c r="AA589">
        <v>2532.2727281575271</v>
      </c>
      <c r="AB589">
        <v>2340.460670677156</v>
      </c>
      <c r="AC589">
        <v>2019.581824852939</v>
      </c>
      <c r="AD589">
        <v>1618.3773139515411</v>
      </c>
      <c r="AE589">
        <v>1748.5091639320881</v>
      </c>
      <c r="AF589">
        <v>2250.1432721362089</v>
      </c>
      <c r="AG589">
        <v>2263.8134703555038</v>
      </c>
      <c r="AH589">
        <v>2377.5112322132841</v>
      </c>
    </row>
    <row r="590" spans="1:34" x14ac:dyDescent="0.25">
      <c r="A590">
        <v>44624</v>
      </c>
      <c r="B590">
        <v>1505.33</v>
      </c>
      <c r="C590">
        <v>2268.8156762989979</v>
      </c>
      <c r="D590">
        <v>2355.0402545781958</v>
      </c>
      <c r="E590">
        <v>1752.0930487970329</v>
      </c>
      <c r="F590">
        <v>2506.781311919211</v>
      </c>
      <c r="G590">
        <v>2301.3848499479859</v>
      </c>
      <c r="H590">
        <v>2988.589681530982</v>
      </c>
      <c r="I590">
        <v>1992.4713810230301</v>
      </c>
      <c r="J590">
        <v>2233.0385517019872</v>
      </c>
      <c r="K590">
        <v>2244.497855551951</v>
      </c>
      <c r="L590">
        <v>2469.37303966122</v>
      </c>
      <c r="M590">
        <v>1494.547325263673</v>
      </c>
      <c r="N590">
        <v>1619.943167663027</v>
      </c>
      <c r="O590">
        <v>2284.27955578401</v>
      </c>
      <c r="P590">
        <v>1921.9935135417061</v>
      </c>
      <c r="Q590">
        <v>2335.6164320110811</v>
      </c>
      <c r="R590">
        <v>1898.0521594447191</v>
      </c>
      <c r="S590">
        <v>2372.188744557729</v>
      </c>
      <c r="T590">
        <v>2628.1528856461109</v>
      </c>
      <c r="U590">
        <v>1975.561678360694</v>
      </c>
      <c r="V590">
        <v>2427.3197010285571</v>
      </c>
      <c r="W590">
        <v>2139.2261371059572</v>
      </c>
      <c r="X590">
        <v>2326.951930528206</v>
      </c>
      <c r="Y590">
        <v>2423.568377222427</v>
      </c>
      <c r="Z590">
        <v>1634.0079748458299</v>
      </c>
      <c r="AA590">
        <v>2526.888565348971</v>
      </c>
      <c r="AB590">
        <v>2312.497105660359</v>
      </c>
      <c r="AC590">
        <v>2013.536237031112</v>
      </c>
      <c r="AD590">
        <v>1612.5946364643739</v>
      </c>
      <c r="AE590">
        <v>1755.716274425954</v>
      </c>
      <c r="AF590">
        <v>2246.3652961665462</v>
      </c>
      <c r="AG590">
        <v>2257.1985110057931</v>
      </c>
      <c r="AH590">
        <v>2357.4406231780931</v>
      </c>
    </row>
    <row r="591" spans="1:34" x14ac:dyDescent="0.25">
      <c r="A591">
        <v>44623</v>
      </c>
      <c r="B591">
        <v>1505</v>
      </c>
      <c r="C591">
        <v>2261.4627982382422</v>
      </c>
      <c r="D591">
        <v>2352.137421208789</v>
      </c>
      <c r="E591">
        <v>1744.761984794387</v>
      </c>
      <c r="F591">
        <v>2497.8545160055919</v>
      </c>
      <c r="G591">
        <v>2297.8369714700848</v>
      </c>
      <c r="H591">
        <v>2973.1774794869821</v>
      </c>
      <c r="I591">
        <v>1984.7796591579081</v>
      </c>
      <c r="J591">
        <v>2224.5091311558881</v>
      </c>
      <c r="K591">
        <v>2255.3798557947289</v>
      </c>
      <c r="L591">
        <v>2466.0838749380359</v>
      </c>
      <c r="M591">
        <v>1480.0918513840261</v>
      </c>
      <c r="N591">
        <v>1623.8621865714661</v>
      </c>
      <c r="O591">
        <v>2286.091495313543</v>
      </c>
      <c r="P591">
        <v>1911.3039093661439</v>
      </c>
      <c r="Q591">
        <v>2332.4776732551741</v>
      </c>
      <c r="R591">
        <v>1897.4896414722759</v>
      </c>
      <c r="S591">
        <v>2370.31686385067</v>
      </c>
      <c r="T591">
        <v>2646.6925645614278</v>
      </c>
      <c r="U591">
        <v>1971.1360237042441</v>
      </c>
      <c r="V591">
        <v>2434.5577015566219</v>
      </c>
      <c r="W591">
        <v>2127.2585194928042</v>
      </c>
      <c r="X591">
        <v>2315.2588812884592</v>
      </c>
      <c r="Y591">
        <v>2399.9278895674029</v>
      </c>
      <c r="Z591">
        <v>1634.732159019283</v>
      </c>
      <c r="AA591">
        <v>2514.5421039130042</v>
      </c>
      <c r="AB591">
        <v>2312.1441634825801</v>
      </c>
      <c r="AC591">
        <v>2007.4619406871941</v>
      </c>
      <c r="AD591">
        <v>1609.8371628936561</v>
      </c>
      <c r="AE591">
        <v>1757.018724622807</v>
      </c>
      <c r="AF591">
        <v>2246.0677340972179</v>
      </c>
      <c r="AG591">
        <v>2249.3372099054081</v>
      </c>
      <c r="AH591">
        <v>2345.9330499839361</v>
      </c>
    </row>
    <row r="592" spans="1:34" x14ac:dyDescent="0.25">
      <c r="A592">
        <v>44622</v>
      </c>
      <c r="B592">
        <v>1485.52</v>
      </c>
      <c r="C592">
        <v>2243.1073437098139</v>
      </c>
      <c r="D592">
        <v>2333.6055357233131</v>
      </c>
      <c r="E592">
        <v>1744.963216671458</v>
      </c>
      <c r="F592">
        <v>2489.6702443141048</v>
      </c>
      <c r="G592">
        <v>2286.106698194802</v>
      </c>
      <c r="H592">
        <v>2954.7797228868722</v>
      </c>
      <c r="I592">
        <v>1971.685230305425</v>
      </c>
      <c r="J592">
        <v>2200.7213539617769</v>
      </c>
      <c r="K592">
        <v>2223.3699981191112</v>
      </c>
      <c r="L592">
        <v>2431.4503207181169</v>
      </c>
      <c r="M592">
        <v>1481.362946261924</v>
      </c>
      <c r="N592">
        <v>1604.6076207485639</v>
      </c>
      <c r="O592">
        <v>2266.3486407891551</v>
      </c>
      <c r="P592">
        <v>1897.4366197081131</v>
      </c>
      <c r="Q592">
        <v>2296.9549021598668</v>
      </c>
      <c r="R592">
        <v>1885.2263209834459</v>
      </c>
      <c r="S592">
        <v>2356.330713131194</v>
      </c>
      <c r="T592">
        <v>2607.5442954801802</v>
      </c>
      <c r="U592">
        <v>1943.0083352856509</v>
      </c>
      <c r="V592">
        <v>2408.5366004447242</v>
      </c>
      <c r="W592">
        <v>2075.8907067281339</v>
      </c>
      <c r="X592">
        <v>2301.9422033024948</v>
      </c>
      <c r="Y592">
        <v>2386.1135437624448</v>
      </c>
      <c r="Z592">
        <v>1635.165231617457</v>
      </c>
      <c r="AA592">
        <v>2500.0160062079308</v>
      </c>
      <c r="AB592">
        <v>2284.800471998346</v>
      </c>
      <c r="AC592">
        <v>1984.5745217544361</v>
      </c>
      <c r="AD592">
        <v>1602.559535830083</v>
      </c>
      <c r="AE592">
        <v>1744.024914443414</v>
      </c>
      <c r="AF592">
        <v>2229.9423088289109</v>
      </c>
      <c r="AG592">
        <v>2232.2023898418902</v>
      </c>
      <c r="AH592">
        <v>2324.464119326452</v>
      </c>
    </row>
    <row r="593" spans="1:34" x14ac:dyDescent="0.25">
      <c r="A593">
        <v>44621</v>
      </c>
      <c r="B593">
        <v>1498.78</v>
      </c>
      <c r="C593">
        <v>2244.7731213131292</v>
      </c>
      <c r="D593">
        <v>2329.580611860521</v>
      </c>
      <c r="E593">
        <v>1750.080599034108</v>
      </c>
      <c r="F593">
        <v>2492.8783924133299</v>
      </c>
      <c r="G593">
        <v>2286.0610371808289</v>
      </c>
      <c r="H593">
        <v>2963.6255315301469</v>
      </c>
      <c r="I593">
        <v>1977.143496311249</v>
      </c>
      <c r="J593">
        <v>2199.6762633427611</v>
      </c>
      <c r="K593">
        <v>2175.2518023210791</v>
      </c>
      <c r="L593">
        <v>2438.40536424627</v>
      </c>
      <c r="M593">
        <v>1481.16700429857</v>
      </c>
      <c r="N593">
        <v>1603.4156340915731</v>
      </c>
      <c r="O593">
        <v>2261.5703495453622</v>
      </c>
      <c r="P593">
        <v>1891.1219795399879</v>
      </c>
      <c r="Q593">
        <v>2293.390796951157</v>
      </c>
      <c r="R593">
        <v>1907.140806847329</v>
      </c>
      <c r="S593">
        <v>2373.9538196763028</v>
      </c>
      <c r="T593">
        <v>2600.692790633831</v>
      </c>
      <c r="U593">
        <v>1939.5734923598959</v>
      </c>
      <c r="V593">
        <v>2365.3724322630578</v>
      </c>
      <c r="W593">
        <v>2077.448041957779</v>
      </c>
      <c r="X593">
        <v>2310.853067195696</v>
      </c>
      <c r="Y593">
        <v>2395.3571132546172</v>
      </c>
      <c r="Z593">
        <v>1639.6414481002389</v>
      </c>
      <c r="AA593">
        <v>2505.9060847988558</v>
      </c>
      <c r="AB593">
        <v>2275.0016386243219</v>
      </c>
      <c r="AC593">
        <v>1988.857455847856</v>
      </c>
      <c r="AD593">
        <v>1603.757403188577</v>
      </c>
      <c r="AE593">
        <v>1755.8193203728599</v>
      </c>
      <c r="AF593">
        <v>2233.9262951237379</v>
      </c>
      <c r="AG593">
        <v>2234.3260138073711</v>
      </c>
      <c r="AH593">
        <v>2323.1802217294462</v>
      </c>
    </row>
    <row r="594" spans="1:34" x14ac:dyDescent="0.25">
      <c r="A594">
        <v>44620</v>
      </c>
      <c r="B594">
        <v>1490.13</v>
      </c>
      <c r="C594">
        <v>2236.8186609839649</v>
      </c>
      <c r="D594">
        <v>2329.1043029058442</v>
      </c>
      <c r="E594">
        <v>1729.141852088625</v>
      </c>
      <c r="F594">
        <v>2472.3927825898709</v>
      </c>
      <c r="G594">
        <v>2277.583375753215</v>
      </c>
      <c r="H594">
        <v>2956.5500748462928</v>
      </c>
      <c r="I594">
        <v>1979.468537231566</v>
      </c>
      <c r="J594">
        <v>2186.33560338704</v>
      </c>
      <c r="K594">
        <v>2181.4259216038549</v>
      </c>
      <c r="L594">
        <v>2437.1472814568569</v>
      </c>
      <c r="M594">
        <v>1474.8588925725601</v>
      </c>
      <c r="N594">
        <v>1604.7594089719739</v>
      </c>
      <c r="O594">
        <v>2262.6741848135598</v>
      </c>
      <c r="P594">
        <v>1875.6023599064231</v>
      </c>
      <c r="Q594">
        <v>2290.4943665985788</v>
      </c>
      <c r="R594">
        <v>1907.556301332062</v>
      </c>
      <c r="S594">
        <v>2379.426379936483</v>
      </c>
      <c r="T594">
        <v>2594.4726448460442</v>
      </c>
      <c r="U594">
        <v>1932.969085918061</v>
      </c>
      <c r="V594">
        <v>2336.7069448846019</v>
      </c>
      <c r="W594">
        <v>2067.9419607365348</v>
      </c>
      <c r="X594">
        <v>2300.3138146822262</v>
      </c>
      <c r="Y594">
        <v>2386.7165021662031</v>
      </c>
      <c r="Z594">
        <v>1635.2712479880349</v>
      </c>
      <c r="AA594">
        <v>2494.5998782113879</v>
      </c>
      <c r="AB594">
        <v>2270.770793246691</v>
      </c>
      <c r="AC594">
        <v>1982.7416836208849</v>
      </c>
      <c r="AD594">
        <v>1598.8047707889471</v>
      </c>
      <c r="AE594">
        <v>1755.557540264258</v>
      </c>
      <c r="AF594">
        <v>2228.0226432660252</v>
      </c>
      <c r="AG594">
        <v>2224.012189978665</v>
      </c>
      <c r="AH594">
        <v>2315.7154386628249</v>
      </c>
    </row>
    <row r="595" spans="1:34" x14ac:dyDescent="0.25">
      <c r="A595">
        <v>44617</v>
      </c>
      <c r="B595">
        <v>1498.89</v>
      </c>
      <c r="C595">
        <v>2232.0760211400329</v>
      </c>
      <c r="D595">
        <v>2327.639898386803</v>
      </c>
      <c r="E595">
        <v>1720.446156451856</v>
      </c>
      <c r="F595">
        <v>2477.3106559399889</v>
      </c>
      <c r="G595">
        <v>2292.760779762767</v>
      </c>
      <c r="H595">
        <v>2962.3747041145261</v>
      </c>
      <c r="I595">
        <v>1985.155280599083</v>
      </c>
      <c r="J595">
        <v>2187.3859182331712</v>
      </c>
      <c r="K595">
        <v>2167.1895259463722</v>
      </c>
      <c r="L595">
        <v>2427.3769337090189</v>
      </c>
      <c r="M595">
        <v>1474.2013437622791</v>
      </c>
      <c r="N595">
        <v>1606.1680184147881</v>
      </c>
      <c r="O595">
        <v>2248.2126913039651</v>
      </c>
      <c r="P595">
        <v>1864.307444341488</v>
      </c>
      <c r="Q595">
        <v>2261.3028357928679</v>
      </c>
      <c r="R595">
        <v>1918.191840220313</v>
      </c>
      <c r="S595">
        <v>2349.1776264356458</v>
      </c>
      <c r="T595">
        <v>2539.6612357766812</v>
      </c>
      <c r="U595">
        <v>1933.357959136227</v>
      </c>
      <c r="V595">
        <v>2324.110969242442</v>
      </c>
      <c r="W595">
        <v>2058.5277996488448</v>
      </c>
      <c r="X595">
        <v>2294.595278473254</v>
      </c>
      <c r="Y595">
        <v>2385.3237923664178</v>
      </c>
      <c r="Z595">
        <v>1619.7775557728769</v>
      </c>
      <c r="AA595">
        <v>2491.4136943900012</v>
      </c>
      <c r="AB595">
        <v>2256.1342652984758</v>
      </c>
      <c r="AC595">
        <v>1984.107117366842</v>
      </c>
      <c r="AD595">
        <v>1594.567523544079</v>
      </c>
      <c r="AE595">
        <v>1762.216966487096</v>
      </c>
      <c r="AF595">
        <v>2229.8040266306521</v>
      </c>
      <c r="AG595">
        <v>2216.3932892046919</v>
      </c>
      <c r="AH595">
        <v>2309.2597718243451</v>
      </c>
    </row>
    <row r="596" spans="1:34" x14ac:dyDescent="0.25">
      <c r="A596">
        <v>44616</v>
      </c>
      <c r="B596">
        <v>1494.85</v>
      </c>
      <c r="C596">
        <v>2222.5187476056731</v>
      </c>
      <c r="D596">
        <v>2331.9919478246002</v>
      </c>
      <c r="E596">
        <v>1718.923934652174</v>
      </c>
      <c r="F596">
        <v>2468.7066440984968</v>
      </c>
      <c r="G596">
        <v>2285.5165924219532</v>
      </c>
      <c r="H596">
        <v>2940.2488401994628</v>
      </c>
      <c r="I596">
        <v>1969.183552121144</v>
      </c>
      <c r="J596">
        <v>2182.1699192596429</v>
      </c>
      <c r="K596">
        <v>2173.000838637181</v>
      </c>
      <c r="L596">
        <v>2414.498789529835</v>
      </c>
      <c r="M596">
        <v>1461.1320139570571</v>
      </c>
      <c r="N596">
        <v>1606.5937114918161</v>
      </c>
      <c r="O596">
        <v>2234.0231148103371</v>
      </c>
      <c r="P596">
        <v>1855.209398729701</v>
      </c>
      <c r="Q596">
        <v>2245.4375346468541</v>
      </c>
      <c r="R596">
        <v>1911.1071900218949</v>
      </c>
      <c r="S596">
        <v>2326.0449230807048</v>
      </c>
      <c r="T596">
        <v>2530.0487022469688</v>
      </c>
      <c r="U596">
        <v>1923.108407196537</v>
      </c>
      <c r="V596">
        <v>2324.1014352425991</v>
      </c>
      <c r="W596">
        <v>2054.133584021401</v>
      </c>
      <c r="X596">
        <v>2282.913104440363</v>
      </c>
      <c r="Y596">
        <v>2375.8023566427642</v>
      </c>
      <c r="Z596">
        <v>1612.2449229246611</v>
      </c>
      <c r="AA596">
        <v>2480.4053053660659</v>
      </c>
      <c r="AB596">
        <v>2246.2610979717369</v>
      </c>
      <c r="AC596">
        <v>1975.530235987582</v>
      </c>
      <c r="AD596">
        <v>1589.7837888468191</v>
      </c>
      <c r="AE596">
        <v>1760.123499839875</v>
      </c>
      <c r="AF596">
        <v>2221.882118554473</v>
      </c>
      <c r="AG596">
        <v>2206.0613625007568</v>
      </c>
      <c r="AH596">
        <v>2298.748383161138</v>
      </c>
    </row>
    <row r="597" spans="1:34" x14ac:dyDescent="0.25">
      <c r="A597">
        <v>44615</v>
      </c>
      <c r="B597">
        <v>1512.3</v>
      </c>
      <c r="C597">
        <v>2237.1282899482221</v>
      </c>
      <c r="D597">
        <v>2334.4633466573118</v>
      </c>
      <c r="E597">
        <v>1713.7359201170091</v>
      </c>
      <c r="F597">
        <v>2496.6119639244789</v>
      </c>
      <c r="G597">
        <v>2304.640702676073</v>
      </c>
      <c r="H597">
        <v>2951.638599167637</v>
      </c>
      <c r="I597">
        <v>1987.4741021767929</v>
      </c>
      <c r="J597">
        <v>2193.82531474505</v>
      </c>
      <c r="K597">
        <v>2110.839943664645</v>
      </c>
      <c r="L597">
        <v>2406.195463059496</v>
      </c>
      <c r="M597">
        <v>1488.101076825423</v>
      </c>
      <c r="N597">
        <v>1600.652680448329</v>
      </c>
      <c r="O597">
        <v>2229.8157031912651</v>
      </c>
      <c r="P597">
        <v>1866.092196497073</v>
      </c>
      <c r="Q597">
        <v>2259.1174936381581</v>
      </c>
      <c r="R597">
        <v>1924.527017462492</v>
      </c>
      <c r="S597">
        <v>2354.670967474442</v>
      </c>
      <c r="T597">
        <v>2547.54803034509</v>
      </c>
      <c r="U597">
        <v>1934.150033256449</v>
      </c>
      <c r="V597">
        <v>2344.984020090606</v>
      </c>
      <c r="W597">
        <v>2077.2421114485142</v>
      </c>
      <c r="X597">
        <v>2307.400449882894</v>
      </c>
      <c r="Y597">
        <v>2405.511844837541</v>
      </c>
      <c r="Z597">
        <v>1624.9453482803769</v>
      </c>
      <c r="AA597">
        <v>2504.3226557536759</v>
      </c>
      <c r="AB597">
        <v>2244.6413369193879</v>
      </c>
      <c r="AC597">
        <v>1990.840874798688</v>
      </c>
      <c r="AD597">
        <v>1595.798263798079</v>
      </c>
      <c r="AE597">
        <v>1770.7142939240109</v>
      </c>
      <c r="AF597">
        <v>2228.6121490497271</v>
      </c>
      <c r="AG597">
        <v>2222.5360312027351</v>
      </c>
      <c r="AH597">
        <v>2315.9053312025549</v>
      </c>
    </row>
    <row r="598" spans="1:34" x14ac:dyDescent="0.25">
      <c r="A598">
        <v>44614</v>
      </c>
      <c r="B598">
        <v>1503.47</v>
      </c>
      <c r="C598">
        <v>2223.7046488229798</v>
      </c>
      <c r="D598">
        <v>2304.2609610383311</v>
      </c>
      <c r="E598">
        <v>1706.497797462999</v>
      </c>
      <c r="F598">
        <v>2483.05511697683</v>
      </c>
      <c r="G598">
        <v>2285.612279671353</v>
      </c>
      <c r="H598">
        <v>2945.613866692242</v>
      </c>
      <c r="I598">
        <v>1976.1588168047761</v>
      </c>
      <c r="J598">
        <v>2174.874001928873</v>
      </c>
      <c r="K598">
        <v>2050.672695664407</v>
      </c>
      <c r="L598">
        <v>2399.4610852689871</v>
      </c>
      <c r="M598">
        <v>1478.642549104206</v>
      </c>
      <c r="N598">
        <v>1587.091698700877</v>
      </c>
      <c r="O598">
        <v>2211.0752298819648</v>
      </c>
      <c r="P598">
        <v>1865.1981238848241</v>
      </c>
      <c r="Q598">
        <v>2243.3617198608008</v>
      </c>
      <c r="R598">
        <v>1923.1632545141449</v>
      </c>
      <c r="S598">
        <v>2336.5928066004572</v>
      </c>
      <c r="T598">
        <v>2542.5387616757021</v>
      </c>
      <c r="U598">
        <v>1923.9545982025909</v>
      </c>
      <c r="V598">
        <v>2320.418596610974</v>
      </c>
      <c r="W598">
        <v>2061.5300736912359</v>
      </c>
      <c r="X598">
        <v>2300.0959611984999</v>
      </c>
      <c r="Y598">
        <v>2390.3520603856068</v>
      </c>
      <c r="Z598">
        <v>1617.020926914056</v>
      </c>
      <c r="AA598">
        <v>2491.6398418088752</v>
      </c>
      <c r="AB598">
        <v>2223.2042196550301</v>
      </c>
      <c r="AC598">
        <v>1982.190295512384</v>
      </c>
      <c r="AD598">
        <v>1585.356436589939</v>
      </c>
      <c r="AE598">
        <v>1766.4801087428671</v>
      </c>
      <c r="AF598">
        <v>2214.4738779393019</v>
      </c>
      <c r="AG598">
        <v>2210.5154111334718</v>
      </c>
      <c r="AH598">
        <v>2300.1941211962421</v>
      </c>
    </row>
    <row r="599" spans="1:34" x14ac:dyDescent="0.25">
      <c r="A599">
        <v>44613</v>
      </c>
      <c r="B599">
        <v>1510.84</v>
      </c>
      <c r="C599">
        <v>2230.686727936667</v>
      </c>
      <c r="D599">
        <v>2293.5134667144789</v>
      </c>
      <c r="E599">
        <v>1716.2164395598841</v>
      </c>
      <c r="F599">
        <v>2504.5389176728158</v>
      </c>
      <c r="G599">
        <v>2304.4035079160481</v>
      </c>
      <c r="H599">
        <v>2963.3519190761908</v>
      </c>
      <c r="I599">
        <v>1976.3625631459579</v>
      </c>
      <c r="J599">
        <v>2168.0815451207</v>
      </c>
      <c r="K599">
        <v>2023.1048582073579</v>
      </c>
      <c r="L599">
        <v>2413.818659533425</v>
      </c>
      <c r="M599">
        <v>1475.7589548510359</v>
      </c>
      <c r="N599">
        <v>1583.588838116221</v>
      </c>
      <c r="O599">
        <v>2201.3394237746429</v>
      </c>
      <c r="P599">
        <v>1872.099755601726</v>
      </c>
      <c r="Q599">
        <v>2251.154268546104</v>
      </c>
      <c r="R599">
        <v>1919.5692717689651</v>
      </c>
      <c r="S599">
        <v>2334.106096976293</v>
      </c>
      <c r="T599">
        <v>2553.9052344832739</v>
      </c>
      <c r="U599">
        <v>1929.22641711816</v>
      </c>
      <c r="V599">
        <v>2332.9188676424919</v>
      </c>
      <c r="W599">
        <v>2066.207595727587</v>
      </c>
      <c r="X599">
        <v>2304.552463430357</v>
      </c>
      <c r="Y599">
        <v>2407.0094937293638</v>
      </c>
      <c r="Z599">
        <v>1616.1456457692891</v>
      </c>
      <c r="AA599">
        <v>2506.4310699677071</v>
      </c>
      <c r="AB599">
        <v>2220.3631800717549</v>
      </c>
      <c r="AC599">
        <v>1986.405009945991</v>
      </c>
      <c r="AD599">
        <v>1584.4963657696519</v>
      </c>
      <c r="AE599">
        <v>1767.98820717071</v>
      </c>
      <c r="AF599">
        <v>2221.3623386085601</v>
      </c>
      <c r="AG599">
        <v>2219.571332591599</v>
      </c>
      <c r="AH599">
        <v>2305.710623320419</v>
      </c>
    </row>
    <row r="600" spans="1:34" x14ac:dyDescent="0.25">
      <c r="A600">
        <v>44610</v>
      </c>
      <c r="B600">
        <v>1504.84</v>
      </c>
      <c r="C600">
        <v>2214.5798038010289</v>
      </c>
      <c r="D600">
        <v>2283.8253790474109</v>
      </c>
      <c r="E600">
        <v>1711.5254454224739</v>
      </c>
      <c r="F600">
        <v>2478.4910163065392</v>
      </c>
      <c r="G600">
        <v>2294.0736655213459</v>
      </c>
      <c r="H600">
        <v>2932.903267729117</v>
      </c>
      <c r="I600">
        <v>1945.9705409680121</v>
      </c>
      <c r="J600">
        <v>2157.2438221012608</v>
      </c>
      <c r="K600">
        <v>2009.017734870924</v>
      </c>
      <c r="L600">
        <v>2398.866265089875</v>
      </c>
      <c r="M600">
        <v>1469.313404698366</v>
      </c>
      <c r="N600">
        <v>1573.7155150699259</v>
      </c>
      <c r="O600">
        <v>2187.624047527695</v>
      </c>
      <c r="P600">
        <v>1859.52329286647</v>
      </c>
      <c r="Q600">
        <v>2238.815065705598</v>
      </c>
      <c r="R600">
        <v>1919.5737940685301</v>
      </c>
      <c r="S600">
        <v>2317.0937704241601</v>
      </c>
      <c r="T600">
        <v>2548.8021267241888</v>
      </c>
      <c r="U600">
        <v>1921.929224385143</v>
      </c>
      <c r="V600">
        <v>2317.6905836355322</v>
      </c>
      <c r="W600">
        <v>2056.6514807537119</v>
      </c>
      <c r="X600">
        <v>2283.7207127767829</v>
      </c>
      <c r="Y600">
        <v>2387.2860766599529</v>
      </c>
      <c r="Z600">
        <v>1592.462115396326</v>
      </c>
      <c r="AA600">
        <v>2484.6207595502628</v>
      </c>
      <c r="AB600">
        <v>2207.19922418538</v>
      </c>
      <c r="AC600">
        <v>1976.85703871949</v>
      </c>
      <c r="AD600">
        <v>1573.173900740961</v>
      </c>
      <c r="AE600">
        <v>1767.117861247074</v>
      </c>
      <c r="AF600">
        <v>2211.43412904142</v>
      </c>
      <c r="AG600">
        <v>2202.8097627886532</v>
      </c>
      <c r="AH600">
        <v>2285.2206741035402</v>
      </c>
    </row>
    <row r="601" spans="1:34" x14ac:dyDescent="0.25">
      <c r="A601">
        <v>44609</v>
      </c>
      <c r="B601">
        <v>1507.99</v>
      </c>
      <c r="C601">
        <v>2202.843718438749</v>
      </c>
      <c r="D601">
        <v>2276.9011738065728</v>
      </c>
      <c r="E601">
        <v>1708.6826605370011</v>
      </c>
      <c r="F601">
        <v>2459.2901126717538</v>
      </c>
      <c r="G601">
        <v>2285.1898642117262</v>
      </c>
      <c r="H601">
        <v>2910.9625939763928</v>
      </c>
      <c r="I601">
        <v>1926.2355297032509</v>
      </c>
      <c r="J601">
        <v>2144.8518493169381</v>
      </c>
      <c r="K601">
        <v>2015.823401479113</v>
      </c>
      <c r="L601">
        <v>2387.7933352478099</v>
      </c>
      <c r="M601">
        <v>1443.7251947699001</v>
      </c>
      <c r="N601">
        <v>1577.0591361067791</v>
      </c>
      <c r="O601">
        <v>2181.478103218536</v>
      </c>
      <c r="P601">
        <v>1849.921846310782</v>
      </c>
      <c r="Q601">
        <v>2225.6780348115699</v>
      </c>
      <c r="R601">
        <v>1926.870758528454</v>
      </c>
      <c r="S601">
        <v>2290.9362830843079</v>
      </c>
      <c r="T601">
        <v>2530.6249617031672</v>
      </c>
      <c r="U601">
        <v>1921.0345405106441</v>
      </c>
      <c r="V601">
        <v>2300.7418532286179</v>
      </c>
      <c r="W601">
        <v>2043.3192498181741</v>
      </c>
      <c r="X601">
        <v>2275.6315543035321</v>
      </c>
      <c r="Y601">
        <v>2374.0626911532022</v>
      </c>
      <c r="Z601">
        <v>1561.0982709827631</v>
      </c>
      <c r="AA601">
        <v>2468.4689528293288</v>
      </c>
      <c r="AB601">
        <v>2198.338787132695</v>
      </c>
      <c r="AC601">
        <v>1971.521552192733</v>
      </c>
      <c r="AD601">
        <v>1561.206710226309</v>
      </c>
      <c r="AE601">
        <v>1773.082360358859</v>
      </c>
      <c r="AF601">
        <v>2201.2130314163619</v>
      </c>
      <c r="AG601">
        <v>2190.196838759352</v>
      </c>
      <c r="AH601">
        <v>2271.407502282575</v>
      </c>
    </row>
    <row r="602" spans="1:34" x14ac:dyDescent="0.25">
      <c r="A602">
        <v>44608</v>
      </c>
      <c r="B602">
        <v>1492.1</v>
      </c>
      <c r="C602">
        <v>2194.6465652759548</v>
      </c>
      <c r="D602">
        <v>2267.6234501700942</v>
      </c>
      <c r="E602">
        <v>1710.2383263895481</v>
      </c>
      <c r="F602">
        <v>2452.2803321175579</v>
      </c>
      <c r="G602">
        <v>2281.2668015655868</v>
      </c>
      <c r="H602">
        <v>2910.5245862308511</v>
      </c>
      <c r="I602">
        <v>1921.034400552418</v>
      </c>
      <c r="J602">
        <v>2125.2930750765081</v>
      </c>
      <c r="K602">
        <v>2014.7174659102841</v>
      </c>
      <c r="L602">
        <v>2377.861592689706</v>
      </c>
      <c r="M602">
        <v>1399.344808680301</v>
      </c>
      <c r="N602">
        <v>1574.3474299461341</v>
      </c>
      <c r="O602">
        <v>2172.3156654872978</v>
      </c>
      <c r="P602">
        <v>1827.0828721369089</v>
      </c>
      <c r="Q602">
        <v>2218.6097606954122</v>
      </c>
      <c r="R602">
        <v>1921.3380840569571</v>
      </c>
      <c r="S602">
        <v>2273.5707413420018</v>
      </c>
      <c r="T602">
        <v>2520.2153683770198</v>
      </c>
      <c r="U602">
        <v>1912.1846213138331</v>
      </c>
      <c r="V602">
        <v>2287.0747987276318</v>
      </c>
      <c r="W602">
        <v>2021.8020881767709</v>
      </c>
      <c r="X602">
        <v>2277.5561889926062</v>
      </c>
      <c r="Y602">
        <v>2370.2100185097602</v>
      </c>
      <c r="Z602">
        <v>1558.7441849140839</v>
      </c>
      <c r="AA602">
        <v>2463.6640810427812</v>
      </c>
      <c r="AB602">
        <v>2188.2767139182802</v>
      </c>
      <c r="AC602">
        <v>1959.9288744719261</v>
      </c>
      <c r="AD602">
        <v>1549.344778213532</v>
      </c>
      <c r="AE602">
        <v>1760.660268450481</v>
      </c>
      <c r="AF602">
        <v>2195.863403380607</v>
      </c>
      <c r="AG602">
        <v>2182.8536703273312</v>
      </c>
      <c r="AH602">
        <v>2261.3823684721779</v>
      </c>
    </row>
    <row r="603" spans="1:34" x14ac:dyDescent="0.25">
      <c r="A603">
        <v>44607</v>
      </c>
      <c r="B603">
        <v>1492.75</v>
      </c>
      <c r="C603">
        <v>2181.8646046923491</v>
      </c>
      <c r="D603">
        <v>2257.675782263319</v>
      </c>
      <c r="E603">
        <v>1691.5307141741159</v>
      </c>
      <c r="F603">
        <v>2420.6891699782841</v>
      </c>
      <c r="G603">
        <v>2276.8761946448149</v>
      </c>
      <c r="H603">
        <v>2897.844542180886</v>
      </c>
      <c r="I603">
        <v>1908.6763272024759</v>
      </c>
      <c r="J603">
        <v>2105.7333567760252</v>
      </c>
      <c r="K603">
        <v>2025.683454538361</v>
      </c>
      <c r="L603">
        <v>2371.0138481367958</v>
      </c>
      <c r="M603">
        <v>1390.508311568615</v>
      </c>
      <c r="N603">
        <v>1575.909747620027</v>
      </c>
      <c r="O603">
        <v>2166.355192819432</v>
      </c>
      <c r="P603">
        <v>1823.774712703012</v>
      </c>
      <c r="Q603">
        <v>2214.5195093906718</v>
      </c>
      <c r="R603">
        <v>1925.3064553757431</v>
      </c>
      <c r="S603">
        <v>2255.6300075801951</v>
      </c>
      <c r="T603">
        <v>2513.6903646224118</v>
      </c>
      <c r="U603">
        <v>1905.8851411023211</v>
      </c>
      <c r="V603">
        <v>2277.027631585363</v>
      </c>
      <c r="W603">
        <v>2011.898745001349</v>
      </c>
      <c r="X603">
        <v>2269.3375960760209</v>
      </c>
      <c r="Y603">
        <v>2345.2904415808362</v>
      </c>
      <c r="Z603">
        <v>1550.767209722178</v>
      </c>
      <c r="AA603">
        <v>2442.293805606153</v>
      </c>
      <c r="AB603">
        <v>2181.7160377608338</v>
      </c>
      <c r="AC603">
        <v>1955.4644983644889</v>
      </c>
      <c r="AD603">
        <v>1543.419540510758</v>
      </c>
      <c r="AE603">
        <v>1767.318082996906</v>
      </c>
      <c r="AF603">
        <v>2187.845124802916</v>
      </c>
      <c r="AG603">
        <v>2167.108919925171</v>
      </c>
      <c r="AH603">
        <v>2246.8627857077968</v>
      </c>
    </row>
    <row r="604" spans="1:34" x14ac:dyDescent="0.25">
      <c r="A604">
        <v>44606</v>
      </c>
      <c r="B604">
        <v>1471.96</v>
      </c>
      <c r="C604">
        <v>2176.323220967804</v>
      </c>
      <c r="D604">
        <v>2246.1661893977662</v>
      </c>
      <c r="E604">
        <v>1691.2321855822549</v>
      </c>
      <c r="F604">
        <v>2408.5428873643582</v>
      </c>
      <c r="G604">
        <v>2269.5145782878658</v>
      </c>
      <c r="H604">
        <v>2889.5212138192701</v>
      </c>
      <c r="I604">
        <v>1911.6080981364389</v>
      </c>
      <c r="J604">
        <v>2099.6900457325969</v>
      </c>
      <c r="K604">
        <v>2041.055152544357</v>
      </c>
      <c r="L604">
        <v>2364.4728561873121</v>
      </c>
      <c r="M604">
        <v>1391.537602299712</v>
      </c>
      <c r="N604">
        <v>1573.615428267889</v>
      </c>
      <c r="O604">
        <v>2162.196419516607</v>
      </c>
      <c r="P604">
        <v>1811.5632975724841</v>
      </c>
      <c r="Q604">
        <v>2211.1497023487309</v>
      </c>
      <c r="R604">
        <v>1912.6632848551269</v>
      </c>
      <c r="S604">
        <v>2247.6375588335559</v>
      </c>
      <c r="T604">
        <v>2514.2804344705369</v>
      </c>
      <c r="U604">
        <v>1902.5681801908941</v>
      </c>
      <c r="V604">
        <v>2276.4114491831861</v>
      </c>
      <c r="W604">
        <v>2012.8604610364171</v>
      </c>
      <c r="X604">
        <v>2256.451446364536</v>
      </c>
      <c r="Y604">
        <v>2343.3945877307679</v>
      </c>
      <c r="Z604">
        <v>1543.2856567443789</v>
      </c>
      <c r="AA604">
        <v>2434.6884074638292</v>
      </c>
      <c r="AB604">
        <v>2179.390704568922</v>
      </c>
      <c r="AC604">
        <v>1949.516963947241</v>
      </c>
      <c r="AD604">
        <v>1541.0693384978249</v>
      </c>
      <c r="AE604">
        <v>1752.042004183483</v>
      </c>
      <c r="AF604">
        <v>2180.152166506226</v>
      </c>
      <c r="AG604">
        <v>2161.813100468336</v>
      </c>
      <c r="AH604">
        <v>2243.3884095282719</v>
      </c>
    </row>
    <row r="605" spans="1:34" x14ac:dyDescent="0.25">
      <c r="A605">
        <v>44603</v>
      </c>
      <c r="B605">
        <v>1501.71</v>
      </c>
      <c r="C605">
        <v>2185.4395391481899</v>
      </c>
      <c r="D605">
        <v>2250.1870049864301</v>
      </c>
      <c r="E605">
        <v>1705.093285674699</v>
      </c>
      <c r="F605">
        <v>2420.0806140585901</v>
      </c>
      <c r="G605">
        <v>2280.2011076657691</v>
      </c>
      <c r="H605">
        <v>2919.589556324016</v>
      </c>
      <c r="I605">
        <v>1923.4784234730239</v>
      </c>
      <c r="J605">
        <v>2106.7437183718448</v>
      </c>
      <c r="K605">
        <v>2014.3472706200871</v>
      </c>
      <c r="L605">
        <v>2361.9648330956602</v>
      </c>
      <c r="M605">
        <v>1386.6653993060711</v>
      </c>
      <c r="N605">
        <v>1553.830273807117</v>
      </c>
      <c r="O605">
        <v>2176.0498394487508</v>
      </c>
      <c r="P605">
        <v>1820.7788165824461</v>
      </c>
      <c r="Q605">
        <v>2221.121445136429</v>
      </c>
      <c r="R605">
        <v>1948.964321110665</v>
      </c>
      <c r="S605">
        <v>2253.0327261096181</v>
      </c>
      <c r="T605">
        <v>2527.288404885966</v>
      </c>
      <c r="U605">
        <v>1909.4028389402349</v>
      </c>
      <c r="V605">
        <v>2234.411863433786</v>
      </c>
      <c r="W605">
        <v>1999.4246641410321</v>
      </c>
      <c r="X605">
        <v>2267.2008560763938</v>
      </c>
      <c r="Y605">
        <v>2356.5372940378129</v>
      </c>
      <c r="Z605">
        <v>1561.8537810290929</v>
      </c>
      <c r="AA605">
        <v>2448.799320770996</v>
      </c>
      <c r="AB605">
        <v>2181.3978241060181</v>
      </c>
      <c r="AC605">
        <v>1961.085736828632</v>
      </c>
      <c r="AD605">
        <v>1538.071052226949</v>
      </c>
      <c r="AE605">
        <v>1772.1837308824261</v>
      </c>
      <c r="AF605">
        <v>2192.3235000355262</v>
      </c>
      <c r="AG605">
        <v>2168.3184191277178</v>
      </c>
      <c r="AH605">
        <v>2252.3282835505161</v>
      </c>
    </row>
    <row r="606" spans="1:34" x14ac:dyDescent="0.25">
      <c r="A606">
        <v>44602</v>
      </c>
      <c r="B606">
        <v>1506.79</v>
      </c>
      <c r="C606">
        <v>2184.1439748696439</v>
      </c>
      <c r="D606">
        <v>2247.564895458268</v>
      </c>
      <c r="E606">
        <v>1706.2808354489021</v>
      </c>
      <c r="F606">
        <v>2428.509302481561</v>
      </c>
      <c r="G606">
        <v>2267.7017550942278</v>
      </c>
      <c r="H606">
        <v>2904.5806658254851</v>
      </c>
      <c r="I606">
        <v>1924.9652221168481</v>
      </c>
      <c r="J606">
        <v>2092.9480397681441</v>
      </c>
      <c r="K606">
        <v>2005.921476885286</v>
      </c>
      <c r="L606">
        <v>2369.0198282495521</v>
      </c>
      <c r="M606">
        <v>1390.7261584492851</v>
      </c>
      <c r="N606">
        <v>1554.9239972775831</v>
      </c>
      <c r="O606">
        <v>2167.7118806644171</v>
      </c>
      <c r="P606">
        <v>1824.2110190556591</v>
      </c>
      <c r="Q606">
        <v>2208.7988588457242</v>
      </c>
      <c r="R606">
        <v>1946.0345003117079</v>
      </c>
      <c r="S606">
        <v>2256.9140286168322</v>
      </c>
      <c r="T606">
        <v>2529.645230568025</v>
      </c>
      <c r="U606">
        <v>1906.5265482276161</v>
      </c>
      <c r="V606">
        <v>2237.1627363422981</v>
      </c>
      <c r="W606">
        <v>2001.6372867548109</v>
      </c>
      <c r="X606">
        <v>2262.253021397371</v>
      </c>
      <c r="Y606">
        <v>2360.4736877034879</v>
      </c>
      <c r="Z606">
        <v>1561.230552343053</v>
      </c>
      <c r="AA606">
        <v>2450.0858103490359</v>
      </c>
      <c r="AB606">
        <v>2173.5123196005429</v>
      </c>
      <c r="AC606">
        <v>1959.5319563047151</v>
      </c>
      <c r="AD606">
        <v>1539.5051147573711</v>
      </c>
      <c r="AE606">
        <v>1774.5139297182559</v>
      </c>
      <c r="AF606">
        <v>2190.531687528508</v>
      </c>
      <c r="AG606">
        <v>2164.7419829346441</v>
      </c>
      <c r="AH606">
        <v>2253.2530029043451</v>
      </c>
    </row>
    <row r="607" spans="1:34" x14ac:dyDescent="0.25">
      <c r="A607">
        <v>44601</v>
      </c>
      <c r="B607">
        <v>1505.38</v>
      </c>
      <c r="C607">
        <v>2179.608120914987</v>
      </c>
      <c r="D607">
        <v>2241.9949404355202</v>
      </c>
      <c r="E607">
        <v>1706.1981526626059</v>
      </c>
      <c r="F607">
        <v>2418.3102674202328</v>
      </c>
      <c r="G607">
        <v>2257.5591192200659</v>
      </c>
      <c r="H607">
        <v>2906.4683303941761</v>
      </c>
      <c r="I607">
        <v>1915.9013960774651</v>
      </c>
      <c r="J607">
        <v>2082.9272319024121</v>
      </c>
      <c r="K607">
        <v>1989.521059179981</v>
      </c>
      <c r="L607">
        <v>2364.1915923073748</v>
      </c>
      <c r="M607">
        <v>1396.2322959130579</v>
      </c>
      <c r="N607">
        <v>1544.048534551479</v>
      </c>
      <c r="O607">
        <v>2152.8013210777058</v>
      </c>
      <c r="P607">
        <v>1824.4814764533121</v>
      </c>
      <c r="Q607">
        <v>2209.7160954861001</v>
      </c>
      <c r="R607">
        <v>1941.6283629665161</v>
      </c>
      <c r="S607">
        <v>2271.7913463257</v>
      </c>
      <c r="T607">
        <v>2534.494625017277</v>
      </c>
      <c r="U607">
        <v>1903.5518996158639</v>
      </c>
      <c r="V607">
        <v>2236.1898265877799</v>
      </c>
      <c r="W607">
        <v>2005.064346163882</v>
      </c>
      <c r="X607">
        <v>2263.121778840039</v>
      </c>
      <c r="Y607">
        <v>2355.252951632187</v>
      </c>
      <c r="Z607">
        <v>1563.4757486280751</v>
      </c>
      <c r="AA607">
        <v>2446.216672386669</v>
      </c>
      <c r="AB607">
        <v>2165.0603627778851</v>
      </c>
      <c r="AC607">
        <v>1956.45827169737</v>
      </c>
      <c r="AD607">
        <v>1536.9342147607281</v>
      </c>
      <c r="AE607">
        <v>1771.6642470662759</v>
      </c>
      <c r="AF607">
        <v>2186.0450420422571</v>
      </c>
      <c r="AG607">
        <v>2160.7548302307609</v>
      </c>
      <c r="AH607">
        <v>2247.895680605709</v>
      </c>
    </row>
    <row r="608" spans="1:34" x14ac:dyDescent="0.25">
      <c r="A608">
        <v>44600</v>
      </c>
      <c r="B608">
        <v>1500.99</v>
      </c>
      <c r="C608">
        <v>2170.5280681027398</v>
      </c>
      <c r="D608">
        <v>2231.6046859602111</v>
      </c>
      <c r="E608">
        <v>1696.741319032199</v>
      </c>
      <c r="F608">
        <v>2402.801308516217</v>
      </c>
      <c r="G608">
        <v>2253.6006024926928</v>
      </c>
      <c r="H608">
        <v>2894.058003154566</v>
      </c>
      <c r="I608">
        <v>1909.8879959816179</v>
      </c>
      <c r="J608">
        <v>2085.6086195214648</v>
      </c>
      <c r="K608">
        <v>1994.4663082468619</v>
      </c>
      <c r="L608">
        <v>2364.270136266191</v>
      </c>
      <c r="M608">
        <v>1388.7000557236031</v>
      </c>
      <c r="N608">
        <v>1535.1816244196509</v>
      </c>
      <c r="O608">
        <v>2139.8579858281441</v>
      </c>
      <c r="P608">
        <v>1822.930219073997</v>
      </c>
      <c r="Q608">
        <v>2197.0679860163882</v>
      </c>
      <c r="R608">
        <v>1942.511636603856</v>
      </c>
      <c r="S608">
        <v>2269.9275159746721</v>
      </c>
      <c r="T608">
        <v>2492.3834263461881</v>
      </c>
      <c r="U608">
        <v>1902.175917198889</v>
      </c>
      <c r="V608">
        <v>2236.1024996585179</v>
      </c>
      <c r="W608">
        <v>1997.007174190564</v>
      </c>
      <c r="X608">
        <v>2255.7891302096859</v>
      </c>
      <c r="Y608">
        <v>2345.239951315275</v>
      </c>
      <c r="Z608">
        <v>1553.946560749484</v>
      </c>
      <c r="AA608">
        <v>2432.6293532840718</v>
      </c>
      <c r="AB608">
        <v>2158.9116527111878</v>
      </c>
      <c r="AC608">
        <v>1953.6575677816779</v>
      </c>
      <c r="AD608">
        <v>1528.1524680525561</v>
      </c>
      <c r="AE608">
        <v>1771.822791797649</v>
      </c>
      <c r="AF608">
        <v>2176.419641205895</v>
      </c>
      <c r="AG608">
        <v>2145.886109150415</v>
      </c>
      <c r="AH608">
        <v>2244.081329937927</v>
      </c>
    </row>
    <row r="609" spans="1:34" x14ac:dyDescent="0.25">
      <c r="A609">
        <v>44599</v>
      </c>
      <c r="B609">
        <v>1497.66</v>
      </c>
      <c r="C609">
        <v>2161.4074114371961</v>
      </c>
      <c r="D609">
        <v>2224.7163221944979</v>
      </c>
      <c r="E609">
        <v>1682.9317429610489</v>
      </c>
      <c r="F609">
        <v>2407.090340891235</v>
      </c>
      <c r="G609">
        <v>2230.2863667021602</v>
      </c>
      <c r="H609">
        <v>2893.1275165369361</v>
      </c>
      <c r="I609">
        <v>1894.1890111522021</v>
      </c>
      <c r="J609">
        <v>2070.0978510922941</v>
      </c>
      <c r="K609">
        <v>2001.1297974672709</v>
      </c>
      <c r="L609">
        <v>2339.7418806774799</v>
      </c>
      <c r="M609">
        <v>1368.0915241304949</v>
      </c>
      <c r="N609">
        <v>1526.234755161033</v>
      </c>
      <c r="O609">
        <v>2125.388573745759</v>
      </c>
      <c r="P609">
        <v>1817.691697383302</v>
      </c>
      <c r="Q609">
        <v>2173.8953416109739</v>
      </c>
      <c r="R609">
        <v>1936.498494665414</v>
      </c>
      <c r="S609">
        <v>2278.1944035465608</v>
      </c>
      <c r="T609">
        <v>2432.0514038562378</v>
      </c>
      <c r="U609">
        <v>1897.688358448399</v>
      </c>
      <c r="V609">
        <v>2189.4650782068161</v>
      </c>
      <c r="W609">
        <v>1982.452239027911</v>
      </c>
      <c r="X609">
        <v>2242.161820526374</v>
      </c>
      <c r="Y609">
        <v>2346.684527403188</v>
      </c>
      <c r="Z609">
        <v>1543.9922764164751</v>
      </c>
      <c r="AA609">
        <v>2428.856286220011</v>
      </c>
      <c r="AB609">
        <v>2140.9731565362481</v>
      </c>
      <c r="AC609">
        <v>1943.7620016218079</v>
      </c>
      <c r="AD609">
        <v>1515.522103416823</v>
      </c>
      <c r="AE609">
        <v>1764.277460674683</v>
      </c>
      <c r="AF609">
        <v>2169.972395723315</v>
      </c>
      <c r="AG609">
        <v>2137.240393818045</v>
      </c>
      <c r="AH609">
        <v>2232.8919003930632</v>
      </c>
    </row>
    <row r="610" spans="1:34" x14ac:dyDescent="0.25">
      <c r="A610">
        <v>44589</v>
      </c>
      <c r="B610">
        <v>1478.96</v>
      </c>
      <c r="C610">
        <v>2131.4005601555418</v>
      </c>
      <c r="D610">
        <v>2174.5885375305429</v>
      </c>
      <c r="E610">
        <v>1682.0993986239559</v>
      </c>
      <c r="F610">
        <v>2378.6431769093851</v>
      </c>
      <c r="G610">
        <v>2212.0917415441481</v>
      </c>
      <c r="H610">
        <v>2857.1082668949412</v>
      </c>
      <c r="I610">
        <v>1865.095811305172</v>
      </c>
      <c r="J610">
        <v>2030.9328785951891</v>
      </c>
      <c r="K610">
        <v>1945.7803815807829</v>
      </c>
      <c r="L610">
        <v>2325.830613192571</v>
      </c>
      <c r="M610">
        <v>1313.9301236754529</v>
      </c>
      <c r="N610">
        <v>1487.8383229076901</v>
      </c>
      <c r="O610">
        <v>2100.2410466370829</v>
      </c>
      <c r="P610">
        <v>1787.440971708508</v>
      </c>
      <c r="Q610">
        <v>2140.9802858572211</v>
      </c>
      <c r="R610">
        <v>1933.8419423864159</v>
      </c>
      <c r="S610">
        <v>2265.295604639352</v>
      </c>
      <c r="T610">
        <v>2403.0621175647989</v>
      </c>
      <c r="U610">
        <v>1869.155487011335</v>
      </c>
      <c r="V610">
        <v>2146.2931331484779</v>
      </c>
      <c r="W610">
        <v>1933.1536384542469</v>
      </c>
      <c r="X610">
        <v>2210.59963533466</v>
      </c>
      <c r="Y610">
        <v>2318.8683158366662</v>
      </c>
      <c r="Z610">
        <v>1519.797034846127</v>
      </c>
      <c r="AA610">
        <v>2398.611101545137</v>
      </c>
      <c r="AB610">
        <v>2108.3610433235358</v>
      </c>
      <c r="AC610">
        <v>1918.4726360854961</v>
      </c>
      <c r="AD610">
        <v>1481.961714889005</v>
      </c>
      <c r="AE610">
        <v>1746.2094961116959</v>
      </c>
      <c r="AF610">
        <v>2149.8284768626891</v>
      </c>
      <c r="AG610">
        <v>2109.8805628791019</v>
      </c>
      <c r="AH610">
        <v>2193.527492083434</v>
      </c>
    </row>
    <row r="611" spans="1:34" x14ac:dyDescent="0.25">
      <c r="A611">
        <v>44588</v>
      </c>
      <c r="B611">
        <v>1470.76</v>
      </c>
      <c r="C611">
        <v>2123.8376095997228</v>
      </c>
      <c r="D611">
        <v>2144.0076544106159</v>
      </c>
      <c r="E611">
        <v>1647.128473546627</v>
      </c>
      <c r="F611">
        <v>2365.6317858922498</v>
      </c>
      <c r="G611">
        <v>2207.1817591490849</v>
      </c>
      <c r="H611">
        <v>2838.88322871116</v>
      </c>
      <c r="I611">
        <v>1850.9187690236911</v>
      </c>
      <c r="J611">
        <v>2030.8819195449919</v>
      </c>
      <c r="K611">
        <v>1987.7636689006599</v>
      </c>
      <c r="L611">
        <v>2311.2559277871992</v>
      </c>
      <c r="M611">
        <v>1300.7564574876851</v>
      </c>
      <c r="N611">
        <v>1482.0581044248249</v>
      </c>
      <c r="O611">
        <v>2093.967681414983</v>
      </c>
      <c r="P611">
        <v>1765.025325860481</v>
      </c>
      <c r="Q611">
        <v>2136.593769105044</v>
      </c>
      <c r="R611">
        <v>1920.953152182298</v>
      </c>
      <c r="S611">
        <v>2264.81345587858</v>
      </c>
      <c r="T611">
        <v>2401.828407132743</v>
      </c>
      <c r="U611">
        <v>1874.9389064435691</v>
      </c>
      <c r="V611">
        <v>2137.4886491133461</v>
      </c>
      <c r="W611">
        <v>1922.3963686232919</v>
      </c>
      <c r="X611">
        <v>2202.1410286572141</v>
      </c>
      <c r="Y611">
        <v>2319.3025912897101</v>
      </c>
      <c r="Z611">
        <v>1513.976578759002</v>
      </c>
      <c r="AA611">
        <v>2389.734398830632</v>
      </c>
      <c r="AB611">
        <v>2107.4198915825782</v>
      </c>
      <c r="AC611">
        <v>1909.2526082985889</v>
      </c>
      <c r="AD611">
        <v>1470.1792541484931</v>
      </c>
      <c r="AE611">
        <v>1741.230252598187</v>
      </c>
      <c r="AF611">
        <v>2139.0002142866542</v>
      </c>
      <c r="AG611">
        <v>2101.297633449059</v>
      </c>
      <c r="AH611">
        <v>2188.3896048409788</v>
      </c>
    </row>
    <row r="612" spans="1:34" x14ac:dyDescent="0.25">
      <c r="A612">
        <v>44587</v>
      </c>
      <c r="B612">
        <v>1481.58</v>
      </c>
      <c r="C612">
        <v>2133.260434472918</v>
      </c>
      <c r="D612">
        <v>2145.875621339555</v>
      </c>
      <c r="E612">
        <v>1644.529824499253</v>
      </c>
      <c r="F612">
        <v>2384.724977257823</v>
      </c>
      <c r="G612">
        <v>2230.0088204063081</v>
      </c>
      <c r="H612">
        <v>2816.5235120228799</v>
      </c>
      <c r="I612">
        <v>1865.9138722754119</v>
      </c>
      <c r="J612">
        <v>2042.974590158871</v>
      </c>
      <c r="K612">
        <v>1986.425249644592</v>
      </c>
      <c r="L612">
        <v>2311.2080766263748</v>
      </c>
      <c r="M612">
        <v>1304.953802592745</v>
      </c>
      <c r="N612">
        <v>1480.3917621118251</v>
      </c>
      <c r="O612">
        <v>2097.593923799147</v>
      </c>
      <c r="P612">
        <v>1773.4621420236299</v>
      </c>
      <c r="Q612">
        <v>2147.2374860741929</v>
      </c>
      <c r="R612">
        <v>1927.868240189533</v>
      </c>
      <c r="S612">
        <v>2277.6825586160489</v>
      </c>
      <c r="T612">
        <v>2418.643580750158</v>
      </c>
      <c r="U612">
        <v>1881.9655069226519</v>
      </c>
      <c r="V612">
        <v>2146.6088156870192</v>
      </c>
      <c r="W612">
        <v>1938.8070357121001</v>
      </c>
      <c r="X612">
        <v>2214.377945713376</v>
      </c>
      <c r="Y612">
        <v>2340.0702063309818</v>
      </c>
      <c r="Z612">
        <v>1519.745586755716</v>
      </c>
      <c r="AA612">
        <v>2401.6152607177451</v>
      </c>
      <c r="AB612">
        <v>2113.7028754399498</v>
      </c>
      <c r="AC612">
        <v>1920.623787202032</v>
      </c>
      <c r="AD612">
        <v>1471.385524313245</v>
      </c>
      <c r="AE612">
        <v>1744.8849882672489</v>
      </c>
      <c r="AF612">
        <v>2139.6507403637829</v>
      </c>
      <c r="AG612">
        <v>2111.0641991767361</v>
      </c>
      <c r="AH612">
        <v>2202.654069037922</v>
      </c>
    </row>
    <row r="613" spans="1:34" x14ac:dyDescent="0.25">
      <c r="A613">
        <v>44586</v>
      </c>
      <c r="B613">
        <v>1479.58</v>
      </c>
      <c r="C613">
        <v>2142.903914668314</v>
      </c>
      <c r="D613">
        <v>2151.9319751950702</v>
      </c>
      <c r="E613">
        <v>1630.6146779826049</v>
      </c>
      <c r="F613">
        <v>2404.6619115970252</v>
      </c>
      <c r="G613">
        <v>2240.1888580058348</v>
      </c>
      <c r="H613">
        <v>2831.3921019674549</v>
      </c>
      <c r="I613">
        <v>1878.314446599358</v>
      </c>
      <c r="J613">
        <v>2052.3551952332668</v>
      </c>
      <c r="K613">
        <v>1985.9065775586359</v>
      </c>
      <c r="L613">
        <v>2322.447455012652</v>
      </c>
      <c r="M613">
        <v>1305.6094748992041</v>
      </c>
      <c r="N613">
        <v>1489.403061208707</v>
      </c>
      <c r="O613">
        <v>2106.583591779166</v>
      </c>
      <c r="P613">
        <v>1784.7437872620151</v>
      </c>
      <c r="Q613">
        <v>2159.5967286177161</v>
      </c>
      <c r="R613">
        <v>1912.4895358665731</v>
      </c>
      <c r="S613">
        <v>2282.8333572007841</v>
      </c>
      <c r="T613">
        <v>2431.444659757678</v>
      </c>
      <c r="U613">
        <v>1879.719289112144</v>
      </c>
      <c r="V613">
        <v>2155.0503684948521</v>
      </c>
      <c r="W613">
        <v>1954.5942553188081</v>
      </c>
      <c r="X613">
        <v>2226.75026779676</v>
      </c>
      <c r="Y613">
        <v>2352.1372066467011</v>
      </c>
      <c r="Z613">
        <v>1531.970874123112</v>
      </c>
      <c r="AA613">
        <v>2416.0891046609531</v>
      </c>
      <c r="AB613">
        <v>2122.7907879273321</v>
      </c>
      <c r="AC613">
        <v>1923.416777443472</v>
      </c>
      <c r="AD613">
        <v>1475.7883351567159</v>
      </c>
      <c r="AE613">
        <v>1736.610373345552</v>
      </c>
      <c r="AF613">
        <v>2136.0565983478032</v>
      </c>
      <c r="AG613">
        <v>2123.909858643658</v>
      </c>
      <c r="AH613">
        <v>2217.9146198883968</v>
      </c>
    </row>
    <row r="614" spans="1:34" x14ac:dyDescent="0.25">
      <c r="A614">
        <v>44585</v>
      </c>
      <c r="B614">
        <v>1439.71</v>
      </c>
      <c r="C614">
        <v>2133.3823436229168</v>
      </c>
      <c r="D614">
        <v>2136.5245365470951</v>
      </c>
      <c r="E614">
        <v>1625.4734757202721</v>
      </c>
      <c r="F614">
        <v>2397.2811275854569</v>
      </c>
      <c r="G614">
        <v>2197.385917204404</v>
      </c>
      <c r="H614">
        <v>2821.1604181882708</v>
      </c>
      <c r="I614">
        <v>1866.282850487403</v>
      </c>
      <c r="J614">
        <v>2048.6328355522942</v>
      </c>
      <c r="K614">
        <v>1983.229953084267</v>
      </c>
      <c r="L614">
        <v>2323.7883702368181</v>
      </c>
      <c r="M614">
        <v>1296.196996597032</v>
      </c>
      <c r="N614">
        <v>1487.122383382075</v>
      </c>
      <c r="O614">
        <v>2104.7868621935841</v>
      </c>
      <c r="P614">
        <v>1780.091358079801</v>
      </c>
      <c r="Q614">
        <v>2158.0474138929799</v>
      </c>
      <c r="R614">
        <v>1882.3990527444139</v>
      </c>
      <c r="S614">
        <v>2271.247559037065</v>
      </c>
      <c r="T614">
        <v>2413.127070916762</v>
      </c>
      <c r="U614">
        <v>1877.765904272449</v>
      </c>
      <c r="V614">
        <v>2141.578977410647</v>
      </c>
      <c r="W614">
        <v>1943.44491293806</v>
      </c>
      <c r="X614">
        <v>2216.61304677929</v>
      </c>
      <c r="Y614">
        <v>2339.3424057207831</v>
      </c>
      <c r="Z614">
        <v>1532.616675405081</v>
      </c>
      <c r="AA614">
        <v>2405.1648753891141</v>
      </c>
      <c r="AB614">
        <v>2120.096638084578</v>
      </c>
      <c r="AC614">
        <v>1907.3990346264011</v>
      </c>
      <c r="AD614">
        <v>1472.0443872870951</v>
      </c>
      <c r="AE614">
        <v>1707.826935039697</v>
      </c>
      <c r="AF614">
        <v>2118.2221775302328</v>
      </c>
      <c r="AG614">
        <v>2115.3255509962351</v>
      </c>
      <c r="AH614">
        <v>2214.073596399639</v>
      </c>
    </row>
    <row r="615" spans="1:34" x14ac:dyDescent="0.25">
      <c r="A615">
        <v>44582</v>
      </c>
      <c r="B615">
        <v>1472.89</v>
      </c>
      <c r="C615">
        <v>2177.05340033119</v>
      </c>
      <c r="D615">
        <v>2190.0916262849319</v>
      </c>
      <c r="E615">
        <v>1653.630208682084</v>
      </c>
      <c r="F615">
        <v>2447.1717083240101</v>
      </c>
      <c r="G615">
        <v>2245.997752837653</v>
      </c>
      <c r="H615">
        <v>2887.097282393921</v>
      </c>
      <c r="I615">
        <v>1909.7918405513869</v>
      </c>
      <c r="J615">
        <v>2076.5935017298211</v>
      </c>
      <c r="K615">
        <v>2010.917553507388</v>
      </c>
      <c r="L615">
        <v>2369.1635107716229</v>
      </c>
      <c r="M615">
        <v>1330.702552092258</v>
      </c>
      <c r="N615">
        <v>1514.225920295466</v>
      </c>
      <c r="O615">
        <v>2152.7136940340501</v>
      </c>
      <c r="P615">
        <v>1803.3206653134359</v>
      </c>
      <c r="Q615">
        <v>2205.646054378522</v>
      </c>
      <c r="R615">
        <v>1894.752498463283</v>
      </c>
      <c r="S615">
        <v>2318.1951439688119</v>
      </c>
      <c r="T615">
        <v>2469.8723020674552</v>
      </c>
      <c r="U615">
        <v>1917.30775282331</v>
      </c>
      <c r="V615">
        <v>2198.526191029971</v>
      </c>
      <c r="W615">
        <v>1981.8762673292979</v>
      </c>
      <c r="X615">
        <v>2259.104841222565</v>
      </c>
      <c r="Y615">
        <v>2394.698139541249</v>
      </c>
      <c r="Z615">
        <v>1556.2575331082719</v>
      </c>
      <c r="AA615">
        <v>2458.7103448044818</v>
      </c>
      <c r="AB615">
        <v>2162.8741315746261</v>
      </c>
      <c r="AC615">
        <v>1939.1033659823479</v>
      </c>
      <c r="AD615">
        <v>1500.295190735555</v>
      </c>
      <c r="AE615">
        <v>1724.1573221036101</v>
      </c>
      <c r="AF615">
        <v>2155.0575155198239</v>
      </c>
      <c r="AG615">
        <v>2158.3275257435071</v>
      </c>
      <c r="AH615">
        <v>2265.3993654410679</v>
      </c>
    </row>
    <row r="616" spans="1:34" x14ac:dyDescent="0.25">
      <c r="A616">
        <v>44581</v>
      </c>
      <c r="B616">
        <v>1465.3</v>
      </c>
      <c r="C616">
        <v>2172.0170099752199</v>
      </c>
      <c r="D616">
        <v>2178.654378227518</v>
      </c>
      <c r="E616">
        <v>1645.5856270494189</v>
      </c>
      <c r="F616">
        <v>2426.7232525451859</v>
      </c>
      <c r="G616">
        <v>2263.1931612037852</v>
      </c>
      <c r="H616">
        <v>2892.6658694168241</v>
      </c>
      <c r="I616">
        <v>1905.6846646926469</v>
      </c>
      <c r="J616">
        <v>2075.5443779436869</v>
      </c>
      <c r="K616">
        <v>1996.5028307177711</v>
      </c>
      <c r="L616">
        <v>2377.6379715965732</v>
      </c>
      <c r="M616">
        <v>1328.295972275542</v>
      </c>
      <c r="N616">
        <v>1518.146635094944</v>
      </c>
      <c r="O616">
        <v>2145.2064626190381</v>
      </c>
      <c r="P616">
        <v>1809.6027549592461</v>
      </c>
      <c r="Q616">
        <v>2199.487863168848</v>
      </c>
      <c r="R616">
        <v>1879.059403336521</v>
      </c>
      <c r="S616">
        <v>2317.2061840904462</v>
      </c>
      <c r="T616">
        <v>2472.940738081762</v>
      </c>
      <c r="U616">
        <v>1912.9370885789469</v>
      </c>
      <c r="V616">
        <v>2196.7794870367588</v>
      </c>
      <c r="W616">
        <v>1984.516099620731</v>
      </c>
      <c r="X616">
        <v>2257.85819023352</v>
      </c>
      <c r="Y616">
        <v>2390.0707576330251</v>
      </c>
      <c r="Z616">
        <v>1547.326117777671</v>
      </c>
      <c r="AA616">
        <v>2451.2960638553582</v>
      </c>
      <c r="AB616">
        <v>2158.127623061258</v>
      </c>
      <c r="AC616">
        <v>1937.2608473420869</v>
      </c>
      <c r="AD616">
        <v>1498.1758552981489</v>
      </c>
      <c r="AE616">
        <v>1716.4995776290141</v>
      </c>
      <c r="AF616">
        <v>2158.313973271318</v>
      </c>
      <c r="AG616">
        <v>2151.2478508278168</v>
      </c>
      <c r="AH616">
        <v>2258.632710419236</v>
      </c>
    </row>
    <row r="617" spans="1:34" x14ac:dyDescent="0.25">
      <c r="A617">
        <v>44580</v>
      </c>
      <c r="B617">
        <v>1442.79</v>
      </c>
      <c r="C617">
        <v>2137.537079660056</v>
      </c>
      <c r="D617">
        <v>2147.4676466561982</v>
      </c>
      <c r="E617">
        <v>1640.116269790715</v>
      </c>
      <c r="F617">
        <v>2382.5431869369449</v>
      </c>
      <c r="G617">
        <v>2221.2645555905829</v>
      </c>
      <c r="H617">
        <v>2859.567348534209</v>
      </c>
      <c r="I617">
        <v>1856.956050305165</v>
      </c>
      <c r="J617">
        <v>2049.1560918728828</v>
      </c>
      <c r="K617">
        <v>1971.265548454383</v>
      </c>
      <c r="L617">
        <v>2363.9380570468888</v>
      </c>
      <c r="M617">
        <v>1305.799382259873</v>
      </c>
      <c r="N617">
        <v>1495.495666943073</v>
      </c>
      <c r="O617">
        <v>2116.102819495899</v>
      </c>
      <c r="P617">
        <v>1792.4477198516281</v>
      </c>
      <c r="Q617">
        <v>2160.8464240406211</v>
      </c>
      <c r="R617">
        <v>1864.499265821496</v>
      </c>
      <c r="S617">
        <v>2294.6439667547779</v>
      </c>
      <c r="T617">
        <v>2442.9375687430802</v>
      </c>
      <c r="U617">
        <v>1894.2581161259891</v>
      </c>
      <c r="V617">
        <v>2155.4430369345509</v>
      </c>
      <c r="W617">
        <v>1943.822282236009</v>
      </c>
      <c r="X617">
        <v>2212.3107404399821</v>
      </c>
      <c r="Y617">
        <v>2333.9277294485742</v>
      </c>
      <c r="Z617">
        <v>1534.805835704658</v>
      </c>
      <c r="AA617">
        <v>2407.0691652760052</v>
      </c>
      <c r="AB617">
        <v>2128.2759582635249</v>
      </c>
      <c r="AC617">
        <v>1910.325306606391</v>
      </c>
      <c r="AD617">
        <v>1480.270851434683</v>
      </c>
      <c r="AE617">
        <v>1703.3574920824351</v>
      </c>
      <c r="AF617">
        <v>2140.8188615419149</v>
      </c>
      <c r="AG617">
        <v>2115.7481585045239</v>
      </c>
      <c r="AH617">
        <v>2213.870444569216</v>
      </c>
    </row>
    <row r="618" spans="1:34" x14ac:dyDescent="0.25">
      <c r="A618">
        <v>44579</v>
      </c>
      <c r="B618">
        <v>1438.94</v>
      </c>
      <c r="C618">
        <v>2139.4414128709668</v>
      </c>
      <c r="D618">
        <v>2148.3355106194449</v>
      </c>
      <c r="E618">
        <v>1649.1178204466471</v>
      </c>
      <c r="F618">
        <v>2402.1545221783122</v>
      </c>
      <c r="G618">
        <v>2172.3298722985492</v>
      </c>
      <c r="H618">
        <v>2829.772089952341</v>
      </c>
      <c r="I618">
        <v>1832.517481693839</v>
      </c>
      <c r="J618">
        <v>2054.2363731044211</v>
      </c>
      <c r="K618">
        <v>1972.167389001763</v>
      </c>
      <c r="L618">
        <v>2369.9685006657728</v>
      </c>
      <c r="M618">
        <v>1319.435400389566</v>
      </c>
      <c r="N618">
        <v>1489.1712380589311</v>
      </c>
      <c r="O618">
        <v>2108.0823807166248</v>
      </c>
      <c r="P618">
        <v>1789.66880738692</v>
      </c>
      <c r="Q618">
        <v>2162.2833560691929</v>
      </c>
      <c r="R618">
        <v>1869.2838316167531</v>
      </c>
      <c r="S618">
        <v>2278.3155817646912</v>
      </c>
      <c r="T618">
        <v>2441.9615084976881</v>
      </c>
      <c r="U618">
        <v>1894.4986640947859</v>
      </c>
      <c r="V618">
        <v>2159.615238609691</v>
      </c>
      <c r="W618">
        <v>1946.3105660345091</v>
      </c>
      <c r="X618">
        <v>2224.829356849194</v>
      </c>
      <c r="Y618">
        <v>2345.8997036432902</v>
      </c>
      <c r="Z618">
        <v>1549.569042533325</v>
      </c>
      <c r="AA618">
        <v>2413.3612810333389</v>
      </c>
      <c r="AB618">
        <v>2127.937803337139</v>
      </c>
      <c r="AC618">
        <v>1903.7855101542571</v>
      </c>
      <c r="AD618">
        <v>1485.494518478798</v>
      </c>
      <c r="AE618">
        <v>1702.04238701337</v>
      </c>
      <c r="AF618">
        <v>2130.5801385138229</v>
      </c>
      <c r="AG618">
        <v>2116.2182549726608</v>
      </c>
      <c r="AH618">
        <v>2223.9056135482451</v>
      </c>
    </row>
    <row r="619" spans="1:34" x14ac:dyDescent="0.25">
      <c r="A619">
        <v>44578</v>
      </c>
      <c r="B619">
        <v>1452.84</v>
      </c>
      <c r="C619">
        <v>2170.4854626465999</v>
      </c>
      <c r="D619">
        <v>2184.7386937727301</v>
      </c>
      <c r="E619">
        <v>1662.7137305086389</v>
      </c>
      <c r="F619">
        <v>2446.2966608514589</v>
      </c>
      <c r="G619">
        <v>2203.1520723500071</v>
      </c>
      <c r="H619">
        <v>2882.972586350691</v>
      </c>
      <c r="I619">
        <v>1855.138939116496</v>
      </c>
      <c r="J619">
        <v>2081.7122105993999</v>
      </c>
      <c r="K619">
        <v>1972.201319530963</v>
      </c>
      <c r="L619">
        <v>2380.3438241686558</v>
      </c>
      <c r="M619">
        <v>1338.1761739981259</v>
      </c>
      <c r="N619">
        <v>1516.383522687662</v>
      </c>
      <c r="O619">
        <v>2119.5425765942609</v>
      </c>
      <c r="P619">
        <v>1800.5446147266209</v>
      </c>
      <c r="Q619">
        <v>2209.8560512127128</v>
      </c>
      <c r="R619">
        <v>1883.25093146724</v>
      </c>
      <c r="S619">
        <v>2294.7597089438332</v>
      </c>
      <c r="T619">
        <v>2481.024415073206</v>
      </c>
      <c r="U619">
        <v>1914.202301899913</v>
      </c>
      <c r="V619">
        <v>2184.7831606870232</v>
      </c>
      <c r="W619">
        <v>1974.505048565997</v>
      </c>
      <c r="X619">
        <v>2269.341746786582</v>
      </c>
      <c r="Y619">
        <v>2386.8310088329281</v>
      </c>
      <c r="Z619">
        <v>1564.0437028021961</v>
      </c>
      <c r="AA619">
        <v>2456.3282480678859</v>
      </c>
      <c r="AB619">
        <v>2150.4458307264572</v>
      </c>
      <c r="AC619">
        <v>1923.7037620272849</v>
      </c>
      <c r="AD619">
        <v>1505.9447643418121</v>
      </c>
      <c r="AE619">
        <v>1704.57821266684</v>
      </c>
      <c r="AF619">
        <v>2151.1357534876861</v>
      </c>
      <c r="AG619">
        <v>2146.8641295850139</v>
      </c>
      <c r="AH619">
        <v>2264.3286472064369</v>
      </c>
    </row>
    <row r="620" spans="1:34" x14ac:dyDescent="0.25">
      <c r="A620">
        <v>44575</v>
      </c>
      <c r="B620">
        <v>1496.02</v>
      </c>
      <c r="C620">
        <v>2213.3687255789291</v>
      </c>
      <c r="D620">
        <v>2227.8633337885299</v>
      </c>
      <c r="E620">
        <v>1698.647927572991</v>
      </c>
      <c r="F620">
        <v>2490.920493164178</v>
      </c>
      <c r="G620">
        <v>2268.4471384368649</v>
      </c>
      <c r="H620">
        <v>2952.606422681336</v>
      </c>
      <c r="I620">
        <v>1913.300568681509</v>
      </c>
      <c r="J620">
        <v>2108.8648583886711</v>
      </c>
      <c r="K620">
        <v>1983.4410939835529</v>
      </c>
      <c r="L620">
        <v>2419.83748506862</v>
      </c>
      <c r="M620">
        <v>1366.6922501341351</v>
      </c>
      <c r="N620">
        <v>1552.706159935233</v>
      </c>
      <c r="O620">
        <v>2167.849362183109</v>
      </c>
      <c r="P620">
        <v>1833.2770659920379</v>
      </c>
      <c r="Q620">
        <v>2252.946657744701</v>
      </c>
      <c r="R620">
        <v>1905.209255939893</v>
      </c>
      <c r="S620">
        <v>2344.390016857807</v>
      </c>
      <c r="T620">
        <v>2523.49815627621</v>
      </c>
      <c r="U620">
        <v>1934.8108100983541</v>
      </c>
      <c r="V620">
        <v>2233.6205641165452</v>
      </c>
      <c r="W620">
        <v>2013.8559399242399</v>
      </c>
      <c r="X620">
        <v>2325.7274231714</v>
      </c>
      <c r="Y620">
        <v>2434.6471617035122</v>
      </c>
      <c r="Z620">
        <v>1607.876398038894</v>
      </c>
      <c r="AA620">
        <v>2506.6458147451331</v>
      </c>
      <c r="AB620">
        <v>2189.3163815423818</v>
      </c>
      <c r="AC620">
        <v>1958.4912160929639</v>
      </c>
      <c r="AD620">
        <v>1542.004272133991</v>
      </c>
      <c r="AE620">
        <v>1726.26773986079</v>
      </c>
      <c r="AF620">
        <v>2190.7109208154529</v>
      </c>
      <c r="AG620">
        <v>2194.6627129158401</v>
      </c>
      <c r="AH620">
        <v>2306.3521217749112</v>
      </c>
    </row>
    <row r="621" spans="1:34" x14ac:dyDescent="0.25">
      <c r="A621">
        <v>44574</v>
      </c>
      <c r="B621">
        <v>1496.05</v>
      </c>
      <c r="C621">
        <v>2214.145455777852</v>
      </c>
      <c r="D621">
        <v>2217.7538558716801</v>
      </c>
      <c r="E621">
        <v>1701.123799460016</v>
      </c>
      <c r="F621">
        <v>2493.036791614772</v>
      </c>
      <c r="G621">
        <v>2241.3564650835369</v>
      </c>
      <c r="H621">
        <v>2964.1819781786012</v>
      </c>
      <c r="I621">
        <v>1920.224428987367</v>
      </c>
      <c r="J621">
        <v>2099.2546326983061</v>
      </c>
      <c r="K621">
        <v>1990.401327962664</v>
      </c>
      <c r="L621">
        <v>2412.7958643525831</v>
      </c>
      <c r="M621">
        <v>1373.5818830854159</v>
      </c>
      <c r="N621">
        <v>1548.351800924147</v>
      </c>
      <c r="O621">
        <v>2172.5495859563498</v>
      </c>
      <c r="P621">
        <v>1826.493290231502</v>
      </c>
      <c r="Q621">
        <v>2261.5007599609989</v>
      </c>
      <c r="R621">
        <v>1908.427224227562</v>
      </c>
      <c r="S621">
        <v>2366.883851517091</v>
      </c>
      <c r="T621">
        <v>2530.9761972941751</v>
      </c>
      <c r="U621">
        <v>1939.105207654527</v>
      </c>
      <c r="V621">
        <v>2222.5346731127061</v>
      </c>
      <c r="W621">
        <v>2024.7593072328609</v>
      </c>
      <c r="X621">
        <v>2320.9849627248332</v>
      </c>
      <c r="Y621">
        <v>2430.7198561469081</v>
      </c>
      <c r="Z621">
        <v>1601.75606002575</v>
      </c>
      <c r="AA621">
        <v>2507.9081643817499</v>
      </c>
      <c r="AB621">
        <v>2190.3594526281399</v>
      </c>
      <c r="AC621">
        <v>1958.9140468700209</v>
      </c>
      <c r="AD621">
        <v>1540.9157675714689</v>
      </c>
      <c r="AE621">
        <v>1728.6026755378591</v>
      </c>
      <c r="AF621">
        <v>2185.0702050950949</v>
      </c>
      <c r="AG621">
        <v>2196.4276705245961</v>
      </c>
      <c r="AH621">
        <v>2309.157659268089</v>
      </c>
    </row>
    <row r="622" spans="1:34" x14ac:dyDescent="0.25">
      <c r="A622">
        <v>44573</v>
      </c>
      <c r="B622">
        <v>1510.51</v>
      </c>
      <c r="C622">
        <v>2244.352825009059</v>
      </c>
      <c r="D622">
        <v>2247.6771907171378</v>
      </c>
      <c r="E622">
        <v>1699.5493704335261</v>
      </c>
      <c r="F622">
        <v>2539.213620228305</v>
      </c>
      <c r="G622">
        <v>2282.849746926584</v>
      </c>
      <c r="H622">
        <v>2992.3795456661142</v>
      </c>
      <c r="I622">
        <v>1942.657893394191</v>
      </c>
      <c r="J622">
        <v>2113.0103926850511</v>
      </c>
      <c r="K622">
        <v>2025.467954008376</v>
      </c>
      <c r="L622">
        <v>2424.338782937552</v>
      </c>
      <c r="M622">
        <v>1371.797658411022</v>
      </c>
      <c r="N622">
        <v>1572.9734423075811</v>
      </c>
      <c r="O622">
        <v>2199.3583122003579</v>
      </c>
      <c r="P622">
        <v>1855.74128814191</v>
      </c>
      <c r="Q622">
        <v>2296.275867527002</v>
      </c>
      <c r="R622">
        <v>1905.6677177570621</v>
      </c>
      <c r="S622">
        <v>2423.396361832497</v>
      </c>
      <c r="T622">
        <v>2541.0947485249849</v>
      </c>
      <c r="U622">
        <v>1959.7144830738821</v>
      </c>
      <c r="V622">
        <v>2271.5039443745031</v>
      </c>
      <c r="W622">
        <v>2048.6866050530321</v>
      </c>
      <c r="X622">
        <v>2363.4979036710579</v>
      </c>
      <c r="Y622">
        <v>2476.7443769018751</v>
      </c>
      <c r="Z622">
        <v>1627.3413391137101</v>
      </c>
      <c r="AA622">
        <v>2548.3455080077788</v>
      </c>
      <c r="AB622">
        <v>2217.7074236830158</v>
      </c>
      <c r="AC622">
        <v>1978.3250651557189</v>
      </c>
      <c r="AD622">
        <v>1555.695933144415</v>
      </c>
      <c r="AE622">
        <v>1728.0429769264099</v>
      </c>
      <c r="AF622">
        <v>2201.2904143234468</v>
      </c>
      <c r="AG622">
        <v>2226.5330372701478</v>
      </c>
      <c r="AH622">
        <v>2350.5006529761508</v>
      </c>
    </row>
    <row r="623" spans="1:34" x14ac:dyDescent="0.25">
      <c r="A623">
        <v>44572</v>
      </c>
      <c r="B623">
        <v>1492.31</v>
      </c>
      <c r="C623">
        <v>2255.9987861549598</v>
      </c>
      <c r="D623">
        <v>2267.2918963153129</v>
      </c>
      <c r="E623">
        <v>1697.4351830239029</v>
      </c>
      <c r="F623">
        <v>2583.476599385021</v>
      </c>
      <c r="G623">
        <v>2298.2687977129099</v>
      </c>
      <c r="H623">
        <v>2976.1594926672578</v>
      </c>
      <c r="I623">
        <v>1957.007268890683</v>
      </c>
      <c r="J623">
        <v>2132.269726587906</v>
      </c>
      <c r="K623">
        <v>1989.3668660187091</v>
      </c>
      <c r="L623">
        <v>2433.9096241074349</v>
      </c>
      <c r="M623">
        <v>1358.907582402951</v>
      </c>
      <c r="N623">
        <v>1572.947408925801</v>
      </c>
      <c r="O623">
        <v>2203.0167497357602</v>
      </c>
      <c r="P623">
        <v>1861.9305362712371</v>
      </c>
      <c r="Q623">
        <v>2310.9639474775131</v>
      </c>
      <c r="R623">
        <v>1873.7086164052901</v>
      </c>
      <c r="S623">
        <v>2448.8723436135019</v>
      </c>
      <c r="T623">
        <v>2550.4069342976718</v>
      </c>
      <c r="U623">
        <v>1970.691427470518</v>
      </c>
      <c r="V623">
        <v>2291.1461136309258</v>
      </c>
      <c r="W623">
        <v>2067.0642511915739</v>
      </c>
      <c r="X623">
        <v>2376.6850036817268</v>
      </c>
      <c r="Y623">
        <v>2499.0908478135088</v>
      </c>
      <c r="Z623">
        <v>1633.0774582908989</v>
      </c>
      <c r="AA623">
        <v>2570.14775632381</v>
      </c>
      <c r="AB623">
        <v>2224.4453089161111</v>
      </c>
      <c r="AC623">
        <v>1980.497945663707</v>
      </c>
      <c r="AD623">
        <v>1553.5827732961459</v>
      </c>
      <c r="AE623">
        <v>1707.9656641029021</v>
      </c>
      <c r="AF623">
        <v>2197.045484345379</v>
      </c>
      <c r="AG623">
        <v>2238.625702664292</v>
      </c>
      <c r="AH623">
        <v>2373.7915654701892</v>
      </c>
    </row>
    <row r="624" spans="1:34" x14ac:dyDescent="0.25">
      <c r="A624">
        <v>44571</v>
      </c>
      <c r="B624">
        <v>1503.71</v>
      </c>
      <c r="C624">
        <v>2265.1335173406219</v>
      </c>
      <c r="D624">
        <v>2289.2250016235862</v>
      </c>
      <c r="E624">
        <v>1704.8271051374741</v>
      </c>
      <c r="F624">
        <v>2586.2630843539819</v>
      </c>
      <c r="G624">
        <v>2292.4836912528181</v>
      </c>
      <c r="H624">
        <v>2999.4650562051829</v>
      </c>
      <c r="I624">
        <v>1976.359150747732</v>
      </c>
      <c r="J624">
        <v>2139.4295602931629</v>
      </c>
      <c r="K624">
        <v>2013.3022392610251</v>
      </c>
      <c r="L624">
        <v>2445.1851175497009</v>
      </c>
      <c r="M624">
        <v>1367.4896035674799</v>
      </c>
      <c r="N624">
        <v>1581.052127087657</v>
      </c>
      <c r="O624">
        <v>2213.9699987796062</v>
      </c>
      <c r="P624">
        <v>1866.186008930224</v>
      </c>
      <c r="Q624">
        <v>2315.484800139413</v>
      </c>
      <c r="R624">
        <v>1873.152817749112</v>
      </c>
      <c r="S624">
        <v>2470.9524396812449</v>
      </c>
      <c r="T624">
        <v>2565.4435097843821</v>
      </c>
      <c r="U624">
        <v>1981.697942966885</v>
      </c>
      <c r="V624">
        <v>2307.719801766722</v>
      </c>
      <c r="W624">
        <v>2083.278505720496</v>
      </c>
      <c r="X624">
        <v>2392.2456919949832</v>
      </c>
      <c r="Y624">
        <v>2501.8544184046109</v>
      </c>
      <c r="Z624">
        <v>1648.086121415698</v>
      </c>
      <c r="AA624">
        <v>2579.4482464839898</v>
      </c>
      <c r="AB624">
        <v>2234.962143141207</v>
      </c>
      <c r="AC624">
        <v>1987.72462309262</v>
      </c>
      <c r="AD624">
        <v>1563.202944370797</v>
      </c>
      <c r="AE624">
        <v>1712.8252017186801</v>
      </c>
      <c r="AF624">
        <v>2205.0011685852141</v>
      </c>
      <c r="AG624">
        <v>2243.797326604742</v>
      </c>
      <c r="AH624">
        <v>2388.2816643556162</v>
      </c>
    </row>
    <row r="625" spans="1:34" x14ac:dyDescent="0.25">
      <c r="A625">
        <v>44568</v>
      </c>
      <c r="B625">
        <v>1528.48</v>
      </c>
      <c r="C625">
        <v>2274.7951915369722</v>
      </c>
      <c r="D625">
        <v>2299.439634199086</v>
      </c>
      <c r="E625">
        <v>1720.090468911477</v>
      </c>
      <c r="F625">
        <v>2585.8402084725872</v>
      </c>
      <c r="G625">
        <v>2307.736575223073</v>
      </c>
      <c r="H625">
        <v>3031.4787208830612</v>
      </c>
      <c r="I625">
        <v>1995.326964013248</v>
      </c>
      <c r="J625">
        <v>2157.8120155429569</v>
      </c>
      <c r="K625">
        <v>2047.2655186169491</v>
      </c>
      <c r="L625">
        <v>2458.664134482623</v>
      </c>
      <c r="M625">
        <v>1367.231885805468</v>
      </c>
      <c r="N625">
        <v>1605.3013810326941</v>
      </c>
      <c r="O625">
        <v>2233.4225165328248</v>
      </c>
      <c r="P625">
        <v>1877.8301052800471</v>
      </c>
      <c r="Q625">
        <v>2310.581598341937</v>
      </c>
      <c r="R625">
        <v>1887.414664991466</v>
      </c>
      <c r="S625">
        <v>2493.528572540356</v>
      </c>
      <c r="T625">
        <v>2582.7853324605212</v>
      </c>
      <c r="U625">
        <v>1979.294746045246</v>
      </c>
      <c r="V625">
        <v>2322.037549293545</v>
      </c>
      <c r="W625">
        <v>2097.0064858385181</v>
      </c>
      <c r="X625">
        <v>2388.3425127534488</v>
      </c>
      <c r="Y625">
        <v>2502.991198574789</v>
      </c>
      <c r="Z625">
        <v>1648.5628936203079</v>
      </c>
      <c r="AA625">
        <v>2586.027977297837</v>
      </c>
      <c r="AB625">
        <v>2248.953313720901</v>
      </c>
      <c r="AC625">
        <v>1998.4245498995419</v>
      </c>
      <c r="AD625">
        <v>1575.1658795077431</v>
      </c>
      <c r="AE625">
        <v>1726.838567195967</v>
      </c>
      <c r="AF625">
        <v>2232.4579122775308</v>
      </c>
      <c r="AG625">
        <v>2254.383534707998</v>
      </c>
      <c r="AH625">
        <v>2387.325874441196</v>
      </c>
    </row>
    <row r="626" spans="1:34" x14ac:dyDescent="0.25">
      <c r="A626">
        <v>44567</v>
      </c>
      <c r="B626">
        <v>1528.57</v>
      </c>
      <c r="C626">
        <v>2264.4786795114528</v>
      </c>
      <c r="D626">
        <v>2281.1157284638089</v>
      </c>
      <c r="E626">
        <v>1727.519864040582</v>
      </c>
      <c r="F626">
        <v>2569.759098184144</v>
      </c>
      <c r="G626">
        <v>2286.7051931666902</v>
      </c>
      <c r="H626">
        <v>3025.40967663317</v>
      </c>
      <c r="I626">
        <v>1995.269827529741</v>
      </c>
      <c r="J626">
        <v>2145.5427894632721</v>
      </c>
      <c r="K626">
        <v>2022.3089259632709</v>
      </c>
      <c r="L626">
        <v>2441.9223205223188</v>
      </c>
      <c r="M626">
        <v>1365.6122363826389</v>
      </c>
      <c r="N626">
        <v>1593.8869103857271</v>
      </c>
      <c r="O626">
        <v>2234.4864153500898</v>
      </c>
      <c r="P626">
        <v>1876.3152800621101</v>
      </c>
      <c r="Q626">
        <v>2304.940356026565</v>
      </c>
      <c r="R626">
        <v>1893.8528320325729</v>
      </c>
      <c r="S626">
        <v>2488.136744621077</v>
      </c>
      <c r="T626">
        <v>2574.7246215201012</v>
      </c>
      <c r="U626">
        <v>1974.896386507761</v>
      </c>
      <c r="V626">
        <v>2315.4064990071111</v>
      </c>
      <c r="W626">
        <v>2080.988509272262</v>
      </c>
      <c r="X626">
        <v>2371.6848260747979</v>
      </c>
      <c r="Y626">
        <v>2481.5860364115269</v>
      </c>
      <c r="Z626">
        <v>1645.730441038331</v>
      </c>
      <c r="AA626">
        <v>2570.4102700149251</v>
      </c>
      <c r="AB626">
        <v>2241.1871136104041</v>
      </c>
      <c r="AC626">
        <v>1993.715628092051</v>
      </c>
      <c r="AD626">
        <v>1570.679914658999</v>
      </c>
      <c r="AE626">
        <v>1725.154879356639</v>
      </c>
      <c r="AF626">
        <v>2228.4506986131469</v>
      </c>
      <c r="AG626">
        <v>2246.1707386307371</v>
      </c>
      <c r="AH626">
        <v>2370.461255347011</v>
      </c>
    </row>
    <row r="627" spans="1:34" x14ac:dyDescent="0.25">
      <c r="A627">
        <v>44566</v>
      </c>
      <c r="B627">
        <v>1522.5</v>
      </c>
      <c r="C627">
        <v>2258.8371589674312</v>
      </c>
      <c r="D627">
        <v>2272.170540883109</v>
      </c>
      <c r="E627">
        <v>1731.3728878236959</v>
      </c>
      <c r="F627">
        <v>2547.4906764104298</v>
      </c>
      <c r="G627">
        <v>2265.856886927189</v>
      </c>
      <c r="H627">
        <v>3034.8152236783021</v>
      </c>
      <c r="I627">
        <v>1993.6699312824969</v>
      </c>
      <c r="J627">
        <v>2147.6622368035182</v>
      </c>
      <c r="K627">
        <v>2013.9698625095671</v>
      </c>
      <c r="L627">
        <v>2446.6121111336261</v>
      </c>
      <c r="M627">
        <v>1355.667706219833</v>
      </c>
      <c r="N627">
        <v>1599.8897814770471</v>
      </c>
      <c r="O627">
        <v>2230.1918093596291</v>
      </c>
      <c r="P627">
        <v>1863.1317399768679</v>
      </c>
      <c r="Q627">
        <v>2290.8967391144129</v>
      </c>
      <c r="R627">
        <v>1895.625915858498</v>
      </c>
      <c r="S627">
        <v>2514.6458175722391</v>
      </c>
      <c r="T627">
        <v>2580.7700436436498</v>
      </c>
      <c r="U627">
        <v>1973.15622343169</v>
      </c>
      <c r="V627">
        <v>2319.05566217466</v>
      </c>
      <c r="W627">
        <v>2089.9432700831048</v>
      </c>
      <c r="X627">
        <v>2362.775222859033</v>
      </c>
      <c r="Y627">
        <v>2472.2122434110429</v>
      </c>
      <c r="Z627">
        <v>1636.1478254454421</v>
      </c>
      <c r="AA627">
        <v>2561.848838734913</v>
      </c>
      <c r="AB627">
        <v>2236.767800466373</v>
      </c>
      <c r="AC627">
        <v>1990.8803846818739</v>
      </c>
      <c r="AD627">
        <v>1569.2002251143219</v>
      </c>
      <c r="AE627">
        <v>1725.65929735492</v>
      </c>
      <c r="AF627">
        <v>2226.7078408561861</v>
      </c>
      <c r="AG627">
        <v>2241.3091742912579</v>
      </c>
      <c r="AH627">
        <v>2361.2238191783672</v>
      </c>
    </row>
    <row r="628" spans="1:34" x14ac:dyDescent="0.25">
      <c r="A628">
        <v>44565</v>
      </c>
      <c r="B628">
        <v>1525.58</v>
      </c>
      <c r="C628">
        <v>2253.9539078451971</v>
      </c>
      <c r="D628">
        <v>2276.435487947891</v>
      </c>
      <c r="E628">
        <v>1734.6473415082719</v>
      </c>
      <c r="F628">
        <v>2533.8643446956899</v>
      </c>
      <c r="G628">
        <v>2264.1282058166612</v>
      </c>
      <c r="H628">
        <v>3042.9625866034448</v>
      </c>
      <c r="I628">
        <v>1991.4539160558979</v>
      </c>
      <c r="J628">
        <v>2155.8180029414671</v>
      </c>
      <c r="K628">
        <v>2004.8854195373619</v>
      </c>
      <c r="L628">
        <v>2430.426822533258</v>
      </c>
      <c r="M628">
        <v>1357.3643105568051</v>
      </c>
      <c r="N628">
        <v>1598.547306501011</v>
      </c>
      <c r="O628">
        <v>2235.5957766906408</v>
      </c>
      <c r="P628">
        <v>1862.120462100348</v>
      </c>
      <c r="Q628">
        <v>2294.8053606369831</v>
      </c>
      <c r="R628">
        <v>1900.060211299209</v>
      </c>
      <c r="S628">
        <v>2489.4178806879022</v>
      </c>
      <c r="T628">
        <v>2582.854765739396</v>
      </c>
      <c r="U628">
        <v>1963.662823688552</v>
      </c>
      <c r="V628">
        <v>2281.3873694673721</v>
      </c>
      <c r="W628">
        <v>2088.2623520955049</v>
      </c>
      <c r="X628">
        <v>2354.918513216358</v>
      </c>
      <c r="Y628">
        <v>2457.9371238014478</v>
      </c>
      <c r="Z628">
        <v>1623.4084202494921</v>
      </c>
      <c r="AA628">
        <v>2553.2138197207191</v>
      </c>
      <c r="AB628">
        <v>2235.5533385012509</v>
      </c>
      <c r="AC628">
        <v>1988.978922100697</v>
      </c>
      <c r="AD628">
        <v>1566.761028278559</v>
      </c>
      <c r="AE628">
        <v>1731.405777678573</v>
      </c>
      <c r="AF628">
        <v>2222.394974022819</v>
      </c>
      <c r="AG628">
        <v>2233.5884747595319</v>
      </c>
      <c r="AH628">
        <v>2357.7233246245341</v>
      </c>
    </row>
    <row r="629" spans="1:34" x14ac:dyDescent="0.25">
      <c r="A629">
        <v>44561</v>
      </c>
      <c r="B629">
        <v>1498.28</v>
      </c>
      <c r="C629">
        <v>2242.150739898676</v>
      </c>
      <c r="D629">
        <v>2278.719671390093</v>
      </c>
      <c r="E629">
        <v>1737.5101636863801</v>
      </c>
      <c r="F629">
        <v>2519.4857974989909</v>
      </c>
      <c r="G629">
        <v>2242.2917914221839</v>
      </c>
      <c r="H629">
        <v>3032.3843110291959</v>
      </c>
      <c r="I629">
        <v>1983.028021248017</v>
      </c>
      <c r="J629">
        <v>2142.802062988022</v>
      </c>
      <c r="K629">
        <v>1971.29627162414</v>
      </c>
      <c r="L629">
        <v>2424.0679117695522</v>
      </c>
      <c r="M629">
        <v>1365.3970305736671</v>
      </c>
      <c r="N629">
        <v>1574.0965253812669</v>
      </c>
      <c r="O629">
        <v>2226.437734778443</v>
      </c>
      <c r="P629">
        <v>1857.601529467664</v>
      </c>
      <c r="Q629">
        <v>2287.9148640042572</v>
      </c>
      <c r="R629">
        <v>1888.807490850983</v>
      </c>
      <c r="S629">
        <v>2467.8755419213571</v>
      </c>
      <c r="T629">
        <v>2576.6428238254939</v>
      </c>
      <c r="U629">
        <v>1963.757778089577</v>
      </c>
      <c r="V629">
        <v>2279.024113289965</v>
      </c>
      <c r="W629">
        <v>2076.6402113863701</v>
      </c>
      <c r="X629">
        <v>2338.9930666744071</v>
      </c>
      <c r="Y629">
        <v>2439.3183226294118</v>
      </c>
      <c r="Z629">
        <v>1611.952249328252</v>
      </c>
      <c r="AA629">
        <v>2539.0118580921471</v>
      </c>
      <c r="AB629">
        <v>2224.5958663798078</v>
      </c>
      <c r="AC629">
        <v>1980.396633468453</v>
      </c>
      <c r="AD629">
        <v>1556.796241041375</v>
      </c>
      <c r="AE629">
        <v>1714.3346490437959</v>
      </c>
      <c r="AF629">
        <v>2208.6747343268098</v>
      </c>
      <c r="AG629">
        <v>2219.0583305294672</v>
      </c>
      <c r="AH629">
        <v>2350.463505233246</v>
      </c>
    </row>
    <row r="630" spans="1:34" x14ac:dyDescent="0.25">
      <c r="A630">
        <v>44560</v>
      </c>
      <c r="B630">
        <v>1485.97</v>
      </c>
      <c r="C630">
        <v>2242.3384602851161</v>
      </c>
      <c r="D630">
        <v>2285.3992890581872</v>
      </c>
      <c r="E630">
        <v>1728.0150297219291</v>
      </c>
      <c r="F630">
        <v>2522.5589018012688</v>
      </c>
      <c r="G630">
        <v>2241.861422994707</v>
      </c>
      <c r="H630">
        <v>3042.323535315601</v>
      </c>
      <c r="I630">
        <v>1981.9322696379111</v>
      </c>
      <c r="J630">
        <v>2141.7497950032789</v>
      </c>
      <c r="K630">
        <v>1987.0483099804551</v>
      </c>
      <c r="L630">
        <v>2421.5000974549271</v>
      </c>
      <c r="M630">
        <v>1354.453364844112</v>
      </c>
      <c r="N630">
        <v>1570.4640715733699</v>
      </c>
      <c r="O630">
        <v>2230.045576766634</v>
      </c>
      <c r="P630">
        <v>1856.1341603577389</v>
      </c>
      <c r="Q630">
        <v>2293.7968995658521</v>
      </c>
      <c r="R630">
        <v>1869.185454569217</v>
      </c>
      <c r="S630">
        <v>2458.5230870039891</v>
      </c>
      <c r="T630">
        <v>2567.5818152181068</v>
      </c>
      <c r="U630">
        <v>1967.7741319903021</v>
      </c>
      <c r="V630">
        <v>2270.832223051953</v>
      </c>
      <c r="W630">
        <v>2073.5071286918719</v>
      </c>
      <c r="X630">
        <v>2335.480698479892</v>
      </c>
      <c r="Y630">
        <v>2442.2754080659811</v>
      </c>
      <c r="Z630">
        <v>1616.0369360306061</v>
      </c>
      <c r="AA630">
        <v>2541.334487379178</v>
      </c>
      <c r="AB630">
        <v>2227.6750086073771</v>
      </c>
      <c r="AC630">
        <v>1975.6880907455659</v>
      </c>
      <c r="AD630">
        <v>1552.266668867823</v>
      </c>
      <c r="AE630">
        <v>1704.445916436164</v>
      </c>
      <c r="AF630">
        <v>2205.1069290278851</v>
      </c>
      <c r="AG630">
        <v>2219.4251237734379</v>
      </c>
      <c r="AH630">
        <v>2353.65095270451</v>
      </c>
    </row>
    <row r="631" spans="1:34" x14ac:dyDescent="0.25">
      <c r="A631">
        <v>44559</v>
      </c>
      <c r="B631">
        <v>1485.82</v>
      </c>
      <c r="C631">
        <v>2238.04840763521</v>
      </c>
      <c r="D631">
        <v>2285.876105155497</v>
      </c>
      <c r="E631">
        <v>1721.4955039670051</v>
      </c>
      <c r="F631">
        <v>2528.974625888718</v>
      </c>
      <c r="G631">
        <v>2246.1510466944619</v>
      </c>
      <c r="H631">
        <v>2986.1917023592282</v>
      </c>
      <c r="I631">
        <v>1984.621113888797</v>
      </c>
      <c r="J631">
        <v>2137.0175958364298</v>
      </c>
      <c r="K631">
        <v>1972.7836208168451</v>
      </c>
      <c r="L631">
        <v>2426.8364725386668</v>
      </c>
      <c r="M631">
        <v>1341.838777033478</v>
      </c>
      <c r="N631">
        <v>1564.0258560589241</v>
      </c>
      <c r="O631">
        <v>2228.9363148651528</v>
      </c>
      <c r="P631">
        <v>1853.3618432001811</v>
      </c>
      <c r="Q631">
        <v>2282.9160512658109</v>
      </c>
      <c r="R631">
        <v>1868.7506918865031</v>
      </c>
      <c r="S631">
        <v>2440.8413270019428</v>
      </c>
      <c r="T631">
        <v>2574.354909634043</v>
      </c>
      <c r="U631">
        <v>1957.8187456136191</v>
      </c>
      <c r="V631">
        <v>2271.1793353675971</v>
      </c>
      <c r="W631">
        <v>2069.7806188864752</v>
      </c>
      <c r="X631">
        <v>2326.3197352649431</v>
      </c>
      <c r="Y631">
        <v>2450.4286083983052</v>
      </c>
      <c r="Z631">
        <v>1617.942921072676</v>
      </c>
      <c r="AA631">
        <v>2536.8152731195742</v>
      </c>
      <c r="AB631">
        <v>2223.0652580357728</v>
      </c>
      <c r="AC631">
        <v>1973.044989505333</v>
      </c>
      <c r="AD631">
        <v>1546.17730944254</v>
      </c>
      <c r="AE631">
        <v>1703.83990776575</v>
      </c>
      <c r="AF631">
        <v>2197.2506629834688</v>
      </c>
      <c r="AG631">
        <v>2216.6143271401438</v>
      </c>
      <c r="AH631">
        <v>2349.1435102041009</v>
      </c>
    </row>
    <row r="632" spans="1:34" x14ac:dyDescent="0.25">
      <c r="A632">
        <v>44558</v>
      </c>
      <c r="B632">
        <v>1494.39</v>
      </c>
      <c r="C632">
        <v>2236.0524822628381</v>
      </c>
      <c r="D632">
        <v>2282.8474652686291</v>
      </c>
      <c r="E632">
        <v>1724.289160412606</v>
      </c>
      <c r="F632">
        <v>2524.0449988949581</v>
      </c>
      <c r="G632">
        <v>2254.1494583524641</v>
      </c>
      <c r="H632">
        <v>2972.747492775783</v>
      </c>
      <c r="I632">
        <v>1984.540507971391</v>
      </c>
      <c r="J632">
        <v>2132.5685036002692</v>
      </c>
      <c r="K632">
        <v>1964.3580334735591</v>
      </c>
      <c r="L632">
        <v>2432.166916324752</v>
      </c>
      <c r="M632">
        <v>1337.660404878266</v>
      </c>
      <c r="N632">
        <v>1560.713736095177</v>
      </c>
      <c r="O632">
        <v>2237.0937940324761</v>
      </c>
      <c r="P632">
        <v>1859.4623588603531</v>
      </c>
      <c r="Q632">
        <v>2269.339161214109</v>
      </c>
      <c r="R632">
        <v>1869.070447191792</v>
      </c>
      <c r="S632">
        <v>2442.3394399668459</v>
      </c>
      <c r="T632">
        <v>2569.8731003277048</v>
      </c>
      <c r="U632">
        <v>1957.0307357912441</v>
      </c>
      <c r="V632">
        <v>2272.768996716743</v>
      </c>
      <c r="W632">
        <v>2066.562216559731</v>
      </c>
      <c r="X632">
        <v>2322.5904528762671</v>
      </c>
      <c r="Y632">
        <v>2450.5292182767271</v>
      </c>
      <c r="Z632">
        <v>1626.244927303535</v>
      </c>
      <c r="AA632">
        <v>2532.6497337787632</v>
      </c>
      <c r="AB632">
        <v>2221.489354296581</v>
      </c>
      <c r="AC632">
        <v>1974.1799724169009</v>
      </c>
      <c r="AD632">
        <v>1546.0825430628111</v>
      </c>
      <c r="AE632">
        <v>1707.411490123787</v>
      </c>
      <c r="AF632">
        <v>2199.4005602240481</v>
      </c>
      <c r="AG632">
        <v>2214.64626198521</v>
      </c>
      <c r="AH632">
        <v>2344.2981493427369</v>
      </c>
    </row>
    <row r="633" spans="1:34" x14ac:dyDescent="0.25">
      <c r="A633">
        <v>44557</v>
      </c>
      <c r="B633">
        <v>1488.88</v>
      </c>
      <c r="C633">
        <v>2228.2438616797281</v>
      </c>
      <c r="D633">
        <v>2277.5208250316059</v>
      </c>
      <c r="E633">
        <v>1725.9214480186181</v>
      </c>
      <c r="F633">
        <v>2506.3167853375039</v>
      </c>
      <c r="G633">
        <v>2244.6100394577938</v>
      </c>
      <c r="H633">
        <v>2980.983096253517</v>
      </c>
      <c r="I633">
        <v>1994.374360862887</v>
      </c>
      <c r="J633">
        <v>2128.1866035041439</v>
      </c>
      <c r="K633">
        <v>1956.709743742141</v>
      </c>
      <c r="L633">
        <v>2425.198323016456</v>
      </c>
      <c r="M633">
        <v>1322.4651792733159</v>
      </c>
      <c r="N633">
        <v>1546.748380734736</v>
      </c>
      <c r="O633">
        <v>2232.1280797501731</v>
      </c>
      <c r="P633">
        <v>1862.3150700182871</v>
      </c>
      <c r="Q633">
        <v>2259.100212073301</v>
      </c>
      <c r="R633">
        <v>1853.9248358219349</v>
      </c>
      <c r="S633">
        <v>2446.2279851221961</v>
      </c>
      <c r="T633">
        <v>2568.0737388395492</v>
      </c>
      <c r="U633">
        <v>1960.516607559553</v>
      </c>
      <c r="V633">
        <v>2262.2484443458052</v>
      </c>
      <c r="W633">
        <v>2070.0710475225669</v>
      </c>
      <c r="X633">
        <v>2306.3749160295911</v>
      </c>
      <c r="Y633">
        <v>2437.815583377479</v>
      </c>
      <c r="Z633">
        <v>1611.404652014123</v>
      </c>
      <c r="AA633">
        <v>2522.516927756425</v>
      </c>
      <c r="AB633">
        <v>2214.5055460077419</v>
      </c>
      <c r="AC633">
        <v>1972.4543050071029</v>
      </c>
      <c r="AD633">
        <v>1533.904347546104</v>
      </c>
      <c r="AE633">
        <v>1702.4138381488381</v>
      </c>
      <c r="AF633">
        <v>2193.7559806006611</v>
      </c>
      <c r="AG633">
        <v>2208.897912552296</v>
      </c>
      <c r="AH633">
        <v>2332.8392656436881</v>
      </c>
    </row>
    <row r="634" spans="1:34" x14ac:dyDescent="0.25">
      <c r="A634">
        <v>44554</v>
      </c>
      <c r="B634">
        <v>1477.03</v>
      </c>
      <c r="C634">
        <v>2224.1124436716009</v>
      </c>
      <c r="D634">
        <v>2260.14679306068</v>
      </c>
      <c r="E634">
        <v>1739.1066919635509</v>
      </c>
      <c r="F634">
        <v>2492.1376419781259</v>
      </c>
      <c r="G634">
        <v>2244.8462460172</v>
      </c>
      <c r="H634">
        <v>2972.0741900849571</v>
      </c>
      <c r="I634">
        <v>2002.7984909917261</v>
      </c>
      <c r="J634">
        <v>2123.5333580580368</v>
      </c>
      <c r="K634">
        <v>1946.6420451835641</v>
      </c>
      <c r="L634">
        <v>2424.3243974262941</v>
      </c>
      <c r="M634">
        <v>1316.577556305044</v>
      </c>
      <c r="N634">
        <v>1536.5362643158239</v>
      </c>
      <c r="O634">
        <v>2232.4833939459681</v>
      </c>
      <c r="P634">
        <v>1857.8611581881601</v>
      </c>
      <c r="Q634">
        <v>2259.7206708573299</v>
      </c>
      <c r="R634">
        <v>1844.379867357143</v>
      </c>
      <c r="S634">
        <v>2447.6836082190098</v>
      </c>
      <c r="T634">
        <v>2571.9575610426518</v>
      </c>
      <c r="U634">
        <v>1955.3624553851439</v>
      </c>
      <c r="V634">
        <v>2254.935171787798</v>
      </c>
      <c r="W634">
        <v>2069.6592201657832</v>
      </c>
      <c r="X634">
        <v>2312.554264011651</v>
      </c>
      <c r="Y634">
        <v>2436.97892774298</v>
      </c>
      <c r="Z634">
        <v>1613.783290350251</v>
      </c>
      <c r="AA634">
        <v>2516.7798391543238</v>
      </c>
      <c r="AB634">
        <v>2212.3354752410269</v>
      </c>
      <c r="AC634">
        <v>1969.1994727901849</v>
      </c>
      <c r="AD634">
        <v>1530.8647103059111</v>
      </c>
      <c r="AE634">
        <v>1698.5569041895651</v>
      </c>
      <c r="AF634">
        <v>2183.147997769533</v>
      </c>
      <c r="AG634">
        <v>2203.5635598972058</v>
      </c>
      <c r="AH634">
        <v>2333.2585422110601</v>
      </c>
    </row>
    <row r="635" spans="1:34" x14ac:dyDescent="0.25">
      <c r="A635">
        <v>44553</v>
      </c>
      <c r="B635">
        <v>1456.96</v>
      </c>
      <c r="C635">
        <v>2220.7927007881231</v>
      </c>
      <c r="D635">
        <v>2240.8373628930922</v>
      </c>
      <c r="E635">
        <v>1730.0622098291401</v>
      </c>
      <c r="F635">
        <v>2496.764392140974</v>
      </c>
      <c r="G635">
        <v>2244.913613993403</v>
      </c>
      <c r="H635">
        <v>2959.2584938228101</v>
      </c>
      <c r="I635">
        <v>1997.2445123854679</v>
      </c>
      <c r="J635">
        <v>2116.0420387693939</v>
      </c>
      <c r="K635">
        <v>1949.079345186811</v>
      </c>
      <c r="L635">
        <v>2425.1467340513682</v>
      </c>
      <c r="M635">
        <v>1309.085698544731</v>
      </c>
      <c r="N635">
        <v>1541.337546575048</v>
      </c>
      <c r="O635">
        <v>2239.712668773253</v>
      </c>
      <c r="P635">
        <v>1847.760765432756</v>
      </c>
      <c r="Q635">
        <v>2263.116388889157</v>
      </c>
      <c r="R635">
        <v>1807.133592843689</v>
      </c>
      <c r="S635">
        <v>2456.7859029409242</v>
      </c>
      <c r="T635">
        <v>2558.1876127747951</v>
      </c>
      <c r="U635">
        <v>1946.5485413929109</v>
      </c>
      <c r="V635">
        <v>2256.7808658509871</v>
      </c>
      <c r="W635">
        <v>2060.1371540823739</v>
      </c>
      <c r="X635">
        <v>2317.5326585948428</v>
      </c>
      <c r="Y635">
        <v>2437.414899293246</v>
      </c>
      <c r="Z635">
        <v>1619.216116675002</v>
      </c>
      <c r="AA635">
        <v>2515.5421681582338</v>
      </c>
      <c r="AB635">
        <v>2214.6045641202559</v>
      </c>
      <c r="AC635">
        <v>1954.6022361191749</v>
      </c>
      <c r="AD635">
        <v>1530.884203353922</v>
      </c>
      <c r="AE635">
        <v>1682.206868745714</v>
      </c>
      <c r="AF635">
        <v>2173.3401120786398</v>
      </c>
      <c r="AG635">
        <v>2203.7557920192871</v>
      </c>
      <c r="AH635">
        <v>2331.1633147099251</v>
      </c>
    </row>
    <row r="636" spans="1:34" x14ac:dyDescent="0.25">
      <c r="A636">
        <v>44552</v>
      </c>
      <c r="B636">
        <v>1477.67</v>
      </c>
      <c r="C636">
        <v>2227.328977200199</v>
      </c>
      <c r="D636">
        <v>2253.2340521780861</v>
      </c>
      <c r="E636">
        <v>1749.3452946808629</v>
      </c>
      <c r="F636">
        <v>2506.87014065124</v>
      </c>
      <c r="G636">
        <v>2270.131323042765</v>
      </c>
      <c r="H636">
        <v>2995.6192105783011</v>
      </c>
      <c r="I636">
        <v>1983.534176547912</v>
      </c>
      <c r="J636">
        <v>2122.4174118299761</v>
      </c>
      <c r="K636">
        <v>1928.1316652238661</v>
      </c>
      <c r="L636">
        <v>2433.5331870035429</v>
      </c>
      <c r="M636">
        <v>1302.931885887476</v>
      </c>
      <c r="N636">
        <v>1543.890630661421</v>
      </c>
      <c r="O636">
        <v>2248.3901420440588</v>
      </c>
      <c r="P636">
        <v>1853.112664141958</v>
      </c>
      <c r="Q636">
        <v>2260.088504539719</v>
      </c>
      <c r="R636">
        <v>1820.1862467733299</v>
      </c>
      <c r="S636">
        <v>2473.0534141898911</v>
      </c>
      <c r="T636">
        <v>2553.6428765822802</v>
      </c>
      <c r="U636">
        <v>1947.304801271117</v>
      </c>
      <c r="V636">
        <v>2279.4933109917388</v>
      </c>
      <c r="W636">
        <v>2068.3305437767131</v>
      </c>
      <c r="X636">
        <v>2331.1814121251318</v>
      </c>
      <c r="Y636">
        <v>2429.2818713146889</v>
      </c>
      <c r="Z636">
        <v>1635.054199507061</v>
      </c>
      <c r="AA636">
        <v>2523.547965232764</v>
      </c>
      <c r="AB636">
        <v>2218.1467888798152</v>
      </c>
      <c r="AC636">
        <v>1961.353276489785</v>
      </c>
      <c r="AD636">
        <v>1536.711293502183</v>
      </c>
      <c r="AE636">
        <v>1692.1947797708469</v>
      </c>
      <c r="AF636">
        <v>2187.308730303932</v>
      </c>
      <c r="AG636">
        <v>2215.0368921603249</v>
      </c>
      <c r="AH636">
        <v>2328.4246922807101</v>
      </c>
    </row>
    <row r="637" spans="1:34" x14ac:dyDescent="0.25">
      <c r="A637">
        <v>44551</v>
      </c>
      <c r="B637">
        <v>1478.74</v>
      </c>
      <c r="C637">
        <v>2221.9858936191299</v>
      </c>
      <c r="D637">
        <v>2232.7220635018921</v>
      </c>
      <c r="E637">
        <v>1765.7211692126609</v>
      </c>
      <c r="F637">
        <v>2486.557881510264</v>
      </c>
      <c r="G637">
        <v>2268.1202238407482</v>
      </c>
      <c r="H637">
        <v>3015.0044695195629</v>
      </c>
      <c r="I637">
        <v>1972.3357460777299</v>
      </c>
      <c r="J637">
        <v>2126.2698591619151</v>
      </c>
      <c r="K637">
        <v>1922.2527732541989</v>
      </c>
      <c r="L637">
        <v>2432.4641041377458</v>
      </c>
      <c r="M637">
        <v>1296.600749767091</v>
      </c>
      <c r="N637">
        <v>1528.6784023318371</v>
      </c>
      <c r="O637">
        <v>2246.9561907841771</v>
      </c>
      <c r="P637">
        <v>1850.7440540874529</v>
      </c>
      <c r="Q637">
        <v>2260.354459470796</v>
      </c>
      <c r="R637">
        <v>1829.8306892296671</v>
      </c>
      <c r="S637">
        <v>2471.927686036639</v>
      </c>
      <c r="T637">
        <v>2564.679925581348</v>
      </c>
      <c r="U637">
        <v>1949.559902053973</v>
      </c>
      <c r="V637">
        <v>2281.7573421355391</v>
      </c>
      <c r="W637">
        <v>2073.1154742540612</v>
      </c>
      <c r="X637">
        <v>2321.9608787670868</v>
      </c>
      <c r="Y637">
        <v>2406.9716095332751</v>
      </c>
      <c r="Z637">
        <v>1640.6623572359711</v>
      </c>
      <c r="AA637">
        <v>2511.9869939889818</v>
      </c>
      <c r="AB637">
        <v>2217.8886757832629</v>
      </c>
      <c r="AC637">
        <v>1963.207019809013</v>
      </c>
      <c r="AD637">
        <v>1532.73549525101</v>
      </c>
      <c r="AE637">
        <v>1694.6086410147429</v>
      </c>
      <c r="AF637">
        <v>2191.7460553763722</v>
      </c>
      <c r="AG637">
        <v>2211.646515796278</v>
      </c>
      <c r="AH637">
        <v>2315.0325919994939</v>
      </c>
    </row>
    <row r="638" spans="1:34" x14ac:dyDescent="0.25">
      <c r="A638">
        <v>44550</v>
      </c>
      <c r="B638">
        <v>1477.33</v>
      </c>
      <c r="C638">
        <v>2217.6398049989962</v>
      </c>
      <c r="D638">
        <v>2224.676606256467</v>
      </c>
      <c r="E638">
        <v>1749.9879623695319</v>
      </c>
      <c r="F638">
        <v>2469.425937029423</v>
      </c>
      <c r="G638">
        <v>2260.282860291768</v>
      </c>
      <c r="H638">
        <v>3025.400897035106</v>
      </c>
      <c r="I638">
        <v>1962.3596037405059</v>
      </c>
      <c r="J638">
        <v>2138.2585324967422</v>
      </c>
      <c r="K638">
        <v>1904.289673066145</v>
      </c>
      <c r="L638">
        <v>2437.100155918592</v>
      </c>
      <c r="M638">
        <v>1291.075014534769</v>
      </c>
      <c r="N638">
        <v>1520.3766663832671</v>
      </c>
      <c r="O638">
        <v>2225.9055535991938</v>
      </c>
      <c r="P638">
        <v>1851.2994137810761</v>
      </c>
      <c r="Q638">
        <v>2259.060768417733</v>
      </c>
      <c r="R638">
        <v>1836.289018855392</v>
      </c>
      <c r="S638">
        <v>2480.09835166018</v>
      </c>
      <c r="T638">
        <v>2573.148041235137</v>
      </c>
      <c r="U638">
        <v>1947.2061353127251</v>
      </c>
      <c r="V638">
        <v>2291.938314300533</v>
      </c>
      <c r="W638">
        <v>2075.865887235494</v>
      </c>
      <c r="X638">
        <v>2316.7257720205621</v>
      </c>
      <c r="Y638">
        <v>2405.244939022607</v>
      </c>
      <c r="Z638">
        <v>1627.326322433448</v>
      </c>
      <c r="AA638">
        <v>2507.507623027203</v>
      </c>
      <c r="AB638">
        <v>2212.3634645955208</v>
      </c>
      <c r="AC638">
        <v>1962.915558360266</v>
      </c>
      <c r="AD638">
        <v>1522.910571228027</v>
      </c>
      <c r="AE638">
        <v>1698.6146210660279</v>
      </c>
      <c r="AF638">
        <v>2187.5940197601599</v>
      </c>
      <c r="AG638">
        <v>2204.6250014875759</v>
      </c>
      <c r="AH638">
        <v>2312.3768360088111</v>
      </c>
    </row>
    <row r="639" spans="1:34" x14ac:dyDescent="0.25">
      <c r="A639">
        <v>44547</v>
      </c>
      <c r="B639">
        <v>1479.79</v>
      </c>
      <c r="C639">
        <v>2219.5614870669729</v>
      </c>
      <c r="D639">
        <v>2235.4307162241512</v>
      </c>
      <c r="E639">
        <v>1748.9520632526469</v>
      </c>
      <c r="F639">
        <v>2469.195140705528</v>
      </c>
      <c r="G639">
        <v>2277.9425371021298</v>
      </c>
      <c r="H639">
        <v>3003.6636753836542</v>
      </c>
      <c r="I639">
        <v>1952.960421538731</v>
      </c>
      <c r="J639">
        <v>2151.3865410654489</v>
      </c>
      <c r="K639">
        <v>1919.8710862690009</v>
      </c>
      <c r="L639">
        <v>2448.2127258079822</v>
      </c>
      <c r="M639">
        <v>1292.0795880061689</v>
      </c>
      <c r="N639">
        <v>1525.328474637957</v>
      </c>
      <c r="O639">
        <v>2233.600119741031</v>
      </c>
      <c r="P639">
        <v>1857.2622239333559</v>
      </c>
      <c r="Q639">
        <v>2269.527740009687</v>
      </c>
      <c r="R639">
        <v>1835.591320796972</v>
      </c>
      <c r="S639">
        <v>2456.337100943349</v>
      </c>
      <c r="T639">
        <v>2566.858035219147</v>
      </c>
      <c r="U639">
        <v>1945.558088089997</v>
      </c>
      <c r="V639">
        <v>2280.6248251325828</v>
      </c>
      <c r="W639">
        <v>2091.1986855257769</v>
      </c>
      <c r="X639">
        <v>2318.4140348258411</v>
      </c>
      <c r="Y639">
        <v>2406.725188216225</v>
      </c>
      <c r="Z639">
        <v>1640.1640961078531</v>
      </c>
      <c r="AA639">
        <v>2504.3921314778331</v>
      </c>
      <c r="AB639">
        <v>2221.3999113212631</v>
      </c>
      <c r="AC639">
        <v>1966.8898869190739</v>
      </c>
      <c r="AD639">
        <v>1527.779031735103</v>
      </c>
      <c r="AE639">
        <v>1703.23392933228</v>
      </c>
      <c r="AF639">
        <v>2187.7211101814669</v>
      </c>
      <c r="AG639">
        <v>2204.0678113384329</v>
      </c>
      <c r="AH639">
        <v>2317.509384123246</v>
      </c>
    </row>
    <row r="640" spans="1:34" x14ac:dyDescent="0.25">
      <c r="A640">
        <v>44546</v>
      </c>
      <c r="B640">
        <v>1476.61</v>
      </c>
      <c r="C640">
        <v>2214.5657306065591</v>
      </c>
      <c r="D640">
        <v>2226.047011659592</v>
      </c>
      <c r="E640">
        <v>1745.239396658656</v>
      </c>
      <c r="F640">
        <v>2459.1379725012462</v>
      </c>
      <c r="G640">
        <v>2270.5865487376809</v>
      </c>
      <c r="H640">
        <v>2972.6847792300382</v>
      </c>
      <c r="I640">
        <v>1939.1929413842399</v>
      </c>
      <c r="J640">
        <v>2168.278229107008</v>
      </c>
      <c r="K640">
        <v>1922.5545929529419</v>
      </c>
      <c r="L640">
        <v>2422.2382426845429</v>
      </c>
      <c r="M640">
        <v>1277.6950560272519</v>
      </c>
      <c r="N640">
        <v>1525.5449430571141</v>
      </c>
      <c r="O640">
        <v>2236.17265266513</v>
      </c>
      <c r="P640">
        <v>1850.5899080158511</v>
      </c>
      <c r="Q640">
        <v>2259.9501794036651</v>
      </c>
      <c r="R640">
        <v>1838.20129969142</v>
      </c>
      <c r="S640">
        <v>2446.0852547523959</v>
      </c>
      <c r="T640">
        <v>2587.9232446363021</v>
      </c>
      <c r="U640">
        <v>1956.765120597001</v>
      </c>
      <c r="V640">
        <v>2278.3015046885998</v>
      </c>
      <c r="W640">
        <v>2102.2446937494278</v>
      </c>
      <c r="X640">
        <v>2316.1776689466228</v>
      </c>
      <c r="Y640">
        <v>2395.808600105946</v>
      </c>
      <c r="Z640">
        <v>1640.194767307476</v>
      </c>
      <c r="AA640">
        <v>2493.980113875793</v>
      </c>
      <c r="AB640">
        <v>2220.3742462757191</v>
      </c>
      <c r="AC640">
        <v>1968.626571994125</v>
      </c>
      <c r="AD640">
        <v>1523.932306483086</v>
      </c>
      <c r="AE640">
        <v>1701.287040829754</v>
      </c>
      <c r="AF640">
        <v>2182.0476386958399</v>
      </c>
      <c r="AG640">
        <v>2199.0174655826208</v>
      </c>
      <c r="AH640">
        <v>2312.5325358950781</v>
      </c>
    </row>
    <row r="641" spans="1:34" x14ac:dyDescent="0.25">
      <c r="A641">
        <v>44545</v>
      </c>
      <c r="B641">
        <v>1475.5</v>
      </c>
      <c r="C641">
        <v>2209.6453477038772</v>
      </c>
      <c r="D641">
        <v>2229.631901447</v>
      </c>
      <c r="E641">
        <v>1752.252120527585</v>
      </c>
      <c r="F641">
        <v>2434.813088686466</v>
      </c>
      <c r="G641">
        <v>2245.8606240997419</v>
      </c>
      <c r="H641">
        <v>2987.3031660871238</v>
      </c>
      <c r="I641">
        <v>1928.4444785966721</v>
      </c>
      <c r="J641">
        <v>2160.9011006545679</v>
      </c>
      <c r="K641">
        <v>1919.9817598611789</v>
      </c>
      <c r="L641">
        <v>2415.3079806246769</v>
      </c>
      <c r="M641">
        <v>1282.158508264718</v>
      </c>
      <c r="N641">
        <v>1525.341130874026</v>
      </c>
      <c r="O641">
        <v>2238.3740197583061</v>
      </c>
      <c r="P641">
        <v>1841.659135339446</v>
      </c>
      <c r="Q641">
        <v>2261.7560795067438</v>
      </c>
      <c r="R641">
        <v>1842.0327469042229</v>
      </c>
      <c r="S641">
        <v>2443.2697226554201</v>
      </c>
      <c r="T641">
        <v>2587.4288815116688</v>
      </c>
      <c r="U641">
        <v>1954.283976051458</v>
      </c>
      <c r="V641">
        <v>2279.9311582764749</v>
      </c>
      <c r="W641">
        <v>2102.1453496900708</v>
      </c>
      <c r="X641">
        <v>2320.070508310866</v>
      </c>
      <c r="Y641">
        <v>2383.1403233856599</v>
      </c>
      <c r="Z641">
        <v>1646.8344897405059</v>
      </c>
      <c r="AA641">
        <v>2485.1818150924541</v>
      </c>
      <c r="AB641">
        <v>2219.39550984281</v>
      </c>
      <c r="AC641">
        <v>1963.8282125435869</v>
      </c>
      <c r="AD641">
        <v>1527.3744786868481</v>
      </c>
      <c r="AE641">
        <v>1703.3062508228729</v>
      </c>
      <c r="AF641">
        <v>2179.372754187958</v>
      </c>
      <c r="AG641">
        <v>2192.352348169904</v>
      </c>
      <c r="AH641">
        <v>2307.444115083093</v>
      </c>
    </row>
    <row r="642" spans="1:34" x14ac:dyDescent="0.25">
      <c r="A642">
        <v>44544</v>
      </c>
      <c r="B642">
        <v>1476.02</v>
      </c>
      <c r="C642">
        <v>2213.627567950341</v>
      </c>
      <c r="D642">
        <v>2242.3398441277131</v>
      </c>
      <c r="E642">
        <v>1762.6556376229439</v>
      </c>
      <c r="F642">
        <v>2437.6206718676422</v>
      </c>
      <c r="G642">
        <v>2247.5117306707311</v>
      </c>
      <c r="H642">
        <v>2999.7482742096158</v>
      </c>
      <c r="I642">
        <v>1938.690677593459</v>
      </c>
      <c r="J642">
        <v>2162.703835369382</v>
      </c>
      <c r="K642">
        <v>1917.262915945523</v>
      </c>
      <c r="L642">
        <v>2429.6066483728391</v>
      </c>
      <c r="M642">
        <v>1284.979125176653</v>
      </c>
      <c r="N642">
        <v>1531.40177751123</v>
      </c>
      <c r="O642">
        <v>2235.6297224628879</v>
      </c>
      <c r="P642">
        <v>1850.22501582876</v>
      </c>
      <c r="Q642">
        <v>2261.698646808482</v>
      </c>
      <c r="R642">
        <v>1839.2234026274609</v>
      </c>
      <c r="S642">
        <v>2466.2627189939572</v>
      </c>
      <c r="T642">
        <v>2605.0727208130229</v>
      </c>
      <c r="U642">
        <v>1954.470149242861</v>
      </c>
      <c r="V642">
        <v>2299.180704150283</v>
      </c>
      <c r="W642">
        <v>2080.4522514502</v>
      </c>
      <c r="X642">
        <v>2327.494000399684</v>
      </c>
      <c r="Y642">
        <v>2389.900732230838</v>
      </c>
      <c r="Z642">
        <v>1641.489945135103</v>
      </c>
      <c r="AA642">
        <v>2493.061331420201</v>
      </c>
      <c r="AB642">
        <v>2221.378080144947</v>
      </c>
      <c r="AC642">
        <v>1962.002717676359</v>
      </c>
      <c r="AD642">
        <v>1530.812585002697</v>
      </c>
      <c r="AE642">
        <v>1703.0553269437451</v>
      </c>
      <c r="AF642">
        <v>2180.7656053149458</v>
      </c>
      <c r="AG642">
        <v>2196.0328724460528</v>
      </c>
      <c r="AH642">
        <v>2313.6037398011699</v>
      </c>
    </row>
    <row r="643" spans="1:34" x14ac:dyDescent="0.25">
      <c r="A643">
        <v>44543</v>
      </c>
      <c r="B643">
        <v>1476.21</v>
      </c>
      <c r="C643">
        <v>2211.4814184453121</v>
      </c>
      <c r="D643">
        <v>2232.4075380007571</v>
      </c>
      <c r="E643">
        <v>1746.2088803531319</v>
      </c>
      <c r="F643">
        <v>2440.8083781950691</v>
      </c>
      <c r="G643">
        <v>2247.594647295994</v>
      </c>
      <c r="H643">
        <v>3002.380187509676</v>
      </c>
      <c r="I643">
        <v>1941.873754316159</v>
      </c>
      <c r="J643">
        <v>2155.881728639054</v>
      </c>
      <c r="K643">
        <v>1924.0351568608539</v>
      </c>
      <c r="L643">
        <v>2426.4199072535339</v>
      </c>
      <c r="M643">
        <v>1281.38137893724</v>
      </c>
      <c r="N643">
        <v>1534.755355160419</v>
      </c>
      <c r="O643">
        <v>2230.1467121475462</v>
      </c>
      <c r="P643">
        <v>1853.087637917507</v>
      </c>
      <c r="Q643">
        <v>2251.550851936111</v>
      </c>
      <c r="R643">
        <v>1843.3021851091919</v>
      </c>
      <c r="S643">
        <v>2483.3593989229662</v>
      </c>
      <c r="T643">
        <v>2569.768076284025</v>
      </c>
      <c r="U643">
        <v>1942.390620131524</v>
      </c>
      <c r="V643">
        <v>2291.204161812444</v>
      </c>
      <c r="W643">
        <v>2087.1688706382711</v>
      </c>
      <c r="X643">
        <v>2334.3502093198122</v>
      </c>
      <c r="Y643">
        <v>2389.345405579917</v>
      </c>
      <c r="Z643">
        <v>1612.401953573162</v>
      </c>
      <c r="AA643">
        <v>2492.758753426338</v>
      </c>
      <c r="AB643">
        <v>2215.83499017639</v>
      </c>
      <c r="AC643">
        <v>1962.2938615426549</v>
      </c>
      <c r="AD643">
        <v>1522.5649131893881</v>
      </c>
      <c r="AE643">
        <v>1701.4840603253369</v>
      </c>
      <c r="AF643">
        <v>2179.959541904243</v>
      </c>
      <c r="AG643">
        <v>2195.761262781818</v>
      </c>
      <c r="AH643">
        <v>2308.7078924631492</v>
      </c>
    </row>
    <row r="644" spans="1:34" x14ac:dyDescent="0.25">
      <c r="A644">
        <v>44540</v>
      </c>
      <c r="B644">
        <v>1463.54</v>
      </c>
      <c r="C644">
        <v>2192.363009918125</v>
      </c>
      <c r="D644">
        <v>2217.6433817363959</v>
      </c>
      <c r="E644">
        <v>1741.336397570607</v>
      </c>
      <c r="F644">
        <v>2405.8160062432839</v>
      </c>
      <c r="G644">
        <v>2209.740593948231</v>
      </c>
      <c r="H644">
        <v>2985.0618116434589</v>
      </c>
      <c r="I644">
        <v>1917.7419759755751</v>
      </c>
      <c r="J644">
        <v>2137.9424910798612</v>
      </c>
      <c r="K644">
        <v>1910.3498572249459</v>
      </c>
      <c r="L644">
        <v>2421.1955217311038</v>
      </c>
      <c r="M644">
        <v>1270.0790869184</v>
      </c>
      <c r="N644">
        <v>1522.80627127141</v>
      </c>
      <c r="O644">
        <v>2219.3235612149901</v>
      </c>
      <c r="P644">
        <v>1837.2122476369841</v>
      </c>
      <c r="Q644">
        <v>2243.3883290810199</v>
      </c>
      <c r="R644">
        <v>1846.9957840205259</v>
      </c>
      <c r="S644">
        <v>2477.2455794746361</v>
      </c>
      <c r="T644">
        <v>2558.5061498894902</v>
      </c>
      <c r="U644">
        <v>1921.373371432858</v>
      </c>
      <c r="V644">
        <v>2270.2949460734039</v>
      </c>
      <c r="W644">
        <v>2076.59071651248</v>
      </c>
      <c r="X644">
        <v>2306.385563712553</v>
      </c>
      <c r="Y644">
        <v>2359.981392479403</v>
      </c>
      <c r="Z644">
        <v>1601.077897143864</v>
      </c>
      <c r="AA644">
        <v>2466.0534132323392</v>
      </c>
      <c r="AB644">
        <v>2203.9517024204752</v>
      </c>
      <c r="AC644">
        <v>1947.6723340454089</v>
      </c>
      <c r="AD644">
        <v>1511.9344008036619</v>
      </c>
      <c r="AE644">
        <v>1692.572452842767</v>
      </c>
      <c r="AF644">
        <v>2168.2612185273342</v>
      </c>
      <c r="AG644">
        <v>2174.8031704048499</v>
      </c>
      <c r="AH644">
        <v>2286.4679294781072</v>
      </c>
    </row>
    <row r="645" spans="1:34" x14ac:dyDescent="0.25">
      <c r="A645">
        <v>44539</v>
      </c>
      <c r="B645">
        <v>1467.98</v>
      </c>
      <c r="C645">
        <v>2192.348602911914</v>
      </c>
      <c r="D645">
        <v>2201.5021951256699</v>
      </c>
      <c r="E645">
        <v>1726.6505649302869</v>
      </c>
      <c r="F645">
        <v>2407.3822233821711</v>
      </c>
      <c r="G645">
        <v>2194.2155006504531</v>
      </c>
      <c r="H645">
        <v>2995.520011207791</v>
      </c>
      <c r="I645">
        <v>1910.4197109992519</v>
      </c>
      <c r="J645">
        <v>2151.5185731966112</v>
      </c>
      <c r="K645">
        <v>1921.6241935674691</v>
      </c>
      <c r="L645">
        <v>2416.9240795784281</v>
      </c>
      <c r="M645">
        <v>1262.539935127438</v>
      </c>
      <c r="N645">
        <v>1525.129427698892</v>
      </c>
      <c r="O645">
        <v>2215.6840587167512</v>
      </c>
      <c r="P645">
        <v>1835.114016626454</v>
      </c>
      <c r="Q645">
        <v>2247.1309547854471</v>
      </c>
      <c r="R645">
        <v>1846.6663687367891</v>
      </c>
      <c r="S645">
        <v>2483.3957748751791</v>
      </c>
      <c r="T645">
        <v>2560.038657508826</v>
      </c>
      <c r="U645">
        <v>1919.144247072546</v>
      </c>
      <c r="V645">
        <v>2269.7223557787852</v>
      </c>
      <c r="W645">
        <v>2070.4708031862529</v>
      </c>
      <c r="X645">
        <v>2309.661612310269</v>
      </c>
      <c r="Y645">
        <v>2357.0805651116302</v>
      </c>
      <c r="Z645">
        <v>1612.187352879746</v>
      </c>
      <c r="AA645">
        <v>2467.003484261526</v>
      </c>
      <c r="AB645">
        <v>2206.68190564617</v>
      </c>
      <c r="AC645">
        <v>1943.2955178553041</v>
      </c>
      <c r="AD645">
        <v>1511.369442182392</v>
      </c>
      <c r="AE645">
        <v>1694.7327180669849</v>
      </c>
      <c r="AF645">
        <v>2164.0094277872631</v>
      </c>
      <c r="AG645">
        <v>2172.6162993279022</v>
      </c>
      <c r="AH645">
        <v>2290.6517952663348</v>
      </c>
    </row>
    <row r="646" spans="1:34" x14ac:dyDescent="0.25">
      <c r="A646">
        <v>44538</v>
      </c>
      <c r="B646">
        <v>1452.87</v>
      </c>
      <c r="C646">
        <v>2180.8099269855452</v>
      </c>
      <c r="D646">
        <v>2190.364449107512</v>
      </c>
      <c r="E646">
        <v>1721.7834698503921</v>
      </c>
      <c r="F646">
        <v>2391.0663118928901</v>
      </c>
      <c r="G646">
        <v>2170.399957485829</v>
      </c>
      <c r="H646">
        <v>2969.3984082839702</v>
      </c>
      <c r="I646">
        <v>1900.6615852085231</v>
      </c>
      <c r="J646">
        <v>2155.2640064358411</v>
      </c>
      <c r="K646">
        <v>1904.814085516148</v>
      </c>
      <c r="L646">
        <v>2414.7424009346878</v>
      </c>
      <c r="M646">
        <v>1255.1103043561609</v>
      </c>
      <c r="N646">
        <v>1511.3131822574801</v>
      </c>
      <c r="O646">
        <v>2204.708661296097</v>
      </c>
      <c r="P646">
        <v>1819.4792782582749</v>
      </c>
      <c r="Q646">
        <v>2244.415709009374</v>
      </c>
      <c r="R646">
        <v>1841.825290732472</v>
      </c>
      <c r="S646">
        <v>2465.0924595618112</v>
      </c>
      <c r="T646">
        <v>2553.656625595333</v>
      </c>
      <c r="U646">
        <v>1908.8475854382359</v>
      </c>
      <c r="V646">
        <v>2270.8033817503592</v>
      </c>
      <c r="W646">
        <v>2053.0778611968208</v>
      </c>
      <c r="X646">
        <v>2303.922063884399</v>
      </c>
      <c r="Y646">
        <v>2345.120904713177</v>
      </c>
      <c r="Z646">
        <v>1603.855514878021</v>
      </c>
      <c r="AA646">
        <v>2452.5771936002138</v>
      </c>
      <c r="AB646">
        <v>2201.3743282440919</v>
      </c>
      <c r="AC646">
        <v>1930.8368002688619</v>
      </c>
      <c r="AD646">
        <v>1501.561052793345</v>
      </c>
      <c r="AE646">
        <v>1684.4648570787081</v>
      </c>
      <c r="AF646">
        <v>2149.8302853136879</v>
      </c>
      <c r="AG646">
        <v>2157.4569178997749</v>
      </c>
      <c r="AH646">
        <v>2284.1500046448068</v>
      </c>
    </row>
    <row r="647" spans="1:34" x14ac:dyDescent="0.25">
      <c r="A647">
        <v>44537</v>
      </c>
      <c r="B647">
        <v>1446.77</v>
      </c>
      <c r="C647">
        <v>2179.639960931444</v>
      </c>
      <c r="D647">
        <v>2199.3753966226291</v>
      </c>
      <c r="E647">
        <v>1719.8602199154641</v>
      </c>
      <c r="F647">
        <v>2387.0848698833788</v>
      </c>
      <c r="G647">
        <v>2157.7004567031859</v>
      </c>
      <c r="H647">
        <v>2971.3459350292128</v>
      </c>
      <c r="I647">
        <v>1901.765184143346</v>
      </c>
      <c r="J647">
        <v>2161.8083995493812</v>
      </c>
      <c r="K647">
        <v>1901.1131942258539</v>
      </c>
      <c r="L647">
        <v>2415.71729976092</v>
      </c>
      <c r="M647">
        <v>1245.6797797451591</v>
      </c>
      <c r="N647">
        <v>1510.844241903445</v>
      </c>
      <c r="O647">
        <v>2202.4286105091201</v>
      </c>
      <c r="P647">
        <v>1817.765070962213</v>
      </c>
      <c r="Q647">
        <v>2246.9914429445048</v>
      </c>
      <c r="R647">
        <v>1829.1867982342051</v>
      </c>
      <c r="S647">
        <v>2449.4472907281679</v>
      </c>
      <c r="T647">
        <v>2553.8435494075979</v>
      </c>
      <c r="U647">
        <v>1903.754437283196</v>
      </c>
      <c r="V647">
        <v>2280.8890823693282</v>
      </c>
      <c r="W647">
        <v>2053.025397094551</v>
      </c>
      <c r="X647">
        <v>2310.0956278221338</v>
      </c>
      <c r="Y647">
        <v>2345.2932672994252</v>
      </c>
      <c r="Z647">
        <v>1611.2664147589601</v>
      </c>
      <c r="AA647">
        <v>2452.3062085488891</v>
      </c>
      <c r="AB647">
        <v>2202.8489688056702</v>
      </c>
      <c r="AC647">
        <v>1925.226064857655</v>
      </c>
      <c r="AD647">
        <v>1500.481621727165</v>
      </c>
      <c r="AE647">
        <v>1680.614403925357</v>
      </c>
      <c r="AF647">
        <v>2143.1258487306982</v>
      </c>
      <c r="AG647">
        <v>2154.8014191250481</v>
      </c>
      <c r="AH647">
        <v>2287.7234751236042</v>
      </c>
    </row>
    <row r="648" spans="1:34" x14ac:dyDescent="0.25">
      <c r="A648">
        <v>44536</v>
      </c>
      <c r="B648">
        <v>1413.58</v>
      </c>
      <c r="C648">
        <v>2155.972934148002</v>
      </c>
      <c r="D648">
        <v>2171.0960869940491</v>
      </c>
      <c r="E648">
        <v>1699.203474069292</v>
      </c>
      <c r="F648">
        <v>2355.283688083382</v>
      </c>
      <c r="G648">
        <v>2126.2994419821389</v>
      </c>
      <c r="H648">
        <v>2943.4804190835671</v>
      </c>
      <c r="I648">
        <v>1880.294188602144</v>
      </c>
      <c r="J648">
        <v>2155.304938819806</v>
      </c>
      <c r="K648">
        <v>1850.0227883782909</v>
      </c>
      <c r="L648">
        <v>2388.641683888532</v>
      </c>
      <c r="M648">
        <v>1228.0580024431199</v>
      </c>
      <c r="N648">
        <v>1483.3698584507831</v>
      </c>
      <c r="O648">
        <v>2180.3742870018218</v>
      </c>
      <c r="P648">
        <v>1800.708903191023</v>
      </c>
      <c r="Q648">
        <v>2227.4139703893202</v>
      </c>
      <c r="R648">
        <v>1807.488857629429</v>
      </c>
      <c r="S648">
        <v>2420.9032826656339</v>
      </c>
      <c r="T648">
        <v>2528.4356395674049</v>
      </c>
      <c r="U648">
        <v>1884.122400685301</v>
      </c>
      <c r="V648">
        <v>2252.7342238251508</v>
      </c>
      <c r="W648">
        <v>2027.063087382998</v>
      </c>
      <c r="X648">
        <v>2293.4091611058302</v>
      </c>
      <c r="Y648">
        <v>2328.343496701892</v>
      </c>
      <c r="Z648">
        <v>1578.461705817562</v>
      </c>
      <c r="AA648">
        <v>2427.853893992934</v>
      </c>
      <c r="AB648">
        <v>2180.216728166351</v>
      </c>
      <c r="AC648">
        <v>1902.968462677517</v>
      </c>
      <c r="AD648">
        <v>1475.164712364415</v>
      </c>
      <c r="AE648">
        <v>1657.957118491508</v>
      </c>
      <c r="AF648">
        <v>2117.620958944055</v>
      </c>
      <c r="AG648">
        <v>2130.6149429169918</v>
      </c>
      <c r="AH648">
        <v>2265.4194362490689</v>
      </c>
    </row>
    <row r="649" spans="1:34" x14ac:dyDescent="0.25">
      <c r="A649">
        <v>44533</v>
      </c>
      <c r="B649">
        <v>1443.32</v>
      </c>
      <c r="C649">
        <v>2192.96085893297</v>
      </c>
      <c r="D649">
        <v>2212.8521878173942</v>
      </c>
      <c r="E649">
        <v>1732.7742587230659</v>
      </c>
      <c r="F649">
        <v>2391.857290093963</v>
      </c>
      <c r="G649">
        <v>2163.281649342764</v>
      </c>
      <c r="H649">
        <v>2993.0790698233582</v>
      </c>
      <c r="I649">
        <v>1930.371122204589</v>
      </c>
      <c r="J649">
        <v>2183.492627289148</v>
      </c>
      <c r="K649">
        <v>1868.416439405215</v>
      </c>
      <c r="L649">
        <v>2424.575464586811</v>
      </c>
      <c r="M649">
        <v>1249.1607617159459</v>
      </c>
      <c r="N649">
        <v>1515.727796143211</v>
      </c>
      <c r="O649">
        <v>2226.4492707854461</v>
      </c>
      <c r="P649">
        <v>1831.34705606901</v>
      </c>
      <c r="Q649">
        <v>2268.029564575776</v>
      </c>
      <c r="R649">
        <v>1841.085593278676</v>
      </c>
      <c r="S649">
        <v>2419.1998162759101</v>
      </c>
      <c r="T649">
        <v>2568.918785965127</v>
      </c>
      <c r="U649">
        <v>1916.8582405581881</v>
      </c>
      <c r="V649">
        <v>2311.6345952320098</v>
      </c>
      <c r="W649">
        <v>2065.7479707272541</v>
      </c>
      <c r="X649">
        <v>2340.873516653935</v>
      </c>
      <c r="Y649">
        <v>2364.1070945819379</v>
      </c>
      <c r="Z649">
        <v>1603.55393815099</v>
      </c>
      <c r="AA649">
        <v>2466.531326461547</v>
      </c>
      <c r="AB649">
        <v>2219.0621889156628</v>
      </c>
      <c r="AC649">
        <v>1938.893041358197</v>
      </c>
      <c r="AD649">
        <v>1503.453504455533</v>
      </c>
      <c r="AE649">
        <v>1680.2703960706449</v>
      </c>
      <c r="AF649">
        <v>2144.767126694755</v>
      </c>
      <c r="AG649">
        <v>2169.2783495047229</v>
      </c>
      <c r="AH649">
        <v>2307.504174934596</v>
      </c>
    </row>
    <row r="650" spans="1:34" x14ac:dyDescent="0.25">
      <c r="A650">
        <v>44532</v>
      </c>
      <c r="B650">
        <v>1482.05</v>
      </c>
      <c r="C650">
        <v>2220.4822286941771</v>
      </c>
      <c r="D650">
        <v>2232.5301416756929</v>
      </c>
      <c r="E650">
        <v>1758.2963053663909</v>
      </c>
      <c r="F650">
        <v>2415.5103252182721</v>
      </c>
      <c r="G650">
        <v>2189.511163137136</v>
      </c>
      <c r="H650">
        <v>3045.3032202324298</v>
      </c>
      <c r="I650">
        <v>1956.304528310962</v>
      </c>
      <c r="J650">
        <v>2202.8423058349522</v>
      </c>
      <c r="K650">
        <v>1891.1508690443211</v>
      </c>
      <c r="L650">
        <v>2444.5464782087111</v>
      </c>
      <c r="M650">
        <v>1261.5542160985401</v>
      </c>
      <c r="N650">
        <v>1540.305955217668</v>
      </c>
      <c r="O650">
        <v>2261.7209651174321</v>
      </c>
      <c r="P650">
        <v>1851.825309036471</v>
      </c>
      <c r="Q650">
        <v>2298.4771169191222</v>
      </c>
      <c r="R650">
        <v>1869.987382759603</v>
      </c>
      <c r="S650">
        <v>2422.425568035153</v>
      </c>
      <c r="T650">
        <v>2600.019432055276</v>
      </c>
      <c r="U650">
        <v>1941.090449292047</v>
      </c>
      <c r="V650">
        <v>2356.9855454160352</v>
      </c>
      <c r="W650">
        <v>2093.7151795523259</v>
      </c>
      <c r="X650">
        <v>2371.0386690557061</v>
      </c>
      <c r="Y650">
        <v>2391.9740001225991</v>
      </c>
      <c r="Z650">
        <v>1618.669899020631</v>
      </c>
      <c r="AA650">
        <v>2495.8674035640629</v>
      </c>
      <c r="AB650">
        <v>2248.3927073907539</v>
      </c>
      <c r="AC650">
        <v>1964.683052788514</v>
      </c>
      <c r="AD650">
        <v>1523.224455549971</v>
      </c>
      <c r="AE650">
        <v>1705.8048300186349</v>
      </c>
      <c r="AF650">
        <v>2172.7213133882951</v>
      </c>
      <c r="AG650">
        <v>2199.5963827645141</v>
      </c>
      <c r="AH650">
        <v>2332.0822667503662</v>
      </c>
    </row>
    <row r="651" spans="1:34" x14ac:dyDescent="0.25">
      <c r="A651">
        <v>44531</v>
      </c>
      <c r="B651">
        <v>1485.19</v>
      </c>
      <c r="C651">
        <v>2215.7606671711278</v>
      </c>
      <c r="D651">
        <v>2204.7355414514332</v>
      </c>
      <c r="E651">
        <v>1757.797596226744</v>
      </c>
      <c r="F651">
        <v>2403.747948358317</v>
      </c>
      <c r="G651">
        <v>2186.269924172243</v>
      </c>
      <c r="H651">
        <v>3052.0907270928769</v>
      </c>
      <c r="I651">
        <v>1956.2223813861231</v>
      </c>
      <c r="J651">
        <v>2211.8626561820051</v>
      </c>
      <c r="K651">
        <v>1885.0163249830839</v>
      </c>
      <c r="L651">
        <v>2446.7685013095752</v>
      </c>
      <c r="M651">
        <v>1250.2881435751849</v>
      </c>
      <c r="N651">
        <v>1541.353085607296</v>
      </c>
      <c r="O651">
        <v>2260.0594246772939</v>
      </c>
      <c r="P651">
        <v>1853.536661232501</v>
      </c>
      <c r="Q651">
        <v>2297.184185232883</v>
      </c>
      <c r="R651">
        <v>1875.366026468135</v>
      </c>
      <c r="S651">
        <v>2439.0332430901781</v>
      </c>
      <c r="T651">
        <v>2603.4054858040031</v>
      </c>
      <c r="U651">
        <v>1938.5442928284331</v>
      </c>
      <c r="V651">
        <v>2349.938994790838</v>
      </c>
      <c r="W651">
        <v>2093.9174736204982</v>
      </c>
      <c r="X651">
        <v>2354.2341689881309</v>
      </c>
      <c r="Y651">
        <v>2378.0451464570242</v>
      </c>
      <c r="Z651">
        <v>1603.600385337824</v>
      </c>
      <c r="AA651">
        <v>2486.5910762550129</v>
      </c>
      <c r="AB651">
        <v>2248.2127654069482</v>
      </c>
      <c r="AC651">
        <v>1965.3544480407529</v>
      </c>
      <c r="AD651">
        <v>1517.6199844310131</v>
      </c>
      <c r="AE651">
        <v>1711.2484718255121</v>
      </c>
      <c r="AF651">
        <v>2172.9248418999682</v>
      </c>
      <c r="AG651">
        <v>2199.699844965076</v>
      </c>
      <c r="AH651">
        <v>2318.4325294091291</v>
      </c>
    </row>
    <row r="652" spans="1:34" x14ac:dyDescent="0.25">
      <c r="A652">
        <v>44530</v>
      </c>
      <c r="B652">
        <v>1478.44</v>
      </c>
      <c r="C652">
        <v>2214.0152222465472</v>
      </c>
      <c r="D652">
        <v>2192.0410536536751</v>
      </c>
      <c r="E652">
        <v>1766.939168192408</v>
      </c>
      <c r="F652">
        <v>2399.3075331849909</v>
      </c>
      <c r="G652">
        <v>2183.649357127937</v>
      </c>
      <c r="H652">
        <v>3057.1129726592148</v>
      </c>
      <c r="I652">
        <v>1962.7803950875009</v>
      </c>
      <c r="J652">
        <v>2228.0995793125762</v>
      </c>
      <c r="K652">
        <v>1871.672025653796</v>
      </c>
      <c r="L652">
        <v>2439.4974275022842</v>
      </c>
      <c r="M652">
        <v>1244.1780405004499</v>
      </c>
      <c r="N652">
        <v>1541.8032028159621</v>
      </c>
      <c r="O652">
        <v>2252.2149216572689</v>
      </c>
      <c r="P652">
        <v>1845.328433755335</v>
      </c>
      <c r="Q652">
        <v>2307.809092602402</v>
      </c>
      <c r="R652">
        <v>1860.5152234711579</v>
      </c>
      <c r="S652">
        <v>2438.604807929873</v>
      </c>
      <c r="T652">
        <v>2620.8505077352638</v>
      </c>
      <c r="U652">
        <v>1939.1881766498191</v>
      </c>
      <c r="V652">
        <v>2353.502765142372</v>
      </c>
      <c r="W652">
        <v>2083.4682335342209</v>
      </c>
      <c r="X652">
        <v>2352.5074950484</v>
      </c>
      <c r="Y652">
        <v>2373.1649716331431</v>
      </c>
      <c r="Z652">
        <v>1612.600936185255</v>
      </c>
      <c r="AA652">
        <v>2484.7765543203641</v>
      </c>
      <c r="AB652">
        <v>2249.230334349651</v>
      </c>
      <c r="AC652">
        <v>1959.263587323092</v>
      </c>
      <c r="AD652">
        <v>1519.6492648767151</v>
      </c>
      <c r="AE652">
        <v>1704.261473367472</v>
      </c>
      <c r="AF652">
        <v>2169.997355374474</v>
      </c>
      <c r="AG652">
        <v>2198.8830272328969</v>
      </c>
      <c r="AH652">
        <v>2316.9653614699491</v>
      </c>
    </row>
    <row r="653" spans="1:34" x14ac:dyDescent="0.25">
      <c r="A653">
        <v>44529</v>
      </c>
      <c r="B653">
        <v>1484.84</v>
      </c>
      <c r="C653">
        <v>2209.444153125768</v>
      </c>
      <c r="D653">
        <v>2200.8341606343201</v>
      </c>
      <c r="E653">
        <v>1760.969125891455</v>
      </c>
      <c r="F653">
        <v>2393.8681717210202</v>
      </c>
      <c r="G653">
        <v>2160.5623154444711</v>
      </c>
      <c r="H653">
        <v>3059.705444392142</v>
      </c>
      <c r="I653">
        <v>1960.450965538701</v>
      </c>
      <c r="J653">
        <v>2241.6010167180712</v>
      </c>
      <c r="K653">
        <v>1854.9245314040641</v>
      </c>
      <c r="L653">
        <v>2429.8301629662142</v>
      </c>
      <c r="M653">
        <v>1253.419150354056</v>
      </c>
      <c r="N653">
        <v>1542.181515391901</v>
      </c>
      <c r="O653">
        <v>2238.7584003021238</v>
      </c>
      <c r="P653">
        <v>1845.398524928376</v>
      </c>
      <c r="Q653">
        <v>2290.9487021558371</v>
      </c>
      <c r="R653">
        <v>1881.501167293593</v>
      </c>
      <c r="S653">
        <v>2424.7710636401398</v>
      </c>
      <c r="T653">
        <v>2614.6957417017779</v>
      </c>
      <c r="U653">
        <v>1938.8021177524849</v>
      </c>
      <c r="V653">
        <v>2361.6251276787561</v>
      </c>
      <c r="W653">
        <v>2086.4024260399528</v>
      </c>
      <c r="X653">
        <v>2338.3132532093409</v>
      </c>
      <c r="Y653">
        <v>2361.262021065193</v>
      </c>
      <c r="Z653">
        <v>1590.877084553458</v>
      </c>
      <c r="AA653">
        <v>2477.9454367209469</v>
      </c>
      <c r="AB653">
        <v>2241.2448385797502</v>
      </c>
      <c r="AC653">
        <v>1961.9997000179569</v>
      </c>
      <c r="AD653">
        <v>1516.376732999958</v>
      </c>
      <c r="AE653">
        <v>1709.8990944442769</v>
      </c>
      <c r="AF653">
        <v>2165.510906340292</v>
      </c>
      <c r="AG653">
        <v>2193.9958585281329</v>
      </c>
      <c r="AH653">
        <v>2311.3976365745548</v>
      </c>
    </row>
    <row r="654" spans="1:34" x14ac:dyDescent="0.25">
      <c r="A654">
        <v>44526</v>
      </c>
      <c r="B654">
        <v>1493.03</v>
      </c>
      <c r="C654">
        <v>2203.4143878814912</v>
      </c>
      <c r="D654">
        <v>2218.117439357497</v>
      </c>
      <c r="E654">
        <v>1769.9035476226429</v>
      </c>
      <c r="F654">
        <v>2378.0999259084838</v>
      </c>
      <c r="G654">
        <v>2153.77394688308</v>
      </c>
      <c r="H654">
        <v>3042.5651361196819</v>
      </c>
      <c r="I654">
        <v>1961.745163974774</v>
      </c>
      <c r="J654">
        <v>2237.0731466653278</v>
      </c>
      <c r="K654">
        <v>1876.5232214558421</v>
      </c>
      <c r="L654">
        <v>2436.9005200695228</v>
      </c>
      <c r="M654">
        <v>1267.182632957612</v>
      </c>
      <c r="N654">
        <v>1541.3370549208021</v>
      </c>
      <c r="O654">
        <v>2244.719891834638</v>
      </c>
      <c r="P654">
        <v>1844.5591023700381</v>
      </c>
      <c r="Q654">
        <v>2282.001226464728</v>
      </c>
      <c r="R654">
        <v>1904.1299745016911</v>
      </c>
      <c r="S654">
        <v>2434.1979046934412</v>
      </c>
      <c r="T654">
        <v>2614.4124002496469</v>
      </c>
      <c r="U654">
        <v>1940.1001592987479</v>
      </c>
      <c r="V654">
        <v>2353.0445067727919</v>
      </c>
      <c r="W654">
        <v>2085.9821697873281</v>
      </c>
      <c r="X654">
        <v>2331.5228159932522</v>
      </c>
      <c r="Y654">
        <v>2337.2534805923201</v>
      </c>
      <c r="Z654">
        <v>1533.1836128437819</v>
      </c>
      <c r="AA654">
        <v>2463.7426275588791</v>
      </c>
      <c r="AB654">
        <v>2242.4875918172529</v>
      </c>
      <c r="AC654">
        <v>1966.8592093220691</v>
      </c>
      <c r="AD654">
        <v>1508.004021305693</v>
      </c>
      <c r="AE654">
        <v>1723.893529004227</v>
      </c>
      <c r="AF654">
        <v>2165.563773505065</v>
      </c>
      <c r="AG654">
        <v>2186.3951900330972</v>
      </c>
      <c r="AH654">
        <v>2301.4032730022441</v>
      </c>
    </row>
    <row r="655" spans="1:34" x14ac:dyDescent="0.25">
      <c r="A655">
        <v>44525</v>
      </c>
      <c r="B655">
        <v>1500.81</v>
      </c>
      <c r="C655">
        <v>2206.946817949467</v>
      </c>
      <c r="D655">
        <v>2217.2306934230778</v>
      </c>
      <c r="E655">
        <v>1785.4858267960799</v>
      </c>
      <c r="F655">
        <v>2379.267301546658</v>
      </c>
      <c r="G655">
        <v>2168.2779120587461</v>
      </c>
      <c r="H655">
        <v>3054.4863372571331</v>
      </c>
      <c r="I655">
        <v>1973.7892858385831</v>
      </c>
      <c r="J655">
        <v>2234.679653702925</v>
      </c>
      <c r="K655">
        <v>1899.9718082957249</v>
      </c>
      <c r="L655">
        <v>2449.8885166638711</v>
      </c>
      <c r="M655">
        <v>1273.320195236653</v>
      </c>
      <c r="N655">
        <v>1548.689137355457</v>
      </c>
      <c r="O655">
        <v>2248.9649185552948</v>
      </c>
      <c r="P655">
        <v>1845.392183319829</v>
      </c>
      <c r="Q655">
        <v>2276.0807067600731</v>
      </c>
      <c r="R655">
        <v>1915.212383973693</v>
      </c>
      <c r="S655">
        <v>2443.301110609726</v>
      </c>
      <c r="T655">
        <v>2596.29383090785</v>
      </c>
      <c r="U655">
        <v>1943.9623499989041</v>
      </c>
      <c r="V655">
        <v>2341.5054304244582</v>
      </c>
      <c r="W655">
        <v>2096.9054459187359</v>
      </c>
      <c r="X655">
        <v>2333.5728004389739</v>
      </c>
      <c r="Y655">
        <v>2338.1160553738491</v>
      </c>
      <c r="Z655">
        <v>1522.211759270268</v>
      </c>
      <c r="AA655">
        <v>2465.3329386705218</v>
      </c>
      <c r="AB655">
        <v>2244.829917850037</v>
      </c>
      <c r="AC655">
        <v>1975.173400966333</v>
      </c>
      <c r="AD655">
        <v>1512.268205191061</v>
      </c>
      <c r="AE655">
        <v>1734.2769132933349</v>
      </c>
      <c r="AF655">
        <v>2172.4090329518599</v>
      </c>
      <c r="AG655">
        <v>2189.0639492966689</v>
      </c>
      <c r="AH655">
        <v>2303.2972512356791</v>
      </c>
    </row>
    <row r="656" spans="1:34" x14ac:dyDescent="0.25">
      <c r="A656">
        <v>44524</v>
      </c>
      <c r="B656">
        <v>1488.87</v>
      </c>
      <c r="C656">
        <v>2195.3222369930372</v>
      </c>
      <c r="D656">
        <v>2201.4828119606432</v>
      </c>
      <c r="E656">
        <v>1781.4870913193181</v>
      </c>
      <c r="F656">
        <v>2355.836941258699</v>
      </c>
      <c r="G656">
        <v>2154.377763459624</v>
      </c>
      <c r="H656">
        <v>3039.879426967917</v>
      </c>
      <c r="I656">
        <v>1959.5566591393231</v>
      </c>
      <c r="J656">
        <v>2221.7269051206781</v>
      </c>
      <c r="K656">
        <v>1892.9861608880981</v>
      </c>
      <c r="L656">
        <v>2433.8700592061632</v>
      </c>
      <c r="M656">
        <v>1272.2834110001279</v>
      </c>
      <c r="N656">
        <v>1546.636961011229</v>
      </c>
      <c r="O656">
        <v>2242.1770026448789</v>
      </c>
      <c r="P656">
        <v>1843.181966280237</v>
      </c>
      <c r="Q656">
        <v>2258.0732714221722</v>
      </c>
      <c r="R656">
        <v>1919.4194243765039</v>
      </c>
      <c r="S656">
        <v>2445.5313105122891</v>
      </c>
      <c r="T656">
        <v>2586.0784982101882</v>
      </c>
      <c r="U656">
        <v>1938.4087993991579</v>
      </c>
      <c r="V656">
        <v>2330.007929417789</v>
      </c>
      <c r="W656">
        <v>2094.9306923657468</v>
      </c>
      <c r="X656">
        <v>2324.9473414550889</v>
      </c>
      <c r="Y656">
        <v>2319.963769348909</v>
      </c>
      <c r="Z656">
        <v>1509.7561503908889</v>
      </c>
      <c r="AA656">
        <v>2448.3059811924081</v>
      </c>
      <c r="AB656">
        <v>2233.039938211085</v>
      </c>
      <c r="AC656">
        <v>1971.2951469709751</v>
      </c>
      <c r="AD656">
        <v>1507.9030549180709</v>
      </c>
      <c r="AE656">
        <v>1731.876636237846</v>
      </c>
      <c r="AF656">
        <v>2157.3546513438928</v>
      </c>
      <c r="AG656">
        <v>2176.9646010527849</v>
      </c>
      <c r="AH656">
        <v>2292.7632511299962</v>
      </c>
    </row>
    <row r="657" spans="1:34" x14ac:dyDescent="0.25">
      <c r="A657">
        <v>44523</v>
      </c>
      <c r="B657">
        <v>1463.63</v>
      </c>
      <c r="C657">
        <v>2186.5189387815981</v>
      </c>
      <c r="D657">
        <v>2190.471239920003</v>
      </c>
      <c r="E657">
        <v>1781.759868387564</v>
      </c>
      <c r="F657">
        <v>2355.1395455188558</v>
      </c>
      <c r="G657">
        <v>2151.7803227439149</v>
      </c>
      <c r="H657">
        <v>3026.5930916197858</v>
      </c>
      <c r="I657">
        <v>1951.234936814483</v>
      </c>
      <c r="J657">
        <v>2205.0171223705229</v>
      </c>
      <c r="K657">
        <v>1889.4019938714839</v>
      </c>
      <c r="L657">
        <v>2434.109964380058</v>
      </c>
      <c r="M657">
        <v>1257.588119469312</v>
      </c>
      <c r="N657">
        <v>1549.0170377845241</v>
      </c>
      <c r="O657">
        <v>2240.7203543462952</v>
      </c>
      <c r="P657">
        <v>1837.915855138119</v>
      </c>
      <c r="Q657">
        <v>2257.5852591933431</v>
      </c>
      <c r="R657">
        <v>1869.4473641771961</v>
      </c>
      <c r="S657">
        <v>2446.716102656751</v>
      </c>
      <c r="T657">
        <v>2581.6022212557009</v>
      </c>
      <c r="U657">
        <v>1932.3080392378361</v>
      </c>
      <c r="V657">
        <v>2293.5630773262478</v>
      </c>
      <c r="W657">
        <v>2091.3047404264221</v>
      </c>
      <c r="X657">
        <v>2315.3027853393778</v>
      </c>
      <c r="Y657">
        <v>2308.4582820254109</v>
      </c>
      <c r="Z657">
        <v>1497.8104894863859</v>
      </c>
      <c r="AA657">
        <v>2440.92716510535</v>
      </c>
      <c r="AB657">
        <v>2226.589914777855</v>
      </c>
      <c r="AC657">
        <v>1955.5047642933821</v>
      </c>
      <c r="AD657">
        <v>1502.8150037326859</v>
      </c>
      <c r="AE657">
        <v>1713.742557453262</v>
      </c>
      <c r="AF657">
        <v>2143.648995640458</v>
      </c>
      <c r="AG657">
        <v>2170.6608660356842</v>
      </c>
      <c r="AH657">
        <v>2284.9839299986779</v>
      </c>
    </row>
    <row r="658" spans="1:34" x14ac:dyDescent="0.25">
      <c r="A658">
        <v>44522</v>
      </c>
      <c r="B658">
        <v>1447.25</v>
      </c>
      <c r="C658">
        <v>2168.3483511212862</v>
      </c>
      <c r="D658">
        <v>2160.7994133678399</v>
      </c>
      <c r="E658">
        <v>1766.8972563197301</v>
      </c>
      <c r="F658">
        <v>2347.7309121054209</v>
      </c>
      <c r="G658">
        <v>2130.850620116039</v>
      </c>
      <c r="H658">
        <v>2996.3342513233479</v>
      </c>
      <c r="I658">
        <v>1941.5612303641369</v>
      </c>
      <c r="J658">
        <v>2180.1549838564952</v>
      </c>
      <c r="K658">
        <v>1849.694531098844</v>
      </c>
      <c r="L658">
        <v>2421.4728821625049</v>
      </c>
      <c r="M658">
        <v>1254.503407740091</v>
      </c>
      <c r="N658">
        <v>1516.939537037629</v>
      </c>
      <c r="O658">
        <v>2210.8129739579158</v>
      </c>
      <c r="P658">
        <v>1814.319564409818</v>
      </c>
      <c r="Q658">
        <v>2240.354962464879</v>
      </c>
      <c r="R658">
        <v>1874.511293661692</v>
      </c>
      <c r="S658">
        <v>2431.9063917012631</v>
      </c>
      <c r="T658">
        <v>2558.813640866284</v>
      </c>
      <c r="U658">
        <v>1912.228237582561</v>
      </c>
      <c r="V658">
        <v>2250.6215070988828</v>
      </c>
      <c r="W658">
        <v>2065.4292171708362</v>
      </c>
      <c r="X658">
        <v>2298.2931738320299</v>
      </c>
      <c r="Y658">
        <v>2295.7963149014672</v>
      </c>
      <c r="Z658">
        <v>1475.5178668882461</v>
      </c>
      <c r="AA658">
        <v>2425.4225067137399</v>
      </c>
      <c r="AB658">
        <v>2200.3494673504838</v>
      </c>
      <c r="AC658">
        <v>1940.813943657766</v>
      </c>
      <c r="AD658">
        <v>1482.2292103393779</v>
      </c>
      <c r="AE658">
        <v>1704.1457908232489</v>
      </c>
      <c r="AF658">
        <v>2122.9480323863031</v>
      </c>
      <c r="AG658">
        <v>2150.6746436225581</v>
      </c>
      <c r="AH658">
        <v>2268.9524631170189</v>
      </c>
    </row>
    <row r="659" spans="1:34" x14ac:dyDescent="0.25">
      <c r="A659">
        <v>44519</v>
      </c>
      <c r="B659">
        <v>1452.35</v>
      </c>
      <c r="C659">
        <v>2205.29271500798</v>
      </c>
      <c r="D659">
        <v>2209.937353769652</v>
      </c>
      <c r="E659">
        <v>1795.416873359924</v>
      </c>
      <c r="F659">
        <v>2399.1525882065089</v>
      </c>
      <c r="G659">
        <v>2184.0815734077678</v>
      </c>
      <c r="H659">
        <v>3015.473195099868</v>
      </c>
      <c r="I659">
        <v>1978.8708460793789</v>
      </c>
      <c r="J659">
        <v>2201.7396344208541</v>
      </c>
      <c r="K659">
        <v>1911.0914055244459</v>
      </c>
      <c r="L659">
        <v>2457.4388438712881</v>
      </c>
      <c r="M659">
        <v>1288.8356327445581</v>
      </c>
      <c r="N659">
        <v>1559.456267044872</v>
      </c>
      <c r="O659">
        <v>2249.8823847750791</v>
      </c>
      <c r="P659">
        <v>1848.70585167493</v>
      </c>
      <c r="Q659">
        <v>2286.6929674945968</v>
      </c>
      <c r="R659">
        <v>1837.5009148792581</v>
      </c>
      <c r="S659">
        <v>2454.0731241739281</v>
      </c>
      <c r="T659">
        <v>2564.7023633068661</v>
      </c>
      <c r="U659">
        <v>1939.868586020023</v>
      </c>
      <c r="V659">
        <v>2277.677449878382</v>
      </c>
      <c r="W659">
        <v>2105.6617186008611</v>
      </c>
      <c r="X659">
        <v>2361.3200369222959</v>
      </c>
      <c r="Y659">
        <v>2352.0688811515088</v>
      </c>
      <c r="Z659">
        <v>1490.6884267222031</v>
      </c>
      <c r="AA659">
        <v>2471.1019294199391</v>
      </c>
      <c r="AB659">
        <v>2239.1655092578512</v>
      </c>
      <c r="AC659">
        <v>1960.12814112502</v>
      </c>
      <c r="AD659">
        <v>1514.8090401493139</v>
      </c>
      <c r="AE659">
        <v>1703.7945865112431</v>
      </c>
      <c r="AF659">
        <v>2143.850702055111</v>
      </c>
      <c r="AG659">
        <v>2191.423673764245</v>
      </c>
      <c r="AH659">
        <v>2314.752592226846</v>
      </c>
    </row>
    <row r="660" spans="1:34" x14ac:dyDescent="0.25">
      <c r="A660">
        <v>44518</v>
      </c>
      <c r="B660">
        <v>1469.83</v>
      </c>
      <c r="C660">
        <v>2223.611356492861</v>
      </c>
      <c r="D660">
        <v>2241.2818901244909</v>
      </c>
      <c r="E660">
        <v>1825.4577315535889</v>
      </c>
      <c r="F660">
        <v>2414.0649867761549</v>
      </c>
      <c r="G660">
        <v>2210.2087082785911</v>
      </c>
      <c r="H660">
        <v>3039.3799527084002</v>
      </c>
      <c r="I660">
        <v>1988.320020826377</v>
      </c>
      <c r="J660">
        <v>2220.5060206297649</v>
      </c>
      <c r="K660">
        <v>1958.764090812992</v>
      </c>
      <c r="L660">
        <v>2481.6618573967298</v>
      </c>
      <c r="M660">
        <v>1303.9428503008789</v>
      </c>
      <c r="N660">
        <v>1584.928271748005</v>
      </c>
      <c r="O660">
        <v>2280.3773561589128</v>
      </c>
      <c r="P660">
        <v>1874.8861116824271</v>
      </c>
      <c r="Q660">
        <v>2312.466973528778</v>
      </c>
      <c r="R660">
        <v>1814.508258926463</v>
      </c>
      <c r="S660">
        <v>2430.4425986501919</v>
      </c>
      <c r="T660">
        <v>2595.4795767348578</v>
      </c>
      <c r="U660">
        <v>1950.4759209822439</v>
      </c>
      <c r="V660">
        <v>2306.258230633438</v>
      </c>
      <c r="W660">
        <v>2143.193786484047</v>
      </c>
      <c r="X660">
        <v>2382.8414969244868</v>
      </c>
      <c r="Y660">
        <v>2364.3311888361941</v>
      </c>
      <c r="Z660">
        <v>1497.468091325868</v>
      </c>
      <c r="AA660">
        <v>2487.8212049174622</v>
      </c>
      <c r="AB660">
        <v>2267.4701313150022</v>
      </c>
      <c r="AC660">
        <v>1971.471855305218</v>
      </c>
      <c r="AD660">
        <v>1534.41741783103</v>
      </c>
      <c r="AE660">
        <v>1715.182663545962</v>
      </c>
      <c r="AF660">
        <v>2159.315341844585</v>
      </c>
      <c r="AG660">
        <v>2215.6293695538302</v>
      </c>
      <c r="AH660">
        <v>2329.1448481417701</v>
      </c>
    </row>
    <row r="661" spans="1:34" x14ac:dyDescent="0.25">
      <c r="A661">
        <v>44517</v>
      </c>
      <c r="B661">
        <v>1475.85</v>
      </c>
      <c r="C661">
        <v>2209.2339804433159</v>
      </c>
      <c r="D661">
        <v>2222.9825000655819</v>
      </c>
      <c r="E661">
        <v>1829.515181054717</v>
      </c>
      <c r="F661">
        <v>2386.4377295630052</v>
      </c>
      <c r="G661">
        <v>2207.0928449737871</v>
      </c>
      <c r="H661">
        <v>2977.477146846069</v>
      </c>
      <c r="I661">
        <v>1979.205849873978</v>
      </c>
      <c r="J661">
        <v>2203.9465342006788</v>
      </c>
      <c r="K661">
        <v>1988.3827674700451</v>
      </c>
      <c r="L661">
        <v>2473.1436037564731</v>
      </c>
      <c r="M661">
        <v>1286.510067845622</v>
      </c>
      <c r="N661">
        <v>1592.8390232818711</v>
      </c>
      <c r="O661">
        <v>2276.7793855079308</v>
      </c>
      <c r="P661">
        <v>1865.526144621756</v>
      </c>
      <c r="Q661">
        <v>2304.41803331458</v>
      </c>
      <c r="R661">
        <v>1819.3592954139599</v>
      </c>
      <c r="S661">
        <v>2395.382838478708</v>
      </c>
      <c r="T661">
        <v>2616.391279560743</v>
      </c>
      <c r="U661">
        <v>1935.0663209366869</v>
      </c>
      <c r="V661">
        <v>2306.6707088752141</v>
      </c>
      <c r="W661">
        <v>2139.181525571134</v>
      </c>
      <c r="X661">
        <v>2379.9805717392942</v>
      </c>
      <c r="Y661">
        <v>2335.9690781229119</v>
      </c>
      <c r="Z661">
        <v>1494.045969249582</v>
      </c>
      <c r="AA661">
        <v>2461.1108452057661</v>
      </c>
      <c r="AB661">
        <v>2263.7026114842088</v>
      </c>
      <c r="AC661">
        <v>1965.7723197577329</v>
      </c>
      <c r="AD661">
        <v>1533.3047722477629</v>
      </c>
      <c r="AE661">
        <v>1727.012886072948</v>
      </c>
      <c r="AF661">
        <v>2150.3484036357831</v>
      </c>
      <c r="AG661">
        <v>2201.8025045078898</v>
      </c>
      <c r="AH661">
        <v>2308.109587570555</v>
      </c>
    </row>
    <row r="662" spans="1:34" x14ac:dyDescent="0.25">
      <c r="A662">
        <v>44516</v>
      </c>
      <c r="B662">
        <v>1466.45</v>
      </c>
      <c r="C662">
        <v>2200.369048914923</v>
      </c>
      <c r="D662">
        <v>2221.584623190975</v>
      </c>
      <c r="E662">
        <v>1837.6279794899569</v>
      </c>
      <c r="F662">
        <v>2370.4486037349252</v>
      </c>
      <c r="G662">
        <v>2204.030082001967</v>
      </c>
      <c r="H662">
        <v>2953.5320670484662</v>
      </c>
      <c r="I662">
        <v>1975.2838244651159</v>
      </c>
      <c r="J662">
        <v>2194.4596118164609</v>
      </c>
      <c r="K662">
        <v>1969.86093692946</v>
      </c>
      <c r="L662">
        <v>2454.1966068611559</v>
      </c>
      <c r="M662">
        <v>1278.403497761057</v>
      </c>
      <c r="N662">
        <v>1580.699730087031</v>
      </c>
      <c r="O662">
        <v>2266.7010441068369</v>
      </c>
      <c r="P662">
        <v>1857.852217526872</v>
      </c>
      <c r="Q662">
        <v>2292.998991164905</v>
      </c>
      <c r="R662">
        <v>1813.4991011279089</v>
      </c>
      <c r="S662">
        <v>2373.3478048801139</v>
      </c>
      <c r="T662">
        <v>2627.0511468626601</v>
      </c>
      <c r="U662">
        <v>1931.325251683078</v>
      </c>
      <c r="V662">
        <v>2302.2807896561221</v>
      </c>
      <c r="W662">
        <v>2143.4983057041341</v>
      </c>
      <c r="X662">
        <v>2377.9698503130949</v>
      </c>
      <c r="Y662">
        <v>2327.3146676826532</v>
      </c>
      <c r="Z662">
        <v>1497.398210035743</v>
      </c>
      <c r="AA662">
        <v>2449.9319574231249</v>
      </c>
      <c r="AB662">
        <v>2252.092020340775</v>
      </c>
      <c r="AC662">
        <v>1962.374385348262</v>
      </c>
      <c r="AD662">
        <v>1528.4443979846719</v>
      </c>
      <c r="AE662">
        <v>1720.0160208769951</v>
      </c>
      <c r="AF662">
        <v>2140.4420414122792</v>
      </c>
      <c r="AG662">
        <v>2193.657161187276</v>
      </c>
      <c r="AH662">
        <v>2298.7753316604581</v>
      </c>
    </row>
    <row r="663" spans="1:34" x14ac:dyDescent="0.25">
      <c r="A663">
        <v>44515</v>
      </c>
      <c r="B663">
        <v>1476.57</v>
      </c>
      <c r="C663">
        <v>2206.2229573306881</v>
      </c>
      <c r="D663">
        <v>2243.7041682619488</v>
      </c>
      <c r="E663">
        <v>1814.7261157426319</v>
      </c>
      <c r="F663">
        <v>2386.7084190033888</v>
      </c>
      <c r="G663">
        <v>2225.5960795232231</v>
      </c>
      <c r="H663">
        <v>2950.2378141703812</v>
      </c>
      <c r="I663">
        <v>1982.9136851346791</v>
      </c>
      <c r="J663">
        <v>2178.8429012115771</v>
      </c>
      <c r="K663">
        <v>1975.338546236864</v>
      </c>
      <c r="L663">
        <v>2453.5936281485551</v>
      </c>
      <c r="M663">
        <v>1291.162815703708</v>
      </c>
      <c r="N663">
        <v>1572.233049722779</v>
      </c>
      <c r="O663">
        <v>2264.155639868221</v>
      </c>
      <c r="P663">
        <v>1866.965752172963</v>
      </c>
      <c r="Q663">
        <v>2305.386117980122</v>
      </c>
      <c r="R663">
        <v>1811.829519929481</v>
      </c>
      <c r="S663">
        <v>2381.1904989826239</v>
      </c>
      <c r="T663">
        <v>2645.118814594402</v>
      </c>
      <c r="U663">
        <v>1941.886602278907</v>
      </c>
      <c r="V663">
        <v>2301.6326938853922</v>
      </c>
      <c r="W663">
        <v>2129.4303881512492</v>
      </c>
      <c r="X663">
        <v>2392.717824763678</v>
      </c>
      <c r="Y663">
        <v>2335.8383333258598</v>
      </c>
      <c r="Z663">
        <v>1511.137831213875</v>
      </c>
      <c r="AA663">
        <v>2461.064884118678</v>
      </c>
      <c r="AB663">
        <v>2251.952882320124</v>
      </c>
      <c r="AC663">
        <v>1966.339215553525</v>
      </c>
      <c r="AD663">
        <v>1527.740119973761</v>
      </c>
      <c r="AE663">
        <v>1724.1942728349591</v>
      </c>
      <c r="AF663">
        <v>2140.779528410545</v>
      </c>
      <c r="AG663">
        <v>2197.3939518059619</v>
      </c>
      <c r="AH663">
        <v>2309.908010747245</v>
      </c>
    </row>
    <row r="664" spans="1:34" x14ac:dyDescent="0.25">
      <c r="A664">
        <v>44512</v>
      </c>
      <c r="B664">
        <v>1473.37</v>
      </c>
      <c r="C664">
        <v>2189.5759170261358</v>
      </c>
      <c r="D664">
        <v>2238.1961760904092</v>
      </c>
      <c r="E664">
        <v>1812.450710592537</v>
      </c>
      <c r="F664">
        <v>2365.4657273405501</v>
      </c>
      <c r="G664">
        <v>2232.1005583813708</v>
      </c>
      <c r="H664">
        <v>2895.123203649825</v>
      </c>
      <c r="I664">
        <v>1971.2576820756719</v>
      </c>
      <c r="J664">
        <v>2164.7451063933499</v>
      </c>
      <c r="K664">
        <v>1965.2685260153551</v>
      </c>
      <c r="L664">
        <v>2459.839506538613</v>
      </c>
      <c r="M664">
        <v>1272.844390512942</v>
      </c>
      <c r="N664">
        <v>1569.5341429339439</v>
      </c>
      <c r="O664">
        <v>2250.89754049263</v>
      </c>
      <c r="P664">
        <v>1857.764981042915</v>
      </c>
      <c r="Q664">
        <v>2279.5722398320918</v>
      </c>
      <c r="R664">
        <v>1810.568991918718</v>
      </c>
      <c r="S664">
        <v>2386.8844543985701</v>
      </c>
      <c r="T664">
        <v>2645.4368820934878</v>
      </c>
      <c r="U664">
        <v>1931.176519098949</v>
      </c>
      <c r="V664">
        <v>2298.499402817632</v>
      </c>
      <c r="W664">
        <v>2124.318040136161</v>
      </c>
      <c r="X664">
        <v>2370.4374149976288</v>
      </c>
      <c r="Y664">
        <v>2308.756218159534</v>
      </c>
      <c r="Z664">
        <v>1487.9288637324801</v>
      </c>
      <c r="AA664">
        <v>2436.0902876171722</v>
      </c>
      <c r="AB664">
        <v>2238.5875704998621</v>
      </c>
      <c r="AC664">
        <v>1960.8000447917491</v>
      </c>
      <c r="AD664">
        <v>1516.936004922637</v>
      </c>
      <c r="AE664">
        <v>1724.6084768266139</v>
      </c>
      <c r="AF664">
        <v>2132.383566462157</v>
      </c>
      <c r="AG664">
        <v>2181.3263616652011</v>
      </c>
      <c r="AH664">
        <v>2286.2774262493108</v>
      </c>
    </row>
    <row r="665" spans="1:34" x14ac:dyDescent="0.25">
      <c r="A665">
        <v>44511</v>
      </c>
      <c r="B665">
        <v>1462.35</v>
      </c>
      <c r="C665">
        <v>2173.8810813794371</v>
      </c>
      <c r="D665">
        <v>2219.2762664076181</v>
      </c>
      <c r="E665">
        <v>1812.895054187494</v>
      </c>
      <c r="F665">
        <v>2337.9125258271579</v>
      </c>
      <c r="G665">
        <v>2237.3241594341671</v>
      </c>
      <c r="H665">
        <v>2869.2007526975581</v>
      </c>
      <c r="I665">
        <v>1962.340515474257</v>
      </c>
      <c r="J665">
        <v>2145.4553201404292</v>
      </c>
      <c r="K665">
        <v>1979.9725642452779</v>
      </c>
      <c r="L665">
        <v>2453.6366961966592</v>
      </c>
      <c r="M665">
        <v>1255.6403712998931</v>
      </c>
      <c r="N665">
        <v>1572.1462633613421</v>
      </c>
      <c r="O665">
        <v>2248.3192824505581</v>
      </c>
      <c r="P665">
        <v>1847.0773962542351</v>
      </c>
      <c r="Q665">
        <v>2263.8100655336561</v>
      </c>
      <c r="R665">
        <v>1797.6645119051559</v>
      </c>
      <c r="S665">
        <v>2390.3942679587708</v>
      </c>
      <c r="T665">
        <v>2623.297123537187</v>
      </c>
      <c r="U665">
        <v>1917.7906426297641</v>
      </c>
      <c r="V665">
        <v>2274.2354029422572</v>
      </c>
      <c r="W665">
        <v>2123.4085350281139</v>
      </c>
      <c r="X665">
        <v>2346.5690152600951</v>
      </c>
      <c r="Y665">
        <v>2279.1479621790272</v>
      </c>
      <c r="Z665">
        <v>1493.7715049439071</v>
      </c>
      <c r="AA665">
        <v>2410.2192865557308</v>
      </c>
      <c r="AB665">
        <v>2229.795206915564</v>
      </c>
      <c r="AC665">
        <v>1952.572349291429</v>
      </c>
      <c r="AD665">
        <v>1515.2538384304539</v>
      </c>
      <c r="AE665">
        <v>1717.361345782879</v>
      </c>
      <c r="AF665">
        <v>2119.411275691547</v>
      </c>
      <c r="AG665">
        <v>2169.932239917905</v>
      </c>
      <c r="AH665">
        <v>2263.5532433861322</v>
      </c>
    </row>
    <row r="666" spans="1:34" x14ac:dyDescent="0.25">
      <c r="A666">
        <v>44510</v>
      </c>
      <c r="B666">
        <v>1465.02</v>
      </c>
      <c r="C666">
        <v>2162.698217135342</v>
      </c>
      <c r="D666">
        <v>2193.7722396491222</v>
      </c>
      <c r="E666">
        <v>1823.9767669479529</v>
      </c>
      <c r="F666">
        <v>2308.1434335617578</v>
      </c>
      <c r="G666">
        <v>2224.7055506879692</v>
      </c>
      <c r="H666">
        <v>2868.6003133482868</v>
      </c>
      <c r="I666">
        <v>1965.9700906293981</v>
      </c>
      <c r="J666">
        <v>2116.0561612585479</v>
      </c>
      <c r="K666">
        <v>1983.2630406120879</v>
      </c>
      <c r="L666">
        <v>2452.2743378184618</v>
      </c>
      <c r="M666">
        <v>1247.8007165096469</v>
      </c>
      <c r="N666">
        <v>1567.8851345318569</v>
      </c>
      <c r="O666">
        <v>2247.655520378602</v>
      </c>
      <c r="P666">
        <v>1850.020226755556</v>
      </c>
      <c r="Q666">
        <v>2236.5548669223872</v>
      </c>
      <c r="R666">
        <v>1805.5378579810549</v>
      </c>
      <c r="S666">
        <v>2378.8991435807161</v>
      </c>
      <c r="T666">
        <v>2636.7762050859701</v>
      </c>
      <c r="U666">
        <v>1914.217306461208</v>
      </c>
      <c r="V666">
        <v>2269.0666433704268</v>
      </c>
      <c r="W666">
        <v>2118.6820541345091</v>
      </c>
      <c r="X666">
        <v>2330.4073063768142</v>
      </c>
      <c r="Y666">
        <v>2257.268948801584</v>
      </c>
      <c r="Z666">
        <v>1492.641072315882</v>
      </c>
      <c r="AA666">
        <v>2391.9309713622551</v>
      </c>
      <c r="AB666">
        <v>2217.880737516773</v>
      </c>
      <c r="AC666">
        <v>1952.342699009801</v>
      </c>
      <c r="AD666">
        <v>1513.061623230918</v>
      </c>
      <c r="AE666">
        <v>1724.2455154523379</v>
      </c>
      <c r="AF666">
        <v>2116.889385129281</v>
      </c>
      <c r="AG666">
        <v>2159.169131541827</v>
      </c>
      <c r="AH666">
        <v>2245.2203057399229</v>
      </c>
    </row>
    <row r="667" spans="1:34" x14ac:dyDescent="0.25">
      <c r="A667">
        <v>44509</v>
      </c>
      <c r="B667">
        <v>1461.5</v>
      </c>
      <c r="C667">
        <v>2145.9319200459631</v>
      </c>
      <c r="D667">
        <v>2187.0219563790429</v>
      </c>
      <c r="E667">
        <v>1827.3241319448359</v>
      </c>
      <c r="F667">
        <v>2288.1469244362529</v>
      </c>
      <c r="G667">
        <v>2213.1617497574239</v>
      </c>
      <c r="H667">
        <v>2862.759474449404</v>
      </c>
      <c r="I667">
        <v>1952.367048992613</v>
      </c>
      <c r="J667">
        <v>2095.000153165593</v>
      </c>
      <c r="K667">
        <v>1927.2339856772801</v>
      </c>
      <c r="L667">
        <v>2445.6447273866329</v>
      </c>
      <c r="M667">
        <v>1249.3197684871129</v>
      </c>
      <c r="N667">
        <v>1537.2504781863299</v>
      </c>
      <c r="O667">
        <v>2227.6254716939179</v>
      </c>
      <c r="P667">
        <v>1829.975194715347</v>
      </c>
      <c r="Q667">
        <v>2219.6310727688019</v>
      </c>
      <c r="R667">
        <v>1806.9826113882989</v>
      </c>
      <c r="S667">
        <v>2356.2504690411702</v>
      </c>
      <c r="T667">
        <v>2641.2092755253489</v>
      </c>
      <c r="U667">
        <v>1896.893186760753</v>
      </c>
      <c r="V667">
        <v>2251.1950666406169</v>
      </c>
      <c r="W667">
        <v>2104.9301036971051</v>
      </c>
      <c r="X667">
        <v>2313.8774918743188</v>
      </c>
      <c r="Y667">
        <v>2232.3216366729048</v>
      </c>
      <c r="Z667">
        <v>1468.864644650331</v>
      </c>
      <c r="AA667">
        <v>2374.9083275778321</v>
      </c>
      <c r="AB667">
        <v>2196.30480625682</v>
      </c>
      <c r="AC667">
        <v>1940.6610643887871</v>
      </c>
      <c r="AD667">
        <v>1496.4661145780799</v>
      </c>
      <c r="AE667">
        <v>1726.13599213415</v>
      </c>
      <c r="AF667">
        <v>2108.1394809883591</v>
      </c>
      <c r="AG667">
        <v>2140.490050613495</v>
      </c>
      <c r="AH667">
        <v>2224.038375224015</v>
      </c>
    </row>
    <row r="668" spans="1:34" x14ac:dyDescent="0.25">
      <c r="A668">
        <v>44508</v>
      </c>
      <c r="B668">
        <v>1467.57</v>
      </c>
      <c r="C668">
        <v>2141.3483563216341</v>
      </c>
      <c r="D668">
        <v>2196.9677425125869</v>
      </c>
      <c r="E668">
        <v>1819.8854815756731</v>
      </c>
      <c r="F668">
        <v>2282.1668120525278</v>
      </c>
      <c r="G668">
        <v>2199.514006104177</v>
      </c>
      <c r="H668">
        <v>2863.0104735423679</v>
      </c>
      <c r="I668">
        <v>1942.456271584992</v>
      </c>
      <c r="J668">
        <v>2077.1693866939349</v>
      </c>
      <c r="K668">
        <v>1918.7826553198611</v>
      </c>
      <c r="L668">
        <v>2444.2429904709988</v>
      </c>
      <c r="M668">
        <v>1249.049626607663</v>
      </c>
      <c r="N668">
        <v>1534.8756616794799</v>
      </c>
      <c r="O668">
        <v>2219.331133583094</v>
      </c>
      <c r="P668">
        <v>1829.756830286135</v>
      </c>
      <c r="Q668">
        <v>2217.862588645844</v>
      </c>
      <c r="R668">
        <v>1808.048465285402</v>
      </c>
      <c r="S668">
        <v>2351.6043189187599</v>
      </c>
      <c r="T668">
        <v>2640.1468042027968</v>
      </c>
      <c r="U668">
        <v>1898.2125299891779</v>
      </c>
      <c r="V668">
        <v>2263.5527565146481</v>
      </c>
      <c r="W668">
        <v>2084.1361172337129</v>
      </c>
      <c r="X668">
        <v>2318.781556389491</v>
      </c>
      <c r="Y668">
        <v>2225.710128751462</v>
      </c>
      <c r="Z668">
        <v>1451.9809759108</v>
      </c>
      <c r="AA668">
        <v>2371.8820154225768</v>
      </c>
      <c r="AB668">
        <v>2190.081268029106</v>
      </c>
      <c r="AC668">
        <v>1935.040442408158</v>
      </c>
      <c r="AD668">
        <v>1490.686641206966</v>
      </c>
      <c r="AE668">
        <v>1730.886263851811</v>
      </c>
      <c r="AF668">
        <v>2102.7343194484661</v>
      </c>
      <c r="AG668">
        <v>2137.5056696015859</v>
      </c>
      <c r="AH668">
        <v>2216.9950642870149</v>
      </c>
    </row>
    <row r="669" spans="1:34" x14ac:dyDescent="0.25">
      <c r="A669">
        <v>44505</v>
      </c>
      <c r="B669">
        <v>1456.51</v>
      </c>
      <c r="C669">
        <v>2128.2628988245719</v>
      </c>
      <c r="D669">
        <v>2189.0868807843758</v>
      </c>
      <c r="E669">
        <v>1815.813547146767</v>
      </c>
      <c r="F669">
        <v>2270.1708010904172</v>
      </c>
      <c r="G669">
        <v>2183.8903263864172</v>
      </c>
      <c r="H669">
        <v>2835.4535813527982</v>
      </c>
      <c r="I669">
        <v>1942.596622331022</v>
      </c>
      <c r="J669">
        <v>2056.0712383338682</v>
      </c>
      <c r="K669">
        <v>1894.3360731820369</v>
      </c>
      <c r="L669">
        <v>2438.7069751153308</v>
      </c>
      <c r="M669">
        <v>1241.9548978614609</v>
      </c>
      <c r="N669">
        <v>1519.2356651166201</v>
      </c>
      <c r="O669">
        <v>2193.8196952845492</v>
      </c>
      <c r="P669">
        <v>1828.207788940206</v>
      </c>
      <c r="Q669">
        <v>2214.6424876016408</v>
      </c>
      <c r="R669">
        <v>1807.882066047629</v>
      </c>
      <c r="S669">
        <v>2336.6004915390408</v>
      </c>
      <c r="T669">
        <v>2642.8407812637452</v>
      </c>
      <c r="U669">
        <v>1872.730358705569</v>
      </c>
      <c r="V669">
        <v>2248.6186807881541</v>
      </c>
      <c r="W669">
        <v>2069.5685581639382</v>
      </c>
      <c r="X669">
        <v>2298.2592002490169</v>
      </c>
      <c r="Y669">
        <v>2215.680890088664</v>
      </c>
      <c r="Z669">
        <v>1441.891706898117</v>
      </c>
      <c r="AA669">
        <v>2358.4224782650872</v>
      </c>
      <c r="AB669">
        <v>2173.4742774411061</v>
      </c>
      <c r="AC669">
        <v>1924.9827149099731</v>
      </c>
      <c r="AD669">
        <v>1479.9601302675669</v>
      </c>
      <c r="AE669">
        <v>1724.2089127193201</v>
      </c>
      <c r="AF669">
        <v>2088.0189916276331</v>
      </c>
      <c r="AG669">
        <v>2127.373904917737</v>
      </c>
      <c r="AH669">
        <v>2200.7920116340979</v>
      </c>
    </row>
    <row r="670" spans="1:34" x14ac:dyDescent="0.25">
      <c r="A670">
        <v>44504</v>
      </c>
      <c r="B670">
        <v>1448.34</v>
      </c>
      <c r="C670">
        <v>2116.4097943892598</v>
      </c>
      <c r="D670">
        <v>2164.9342611339262</v>
      </c>
      <c r="E670">
        <v>1799.5648401696351</v>
      </c>
      <c r="F670">
        <v>2259.2241290284369</v>
      </c>
      <c r="G670">
        <v>2169.8310460613939</v>
      </c>
      <c r="H670">
        <v>2836.0928467615108</v>
      </c>
      <c r="I670">
        <v>1928.9705353858569</v>
      </c>
      <c r="J670">
        <v>2040.499432161077</v>
      </c>
      <c r="K670">
        <v>1877.2786187587819</v>
      </c>
      <c r="L670">
        <v>2420.0191376343309</v>
      </c>
      <c r="M670">
        <v>1236.9254076005141</v>
      </c>
      <c r="N670">
        <v>1508.390156140649</v>
      </c>
      <c r="O670">
        <v>2164.329166868471</v>
      </c>
      <c r="P670">
        <v>1811.502193968427</v>
      </c>
      <c r="Q670">
        <v>2206.5549204386039</v>
      </c>
      <c r="R670">
        <v>1811.065131608394</v>
      </c>
      <c r="S670">
        <v>2333.8795783210512</v>
      </c>
      <c r="T670">
        <v>2634.7195702270251</v>
      </c>
      <c r="U670">
        <v>1845.4699764100601</v>
      </c>
      <c r="V670">
        <v>2197.7544658066258</v>
      </c>
      <c r="W670">
        <v>2067.1270509020069</v>
      </c>
      <c r="X670">
        <v>2287.9540462176842</v>
      </c>
      <c r="Y670">
        <v>2208.240640927394</v>
      </c>
      <c r="Z670">
        <v>1435.9391848072571</v>
      </c>
      <c r="AA670">
        <v>2350.0485699512401</v>
      </c>
      <c r="AB670">
        <v>2152.2159002694361</v>
      </c>
      <c r="AC670">
        <v>1913.7781355308509</v>
      </c>
      <c r="AD670">
        <v>1470.770957689911</v>
      </c>
      <c r="AE670">
        <v>1719.8606667604149</v>
      </c>
      <c r="AF670">
        <v>2073.3645950185678</v>
      </c>
      <c r="AG670">
        <v>2117.036390789196</v>
      </c>
      <c r="AH670">
        <v>2187.809746648536</v>
      </c>
    </row>
    <row r="671" spans="1:34" x14ac:dyDescent="0.25">
      <c r="A671">
        <v>44503</v>
      </c>
      <c r="B671">
        <v>1444.3</v>
      </c>
      <c r="C671">
        <v>2104.8988778180369</v>
      </c>
      <c r="D671">
        <v>2160.102382814101</v>
      </c>
      <c r="E671">
        <v>1791.350261817968</v>
      </c>
      <c r="F671">
        <v>2250.6453476852862</v>
      </c>
      <c r="G671">
        <v>2150.0038309346419</v>
      </c>
      <c r="H671">
        <v>2788.612577244397</v>
      </c>
      <c r="I671">
        <v>1919.0255602764989</v>
      </c>
      <c r="J671">
        <v>2028.4761601252831</v>
      </c>
      <c r="K671">
        <v>1882.426204541066</v>
      </c>
      <c r="L671">
        <v>2404.697813459376</v>
      </c>
      <c r="M671">
        <v>1238.5892430096389</v>
      </c>
      <c r="N671">
        <v>1500.9864852478429</v>
      </c>
      <c r="O671">
        <v>2154.435391651733</v>
      </c>
      <c r="P671">
        <v>1800.7030715013541</v>
      </c>
      <c r="Q671">
        <v>2189.5480932188989</v>
      </c>
      <c r="R671">
        <v>1814.5880136285739</v>
      </c>
      <c r="S671">
        <v>2321.6969836779972</v>
      </c>
      <c r="T671">
        <v>2616.7502235473112</v>
      </c>
      <c r="U671">
        <v>1844.292073139296</v>
      </c>
      <c r="V671">
        <v>2158.9086946926518</v>
      </c>
      <c r="W671">
        <v>2058.840618359945</v>
      </c>
      <c r="X671">
        <v>2279.0800315723718</v>
      </c>
      <c r="Y671">
        <v>2197.7994542268661</v>
      </c>
      <c r="Z671">
        <v>1431.6741954299109</v>
      </c>
      <c r="AA671">
        <v>2334.853421246723</v>
      </c>
      <c r="AB671">
        <v>2139.1288175402592</v>
      </c>
      <c r="AC671">
        <v>1908.061390747464</v>
      </c>
      <c r="AD671">
        <v>1466.0773686232819</v>
      </c>
      <c r="AE671">
        <v>1717.9406409398391</v>
      </c>
      <c r="AF671">
        <v>2058.957786160448</v>
      </c>
      <c r="AG671">
        <v>2103.7237680933622</v>
      </c>
      <c r="AH671">
        <v>2178.4812764509188</v>
      </c>
    </row>
    <row r="672" spans="1:34" x14ac:dyDescent="0.25">
      <c r="A672">
        <v>44502</v>
      </c>
      <c r="B672">
        <v>1452.46</v>
      </c>
      <c r="C672">
        <v>2129.9477625988479</v>
      </c>
      <c r="D672">
        <v>2176.6452315718602</v>
      </c>
      <c r="E672">
        <v>1819.131188533242</v>
      </c>
      <c r="F672">
        <v>2296.5436070140122</v>
      </c>
      <c r="G672">
        <v>2209.08372401216</v>
      </c>
      <c r="H672">
        <v>2800.7040748922532</v>
      </c>
      <c r="I672">
        <v>1953.906192819715</v>
      </c>
      <c r="J672">
        <v>2051.3612620541162</v>
      </c>
      <c r="K672">
        <v>1910.6369732991409</v>
      </c>
      <c r="L672">
        <v>2429.5050467225278</v>
      </c>
      <c r="M672">
        <v>1246.9765792828121</v>
      </c>
      <c r="N672">
        <v>1515.875138016419</v>
      </c>
      <c r="O672">
        <v>2179.53433440959</v>
      </c>
      <c r="P672">
        <v>1830.281283170847</v>
      </c>
      <c r="Q672">
        <v>2222.8212918204972</v>
      </c>
      <c r="R672">
        <v>1779.363049677904</v>
      </c>
      <c r="S672">
        <v>2352.0330939682849</v>
      </c>
      <c r="T672">
        <v>2641.953684990382</v>
      </c>
      <c r="U672">
        <v>1854.133813144128</v>
      </c>
      <c r="V672">
        <v>2193.7966874387148</v>
      </c>
      <c r="W672">
        <v>2076.505435208463</v>
      </c>
      <c r="X672">
        <v>2308.726070978355</v>
      </c>
      <c r="Y672">
        <v>2230.538493333323</v>
      </c>
      <c r="Z672">
        <v>1456.7297680687179</v>
      </c>
      <c r="AA672">
        <v>2367.0828780235129</v>
      </c>
      <c r="AB672">
        <v>2166.771409004044</v>
      </c>
      <c r="AC672">
        <v>1919.5368287116989</v>
      </c>
      <c r="AD672">
        <v>1483.522823493242</v>
      </c>
      <c r="AE672">
        <v>1715.2011567035711</v>
      </c>
      <c r="AF672">
        <v>2076.2678595251491</v>
      </c>
      <c r="AG672">
        <v>2134.159704397654</v>
      </c>
      <c r="AH672">
        <v>2205.2638515266208</v>
      </c>
    </row>
    <row r="673" spans="1:34" x14ac:dyDescent="0.25">
      <c r="A673">
        <v>44501</v>
      </c>
      <c r="B673">
        <v>1438.97</v>
      </c>
      <c r="C673">
        <v>2107.9300836862212</v>
      </c>
      <c r="D673">
        <v>2164.8725094494289</v>
      </c>
      <c r="E673">
        <v>1810.872013231191</v>
      </c>
      <c r="F673">
        <v>2262.9116949472259</v>
      </c>
      <c r="G673">
        <v>2173.352472538324</v>
      </c>
      <c r="H673">
        <v>2771.061397951335</v>
      </c>
      <c r="I673">
        <v>1931.8661578817951</v>
      </c>
      <c r="J673">
        <v>2025.745854966196</v>
      </c>
      <c r="K673">
        <v>1887.4723697531399</v>
      </c>
      <c r="L673">
        <v>2396.1250639192149</v>
      </c>
      <c r="M673">
        <v>1225.199099196946</v>
      </c>
      <c r="N673">
        <v>1512.187851441809</v>
      </c>
      <c r="O673">
        <v>2165.0033171897212</v>
      </c>
      <c r="P673">
        <v>1821.14290368719</v>
      </c>
      <c r="Q673">
        <v>2214.6386683804581</v>
      </c>
      <c r="R673">
        <v>1770.328876678406</v>
      </c>
      <c r="S673">
        <v>2349.7529655820999</v>
      </c>
      <c r="T673">
        <v>2647.248875809024</v>
      </c>
      <c r="U673">
        <v>1841.810503655744</v>
      </c>
      <c r="V673">
        <v>2178.1983564154739</v>
      </c>
      <c r="W673">
        <v>2066.48026116953</v>
      </c>
      <c r="X673">
        <v>2270.1808762770911</v>
      </c>
      <c r="Y673">
        <v>2192.3706402272378</v>
      </c>
      <c r="Z673">
        <v>1443.361175830868</v>
      </c>
      <c r="AA673">
        <v>2336.5731069735439</v>
      </c>
      <c r="AB673">
        <v>2149.0004667782691</v>
      </c>
      <c r="AC673">
        <v>1905.4117834781759</v>
      </c>
      <c r="AD673">
        <v>1472.7823861290919</v>
      </c>
      <c r="AE673">
        <v>1707.091997471467</v>
      </c>
      <c r="AF673">
        <v>2060.9425710815508</v>
      </c>
      <c r="AG673">
        <v>2110.7400802839888</v>
      </c>
      <c r="AH673">
        <v>2179.5631546286299</v>
      </c>
    </row>
    <row r="674" spans="1:34" x14ac:dyDescent="0.25">
      <c r="A674">
        <v>44498</v>
      </c>
      <c r="B674">
        <v>1444.27</v>
      </c>
      <c r="C674">
        <v>2094.6318280452042</v>
      </c>
      <c r="D674">
        <v>2152.3856397125728</v>
      </c>
      <c r="E674">
        <v>1824.536891836221</v>
      </c>
      <c r="F674">
        <v>2239.139614344504</v>
      </c>
      <c r="G674">
        <v>2176.726379726224</v>
      </c>
      <c r="H674">
        <v>2730.2958815530028</v>
      </c>
      <c r="I674">
        <v>1922.057505753291</v>
      </c>
      <c r="J674">
        <v>2011.0397202137069</v>
      </c>
      <c r="K674">
        <v>1883.731853225014</v>
      </c>
      <c r="L674">
        <v>2378.8317336858449</v>
      </c>
      <c r="M674">
        <v>1218.285831701739</v>
      </c>
      <c r="N674">
        <v>1517.178215169879</v>
      </c>
      <c r="O674">
        <v>2159.5858450262749</v>
      </c>
      <c r="P674">
        <v>1814.4931124776069</v>
      </c>
      <c r="Q674">
        <v>2204.7134622911972</v>
      </c>
      <c r="R674">
        <v>1765.4522367999321</v>
      </c>
      <c r="S674">
        <v>2307.5432971386581</v>
      </c>
      <c r="T674">
        <v>2665.490210576243</v>
      </c>
      <c r="U674">
        <v>1826.735529058958</v>
      </c>
      <c r="V674">
        <v>2137.3313267627418</v>
      </c>
      <c r="W674">
        <v>2063.0752729285368</v>
      </c>
      <c r="X674">
        <v>2263.508334653387</v>
      </c>
      <c r="Y674">
        <v>2170.6751402049081</v>
      </c>
      <c r="Z674">
        <v>1445.9410089653629</v>
      </c>
      <c r="AA674">
        <v>2315.5335808563641</v>
      </c>
      <c r="AB674">
        <v>2137.315084997023</v>
      </c>
      <c r="AC674">
        <v>1898.62619937714</v>
      </c>
      <c r="AD674">
        <v>1475.694977966074</v>
      </c>
      <c r="AE674">
        <v>1714.2939376246959</v>
      </c>
      <c r="AF674">
        <v>2052.8364192436361</v>
      </c>
      <c r="AG674">
        <v>2099.5390603686828</v>
      </c>
      <c r="AH674">
        <v>2158.795002226791</v>
      </c>
    </row>
    <row r="675" spans="1:34" x14ac:dyDescent="0.25">
      <c r="A675">
        <v>44497</v>
      </c>
      <c r="B675">
        <v>1438.01</v>
      </c>
      <c r="C675">
        <v>2082.7330182956712</v>
      </c>
      <c r="D675">
        <v>2134.7161409146488</v>
      </c>
      <c r="E675">
        <v>1823.6649335709039</v>
      </c>
      <c r="F675">
        <v>2214.1690776267128</v>
      </c>
      <c r="G675">
        <v>2161.7183094190668</v>
      </c>
      <c r="H675">
        <v>2727.566267413591</v>
      </c>
      <c r="I675">
        <v>1921.7481592942461</v>
      </c>
      <c r="J675">
        <v>2005.021138976314</v>
      </c>
      <c r="K675">
        <v>1878.675444434444</v>
      </c>
      <c r="L675">
        <v>2363.7419080193922</v>
      </c>
      <c r="M675">
        <v>1220.295453424239</v>
      </c>
      <c r="N675">
        <v>1515.7762412503221</v>
      </c>
      <c r="O675">
        <v>2152.82606026437</v>
      </c>
      <c r="P675">
        <v>1797.4361844202019</v>
      </c>
      <c r="Q675">
        <v>2196.5544448011328</v>
      </c>
      <c r="R675">
        <v>1763.444798255199</v>
      </c>
      <c r="S675">
        <v>2275.249629415684</v>
      </c>
      <c r="T675">
        <v>2671.5665749172272</v>
      </c>
      <c r="U675">
        <v>1819.5639452550499</v>
      </c>
      <c r="V675">
        <v>2126.8898303555889</v>
      </c>
      <c r="W675">
        <v>2053.6302170624349</v>
      </c>
      <c r="X675">
        <v>2246.3020482836391</v>
      </c>
      <c r="Y675">
        <v>2149.059633731551</v>
      </c>
      <c r="Z675">
        <v>1435.2026012874269</v>
      </c>
      <c r="AA675">
        <v>2297.661406818514</v>
      </c>
      <c r="AB675">
        <v>2129.422171222448</v>
      </c>
      <c r="AC675">
        <v>1890.6154514880591</v>
      </c>
      <c r="AD675">
        <v>1473.1394342916101</v>
      </c>
      <c r="AE675">
        <v>1711.3823339215371</v>
      </c>
      <c r="AF675">
        <v>2049.1392298812361</v>
      </c>
      <c r="AG675">
        <v>2084.4433594434981</v>
      </c>
      <c r="AH675">
        <v>2144.9726235026078</v>
      </c>
    </row>
    <row r="676" spans="1:34" x14ac:dyDescent="0.25">
      <c r="A676">
        <v>44496</v>
      </c>
      <c r="B676">
        <v>1423.02</v>
      </c>
      <c r="C676">
        <v>2068.341160215874</v>
      </c>
      <c r="D676">
        <v>2115.559967260097</v>
      </c>
      <c r="E676">
        <v>1811.5989268626361</v>
      </c>
      <c r="F676">
        <v>2193.671118566775</v>
      </c>
      <c r="G676">
        <v>2132.4659607267481</v>
      </c>
      <c r="H676">
        <v>2713.2197650102089</v>
      </c>
      <c r="I676">
        <v>1904.321918628634</v>
      </c>
      <c r="J676">
        <v>1984.962762162178</v>
      </c>
      <c r="K676">
        <v>1865.9975834365951</v>
      </c>
      <c r="L676">
        <v>2354.1906160591129</v>
      </c>
      <c r="M676">
        <v>1222.7083357217359</v>
      </c>
      <c r="N676">
        <v>1507.9078390055599</v>
      </c>
      <c r="O676">
        <v>2136.302419445004</v>
      </c>
      <c r="P676">
        <v>1785.3238116367211</v>
      </c>
      <c r="Q676">
        <v>2189.7504798269292</v>
      </c>
      <c r="R676">
        <v>1752.8953318532281</v>
      </c>
      <c r="S676">
        <v>2278.395271255129</v>
      </c>
      <c r="T676">
        <v>2652.6131229673988</v>
      </c>
      <c r="U676">
        <v>1795.468007548986</v>
      </c>
      <c r="V676">
        <v>2126.704485524016</v>
      </c>
      <c r="W676">
        <v>2045.7282887759909</v>
      </c>
      <c r="X676">
        <v>2243.7867907976238</v>
      </c>
      <c r="Y676">
        <v>2128.7756026615521</v>
      </c>
      <c r="Z676">
        <v>1434.0658689429049</v>
      </c>
      <c r="AA676">
        <v>2280.8864689068951</v>
      </c>
      <c r="AB676">
        <v>2116.855415598196</v>
      </c>
      <c r="AC676">
        <v>1874.620377947432</v>
      </c>
      <c r="AD676">
        <v>1468.5593211767421</v>
      </c>
      <c r="AE676">
        <v>1701.589711186014</v>
      </c>
      <c r="AF676">
        <v>2033.3527303984761</v>
      </c>
      <c r="AG676">
        <v>2068.7444175146438</v>
      </c>
      <c r="AH676">
        <v>2132.1014470298351</v>
      </c>
    </row>
    <row r="677" spans="1:34" x14ac:dyDescent="0.25">
      <c r="A677">
        <v>44495</v>
      </c>
      <c r="B677">
        <v>1391.63</v>
      </c>
      <c r="C677">
        <v>2052.566227714151</v>
      </c>
      <c r="D677">
        <v>2094.6482408272082</v>
      </c>
      <c r="E677">
        <v>1817.134557422999</v>
      </c>
      <c r="F677">
        <v>2166.3084889771849</v>
      </c>
      <c r="G677">
        <v>2106.6324990571411</v>
      </c>
      <c r="H677">
        <v>2695.5423759888172</v>
      </c>
      <c r="I677">
        <v>1894.0823802052939</v>
      </c>
      <c r="J677">
        <v>1975.937093584678</v>
      </c>
      <c r="K677">
        <v>1838.457569848347</v>
      </c>
      <c r="L677">
        <v>2341.0161390885378</v>
      </c>
      <c r="M677">
        <v>1221.8777992845389</v>
      </c>
      <c r="N677">
        <v>1502.001897577522</v>
      </c>
      <c r="O677">
        <v>2126.7578867525021</v>
      </c>
      <c r="P677">
        <v>1774.9948571542691</v>
      </c>
      <c r="Q677">
        <v>2184.1445312176288</v>
      </c>
      <c r="R677">
        <v>1740.010837781665</v>
      </c>
      <c r="S677">
        <v>2277.6598289403919</v>
      </c>
      <c r="T677">
        <v>2646.9354754901178</v>
      </c>
      <c r="U677">
        <v>1780.8957902419079</v>
      </c>
      <c r="V677">
        <v>2114.5380030553788</v>
      </c>
      <c r="W677">
        <v>2042.534290969731</v>
      </c>
      <c r="X677">
        <v>2216.9665600631388</v>
      </c>
      <c r="Y677">
        <v>2105.520495182152</v>
      </c>
      <c r="Z677">
        <v>1416.6226865592021</v>
      </c>
      <c r="AA677">
        <v>2258.6838049467242</v>
      </c>
      <c r="AB677">
        <v>2105.978213171396</v>
      </c>
      <c r="AC677">
        <v>1862.3847296094159</v>
      </c>
      <c r="AD677">
        <v>1463.0000333727071</v>
      </c>
      <c r="AE677">
        <v>1677.4482153910619</v>
      </c>
      <c r="AF677">
        <v>2019.7987841173219</v>
      </c>
      <c r="AG677">
        <v>2054.727582882902</v>
      </c>
      <c r="AH677">
        <v>2114.3803360328802</v>
      </c>
    </row>
    <row r="678" spans="1:34" x14ac:dyDescent="0.25">
      <c r="A678">
        <v>44494</v>
      </c>
      <c r="B678">
        <v>1385.4</v>
      </c>
      <c r="C678">
        <v>2044.2193723413629</v>
      </c>
      <c r="D678">
        <v>2093.1232295627979</v>
      </c>
      <c r="E678">
        <v>1817.007851429204</v>
      </c>
      <c r="F678">
        <v>2158.478784795208</v>
      </c>
      <c r="G678">
        <v>2099.6593328648601</v>
      </c>
      <c r="H678">
        <v>2690.889369571496</v>
      </c>
      <c r="I678">
        <v>1882.7946270110899</v>
      </c>
      <c r="J678">
        <v>1955.1919317560089</v>
      </c>
      <c r="K678">
        <v>1828.8393417879779</v>
      </c>
      <c r="L678">
        <v>2332.6371120283438</v>
      </c>
      <c r="M678">
        <v>1219.28591759037</v>
      </c>
      <c r="N678">
        <v>1494.1995137966389</v>
      </c>
      <c r="O678">
        <v>2123.1773342209681</v>
      </c>
      <c r="P678">
        <v>1772.41931527108</v>
      </c>
      <c r="Q678">
        <v>2191.6324612055319</v>
      </c>
      <c r="R678">
        <v>1735.6679802717979</v>
      </c>
      <c r="S678">
        <v>2290.5277595405801</v>
      </c>
      <c r="T678">
        <v>2625.1804010552228</v>
      </c>
      <c r="U678">
        <v>1766.8509883161751</v>
      </c>
      <c r="V678">
        <v>2087.8581887864848</v>
      </c>
      <c r="W678">
        <v>2018.401407416407</v>
      </c>
      <c r="X678">
        <v>2212.3637042850478</v>
      </c>
      <c r="Y678">
        <v>2090.8576010159131</v>
      </c>
      <c r="Z678">
        <v>1416.9226431363129</v>
      </c>
      <c r="AA678">
        <v>2249.5964095648451</v>
      </c>
      <c r="AB678">
        <v>2099.2854899519389</v>
      </c>
      <c r="AC678">
        <v>1851.7134519031749</v>
      </c>
      <c r="AD678">
        <v>1459.313468386732</v>
      </c>
      <c r="AE678">
        <v>1673.3027998745399</v>
      </c>
      <c r="AF678">
        <v>2011.1760714828181</v>
      </c>
      <c r="AG678">
        <v>2045.0839967456379</v>
      </c>
      <c r="AH678">
        <v>2107.0222344088311</v>
      </c>
    </row>
    <row r="679" spans="1:34" x14ac:dyDescent="0.25">
      <c r="A679">
        <v>44491</v>
      </c>
      <c r="B679">
        <v>1389.24</v>
      </c>
      <c r="C679">
        <v>2036.7331695884591</v>
      </c>
      <c r="D679">
        <v>2088.8449888562432</v>
      </c>
      <c r="E679">
        <v>1769.7775210691659</v>
      </c>
      <c r="F679">
        <v>2139.963753843319</v>
      </c>
      <c r="G679">
        <v>2096.3199772062071</v>
      </c>
      <c r="H679">
        <v>2700.769803211359</v>
      </c>
      <c r="I679">
        <v>1894.0221646232969</v>
      </c>
      <c r="J679">
        <v>1949.002504965895</v>
      </c>
      <c r="K679">
        <v>1814.9075534283149</v>
      </c>
      <c r="L679">
        <v>2334.2145209470718</v>
      </c>
      <c r="M679">
        <v>1213.5098715014719</v>
      </c>
      <c r="N679">
        <v>1484.9235063376029</v>
      </c>
      <c r="O679">
        <v>2109.472786078738</v>
      </c>
      <c r="P679">
        <v>1759.4948722924439</v>
      </c>
      <c r="Q679">
        <v>2191.5304272655239</v>
      </c>
      <c r="R679">
        <v>1744.4003411544859</v>
      </c>
      <c r="S679">
        <v>2290.5151723176718</v>
      </c>
      <c r="T679">
        <v>2644.6074947354582</v>
      </c>
      <c r="U679">
        <v>1761.745768422335</v>
      </c>
      <c r="V679">
        <v>2078.6926837650599</v>
      </c>
      <c r="W679">
        <v>2025.7195031083199</v>
      </c>
      <c r="X679">
        <v>2196.0041696643389</v>
      </c>
      <c r="Y679">
        <v>2073.4005383541421</v>
      </c>
      <c r="Z679">
        <v>1410.2894348236241</v>
      </c>
      <c r="AA679">
        <v>2239.2920929577799</v>
      </c>
      <c r="AB679">
        <v>2091.9297318569202</v>
      </c>
      <c r="AC679">
        <v>1852.7355867290701</v>
      </c>
      <c r="AD679">
        <v>1445.920706461513</v>
      </c>
      <c r="AE679">
        <v>1676.3957489714751</v>
      </c>
      <c r="AF679">
        <v>2012.9350995755219</v>
      </c>
      <c r="AG679">
        <v>2035.661276293567</v>
      </c>
      <c r="AH679">
        <v>2095.5386081759871</v>
      </c>
    </row>
    <row r="680" spans="1:34" x14ac:dyDescent="0.25">
      <c r="A680">
        <v>44490</v>
      </c>
      <c r="B680">
        <v>1384.77</v>
      </c>
      <c r="C680">
        <v>2023.4955779236909</v>
      </c>
      <c r="D680">
        <v>2068.610354033332</v>
      </c>
      <c r="E680">
        <v>1758.5509792613141</v>
      </c>
      <c r="F680">
        <v>2119.370427128224</v>
      </c>
      <c r="G680">
        <v>2070.4990799194361</v>
      </c>
      <c r="H680">
        <v>2705.2104117553758</v>
      </c>
      <c r="I680">
        <v>1883.2559735556281</v>
      </c>
      <c r="J680">
        <v>1940.854877350469</v>
      </c>
      <c r="K680">
        <v>1813.7721273439779</v>
      </c>
      <c r="L680">
        <v>2323.009174290743</v>
      </c>
      <c r="M680">
        <v>1211.0847051452749</v>
      </c>
      <c r="N680">
        <v>1475.9875070324831</v>
      </c>
      <c r="O680">
        <v>2103.6117785876982</v>
      </c>
      <c r="P680">
        <v>1738.957779200023</v>
      </c>
      <c r="Q680">
        <v>2167.1680624355909</v>
      </c>
      <c r="R680">
        <v>1749.5570767112899</v>
      </c>
      <c r="S680">
        <v>2293.237461337183</v>
      </c>
      <c r="T680">
        <v>2639.7509970206479</v>
      </c>
      <c r="U680">
        <v>1762.6356459893871</v>
      </c>
      <c r="V680">
        <v>2066.0302157111319</v>
      </c>
      <c r="W680">
        <v>2021.491480703153</v>
      </c>
      <c r="X680">
        <v>2167.3562039324129</v>
      </c>
      <c r="Y680">
        <v>2042.8257080958681</v>
      </c>
      <c r="Z680">
        <v>1409.357369693168</v>
      </c>
      <c r="AA680">
        <v>2220.0631871509108</v>
      </c>
      <c r="AB680">
        <v>2080.7441871565879</v>
      </c>
      <c r="AC680">
        <v>1846.3163377395069</v>
      </c>
      <c r="AD680">
        <v>1439.9367744002129</v>
      </c>
      <c r="AE680">
        <v>1674.503128613356</v>
      </c>
      <c r="AF680">
        <v>2007.474254990763</v>
      </c>
      <c r="AG680">
        <v>2022.567727242704</v>
      </c>
      <c r="AH680">
        <v>2076.7445934263301</v>
      </c>
    </row>
    <row r="681" spans="1:34" x14ac:dyDescent="0.25">
      <c r="A681">
        <v>44489</v>
      </c>
      <c r="B681">
        <v>1393.8</v>
      </c>
      <c r="C681">
        <v>2017.1569697879729</v>
      </c>
      <c r="D681">
        <v>2066.4736795328022</v>
      </c>
      <c r="E681">
        <v>1760.9538272553889</v>
      </c>
      <c r="F681">
        <v>2107.297369021654</v>
      </c>
      <c r="G681">
        <v>2049.674631913957</v>
      </c>
      <c r="H681">
        <v>2708.032117400056</v>
      </c>
      <c r="I681">
        <v>1883.834524839199</v>
      </c>
      <c r="J681">
        <v>1931.782796489377</v>
      </c>
      <c r="K681">
        <v>1801.682446218879</v>
      </c>
      <c r="L681">
        <v>2298.178053782734</v>
      </c>
      <c r="M681">
        <v>1207.9371537302891</v>
      </c>
      <c r="N681">
        <v>1480.7945585619379</v>
      </c>
      <c r="O681">
        <v>2097.4308586876068</v>
      </c>
      <c r="P681">
        <v>1726.2420122312301</v>
      </c>
      <c r="Q681">
        <v>2163.88203298586</v>
      </c>
      <c r="R681">
        <v>1752.4183970404879</v>
      </c>
      <c r="S681">
        <v>2278.5245804211399</v>
      </c>
      <c r="T681">
        <v>2636.077792067756</v>
      </c>
      <c r="U681">
        <v>1763.396901612648</v>
      </c>
      <c r="V681">
        <v>2053.3926688587098</v>
      </c>
      <c r="W681">
        <v>2019.6904213594839</v>
      </c>
      <c r="X681">
        <v>2164.726282676133</v>
      </c>
      <c r="Y681">
        <v>2031.1392556655039</v>
      </c>
      <c r="Z681">
        <v>1401.890069158924</v>
      </c>
      <c r="AA681">
        <v>2212.143436246753</v>
      </c>
      <c r="AB681">
        <v>2071.8226626898559</v>
      </c>
      <c r="AC681">
        <v>1842.7060858666589</v>
      </c>
      <c r="AD681">
        <v>1439.83590426921</v>
      </c>
      <c r="AE681">
        <v>1684.688180536408</v>
      </c>
      <c r="AF681">
        <v>2004.375647010969</v>
      </c>
      <c r="AG681">
        <v>2015.3408365597329</v>
      </c>
      <c r="AH681">
        <v>2067.6090653854012</v>
      </c>
    </row>
    <row r="682" spans="1:34" x14ac:dyDescent="0.25">
      <c r="A682">
        <v>44488</v>
      </c>
      <c r="B682">
        <v>1395.33</v>
      </c>
      <c r="C682">
        <v>2010.5385582788531</v>
      </c>
      <c r="D682">
        <v>2064.904465377052</v>
      </c>
      <c r="E682">
        <v>1776.640319150006</v>
      </c>
      <c r="F682">
        <v>2098.167349503221</v>
      </c>
      <c r="G682">
        <v>2037.1506924146561</v>
      </c>
      <c r="H682">
        <v>2707.7170231342998</v>
      </c>
      <c r="I682">
        <v>1895.1422904429301</v>
      </c>
      <c r="J682">
        <v>1920.7451859987191</v>
      </c>
      <c r="K682">
        <v>1806.0207608877131</v>
      </c>
      <c r="L682">
        <v>2291.7336144958708</v>
      </c>
      <c r="M682">
        <v>1197.843140415657</v>
      </c>
      <c r="N682">
        <v>1479.6544852659799</v>
      </c>
      <c r="O682">
        <v>2082.6664531935899</v>
      </c>
      <c r="P682">
        <v>1709.310462976279</v>
      </c>
      <c r="Q682">
        <v>2171.3354149476131</v>
      </c>
      <c r="R682">
        <v>1751.24668219049</v>
      </c>
      <c r="S682">
        <v>2285.048078079054</v>
      </c>
      <c r="T682">
        <v>2617.4806503883669</v>
      </c>
      <c r="U682">
        <v>1761.8850919029801</v>
      </c>
      <c r="V682">
        <v>2055.1381492848359</v>
      </c>
      <c r="W682">
        <v>2015.0998380672379</v>
      </c>
      <c r="X682">
        <v>2154.285704624876</v>
      </c>
      <c r="Y682">
        <v>2016.174446576086</v>
      </c>
      <c r="Z682">
        <v>1393.5472130889859</v>
      </c>
      <c r="AA682">
        <v>2202.56296868254</v>
      </c>
      <c r="AB682">
        <v>2066.8964409807941</v>
      </c>
      <c r="AC682">
        <v>1838.4902509291801</v>
      </c>
      <c r="AD682">
        <v>1437.455429300418</v>
      </c>
      <c r="AE682">
        <v>1687.8471007165269</v>
      </c>
      <c r="AF682">
        <v>2002.592705955007</v>
      </c>
      <c r="AG682">
        <v>2010.673242972015</v>
      </c>
      <c r="AH682">
        <v>2055.212960115115</v>
      </c>
    </row>
    <row r="683" spans="1:34" x14ac:dyDescent="0.25">
      <c r="A683">
        <v>44487</v>
      </c>
      <c r="B683">
        <v>1395.53</v>
      </c>
      <c r="C683">
        <v>2005.5847548569061</v>
      </c>
      <c r="D683">
        <v>2069.212541741746</v>
      </c>
      <c r="E683">
        <v>1728.855107362901</v>
      </c>
      <c r="F683">
        <v>2089.1945081809681</v>
      </c>
      <c r="G683">
        <v>2030.0251113736731</v>
      </c>
      <c r="H683">
        <v>2707.2380204578471</v>
      </c>
      <c r="I683">
        <v>1886.3751837449311</v>
      </c>
      <c r="J683">
        <v>1919.53350760799</v>
      </c>
      <c r="K683">
        <v>1816.859360549143</v>
      </c>
      <c r="L683">
        <v>2280.9566271683361</v>
      </c>
      <c r="M683">
        <v>1198.099129244611</v>
      </c>
      <c r="N683">
        <v>1481.2992044171131</v>
      </c>
      <c r="O683">
        <v>2076.727691135397</v>
      </c>
      <c r="P683">
        <v>1695.9265419824369</v>
      </c>
      <c r="Q683">
        <v>2172.2136990235322</v>
      </c>
      <c r="R683">
        <v>1752.21345045974</v>
      </c>
      <c r="S683">
        <v>2290.3180818790652</v>
      </c>
      <c r="T683">
        <v>2612.6676426896088</v>
      </c>
      <c r="U683">
        <v>1759.135552050866</v>
      </c>
      <c r="V683">
        <v>2056.538958710044</v>
      </c>
      <c r="W683">
        <v>2010.390560045985</v>
      </c>
      <c r="X683">
        <v>2153.9370943012409</v>
      </c>
      <c r="Y683">
        <v>2006.6425095822949</v>
      </c>
      <c r="Z683">
        <v>1385.324102123071</v>
      </c>
      <c r="AA683">
        <v>2196.8567691225189</v>
      </c>
      <c r="AB683">
        <v>2065.1131776679558</v>
      </c>
      <c r="AC683">
        <v>1833.503898786943</v>
      </c>
      <c r="AD683">
        <v>1429.429113849754</v>
      </c>
      <c r="AE683">
        <v>1690.459550036928</v>
      </c>
      <c r="AF683">
        <v>1998.6447886840931</v>
      </c>
      <c r="AG683">
        <v>2007.4649521244339</v>
      </c>
      <c r="AH683">
        <v>2046.934132680072</v>
      </c>
    </row>
    <row r="684" spans="1:34" x14ac:dyDescent="0.25">
      <c r="A684">
        <v>44484</v>
      </c>
      <c r="B684">
        <v>1392.7</v>
      </c>
      <c r="C684">
        <v>2001.676246944169</v>
      </c>
      <c r="D684">
        <v>2066.105518581609</v>
      </c>
      <c r="E684">
        <v>1730.559857676594</v>
      </c>
      <c r="F684">
        <v>2080.3596649546198</v>
      </c>
      <c r="G684">
        <v>2030.2252119370071</v>
      </c>
      <c r="H684">
        <v>2695.4106442340499</v>
      </c>
      <c r="I684">
        <v>1888.1539772347171</v>
      </c>
      <c r="J684">
        <v>1913.8256720358329</v>
      </c>
      <c r="K684">
        <v>1787.46401931633</v>
      </c>
      <c r="L684">
        <v>2279.9814990531968</v>
      </c>
      <c r="M684">
        <v>1206.0452175970449</v>
      </c>
      <c r="N684">
        <v>1481.135291697329</v>
      </c>
      <c r="O684">
        <v>2074.689858457999</v>
      </c>
      <c r="P684">
        <v>1705.9303547604891</v>
      </c>
      <c r="Q684">
        <v>2174.5544488211222</v>
      </c>
      <c r="R684">
        <v>1753.843918848977</v>
      </c>
      <c r="S684">
        <v>2288.4680522547151</v>
      </c>
      <c r="T684">
        <v>2586.4272817420278</v>
      </c>
      <c r="U684">
        <v>1761.246816552994</v>
      </c>
      <c r="V684">
        <v>2067.472380175263</v>
      </c>
      <c r="W684">
        <v>2003.640359993941</v>
      </c>
      <c r="X684">
        <v>2148.6557210010301</v>
      </c>
      <c r="Y684">
        <v>2000.8657359011229</v>
      </c>
      <c r="Z684">
        <v>1392.894130180624</v>
      </c>
      <c r="AA684">
        <v>2188.2698876357822</v>
      </c>
      <c r="AB684">
        <v>2061.79025661388</v>
      </c>
      <c r="AC684">
        <v>1834.9566673541719</v>
      </c>
      <c r="AD684">
        <v>1433.141321266965</v>
      </c>
      <c r="AE684">
        <v>1689.9395964719661</v>
      </c>
      <c r="AF684">
        <v>1998.191358708835</v>
      </c>
      <c r="AG684">
        <v>2004.870916987463</v>
      </c>
      <c r="AH684">
        <v>2039.436196530562</v>
      </c>
    </row>
    <row r="685" spans="1:34" x14ac:dyDescent="0.25">
      <c r="A685">
        <v>44483</v>
      </c>
      <c r="B685">
        <v>1391.85</v>
      </c>
      <c r="C685">
        <v>1997.6647151327261</v>
      </c>
      <c r="D685">
        <v>2054.3032918925592</v>
      </c>
      <c r="E685">
        <v>1731.2578471942929</v>
      </c>
      <c r="F685">
        <v>2071.2555525826801</v>
      </c>
      <c r="G685">
        <v>2026.3769309448351</v>
      </c>
      <c r="H685">
        <v>2691.600353207763</v>
      </c>
      <c r="I685">
        <v>1893.9631208292781</v>
      </c>
      <c r="J685">
        <v>1911.063174203098</v>
      </c>
      <c r="K685">
        <v>1786.489520556052</v>
      </c>
      <c r="L685">
        <v>2268.4218017785552</v>
      </c>
      <c r="M685">
        <v>1210.141614971627</v>
      </c>
      <c r="N685">
        <v>1479.049319370783</v>
      </c>
      <c r="O685">
        <v>2072.2627926959772</v>
      </c>
      <c r="P685">
        <v>1704.06848595979</v>
      </c>
      <c r="Q685">
        <v>2173.7550841946509</v>
      </c>
      <c r="R685">
        <v>1751.7321751710519</v>
      </c>
      <c r="S685">
        <v>2297.5343035445062</v>
      </c>
      <c r="T685">
        <v>2551.9711207639739</v>
      </c>
      <c r="U685">
        <v>1768.8014652624829</v>
      </c>
      <c r="V685">
        <v>2060.6359741039628</v>
      </c>
      <c r="W685">
        <v>2003.0924396509711</v>
      </c>
      <c r="X685">
        <v>2141.98455068777</v>
      </c>
      <c r="Y685">
        <v>1995.743218476448</v>
      </c>
      <c r="Z685">
        <v>1398.2219243556949</v>
      </c>
      <c r="AA685">
        <v>2180.1719524270111</v>
      </c>
      <c r="AB685">
        <v>2058.6012961981028</v>
      </c>
      <c r="AC685">
        <v>1835.9295396733819</v>
      </c>
      <c r="AD685">
        <v>1434.5391252838369</v>
      </c>
      <c r="AE685">
        <v>1689.235596268137</v>
      </c>
      <c r="AF685">
        <v>1996.9615410092181</v>
      </c>
      <c r="AG685">
        <v>2002.42422408167</v>
      </c>
      <c r="AH685">
        <v>2031.9230621592719</v>
      </c>
    </row>
    <row r="686" spans="1:34" x14ac:dyDescent="0.25">
      <c r="A686">
        <v>44482</v>
      </c>
      <c r="B686">
        <v>1391.91</v>
      </c>
      <c r="C686">
        <v>1985.796619492143</v>
      </c>
      <c r="D686">
        <v>2052.6670886140641</v>
      </c>
      <c r="E686">
        <v>1735.679499903209</v>
      </c>
      <c r="F686">
        <v>2053.8503018870779</v>
      </c>
      <c r="G686">
        <v>2013.5361323263569</v>
      </c>
      <c r="H686">
        <v>2672.7041126240028</v>
      </c>
      <c r="I686">
        <v>1871.3893242253371</v>
      </c>
      <c r="J686">
        <v>1897.183178766029</v>
      </c>
      <c r="K686">
        <v>1782.3154626188809</v>
      </c>
      <c r="L686">
        <v>2256.0185020436011</v>
      </c>
      <c r="M686">
        <v>1202.0945043653171</v>
      </c>
      <c r="N686">
        <v>1456.504000232442</v>
      </c>
      <c r="O686">
        <v>2050.8278964611718</v>
      </c>
      <c r="P686">
        <v>1695.0243436719541</v>
      </c>
      <c r="Q686">
        <v>2160.9694623017858</v>
      </c>
      <c r="R686">
        <v>1751.988491245158</v>
      </c>
      <c r="S686">
        <v>2307.7976844508248</v>
      </c>
      <c r="T686">
        <v>2538.137588396547</v>
      </c>
      <c r="U686">
        <v>1759.994629906897</v>
      </c>
      <c r="V686">
        <v>2049.6332528120361</v>
      </c>
      <c r="W686">
        <v>1997.51037347183</v>
      </c>
      <c r="X686">
        <v>2124.3987824127762</v>
      </c>
      <c r="Y686">
        <v>1989.1231876077529</v>
      </c>
      <c r="Z686">
        <v>1393.7538118184259</v>
      </c>
      <c r="AA686">
        <v>2167.6075167726081</v>
      </c>
      <c r="AB686">
        <v>2043.903658421141</v>
      </c>
      <c r="AC686">
        <v>1827.9237381179289</v>
      </c>
      <c r="AD686">
        <v>1423.287241871084</v>
      </c>
      <c r="AE686">
        <v>1691.579705683157</v>
      </c>
      <c r="AF686">
        <v>1989.0558249068749</v>
      </c>
      <c r="AG686">
        <v>1990.816083803245</v>
      </c>
      <c r="AH686">
        <v>2015.960467993953</v>
      </c>
    </row>
    <row r="687" spans="1:34" x14ac:dyDescent="0.25">
      <c r="A687">
        <v>44481</v>
      </c>
      <c r="B687">
        <v>1394.8</v>
      </c>
      <c r="C687">
        <v>1981.2106658699349</v>
      </c>
      <c r="D687">
        <v>2055.5336671283349</v>
      </c>
      <c r="E687">
        <v>1730.4356971840209</v>
      </c>
      <c r="F687">
        <v>2040.343009955996</v>
      </c>
      <c r="G687">
        <v>1999.543410456296</v>
      </c>
      <c r="H687">
        <v>2679.3648771884559</v>
      </c>
      <c r="I687">
        <v>1847.399199203245</v>
      </c>
      <c r="J687">
        <v>1895.0805089462799</v>
      </c>
      <c r="K687">
        <v>1786.388538082771</v>
      </c>
      <c r="L687">
        <v>2263.3309671998632</v>
      </c>
      <c r="M687">
        <v>1204.8418177481469</v>
      </c>
      <c r="N687">
        <v>1458.474621921496</v>
      </c>
      <c r="O687">
        <v>2036.083420616583</v>
      </c>
      <c r="P687">
        <v>1697.479354310801</v>
      </c>
      <c r="Q687">
        <v>2166.2373852864871</v>
      </c>
      <c r="R687">
        <v>1753.1228561348139</v>
      </c>
      <c r="S687">
        <v>2310.7526800268201</v>
      </c>
      <c r="T687">
        <v>2540.5426008115769</v>
      </c>
      <c r="U687">
        <v>1749.6655789532469</v>
      </c>
      <c r="V687">
        <v>2030.546859777108</v>
      </c>
      <c r="W687">
        <v>1996.2488898088361</v>
      </c>
      <c r="X687">
        <v>2111.644068811027</v>
      </c>
      <c r="Y687">
        <v>1984.9714938543709</v>
      </c>
      <c r="Z687">
        <v>1393.693518129571</v>
      </c>
      <c r="AA687">
        <v>2162.1456989690591</v>
      </c>
      <c r="AB687">
        <v>2039.844644048492</v>
      </c>
      <c r="AC687">
        <v>1822.0953866592699</v>
      </c>
      <c r="AD687">
        <v>1423.9489656004689</v>
      </c>
      <c r="AE687">
        <v>1690.664013665745</v>
      </c>
      <c r="AF687">
        <v>1988.302177713344</v>
      </c>
      <c r="AG687">
        <v>1983.418586661151</v>
      </c>
      <c r="AH687">
        <v>2011.9435237871151</v>
      </c>
    </row>
    <row r="688" spans="1:34" x14ac:dyDescent="0.25">
      <c r="A688">
        <v>44480</v>
      </c>
      <c r="B688">
        <v>1394.09</v>
      </c>
      <c r="C688">
        <v>1979.858772533717</v>
      </c>
      <c r="D688">
        <v>2052.030452319997</v>
      </c>
      <c r="E688">
        <v>1737.0211674769589</v>
      </c>
      <c r="F688">
        <v>2032.0587924297961</v>
      </c>
      <c r="G688">
        <v>1991.715182983246</v>
      </c>
      <c r="H688">
        <v>2678.332003651064</v>
      </c>
      <c r="I688">
        <v>1856.6511769418109</v>
      </c>
      <c r="J688">
        <v>1898.3398899886661</v>
      </c>
      <c r="K688">
        <v>1773.715650864184</v>
      </c>
      <c r="L688">
        <v>2266.766107551563</v>
      </c>
      <c r="M688">
        <v>1201.2030022644101</v>
      </c>
      <c r="N688">
        <v>1464.685617867</v>
      </c>
      <c r="O688">
        <v>2029.3559498758891</v>
      </c>
      <c r="P688">
        <v>1698.4206418577451</v>
      </c>
      <c r="Q688">
        <v>2165.2524567186069</v>
      </c>
      <c r="R688">
        <v>1751.8357783676299</v>
      </c>
      <c r="S688">
        <v>2317.9194851328921</v>
      </c>
      <c r="T688">
        <v>2555.2633040628989</v>
      </c>
      <c r="U688">
        <v>1746.3536944471191</v>
      </c>
      <c r="V688">
        <v>2030.663861283027</v>
      </c>
      <c r="W688">
        <v>1997.856108089828</v>
      </c>
      <c r="X688">
        <v>2111.5338293789569</v>
      </c>
      <c r="Y688">
        <v>1983.2051496106469</v>
      </c>
      <c r="Z688">
        <v>1397.187350701058</v>
      </c>
      <c r="AA688">
        <v>2159.8966729258718</v>
      </c>
      <c r="AB688">
        <v>2037.1190023905631</v>
      </c>
      <c r="AC688">
        <v>1821.644722907374</v>
      </c>
      <c r="AD688">
        <v>1427.293457649813</v>
      </c>
      <c r="AE688">
        <v>1689.0951783483331</v>
      </c>
      <c r="AF688">
        <v>1985.0672400414689</v>
      </c>
      <c r="AG688">
        <v>1979.669294597079</v>
      </c>
      <c r="AH688">
        <v>2014.1291907200209</v>
      </c>
    </row>
    <row r="689" spans="1:34" x14ac:dyDescent="0.25">
      <c r="A689">
        <v>44477</v>
      </c>
      <c r="B689">
        <v>1372.73</v>
      </c>
      <c r="C689">
        <v>1977.2925141999781</v>
      </c>
      <c r="D689">
        <v>2048.8619509120231</v>
      </c>
      <c r="E689">
        <v>1738.991657794787</v>
      </c>
      <c r="F689">
        <v>2023.424476296909</v>
      </c>
      <c r="G689">
        <v>1991.070175502226</v>
      </c>
      <c r="H689">
        <v>2659.4700115306209</v>
      </c>
      <c r="I689">
        <v>1843.266262050613</v>
      </c>
      <c r="J689">
        <v>1891.000895600386</v>
      </c>
      <c r="K689">
        <v>1768.4137935205049</v>
      </c>
      <c r="L689">
        <v>2269.0964960997212</v>
      </c>
      <c r="M689">
        <v>1206.3724583390069</v>
      </c>
      <c r="N689">
        <v>1474.5825404802181</v>
      </c>
      <c r="O689">
        <v>2033.717970698646</v>
      </c>
      <c r="P689">
        <v>1713.6290806440629</v>
      </c>
      <c r="Q689">
        <v>2173.106372840085</v>
      </c>
      <c r="R689">
        <v>1727.0761252946099</v>
      </c>
      <c r="S689">
        <v>2329.4573626746051</v>
      </c>
      <c r="T689">
        <v>2545.4191991994949</v>
      </c>
      <c r="U689">
        <v>1744.5497440936431</v>
      </c>
      <c r="V689">
        <v>2037.9473722022949</v>
      </c>
      <c r="W689">
        <v>2002.3361288979611</v>
      </c>
      <c r="X689">
        <v>2113.2131787394642</v>
      </c>
      <c r="Y689">
        <v>1982.7834129779581</v>
      </c>
      <c r="Z689">
        <v>1396.5405924230561</v>
      </c>
      <c r="AA689">
        <v>2154.1965617545152</v>
      </c>
      <c r="AB689">
        <v>2039.328216801299</v>
      </c>
      <c r="AC689">
        <v>1817.095458469141</v>
      </c>
      <c r="AD689">
        <v>1432.6196040073969</v>
      </c>
      <c r="AE689">
        <v>1668.9075064223241</v>
      </c>
      <c r="AF689">
        <v>1976.376533850434</v>
      </c>
      <c r="AG689">
        <v>1977.0300074584829</v>
      </c>
      <c r="AH689">
        <v>2016.993128107089</v>
      </c>
    </row>
    <row r="690" spans="1:34" x14ac:dyDescent="0.25">
      <c r="A690">
        <v>44476</v>
      </c>
      <c r="B690">
        <v>1365.99</v>
      </c>
      <c r="C690">
        <v>1978.309232922448</v>
      </c>
      <c r="D690">
        <v>2048.3727314339849</v>
      </c>
      <c r="E690">
        <v>1742.3858545280841</v>
      </c>
      <c r="F690">
        <v>2023.9057020172791</v>
      </c>
      <c r="G690">
        <v>2000.8915036616979</v>
      </c>
      <c r="H690">
        <v>2663.290287559872</v>
      </c>
      <c r="I690">
        <v>1844.361818795677</v>
      </c>
      <c r="J690">
        <v>1889.893849926902</v>
      </c>
      <c r="K690">
        <v>1766.945152771108</v>
      </c>
      <c r="L690">
        <v>2258.4742333867548</v>
      </c>
      <c r="M690">
        <v>1204.4054075047891</v>
      </c>
      <c r="N690">
        <v>1475.6052362488369</v>
      </c>
      <c r="O690">
        <v>2047.6567034129851</v>
      </c>
      <c r="P690">
        <v>1712.865923057637</v>
      </c>
      <c r="Q690">
        <v>2189.743706747819</v>
      </c>
      <c r="R690">
        <v>1722.6518860555379</v>
      </c>
      <c r="S690">
        <v>2328.0250940353121</v>
      </c>
      <c r="T690">
        <v>2546.448894646071</v>
      </c>
      <c r="U690">
        <v>1741.9790344833791</v>
      </c>
      <c r="V690">
        <v>2049.09991348621</v>
      </c>
      <c r="W690">
        <v>1984.7444727000479</v>
      </c>
      <c r="X690">
        <v>2110.780688746835</v>
      </c>
      <c r="Y690">
        <v>1982.2728934183381</v>
      </c>
      <c r="Z690">
        <v>1396.2469104086131</v>
      </c>
      <c r="AA690">
        <v>2154.4687684179698</v>
      </c>
      <c r="AB690">
        <v>2047.1065154466819</v>
      </c>
      <c r="AC690">
        <v>1813.426251965886</v>
      </c>
      <c r="AD690">
        <v>1432.9933682939029</v>
      </c>
      <c r="AE690">
        <v>1661.181027050176</v>
      </c>
      <c r="AF690">
        <v>1976.965823257671</v>
      </c>
      <c r="AG690">
        <v>1979.579275325359</v>
      </c>
      <c r="AH690">
        <v>2017.703122991026</v>
      </c>
    </row>
    <row r="691" spans="1:34" x14ac:dyDescent="0.25">
      <c r="A691">
        <v>44475</v>
      </c>
      <c r="B691">
        <v>1362.82</v>
      </c>
      <c r="C691">
        <v>1970.4482700234059</v>
      </c>
      <c r="D691">
        <v>2039.63497722284</v>
      </c>
      <c r="E691">
        <v>1739.6752927163659</v>
      </c>
      <c r="F691">
        <v>2011.2627668307159</v>
      </c>
      <c r="G691">
        <v>1976.3914870842609</v>
      </c>
      <c r="H691">
        <v>2651.103693284736</v>
      </c>
      <c r="I691">
        <v>1830.9712828560259</v>
      </c>
      <c r="J691">
        <v>1885.6407434280629</v>
      </c>
      <c r="K691">
        <v>1789.9018411589609</v>
      </c>
      <c r="L691">
        <v>2261.3023622120809</v>
      </c>
      <c r="M691">
        <v>1195.8056879747451</v>
      </c>
      <c r="N691">
        <v>1492.8854672926041</v>
      </c>
      <c r="O691">
        <v>2042.9874970643791</v>
      </c>
      <c r="P691">
        <v>1697.140943471027</v>
      </c>
      <c r="Q691">
        <v>2188.0675476069741</v>
      </c>
      <c r="R691">
        <v>1717.002905516528</v>
      </c>
      <c r="S691">
        <v>2305.4985403354899</v>
      </c>
      <c r="T691">
        <v>2547.755447859874</v>
      </c>
      <c r="U691">
        <v>1731.0939047130951</v>
      </c>
      <c r="V691">
        <v>2031.6259224321509</v>
      </c>
      <c r="W691">
        <v>1957.7174614895489</v>
      </c>
      <c r="X691">
        <v>2102.3911439243388</v>
      </c>
      <c r="Y691">
        <v>1974.433315878239</v>
      </c>
      <c r="Z691">
        <v>1386.291891313771</v>
      </c>
      <c r="AA691">
        <v>2144.5841511340559</v>
      </c>
      <c r="AB691">
        <v>2045.7976943336939</v>
      </c>
      <c r="AC691">
        <v>1798.4882940204091</v>
      </c>
      <c r="AD691">
        <v>1435.3065320291851</v>
      </c>
      <c r="AE691">
        <v>1661.0209501875479</v>
      </c>
      <c r="AF691">
        <v>1969.350112375349</v>
      </c>
      <c r="AG691">
        <v>1967.9434462919021</v>
      </c>
      <c r="AH691">
        <v>2012.75748771649</v>
      </c>
    </row>
    <row r="692" spans="1:34" x14ac:dyDescent="0.25">
      <c r="A692">
        <v>44474</v>
      </c>
      <c r="B692">
        <v>1354.63</v>
      </c>
      <c r="C692">
        <v>1958.6104861491669</v>
      </c>
      <c r="D692">
        <v>2015.9650643295529</v>
      </c>
      <c r="E692">
        <v>1723.5031749239131</v>
      </c>
      <c r="F692">
        <v>1999.7906509465431</v>
      </c>
      <c r="G692">
        <v>1965.195439318006</v>
      </c>
      <c r="H692">
        <v>2656.4694868347842</v>
      </c>
      <c r="I692">
        <v>1811.611040531528</v>
      </c>
      <c r="J692">
        <v>1868.4611191489539</v>
      </c>
      <c r="K692">
        <v>1778.022779715033</v>
      </c>
      <c r="L692">
        <v>2251.7424406154119</v>
      </c>
      <c r="M692">
        <v>1195.3264079684359</v>
      </c>
      <c r="N692">
        <v>1478.8989143099409</v>
      </c>
      <c r="O692">
        <v>2033.707996422027</v>
      </c>
      <c r="P692">
        <v>1687.542080236246</v>
      </c>
      <c r="Q692">
        <v>2175.296490738835</v>
      </c>
      <c r="R692">
        <v>1716.818040345287</v>
      </c>
      <c r="S692">
        <v>2283.779462552895</v>
      </c>
      <c r="T692">
        <v>2542.301663445613</v>
      </c>
      <c r="U692">
        <v>1723.133547575047</v>
      </c>
      <c r="V692">
        <v>2028.537232631214</v>
      </c>
      <c r="W692">
        <v>1957.431060462078</v>
      </c>
      <c r="X692">
        <v>2078.2220471160281</v>
      </c>
      <c r="Y692">
        <v>1948.6074808777189</v>
      </c>
      <c r="Z692">
        <v>1381.6656710618861</v>
      </c>
      <c r="AA692">
        <v>2129.28076560298</v>
      </c>
      <c r="AB692">
        <v>2034.4905925681389</v>
      </c>
      <c r="AC692">
        <v>1791.916510441994</v>
      </c>
      <c r="AD692">
        <v>1426.2369612825869</v>
      </c>
      <c r="AE692">
        <v>1657.9555109989881</v>
      </c>
      <c r="AF692">
        <v>1964.104823086645</v>
      </c>
      <c r="AG692">
        <v>1955.6317928956989</v>
      </c>
      <c r="AH692">
        <v>1996.9497743484781</v>
      </c>
    </row>
    <row r="693" spans="1:34" x14ac:dyDescent="0.25">
      <c r="A693">
        <v>44473</v>
      </c>
      <c r="B693">
        <v>1339.54</v>
      </c>
      <c r="C693">
        <v>1952.3065407956669</v>
      </c>
      <c r="D693">
        <v>2024.7447364460591</v>
      </c>
      <c r="E693">
        <v>1726.609061307387</v>
      </c>
      <c r="F693">
        <v>1989.60916762179</v>
      </c>
      <c r="G693">
        <v>1944.5010004826181</v>
      </c>
      <c r="H693">
        <v>2614.8959689377898</v>
      </c>
      <c r="I693">
        <v>1818.384905317826</v>
      </c>
      <c r="J693">
        <v>1873.525090661956</v>
      </c>
      <c r="K693">
        <v>1766.8613399652249</v>
      </c>
      <c r="L693">
        <v>2239.647053947625</v>
      </c>
      <c r="M693">
        <v>1195.624196664008</v>
      </c>
      <c r="N693">
        <v>1472.3475895490849</v>
      </c>
      <c r="O693">
        <v>2027.6481708295171</v>
      </c>
      <c r="P693">
        <v>1689.422548658355</v>
      </c>
      <c r="Q693">
        <v>2178.273360000368</v>
      </c>
      <c r="R693">
        <v>1703.3214344896701</v>
      </c>
      <c r="S693">
        <v>2268.1944847328609</v>
      </c>
      <c r="T693">
        <v>2554.009139564545</v>
      </c>
      <c r="U693">
        <v>1710.8238696968299</v>
      </c>
      <c r="V693">
        <v>2027.4130269914031</v>
      </c>
      <c r="W693">
        <v>1974.117296173785</v>
      </c>
      <c r="X693">
        <v>2065.6284717718049</v>
      </c>
      <c r="Y693">
        <v>1948.652257922025</v>
      </c>
      <c r="Z693">
        <v>1374.163076655045</v>
      </c>
      <c r="AA693">
        <v>2119.650169820427</v>
      </c>
      <c r="AB693">
        <v>2031.7333328235659</v>
      </c>
      <c r="AC693">
        <v>1787.7794573909939</v>
      </c>
      <c r="AD693">
        <v>1422.501653400574</v>
      </c>
      <c r="AE693">
        <v>1645.5132079154321</v>
      </c>
      <c r="AF693">
        <v>1952.6645831846399</v>
      </c>
      <c r="AG693">
        <v>1950.4107141169341</v>
      </c>
      <c r="AH693">
        <v>1992.892155882505</v>
      </c>
    </row>
    <row r="694" spans="1:34" x14ac:dyDescent="0.25">
      <c r="A694">
        <v>44470</v>
      </c>
      <c r="B694">
        <v>1334.89</v>
      </c>
      <c r="C694">
        <v>1945.0188583032391</v>
      </c>
      <c r="D694">
        <v>2029.199541095463</v>
      </c>
      <c r="E694">
        <v>1714.089532962267</v>
      </c>
      <c r="F694">
        <v>1987.55420460288</v>
      </c>
      <c r="G694">
        <v>1930.0343843604701</v>
      </c>
      <c r="H694">
        <v>2632.0627014922561</v>
      </c>
      <c r="I694">
        <v>1828.880749832917</v>
      </c>
      <c r="J694">
        <v>1867.0234872093811</v>
      </c>
      <c r="K694">
        <v>1715.6151318685611</v>
      </c>
      <c r="L694">
        <v>2229.152939597242</v>
      </c>
      <c r="M694">
        <v>1188.613680074593</v>
      </c>
      <c r="N694">
        <v>1429.971024341409</v>
      </c>
      <c r="O694">
        <v>2020.89859322346</v>
      </c>
      <c r="P694">
        <v>1697.2278606689911</v>
      </c>
      <c r="Q694">
        <v>2141.923993290603</v>
      </c>
      <c r="R694">
        <v>1719.496519057665</v>
      </c>
      <c r="S694">
        <v>2251.7467904087621</v>
      </c>
      <c r="T694">
        <v>2521.2542619684868</v>
      </c>
      <c r="U694">
        <v>1704.42446638197</v>
      </c>
      <c r="V694">
        <v>2009.6997221190229</v>
      </c>
      <c r="W694">
        <v>1958.559860743648</v>
      </c>
      <c r="X694">
        <v>2065.1655482206338</v>
      </c>
      <c r="Y694">
        <v>1943.9212510459099</v>
      </c>
      <c r="Z694">
        <v>1369.0497037286409</v>
      </c>
      <c r="AA694">
        <v>2117.5716060891709</v>
      </c>
      <c r="AB694">
        <v>2012.4087946220991</v>
      </c>
      <c r="AC694">
        <v>1788.2920876433479</v>
      </c>
      <c r="AD694">
        <v>1400.957328816773</v>
      </c>
      <c r="AE694">
        <v>1641.1907716378851</v>
      </c>
      <c r="AF694">
        <v>1947.797330241965</v>
      </c>
      <c r="AG694">
        <v>1941.8249432196089</v>
      </c>
      <c r="AH694">
        <v>1985.374295928528</v>
      </c>
    </row>
    <row r="695" spans="1:34" x14ac:dyDescent="0.25">
      <c r="A695">
        <v>44469</v>
      </c>
      <c r="B695">
        <v>1342.06</v>
      </c>
      <c r="C695">
        <v>1946.658168500117</v>
      </c>
      <c r="D695">
        <v>2019.3154354338851</v>
      </c>
      <c r="E695">
        <v>1726.821816629043</v>
      </c>
      <c r="F695">
        <v>1990.4261014961221</v>
      </c>
      <c r="G695">
        <v>1939.734165730272</v>
      </c>
      <c r="H695">
        <v>2646.0030865565409</v>
      </c>
      <c r="I695">
        <v>1843.50715587589</v>
      </c>
      <c r="J695">
        <v>1860.5499824219621</v>
      </c>
      <c r="K695">
        <v>1704.9209361881981</v>
      </c>
      <c r="L695">
        <v>2226.2880614795222</v>
      </c>
      <c r="M695">
        <v>1196.389150463704</v>
      </c>
      <c r="N695">
        <v>1406.5052806383451</v>
      </c>
      <c r="O695">
        <v>2013.296117426137</v>
      </c>
      <c r="P695">
        <v>1697.8950646091921</v>
      </c>
      <c r="Q695">
        <v>2151.9539521022721</v>
      </c>
      <c r="R695">
        <v>1732.236748028251</v>
      </c>
      <c r="S695">
        <v>2252.3881100060962</v>
      </c>
      <c r="T695">
        <v>2516.954469200005</v>
      </c>
      <c r="U695">
        <v>1703.6850606395501</v>
      </c>
      <c r="V695">
        <v>2005.747771003269</v>
      </c>
      <c r="W695">
        <v>1959.835543631506</v>
      </c>
      <c r="X695">
        <v>2061.51913363008</v>
      </c>
      <c r="Y695">
        <v>1947.7236336096421</v>
      </c>
      <c r="Z695">
        <v>1380.0096173278071</v>
      </c>
      <c r="AA695">
        <v>2120.4642781578582</v>
      </c>
      <c r="AB695">
        <v>2009.599069754202</v>
      </c>
      <c r="AC695">
        <v>1794.037163224747</v>
      </c>
      <c r="AD695">
        <v>1397.6520922006871</v>
      </c>
      <c r="AE695">
        <v>1647.2747760468769</v>
      </c>
      <c r="AF695">
        <v>1952.7179760011891</v>
      </c>
      <c r="AG695">
        <v>1939.9346597066401</v>
      </c>
      <c r="AH695">
        <v>1988.52947832936</v>
      </c>
    </row>
    <row r="696" spans="1:34" x14ac:dyDescent="0.25">
      <c r="A696">
        <v>44468</v>
      </c>
      <c r="B696">
        <v>1339.21</v>
      </c>
      <c r="C696">
        <v>1938.208198947674</v>
      </c>
      <c r="D696">
        <v>2003.6157859739619</v>
      </c>
      <c r="E696">
        <v>1729.1157641566469</v>
      </c>
      <c r="F696">
        <v>1983.4963883223541</v>
      </c>
      <c r="G696">
        <v>1934.568641143482</v>
      </c>
      <c r="H696">
        <v>2638.3678829265418</v>
      </c>
      <c r="I696">
        <v>1832.8789392346901</v>
      </c>
      <c r="J696">
        <v>1852.7973787345591</v>
      </c>
      <c r="K696">
        <v>1703.0547397785649</v>
      </c>
      <c r="L696">
        <v>2211.1779474518889</v>
      </c>
      <c r="M696">
        <v>1188.3395695094839</v>
      </c>
      <c r="N696">
        <v>1401.511757804318</v>
      </c>
      <c r="O696">
        <v>2000.058378301155</v>
      </c>
      <c r="P696">
        <v>1685.9086610085239</v>
      </c>
      <c r="Q696">
        <v>2145.0135066406592</v>
      </c>
      <c r="R696">
        <v>1733.837571424554</v>
      </c>
      <c r="S696">
        <v>2231.1731749306082</v>
      </c>
      <c r="T696">
        <v>2517.3899264658539</v>
      </c>
      <c r="U696">
        <v>1700.767169003549</v>
      </c>
      <c r="V696">
        <v>2003.88872084574</v>
      </c>
      <c r="W696">
        <v>1941.148495178488</v>
      </c>
      <c r="X696">
        <v>2045.2713510055039</v>
      </c>
      <c r="Y696">
        <v>1937.798879963123</v>
      </c>
      <c r="Z696">
        <v>1366.6069500664009</v>
      </c>
      <c r="AA696">
        <v>2111.1633295535062</v>
      </c>
      <c r="AB696">
        <v>2000.5746721405001</v>
      </c>
      <c r="AC696">
        <v>1786.9428984194119</v>
      </c>
      <c r="AD696">
        <v>1391.161501624877</v>
      </c>
      <c r="AE696">
        <v>1645.995827476713</v>
      </c>
      <c r="AF696">
        <v>1945.8873929468091</v>
      </c>
      <c r="AG696">
        <v>1932.6977453039569</v>
      </c>
      <c r="AH696">
        <v>1977.0572870182939</v>
      </c>
    </row>
    <row r="697" spans="1:34" x14ac:dyDescent="0.25">
      <c r="A697">
        <v>44467</v>
      </c>
      <c r="B697">
        <v>1339.31</v>
      </c>
      <c r="C697">
        <v>1931.103069811903</v>
      </c>
      <c r="D697">
        <v>2003.3564722815929</v>
      </c>
      <c r="E697">
        <v>1725.5996779549771</v>
      </c>
      <c r="F697">
        <v>1977.9790994800919</v>
      </c>
      <c r="G697">
        <v>1931.048446398599</v>
      </c>
      <c r="H697">
        <v>2643.5627062651329</v>
      </c>
      <c r="I697">
        <v>1826.260254708046</v>
      </c>
      <c r="J697">
        <v>1840.1621533920829</v>
      </c>
      <c r="K697">
        <v>1713.341022871103</v>
      </c>
      <c r="L697">
        <v>2203.6960396898221</v>
      </c>
      <c r="M697">
        <v>1193.0992576663009</v>
      </c>
      <c r="N697">
        <v>1372.3576364333931</v>
      </c>
      <c r="O697">
        <v>1981.907539120687</v>
      </c>
      <c r="P697">
        <v>1684.8203994111191</v>
      </c>
      <c r="Q697">
        <v>2135.546650480665</v>
      </c>
      <c r="R697">
        <v>1743.8341864593151</v>
      </c>
      <c r="S697">
        <v>2205.0815479338062</v>
      </c>
      <c r="T697">
        <v>2503.124866699181</v>
      </c>
      <c r="U697">
        <v>1695.597286424917</v>
      </c>
      <c r="V697">
        <v>2007.8483396982119</v>
      </c>
      <c r="W697">
        <v>1941.351146507373</v>
      </c>
      <c r="X697">
        <v>2019.2000407082421</v>
      </c>
      <c r="Y697">
        <v>1927.543813419574</v>
      </c>
      <c r="Z697">
        <v>1368.5563281631089</v>
      </c>
      <c r="AA697">
        <v>2102.5941934655289</v>
      </c>
      <c r="AB697">
        <v>1990.947746381152</v>
      </c>
      <c r="AC697">
        <v>1786.9732432267699</v>
      </c>
      <c r="AD697">
        <v>1380.538758414431</v>
      </c>
      <c r="AE697">
        <v>1646.6248761639531</v>
      </c>
      <c r="AF697">
        <v>1944.6763780138069</v>
      </c>
      <c r="AG697">
        <v>1924.7220103315201</v>
      </c>
      <c r="AH697">
        <v>1966.891700164552</v>
      </c>
    </row>
    <row r="698" spans="1:34" x14ac:dyDescent="0.25">
      <c r="A698">
        <v>44466</v>
      </c>
      <c r="B698">
        <v>1324.99</v>
      </c>
      <c r="C698">
        <v>1916.073395396349</v>
      </c>
      <c r="D698">
        <v>2000.1815601269591</v>
      </c>
      <c r="E698">
        <v>1686.8609878671059</v>
      </c>
      <c r="F698">
        <v>1965.1911630408531</v>
      </c>
      <c r="G698">
        <v>1912.609689843918</v>
      </c>
      <c r="H698">
        <v>2626.6542049634741</v>
      </c>
      <c r="I698">
        <v>1838.5753122486431</v>
      </c>
      <c r="J698">
        <v>1824.414453927353</v>
      </c>
      <c r="K698">
        <v>1634.2067431248181</v>
      </c>
      <c r="L698">
        <v>2199.4592633022462</v>
      </c>
      <c r="M698">
        <v>1193.664779600849</v>
      </c>
      <c r="N698">
        <v>1341.8049024127549</v>
      </c>
      <c r="O698">
        <v>1973.582412912775</v>
      </c>
      <c r="P698">
        <v>1671.451660764242</v>
      </c>
      <c r="Q698">
        <v>2107.3776396162029</v>
      </c>
      <c r="R698">
        <v>1742.3401638618191</v>
      </c>
      <c r="S698">
        <v>2180.981347335382</v>
      </c>
      <c r="T698">
        <v>2463.6767357598628</v>
      </c>
      <c r="U698">
        <v>1684.4603451570849</v>
      </c>
      <c r="V698">
        <v>1992.589413708361</v>
      </c>
      <c r="W698">
        <v>1932.96188884154</v>
      </c>
      <c r="X698">
        <v>2004.953647796106</v>
      </c>
      <c r="Y698">
        <v>1913.66293737352</v>
      </c>
      <c r="Z698">
        <v>1372.1445192792321</v>
      </c>
      <c r="AA698">
        <v>2087.142221710687</v>
      </c>
      <c r="AB698">
        <v>1969.473809881388</v>
      </c>
      <c r="AC698">
        <v>1779.9498311306511</v>
      </c>
      <c r="AD698">
        <v>1363.599493130532</v>
      </c>
      <c r="AE698">
        <v>1638.688871260591</v>
      </c>
      <c r="AF698">
        <v>1924.5877325038571</v>
      </c>
      <c r="AG698">
        <v>1908.4250278751119</v>
      </c>
      <c r="AH698">
        <v>1954.8960697075061</v>
      </c>
    </row>
    <row r="699" spans="1:34" x14ac:dyDescent="0.25">
      <c r="A699">
        <v>44463</v>
      </c>
      <c r="B699">
        <v>1351.17</v>
      </c>
      <c r="C699">
        <v>1948.258408144889</v>
      </c>
      <c r="D699">
        <v>2029.3855650839639</v>
      </c>
      <c r="E699">
        <v>1732.5052423539</v>
      </c>
      <c r="F699">
        <v>1999.9415892062609</v>
      </c>
      <c r="G699">
        <v>1961.3119068553401</v>
      </c>
      <c r="H699">
        <v>2670.1622946667931</v>
      </c>
      <c r="I699">
        <v>1877.217411853602</v>
      </c>
      <c r="J699">
        <v>1844.339813287394</v>
      </c>
      <c r="K699">
        <v>1668.6634202423099</v>
      </c>
      <c r="L699">
        <v>2211.1333745047391</v>
      </c>
      <c r="M699">
        <v>1208.083598688052</v>
      </c>
      <c r="N699">
        <v>1359.535785557287</v>
      </c>
      <c r="O699">
        <v>2010.629503934937</v>
      </c>
      <c r="P699">
        <v>1698.127811789348</v>
      </c>
      <c r="Q699">
        <v>2153.1756281864018</v>
      </c>
      <c r="R699">
        <v>1763.3194051631749</v>
      </c>
      <c r="S699">
        <v>2180.8806287397738</v>
      </c>
      <c r="T699">
        <v>2521.9799154919151</v>
      </c>
      <c r="U699">
        <v>1714.036168221769</v>
      </c>
      <c r="V699">
        <v>2003.6333071243671</v>
      </c>
      <c r="W699">
        <v>1939.4555344135611</v>
      </c>
      <c r="X699">
        <v>2048.1532078641262</v>
      </c>
      <c r="Y699">
        <v>1949.555115052648</v>
      </c>
      <c r="Z699">
        <v>1403.914301702986</v>
      </c>
      <c r="AA699">
        <v>2124.5833241952</v>
      </c>
      <c r="AB699">
        <v>2000.9444238385649</v>
      </c>
      <c r="AC699">
        <v>1805.949923420498</v>
      </c>
      <c r="AD699">
        <v>1387.670684081309</v>
      </c>
      <c r="AE699">
        <v>1654.5650527076471</v>
      </c>
      <c r="AF699">
        <v>1950.884191982585</v>
      </c>
      <c r="AG699">
        <v>1942.0509298799329</v>
      </c>
      <c r="AH699">
        <v>1990.615513975195</v>
      </c>
    </row>
    <row r="700" spans="1:34" x14ac:dyDescent="0.25">
      <c r="A700">
        <v>44462</v>
      </c>
      <c r="B700">
        <v>1352.76</v>
      </c>
      <c r="C700">
        <v>1962.289191815905</v>
      </c>
      <c r="D700">
        <v>2036.512614884944</v>
      </c>
      <c r="E700">
        <v>1737.4908718576669</v>
      </c>
      <c r="F700">
        <v>2008.6078108237441</v>
      </c>
      <c r="G700">
        <v>1969.7444750089171</v>
      </c>
      <c r="H700">
        <v>2689.0248559249071</v>
      </c>
      <c r="I700">
        <v>1887.698543771819</v>
      </c>
      <c r="J700">
        <v>1852.3913883324581</v>
      </c>
      <c r="K700">
        <v>1694.0871859868721</v>
      </c>
      <c r="L700">
        <v>2213.1513871828861</v>
      </c>
      <c r="M700">
        <v>1216.0984022280011</v>
      </c>
      <c r="N700">
        <v>1377.054872216293</v>
      </c>
      <c r="O700">
        <v>2027.557750413401</v>
      </c>
      <c r="P700">
        <v>1704.313907531191</v>
      </c>
      <c r="Q700">
        <v>2180.1177280349302</v>
      </c>
      <c r="R700">
        <v>1759.89476933176</v>
      </c>
      <c r="S700">
        <v>2175.7202342901692</v>
      </c>
      <c r="T700">
        <v>2554.0700635960061</v>
      </c>
      <c r="U700">
        <v>1720.5408528289031</v>
      </c>
      <c r="V700">
        <v>2012.5707155040959</v>
      </c>
      <c r="W700">
        <v>1967.8879318105901</v>
      </c>
      <c r="X700">
        <v>2068.5594562064998</v>
      </c>
      <c r="Y700">
        <v>1968.3851348222149</v>
      </c>
      <c r="Z700">
        <v>1425.1402632068459</v>
      </c>
      <c r="AA700">
        <v>2140.0412177781059</v>
      </c>
      <c r="AB700">
        <v>2017.4837145508541</v>
      </c>
      <c r="AC700">
        <v>1814.5210990335279</v>
      </c>
      <c r="AD700">
        <v>1401.9290282011989</v>
      </c>
      <c r="AE700">
        <v>1653.33152579487</v>
      </c>
      <c r="AF700">
        <v>1959.1056125475991</v>
      </c>
      <c r="AG700">
        <v>1957.0493571902171</v>
      </c>
      <c r="AH700">
        <v>2008.5114958575859</v>
      </c>
    </row>
    <row r="701" spans="1:34" x14ac:dyDescent="0.25">
      <c r="A701">
        <v>44461</v>
      </c>
      <c r="B701">
        <v>1350.68</v>
      </c>
      <c r="C701">
        <v>1971.074015259871</v>
      </c>
      <c r="D701">
        <v>2028.7377088518081</v>
      </c>
      <c r="E701">
        <v>1743.2258490649131</v>
      </c>
      <c r="F701">
        <v>2015.696017852601</v>
      </c>
      <c r="G701">
        <v>1971.8778677177879</v>
      </c>
      <c r="H701">
        <v>2701.8335048739241</v>
      </c>
      <c r="I701">
        <v>1887.689214543238</v>
      </c>
      <c r="J701">
        <v>1859.5593831738281</v>
      </c>
      <c r="K701">
        <v>1712.320354198408</v>
      </c>
      <c r="L701">
        <v>2219.1697719221852</v>
      </c>
      <c r="M701">
        <v>1228.1966118195189</v>
      </c>
      <c r="N701">
        <v>1374.315694654834</v>
      </c>
      <c r="O701">
        <v>2037.6128116167829</v>
      </c>
      <c r="P701">
        <v>1713.6849374762371</v>
      </c>
      <c r="Q701">
        <v>2203.062363799766</v>
      </c>
      <c r="R701">
        <v>1750.302960736873</v>
      </c>
      <c r="S701">
        <v>2166.0470557939061</v>
      </c>
      <c r="T701">
        <v>2555.2816564380109</v>
      </c>
      <c r="U701">
        <v>1736.936352805151</v>
      </c>
      <c r="V701">
        <v>2008.7069197099449</v>
      </c>
      <c r="W701">
        <v>1988.9304156433111</v>
      </c>
      <c r="X701">
        <v>2067.9579086732119</v>
      </c>
      <c r="Y701">
        <v>1988.58470194085</v>
      </c>
      <c r="Z701">
        <v>1430.1530365911869</v>
      </c>
      <c r="AA701">
        <v>2149.516023655362</v>
      </c>
      <c r="AB701">
        <v>2029.4885899153639</v>
      </c>
      <c r="AC701">
        <v>1821.2397450403089</v>
      </c>
      <c r="AD701">
        <v>1405.6208085031569</v>
      </c>
      <c r="AE701">
        <v>1650.12625485542</v>
      </c>
      <c r="AF701">
        <v>1962.1297527581521</v>
      </c>
      <c r="AG701">
        <v>1966.531795941228</v>
      </c>
      <c r="AH701">
        <v>2021.010162705868</v>
      </c>
    </row>
    <row r="702" spans="1:34" x14ac:dyDescent="0.25">
      <c r="A702">
        <v>44460</v>
      </c>
      <c r="B702">
        <v>1339.84</v>
      </c>
      <c r="C702">
        <v>1946.1278643632211</v>
      </c>
      <c r="D702">
        <v>1997.9710431826891</v>
      </c>
      <c r="E702">
        <v>1692.103193861406</v>
      </c>
      <c r="F702">
        <v>1984.3140358022781</v>
      </c>
      <c r="G702">
        <v>1946.440125798777</v>
      </c>
      <c r="H702">
        <v>2690.6629931064758</v>
      </c>
      <c r="I702">
        <v>1875.1434352079771</v>
      </c>
      <c r="J702">
        <v>1830.4176368803919</v>
      </c>
      <c r="K702">
        <v>1678.6883615540551</v>
      </c>
      <c r="L702">
        <v>2195.2041109427528</v>
      </c>
      <c r="M702">
        <v>1200.0469466220211</v>
      </c>
      <c r="N702">
        <v>1355.6032009781261</v>
      </c>
      <c r="O702">
        <v>2016.836100177718</v>
      </c>
      <c r="P702">
        <v>1690.846938661243</v>
      </c>
      <c r="Q702">
        <v>2171.5130044313601</v>
      </c>
      <c r="R702">
        <v>1752.6092272566859</v>
      </c>
      <c r="S702">
        <v>2150.4121961435931</v>
      </c>
      <c r="T702">
        <v>2538.8658130390718</v>
      </c>
      <c r="U702">
        <v>1716.201134110667</v>
      </c>
      <c r="V702">
        <v>1977.832087235631</v>
      </c>
      <c r="W702">
        <v>1978.867176649587</v>
      </c>
      <c r="X702">
        <v>2031.2049045280589</v>
      </c>
      <c r="Y702">
        <v>1950.5356237983499</v>
      </c>
      <c r="Z702">
        <v>1416.634464657322</v>
      </c>
      <c r="AA702">
        <v>2119.846988447704</v>
      </c>
      <c r="AB702">
        <v>2002.381914704662</v>
      </c>
      <c r="AC702">
        <v>1807.8690232427409</v>
      </c>
      <c r="AD702">
        <v>1381.096724625166</v>
      </c>
      <c r="AE702">
        <v>1643.2005176133041</v>
      </c>
      <c r="AF702">
        <v>1950.409666762313</v>
      </c>
      <c r="AG702">
        <v>1946.292290384715</v>
      </c>
      <c r="AH702">
        <v>1982.031587694506</v>
      </c>
    </row>
    <row r="703" spans="1:34" x14ac:dyDescent="0.25">
      <c r="A703">
        <v>44459</v>
      </c>
      <c r="B703">
        <v>1350.48</v>
      </c>
      <c r="C703">
        <v>1940.636110496991</v>
      </c>
      <c r="D703">
        <v>1986.8717609978651</v>
      </c>
      <c r="E703">
        <v>1667.016797094569</v>
      </c>
      <c r="F703">
        <v>1976.250763134949</v>
      </c>
      <c r="G703">
        <v>1948.8891854268711</v>
      </c>
      <c r="H703">
        <v>2694.6851284237059</v>
      </c>
      <c r="I703">
        <v>1879.8050060947151</v>
      </c>
      <c r="J703">
        <v>1830.571642538896</v>
      </c>
      <c r="K703">
        <v>1672.315005600949</v>
      </c>
      <c r="L703">
        <v>2199.1355156571399</v>
      </c>
      <c r="M703">
        <v>1209.630134487207</v>
      </c>
      <c r="N703">
        <v>1346.8640866343419</v>
      </c>
      <c r="O703">
        <v>2017.7066309449119</v>
      </c>
      <c r="P703">
        <v>1686.963011286753</v>
      </c>
      <c r="Q703">
        <v>2141.3050731809972</v>
      </c>
      <c r="R703">
        <v>1760.5903233285539</v>
      </c>
      <c r="S703">
        <v>2134.8791884964489</v>
      </c>
      <c r="T703">
        <v>2531.7888464136072</v>
      </c>
      <c r="U703">
        <v>1717.846050380233</v>
      </c>
      <c r="V703">
        <v>1962.7111549602871</v>
      </c>
      <c r="W703">
        <v>1968.724874475188</v>
      </c>
      <c r="X703">
        <v>2019.9662734466001</v>
      </c>
      <c r="Y703">
        <v>1940.68573723341</v>
      </c>
      <c r="Z703">
        <v>1420.540146331635</v>
      </c>
      <c r="AA703">
        <v>2112.3037809832972</v>
      </c>
      <c r="AB703">
        <v>1994.201546977619</v>
      </c>
      <c r="AC703">
        <v>1808.475894564046</v>
      </c>
      <c r="AD703">
        <v>1377.069414309552</v>
      </c>
      <c r="AE703">
        <v>1654.272689952938</v>
      </c>
      <c r="AF703">
        <v>1949.114456131804</v>
      </c>
      <c r="AG703">
        <v>1944.790109648168</v>
      </c>
      <c r="AH703">
        <v>1968.063556486162</v>
      </c>
    </row>
    <row r="704" spans="1:34" x14ac:dyDescent="0.25">
      <c r="A704">
        <v>44456</v>
      </c>
      <c r="B704">
        <v>1352.64</v>
      </c>
      <c r="C704">
        <v>1939.014664013486</v>
      </c>
      <c r="D704">
        <v>1989.5663239784319</v>
      </c>
      <c r="E704">
        <v>1668.5316870415161</v>
      </c>
      <c r="F704">
        <v>1977.9068478002671</v>
      </c>
      <c r="G704">
        <v>1958.1764658127729</v>
      </c>
      <c r="H704">
        <v>2692.996814235863</v>
      </c>
      <c r="I704">
        <v>1866.442393841598</v>
      </c>
      <c r="J704">
        <v>1835.766691983411</v>
      </c>
      <c r="K704">
        <v>1666.31708515795</v>
      </c>
      <c r="L704">
        <v>2222.1526375241019</v>
      </c>
      <c r="M704">
        <v>1209.45440183752</v>
      </c>
      <c r="N704">
        <v>1354.7260349160699</v>
      </c>
      <c r="O704">
        <v>2014.626680199686</v>
      </c>
      <c r="P704">
        <v>1672.973757853423</v>
      </c>
      <c r="Q704">
        <v>2132.3045488070529</v>
      </c>
      <c r="R704">
        <v>1747.619266028835</v>
      </c>
      <c r="S704">
        <v>2127.9508149166618</v>
      </c>
      <c r="T704">
        <v>2562.9060895747002</v>
      </c>
      <c r="U704">
        <v>1712.1990125226371</v>
      </c>
      <c r="V704">
        <v>1970.257778604635</v>
      </c>
      <c r="W704">
        <v>1968.597490317205</v>
      </c>
      <c r="X704">
        <v>2017.63820836164</v>
      </c>
      <c r="Y704">
        <v>1929.9935277287379</v>
      </c>
      <c r="Z704">
        <v>1427.331774013453</v>
      </c>
      <c r="AA704">
        <v>2110.9964111153158</v>
      </c>
      <c r="AB704">
        <v>1994.242258199971</v>
      </c>
      <c r="AC704">
        <v>1801.505256661427</v>
      </c>
      <c r="AD704">
        <v>1381.874814118815</v>
      </c>
      <c r="AE704">
        <v>1658.8145967763139</v>
      </c>
      <c r="AF704">
        <v>1956.7702313018931</v>
      </c>
      <c r="AG704">
        <v>1950.6549502431969</v>
      </c>
      <c r="AH704">
        <v>1952.968210162514</v>
      </c>
    </row>
    <row r="705" spans="1:34" x14ac:dyDescent="0.25">
      <c r="A705">
        <v>44455</v>
      </c>
      <c r="B705">
        <v>1345.87</v>
      </c>
      <c r="C705">
        <v>1924.4342979468911</v>
      </c>
      <c r="D705">
        <v>1966.0411377392691</v>
      </c>
      <c r="E705">
        <v>1644.853987325208</v>
      </c>
      <c r="F705">
        <v>1963.1218394177799</v>
      </c>
      <c r="G705">
        <v>1949.4141798347609</v>
      </c>
      <c r="H705">
        <v>2660.0999488287971</v>
      </c>
      <c r="I705">
        <v>1842.664002289071</v>
      </c>
      <c r="J705">
        <v>1825.059405927725</v>
      </c>
      <c r="K705">
        <v>1678.785737353448</v>
      </c>
      <c r="L705">
        <v>2211.6291089209949</v>
      </c>
      <c r="M705">
        <v>1206.9565348010931</v>
      </c>
      <c r="N705">
        <v>1342.1060915536859</v>
      </c>
      <c r="O705">
        <v>2000.6847623690919</v>
      </c>
      <c r="P705">
        <v>1644.7322899314679</v>
      </c>
      <c r="Q705">
        <v>2128.1111261783012</v>
      </c>
      <c r="R705">
        <v>1728.884405688885</v>
      </c>
      <c r="S705">
        <v>2104.9762191824648</v>
      </c>
      <c r="T705">
        <v>2537.66258144014</v>
      </c>
      <c r="U705">
        <v>1706.547598701809</v>
      </c>
      <c r="V705">
        <v>1954.843156517916</v>
      </c>
      <c r="W705">
        <v>1954.979036519898</v>
      </c>
      <c r="X705">
        <v>2016.6717963066801</v>
      </c>
      <c r="Y705">
        <v>1912.808739486306</v>
      </c>
      <c r="Z705">
        <v>1421.760063065225</v>
      </c>
      <c r="AA705">
        <v>2093.079106545455</v>
      </c>
      <c r="AB705">
        <v>1986.03902943039</v>
      </c>
      <c r="AC705">
        <v>1785.5549917175049</v>
      </c>
      <c r="AD705">
        <v>1371.576756763267</v>
      </c>
      <c r="AE705">
        <v>1652.8330122008581</v>
      </c>
      <c r="AF705">
        <v>1945.913237130605</v>
      </c>
      <c r="AG705">
        <v>1934.9636836833599</v>
      </c>
      <c r="AH705">
        <v>1936.581865516984</v>
      </c>
    </row>
    <row r="706" spans="1:34" x14ac:dyDescent="0.25">
      <c r="A706">
        <v>44454</v>
      </c>
      <c r="B706">
        <v>1345.83</v>
      </c>
      <c r="C706">
        <v>1916.1203134315101</v>
      </c>
      <c r="D706">
        <v>1988.4002380227839</v>
      </c>
      <c r="E706">
        <v>1626.2616164121521</v>
      </c>
      <c r="F706">
        <v>1961.6032466579841</v>
      </c>
      <c r="G706">
        <v>1940.475537357722</v>
      </c>
      <c r="H706">
        <v>2657.5803227927431</v>
      </c>
      <c r="I706">
        <v>1828.5891279163509</v>
      </c>
      <c r="J706">
        <v>1816.5714879737329</v>
      </c>
      <c r="K706">
        <v>1661.6062725842769</v>
      </c>
      <c r="L706">
        <v>2193.6210915897932</v>
      </c>
      <c r="M706">
        <v>1204.730054015628</v>
      </c>
      <c r="N706">
        <v>1322.421050209495</v>
      </c>
      <c r="O706">
        <v>1999.71074241373</v>
      </c>
      <c r="P706">
        <v>1647.1405232774359</v>
      </c>
      <c r="Q706">
        <v>2079.880905321781</v>
      </c>
      <c r="R706">
        <v>1720.4765458483339</v>
      </c>
      <c r="S706">
        <v>2099.8093921429431</v>
      </c>
      <c r="T706">
        <v>2531.7322544542321</v>
      </c>
      <c r="U706">
        <v>1707.5074513683951</v>
      </c>
      <c r="V706">
        <v>1944.71560218799</v>
      </c>
      <c r="W706">
        <v>1950.6298496413531</v>
      </c>
      <c r="X706">
        <v>1996.8722350090579</v>
      </c>
      <c r="Y706">
        <v>1903.10008450904</v>
      </c>
      <c r="Z706">
        <v>1425.250545857984</v>
      </c>
      <c r="AA706">
        <v>2087.7117455853349</v>
      </c>
      <c r="AB706">
        <v>1968.6078510706041</v>
      </c>
      <c r="AC706">
        <v>1780.968907168638</v>
      </c>
      <c r="AD706">
        <v>1361.233696152819</v>
      </c>
      <c r="AE706">
        <v>1652.727515585188</v>
      </c>
      <c r="AF706">
        <v>1942.511468360138</v>
      </c>
      <c r="AG706">
        <v>1928.8648865250279</v>
      </c>
      <c r="AH706">
        <v>1922.368110038585</v>
      </c>
    </row>
    <row r="707" spans="1:34" x14ac:dyDescent="0.25">
      <c r="A707">
        <v>44453</v>
      </c>
      <c r="B707">
        <v>1339.7</v>
      </c>
      <c r="C707">
        <v>1895.753201408967</v>
      </c>
      <c r="D707">
        <v>1975.0978203720349</v>
      </c>
      <c r="E707">
        <v>1617.3762891693291</v>
      </c>
      <c r="F707">
        <v>1944.3936709401301</v>
      </c>
      <c r="G707">
        <v>1933.7139175482009</v>
      </c>
      <c r="H707">
        <v>2651.6939387716338</v>
      </c>
      <c r="I707">
        <v>1802.738366580877</v>
      </c>
      <c r="J707">
        <v>1794.9642448685911</v>
      </c>
      <c r="K707">
        <v>1607.4418468121701</v>
      </c>
      <c r="L707">
        <v>2162.587089784693</v>
      </c>
      <c r="M707">
        <v>1208.3105960555131</v>
      </c>
      <c r="N707">
        <v>1289.317268545723</v>
      </c>
      <c r="O707">
        <v>1993.0972922655751</v>
      </c>
      <c r="P707">
        <v>1630.795830010208</v>
      </c>
      <c r="Q707">
        <v>2045.268841357889</v>
      </c>
      <c r="R707">
        <v>1720.253338722147</v>
      </c>
      <c r="S707">
        <v>2076.527582220539</v>
      </c>
      <c r="T707">
        <v>2477.1082396538659</v>
      </c>
      <c r="U707">
        <v>1688.0920307375441</v>
      </c>
      <c r="V707">
        <v>1915.435573569933</v>
      </c>
      <c r="W707">
        <v>1955.3705900648979</v>
      </c>
      <c r="X707">
        <v>1961.131580030258</v>
      </c>
      <c r="Y707">
        <v>1873.401456226401</v>
      </c>
      <c r="Z707">
        <v>1397.2592304244799</v>
      </c>
      <c r="AA707">
        <v>2063.9334610018309</v>
      </c>
      <c r="AB707">
        <v>1943.9410786202579</v>
      </c>
      <c r="AC707">
        <v>1771.476360219011</v>
      </c>
      <c r="AD707">
        <v>1341.4388860941081</v>
      </c>
      <c r="AE707">
        <v>1649.663717776873</v>
      </c>
      <c r="AF707">
        <v>1929.421407008598</v>
      </c>
      <c r="AG707">
        <v>1911.0672365715641</v>
      </c>
      <c r="AH707">
        <v>1893.3684464677119</v>
      </c>
    </row>
    <row r="708" spans="1:34" x14ac:dyDescent="0.25">
      <c r="A708">
        <v>44452</v>
      </c>
      <c r="B708">
        <v>1341.43</v>
      </c>
      <c r="C708">
        <v>1886.270789440319</v>
      </c>
      <c r="D708">
        <v>1952.795795197811</v>
      </c>
      <c r="E708">
        <v>1612.3662065577951</v>
      </c>
      <c r="F708">
        <v>1936.0281740393771</v>
      </c>
      <c r="G708">
        <v>1938.7340282706409</v>
      </c>
      <c r="H708">
        <v>2661.2743287657499</v>
      </c>
      <c r="I708">
        <v>1763.3419384885051</v>
      </c>
      <c r="J708">
        <v>1780.883725189598</v>
      </c>
      <c r="K708">
        <v>1602.5763717436289</v>
      </c>
      <c r="L708">
        <v>2158.2501432695908</v>
      </c>
      <c r="M708">
        <v>1188.105525533261</v>
      </c>
      <c r="N708">
        <v>1279.1763226539649</v>
      </c>
      <c r="O708">
        <v>1984.321713832732</v>
      </c>
      <c r="P708">
        <v>1620.98328094153</v>
      </c>
      <c r="Q708">
        <v>2015.4337470180069</v>
      </c>
      <c r="R708">
        <v>1729.274332861168</v>
      </c>
      <c r="S708">
        <v>2067.0184787772268</v>
      </c>
      <c r="T708">
        <v>2473.5637288436778</v>
      </c>
      <c r="U708">
        <v>1678.101132940275</v>
      </c>
      <c r="V708">
        <v>1935.056506767676</v>
      </c>
      <c r="W708">
        <v>1941.454474578363</v>
      </c>
      <c r="X708">
        <v>1937.65247367507</v>
      </c>
      <c r="Y708">
        <v>1856.9609680925651</v>
      </c>
      <c r="Z708">
        <v>1416.85550394918</v>
      </c>
      <c r="AA708">
        <v>2053.6536794351509</v>
      </c>
      <c r="AB708">
        <v>1932.171562768209</v>
      </c>
      <c r="AC708">
        <v>1763.8125917577461</v>
      </c>
      <c r="AD708">
        <v>1336.1535750940391</v>
      </c>
      <c r="AE708">
        <v>1647.570320729378</v>
      </c>
      <c r="AF708">
        <v>1933.2738168206181</v>
      </c>
      <c r="AG708">
        <v>1910.8089821086789</v>
      </c>
      <c r="AH708">
        <v>1866.338171935924</v>
      </c>
    </row>
    <row r="709" spans="1:34" x14ac:dyDescent="0.25">
      <c r="A709">
        <v>44449</v>
      </c>
      <c r="B709">
        <v>1345.31</v>
      </c>
      <c r="C709">
        <v>1880.443473472202</v>
      </c>
      <c r="D709">
        <v>1909.716169180288</v>
      </c>
      <c r="E709">
        <v>1610.028911867505</v>
      </c>
      <c r="F709">
        <v>1931.146896376584</v>
      </c>
      <c r="G709">
        <v>1963.797215051778</v>
      </c>
      <c r="H709">
        <v>2657.7741628278109</v>
      </c>
      <c r="I709">
        <v>1746.861865004965</v>
      </c>
      <c r="J709">
        <v>1769.7196706428331</v>
      </c>
      <c r="K709">
        <v>1575.9544826671361</v>
      </c>
      <c r="L709">
        <v>2151.6431920029509</v>
      </c>
      <c r="M709">
        <v>1180.7683469524111</v>
      </c>
      <c r="N709">
        <v>1280.6745443228569</v>
      </c>
      <c r="O709">
        <v>1983.0304604012661</v>
      </c>
      <c r="P709">
        <v>1615.955887978572</v>
      </c>
      <c r="Q709">
        <v>1993.1538508364181</v>
      </c>
      <c r="R709">
        <v>1741.81102363489</v>
      </c>
      <c r="S709">
        <v>2069.685977457179</v>
      </c>
      <c r="T709">
        <v>2458.866954088784</v>
      </c>
      <c r="U709">
        <v>1674.77347420566</v>
      </c>
      <c r="V709">
        <v>1940.259346452767</v>
      </c>
      <c r="W709">
        <v>1917.7758089259739</v>
      </c>
      <c r="X709">
        <v>1930.102889503175</v>
      </c>
      <c r="Y709">
        <v>1851.602023043615</v>
      </c>
      <c r="Z709">
        <v>1431.005293591335</v>
      </c>
      <c r="AA709">
        <v>2046.3381359000989</v>
      </c>
      <c r="AB709">
        <v>1921.621719736346</v>
      </c>
      <c r="AC709">
        <v>1762.007593123669</v>
      </c>
      <c r="AD709">
        <v>1337.7658782458229</v>
      </c>
      <c r="AE709">
        <v>1645.386855057026</v>
      </c>
      <c r="AF709">
        <v>1935.5775756354749</v>
      </c>
      <c r="AG709">
        <v>1911.0027449731269</v>
      </c>
      <c r="AH709">
        <v>1849.4980949929391</v>
      </c>
    </row>
    <row r="710" spans="1:34" x14ac:dyDescent="0.25">
      <c r="A710">
        <v>44448</v>
      </c>
      <c r="B710">
        <v>1343.98</v>
      </c>
      <c r="C710">
        <v>1870.0498333372111</v>
      </c>
      <c r="D710">
        <v>1899.341962357978</v>
      </c>
      <c r="E710">
        <v>1584.3014219375989</v>
      </c>
      <c r="F710">
        <v>1917.919117483257</v>
      </c>
      <c r="G710">
        <v>1968.765302988294</v>
      </c>
      <c r="H710">
        <v>2643.8537856782909</v>
      </c>
      <c r="I710">
        <v>1721.2090679893661</v>
      </c>
      <c r="J710">
        <v>1761.492913410156</v>
      </c>
      <c r="K710">
        <v>1578.0616017513</v>
      </c>
      <c r="L710">
        <v>2142.8352383729448</v>
      </c>
      <c r="M710">
        <v>1171.27559539616</v>
      </c>
      <c r="N710">
        <v>1279.250713145736</v>
      </c>
      <c r="O710">
        <v>1976.098612075132</v>
      </c>
      <c r="P710">
        <v>1596.0384825024639</v>
      </c>
      <c r="Q710">
        <v>1973.9877739877579</v>
      </c>
      <c r="R710">
        <v>1745.6633028342401</v>
      </c>
      <c r="S710">
        <v>2061.2769240712018</v>
      </c>
      <c r="T710">
        <v>2447.546148789866</v>
      </c>
      <c r="U710">
        <v>1662.433284681686</v>
      </c>
      <c r="V710">
        <v>1915.4009926599119</v>
      </c>
      <c r="W710">
        <v>1889.642664166792</v>
      </c>
      <c r="X710">
        <v>1925.9376491792209</v>
      </c>
      <c r="Y710">
        <v>1843.1044449151591</v>
      </c>
      <c r="Z710">
        <v>1433.8668673986431</v>
      </c>
      <c r="AA710">
        <v>2035.8166687646119</v>
      </c>
      <c r="AB710">
        <v>1910.987018943184</v>
      </c>
      <c r="AC710">
        <v>1749.955962400692</v>
      </c>
      <c r="AD710">
        <v>1331.834767520741</v>
      </c>
      <c r="AE710">
        <v>1641.9234814689789</v>
      </c>
      <c r="AF710">
        <v>1932.7370744002201</v>
      </c>
      <c r="AG710">
        <v>1901.5073162141839</v>
      </c>
      <c r="AH710">
        <v>1833.4180360770899</v>
      </c>
    </row>
    <row r="711" spans="1:34" x14ac:dyDescent="0.25">
      <c r="A711">
        <v>44447</v>
      </c>
      <c r="B711">
        <v>1333.61</v>
      </c>
      <c r="C711">
        <v>1855.343638578481</v>
      </c>
      <c r="D711">
        <v>1876.614406220395</v>
      </c>
      <c r="E711">
        <v>1576.563237596602</v>
      </c>
      <c r="F711">
        <v>1906.116866920838</v>
      </c>
      <c r="G711">
        <v>1946.291282203289</v>
      </c>
      <c r="H711">
        <v>2636.6985156219362</v>
      </c>
      <c r="I711">
        <v>1701.7492542927939</v>
      </c>
      <c r="J711">
        <v>1749.2993268580019</v>
      </c>
      <c r="K711">
        <v>1544.536208856174</v>
      </c>
      <c r="L711">
        <v>2133.5802755165109</v>
      </c>
      <c r="M711">
        <v>1140.3592703807469</v>
      </c>
      <c r="N711">
        <v>1257.622472537543</v>
      </c>
      <c r="O711">
        <v>1961.453133391256</v>
      </c>
      <c r="P711">
        <v>1584.5435820466521</v>
      </c>
      <c r="Q711">
        <v>1965.4475515180891</v>
      </c>
      <c r="R711">
        <v>1741.131102376288</v>
      </c>
      <c r="S711">
        <v>2049.7418751208129</v>
      </c>
      <c r="T711">
        <v>2424.686240704867</v>
      </c>
      <c r="U711">
        <v>1652.9258661781439</v>
      </c>
      <c r="V711">
        <v>1897.6602440496281</v>
      </c>
      <c r="W711">
        <v>1861.973337296545</v>
      </c>
      <c r="X711">
        <v>1912.2183077016721</v>
      </c>
      <c r="Y711">
        <v>1824.5392256818329</v>
      </c>
      <c r="Z711">
        <v>1435.399320524441</v>
      </c>
      <c r="AA711">
        <v>2021.1985186094839</v>
      </c>
      <c r="AB711">
        <v>1896.63405908148</v>
      </c>
      <c r="AC711">
        <v>1735.714246309974</v>
      </c>
      <c r="AD711">
        <v>1315.0847755971231</v>
      </c>
      <c r="AE711">
        <v>1628.222781987454</v>
      </c>
      <c r="AF711">
        <v>1919.1112028428861</v>
      </c>
      <c r="AG711">
        <v>1885.975989879847</v>
      </c>
      <c r="AH711">
        <v>1818.910543113542</v>
      </c>
    </row>
    <row r="712" spans="1:34" x14ac:dyDescent="0.25">
      <c r="A712">
        <v>44446</v>
      </c>
      <c r="B712">
        <v>1341.9</v>
      </c>
      <c r="C712">
        <v>1859.70488810345</v>
      </c>
      <c r="D712">
        <v>1877.493107232664</v>
      </c>
      <c r="E712">
        <v>1586.9373638268059</v>
      </c>
      <c r="F712">
        <v>1911.019013124496</v>
      </c>
      <c r="G712">
        <v>1942.2832871788221</v>
      </c>
      <c r="H712">
        <v>2641.6152548446298</v>
      </c>
      <c r="I712">
        <v>1696.2736319988419</v>
      </c>
      <c r="J712">
        <v>1750.9778051456231</v>
      </c>
      <c r="K712">
        <v>1553.8559822886309</v>
      </c>
      <c r="L712">
        <v>2139.7026638023272</v>
      </c>
      <c r="M712">
        <v>1149.9433642468359</v>
      </c>
      <c r="N712">
        <v>1268.409386837104</v>
      </c>
      <c r="O712">
        <v>1964.364205721309</v>
      </c>
      <c r="P712">
        <v>1593.6466123318689</v>
      </c>
      <c r="Q712">
        <v>1973.321219205762</v>
      </c>
      <c r="R712">
        <v>1747.4551229847909</v>
      </c>
      <c r="S712">
        <v>2041.039731943001</v>
      </c>
      <c r="T712">
        <v>2421.6009843797651</v>
      </c>
      <c r="U712">
        <v>1660.5115602471431</v>
      </c>
      <c r="V712">
        <v>1908.0537652233661</v>
      </c>
      <c r="W712">
        <v>1861.554559850691</v>
      </c>
      <c r="X712">
        <v>1907.1124120107081</v>
      </c>
      <c r="Y712">
        <v>1832.75473789791</v>
      </c>
      <c r="Z712">
        <v>1429.1924436733509</v>
      </c>
      <c r="AA712">
        <v>2024.9307098919339</v>
      </c>
      <c r="AB712">
        <v>1902.011385692271</v>
      </c>
      <c r="AC712">
        <v>1739.2411454025209</v>
      </c>
      <c r="AD712">
        <v>1321.819608733088</v>
      </c>
      <c r="AE712">
        <v>1633.058073859296</v>
      </c>
      <c r="AF712">
        <v>1922.0021541956769</v>
      </c>
      <c r="AG712">
        <v>1891.244314810687</v>
      </c>
      <c r="AH712">
        <v>1822.9981751353021</v>
      </c>
    </row>
    <row r="713" spans="1:34" x14ac:dyDescent="0.25">
      <c r="A713">
        <v>44445</v>
      </c>
      <c r="B713">
        <v>1346.39</v>
      </c>
      <c r="C713">
        <v>1875.3700191112671</v>
      </c>
      <c r="D713">
        <v>1890.365045835895</v>
      </c>
      <c r="E713">
        <v>1609.4966477497931</v>
      </c>
      <c r="F713">
        <v>1936.706386004234</v>
      </c>
      <c r="G713">
        <v>1970.148899947915</v>
      </c>
      <c r="H713">
        <v>2636.222231463179</v>
      </c>
      <c r="I713">
        <v>1704.7805521117109</v>
      </c>
      <c r="J713">
        <v>1763.364352832665</v>
      </c>
      <c r="K713">
        <v>1587.376163156373</v>
      </c>
      <c r="L713">
        <v>2157.113034105234</v>
      </c>
      <c r="M713">
        <v>1150.244525662815</v>
      </c>
      <c r="N713">
        <v>1291.786188763373</v>
      </c>
      <c r="O713">
        <v>1986.456668197507</v>
      </c>
      <c r="P713">
        <v>1613.331765009601</v>
      </c>
      <c r="Q713">
        <v>1995.972556832271</v>
      </c>
      <c r="R713">
        <v>1724.2113248075691</v>
      </c>
      <c r="S713">
        <v>2045.797229870999</v>
      </c>
      <c r="T713">
        <v>2443.039050496413</v>
      </c>
      <c r="U713">
        <v>1668.3099011486161</v>
      </c>
      <c r="V713">
        <v>1945.2919976913049</v>
      </c>
      <c r="W713">
        <v>1870.6519212163059</v>
      </c>
      <c r="X713">
        <v>1917.356737490413</v>
      </c>
      <c r="Y713">
        <v>1855.018844164239</v>
      </c>
      <c r="Z713">
        <v>1457.2677769922359</v>
      </c>
      <c r="AA713">
        <v>2042.0454345053381</v>
      </c>
      <c r="AB713">
        <v>1924.335542907095</v>
      </c>
      <c r="AC713">
        <v>1743.9790957695991</v>
      </c>
      <c r="AD713">
        <v>1340.648390769381</v>
      </c>
      <c r="AE713">
        <v>1631.075827096583</v>
      </c>
      <c r="AF713">
        <v>1932.787004928073</v>
      </c>
      <c r="AG713">
        <v>1909.417294573987</v>
      </c>
      <c r="AH713">
        <v>1840.717720904177</v>
      </c>
    </row>
    <row r="714" spans="1:34" x14ac:dyDescent="0.25">
      <c r="A714">
        <v>44440</v>
      </c>
      <c r="B714">
        <v>1334.65</v>
      </c>
      <c r="C714">
        <v>1852.5400240905169</v>
      </c>
      <c r="D714">
        <v>1863.256949757867</v>
      </c>
      <c r="E714">
        <v>1616.2531578968301</v>
      </c>
      <c r="F714">
        <v>1910.6575390409771</v>
      </c>
      <c r="G714">
        <v>1958.437417351</v>
      </c>
      <c r="H714">
        <v>2612.6494765133111</v>
      </c>
      <c r="I714">
        <v>1668.843359647432</v>
      </c>
      <c r="J714">
        <v>1746.2604474268601</v>
      </c>
      <c r="K714">
        <v>1540.4806014129281</v>
      </c>
      <c r="L714">
        <v>2140.5829911867331</v>
      </c>
      <c r="M714">
        <v>1131.8487361521341</v>
      </c>
      <c r="N714">
        <v>1263.3516334346591</v>
      </c>
      <c r="O714">
        <v>1979.3835227052241</v>
      </c>
      <c r="P714">
        <v>1596.765623966357</v>
      </c>
      <c r="Q714">
        <v>1969.0211188792091</v>
      </c>
      <c r="R714">
        <v>1717.9790595227021</v>
      </c>
      <c r="S714">
        <v>2026.637042496651</v>
      </c>
      <c r="T714">
        <v>2379.528967186357</v>
      </c>
      <c r="U714">
        <v>1651.447411996875</v>
      </c>
      <c r="V714">
        <v>1918.138717953422</v>
      </c>
      <c r="W714">
        <v>1834.239394123437</v>
      </c>
      <c r="X714">
        <v>1888.513692999664</v>
      </c>
      <c r="Y714">
        <v>1828.7769047214599</v>
      </c>
      <c r="Z714">
        <v>1465.4125622709751</v>
      </c>
      <c r="AA714">
        <v>2013.7435826868091</v>
      </c>
      <c r="AB714">
        <v>1904.44300135342</v>
      </c>
      <c r="AC714">
        <v>1724.785599516485</v>
      </c>
      <c r="AD714">
        <v>1327.6862821084831</v>
      </c>
      <c r="AE714">
        <v>1620.7708318257801</v>
      </c>
      <c r="AF714">
        <v>1921.704434694472</v>
      </c>
      <c r="AG714">
        <v>1889.2549874284509</v>
      </c>
      <c r="AH714">
        <v>1807.4720777300311</v>
      </c>
    </row>
    <row r="715" spans="1:34" x14ac:dyDescent="0.25">
      <c r="A715">
        <v>44439</v>
      </c>
      <c r="B715">
        <v>1331.47</v>
      </c>
      <c r="C715">
        <v>1838.841546749421</v>
      </c>
      <c r="D715">
        <v>1854.6742086969571</v>
      </c>
      <c r="E715">
        <v>1623.5813248874431</v>
      </c>
      <c r="F715">
        <v>1896.447011965952</v>
      </c>
      <c r="G715">
        <v>1934.0146492065071</v>
      </c>
      <c r="H715">
        <v>2596.0127442335101</v>
      </c>
      <c r="I715">
        <v>1660.8104324188041</v>
      </c>
      <c r="J715">
        <v>1734.9903038579221</v>
      </c>
      <c r="K715">
        <v>1520.0580138266021</v>
      </c>
      <c r="L715">
        <v>2139.8081111902602</v>
      </c>
      <c r="M715">
        <v>1128.0993513868891</v>
      </c>
      <c r="N715">
        <v>1246.374718975738</v>
      </c>
      <c r="O715">
        <v>1962.9104215126299</v>
      </c>
      <c r="P715">
        <v>1593.6318219184541</v>
      </c>
      <c r="Q715">
        <v>1944.8083498552421</v>
      </c>
      <c r="R715">
        <v>1721.918092981789</v>
      </c>
      <c r="S715">
        <v>2011.3040017997189</v>
      </c>
      <c r="T715">
        <v>2360.0076559981562</v>
      </c>
      <c r="U715">
        <v>1649.046111607621</v>
      </c>
      <c r="V715">
        <v>1907.9140073280921</v>
      </c>
      <c r="W715">
        <v>1803.2310774706709</v>
      </c>
      <c r="X715">
        <v>1861.8177346347129</v>
      </c>
      <c r="Y715">
        <v>1808.6463894293429</v>
      </c>
      <c r="Z715">
        <v>1486.629352714795</v>
      </c>
      <c r="AA715">
        <v>1995.9512888241129</v>
      </c>
      <c r="AB715">
        <v>1888.668518693536</v>
      </c>
      <c r="AC715">
        <v>1715.8406721416511</v>
      </c>
      <c r="AD715">
        <v>1325.704331221325</v>
      </c>
      <c r="AE715">
        <v>1620.954789121595</v>
      </c>
      <c r="AF715">
        <v>1916.267402011387</v>
      </c>
      <c r="AG715">
        <v>1875.4349605078401</v>
      </c>
      <c r="AH715">
        <v>1787.9315711886641</v>
      </c>
    </row>
    <row r="716" spans="1:34" x14ac:dyDescent="0.25">
      <c r="A716">
        <v>44438</v>
      </c>
      <c r="B716">
        <v>1328.14</v>
      </c>
      <c r="C716">
        <v>1831.7290234191721</v>
      </c>
      <c r="D716">
        <v>1835.301429293977</v>
      </c>
      <c r="E716">
        <v>1616.5233230174331</v>
      </c>
      <c r="F716">
        <v>1884.8898763101361</v>
      </c>
      <c r="G716">
        <v>1908.2554738899339</v>
      </c>
      <c r="H716">
        <v>2604.6801594313979</v>
      </c>
      <c r="I716">
        <v>1636.762380808631</v>
      </c>
      <c r="J716">
        <v>1736.317809352807</v>
      </c>
      <c r="K716">
        <v>1501.327357647519</v>
      </c>
      <c r="L716">
        <v>2135.4866651966208</v>
      </c>
      <c r="M716">
        <v>1132.9325336933141</v>
      </c>
      <c r="N716">
        <v>1244.003030526291</v>
      </c>
      <c r="O716">
        <v>1950.477921508962</v>
      </c>
      <c r="P716">
        <v>1580.6238244188751</v>
      </c>
      <c r="Q716">
        <v>1933.596445651197</v>
      </c>
      <c r="R716">
        <v>1728.809446496374</v>
      </c>
      <c r="S716">
        <v>2007.9812983921649</v>
      </c>
      <c r="T716">
        <v>2345.103416769407</v>
      </c>
      <c r="U716">
        <v>1638.603776209231</v>
      </c>
      <c r="V716">
        <v>1901.0223471413119</v>
      </c>
      <c r="W716">
        <v>1811.1268431688179</v>
      </c>
      <c r="X716">
        <v>1848.1049974988559</v>
      </c>
      <c r="Y716">
        <v>1803.5657062433841</v>
      </c>
      <c r="Z716">
        <v>1475.4362213058901</v>
      </c>
      <c r="AA716">
        <v>1988.6454807642631</v>
      </c>
      <c r="AB716">
        <v>1879.4855113260371</v>
      </c>
      <c r="AC716">
        <v>1709.2713107011559</v>
      </c>
      <c r="AD716">
        <v>1322.429288170938</v>
      </c>
      <c r="AE716">
        <v>1619.448710869148</v>
      </c>
      <c r="AF716">
        <v>1912.4289353274701</v>
      </c>
      <c r="AG716">
        <v>1868.6614086624929</v>
      </c>
      <c r="AH716">
        <v>1778.0789930346709</v>
      </c>
    </row>
    <row r="717" spans="1:34" x14ac:dyDescent="0.25">
      <c r="A717">
        <v>44435</v>
      </c>
      <c r="B717">
        <v>1313.2</v>
      </c>
      <c r="C717">
        <v>1809.3715909055411</v>
      </c>
      <c r="D717">
        <v>1811.4655362127401</v>
      </c>
      <c r="E717">
        <v>1574.449007343509</v>
      </c>
      <c r="F717">
        <v>1860.964468558577</v>
      </c>
      <c r="G717">
        <v>1880.2465427027171</v>
      </c>
      <c r="H717">
        <v>2583.811433266952</v>
      </c>
      <c r="I717">
        <v>1604.422200250058</v>
      </c>
      <c r="J717">
        <v>1737.102077885394</v>
      </c>
      <c r="K717">
        <v>1481.026661195416</v>
      </c>
      <c r="L717">
        <v>2120.2536270884161</v>
      </c>
      <c r="M717">
        <v>1118.005512882675</v>
      </c>
      <c r="N717">
        <v>1225.2569208060979</v>
      </c>
      <c r="O717">
        <v>1925.4718038336341</v>
      </c>
      <c r="P717">
        <v>1564.813430942447</v>
      </c>
      <c r="Q717">
        <v>1908.949419537802</v>
      </c>
      <c r="R717">
        <v>1714.178450331824</v>
      </c>
      <c r="S717">
        <v>1987.5985270193751</v>
      </c>
      <c r="T717">
        <v>2312.5117011634511</v>
      </c>
      <c r="U717">
        <v>1625.546910790825</v>
      </c>
      <c r="V717">
        <v>1850.1220166667711</v>
      </c>
      <c r="W717">
        <v>1800.897965151509</v>
      </c>
      <c r="X717">
        <v>1823.1018676110671</v>
      </c>
      <c r="Y717">
        <v>1780.1468639397549</v>
      </c>
      <c r="Z717">
        <v>1417.1514375862639</v>
      </c>
      <c r="AA717">
        <v>1964.7443554228789</v>
      </c>
      <c r="AB717">
        <v>1858.5836075130801</v>
      </c>
      <c r="AC717">
        <v>1692.299271089101</v>
      </c>
      <c r="AD717">
        <v>1292.566058818039</v>
      </c>
      <c r="AE717">
        <v>1605.623024472005</v>
      </c>
      <c r="AF717">
        <v>1897.144463248861</v>
      </c>
      <c r="AG717">
        <v>1840.836741484751</v>
      </c>
      <c r="AH717">
        <v>1756.8454675376579</v>
      </c>
    </row>
    <row r="718" spans="1:34" x14ac:dyDescent="0.25">
      <c r="A718">
        <v>44434</v>
      </c>
      <c r="B718">
        <v>1301.1199999999999</v>
      </c>
      <c r="C718">
        <v>1792.8589398481431</v>
      </c>
      <c r="D718">
        <v>1784.2794340077519</v>
      </c>
      <c r="E718">
        <v>1528.6181283067781</v>
      </c>
      <c r="F718">
        <v>1847.6134113234759</v>
      </c>
      <c r="G718">
        <v>1854.9640179063199</v>
      </c>
      <c r="H718">
        <v>2563.2507813233619</v>
      </c>
      <c r="I718">
        <v>1583.4638315308889</v>
      </c>
      <c r="J718">
        <v>1731.342342165354</v>
      </c>
      <c r="K718">
        <v>1470.0198179407</v>
      </c>
      <c r="L718">
        <v>2112.6882111029572</v>
      </c>
      <c r="M718">
        <v>1115.4900673809</v>
      </c>
      <c r="N718">
        <v>1202.4856403503049</v>
      </c>
      <c r="O718">
        <v>1897.921734655454</v>
      </c>
      <c r="P718">
        <v>1553.6474252961309</v>
      </c>
      <c r="Q718">
        <v>1905.0541547601549</v>
      </c>
      <c r="R718">
        <v>1717.8267085012039</v>
      </c>
      <c r="S718">
        <v>1971.639406110809</v>
      </c>
      <c r="T718">
        <v>2302.794369439086</v>
      </c>
      <c r="U718">
        <v>1620.008278426204</v>
      </c>
      <c r="V718">
        <v>1831.3326291821279</v>
      </c>
      <c r="W718">
        <v>1778.270971728798</v>
      </c>
      <c r="X718">
        <v>1798.5580719844429</v>
      </c>
      <c r="Y718">
        <v>1760.8764421988581</v>
      </c>
      <c r="Z718">
        <v>1365.9327028934979</v>
      </c>
      <c r="AA718">
        <v>1946.889255355293</v>
      </c>
      <c r="AB718">
        <v>1844.678387188944</v>
      </c>
      <c r="AC718">
        <v>1681.3485559064959</v>
      </c>
      <c r="AD718">
        <v>1265.021680451538</v>
      </c>
      <c r="AE718">
        <v>1601.663330953608</v>
      </c>
      <c r="AF718">
        <v>1883.007719524715</v>
      </c>
      <c r="AG718">
        <v>1819.3989076489199</v>
      </c>
      <c r="AH718">
        <v>1742.7704634749041</v>
      </c>
    </row>
    <row r="719" spans="1:34" x14ac:dyDescent="0.25">
      <c r="A719">
        <v>44433</v>
      </c>
      <c r="B719">
        <v>1309.55</v>
      </c>
      <c r="C719">
        <v>1788.0794780663</v>
      </c>
      <c r="D719">
        <v>1763.4657787170679</v>
      </c>
      <c r="E719">
        <v>1520.3072207207781</v>
      </c>
      <c r="F719">
        <v>1851.247835147384</v>
      </c>
      <c r="G719">
        <v>1848.195923233832</v>
      </c>
      <c r="H719">
        <v>2573.5066408474659</v>
      </c>
      <c r="I719">
        <v>1575.3999775568791</v>
      </c>
      <c r="J719">
        <v>1707.7399962439711</v>
      </c>
      <c r="K719">
        <v>1479.910624362567</v>
      </c>
      <c r="L719">
        <v>2095.3537625137869</v>
      </c>
      <c r="M719">
        <v>1108.027114958009</v>
      </c>
      <c r="N719">
        <v>1189.7466021513089</v>
      </c>
      <c r="O719">
        <v>1880.584836995436</v>
      </c>
      <c r="P719">
        <v>1551.355685018427</v>
      </c>
      <c r="Q719">
        <v>1901.44194508139</v>
      </c>
      <c r="R719">
        <v>1730.4406104777181</v>
      </c>
      <c r="S719">
        <v>1970.614034834294</v>
      </c>
      <c r="T719">
        <v>2315.263996571688</v>
      </c>
      <c r="U719">
        <v>1611.857232822025</v>
      </c>
      <c r="V719">
        <v>1821.44103512637</v>
      </c>
      <c r="W719">
        <v>1738.400824413249</v>
      </c>
      <c r="X719">
        <v>1790.0596337850991</v>
      </c>
      <c r="Y719">
        <v>1759.983680549723</v>
      </c>
      <c r="Z719">
        <v>1358.158856345568</v>
      </c>
      <c r="AA719">
        <v>1948.0652871817911</v>
      </c>
      <c r="AB719">
        <v>1832.7677848385699</v>
      </c>
      <c r="AC719">
        <v>1673.63067483802</v>
      </c>
      <c r="AD719">
        <v>1255.257123339926</v>
      </c>
      <c r="AE719">
        <v>1609.0986954007419</v>
      </c>
      <c r="AF719">
        <v>1879.735767694634</v>
      </c>
      <c r="AG719">
        <v>1811.42987866052</v>
      </c>
      <c r="AH719">
        <v>1739.0694663294189</v>
      </c>
    </row>
    <row r="720" spans="1:34" x14ac:dyDescent="0.25">
      <c r="A720">
        <v>44432</v>
      </c>
      <c r="B720">
        <v>1298.74</v>
      </c>
      <c r="C720">
        <v>1780.2804794773799</v>
      </c>
      <c r="D720">
        <v>1765.3844394718481</v>
      </c>
      <c r="E720">
        <v>1508.835710122609</v>
      </c>
      <c r="F720">
        <v>1848.801513905923</v>
      </c>
      <c r="G720">
        <v>1833.4586208753631</v>
      </c>
      <c r="H720">
        <v>2575.301005621146</v>
      </c>
      <c r="I720">
        <v>1560.4575852763489</v>
      </c>
      <c r="J720">
        <v>1685.268836260957</v>
      </c>
      <c r="K720">
        <v>1468.284888754921</v>
      </c>
      <c r="L720">
        <v>2072.6503164606061</v>
      </c>
      <c r="M720">
        <v>1108.275639211329</v>
      </c>
      <c r="N720">
        <v>1179.547502537464</v>
      </c>
      <c r="O720">
        <v>1881.76625433953</v>
      </c>
      <c r="P720">
        <v>1549.69727629311</v>
      </c>
      <c r="Q720">
        <v>1868.9368864421449</v>
      </c>
      <c r="R720">
        <v>1723.6332905282329</v>
      </c>
      <c r="S720">
        <v>1954.247369495359</v>
      </c>
      <c r="T720">
        <v>2291.041029237349</v>
      </c>
      <c r="U720">
        <v>1603.715164321319</v>
      </c>
      <c r="V720">
        <v>1811.45659075004</v>
      </c>
      <c r="W720">
        <v>1739.4020644666571</v>
      </c>
      <c r="X720">
        <v>1771.6608537784209</v>
      </c>
      <c r="Y720">
        <v>1753.776433400066</v>
      </c>
      <c r="Z720">
        <v>1377.1596044251901</v>
      </c>
      <c r="AA720">
        <v>1941.7643853068701</v>
      </c>
      <c r="AB720">
        <v>1817.420234742805</v>
      </c>
      <c r="AC720">
        <v>1667.0224972695171</v>
      </c>
      <c r="AD720">
        <v>1253.7132599937199</v>
      </c>
      <c r="AE720">
        <v>1600.9669754187839</v>
      </c>
      <c r="AF720">
        <v>1869.650648391395</v>
      </c>
      <c r="AG720">
        <v>1801.5356724414439</v>
      </c>
      <c r="AH720">
        <v>1734.707157024779</v>
      </c>
    </row>
    <row r="721" spans="1:34" x14ac:dyDescent="0.25">
      <c r="A721">
        <v>44431</v>
      </c>
      <c r="B721">
        <v>1298.8599999999999</v>
      </c>
      <c r="C721">
        <v>1788.9716697823781</v>
      </c>
      <c r="D721">
        <v>1763.406391856483</v>
      </c>
      <c r="E721">
        <v>1489.475090387718</v>
      </c>
      <c r="F721">
        <v>1858.751208433928</v>
      </c>
      <c r="G721">
        <v>1849.139520022105</v>
      </c>
      <c r="H721">
        <v>2610.5847225290681</v>
      </c>
      <c r="I721">
        <v>1556.783150886175</v>
      </c>
      <c r="J721">
        <v>1703.919427516232</v>
      </c>
      <c r="K721">
        <v>1460.428451917089</v>
      </c>
      <c r="L721">
        <v>2082.9906448203151</v>
      </c>
      <c r="M721">
        <v>1109.554751632048</v>
      </c>
      <c r="N721">
        <v>1184.815266171282</v>
      </c>
      <c r="O721">
        <v>1898.5115661459729</v>
      </c>
      <c r="P721">
        <v>1558.960485397565</v>
      </c>
      <c r="Q721">
        <v>1861.2372571887081</v>
      </c>
      <c r="R721">
        <v>1715.0293589670141</v>
      </c>
      <c r="S721">
        <v>1973.5820449226551</v>
      </c>
      <c r="T721">
        <v>2305.6017332231991</v>
      </c>
      <c r="U721">
        <v>1607.975296340064</v>
      </c>
      <c r="V721">
        <v>1805.603429453761</v>
      </c>
      <c r="W721">
        <v>1750.919021362484</v>
      </c>
      <c r="X721">
        <v>1779.1156642065121</v>
      </c>
      <c r="Y721">
        <v>1762.6498445255579</v>
      </c>
      <c r="Z721">
        <v>1403.4698139486691</v>
      </c>
      <c r="AA721">
        <v>1954.7093335060149</v>
      </c>
      <c r="AB721">
        <v>1823.9725465869569</v>
      </c>
      <c r="AC721">
        <v>1670.6659325957571</v>
      </c>
      <c r="AD721">
        <v>1259.0470203176469</v>
      </c>
      <c r="AE721">
        <v>1596.926152162669</v>
      </c>
      <c r="AF721">
        <v>1875.503215063532</v>
      </c>
      <c r="AG721">
        <v>1815.8665394579159</v>
      </c>
      <c r="AH721">
        <v>1740.4599269199689</v>
      </c>
    </row>
    <row r="722" spans="1:34" x14ac:dyDescent="0.25">
      <c r="A722">
        <v>44428</v>
      </c>
      <c r="B722">
        <v>1329.43</v>
      </c>
      <c r="C722">
        <v>1795.837508684433</v>
      </c>
      <c r="D722">
        <v>1775.1814927382079</v>
      </c>
      <c r="E722">
        <v>1519.6233327954319</v>
      </c>
      <c r="F722">
        <v>1871.78247727396</v>
      </c>
      <c r="G722">
        <v>1890.092940126113</v>
      </c>
      <c r="H722">
        <v>2546.744144310725</v>
      </c>
      <c r="I722">
        <v>1549.194348174796</v>
      </c>
      <c r="J722">
        <v>1700.235581542094</v>
      </c>
      <c r="K722">
        <v>1500.0904318132621</v>
      </c>
      <c r="L722">
        <v>2107.6040312433429</v>
      </c>
      <c r="M722">
        <v>1106.9238844249489</v>
      </c>
      <c r="N722">
        <v>1194.3269479334399</v>
      </c>
      <c r="O722">
        <v>1901.4130521012601</v>
      </c>
      <c r="P722">
        <v>1576.980754592267</v>
      </c>
      <c r="Q722">
        <v>1859.2469086555229</v>
      </c>
      <c r="R722">
        <v>1748.793652015471</v>
      </c>
      <c r="S722">
        <v>1959.385460710866</v>
      </c>
      <c r="T722">
        <v>2314.0001335710772</v>
      </c>
      <c r="U722">
        <v>1623.3705258096491</v>
      </c>
      <c r="V722">
        <v>1859.317895564262</v>
      </c>
      <c r="W722">
        <v>1763.9554432125831</v>
      </c>
      <c r="X722">
        <v>1789.921697313483</v>
      </c>
      <c r="Y722">
        <v>1772.164746874709</v>
      </c>
      <c r="Z722">
        <v>1384.6403577417591</v>
      </c>
      <c r="AA722">
        <v>1954.424492459756</v>
      </c>
      <c r="AB722">
        <v>1834.123043236584</v>
      </c>
      <c r="AC722">
        <v>1690.6833478612491</v>
      </c>
      <c r="AD722">
        <v>1262.5068055877191</v>
      </c>
      <c r="AE722">
        <v>1626.614887546466</v>
      </c>
      <c r="AF722">
        <v>1887.968933176518</v>
      </c>
      <c r="AG722">
        <v>1825.5442288715351</v>
      </c>
      <c r="AH722">
        <v>1738.594546862246</v>
      </c>
    </row>
    <row r="723" spans="1:34" x14ac:dyDescent="0.25">
      <c r="A723">
        <v>44427</v>
      </c>
      <c r="B723">
        <v>1374.85</v>
      </c>
      <c r="C723">
        <v>1811.1402259340739</v>
      </c>
      <c r="D723">
        <v>1803.3306375034849</v>
      </c>
      <c r="E723">
        <v>1553.303738430727</v>
      </c>
      <c r="F723">
        <v>1894.9382961360061</v>
      </c>
      <c r="G723">
        <v>1908.726877988973</v>
      </c>
      <c r="H723">
        <v>2533.3891977076751</v>
      </c>
      <c r="I723">
        <v>1572.352329242656</v>
      </c>
      <c r="J723">
        <v>1703.2135074462969</v>
      </c>
      <c r="K723">
        <v>1543.194092754477</v>
      </c>
      <c r="L723">
        <v>2130.1887903772008</v>
      </c>
      <c r="M723">
        <v>1114.4760012308909</v>
      </c>
      <c r="N723">
        <v>1212.4797265201439</v>
      </c>
      <c r="O723">
        <v>1910.659046044176</v>
      </c>
      <c r="P723">
        <v>1603.5455047865271</v>
      </c>
      <c r="Q723">
        <v>1874.333863575486</v>
      </c>
      <c r="R723">
        <v>1788.6205497580829</v>
      </c>
      <c r="S723">
        <v>1968.0615575414729</v>
      </c>
      <c r="T723">
        <v>2339.4669911003439</v>
      </c>
      <c r="U723">
        <v>1625.9101376114229</v>
      </c>
      <c r="V723">
        <v>1895.8946014811211</v>
      </c>
      <c r="W723">
        <v>1767.077931621433</v>
      </c>
      <c r="X723">
        <v>1805.591142091645</v>
      </c>
      <c r="Y723">
        <v>1780.0730752633769</v>
      </c>
      <c r="Z723">
        <v>1399.8595626594431</v>
      </c>
      <c r="AA723">
        <v>1966.954874034062</v>
      </c>
      <c r="AB723">
        <v>1850.37429302078</v>
      </c>
      <c r="AC723">
        <v>1709.8143551677149</v>
      </c>
      <c r="AD723">
        <v>1279.7724847055249</v>
      </c>
      <c r="AE723">
        <v>1664.7750838487791</v>
      </c>
      <c r="AF723">
        <v>1908.277987433316</v>
      </c>
      <c r="AG723">
        <v>1841.880755931571</v>
      </c>
      <c r="AH723">
        <v>1747.3550337505269</v>
      </c>
    </row>
    <row r="724" spans="1:34" x14ac:dyDescent="0.25">
      <c r="A724">
        <v>44426</v>
      </c>
      <c r="B724">
        <v>1360.94</v>
      </c>
      <c r="C724">
        <v>1798.690886492124</v>
      </c>
      <c r="D724">
        <v>1796.3522297636459</v>
      </c>
      <c r="E724">
        <v>1541.9136502627939</v>
      </c>
      <c r="F724">
        <v>1883.7469515156249</v>
      </c>
      <c r="G724">
        <v>1898.413118405656</v>
      </c>
      <c r="H724">
        <v>2494.0304478649368</v>
      </c>
      <c r="I724">
        <v>1558.8688393730911</v>
      </c>
      <c r="J724">
        <v>1696.2579129640731</v>
      </c>
      <c r="K724">
        <v>1540.6535714486649</v>
      </c>
      <c r="L724">
        <v>2113.9711556394282</v>
      </c>
      <c r="M724">
        <v>1105.694183672676</v>
      </c>
      <c r="N724">
        <v>1210.6408672331379</v>
      </c>
      <c r="O724">
        <v>1896.546081023587</v>
      </c>
      <c r="P724">
        <v>1594.932953985176</v>
      </c>
      <c r="Q724">
        <v>1862.228514160646</v>
      </c>
      <c r="R724">
        <v>1793.114106423734</v>
      </c>
      <c r="S724">
        <v>1953.768882287018</v>
      </c>
      <c r="T724">
        <v>2304.6429214514651</v>
      </c>
      <c r="U724">
        <v>1617.108182479423</v>
      </c>
      <c r="V724">
        <v>1883.4866069066129</v>
      </c>
      <c r="W724">
        <v>1755.0309754944481</v>
      </c>
      <c r="X724">
        <v>1805.010872528032</v>
      </c>
      <c r="Y724">
        <v>1766.7248914338129</v>
      </c>
      <c r="Z724">
        <v>1370.8555140581429</v>
      </c>
      <c r="AA724">
        <v>1950.860790251498</v>
      </c>
      <c r="AB724">
        <v>1839.04290366856</v>
      </c>
      <c r="AC724">
        <v>1702.970014126259</v>
      </c>
      <c r="AD724">
        <v>1268.976342503161</v>
      </c>
      <c r="AE724">
        <v>1658.3481351989981</v>
      </c>
      <c r="AF724">
        <v>1902.4255943982821</v>
      </c>
      <c r="AG724">
        <v>1825.725884425467</v>
      </c>
      <c r="AH724">
        <v>1734.716622184769</v>
      </c>
    </row>
    <row r="725" spans="1:34" x14ac:dyDescent="0.25">
      <c r="A725">
        <v>44425</v>
      </c>
      <c r="B725">
        <v>1363.09</v>
      </c>
      <c r="C725">
        <v>1793.1907946621609</v>
      </c>
      <c r="D725">
        <v>1806.7645267967771</v>
      </c>
      <c r="E725">
        <v>1517.356481787896</v>
      </c>
      <c r="F725">
        <v>1877.262502823949</v>
      </c>
      <c r="G725">
        <v>1894.802134621616</v>
      </c>
      <c r="H725">
        <v>2471.226141661255</v>
      </c>
      <c r="I725">
        <v>1565.0518736053291</v>
      </c>
      <c r="J725">
        <v>1679.139350183334</v>
      </c>
      <c r="K725">
        <v>1534.0127188186509</v>
      </c>
      <c r="L725">
        <v>2097.9657493587979</v>
      </c>
      <c r="M725">
        <v>1114.240606507374</v>
      </c>
      <c r="N725">
        <v>1203.9712448113689</v>
      </c>
      <c r="O725">
        <v>1900.265853364637</v>
      </c>
      <c r="P725">
        <v>1593.7284058383759</v>
      </c>
      <c r="Q725">
        <v>1856.960689043088</v>
      </c>
      <c r="R725">
        <v>1799.1117498244</v>
      </c>
      <c r="S725">
        <v>1944.151088749984</v>
      </c>
      <c r="T725">
        <v>2287.1642893974999</v>
      </c>
      <c r="U725">
        <v>1617.4893371208709</v>
      </c>
      <c r="V725">
        <v>1867.86528610287</v>
      </c>
      <c r="W725">
        <v>1762.299091593374</v>
      </c>
      <c r="X725">
        <v>1796.563526928858</v>
      </c>
      <c r="Y725">
        <v>1764.1801472148691</v>
      </c>
      <c r="Z725">
        <v>1338.929124353029</v>
      </c>
      <c r="AA725">
        <v>1943.0562959854699</v>
      </c>
      <c r="AB725">
        <v>1832.6237806830979</v>
      </c>
      <c r="AC725">
        <v>1705.829753587388</v>
      </c>
      <c r="AD725">
        <v>1257.7908475815541</v>
      </c>
      <c r="AE725">
        <v>1660.7054083772889</v>
      </c>
      <c r="AF725">
        <v>1896.8905067894159</v>
      </c>
      <c r="AG725">
        <v>1819.115504406358</v>
      </c>
      <c r="AH725">
        <v>1729.422299010399</v>
      </c>
    </row>
    <row r="726" spans="1:34" x14ac:dyDescent="0.25">
      <c r="A726">
        <v>44424</v>
      </c>
      <c r="B726">
        <v>1370.96</v>
      </c>
      <c r="C726">
        <v>1792.1556131314051</v>
      </c>
      <c r="D726">
        <v>1808.051083109762</v>
      </c>
      <c r="E726">
        <v>1528.31930517261</v>
      </c>
      <c r="F726">
        <v>1877.395749586258</v>
      </c>
      <c r="G726">
        <v>1914.1657643003009</v>
      </c>
      <c r="H726">
        <v>2462.9119382336771</v>
      </c>
      <c r="I726">
        <v>1553.6365881340309</v>
      </c>
      <c r="J726">
        <v>1688.140678824775</v>
      </c>
      <c r="K726">
        <v>1526.8773283464041</v>
      </c>
      <c r="L726">
        <v>2097.9254101289998</v>
      </c>
      <c r="M726">
        <v>1119.0779521866521</v>
      </c>
      <c r="N726">
        <v>1204.5941526954441</v>
      </c>
      <c r="O726">
        <v>1900.7040345532439</v>
      </c>
      <c r="P726">
        <v>1593.773343650437</v>
      </c>
      <c r="Q726">
        <v>1868.085626554091</v>
      </c>
      <c r="R726">
        <v>1800.3703390787421</v>
      </c>
      <c r="S726">
        <v>1948.711811035485</v>
      </c>
      <c r="T726">
        <v>2238.737893770191</v>
      </c>
      <c r="U726">
        <v>1612.0470832621061</v>
      </c>
      <c r="V726">
        <v>1874.364638095509</v>
      </c>
      <c r="W726">
        <v>1766.527639576911</v>
      </c>
      <c r="X726">
        <v>1805.6403807404729</v>
      </c>
      <c r="Y726">
        <v>1762.9450544170611</v>
      </c>
      <c r="Z726">
        <v>1304.1929980565769</v>
      </c>
      <c r="AA726">
        <v>1939.612432957495</v>
      </c>
      <c r="AB726">
        <v>1836.702614776674</v>
      </c>
      <c r="AC726">
        <v>1706.519977571375</v>
      </c>
      <c r="AD726">
        <v>1253.1991846506551</v>
      </c>
      <c r="AE726">
        <v>1663.4298607985429</v>
      </c>
      <c r="AF726">
        <v>1896.879603013828</v>
      </c>
      <c r="AG726">
        <v>1821.6662955578461</v>
      </c>
      <c r="AH726">
        <v>1723.576840432735</v>
      </c>
    </row>
    <row r="727" spans="1:34" x14ac:dyDescent="0.25">
      <c r="A727">
        <v>44421</v>
      </c>
      <c r="B727">
        <v>1357.05</v>
      </c>
      <c r="C727">
        <v>1772.8324686774511</v>
      </c>
      <c r="D727">
        <v>1784.8614531167309</v>
      </c>
      <c r="E727">
        <v>1521.451581941632</v>
      </c>
      <c r="F727">
        <v>1860.6672146556789</v>
      </c>
      <c r="G727">
        <v>1880.002354607358</v>
      </c>
      <c r="H727">
        <v>2401.1802499902251</v>
      </c>
      <c r="I727">
        <v>1531.7151126605349</v>
      </c>
      <c r="J727">
        <v>1683.065051253217</v>
      </c>
      <c r="K727">
        <v>1518.996756203934</v>
      </c>
      <c r="L727">
        <v>2067.6161310661728</v>
      </c>
      <c r="M727">
        <v>1129.8719353003471</v>
      </c>
      <c r="N727">
        <v>1196.252552457355</v>
      </c>
      <c r="O727">
        <v>1882.936555447387</v>
      </c>
      <c r="P727">
        <v>1577.1583849160411</v>
      </c>
      <c r="Q727">
        <v>1848.235316807906</v>
      </c>
      <c r="R727">
        <v>1782.404341552364</v>
      </c>
      <c r="S727">
        <v>1922.4389451514901</v>
      </c>
      <c r="T727">
        <v>2222.8680952317318</v>
      </c>
      <c r="U727">
        <v>1601.714932214584</v>
      </c>
      <c r="V727">
        <v>1848.1152094138849</v>
      </c>
      <c r="W727">
        <v>1751.1655780792451</v>
      </c>
      <c r="X727">
        <v>1786.1133142198621</v>
      </c>
      <c r="Y727">
        <v>1745.111452309304</v>
      </c>
      <c r="Z727">
        <v>1282.9907540454019</v>
      </c>
      <c r="AA727">
        <v>1915.368819244291</v>
      </c>
      <c r="AB727">
        <v>1819.752700788704</v>
      </c>
      <c r="AC727">
        <v>1688.77686512778</v>
      </c>
      <c r="AD727">
        <v>1246.788963946258</v>
      </c>
      <c r="AE727">
        <v>1650.7337971510731</v>
      </c>
      <c r="AF727">
        <v>1879.7452077712251</v>
      </c>
      <c r="AG727">
        <v>1799.3040209070421</v>
      </c>
      <c r="AH727">
        <v>1705.5302522256609</v>
      </c>
    </row>
    <row r="728" spans="1:34" x14ac:dyDescent="0.25">
      <c r="A728">
        <v>44420</v>
      </c>
      <c r="B728">
        <v>1353.05</v>
      </c>
      <c r="C728">
        <v>1769.609829910768</v>
      </c>
      <c r="D728">
        <v>1782.6148170523541</v>
      </c>
      <c r="E728">
        <v>1525.960139785398</v>
      </c>
      <c r="F728">
        <v>1851.5516182372151</v>
      </c>
      <c r="G728">
        <v>1870.4510392729919</v>
      </c>
      <c r="H728">
        <v>2383.8359219025701</v>
      </c>
      <c r="I728">
        <v>1534.2195906116319</v>
      </c>
      <c r="J728">
        <v>1669.905171039381</v>
      </c>
      <c r="K728">
        <v>1540.277377841418</v>
      </c>
      <c r="L728">
        <v>2052.0523424421499</v>
      </c>
      <c r="M728">
        <v>1133.719028613953</v>
      </c>
      <c r="N728">
        <v>1199.1239127796409</v>
      </c>
      <c r="O728">
        <v>1874.258023882169</v>
      </c>
      <c r="P728">
        <v>1564.454745703008</v>
      </c>
      <c r="Q728">
        <v>1852.007429680252</v>
      </c>
      <c r="R728">
        <v>1785.2160039811999</v>
      </c>
      <c r="S728">
        <v>1899.072260816213</v>
      </c>
      <c r="T728">
        <v>2218.4484640990049</v>
      </c>
      <c r="U728">
        <v>1603.074672269898</v>
      </c>
      <c r="V728">
        <v>1811.3970327218331</v>
      </c>
      <c r="W728">
        <v>1759.2950340138291</v>
      </c>
      <c r="X728">
        <v>1798.9096928009819</v>
      </c>
      <c r="Y728">
        <v>1745.656411189656</v>
      </c>
      <c r="Z728">
        <v>1287.1154108073019</v>
      </c>
      <c r="AA728">
        <v>1910.5625864321751</v>
      </c>
      <c r="AB728">
        <v>1813.5111403836779</v>
      </c>
      <c r="AC728">
        <v>1688.4195839981239</v>
      </c>
      <c r="AD728">
        <v>1250.402536383715</v>
      </c>
      <c r="AE728">
        <v>1651.047713550905</v>
      </c>
      <c r="AF728">
        <v>1868.040352878425</v>
      </c>
      <c r="AG728">
        <v>1796.96151451789</v>
      </c>
      <c r="AH728">
        <v>1705.2555655641111</v>
      </c>
    </row>
    <row r="729" spans="1:34" x14ac:dyDescent="0.25">
      <c r="A729">
        <v>44419</v>
      </c>
      <c r="B729">
        <v>1357.79</v>
      </c>
      <c r="C729">
        <v>1764.3100339980031</v>
      </c>
      <c r="D729">
        <v>1771.1279186511811</v>
      </c>
      <c r="E729">
        <v>1512.809809840719</v>
      </c>
      <c r="F729">
        <v>1837.2151732924849</v>
      </c>
      <c r="G729">
        <v>1855.004930074859</v>
      </c>
      <c r="H729">
        <v>2387.0932706862441</v>
      </c>
      <c r="I729">
        <v>1528.588630795897</v>
      </c>
      <c r="J729">
        <v>1682.601866991092</v>
      </c>
      <c r="K729">
        <v>1545.825956830462</v>
      </c>
      <c r="L729">
        <v>2034.213193871723</v>
      </c>
      <c r="M729">
        <v>1126.4773351953911</v>
      </c>
      <c r="N729">
        <v>1203.890493899042</v>
      </c>
      <c r="O729">
        <v>1886.193803367609</v>
      </c>
      <c r="P729">
        <v>1566.041291818326</v>
      </c>
      <c r="Q729">
        <v>1850.100058682784</v>
      </c>
      <c r="R729">
        <v>1794.1670902651131</v>
      </c>
      <c r="S729">
        <v>1894.44644426432</v>
      </c>
      <c r="T729">
        <v>2206.0042363149742</v>
      </c>
      <c r="U729">
        <v>1599.871889530056</v>
      </c>
      <c r="V729">
        <v>1809.046208188226</v>
      </c>
      <c r="W729">
        <v>1756.806093770743</v>
      </c>
      <c r="X729">
        <v>1767.3236263604711</v>
      </c>
      <c r="Y729">
        <v>1733.2311758860881</v>
      </c>
      <c r="Z729">
        <v>1285.0154540734529</v>
      </c>
      <c r="AA729">
        <v>1897.9900440870381</v>
      </c>
      <c r="AB729">
        <v>1817.6510949061751</v>
      </c>
      <c r="AC729">
        <v>1687.432425736871</v>
      </c>
      <c r="AD729">
        <v>1248.2265481986581</v>
      </c>
      <c r="AE729">
        <v>1656.981865717155</v>
      </c>
      <c r="AF729">
        <v>1868.2310849669409</v>
      </c>
      <c r="AG729">
        <v>1787.3163178284181</v>
      </c>
      <c r="AH729">
        <v>1700.3535327401589</v>
      </c>
    </row>
    <row r="730" spans="1:34" x14ac:dyDescent="0.25">
      <c r="A730">
        <v>44418</v>
      </c>
      <c r="B730">
        <v>1362.43</v>
      </c>
      <c r="C730">
        <v>1758.041007727677</v>
      </c>
      <c r="D730">
        <v>1746.849842002031</v>
      </c>
      <c r="E730">
        <v>1508.9953668692981</v>
      </c>
      <c r="F730">
        <v>1841.6834616952251</v>
      </c>
      <c r="G730">
        <v>1865.2006774427059</v>
      </c>
      <c r="H730">
        <v>2392.648793417553</v>
      </c>
      <c r="I730">
        <v>1536.754936964805</v>
      </c>
      <c r="J730">
        <v>1676.550781150481</v>
      </c>
      <c r="K730">
        <v>1541.779533853648</v>
      </c>
      <c r="L730">
        <v>2020.317956980939</v>
      </c>
      <c r="M730">
        <v>1132.896909731382</v>
      </c>
      <c r="N730">
        <v>1198.9001732959159</v>
      </c>
      <c r="O730">
        <v>1876.714105793814</v>
      </c>
      <c r="P730">
        <v>1567.875712991698</v>
      </c>
      <c r="Q730">
        <v>1838.072261217274</v>
      </c>
      <c r="R730">
        <v>1784.782871717211</v>
      </c>
      <c r="S730">
        <v>1869.37818906849</v>
      </c>
      <c r="T730">
        <v>2200.4859004184891</v>
      </c>
      <c r="U730">
        <v>1584.2038485399901</v>
      </c>
      <c r="V730">
        <v>1823.4682689501069</v>
      </c>
      <c r="W730">
        <v>1708.4729122978929</v>
      </c>
      <c r="X730">
        <v>1746.9190478871101</v>
      </c>
      <c r="Y730">
        <v>1730.0108060470891</v>
      </c>
      <c r="Z730">
        <v>1268.323779796181</v>
      </c>
      <c r="AA730">
        <v>1894.746354457845</v>
      </c>
      <c r="AB730">
        <v>1810.0014171552091</v>
      </c>
      <c r="AC730">
        <v>1675.5168614259919</v>
      </c>
      <c r="AD730">
        <v>1243.5511260277581</v>
      </c>
      <c r="AE730">
        <v>1660.715336484865</v>
      </c>
      <c r="AF730">
        <v>1867.566736226928</v>
      </c>
      <c r="AG730">
        <v>1780.787809230553</v>
      </c>
      <c r="AH730">
        <v>1690.235568474094</v>
      </c>
    </row>
    <row r="731" spans="1:34" x14ac:dyDescent="0.25">
      <c r="A731">
        <v>44417</v>
      </c>
      <c r="B731">
        <v>1359.86</v>
      </c>
      <c r="C731">
        <v>1746.1506173856619</v>
      </c>
      <c r="D731">
        <v>1727.5957889804311</v>
      </c>
      <c r="E731">
        <v>1493.2493489217129</v>
      </c>
      <c r="F731">
        <v>1839.8397225048309</v>
      </c>
      <c r="G731">
        <v>1860.0051945147741</v>
      </c>
      <c r="H731">
        <v>2392.253975504093</v>
      </c>
      <c r="I731">
        <v>1530.965143215647</v>
      </c>
      <c r="J731">
        <v>1660.3073734304901</v>
      </c>
      <c r="K731">
        <v>1506.5222868868209</v>
      </c>
      <c r="L731">
        <v>2013.6437338833191</v>
      </c>
      <c r="M731">
        <v>1131.3825414802809</v>
      </c>
      <c r="N731">
        <v>1177.1560549566029</v>
      </c>
      <c r="O731">
        <v>1861.4174007574129</v>
      </c>
      <c r="P731">
        <v>1546.987068806789</v>
      </c>
      <c r="Q731">
        <v>1820.569814940332</v>
      </c>
      <c r="R731">
        <v>1770.645131893639</v>
      </c>
      <c r="S731">
        <v>1856.0055945168019</v>
      </c>
      <c r="T731">
        <v>2192.2925401435969</v>
      </c>
      <c r="U731">
        <v>1584.920295002652</v>
      </c>
      <c r="V731">
        <v>1806.7570907116649</v>
      </c>
      <c r="W731">
        <v>1666.345116524886</v>
      </c>
      <c r="X731">
        <v>1728.125336965343</v>
      </c>
      <c r="Y731">
        <v>1721.143037265799</v>
      </c>
      <c r="Z731">
        <v>1252.1556360296361</v>
      </c>
      <c r="AA731">
        <v>1887.5944924125829</v>
      </c>
      <c r="AB731">
        <v>1792.7831569482021</v>
      </c>
      <c r="AC731">
        <v>1660.4801715612241</v>
      </c>
      <c r="AD731">
        <v>1228.677612218514</v>
      </c>
      <c r="AE731">
        <v>1657.8900962338339</v>
      </c>
      <c r="AF731">
        <v>1854.309215287851</v>
      </c>
      <c r="AG731">
        <v>1767.0690290753651</v>
      </c>
      <c r="AH731">
        <v>1679.841929753092</v>
      </c>
    </row>
    <row r="732" spans="1:34" x14ac:dyDescent="0.25">
      <c r="A732">
        <v>44414</v>
      </c>
      <c r="B732">
        <v>1341.45</v>
      </c>
      <c r="C732">
        <v>1728.8942323456861</v>
      </c>
      <c r="D732">
        <v>1698.28725484606</v>
      </c>
      <c r="E732">
        <v>1464.499720319167</v>
      </c>
      <c r="F732">
        <v>1821.166292920866</v>
      </c>
      <c r="G732">
        <v>1832.5758930408581</v>
      </c>
      <c r="H732">
        <v>2362.6645750883581</v>
      </c>
      <c r="I732">
        <v>1518.4147187326221</v>
      </c>
      <c r="J732">
        <v>1646.361759888774</v>
      </c>
      <c r="K732">
        <v>1510.1873677546771</v>
      </c>
      <c r="L732">
        <v>1997.5981220617989</v>
      </c>
      <c r="M732">
        <v>1115.078820694441</v>
      </c>
      <c r="N732">
        <v>1171.0350945400121</v>
      </c>
      <c r="O732">
        <v>1829.4431487495781</v>
      </c>
      <c r="P732">
        <v>1531.8390766456009</v>
      </c>
      <c r="Q732">
        <v>1812.967504169148</v>
      </c>
      <c r="R732">
        <v>1758.2823354865991</v>
      </c>
      <c r="S732">
        <v>1829.8867824986769</v>
      </c>
      <c r="T732">
        <v>2181.032542860642</v>
      </c>
      <c r="U732">
        <v>1577.525773536544</v>
      </c>
      <c r="V732">
        <v>1784.132882806196</v>
      </c>
      <c r="W732">
        <v>1640.470843066018</v>
      </c>
      <c r="X732">
        <v>1715.512300726768</v>
      </c>
      <c r="Y732">
        <v>1705.9627245265531</v>
      </c>
      <c r="Z732">
        <v>1235.4674207225539</v>
      </c>
      <c r="AA732">
        <v>1868.8415403909389</v>
      </c>
      <c r="AB732">
        <v>1775.520383663187</v>
      </c>
      <c r="AC732">
        <v>1644.7910085857441</v>
      </c>
      <c r="AD732">
        <v>1214.552792002399</v>
      </c>
      <c r="AE732">
        <v>1645.0535671509101</v>
      </c>
      <c r="AF732">
        <v>1833.441631926112</v>
      </c>
      <c r="AG732">
        <v>1743.801698981719</v>
      </c>
      <c r="AH732">
        <v>1670.261442581975</v>
      </c>
    </row>
    <row r="733" spans="1:34" x14ac:dyDescent="0.25">
      <c r="A733">
        <v>44413</v>
      </c>
      <c r="B733">
        <v>1345.55</v>
      </c>
      <c r="C733">
        <v>1724.0131030906821</v>
      </c>
      <c r="D733">
        <v>1706.8889320228629</v>
      </c>
      <c r="E733">
        <v>1471.870234967982</v>
      </c>
      <c r="F733">
        <v>1808.274154652993</v>
      </c>
      <c r="G733">
        <v>1824.026775478648</v>
      </c>
      <c r="H733">
        <v>2369.5781264924808</v>
      </c>
      <c r="I733">
        <v>1509.098601414727</v>
      </c>
      <c r="J733">
        <v>1634.3475433637659</v>
      </c>
      <c r="K733">
        <v>1508.2406269399009</v>
      </c>
      <c r="L733">
        <v>2002.7661217521411</v>
      </c>
      <c r="M733">
        <v>1101.0334945942111</v>
      </c>
      <c r="N733">
        <v>1166.2559214610751</v>
      </c>
      <c r="O733">
        <v>1827.1295768997029</v>
      </c>
      <c r="P733">
        <v>1529.087852663195</v>
      </c>
      <c r="Q733">
        <v>1807.0613177030571</v>
      </c>
      <c r="R733">
        <v>1761.071147754446</v>
      </c>
      <c r="S733">
        <v>1825.871560157841</v>
      </c>
      <c r="T733">
        <v>2181.3279577179042</v>
      </c>
      <c r="U733">
        <v>1573.450874156737</v>
      </c>
      <c r="V733">
        <v>1771.931348250399</v>
      </c>
      <c r="W733">
        <v>1625.6405927569599</v>
      </c>
      <c r="X733">
        <v>1707.6630087834351</v>
      </c>
      <c r="Y733">
        <v>1701.933092473535</v>
      </c>
      <c r="Z733">
        <v>1231.1587753272111</v>
      </c>
      <c r="AA733">
        <v>1864.0916266393131</v>
      </c>
      <c r="AB733">
        <v>1770.7477981572381</v>
      </c>
      <c r="AC733">
        <v>1639.641145342858</v>
      </c>
      <c r="AD733">
        <v>1209.4533251916141</v>
      </c>
      <c r="AE733">
        <v>1648.5535698149281</v>
      </c>
      <c r="AF733">
        <v>1829.0371496070741</v>
      </c>
      <c r="AG733">
        <v>1737.532898949531</v>
      </c>
      <c r="AH733">
        <v>1665.5536163698439</v>
      </c>
    </row>
    <row r="734" spans="1:34" x14ac:dyDescent="0.25">
      <c r="A734">
        <v>44412</v>
      </c>
      <c r="B734">
        <v>1334.74</v>
      </c>
      <c r="C734">
        <v>1711.0408190173609</v>
      </c>
      <c r="D734">
        <v>1679.734508861188</v>
      </c>
      <c r="E734">
        <v>1471.1557137667651</v>
      </c>
      <c r="F734">
        <v>1792.2559211542471</v>
      </c>
      <c r="G734">
        <v>1813.418802406025</v>
      </c>
      <c r="H734">
        <v>2355.9317808788942</v>
      </c>
      <c r="I734">
        <v>1498.9576452904751</v>
      </c>
      <c r="J734">
        <v>1623.158946369301</v>
      </c>
      <c r="K734">
        <v>1506.442309533792</v>
      </c>
      <c r="L734">
        <v>1992.853195106469</v>
      </c>
      <c r="M734">
        <v>1080.993781120779</v>
      </c>
      <c r="N734">
        <v>1156.178608188678</v>
      </c>
      <c r="O734">
        <v>1813.4969584876751</v>
      </c>
      <c r="P734">
        <v>1527.320607520227</v>
      </c>
      <c r="Q734">
        <v>1791.3764122706959</v>
      </c>
      <c r="R734">
        <v>1751.1669781534169</v>
      </c>
      <c r="S734">
        <v>1822.3627752986699</v>
      </c>
      <c r="T734">
        <v>2163.8839956188281</v>
      </c>
      <c r="U734">
        <v>1564.7739673874939</v>
      </c>
      <c r="V734">
        <v>1744.346269489984</v>
      </c>
      <c r="W734">
        <v>1622.797596868804</v>
      </c>
      <c r="X734">
        <v>1690.3994047351559</v>
      </c>
      <c r="Y734">
        <v>1685.906312754526</v>
      </c>
      <c r="Z734">
        <v>1219.5116451775939</v>
      </c>
      <c r="AA734">
        <v>1848.03156997823</v>
      </c>
      <c r="AB734">
        <v>1757.5929177644191</v>
      </c>
      <c r="AC734">
        <v>1632.430682806385</v>
      </c>
      <c r="AD734">
        <v>1198.040617945205</v>
      </c>
      <c r="AE734">
        <v>1640.387432497791</v>
      </c>
      <c r="AF734">
        <v>1820.231647242005</v>
      </c>
      <c r="AG734">
        <v>1725.4748158882289</v>
      </c>
      <c r="AH734">
        <v>1648.87504833717</v>
      </c>
    </row>
    <row r="735" spans="1:34" x14ac:dyDescent="0.25">
      <c r="A735">
        <v>44411</v>
      </c>
      <c r="B735">
        <v>1332.44</v>
      </c>
      <c r="C735">
        <v>1703.3817295520389</v>
      </c>
      <c r="D735">
        <v>1681.748054333807</v>
      </c>
      <c r="E735">
        <v>1474.087782501188</v>
      </c>
      <c r="F735">
        <v>1779.29743687676</v>
      </c>
      <c r="G735">
        <v>1812.7220836859819</v>
      </c>
      <c r="H735">
        <v>2332.5006097945329</v>
      </c>
      <c r="I735">
        <v>1495.1319584539499</v>
      </c>
      <c r="J735">
        <v>1612.2208643262161</v>
      </c>
      <c r="K735">
        <v>1486.2297385139721</v>
      </c>
      <c r="L735">
        <v>1992.5793587683479</v>
      </c>
      <c r="M735">
        <v>1073.89286648692</v>
      </c>
      <c r="N735">
        <v>1148.612319210335</v>
      </c>
      <c r="O735">
        <v>1808.5245193988869</v>
      </c>
      <c r="P735">
        <v>1524.287105075887</v>
      </c>
      <c r="Q735">
        <v>1788.7288923798351</v>
      </c>
      <c r="R735">
        <v>1748.928215484884</v>
      </c>
      <c r="S735">
        <v>1823.573576014933</v>
      </c>
      <c r="T735">
        <v>2155.531428975265</v>
      </c>
      <c r="U735">
        <v>1559.432742578173</v>
      </c>
      <c r="V735">
        <v>1726.8456725677461</v>
      </c>
      <c r="W735">
        <v>1621.574649802516</v>
      </c>
      <c r="X735">
        <v>1681.0622769773529</v>
      </c>
      <c r="Y735">
        <v>1680.0738196705261</v>
      </c>
      <c r="Z735">
        <v>1211.011410009331</v>
      </c>
      <c r="AA735">
        <v>1837.5681571102259</v>
      </c>
      <c r="AB735">
        <v>1750.174284124384</v>
      </c>
      <c r="AC735">
        <v>1629.559559435454</v>
      </c>
      <c r="AD735">
        <v>1191.907590310524</v>
      </c>
      <c r="AE735">
        <v>1640.8330462478459</v>
      </c>
      <c r="AF735">
        <v>1815.7507390765311</v>
      </c>
      <c r="AG735">
        <v>1716.1369618303479</v>
      </c>
      <c r="AH735">
        <v>1640.354453526809</v>
      </c>
    </row>
    <row r="736" spans="1:34" x14ac:dyDescent="0.25">
      <c r="A736">
        <v>44410</v>
      </c>
      <c r="B736">
        <v>1314.22</v>
      </c>
      <c r="C736">
        <v>1698.2552758630859</v>
      </c>
      <c r="D736">
        <v>1674.244783878825</v>
      </c>
      <c r="E736">
        <v>1461.163976763421</v>
      </c>
      <c r="F736">
        <v>1769.4959504062019</v>
      </c>
      <c r="G736">
        <v>1793.8840457631129</v>
      </c>
      <c r="H736">
        <v>2314.7756612870012</v>
      </c>
      <c r="I736">
        <v>1488.284220726021</v>
      </c>
      <c r="J736">
        <v>1602.394367481018</v>
      </c>
      <c r="K736">
        <v>1494.734698418798</v>
      </c>
      <c r="L736">
        <v>1989.0406233257841</v>
      </c>
      <c r="M736">
        <v>1065.4952494726431</v>
      </c>
      <c r="N736">
        <v>1146.5285267130851</v>
      </c>
      <c r="O736">
        <v>1806.003550967577</v>
      </c>
      <c r="P736">
        <v>1518.2586785865251</v>
      </c>
      <c r="Q736">
        <v>1784.4956653932361</v>
      </c>
      <c r="R736">
        <v>1733.639464270535</v>
      </c>
      <c r="S736">
        <v>1824.4478433560021</v>
      </c>
      <c r="T736">
        <v>2155.0382737482591</v>
      </c>
      <c r="U736">
        <v>1557.5035005511279</v>
      </c>
      <c r="V736">
        <v>1734.2336452532541</v>
      </c>
      <c r="W736">
        <v>1611.1280736761</v>
      </c>
      <c r="X736">
        <v>1683.6684289176501</v>
      </c>
      <c r="Y736">
        <v>1683.195026542202</v>
      </c>
      <c r="Z736">
        <v>1217.193514900697</v>
      </c>
      <c r="AA736">
        <v>1832.919933724522</v>
      </c>
      <c r="AB736">
        <v>1747.708202431319</v>
      </c>
      <c r="AC736">
        <v>1620.027104693261</v>
      </c>
      <c r="AD736">
        <v>1188.558178613599</v>
      </c>
      <c r="AE736">
        <v>1631.642858487698</v>
      </c>
      <c r="AF736">
        <v>1805.776512040055</v>
      </c>
      <c r="AG736">
        <v>1709.0374188053679</v>
      </c>
      <c r="AH736">
        <v>1640.313934986782</v>
      </c>
    </row>
    <row r="737" spans="1:34" x14ac:dyDescent="0.25">
      <c r="A737">
        <v>44407</v>
      </c>
      <c r="B737">
        <v>1310.05</v>
      </c>
      <c r="C737">
        <v>1692.0052358690741</v>
      </c>
      <c r="D737">
        <v>1669.749875406206</v>
      </c>
      <c r="E737">
        <v>1452.875840565918</v>
      </c>
      <c r="F737">
        <v>1768.7710920638369</v>
      </c>
      <c r="G737">
        <v>1795.536183569857</v>
      </c>
      <c r="H737">
        <v>2312.2465534692901</v>
      </c>
      <c r="I737">
        <v>1472.7833513652431</v>
      </c>
      <c r="J737">
        <v>1588.219684612221</v>
      </c>
      <c r="K737">
        <v>1498.4121342358931</v>
      </c>
      <c r="L737">
        <v>1956.903480318038</v>
      </c>
      <c r="M737">
        <v>1054.7023710808089</v>
      </c>
      <c r="N737">
        <v>1137.719457004519</v>
      </c>
      <c r="O737">
        <v>1787.278139322681</v>
      </c>
      <c r="P737">
        <v>1513.0075720890291</v>
      </c>
      <c r="Q737">
        <v>1774.926104721882</v>
      </c>
      <c r="R737">
        <v>1731.9609159933909</v>
      </c>
      <c r="S737">
        <v>1804.6903002194631</v>
      </c>
      <c r="T737">
        <v>2145.3665485641682</v>
      </c>
      <c r="U737">
        <v>1558.8279071094739</v>
      </c>
      <c r="V737">
        <v>1742.484455181293</v>
      </c>
      <c r="W737">
        <v>1594.170904003654</v>
      </c>
      <c r="X737">
        <v>1670.291063477775</v>
      </c>
      <c r="Y737">
        <v>1683.7319682181869</v>
      </c>
      <c r="Z737">
        <v>1216.489500039866</v>
      </c>
      <c r="AA737">
        <v>1829.651624713613</v>
      </c>
      <c r="AB737">
        <v>1734.79395462035</v>
      </c>
      <c r="AC737">
        <v>1614.6581684776779</v>
      </c>
      <c r="AD737">
        <v>1181.124356421012</v>
      </c>
      <c r="AE737">
        <v>1625.38448099482</v>
      </c>
      <c r="AF737">
        <v>1804.265222251815</v>
      </c>
      <c r="AG737">
        <v>1698.607430398891</v>
      </c>
      <c r="AH737">
        <v>1636.0896366208281</v>
      </c>
    </row>
    <row r="738" spans="1:34" x14ac:dyDescent="0.25">
      <c r="A738">
        <v>44406</v>
      </c>
      <c r="B738">
        <v>1293.5999999999999</v>
      </c>
      <c r="C738">
        <v>1684.3464989386771</v>
      </c>
      <c r="D738">
        <v>1657.0238627531689</v>
      </c>
      <c r="E738">
        <v>1452.1168128948821</v>
      </c>
      <c r="F738">
        <v>1759.9935347537571</v>
      </c>
      <c r="G738">
        <v>1784.558117564326</v>
      </c>
      <c r="H738">
        <v>2301.7163980857222</v>
      </c>
      <c r="I738">
        <v>1460.6677258849811</v>
      </c>
      <c r="J738">
        <v>1589.161676842979</v>
      </c>
      <c r="K738">
        <v>1506.208192518337</v>
      </c>
      <c r="L738">
        <v>1941.7351939195059</v>
      </c>
      <c r="M738">
        <v>1041.4231947575861</v>
      </c>
      <c r="N738">
        <v>1137.5111703019909</v>
      </c>
      <c r="O738">
        <v>1780.168811146566</v>
      </c>
      <c r="P738">
        <v>1506.598126089513</v>
      </c>
      <c r="Q738">
        <v>1774.0308611736009</v>
      </c>
      <c r="R738">
        <v>1709.736499078565</v>
      </c>
      <c r="S738">
        <v>1801.213959058603</v>
      </c>
      <c r="T738">
        <v>2140.493102512391</v>
      </c>
      <c r="U738">
        <v>1553.4275579861869</v>
      </c>
      <c r="V738">
        <v>1742.733939246348</v>
      </c>
      <c r="W738">
        <v>1576.392233616107</v>
      </c>
      <c r="X738">
        <v>1669.275978428213</v>
      </c>
      <c r="Y738">
        <v>1676.5031437994639</v>
      </c>
      <c r="Z738">
        <v>1202.0158524495141</v>
      </c>
      <c r="AA738">
        <v>1822.1493805596051</v>
      </c>
      <c r="AB738">
        <v>1731.7639218677</v>
      </c>
      <c r="AC738">
        <v>1601.648206035974</v>
      </c>
      <c r="AD738">
        <v>1174.634036564466</v>
      </c>
      <c r="AE738">
        <v>1606.8918985253461</v>
      </c>
      <c r="AF738">
        <v>1790.837041987706</v>
      </c>
      <c r="AG738">
        <v>1691.6470086587051</v>
      </c>
      <c r="AH738">
        <v>1632.002418784564</v>
      </c>
    </row>
    <row r="739" spans="1:34" x14ac:dyDescent="0.25">
      <c r="A739">
        <v>44405</v>
      </c>
      <c r="B739">
        <v>1277.07</v>
      </c>
      <c r="C739">
        <v>1675.3518949548099</v>
      </c>
      <c r="D739">
        <v>1645.337043424016</v>
      </c>
      <c r="E739">
        <v>1445.5987298406719</v>
      </c>
      <c r="F739">
        <v>1752.8938271950101</v>
      </c>
      <c r="G739">
        <v>1780.0790243078891</v>
      </c>
      <c r="H739">
        <v>2282.4628466534259</v>
      </c>
      <c r="I739">
        <v>1457.4678876407311</v>
      </c>
      <c r="J739">
        <v>1575.6890537474289</v>
      </c>
      <c r="K739">
        <v>1500.1210911783851</v>
      </c>
      <c r="L739">
        <v>1949.9750437952041</v>
      </c>
      <c r="M739">
        <v>1026.466647939983</v>
      </c>
      <c r="N739">
        <v>1135.416641712495</v>
      </c>
      <c r="O739">
        <v>1770.0186216171869</v>
      </c>
      <c r="P739">
        <v>1499.7188624019309</v>
      </c>
      <c r="Q739">
        <v>1755.08202592924</v>
      </c>
      <c r="R739">
        <v>1684.025896291055</v>
      </c>
      <c r="S739">
        <v>1795.5876275748631</v>
      </c>
      <c r="T739">
        <v>2129.0014340984362</v>
      </c>
      <c r="U739">
        <v>1549.469481757329</v>
      </c>
      <c r="V739">
        <v>1749.6137955636709</v>
      </c>
      <c r="W739">
        <v>1566.8116846602461</v>
      </c>
      <c r="X739">
        <v>1669.801104014638</v>
      </c>
      <c r="Y739">
        <v>1667.059688428285</v>
      </c>
      <c r="Z739">
        <v>1206.0621390715071</v>
      </c>
      <c r="AA739">
        <v>1812.98605708779</v>
      </c>
      <c r="AB739">
        <v>1722.4440391016519</v>
      </c>
      <c r="AC739">
        <v>1591.11554740013</v>
      </c>
      <c r="AD739">
        <v>1170.195782699602</v>
      </c>
      <c r="AE739">
        <v>1588.779696724825</v>
      </c>
      <c r="AF739">
        <v>1777.0256689422661</v>
      </c>
      <c r="AG739">
        <v>1684.735595225646</v>
      </c>
      <c r="AH739">
        <v>1624.4038382496919</v>
      </c>
    </row>
    <row r="740" spans="1:34" x14ac:dyDescent="0.25">
      <c r="A740">
        <v>44404</v>
      </c>
      <c r="B740">
        <v>1276.93</v>
      </c>
      <c r="C740">
        <v>1677.8826040191191</v>
      </c>
      <c r="D740">
        <v>1651.8787514663661</v>
      </c>
      <c r="E740">
        <v>1454.236255487785</v>
      </c>
      <c r="F740">
        <v>1756.648622920251</v>
      </c>
      <c r="G740">
        <v>1777.681340163836</v>
      </c>
      <c r="H740">
        <v>2292.6392735038798</v>
      </c>
      <c r="I740">
        <v>1451.8982889375941</v>
      </c>
      <c r="J740">
        <v>1581.1474147468621</v>
      </c>
      <c r="K740">
        <v>1505.5101403369811</v>
      </c>
      <c r="L740">
        <v>1954.5980787620849</v>
      </c>
      <c r="M740">
        <v>1029.5642186623911</v>
      </c>
      <c r="N740">
        <v>1139.4962094711</v>
      </c>
      <c r="O740">
        <v>1774.536627071473</v>
      </c>
      <c r="P740">
        <v>1492.770626984294</v>
      </c>
      <c r="Q740">
        <v>1765.7468198831241</v>
      </c>
      <c r="R740">
        <v>1681.6277467727839</v>
      </c>
      <c r="S740">
        <v>1804.222433170843</v>
      </c>
      <c r="T740">
        <v>2128.0397981248302</v>
      </c>
      <c r="U740">
        <v>1546.628685520034</v>
      </c>
      <c r="V740">
        <v>1750.993371632733</v>
      </c>
      <c r="W740">
        <v>1576.4480581977709</v>
      </c>
      <c r="X740">
        <v>1667.785505606756</v>
      </c>
      <c r="Y740">
        <v>1667.37062919346</v>
      </c>
      <c r="Z740">
        <v>1198.2894233650709</v>
      </c>
      <c r="AA740">
        <v>1815.9596985426881</v>
      </c>
      <c r="AB740">
        <v>1728.4467047982239</v>
      </c>
      <c r="AC740">
        <v>1589.6794236820699</v>
      </c>
      <c r="AD740">
        <v>1172.120265004698</v>
      </c>
      <c r="AE740">
        <v>1587.72076650295</v>
      </c>
      <c r="AF740">
        <v>1779.230936953747</v>
      </c>
      <c r="AG740">
        <v>1687.4504414072401</v>
      </c>
      <c r="AH740">
        <v>1627.358354826112</v>
      </c>
    </row>
    <row r="741" spans="1:34" x14ac:dyDescent="0.25">
      <c r="A741">
        <v>44403</v>
      </c>
      <c r="B741">
        <v>1272.71</v>
      </c>
      <c r="C741">
        <v>1672.2696683960969</v>
      </c>
      <c r="D741">
        <v>1644.4647830937629</v>
      </c>
      <c r="E741">
        <v>1443.6613641762001</v>
      </c>
      <c r="F741">
        <v>1751.8064750708029</v>
      </c>
      <c r="G741">
        <v>1780.56558620797</v>
      </c>
      <c r="H741">
        <v>2279.0208879426168</v>
      </c>
      <c r="I741">
        <v>1440.5998662279401</v>
      </c>
      <c r="J741">
        <v>1577.8685462615599</v>
      </c>
      <c r="K741">
        <v>1479.0818637458001</v>
      </c>
      <c r="L741">
        <v>1944.424532089974</v>
      </c>
      <c r="M741">
        <v>1027.814477815373</v>
      </c>
      <c r="N741">
        <v>1138.272694293875</v>
      </c>
      <c r="O741">
        <v>1772.5244659214891</v>
      </c>
      <c r="P741">
        <v>1483.7572424988871</v>
      </c>
      <c r="Q741">
        <v>1760.958250566918</v>
      </c>
      <c r="R741">
        <v>1673.4574857956341</v>
      </c>
      <c r="S741">
        <v>1814.412400102897</v>
      </c>
      <c r="T741">
        <v>2123.6421275475568</v>
      </c>
      <c r="U741">
        <v>1535.8074788098741</v>
      </c>
      <c r="V741">
        <v>1742.647664417083</v>
      </c>
      <c r="W741">
        <v>1577.170448250396</v>
      </c>
      <c r="X741">
        <v>1663.403146159339</v>
      </c>
      <c r="Y741">
        <v>1664.148225868455</v>
      </c>
      <c r="Z741">
        <v>1192.7819371225421</v>
      </c>
      <c r="AA741">
        <v>1810.7777330162951</v>
      </c>
      <c r="AB741">
        <v>1721.8411351862881</v>
      </c>
      <c r="AC741">
        <v>1583.1891565434021</v>
      </c>
      <c r="AD741">
        <v>1168.4774844535491</v>
      </c>
      <c r="AE741">
        <v>1579.0791109666329</v>
      </c>
      <c r="AF741">
        <v>1772.514006978839</v>
      </c>
      <c r="AG741">
        <v>1683.4315020928921</v>
      </c>
      <c r="AH741">
        <v>1620.996942759406</v>
      </c>
    </row>
    <row r="742" spans="1:34" x14ac:dyDescent="0.25">
      <c r="A742">
        <v>44400</v>
      </c>
      <c r="B742">
        <v>1268.83</v>
      </c>
      <c r="C742">
        <v>1667.310548834276</v>
      </c>
      <c r="D742">
        <v>1627.1158228227989</v>
      </c>
      <c r="E742">
        <v>1417.083371953348</v>
      </c>
      <c r="F742">
        <v>1739.5229872396681</v>
      </c>
      <c r="G742">
        <v>1766.0389942785589</v>
      </c>
      <c r="H742">
        <v>2285.0185166430169</v>
      </c>
      <c r="I742">
        <v>1434.3648755239369</v>
      </c>
      <c r="J742">
        <v>1564.484899788205</v>
      </c>
      <c r="K742">
        <v>1475.1239827478039</v>
      </c>
      <c r="L742">
        <v>1935.6030071381949</v>
      </c>
      <c r="M742">
        <v>1023.485394340546</v>
      </c>
      <c r="N742">
        <v>1138.2773757056309</v>
      </c>
      <c r="O742">
        <v>1758.471840842255</v>
      </c>
      <c r="P742">
        <v>1482.9286442429909</v>
      </c>
      <c r="Q742">
        <v>1755.0865771410361</v>
      </c>
      <c r="R742">
        <v>1688.423177464382</v>
      </c>
      <c r="S742">
        <v>1812.2668952283941</v>
      </c>
      <c r="T742">
        <v>2123.7901624490542</v>
      </c>
      <c r="U742">
        <v>1532.9426763125839</v>
      </c>
      <c r="V742">
        <v>1717.8784989517881</v>
      </c>
      <c r="W742">
        <v>1563.9597583238519</v>
      </c>
      <c r="X742">
        <v>1663.5071467800519</v>
      </c>
      <c r="Y742">
        <v>1663.65204515907</v>
      </c>
      <c r="Z742">
        <v>1199.5203427027859</v>
      </c>
      <c r="AA742">
        <v>1806.834336584001</v>
      </c>
      <c r="AB742">
        <v>1710.5909401043821</v>
      </c>
      <c r="AC742">
        <v>1581.4714903494189</v>
      </c>
      <c r="AD742">
        <v>1165.0604269092939</v>
      </c>
      <c r="AE742">
        <v>1579.291178463299</v>
      </c>
      <c r="AF742">
        <v>1762.046319041697</v>
      </c>
      <c r="AG742">
        <v>1673.929758289808</v>
      </c>
      <c r="AH742">
        <v>1623.0264165646231</v>
      </c>
    </row>
    <row r="743" spans="1:34" x14ac:dyDescent="0.25">
      <c r="A743">
        <v>44399</v>
      </c>
      <c r="B743">
        <v>1293.67</v>
      </c>
      <c r="C743">
        <v>1675.614882203301</v>
      </c>
      <c r="D743">
        <v>1641.3247214223929</v>
      </c>
      <c r="E743">
        <v>1417.811120052171</v>
      </c>
      <c r="F743">
        <v>1747.966543108168</v>
      </c>
      <c r="G743">
        <v>1771.6102199096599</v>
      </c>
      <c r="H743">
        <v>2299.791995878531</v>
      </c>
      <c r="I743">
        <v>1437.3403388430299</v>
      </c>
      <c r="J743">
        <v>1555.182586423791</v>
      </c>
      <c r="K743">
        <v>1486.7293925873671</v>
      </c>
      <c r="L743">
        <v>1935.652819757486</v>
      </c>
      <c r="M743">
        <v>1023.101360302024</v>
      </c>
      <c r="N743">
        <v>1144.591061044624</v>
      </c>
      <c r="O743">
        <v>1762.9405189652939</v>
      </c>
      <c r="P743">
        <v>1492.312230549554</v>
      </c>
      <c r="Q743">
        <v>1768.22416625338</v>
      </c>
      <c r="R743">
        <v>1705.1068139660761</v>
      </c>
      <c r="S743">
        <v>1806.0149506891371</v>
      </c>
      <c r="T743">
        <v>2150.1100112437548</v>
      </c>
      <c r="U743">
        <v>1546.6147742570181</v>
      </c>
      <c r="V743">
        <v>1737.036476012885</v>
      </c>
      <c r="W743">
        <v>1562.4215476011959</v>
      </c>
      <c r="X743">
        <v>1674.4827527918501</v>
      </c>
      <c r="Y743">
        <v>1670.027680376581</v>
      </c>
      <c r="Z743">
        <v>1212.426151395731</v>
      </c>
      <c r="AA743">
        <v>1816.7909737326479</v>
      </c>
      <c r="AB743">
        <v>1716.0701070211051</v>
      </c>
      <c r="AC743">
        <v>1590.5325538636639</v>
      </c>
      <c r="AD743">
        <v>1170.416796437712</v>
      </c>
      <c r="AE743">
        <v>1597.051080912961</v>
      </c>
      <c r="AF743">
        <v>1769.3938231834361</v>
      </c>
      <c r="AG743">
        <v>1682.294931942507</v>
      </c>
      <c r="AH743">
        <v>1630.5601659326451</v>
      </c>
    </row>
    <row r="744" spans="1:34" x14ac:dyDescent="0.25">
      <c r="A744">
        <v>44398</v>
      </c>
      <c r="B744">
        <v>1270.79</v>
      </c>
      <c r="C744">
        <v>1658.796953364601</v>
      </c>
      <c r="D744">
        <v>1624.2854387458781</v>
      </c>
      <c r="E744">
        <v>1393.027877561062</v>
      </c>
      <c r="F744">
        <v>1720.913407499906</v>
      </c>
      <c r="G744">
        <v>1739.826923438271</v>
      </c>
      <c r="H744">
        <v>2287.6213998142221</v>
      </c>
      <c r="I744">
        <v>1431.720638403528</v>
      </c>
      <c r="J744">
        <v>1544.216523255247</v>
      </c>
      <c r="K744">
        <v>1459.653433056216</v>
      </c>
      <c r="L744">
        <v>1923.9385348689291</v>
      </c>
      <c r="M744">
        <v>1021.435654494639</v>
      </c>
      <c r="N744">
        <v>1134.425576743793</v>
      </c>
      <c r="O744">
        <v>1745.251404218011</v>
      </c>
      <c r="P744">
        <v>1476.8761844881451</v>
      </c>
      <c r="Q744">
        <v>1757.5193841098201</v>
      </c>
      <c r="R744">
        <v>1690.8298779352581</v>
      </c>
      <c r="S744">
        <v>1806.1752149971851</v>
      </c>
      <c r="T744">
        <v>2140.0787168864258</v>
      </c>
      <c r="U744">
        <v>1529.686511977792</v>
      </c>
      <c r="V744">
        <v>1705.8681476452559</v>
      </c>
      <c r="W744">
        <v>1532.6097882168619</v>
      </c>
      <c r="X744">
        <v>1662.607199134603</v>
      </c>
      <c r="Y744">
        <v>1651.8340672129359</v>
      </c>
      <c r="Z744">
        <v>1212.782437861199</v>
      </c>
      <c r="AA744">
        <v>1798.5222964479799</v>
      </c>
      <c r="AB744">
        <v>1699.871580951582</v>
      </c>
      <c r="AC744">
        <v>1571.8342748326511</v>
      </c>
      <c r="AD744">
        <v>1162.4297903930301</v>
      </c>
      <c r="AE744">
        <v>1578.721535879718</v>
      </c>
      <c r="AF744">
        <v>1751.616125632931</v>
      </c>
      <c r="AG744">
        <v>1664.119246091605</v>
      </c>
      <c r="AH744">
        <v>1615.866675358046</v>
      </c>
    </row>
    <row r="745" spans="1:34" x14ac:dyDescent="0.25">
      <c r="A745">
        <v>44397</v>
      </c>
      <c r="B745">
        <v>1273.29</v>
      </c>
      <c r="C745">
        <v>1661.5116275247381</v>
      </c>
      <c r="D745">
        <v>1611.5357225694061</v>
      </c>
      <c r="E745">
        <v>1392.231904747963</v>
      </c>
      <c r="F745">
        <v>1719.241221450063</v>
      </c>
      <c r="G745">
        <v>1738.166130623456</v>
      </c>
      <c r="H745">
        <v>2300.8783484462701</v>
      </c>
      <c r="I745">
        <v>1440.087301420428</v>
      </c>
      <c r="J745">
        <v>1554.3195801609679</v>
      </c>
      <c r="K745">
        <v>1472.7887088916391</v>
      </c>
      <c r="L745">
        <v>1925.3202526700011</v>
      </c>
      <c r="M745">
        <v>1017.757430365692</v>
      </c>
      <c r="N745">
        <v>1135.5426826383821</v>
      </c>
      <c r="O745">
        <v>1749.40911222003</v>
      </c>
      <c r="P745">
        <v>1475.2431182689411</v>
      </c>
      <c r="Q745">
        <v>1757.700905879932</v>
      </c>
      <c r="R745">
        <v>1692.565550782911</v>
      </c>
      <c r="S745">
        <v>1805.878699600481</v>
      </c>
      <c r="T745">
        <v>2158.3520307648969</v>
      </c>
      <c r="U745">
        <v>1528.8340192993189</v>
      </c>
      <c r="V745">
        <v>1704.8914504963029</v>
      </c>
      <c r="W745">
        <v>1533.150935912762</v>
      </c>
      <c r="X745">
        <v>1654.975097129573</v>
      </c>
      <c r="Y745">
        <v>1660.198075272941</v>
      </c>
      <c r="Z745">
        <v>1211.8503730573409</v>
      </c>
      <c r="AA745">
        <v>1802.1628996696149</v>
      </c>
      <c r="AB745">
        <v>1704.363133498055</v>
      </c>
      <c r="AC745">
        <v>1572.6013718003901</v>
      </c>
      <c r="AD745">
        <v>1161.688096863094</v>
      </c>
      <c r="AE745">
        <v>1582.6794035430769</v>
      </c>
      <c r="AF745">
        <v>1751.3206393606331</v>
      </c>
      <c r="AG745">
        <v>1664.351116717628</v>
      </c>
      <c r="AH745">
        <v>1622.6006928432339</v>
      </c>
    </row>
    <row r="746" spans="1:34" x14ac:dyDescent="0.25">
      <c r="A746">
        <v>44396</v>
      </c>
      <c r="B746">
        <v>1243.51</v>
      </c>
      <c r="C746">
        <v>1643.941895176541</v>
      </c>
      <c r="D746">
        <v>1584.4693664306569</v>
      </c>
      <c r="E746">
        <v>1369.580952713236</v>
      </c>
      <c r="F746">
        <v>1704.1590744375039</v>
      </c>
      <c r="G746">
        <v>1714.17959222379</v>
      </c>
      <c r="H746">
        <v>2257.0178227801689</v>
      </c>
      <c r="I746">
        <v>1425.0327137081711</v>
      </c>
      <c r="J746">
        <v>1555.8676747212839</v>
      </c>
      <c r="K746">
        <v>1470.257160552911</v>
      </c>
      <c r="L746">
        <v>1897.284941890096</v>
      </c>
      <c r="M746">
        <v>997.29509254742993</v>
      </c>
      <c r="N746">
        <v>1124.736778469801</v>
      </c>
      <c r="O746">
        <v>1726.44347261232</v>
      </c>
      <c r="P746">
        <v>1465.267925130149</v>
      </c>
      <c r="Q746">
        <v>1749.5242002747671</v>
      </c>
      <c r="R746">
        <v>1664.4929085006379</v>
      </c>
      <c r="S746">
        <v>1782.9147150082649</v>
      </c>
      <c r="T746">
        <v>2121.8127535099902</v>
      </c>
      <c r="U746">
        <v>1522.9263240418461</v>
      </c>
      <c r="V746">
        <v>1671.1351005808619</v>
      </c>
      <c r="W746">
        <v>1529.9549979737581</v>
      </c>
      <c r="X746">
        <v>1645.256951739332</v>
      </c>
      <c r="Y746">
        <v>1645.2657642110371</v>
      </c>
      <c r="Z746">
        <v>1188.98249657377</v>
      </c>
      <c r="AA746">
        <v>1781.466204710076</v>
      </c>
      <c r="AB746">
        <v>1689.8789136345399</v>
      </c>
      <c r="AC746">
        <v>1558.4117273119721</v>
      </c>
      <c r="AD746">
        <v>1144.2451438189701</v>
      </c>
      <c r="AE746">
        <v>1557.340809545851</v>
      </c>
      <c r="AF746">
        <v>1729.759598942157</v>
      </c>
      <c r="AG746">
        <v>1644.2099780950939</v>
      </c>
      <c r="AH746">
        <v>1610.783769072983</v>
      </c>
    </row>
    <row r="747" spans="1:34" x14ac:dyDescent="0.25">
      <c r="A747">
        <v>44393</v>
      </c>
      <c r="B747">
        <v>1299.31</v>
      </c>
      <c r="C747">
        <v>1677.0193286541371</v>
      </c>
      <c r="D747">
        <v>1617.9742334725199</v>
      </c>
      <c r="E747">
        <v>1403.7003615734679</v>
      </c>
      <c r="F747">
        <v>1738.071503034301</v>
      </c>
      <c r="G747">
        <v>1749.232440531254</v>
      </c>
      <c r="H747">
        <v>2318.9435900144831</v>
      </c>
      <c r="I747">
        <v>1465.8766589769141</v>
      </c>
      <c r="J747">
        <v>1567.6881859498319</v>
      </c>
      <c r="K747">
        <v>1543.549783578821</v>
      </c>
      <c r="L747">
        <v>1919.619534099186</v>
      </c>
      <c r="M747">
        <v>1036.074282400858</v>
      </c>
      <c r="N747">
        <v>1148.0901926716101</v>
      </c>
      <c r="O747">
        <v>1761.8488370338389</v>
      </c>
      <c r="P747">
        <v>1492.874812508004</v>
      </c>
      <c r="Q747">
        <v>1771.2859531533859</v>
      </c>
      <c r="R747">
        <v>1725.061922523121</v>
      </c>
      <c r="S747">
        <v>1789.263797927367</v>
      </c>
      <c r="T747">
        <v>2153.2627443539218</v>
      </c>
      <c r="U747">
        <v>1549.2560998686081</v>
      </c>
      <c r="V747">
        <v>1715.293742106669</v>
      </c>
      <c r="W747">
        <v>1558.189403938497</v>
      </c>
      <c r="X747">
        <v>1670.995483558132</v>
      </c>
      <c r="Y747">
        <v>1676.0512068314961</v>
      </c>
      <c r="Z747">
        <v>1170.474889140052</v>
      </c>
      <c r="AA747">
        <v>1816.505614452715</v>
      </c>
      <c r="AB747">
        <v>1721.103927659369</v>
      </c>
      <c r="AC747">
        <v>1595.83261669168</v>
      </c>
      <c r="AD747">
        <v>1163.677299495545</v>
      </c>
      <c r="AE747">
        <v>1607.090890024723</v>
      </c>
      <c r="AF747">
        <v>1764.634905282282</v>
      </c>
      <c r="AG747">
        <v>1679.120394551961</v>
      </c>
      <c r="AH747">
        <v>1638.8885722479031</v>
      </c>
    </row>
    <row r="748" spans="1:34" x14ac:dyDescent="0.25">
      <c r="A748">
        <v>44392</v>
      </c>
      <c r="B748">
        <v>1293.92</v>
      </c>
      <c r="C748">
        <v>1674.714329708489</v>
      </c>
      <c r="D748">
        <v>1613.259100776942</v>
      </c>
      <c r="E748">
        <v>1399.9656878279709</v>
      </c>
      <c r="F748">
        <v>1738.3433663032299</v>
      </c>
      <c r="G748">
        <v>1740.3843193050759</v>
      </c>
      <c r="H748">
        <v>2326.1381765182132</v>
      </c>
      <c r="I748">
        <v>1458.7606276357781</v>
      </c>
      <c r="J748">
        <v>1570.4504041072139</v>
      </c>
      <c r="K748">
        <v>1535.9713320593401</v>
      </c>
      <c r="L748">
        <v>1927.6562843802999</v>
      </c>
      <c r="M748">
        <v>1041.429546247401</v>
      </c>
      <c r="N748">
        <v>1143.2891992277489</v>
      </c>
      <c r="O748">
        <v>1756.884385045679</v>
      </c>
      <c r="P748">
        <v>1486.052910491738</v>
      </c>
      <c r="Q748">
        <v>1758.858242226361</v>
      </c>
      <c r="R748">
        <v>1727.3224485576461</v>
      </c>
      <c r="S748">
        <v>1766.4707068869041</v>
      </c>
      <c r="T748">
        <v>2143.609576998494</v>
      </c>
      <c r="U748">
        <v>1547.3448210879319</v>
      </c>
      <c r="V748">
        <v>1720.187369099039</v>
      </c>
      <c r="W748">
        <v>1544.9537128180541</v>
      </c>
      <c r="X748">
        <v>1667.230439120586</v>
      </c>
      <c r="Y748">
        <v>1675.4650453212689</v>
      </c>
      <c r="Z748">
        <v>1177.5090178505641</v>
      </c>
      <c r="AA748">
        <v>1815.501496181583</v>
      </c>
      <c r="AB748">
        <v>1717.465710783177</v>
      </c>
      <c r="AC748">
        <v>1590.8692337434859</v>
      </c>
      <c r="AD748">
        <v>1164.0141854737681</v>
      </c>
      <c r="AE748">
        <v>1602.823913242461</v>
      </c>
      <c r="AF748">
        <v>1763.804189221154</v>
      </c>
      <c r="AG748">
        <v>1676.607929005198</v>
      </c>
      <c r="AH748">
        <v>1636.29931162702</v>
      </c>
    </row>
    <row r="749" spans="1:34" x14ac:dyDescent="0.25">
      <c r="A749">
        <v>44391</v>
      </c>
      <c r="B749">
        <v>1279.9100000000001</v>
      </c>
      <c r="C749">
        <v>1662.231803441734</v>
      </c>
      <c r="D749">
        <v>1596.806026084532</v>
      </c>
      <c r="E749">
        <v>1378.7801297925</v>
      </c>
      <c r="F749">
        <v>1728.7526179153069</v>
      </c>
      <c r="G749">
        <v>1736.3764565212059</v>
      </c>
      <c r="H749">
        <v>2299.9685859927781</v>
      </c>
      <c r="I749">
        <v>1451.796734578721</v>
      </c>
      <c r="J749">
        <v>1559.6877278200841</v>
      </c>
      <c r="K749">
        <v>1529.816985325531</v>
      </c>
      <c r="L749">
        <v>1924.8233694875171</v>
      </c>
      <c r="M749">
        <v>1030.358720330049</v>
      </c>
      <c r="N749">
        <v>1130.7724376680901</v>
      </c>
      <c r="O749">
        <v>1739.5183093732089</v>
      </c>
      <c r="P749">
        <v>1476.948157502113</v>
      </c>
      <c r="Q749">
        <v>1750.4681577123449</v>
      </c>
      <c r="R749">
        <v>1706.2489119265731</v>
      </c>
      <c r="S749">
        <v>1749.748846204222</v>
      </c>
      <c r="T749">
        <v>2128.0106500868569</v>
      </c>
      <c r="U749">
        <v>1543.282400670847</v>
      </c>
      <c r="V749">
        <v>1699.5989622515399</v>
      </c>
      <c r="W749">
        <v>1535.998242740603</v>
      </c>
      <c r="X749">
        <v>1654.283138324837</v>
      </c>
      <c r="Y749">
        <v>1663.5141627644509</v>
      </c>
      <c r="Z749">
        <v>1167.7422792166219</v>
      </c>
      <c r="AA749">
        <v>1801.57693933215</v>
      </c>
      <c r="AB749">
        <v>1705.701957801097</v>
      </c>
      <c r="AC749">
        <v>1580.8236019459459</v>
      </c>
      <c r="AD749">
        <v>1151.1782796714199</v>
      </c>
      <c r="AE749">
        <v>1593.383764984789</v>
      </c>
      <c r="AF749">
        <v>1749.139462512461</v>
      </c>
      <c r="AG749">
        <v>1659.130201465802</v>
      </c>
      <c r="AH749">
        <v>1629.8572434009161</v>
      </c>
    </row>
    <row r="750" spans="1:34" x14ac:dyDescent="0.25">
      <c r="A750">
        <v>44390</v>
      </c>
      <c r="B750">
        <v>1297.54</v>
      </c>
      <c r="C750">
        <v>1667.741750324248</v>
      </c>
      <c r="D750">
        <v>1616.2891453485879</v>
      </c>
      <c r="E750">
        <v>1399.057792804806</v>
      </c>
      <c r="F750">
        <v>1729.89155555036</v>
      </c>
      <c r="G750">
        <v>1742.139900606149</v>
      </c>
      <c r="H750">
        <v>2315.5486788498461</v>
      </c>
      <c r="I750">
        <v>1455.7403166616541</v>
      </c>
      <c r="J750">
        <v>1564.1891310741221</v>
      </c>
      <c r="K750">
        <v>1526.7510188926531</v>
      </c>
      <c r="L750">
        <v>1929.4559266844201</v>
      </c>
      <c r="M750">
        <v>1025.536002653897</v>
      </c>
      <c r="N750">
        <v>1133.5291861912569</v>
      </c>
      <c r="O750">
        <v>1743.845827473416</v>
      </c>
      <c r="P750">
        <v>1489.2909619896279</v>
      </c>
      <c r="Q750">
        <v>1751.037756370491</v>
      </c>
      <c r="R750">
        <v>1737.896394049096</v>
      </c>
      <c r="S750">
        <v>1735.894478033809</v>
      </c>
      <c r="T750">
        <v>2112.525519509089</v>
      </c>
      <c r="U750">
        <v>1556.519899758895</v>
      </c>
      <c r="V750">
        <v>1711.081989949505</v>
      </c>
      <c r="W750">
        <v>1551.931513030486</v>
      </c>
      <c r="X750">
        <v>1652.7924049428859</v>
      </c>
      <c r="Y750">
        <v>1663.7196192790179</v>
      </c>
      <c r="Z750">
        <v>1168.098121328539</v>
      </c>
      <c r="AA750">
        <v>1803.536436887867</v>
      </c>
      <c r="AB750">
        <v>1708.9828312595851</v>
      </c>
      <c r="AC750">
        <v>1596.987985236269</v>
      </c>
      <c r="AD750">
        <v>1154.1681805288949</v>
      </c>
      <c r="AE750">
        <v>1609.9073425792301</v>
      </c>
      <c r="AF750">
        <v>1759.7552817870881</v>
      </c>
      <c r="AG750">
        <v>1662.643873910361</v>
      </c>
      <c r="AH750">
        <v>1633.4916675326169</v>
      </c>
    </row>
    <row r="751" spans="1:34" x14ac:dyDescent="0.25">
      <c r="A751">
        <v>44389</v>
      </c>
      <c r="B751">
        <v>1296.3</v>
      </c>
      <c r="C751">
        <v>1649.823926342244</v>
      </c>
      <c r="D751">
        <v>1612.469298452942</v>
      </c>
      <c r="E751">
        <v>1387.9371707830901</v>
      </c>
      <c r="F751">
        <v>1713.07138812939</v>
      </c>
      <c r="G751">
        <v>1721.0201009409921</v>
      </c>
      <c r="H751">
        <v>2287.666227648524</v>
      </c>
      <c r="I751">
        <v>1436.3259357478951</v>
      </c>
      <c r="J751">
        <v>1555.4300787315769</v>
      </c>
      <c r="K751">
        <v>1487.819297548004</v>
      </c>
      <c r="L751">
        <v>1904.0800881467719</v>
      </c>
      <c r="M751">
        <v>999.98114482749236</v>
      </c>
      <c r="N751">
        <v>1113.175123295576</v>
      </c>
      <c r="O751">
        <v>1724.0059810183</v>
      </c>
      <c r="P751">
        <v>1476.9549064289019</v>
      </c>
      <c r="Q751">
        <v>1736.694971834459</v>
      </c>
      <c r="R751">
        <v>1735.9190699687031</v>
      </c>
      <c r="S751">
        <v>1725.15312697785</v>
      </c>
      <c r="T751">
        <v>2094.1151445734758</v>
      </c>
      <c r="U751">
        <v>1552.6095512300601</v>
      </c>
      <c r="V751">
        <v>1685.298660902778</v>
      </c>
      <c r="W751">
        <v>1533.3359737384781</v>
      </c>
      <c r="X751">
        <v>1629.3403568548711</v>
      </c>
      <c r="Y751">
        <v>1643.115999451159</v>
      </c>
      <c r="Z751">
        <v>1137.2409201442599</v>
      </c>
      <c r="AA751">
        <v>1783.990733677568</v>
      </c>
      <c r="AB751">
        <v>1689.4612057191</v>
      </c>
      <c r="AC751">
        <v>1586.185209654938</v>
      </c>
      <c r="AD751">
        <v>1131.6362909682889</v>
      </c>
      <c r="AE751">
        <v>1603.3902314230791</v>
      </c>
      <c r="AF751">
        <v>1743.2335733739219</v>
      </c>
      <c r="AG751">
        <v>1644.1249952580779</v>
      </c>
      <c r="AH751">
        <v>1614.0600157895519</v>
      </c>
    </row>
    <row r="752" spans="1:34" x14ac:dyDescent="0.25">
      <c r="A752">
        <v>44386</v>
      </c>
      <c r="B752">
        <v>1347.14</v>
      </c>
      <c r="C752">
        <v>1690.9029308170821</v>
      </c>
      <c r="D752">
        <v>1650.570687503071</v>
      </c>
      <c r="E752">
        <v>1430.677548600743</v>
      </c>
      <c r="F752">
        <v>1755.575654282758</v>
      </c>
      <c r="G752">
        <v>1762.8927288999309</v>
      </c>
      <c r="H752">
        <v>2348.9328764982288</v>
      </c>
      <c r="I752">
        <v>1482.0183887816411</v>
      </c>
      <c r="J752">
        <v>1580.4819384905561</v>
      </c>
      <c r="K752">
        <v>1517.636753275003</v>
      </c>
      <c r="L752">
        <v>1952.2440481174931</v>
      </c>
      <c r="M752">
        <v>1046.6857275958801</v>
      </c>
      <c r="N752">
        <v>1146.5146053403271</v>
      </c>
      <c r="O752">
        <v>1758.04665184498</v>
      </c>
      <c r="P752">
        <v>1522.4381115816359</v>
      </c>
      <c r="Q752">
        <v>1777.128841480001</v>
      </c>
      <c r="R752">
        <v>1789.47942526417</v>
      </c>
      <c r="S752">
        <v>1733.855586057618</v>
      </c>
      <c r="T752">
        <v>2152.8715184034008</v>
      </c>
      <c r="U752">
        <v>1579.4645053309789</v>
      </c>
      <c r="V752">
        <v>1739.851025530837</v>
      </c>
      <c r="W752">
        <v>1566.8206749141259</v>
      </c>
      <c r="X752">
        <v>1684.5394214136879</v>
      </c>
      <c r="Y752">
        <v>1676.5036164595961</v>
      </c>
      <c r="Z752">
        <v>1181.192249007064</v>
      </c>
      <c r="AA752">
        <v>1827.5547597340251</v>
      </c>
      <c r="AB752">
        <v>1725.9421503994449</v>
      </c>
      <c r="AC752">
        <v>1627.0332459152451</v>
      </c>
      <c r="AD752">
        <v>1171.817511874988</v>
      </c>
      <c r="AE752">
        <v>1643.625710565598</v>
      </c>
      <c r="AF752">
        <v>1777.5333435031389</v>
      </c>
      <c r="AG752">
        <v>1689.6262719705239</v>
      </c>
      <c r="AH752">
        <v>1654.00497472494</v>
      </c>
    </row>
    <row r="753" spans="1:34" x14ac:dyDescent="0.25">
      <c r="A753">
        <v>44385</v>
      </c>
      <c r="B753">
        <v>1374.68</v>
      </c>
      <c r="C753">
        <v>1708.7174970355909</v>
      </c>
      <c r="D753">
        <v>1646.0380602783371</v>
      </c>
      <c r="E753">
        <v>1426.897392315605</v>
      </c>
      <c r="F753">
        <v>1774.2988466071729</v>
      </c>
      <c r="G753">
        <v>1785.4655773137749</v>
      </c>
      <c r="H753">
        <v>2396.0352546653339</v>
      </c>
      <c r="I753">
        <v>1496.7430821493781</v>
      </c>
      <c r="J753">
        <v>1588.8750899321651</v>
      </c>
      <c r="K753">
        <v>1556.030177476784</v>
      </c>
      <c r="L753">
        <v>1973.804596896533</v>
      </c>
      <c r="M753">
        <v>1069.8272831877839</v>
      </c>
      <c r="N753">
        <v>1158.787721407597</v>
      </c>
      <c r="O753">
        <v>1774.113641832027</v>
      </c>
      <c r="P753">
        <v>1540.582934144451</v>
      </c>
      <c r="Q753">
        <v>1790.4300702174171</v>
      </c>
      <c r="R753">
        <v>1810.523829629507</v>
      </c>
      <c r="S753">
        <v>1733.223352694255</v>
      </c>
      <c r="T753">
        <v>2184.9292508656031</v>
      </c>
      <c r="U753">
        <v>1592.636028366443</v>
      </c>
      <c r="V753">
        <v>1767.289158145446</v>
      </c>
      <c r="W753">
        <v>1578.4087782942011</v>
      </c>
      <c r="X753">
        <v>1689.1881382094609</v>
      </c>
      <c r="Y753">
        <v>1691.008944925715</v>
      </c>
      <c r="Z753">
        <v>1203.9478586524931</v>
      </c>
      <c r="AA753">
        <v>1846.679229912565</v>
      </c>
      <c r="AB753">
        <v>1743.6389252886811</v>
      </c>
      <c r="AC753">
        <v>1643.7299684491211</v>
      </c>
      <c r="AD753">
        <v>1186.6115999047829</v>
      </c>
      <c r="AE753">
        <v>1663.7733579715809</v>
      </c>
      <c r="AF753">
        <v>1797.281543234214</v>
      </c>
      <c r="AG753">
        <v>1709.730544396331</v>
      </c>
      <c r="AH753">
        <v>1668.1033459271709</v>
      </c>
    </row>
    <row r="754" spans="1:34" x14ac:dyDescent="0.25">
      <c r="A754">
        <v>44384</v>
      </c>
      <c r="B754">
        <v>1388.55</v>
      </c>
      <c r="C754">
        <v>1708.886258731608</v>
      </c>
      <c r="D754">
        <v>1635.121617439421</v>
      </c>
      <c r="E754">
        <v>1415.9875293517241</v>
      </c>
      <c r="F754">
        <v>1767.4804147649411</v>
      </c>
      <c r="G754">
        <v>1789.8884265358499</v>
      </c>
      <c r="H754">
        <v>2402.688691504804</v>
      </c>
      <c r="I754">
        <v>1499.8935144573859</v>
      </c>
      <c r="J754">
        <v>1581.242643191968</v>
      </c>
      <c r="K754">
        <v>1567.145237678463</v>
      </c>
      <c r="L754">
        <v>1972.390811578626</v>
      </c>
      <c r="M754">
        <v>1077.6616220690839</v>
      </c>
      <c r="N754">
        <v>1161.605297766587</v>
      </c>
      <c r="O754">
        <v>1781.278847938333</v>
      </c>
      <c r="P754">
        <v>1542.8094438454609</v>
      </c>
      <c r="Q754">
        <v>1775.021338194279</v>
      </c>
      <c r="R754">
        <v>1820.2926868254151</v>
      </c>
      <c r="S754">
        <v>1723.5559197765911</v>
      </c>
      <c r="T754">
        <v>2202.9304110513581</v>
      </c>
      <c r="U754">
        <v>1590.747894904368</v>
      </c>
      <c r="V754">
        <v>1780.0526398067111</v>
      </c>
      <c r="W754">
        <v>1572.5525523368101</v>
      </c>
      <c r="X754">
        <v>1703.45669878385</v>
      </c>
      <c r="Y754">
        <v>1686.223870759444</v>
      </c>
      <c r="Z754">
        <v>1207.097657321342</v>
      </c>
      <c r="AA754">
        <v>1845.943651163637</v>
      </c>
      <c r="AB754">
        <v>1742.8567486529259</v>
      </c>
      <c r="AC754">
        <v>1645.750914427796</v>
      </c>
      <c r="AD754">
        <v>1188.6907229169619</v>
      </c>
      <c r="AE754">
        <v>1667.792134025173</v>
      </c>
      <c r="AF754">
        <v>1803.472445277099</v>
      </c>
      <c r="AG754">
        <v>1711.5110134236811</v>
      </c>
      <c r="AH754">
        <v>1662.9978295223609</v>
      </c>
    </row>
    <row r="755" spans="1:34" x14ac:dyDescent="0.25">
      <c r="A755">
        <v>44383</v>
      </c>
      <c r="B755">
        <v>1354.79</v>
      </c>
      <c r="C755">
        <v>1710.350502928522</v>
      </c>
      <c r="D755">
        <v>1628.7059803548079</v>
      </c>
      <c r="E755">
        <v>1408.781834242897</v>
      </c>
      <c r="F755">
        <v>1773.1083456239101</v>
      </c>
      <c r="G755">
        <v>1781.8905162004189</v>
      </c>
      <c r="H755">
        <v>2395.7232236611521</v>
      </c>
      <c r="I755">
        <v>1491.420922882641</v>
      </c>
      <c r="J755">
        <v>1582.9472189476519</v>
      </c>
      <c r="K755">
        <v>1577.4384048316031</v>
      </c>
      <c r="L755">
        <v>1968.0543270714511</v>
      </c>
      <c r="M755">
        <v>1078.515603198839</v>
      </c>
      <c r="N755">
        <v>1164.3939173492261</v>
      </c>
      <c r="O755">
        <v>1782.942156606221</v>
      </c>
      <c r="P755">
        <v>1539.749246150189</v>
      </c>
      <c r="Q755">
        <v>1786.642789425769</v>
      </c>
      <c r="R755">
        <v>1801.636463785055</v>
      </c>
      <c r="S755">
        <v>1708.052022177611</v>
      </c>
      <c r="T755">
        <v>2206.7961783166629</v>
      </c>
      <c r="U755">
        <v>1595.7789003660801</v>
      </c>
      <c r="V755">
        <v>1782.4479729023651</v>
      </c>
      <c r="W755">
        <v>1578.40230933506</v>
      </c>
      <c r="X755">
        <v>1724.3244103981281</v>
      </c>
      <c r="Y755">
        <v>1688.4610307674691</v>
      </c>
      <c r="Z755">
        <v>1210.2487552371661</v>
      </c>
      <c r="AA755">
        <v>1849.083689419142</v>
      </c>
      <c r="AB755">
        <v>1747.197172731323</v>
      </c>
      <c r="AC755">
        <v>1641.2449729627181</v>
      </c>
      <c r="AD755">
        <v>1189.647432001037</v>
      </c>
      <c r="AE755">
        <v>1638.1750360451881</v>
      </c>
      <c r="AF755">
        <v>1791.159432646069</v>
      </c>
      <c r="AG755">
        <v>1715.147030997196</v>
      </c>
      <c r="AH755">
        <v>1673.1128521533949</v>
      </c>
    </row>
    <row r="756" spans="1:34" x14ac:dyDescent="0.25">
      <c r="A756">
        <v>44382</v>
      </c>
      <c r="B756">
        <v>1411.13</v>
      </c>
      <c r="C756">
        <v>1737.884970757503</v>
      </c>
      <c r="D756">
        <v>1659.4160703762809</v>
      </c>
      <c r="E756">
        <v>1445.4178446643421</v>
      </c>
      <c r="F756">
        <v>1802.5633155038261</v>
      </c>
      <c r="G756">
        <v>1812.688902001496</v>
      </c>
      <c r="H756">
        <v>2448.449170586654</v>
      </c>
      <c r="I756">
        <v>1507.520001693691</v>
      </c>
      <c r="J756">
        <v>1613.1063850373521</v>
      </c>
      <c r="K756">
        <v>1620.509404866149</v>
      </c>
      <c r="L756">
        <v>2011.5710521737331</v>
      </c>
      <c r="M756">
        <v>1101.4004357923491</v>
      </c>
      <c r="N756">
        <v>1182.8291368665009</v>
      </c>
      <c r="O756">
        <v>1813.851387621183</v>
      </c>
      <c r="P756">
        <v>1554.4432312213839</v>
      </c>
      <c r="Q756">
        <v>1812.167450738714</v>
      </c>
      <c r="R756">
        <v>1836.7182948367431</v>
      </c>
      <c r="S756">
        <v>1713.671517470769</v>
      </c>
      <c r="T756">
        <v>2250.4540554969908</v>
      </c>
      <c r="U756">
        <v>1613.8618389012449</v>
      </c>
      <c r="V756">
        <v>1813.994720233851</v>
      </c>
      <c r="W756">
        <v>1605.666238845793</v>
      </c>
      <c r="X756">
        <v>1737.979634700594</v>
      </c>
      <c r="Y756">
        <v>1707.1075627285959</v>
      </c>
      <c r="Z756">
        <v>1233.236421818146</v>
      </c>
      <c r="AA756">
        <v>1877.109390580212</v>
      </c>
      <c r="AB756">
        <v>1779.227421736065</v>
      </c>
      <c r="AC756">
        <v>1665.5592080383001</v>
      </c>
      <c r="AD756">
        <v>1212.7750271908369</v>
      </c>
      <c r="AE756">
        <v>1684.018561456108</v>
      </c>
      <c r="AF756">
        <v>1825.9212031450761</v>
      </c>
      <c r="AG756">
        <v>1745.9988970216571</v>
      </c>
      <c r="AH756">
        <v>1691.11795063266</v>
      </c>
    </row>
    <row r="757" spans="1:34" x14ac:dyDescent="0.25">
      <c r="A757">
        <v>44379</v>
      </c>
      <c r="B757">
        <v>1420.27</v>
      </c>
      <c r="C757">
        <v>1749.324259593126</v>
      </c>
      <c r="D757">
        <v>1649.4174829348301</v>
      </c>
      <c r="E757">
        <v>1451.4289119961691</v>
      </c>
      <c r="F757">
        <v>1816.966871031279</v>
      </c>
      <c r="G757">
        <v>1823.417463234317</v>
      </c>
      <c r="H757">
        <v>2462.4640650140041</v>
      </c>
      <c r="I757">
        <v>1515.739381584156</v>
      </c>
      <c r="J757">
        <v>1631.269194257997</v>
      </c>
      <c r="K757">
        <v>1647.501757528411</v>
      </c>
      <c r="L757">
        <v>2019.301006637947</v>
      </c>
      <c r="M757">
        <v>1113.785936724817</v>
      </c>
      <c r="N757">
        <v>1189.3401989264501</v>
      </c>
      <c r="O757">
        <v>1830.9992833068891</v>
      </c>
      <c r="P757">
        <v>1560.4609491252349</v>
      </c>
      <c r="Q757">
        <v>1825.0623464119431</v>
      </c>
      <c r="R757">
        <v>1826.218004451272</v>
      </c>
      <c r="S757">
        <v>1711.5957976101499</v>
      </c>
      <c r="T757">
        <v>2253.3599026245702</v>
      </c>
      <c r="U757">
        <v>1626.285699246713</v>
      </c>
      <c r="V757">
        <v>1841.555696414667</v>
      </c>
      <c r="W757">
        <v>1613.7621394465859</v>
      </c>
      <c r="X757">
        <v>1743.8664562897879</v>
      </c>
      <c r="Y757">
        <v>1722.9271477611751</v>
      </c>
      <c r="Z757">
        <v>1268.1829938095091</v>
      </c>
      <c r="AA757">
        <v>1888.6007657817311</v>
      </c>
      <c r="AB757">
        <v>1796.345332640916</v>
      </c>
      <c r="AC757">
        <v>1670.1618474768411</v>
      </c>
      <c r="AD757">
        <v>1226.805977736145</v>
      </c>
      <c r="AE757">
        <v>1686.3240879490661</v>
      </c>
      <c r="AF757">
        <v>1837.701155156816</v>
      </c>
      <c r="AG757">
        <v>1758.866647983996</v>
      </c>
      <c r="AH757">
        <v>1702.0183795658841</v>
      </c>
    </row>
    <row r="758" spans="1:34" x14ac:dyDescent="0.25">
      <c r="A758">
        <v>44378</v>
      </c>
      <c r="B758">
        <v>1417.08</v>
      </c>
      <c r="C758">
        <v>1747.525665522383</v>
      </c>
      <c r="D758">
        <v>1628.7430323029121</v>
      </c>
      <c r="E758">
        <v>1458.3337925568451</v>
      </c>
      <c r="F758">
        <v>1823.797087755788</v>
      </c>
      <c r="G758">
        <v>1824.6633689257351</v>
      </c>
      <c r="H758">
        <v>2436.1199703055968</v>
      </c>
      <c r="I758">
        <v>1506.659120110877</v>
      </c>
      <c r="J758">
        <v>1629.06206948776</v>
      </c>
      <c r="K758">
        <v>1644.0039405586119</v>
      </c>
      <c r="L758">
        <v>2006.9819511540759</v>
      </c>
      <c r="M758">
        <v>1126.029947424398</v>
      </c>
      <c r="N758">
        <v>1188.2538965077711</v>
      </c>
      <c r="O758">
        <v>1838.3143287132291</v>
      </c>
      <c r="P758">
        <v>1564.2869333406511</v>
      </c>
      <c r="Q758">
        <v>1827.4700184488711</v>
      </c>
      <c r="R758">
        <v>1814.8658740681999</v>
      </c>
      <c r="S758">
        <v>1707.951891406557</v>
      </c>
      <c r="T758">
        <v>2255.4369534527159</v>
      </c>
      <c r="U758">
        <v>1628.630966159611</v>
      </c>
      <c r="V758">
        <v>1848.668185159368</v>
      </c>
      <c r="W758">
        <v>1606.2928476798891</v>
      </c>
      <c r="X758">
        <v>1737.382211121266</v>
      </c>
      <c r="Y758">
        <v>1720.8462003231671</v>
      </c>
      <c r="Z758">
        <v>1273.084110448086</v>
      </c>
      <c r="AA758">
        <v>1884.715280924986</v>
      </c>
      <c r="AB758">
        <v>1797.796287227414</v>
      </c>
      <c r="AC758">
        <v>1666.4565296140399</v>
      </c>
      <c r="AD758">
        <v>1231.3391764639989</v>
      </c>
      <c r="AE758">
        <v>1681.646279925747</v>
      </c>
      <c r="AF758">
        <v>1836.118402916271</v>
      </c>
      <c r="AG758">
        <v>1754.7587107777961</v>
      </c>
      <c r="AH758">
        <v>1702.928479130378</v>
      </c>
    </row>
    <row r="759" spans="1:34" x14ac:dyDescent="0.25">
      <c r="A759">
        <v>44377</v>
      </c>
      <c r="B759">
        <v>1408.55</v>
      </c>
      <c r="C759">
        <v>1742.967661593849</v>
      </c>
      <c r="D759">
        <v>1627.9799519410651</v>
      </c>
      <c r="E759">
        <v>1460.862988452202</v>
      </c>
      <c r="F759">
        <v>1816.2079717226891</v>
      </c>
      <c r="G759">
        <v>1821.5042497003451</v>
      </c>
      <c r="H759">
        <v>2397.6317957746101</v>
      </c>
      <c r="I759">
        <v>1499.0076939049491</v>
      </c>
      <c r="J759">
        <v>1617.9079127062189</v>
      </c>
      <c r="K759">
        <v>1657.715241892073</v>
      </c>
      <c r="L759">
        <v>2000.7252682706101</v>
      </c>
      <c r="M759">
        <v>1135.6271255898951</v>
      </c>
      <c r="N759">
        <v>1186.6281416644131</v>
      </c>
      <c r="O759">
        <v>1831.515140950007</v>
      </c>
      <c r="P759">
        <v>1564.6367242216249</v>
      </c>
      <c r="Q759">
        <v>1840.857137160202</v>
      </c>
      <c r="R759">
        <v>1807.1672572530049</v>
      </c>
      <c r="S759">
        <v>1715.288923925566</v>
      </c>
      <c r="T759">
        <v>2240.732085058798</v>
      </c>
      <c r="U759">
        <v>1623.0758185399541</v>
      </c>
      <c r="V759">
        <v>1850.7807368271581</v>
      </c>
      <c r="W759">
        <v>1604.2830274799369</v>
      </c>
      <c r="X759">
        <v>1740.431842364804</v>
      </c>
      <c r="Y759">
        <v>1719.8018850551159</v>
      </c>
      <c r="Z759">
        <v>1277.905394831469</v>
      </c>
      <c r="AA759">
        <v>1876.202292039922</v>
      </c>
      <c r="AB759">
        <v>1797.76961224764</v>
      </c>
      <c r="AC759">
        <v>1661.9796168261539</v>
      </c>
      <c r="AD759">
        <v>1234.377098088745</v>
      </c>
      <c r="AE759">
        <v>1673.1831886566169</v>
      </c>
      <c r="AF759">
        <v>1823.3742322825849</v>
      </c>
      <c r="AG759">
        <v>1749.906606532141</v>
      </c>
      <c r="AH759">
        <v>1703.3556779946459</v>
      </c>
    </row>
    <row r="760" spans="1:34" x14ac:dyDescent="0.25">
      <c r="A760">
        <v>44376</v>
      </c>
      <c r="B760">
        <v>1410.04</v>
      </c>
      <c r="C760">
        <v>1745.6079102594369</v>
      </c>
      <c r="D760">
        <v>1623.3417318548441</v>
      </c>
      <c r="E760">
        <v>1468.627714129108</v>
      </c>
      <c r="F760">
        <v>1818.6649801069341</v>
      </c>
      <c r="G760">
        <v>1829.5585091097551</v>
      </c>
      <c r="H760">
        <v>2398.7106908567071</v>
      </c>
      <c r="I760">
        <v>1492.47347805647</v>
      </c>
      <c r="J760">
        <v>1615.51490789438</v>
      </c>
      <c r="K760">
        <v>1676.2689980120269</v>
      </c>
      <c r="L760">
        <v>1997.8802942974271</v>
      </c>
      <c r="M760">
        <v>1134.8183659393669</v>
      </c>
      <c r="N760">
        <v>1194.4880215964711</v>
      </c>
      <c r="O760">
        <v>1826.719050455928</v>
      </c>
      <c r="P760">
        <v>1567.3984430620069</v>
      </c>
      <c r="Q760">
        <v>1843.8360120411239</v>
      </c>
      <c r="R760">
        <v>1815.6360091240231</v>
      </c>
      <c r="S760">
        <v>1722.2409799857151</v>
      </c>
      <c r="T760">
        <v>2241.4015746363152</v>
      </c>
      <c r="U760">
        <v>1628.8394566327131</v>
      </c>
      <c r="V760">
        <v>1860.3725319377979</v>
      </c>
      <c r="W760">
        <v>1611.282054779366</v>
      </c>
      <c r="X760">
        <v>1745.2733032768331</v>
      </c>
      <c r="Y760">
        <v>1721.8257851058311</v>
      </c>
      <c r="Z760">
        <v>1273.7943682233131</v>
      </c>
      <c r="AA760">
        <v>1878.274633419886</v>
      </c>
      <c r="AB760">
        <v>1798.802807272056</v>
      </c>
      <c r="AC760">
        <v>1667.073294551444</v>
      </c>
      <c r="AD760">
        <v>1237.5623520735769</v>
      </c>
      <c r="AE760">
        <v>1675.281913541492</v>
      </c>
      <c r="AF760">
        <v>1825.743531331218</v>
      </c>
      <c r="AG760">
        <v>1753.030843024467</v>
      </c>
      <c r="AH760">
        <v>1705.6881010948671</v>
      </c>
    </row>
    <row r="761" spans="1:34" x14ac:dyDescent="0.25">
      <c r="A761">
        <v>44375</v>
      </c>
      <c r="B761">
        <v>1405.81</v>
      </c>
      <c r="C761">
        <v>1746.0168830997609</v>
      </c>
      <c r="D761">
        <v>1628.707867669777</v>
      </c>
      <c r="E761">
        <v>1473.0594626031409</v>
      </c>
      <c r="F761">
        <v>1823.2869739053549</v>
      </c>
      <c r="G761">
        <v>1828.8460983903381</v>
      </c>
      <c r="H761">
        <v>2394.6258998930489</v>
      </c>
      <c r="I761">
        <v>1483.349853555821</v>
      </c>
      <c r="J761">
        <v>1609.5622356885749</v>
      </c>
      <c r="K761">
        <v>1691.425883794629</v>
      </c>
      <c r="L761">
        <v>2005.317300463789</v>
      </c>
      <c r="M761">
        <v>1135.918903266273</v>
      </c>
      <c r="N761">
        <v>1199.02251652625</v>
      </c>
      <c r="O761">
        <v>1824.565405273592</v>
      </c>
      <c r="P761">
        <v>1573.9961745593071</v>
      </c>
      <c r="Q761">
        <v>1833.2325991976329</v>
      </c>
      <c r="R761">
        <v>1807.7696971766311</v>
      </c>
      <c r="S761">
        <v>1727.4901624462459</v>
      </c>
      <c r="T761">
        <v>2246.094766781247</v>
      </c>
      <c r="U761">
        <v>1628.4766017171789</v>
      </c>
      <c r="V761">
        <v>1846.0139531677271</v>
      </c>
      <c r="W761">
        <v>1621.087547637019</v>
      </c>
      <c r="X761">
        <v>1735.4902404700269</v>
      </c>
      <c r="Y761">
        <v>1727.0519602480881</v>
      </c>
      <c r="Z761">
        <v>1267.5255628533309</v>
      </c>
      <c r="AA761">
        <v>1880.3713726078249</v>
      </c>
      <c r="AB761">
        <v>1795.7982353998309</v>
      </c>
      <c r="AC761">
        <v>1666.8572840777231</v>
      </c>
      <c r="AD761">
        <v>1238.9131556564389</v>
      </c>
      <c r="AE761">
        <v>1675.173888295916</v>
      </c>
      <c r="AF761">
        <v>1826.029160059134</v>
      </c>
      <c r="AG761">
        <v>1753.498498090622</v>
      </c>
      <c r="AH761">
        <v>1706.162960900177</v>
      </c>
    </row>
    <row r="762" spans="1:34" x14ac:dyDescent="0.25">
      <c r="A762">
        <v>44372</v>
      </c>
      <c r="B762">
        <v>1390.12</v>
      </c>
      <c r="C762">
        <v>1740.8029031856261</v>
      </c>
      <c r="D762">
        <v>1618.369617474928</v>
      </c>
      <c r="E762">
        <v>1457.552707058255</v>
      </c>
      <c r="F762">
        <v>1822.8471800593161</v>
      </c>
      <c r="G762">
        <v>1820.280888281535</v>
      </c>
      <c r="H762">
        <v>2391.5120739587651</v>
      </c>
      <c r="I762">
        <v>1475.9532382589659</v>
      </c>
      <c r="J762">
        <v>1610.1481122874511</v>
      </c>
      <c r="K762">
        <v>1682.7841248639841</v>
      </c>
      <c r="L762">
        <v>1999.6248948296491</v>
      </c>
      <c r="M762">
        <v>1133.2339769847119</v>
      </c>
      <c r="N762">
        <v>1197.468173558545</v>
      </c>
      <c r="O762">
        <v>1816.2674513220011</v>
      </c>
      <c r="P762">
        <v>1569.529683702322</v>
      </c>
      <c r="Q762">
        <v>1816.3236034804779</v>
      </c>
      <c r="R762">
        <v>1789.100778574832</v>
      </c>
      <c r="S762">
        <v>1717.5883924713669</v>
      </c>
      <c r="T762">
        <v>2226.708218021683</v>
      </c>
      <c r="U762">
        <v>1622.2264784267741</v>
      </c>
      <c r="V762">
        <v>1842.982619225377</v>
      </c>
      <c r="W762">
        <v>1623.3482875764309</v>
      </c>
      <c r="X762">
        <v>1746.9199963906201</v>
      </c>
      <c r="Y762">
        <v>1723.632759569789</v>
      </c>
      <c r="Z762">
        <v>1256.821312932326</v>
      </c>
      <c r="AA762">
        <v>1877.955679717862</v>
      </c>
      <c r="AB762">
        <v>1787.608625369608</v>
      </c>
      <c r="AC762">
        <v>1659.0762505161961</v>
      </c>
      <c r="AD762">
        <v>1233.0657987407851</v>
      </c>
      <c r="AE762">
        <v>1661.6585793474139</v>
      </c>
      <c r="AF762">
        <v>1817.604897128324</v>
      </c>
      <c r="AG762">
        <v>1746.2500562297489</v>
      </c>
      <c r="AH762">
        <v>1705.799458158061</v>
      </c>
    </row>
    <row r="763" spans="1:34" x14ac:dyDescent="0.25">
      <c r="A763">
        <v>44371</v>
      </c>
      <c r="B763">
        <v>1379.72</v>
      </c>
      <c r="C763">
        <v>1734.530849345294</v>
      </c>
      <c r="D763">
        <v>1601.0951020867631</v>
      </c>
      <c r="E763">
        <v>1445.686280724306</v>
      </c>
      <c r="F763">
        <v>1821.54695350054</v>
      </c>
      <c r="G763">
        <v>1820.630484162846</v>
      </c>
      <c r="H763">
        <v>2347.9373839959749</v>
      </c>
      <c r="I763">
        <v>1484.55031095392</v>
      </c>
      <c r="J763">
        <v>1604.5776109793189</v>
      </c>
      <c r="K763">
        <v>1669.778682532055</v>
      </c>
      <c r="L763">
        <v>1999.426710425688</v>
      </c>
      <c r="M763">
        <v>1127.4348711674149</v>
      </c>
      <c r="N763">
        <v>1192.8440099299951</v>
      </c>
      <c r="O763">
        <v>1813.1680949645081</v>
      </c>
      <c r="P763">
        <v>1565.7040332951269</v>
      </c>
      <c r="Q763">
        <v>1804.716221632802</v>
      </c>
      <c r="R763">
        <v>1786.035707791387</v>
      </c>
      <c r="S763">
        <v>1710.8628362906879</v>
      </c>
      <c r="T763">
        <v>2224.111597022521</v>
      </c>
      <c r="U763">
        <v>1624.59297751689</v>
      </c>
      <c r="V763">
        <v>1841.013075297858</v>
      </c>
      <c r="W763">
        <v>1605.173720870733</v>
      </c>
      <c r="X763">
        <v>1757.3476240413011</v>
      </c>
      <c r="Y763">
        <v>1720.056109017012</v>
      </c>
      <c r="Z763">
        <v>1246.9097167564969</v>
      </c>
      <c r="AA763">
        <v>1870.2596093909119</v>
      </c>
      <c r="AB763">
        <v>1781.4531238157781</v>
      </c>
      <c r="AC763">
        <v>1656.0184658457711</v>
      </c>
      <c r="AD763">
        <v>1225.9568798274311</v>
      </c>
      <c r="AE763">
        <v>1655.265908315472</v>
      </c>
      <c r="AF763">
        <v>1807.396512039159</v>
      </c>
      <c r="AG763">
        <v>1740.1463692630839</v>
      </c>
      <c r="AH763">
        <v>1701.3732402927531</v>
      </c>
    </row>
    <row r="764" spans="1:34" x14ac:dyDescent="0.25">
      <c r="A764">
        <v>44370</v>
      </c>
      <c r="B764">
        <v>1376.87</v>
      </c>
      <c r="C764">
        <v>1737.8180804910489</v>
      </c>
      <c r="D764">
        <v>1606.9427379127419</v>
      </c>
      <c r="E764">
        <v>1454.162183711946</v>
      </c>
      <c r="F764">
        <v>1825.2872966702901</v>
      </c>
      <c r="G764">
        <v>1823.7911459387619</v>
      </c>
      <c r="H764">
        <v>2348.4713493864988</v>
      </c>
      <c r="I764">
        <v>1484.8234749422841</v>
      </c>
      <c r="J764">
        <v>1608.007774036</v>
      </c>
      <c r="K764">
        <v>1678.1534757055599</v>
      </c>
      <c r="L764">
        <v>1987.858152187197</v>
      </c>
      <c r="M764">
        <v>1128.451274758198</v>
      </c>
      <c r="N764">
        <v>1195.7050108163651</v>
      </c>
      <c r="O764">
        <v>1818.792861198003</v>
      </c>
      <c r="P764">
        <v>1569.0987063211289</v>
      </c>
      <c r="Q764">
        <v>1803.025481025762</v>
      </c>
      <c r="R764">
        <v>1789.393072268829</v>
      </c>
      <c r="S764">
        <v>1692.161156319127</v>
      </c>
      <c r="T764">
        <v>2225.380278597022</v>
      </c>
      <c r="U764">
        <v>1632.7191248179749</v>
      </c>
      <c r="V764">
        <v>1840.9418378316871</v>
      </c>
      <c r="W764">
        <v>1602.7856789589</v>
      </c>
      <c r="X764">
        <v>1761.8289109976761</v>
      </c>
      <c r="Y764">
        <v>1726.9590542157871</v>
      </c>
      <c r="Z764">
        <v>1261.088610657657</v>
      </c>
      <c r="AA764">
        <v>1873.855803010716</v>
      </c>
      <c r="AB764">
        <v>1783.1111178614331</v>
      </c>
      <c r="AC764">
        <v>1659.0741825898131</v>
      </c>
      <c r="AD764">
        <v>1231.6679564982551</v>
      </c>
      <c r="AE764">
        <v>1653.343392070868</v>
      </c>
      <c r="AF764">
        <v>1813.329862585013</v>
      </c>
      <c r="AG764">
        <v>1742.8847800443029</v>
      </c>
      <c r="AH764">
        <v>1704.551113907957</v>
      </c>
    </row>
    <row r="765" spans="1:34" x14ac:dyDescent="0.25">
      <c r="A765">
        <v>44369</v>
      </c>
      <c r="B765">
        <v>1379.97</v>
      </c>
      <c r="C765">
        <v>1743.1632779625129</v>
      </c>
      <c r="D765">
        <v>1617.576581440175</v>
      </c>
      <c r="E765">
        <v>1472.5670656390459</v>
      </c>
      <c r="F765">
        <v>1835.936659909501</v>
      </c>
      <c r="G765">
        <v>1844.368345141896</v>
      </c>
      <c r="H765">
        <v>2332.4868852856898</v>
      </c>
      <c r="I765">
        <v>1499.6209903318791</v>
      </c>
      <c r="J765">
        <v>1603.9791408763581</v>
      </c>
      <c r="K765">
        <v>1711.359208420017</v>
      </c>
      <c r="L765">
        <v>1977.8663282209541</v>
      </c>
      <c r="M765">
        <v>1117.5000166569671</v>
      </c>
      <c r="N765">
        <v>1200.889475943686</v>
      </c>
      <c r="O765">
        <v>1831.3930083259261</v>
      </c>
      <c r="P765">
        <v>1580.9305283449171</v>
      </c>
      <c r="Q765">
        <v>1812.590267234764</v>
      </c>
      <c r="R765">
        <v>1784.054826907658</v>
      </c>
      <c r="S765">
        <v>1657.004358258552</v>
      </c>
      <c r="T765">
        <v>2236.9183522932231</v>
      </c>
      <c r="U765">
        <v>1641.635932871518</v>
      </c>
      <c r="V765">
        <v>1840.636138455629</v>
      </c>
      <c r="W765">
        <v>1601.584977561688</v>
      </c>
      <c r="X765">
        <v>1770.3083897188669</v>
      </c>
      <c r="Y765">
        <v>1734.776488791159</v>
      </c>
      <c r="Z765">
        <v>1262.307113080745</v>
      </c>
      <c r="AA765">
        <v>1878.343997278231</v>
      </c>
      <c r="AB765">
        <v>1790.9843266077969</v>
      </c>
      <c r="AC765">
        <v>1665.146488907214</v>
      </c>
      <c r="AD765">
        <v>1234.0961921705989</v>
      </c>
      <c r="AE765">
        <v>1655.033759372305</v>
      </c>
      <c r="AF765">
        <v>1820.703519402457</v>
      </c>
      <c r="AG765">
        <v>1748.860031658354</v>
      </c>
      <c r="AH765">
        <v>1708.6525452253049</v>
      </c>
    </row>
    <row r="766" spans="1:34" x14ac:dyDescent="0.25">
      <c r="A766">
        <v>44368</v>
      </c>
      <c r="B766">
        <v>1372.63</v>
      </c>
      <c r="C766">
        <v>1742.437651882396</v>
      </c>
      <c r="D766">
        <v>1619.5106109323449</v>
      </c>
      <c r="E766">
        <v>1466.0628286738299</v>
      </c>
      <c r="F766">
        <v>1835.6487646781529</v>
      </c>
      <c r="G766">
        <v>1848.6314503277511</v>
      </c>
      <c r="H766">
        <v>2331.4612688953171</v>
      </c>
      <c r="I766">
        <v>1496.688469550963</v>
      </c>
      <c r="J766">
        <v>1600.944876857011</v>
      </c>
      <c r="K766">
        <v>1690.3264113284811</v>
      </c>
      <c r="L766">
        <v>1974.891399855494</v>
      </c>
      <c r="M766">
        <v>1107.657102757745</v>
      </c>
      <c r="N766">
        <v>1186.3530129164651</v>
      </c>
      <c r="O766">
        <v>1841.222068252127</v>
      </c>
      <c r="P766">
        <v>1578.990465517566</v>
      </c>
      <c r="Q766">
        <v>1815.7575161816289</v>
      </c>
      <c r="R766">
        <v>1775.1054180643939</v>
      </c>
      <c r="S766">
        <v>1660.61071061436</v>
      </c>
      <c r="T766">
        <v>2248.5359645251092</v>
      </c>
      <c r="U766">
        <v>1635.2219987094311</v>
      </c>
      <c r="V766">
        <v>1853.6241523583219</v>
      </c>
      <c r="W766">
        <v>1596.615145516188</v>
      </c>
      <c r="X766">
        <v>1767.4871793896759</v>
      </c>
      <c r="Y766">
        <v>1737.940543359894</v>
      </c>
      <c r="Z766">
        <v>1272.225484565568</v>
      </c>
      <c r="AA766">
        <v>1879.712915197008</v>
      </c>
      <c r="AB766">
        <v>1792.880087379275</v>
      </c>
      <c r="AC766">
        <v>1660.582163014552</v>
      </c>
      <c r="AD766">
        <v>1227.1730375307341</v>
      </c>
      <c r="AE766">
        <v>1647.540016669464</v>
      </c>
      <c r="AF766">
        <v>1820.0512161214031</v>
      </c>
      <c r="AG766">
        <v>1751.5912484706059</v>
      </c>
      <c r="AH766">
        <v>1705.069236109284</v>
      </c>
    </row>
    <row r="767" spans="1:34" x14ac:dyDescent="0.25">
      <c r="A767">
        <v>44365</v>
      </c>
      <c r="B767">
        <v>1377.77</v>
      </c>
      <c r="C767">
        <v>1739.162323065033</v>
      </c>
      <c r="D767">
        <v>1623.6717383905091</v>
      </c>
      <c r="E767">
        <v>1481.054876971873</v>
      </c>
      <c r="F767">
        <v>1833.726455528684</v>
      </c>
      <c r="G767">
        <v>1857.3288907729029</v>
      </c>
      <c r="H767">
        <v>2332.195996682879</v>
      </c>
      <c r="I767">
        <v>1490.952017276237</v>
      </c>
      <c r="J767">
        <v>1600.1746294526461</v>
      </c>
      <c r="K767">
        <v>1682.3317228661069</v>
      </c>
      <c r="L767">
        <v>1976.877037951381</v>
      </c>
      <c r="M767">
        <v>1111.7305273748921</v>
      </c>
      <c r="N767">
        <v>1171.057012428176</v>
      </c>
      <c r="O767">
        <v>1839.460061648351</v>
      </c>
      <c r="P767">
        <v>1574.5271752955171</v>
      </c>
      <c r="Q767">
        <v>1799.218661554522</v>
      </c>
      <c r="R767">
        <v>1784.950418036658</v>
      </c>
      <c r="S767">
        <v>1646.427905360516</v>
      </c>
      <c r="T767">
        <v>2253.290952314032</v>
      </c>
      <c r="U767">
        <v>1632.977089062525</v>
      </c>
      <c r="V767">
        <v>1867.2128173580711</v>
      </c>
      <c r="W767">
        <v>1595.6694531106571</v>
      </c>
      <c r="X767">
        <v>1755.878845730397</v>
      </c>
      <c r="Y767">
        <v>1723.704846224683</v>
      </c>
      <c r="Z767">
        <v>1288.7585896424041</v>
      </c>
      <c r="AA767">
        <v>1873.741609651036</v>
      </c>
      <c r="AB767">
        <v>1788.6645838687909</v>
      </c>
      <c r="AC767">
        <v>1661.8626107690791</v>
      </c>
      <c r="AD767">
        <v>1227.8053312868601</v>
      </c>
      <c r="AE767">
        <v>1650.8846869968031</v>
      </c>
      <c r="AF767">
        <v>1822.9470568363599</v>
      </c>
      <c r="AG767">
        <v>1750.9057411934309</v>
      </c>
      <c r="AH767">
        <v>1695.0537632117821</v>
      </c>
    </row>
    <row r="768" spans="1:34" x14ac:dyDescent="0.25">
      <c r="A768">
        <v>44364</v>
      </c>
      <c r="B768">
        <v>1359.92</v>
      </c>
      <c r="C768">
        <v>1728.0264809146829</v>
      </c>
      <c r="D768">
        <v>1596.044468453802</v>
      </c>
      <c r="E768">
        <v>1470.8652294601441</v>
      </c>
      <c r="F768">
        <v>1822.8039179891441</v>
      </c>
      <c r="G768">
        <v>1842.0234513476159</v>
      </c>
      <c r="H768">
        <v>2323.6255690499961</v>
      </c>
      <c r="I768">
        <v>1484.293834289022</v>
      </c>
      <c r="J768">
        <v>1574.2017344823139</v>
      </c>
      <c r="K768">
        <v>1692.3426057272741</v>
      </c>
      <c r="L768">
        <v>1947.126116865317</v>
      </c>
      <c r="M768">
        <v>1111.862123314804</v>
      </c>
      <c r="N768">
        <v>1160.804747721814</v>
      </c>
      <c r="O768">
        <v>1820.1035223501831</v>
      </c>
      <c r="P768">
        <v>1562.5722514318279</v>
      </c>
      <c r="Q768">
        <v>1784.9207159938931</v>
      </c>
      <c r="R768">
        <v>1778.977865481683</v>
      </c>
      <c r="S768">
        <v>1631.157334345457</v>
      </c>
      <c r="T768">
        <v>2218.2571319792328</v>
      </c>
      <c r="U768">
        <v>1625.1329713480011</v>
      </c>
      <c r="V768">
        <v>1872.6179098927571</v>
      </c>
      <c r="W768">
        <v>1592.063148956109</v>
      </c>
      <c r="X768">
        <v>1747.3525592403651</v>
      </c>
      <c r="Y768">
        <v>1716.4546896234131</v>
      </c>
      <c r="Z768">
        <v>1284.67407201484</v>
      </c>
      <c r="AA768">
        <v>1862.060129449736</v>
      </c>
      <c r="AB768">
        <v>1773.0590370992909</v>
      </c>
      <c r="AC768">
        <v>1653.8955928442131</v>
      </c>
      <c r="AD768">
        <v>1221.362231869665</v>
      </c>
      <c r="AE768">
        <v>1637.90975572564</v>
      </c>
      <c r="AF768">
        <v>1813.045410017136</v>
      </c>
      <c r="AG768">
        <v>1741.3669724740839</v>
      </c>
      <c r="AH768">
        <v>1681.82219663363</v>
      </c>
    </row>
    <row r="769" spans="1:34" x14ac:dyDescent="0.25">
      <c r="A769">
        <v>44363</v>
      </c>
      <c r="B769">
        <v>1356.52</v>
      </c>
      <c r="C769">
        <v>1718.399646323988</v>
      </c>
      <c r="D769">
        <v>1582.112379618261</v>
      </c>
      <c r="E769">
        <v>1465.1062928866661</v>
      </c>
      <c r="F769">
        <v>1815.338315188857</v>
      </c>
      <c r="G769">
        <v>1835.3260137216259</v>
      </c>
      <c r="H769">
        <v>2310.1688218749782</v>
      </c>
      <c r="I769">
        <v>1475.762423213238</v>
      </c>
      <c r="J769">
        <v>1553.963653559817</v>
      </c>
      <c r="K769">
        <v>1657.0029713653771</v>
      </c>
      <c r="L769">
        <v>1929.1041315029099</v>
      </c>
      <c r="M769">
        <v>1115.430050402573</v>
      </c>
      <c r="N769">
        <v>1158.979666231653</v>
      </c>
      <c r="O769">
        <v>1801.7779832379561</v>
      </c>
      <c r="P769">
        <v>1548.173088319623</v>
      </c>
      <c r="Q769">
        <v>1779.345059839058</v>
      </c>
      <c r="R769">
        <v>1772.888083818091</v>
      </c>
      <c r="S769">
        <v>1658.104398268237</v>
      </c>
      <c r="T769">
        <v>2213.6674797908408</v>
      </c>
      <c r="U769">
        <v>1616.3649306377031</v>
      </c>
      <c r="V769">
        <v>1828.6657337735271</v>
      </c>
      <c r="W769">
        <v>1578.598564926813</v>
      </c>
      <c r="X769">
        <v>1749.0934619173361</v>
      </c>
      <c r="Y769">
        <v>1706.6867073426399</v>
      </c>
      <c r="Z769">
        <v>1282.2299262041599</v>
      </c>
      <c r="AA769">
        <v>1854.94445190288</v>
      </c>
      <c r="AB769">
        <v>1753.8819489865441</v>
      </c>
      <c r="AC769">
        <v>1644.2916636889379</v>
      </c>
      <c r="AD769">
        <v>1220.1045958158741</v>
      </c>
      <c r="AE769">
        <v>1633.626015059463</v>
      </c>
      <c r="AF769">
        <v>1801.3740342129149</v>
      </c>
      <c r="AG769">
        <v>1731.117741279141</v>
      </c>
      <c r="AH769">
        <v>1673.2259428723139</v>
      </c>
    </row>
    <row r="770" spans="1:34" x14ac:dyDescent="0.25">
      <c r="A770">
        <v>44362</v>
      </c>
      <c r="B770">
        <v>1367.36</v>
      </c>
      <c r="C770">
        <v>1717.260119132832</v>
      </c>
      <c r="D770">
        <v>1582.3480086765189</v>
      </c>
      <c r="E770">
        <v>1463.883920873503</v>
      </c>
      <c r="F770">
        <v>1812.965797353567</v>
      </c>
      <c r="G770">
        <v>1834.014695081145</v>
      </c>
      <c r="H770">
        <v>2316.878884549425</v>
      </c>
      <c r="I770">
        <v>1486.6941408366929</v>
      </c>
      <c r="J770">
        <v>1540.962681678529</v>
      </c>
      <c r="K770">
        <v>1650.6941208366729</v>
      </c>
      <c r="L770">
        <v>1924.350390134799</v>
      </c>
      <c r="M770">
        <v>1115.9384415805621</v>
      </c>
      <c r="N770">
        <v>1154.3999322112211</v>
      </c>
      <c r="O770">
        <v>1800.83898587165</v>
      </c>
      <c r="P770">
        <v>1545.991198123254</v>
      </c>
      <c r="Q770">
        <v>1772.0134849782439</v>
      </c>
      <c r="R770">
        <v>1794.7949245038531</v>
      </c>
      <c r="S770">
        <v>1629.35401528484</v>
      </c>
      <c r="T770">
        <v>2228.1512643528258</v>
      </c>
      <c r="U770">
        <v>1610.4075813571501</v>
      </c>
      <c r="V770">
        <v>1823.2852674724891</v>
      </c>
      <c r="W770">
        <v>1584.808108511296</v>
      </c>
      <c r="X770">
        <v>1743.05224264754</v>
      </c>
      <c r="Y770">
        <v>1704.290045962548</v>
      </c>
      <c r="Z770">
        <v>1262.5346926519601</v>
      </c>
      <c r="AA770">
        <v>1853.867585883954</v>
      </c>
      <c r="AB770">
        <v>1748.107071157275</v>
      </c>
      <c r="AC770">
        <v>1649.9312479209771</v>
      </c>
      <c r="AD770">
        <v>1213.9179259637399</v>
      </c>
      <c r="AE770">
        <v>1641.578885279602</v>
      </c>
      <c r="AF770">
        <v>1804.443194400535</v>
      </c>
      <c r="AG770">
        <v>1726.653450954326</v>
      </c>
      <c r="AH770">
        <v>1672.324004835823</v>
      </c>
    </row>
    <row r="771" spans="1:34" x14ac:dyDescent="0.25">
      <c r="A771">
        <v>44361</v>
      </c>
      <c r="B771">
        <v>1361.72</v>
      </c>
      <c r="C771">
        <v>1713.679881243414</v>
      </c>
      <c r="D771">
        <v>1583.3710086379299</v>
      </c>
      <c r="E771">
        <v>1435.010371528924</v>
      </c>
      <c r="F771">
        <v>1804.67129325462</v>
      </c>
      <c r="G771">
        <v>1792.8421165399329</v>
      </c>
      <c r="H771">
        <v>2315.693285002892</v>
      </c>
      <c r="I771">
        <v>1478.2991299124001</v>
      </c>
      <c r="J771">
        <v>1533.371032960426</v>
      </c>
      <c r="K771">
        <v>1659.2891322639839</v>
      </c>
      <c r="L771">
        <v>1918.4086838965429</v>
      </c>
      <c r="M771">
        <v>1111.157793318999</v>
      </c>
      <c r="N771">
        <v>1151.896265484025</v>
      </c>
      <c r="O771">
        <v>1785.2159198640859</v>
      </c>
      <c r="P771">
        <v>1551.1942401847291</v>
      </c>
      <c r="Q771">
        <v>1768.439309746067</v>
      </c>
      <c r="R771">
        <v>1809.222114131765</v>
      </c>
      <c r="S771">
        <v>1611.05106934986</v>
      </c>
      <c r="T771">
        <v>2223.6770326515771</v>
      </c>
      <c r="U771">
        <v>1609.3326416144971</v>
      </c>
      <c r="V771">
        <v>1823.092005009725</v>
      </c>
      <c r="W771">
        <v>1572.7855987055409</v>
      </c>
      <c r="X771">
        <v>1742.9528366762099</v>
      </c>
      <c r="Y771">
        <v>1708.1825661311591</v>
      </c>
      <c r="Z771">
        <v>1278.640081703531</v>
      </c>
      <c r="AA771">
        <v>1851.5324303499381</v>
      </c>
      <c r="AB771">
        <v>1741.231280843022</v>
      </c>
      <c r="AC771">
        <v>1646.60716119986</v>
      </c>
      <c r="AD771">
        <v>1211.1006019358049</v>
      </c>
      <c r="AE771">
        <v>1640.023802094594</v>
      </c>
      <c r="AF771">
        <v>1795.7374254492149</v>
      </c>
      <c r="AG771">
        <v>1722.4812952748889</v>
      </c>
      <c r="AH771">
        <v>1671.7339784921039</v>
      </c>
    </row>
    <row r="772" spans="1:34" x14ac:dyDescent="0.25">
      <c r="A772">
        <v>44358</v>
      </c>
      <c r="B772">
        <v>1351.74</v>
      </c>
      <c r="C772">
        <v>1705.8970700383479</v>
      </c>
      <c r="D772">
        <v>1584.78004281414</v>
      </c>
      <c r="E772">
        <v>1401.1180476744209</v>
      </c>
      <c r="F772">
        <v>1795.8938354694819</v>
      </c>
      <c r="G772">
        <v>1783.3291523627461</v>
      </c>
      <c r="H772">
        <v>2282.0375018132459</v>
      </c>
      <c r="I772">
        <v>1477.992717642446</v>
      </c>
      <c r="J772">
        <v>1521.363596980726</v>
      </c>
      <c r="K772">
        <v>1633.929604185636</v>
      </c>
      <c r="L772">
        <v>1912.9867661106321</v>
      </c>
      <c r="M772">
        <v>1106.258574193509</v>
      </c>
      <c r="N772">
        <v>1144.6964538305931</v>
      </c>
      <c r="O772">
        <v>1779.8782946554611</v>
      </c>
      <c r="P772">
        <v>1548.225183987762</v>
      </c>
      <c r="Q772">
        <v>1763.424026155034</v>
      </c>
      <c r="R772">
        <v>1816.1267012041151</v>
      </c>
      <c r="S772">
        <v>1602.764524406211</v>
      </c>
      <c r="T772">
        <v>2217.989364952999</v>
      </c>
      <c r="U772">
        <v>1601.094306364158</v>
      </c>
      <c r="V772">
        <v>1824.953592789913</v>
      </c>
      <c r="W772">
        <v>1549.6221433049659</v>
      </c>
      <c r="X772">
        <v>1747.486125010204</v>
      </c>
      <c r="Y772">
        <v>1704.6459604435961</v>
      </c>
      <c r="Z772">
        <v>1281.3055910219871</v>
      </c>
      <c r="AA772">
        <v>1842.9503531901039</v>
      </c>
      <c r="AB772">
        <v>1733.3307468289449</v>
      </c>
      <c r="AC772">
        <v>1640.8696246452321</v>
      </c>
      <c r="AD772">
        <v>1202.7144531354161</v>
      </c>
      <c r="AE772">
        <v>1634.026355463405</v>
      </c>
      <c r="AF772">
        <v>1779.350222052929</v>
      </c>
      <c r="AG772">
        <v>1716.2356675439551</v>
      </c>
      <c r="AH772">
        <v>1666.4841474502</v>
      </c>
    </row>
    <row r="773" spans="1:34" x14ac:dyDescent="0.25">
      <c r="A773">
        <v>44357</v>
      </c>
      <c r="B773">
        <v>1323.58</v>
      </c>
      <c r="C773">
        <v>1693.751745903847</v>
      </c>
      <c r="D773">
        <v>1549.118276287611</v>
      </c>
      <c r="E773">
        <v>1374.833505572939</v>
      </c>
      <c r="F773">
        <v>1785.937069584671</v>
      </c>
      <c r="G773">
        <v>1771.238099063524</v>
      </c>
      <c r="H773">
        <v>2273.761645590987</v>
      </c>
      <c r="I773">
        <v>1466.898570038323</v>
      </c>
      <c r="J773">
        <v>1500.204090388946</v>
      </c>
      <c r="K773">
        <v>1621.699380739484</v>
      </c>
      <c r="L773">
        <v>1887.8841144575099</v>
      </c>
      <c r="M773">
        <v>1088.8449858668421</v>
      </c>
      <c r="N773">
        <v>1139.562610457803</v>
      </c>
      <c r="O773">
        <v>1777.081938697323</v>
      </c>
      <c r="P773">
        <v>1538.4608355126491</v>
      </c>
      <c r="Q773">
        <v>1755.6449685636719</v>
      </c>
      <c r="R773">
        <v>1788.9114915798091</v>
      </c>
      <c r="S773">
        <v>1591.991074902488</v>
      </c>
      <c r="T773">
        <v>2206.7840957329749</v>
      </c>
      <c r="U773">
        <v>1589.494999083724</v>
      </c>
      <c r="V773">
        <v>1829.1220702820481</v>
      </c>
      <c r="W773">
        <v>1529.086527685937</v>
      </c>
      <c r="X773">
        <v>1744.274607984082</v>
      </c>
      <c r="Y773">
        <v>1688.6099183413289</v>
      </c>
      <c r="Z773">
        <v>1292.356833837217</v>
      </c>
      <c r="AA773">
        <v>1830.793900495346</v>
      </c>
      <c r="AB773">
        <v>1723.5173614897731</v>
      </c>
      <c r="AC773">
        <v>1624.295183086987</v>
      </c>
      <c r="AD773">
        <v>1195.132950854013</v>
      </c>
      <c r="AE773">
        <v>1607.1016060700561</v>
      </c>
      <c r="AF773">
        <v>1761.331851330805</v>
      </c>
      <c r="AG773">
        <v>1702.4929330058951</v>
      </c>
      <c r="AH773">
        <v>1660.902342403753</v>
      </c>
    </row>
    <row r="774" spans="1:34" x14ac:dyDescent="0.25">
      <c r="A774">
        <v>44356</v>
      </c>
      <c r="B774">
        <v>1332.9</v>
      </c>
      <c r="C774">
        <v>1696.461247536967</v>
      </c>
      <c r="D774">
        <v>1550.7728770576789</v>
      </c>
      <c r="E774">
        <v>1352.043524745063</v>
      </c>
      <c r="F774">
        <v>1789.92878779889</v>
      </c>
      <c r="G774">
        <v>1783.0923975307819</v>
      </c>
      <c r="H774">
        <v>2279.4689825877472</v>
      </c>
      <c r="I774">
        <v>1460.694932117631</v>
      </c>
      <c r="J774">
        <v>1502.4880593804389</v>
      </c>
      <c r="K774">
        <v>1672.825219454907</v>
      </c>
      <c r="L774">
        <v>1883.9487515541159</v>
      </c>
      <c r="M774">
        <v>1101.6838029979781</v>
      </c>
      <c r="N774">
        <v>1144.3237163712711</v>
      </c>
      <c r="O774">
        <v>1771.3210438623969</v>
      </c>
      <c r="P774">
        <v>1536.25879009291</v>
      </c>
      <c r="Q774">
        <v>1768.2052725508599</v>
      </c>
      <c r="R774">
        <v>1802.9085536942459</v>
      </c>
      <c r="S774">
        <v>1585.079356007343</v>
      </c>
      <c r="T774">
        <v>2209.9723748610309</v>
      </c>
      <c r="U774">
        <v>1588.849977381376</v>
      </c>
      <c r="V774">
        <v>1764.209509100586</v>
      </c>
      <c r="W774">
        <v>1529.940974906262</v>
      </c>
      <c r="X774">
        <v>1745.716442324343</v>
      </c>
      <c r="Y774">
        <v>1687.932481725351</v>
      </c>
      <c r="Z774">
        <v>1312.700737978324</v>
      </c>
      <c r="AA774">
        <v>1832.8508938894261</v>
      </c>
      <c r="AB774">
        <v>1725.0457863967131</v>
      </c>
      <c r="AC774">
        <v>1627.86584263033</v>
      </c>
      <c r="AD774">
        <v>1201.1957864153101</v>
      </c>
      <c r="AE774">
        <v>1615.504043244232</v>
      </c>
      <c r="AF774">
        <v>1763.5862284531131</v>
      </c>
      <c r="AG774">
        <v>1700.4455821734939</v>
      </c>
      <c r="AH774">
        <v>1668.182374682129</v>
      </c>
    </row>
    <row r="775" spans="1:34" x14ac:dyDescent="0.25">
      <c r="A775">
        <v>44355</v>
      </c>
      <c r="B775">
        <v>1319.88</v>
      </c>
      <c r="C775">
        <v>1688.736865610419</v>
      </c>
      <c r="D775">
        <v>1561.11738435711</v>
      </c>
      <c r="E775">
        <v>1346.7661037181761</v>
      </c>
      <c r="F775">
        <v>1785.589449099572</v>
      </c>
      <c r="G775">
        <v>1788.952624996557</v>
      </c>
      <c r="H775">
        <v>2220.6280197737492</v>
      </c>
      <c r="I775">
        <v>1450.528609002009</v>
      </c>
      <c r="J775">
        <v>1494.2196968520409</v>
      </c>
      <c r="K775">
        <v>1676.1635475263099</v>
      </c>
      <c r="L775">
        <v>1867.877268233887</v>
      </c>
      <c r="M775">
        <v>1115.9818714843191</v>
      </c>
      <c r="N775">
        <v>1146.9730042060539</v>
      </c>
      <c r="O775">
        <v>1766.5122379087611</v>
      </c>
      <c r="P775">
        <v>1533.650719251277</v>
      </c>
      <c r="Q775">
        <v>1771.1819843940859</v>
      </c>
      <c r="R775">
        <v>1773.7990091909951</v>
      </c>
      <c r="S775">
        <v>1584.087396207203</v>
      </c>
      <c r="T775">
        <v>2216.976479370639</v>
      </c>
      <c r="U775">
        <v>1589.150185540929</v>
      </c>
      <c r="V775">
        <v>1760.3278878948529</v>
      </c>
      <c r="W775">
        <v>1525.724246619654</v>
      </c>
      <c r="X775">
        <v>1740.1611467544551</v>
      </c>
      <c r="Y775">
        <v>1680.622976895364</v>
      </c>
      <c r="Z775">
        <v>1305.7108989295989</v>
      </c>
      <c r="AA775">
        <v>1821.311859863561</v>
      </c>
      <c r="AB775">
        <v>1721.2355112523869</v>
      </c>
      <c r="AC775">
        <v>1619.432461171745</v>
      </c>
      <c r="AD775">
        <v>1203.342364340544</v>
      </c>
      <c r="AE775">
        <v>1600.4447814226471</v>
      </c>
      <c r="AF775">
        <v>1752.3720657432079</v>
      </c>
      <c r="AG775">
        <v>1691.391072190163</v>
      </c>
      <c r="AH775">
        <v>1664.5802649710381</v>
      </c>
    </row>
    <row r="776" spans="1:34" x14ac:dyDescent="0.25">
      <c r="A776">
        <v>44354</v>
      </c>
      <c r="B776">
        <v>1358.78</v>
      </c>
      <c r="C776">
        <v>1706.4869828123451</v>
      </c>
      <c r="D776">
        <v>1584.993776860113</v>
      </c>
      <c r="E776">
        <v>1380.311156065216</v>
      </c>
      <c r="F776">
        <v>1806.954904833113</v>
      </c>
      <c r="G776">
        <v>1806.190599793644</v>
      </c>
      <c r="H776">
        <v>2263.2947153256841</v>
      </c>
      <c r="I776">
        <v>1472.311481799481</v>
      </c>
      <c r="J776">
        <v>1497.826876698909</v>
      </c>
      <c r="K776">
        <v>1732.646335316439</v>
      </c>
      <c r="L776">
        <v>1880.0020556812351</v>
      </c>
      <c r="M776">
        <v>1103.1336049196721</v>
      </c>
      <c r="N776">
        <v>1153.9744939632869</v>
      </c>
      <c r="O776">
        <v>1783.6525268146361</v>
      </c>
      <c r="P776">
        <v>1541.7980614576149</v>
      </c>
      <c r="Q776">
        <v>1773.426804632456</v>
      </c>
      <c r="R776">
        <v>1822.600621103986</v>
      </c>
      <c r="S776">
        <v>1595.6257445103231</v>
      </c>
      <c r="T776">
        <v>2256.4970138030399</v>
      </c>
      <c r="U776">
        <v>1585.416420205866</v>
      </c>
      <c r="V776">
        <v>1799.9088472812939</v>
      </c>
      <c r="W776">
        <v>1544.3572505531249</v>
      </c>
      <c r="X776">
        <v>1751.836746774909</v>
      </c>
      <c r="Y776">
        <v>1691.5982010545749</v>
      </c>
      <c r="Z776">
        <v>1296.275756181112</v>
      </c>
      <c r="AA776">
        <v>1842.48135325666</v>
      </c>
      <c r="AB776">
        <v>1737.5822645041831</v>
      </c>
      <c r="AC776">
        <v>1638.834757643609</v>
      </c>
      <c r="AD776">
        <v>1205.926800978966</v>
      </c>
      <c r="AE776">
        <v>1631.2793192833631</v>
      </c>
      <c r="AF776">
        <v>1781.686730220707</v>
      </c>
      <c r="AG776">
        <v>1709.152109941808</v>
      </c>
      <c r="AH776">
        <v>1674.7619972646239</v>
      </c>
    </row>
    <row r="777" spans="1:34" x14ac:dyDescent="0.25">
      <c r="A777">
        <v>44351</v>
      </c>
      <c r="B777">
        <v>1374.05</v>
      </c>
      <c r="C777">
        <v>1710.4039996208419</v>
      </c>
      <c r="D777">
        <v>1587.347811700841</v>
      </c>
      <c r="E777">
        <v>1369.3828112548961</v>
      </c>
      <c r="F777">
        <v>1812.6621501639261</v>
      </c>
      <c r="G777">
        <v>1799.045545037578</v>
      </c>
      <c r="H777">
        <v>2311.223759604472</v>
      </c>
      <c r="I777">
        <v>1469.399503141583</v>
      </c>
      <c r="J777">
        <v>1499.7829304184829</v>
      </c>
      <c r="K777">
        <v>1707.0743647047921</v>
      </c>
      <c r="L777">
        <v>1891.3560759459931</v>
      </c>
      <c r="M777">
        <v>1095.5255398133229</v>
      </c>
      <c r="N777">
        <v>1151.2769710839141</v>
      </c>
      <c r="O777">
        <v>1785.4319400312161</v>
      </c>
      <c r="P777">
        <v>1543.732924775934</v>
      </c>
      <c r="Q777">
        <v>1758.3428560133841</v>
      </c>
      <c r="R777">
        <v>1856.08754480895</v>
      </c>
      <c r="S777">
        <v>1608.5992164415361</v>
      </c>
      <c r="T777">
        <v>2251.5600687326169</v>
      </c>
      <c r="U777">
        <v>1597.473770938931</v>
      </c>
      <c r="V777">
        <v>1794.200671217907</v>
      </c>
      <c r="W777">
        <v>1528.0277015199911</v>
      </c>
      <c r="X777">
        <v>1744.920169706392</v>
      </c>
      <c r="Y777">
        <v>1698.394474634187</v>
      </c>
      <c r="Z777">
        <v>1263.9356957234941</v>
      </c>
      <c r="AA777">
        <v>1852.5021038257551</v>
      </c>
      <c r="AB777">
        <v>1733.0840732026691</v>
      </c>
      <c r="AC777">
        <v>1645.79206348975</v>
      </c>
      <c r="AD777">
        <v>1194.40393127528</v>
      </c>
      <c r="AE777">
        <v>1643.192179308915</v>
      </c>
      <c r="AF777">
        <v>1789.542826486608</v>
      </c>
      <c r="AG777">
        <v>1713.251342163039</v>
      </c>
      <c r="AH777">
        <v>1675.46428534707</v>
      </c>
    </row>
    <row r="778" spans="1:34" x14ac:dyDescent="0.25">
      <c r="A778">
        <v>44350</v>
      </c>
      <c r="B778">
        <v>1364.28</v>
      </c>
      <c r="C778">
        <v>1704.117078637348</v>
      </c>
      <c r="D778">
        <v>1571.3144004027611</v>
      </c>
      <c r="E778">
        <v>1336.3470784042031</v>
      </c>
      <c r="F778">
        <v>1805.3483443946341</v>
      </c>
      <c r="G778">
        <v>1783.767028762463</v>
      </c>
      <c r="H778">
        <v>2309.0726234511558</v>
      </c>
      <c r="I778">
        <v>1463.9283867283759</v>
      </c>
      <c r="J778">
        <v>1496.6144838709729</v>
      </c>
      <c r="K778">
        <v>1627.118321041728</v>
      </c>
      <c r="L778">
        <v>1896.5158906660979</v>
      </c>
      <c r="M778">
        <v>1078.5009676869361</v>
      </c>
      <c r="N778">
        <v>1138.680586147334</v>
      </c>
      <c r="O778">
        <v>1784.8219384598769</v>
      </c>
      <c r="P778">
        <v>1547.7966121669999</v>
      </c>
      <c r="Q778">
        <v>1751.7789422050339</v>
      </c>
      <c r="R778">
        <v>1853.5717492087861</v>
      </c>
      <c r="S778">
        <v>1595.521462055455</v>
      </c>
      <c r="T778">
        <v>2235.3580125875851</v>
      </c>
      <c r="U778">
        <v>1602.156121910197</v>
      </c>
      <c r="V778">
        <v>1764.5853692466569</v>
      </c>
      <c r="W778">
        <v>1524.0159010906291</v>
      </c>
      <c r="X778">
        <v>1750.5940949582659</v>
      </c>
      <c r="Y778">
        <v>1704.214104520591</v>
      </c>
      <c r="Z778">
        <v>1231.4243435721869</v>
      </c>
      <c r="AA778">
        <v>1850.136794841251</v>
      </c>
      <c r="AB778">
        <v>1721.157771088494</v>
      </c>
      <c r="AC778">
        <v>1643.9766868693059</v>
      </c>
      <c r="AD778">
        <v>1173.442804095843</v>
      </c>
      <c r="AE778">
        <v>1636.7972426760541</v>
      </c>
      <c r="AF778">
        <v>1778.972239167821</v>
      </c>
      <c r="AG778">
        <v>1706.187521003257</v>
      </c>
      <c r="AH778">
        <v>1672.203900393672</v>
      </c>
    </row>
    <row r="779" spans="1:34" x14ac:dyDescent="0.25">
      <c r="A779">
        <v>44349</v>
      </c>
      <c r="B779">
        <v>1340.78</v>
      </c>
      <c r="C779">
        <v>1681.879537806265</v>
      </c>
      <c r="D779">
        <v>1557.659861989672</v>
      </c>
      <c r="E779">
        <v>1312.473370207799</v>
      </c>
      <c r="F779">
        <v>1783.909453731279</v>
      </c>
      <c r="G779">
        <v>1777.964014677347</v>
      </c>
      <c r="H779">
        <v>2257.3843545899749</v>
      </c>
      <c r="I779">
        <v>1445.8864145971661</v>
      </c>
      <c r="J779">
        <v>1472.985407390619</v>
      </c>
      <c r="K779">
        <v>1617.670397524103</v>
      </c>
      <c r="L779">
        <v>1871.8629746756419</v>
      </c>
      <c r="M779">
        <v>1068.409852919777</v>
      </c>
      <c r="N779">
        <v>1120.1002975172969</v>
      </c>
      <c r="O779">
        <v>1766.643127511139</v>
      </c>
      <c r="P779">
        <v>1522.850852724742</v>
      </c>
      <c r="Q779">
        <v>1736.723264480592</v>
      </c>
      <c r="R779">
        <v>1822.2937048914771</v>
      </c>
      <c r="S779">
        <v>1589.7886887014181</v>
      </c>
      <c r="T779">
        <v>2224.884265853957</v>
      </c>
      <c r="U779">
        <v>1575.270745800726</v>
      </c>
      <c r="V779">
        <v>1700.1523468351199</v>
      </c>
      <c r="W779">
        <v>1501.4266812805311</v>
      </c>
      <c r="X779">
        <v>1736.8512612311699</v>
      </c>
      <c r="Y779">
        <v>1684.9496916396449</v>
      </c>
      <c r="Z779">
        <v>1206.5906874974451</v>
      </c>
      <c r="AA779">
        <v>1827.452638025303</v>
      </c>
      <c r="AB779">
        <v>1699.6374813516829</v>
      </c>
      <c r="AC779">
        <v>1620.260989500335</v>
      </c>
      <c r="AD779">
        <v>1154.734724453989</v>
      </c>
      <c r="AE779">
        <v>1619.4581008967009</v>
      </c>
      <c r="AF779">
        <v>1755.460369288809</v>
      </c>
      <c r="AG779">
        <v>1685.204748389476</v>
      </c>
      <c r="AH779">
        <v>1648.6641761968649</v>
      </c>
    </row>
    <row r="780" spans="1:34" x14ac:dyDescent="0.25">
      <c r="A780">
        <v>44348</v>
      </c>
      <c r="B780">
        <v>1337.78</v>
      </c>
      <c r="C780">
        <v>1668.4864674693979</v>
      </c>
      <c r="D780">
        <v>1548.6724700333809</v>
      </c>
      <c r="E780">
        <v>1313.383820756236</v>
      </c>
      <c r="F780">
        <v>1771.527175007385</v>
      </c>
      <c r="G780">
        <v>1762.389780266486</v>
      </c>
      <c r="H780">
        <v>2225.0270142665431</v>
      </c>
      <c r="I780">
        <v>1443.1739872586011</v>
      </c>
      <c r="J780">
        <v>1465.615901759644</v>
      </c>
      <c r="K780">
        <v>1590.9464268114</v>
      </c>
      <c r="L780">
        <v>1841.942781089049</v>
      </c>
      <c r="M780">
        <v>1068.5105723389131</v>
      </c>
      <c r="N780">
        <v>1111.1635395008429</v>
      </c>
      <c r="O780">
        <v>1745.1394755378999</v>
      </c>
      <c r="P780">
        <v>1505.6360595554299</v>
      </c>
      <c r="Q780">
        <v>1726.432249473891</v>
      </c>
      <c r="R780">
        <v>1820.028223210199</v>
      </c>
      <c r="S780">
        <v>1582.2850311405659</v>
      </c>
      <c r="T780">
        <v>2229.8763838177201</v>
      </c>
      <c r="U780">
        <v>1562.650214936421</v>
      </c>
      <c r="V780">
        <v>1680.1974803613821</v>
      </c>
      <c r="W780">
        <v>1491.1721556180021</v>
      </c>
      <c r="X780">
        <v>1721.4646998173989</v>
      </c>
      <c r="Y780">
        <v>1669.993505637392</v>
      </c>
      <c r="Z780">
        <v>1194.4042612975541</v>
      </c>
      <c r="AA780">
        <v>1812.5706949257881</v>
      </c>
      <c r="AB780">
        <v>1681.9743944852439</v>
      </c>
      <c r="AC780">
        <v>1610.514691181972</v>
      </c>
      <c r="AD780">
        <v>1148.6574002008169</v>
      </c>
      <c r="AE780">
        <v>1608.343489974128</v>
      </c>
      <c r="AF780">
        <v>1741.6260773258109</v>
      </c>
      <c r="AG780">
        <v>1670.712672304835</v>
      </c>
      <c r="AH780">
        <v>1636.37697234864</v>
      </c>
    </row>
    <row r="781" spans="1:34" x14ac:dyDescent="0.25">
      <c r="A781">
        <v>44347</v>
      </c>
      <c r="B781">
        <v>1328.05</v>
      </c>
      <c r="C781">
        <v>1663.2327781385709</v>
      </c>
      <c r="D781">
        <v>1543.432362646857</v>
      </c>
      <c r="E781">
        <v>1312.205921173796</v>
      </c>
      <c r="F781">
        <v>1763.8373801686951</v>
      </c>
      <c r="G781">
        <v>1766.87337808302</v>
      </c>
      <c r="H781">
        <v>2189.7306244599722</v>
      </c>
      <c r="I781">
        <v>1443.1301361117651</v>
      </c>
      <c r="J781">
        <v>1472.953968199218</v>
      </c>
      <c r="K781">
        <v>1571.285062514974</v>
      </c>
      <c r="L781">
        <v>1846.2125345655791</v>
      </c>
      <c r="M781">
        <v>1079.8757952271239</v>
      </c>
      <c r="N781">
        <v>1108.7877017050221</v>
      </c>
      <c r="O781">
        <v>1746.011293225275</v>
      </c>
      <c r="P781">
        <v>1505.911516648626</v>
      </c>
      <c r="Q781">
        <v>1721.0762744792371</v>
      </c>
      <c r="R781">
        <v>1817.76609842683</v>
      </c>
      <c r="S781">
        <v>1583.637045370531</v>
      </c>
      <c r="T781">
        <v>2236.4325847610862</v>
      </c>
      <c r="U781">
        <v>1568.1933636624949</v>
      </c>
      <c r="V781">
        <v>1689.682651669817</v>
      </c>
      <c r="W781">
        <v>1479.659244926672</v>
      </c>
      <c r="X781">
        <v>1718.0544165312499</v>
      </c>
      <c r="Y781">
        <v>1658.5349639570029</v>
      </c>
      <c r="Z781">
        <v>1189.667702878922</v>
      </c>
      <c r="AA781">
        <v>1801.60020902427</v>
      </c>
      <c r="AB781">
        <v>1681.40398705795</v>
      </c>
      <c r="AC781">
        <v>1609.6855536634471</v>
      </c>
      <c r="AD781">
        <v>1149.1886287163729</v>
      </c>
      <c r="AE781">
        <v>1603.2213839740521</v>
      </c>
      <c r="AF781">
        <v>1737.2266301374309</v>
      </c>
      <c r="AG781">
        <v>1664.313161695012</v>
      </c>
      <c r="AH781">
        <v>1631.888737810456</v>
      </c>
    </row>
    <row r="782" spans="1:34" x14ac:dyDescent="0.25">
      <c r="A782">
        <v>44344</v>
      </c>
      <c r="B782">
        <v>1320.46</v>
      </c>
      <c r="C782">
        <v>1656.2143336355</v>
      </c>
      <c r="D782">
        <v>1541.811238516839</v>
      </c>
      <c r="E782">
        <v>1300.0963597848479</v>
      </c>
      <c r="F782">
        <v>1766.563236753856</v>
      </c>
      <c r="G782">
        <v>1764.36411355769</v>
      </c>
      <c r="H782">
        <v>2120.3353563994669</v>
      </c>
      <c r="I782">
        <v>1442.9167681785721</v>
      </c>
      <c r="J782">
        <v>1465.410561085708</v>
      </c>
      <c r="K782">
        <v>1524.6628888218011</v>
      </c>
      <c r="L782">
        <v>1845.61326126625</v>
      </c>
      <c r="M782">
        <v>1096.236376495006</v>
      </c>
      <c r="N782">
        <v>1112.100374811173</v>
      </c>
      <c r="O782">
        <v>1741.177902522672</v>
      </c>
      <c r="P782">
        <v>1517.096753487767</v>
      </c>
      <c r="Q782">
        <v>1727.9366609415431</v>
      </c>
      <c r="R782">
        <v>1766.903296931453</v>
      </c>
      <c r="S782">
        <v>1566.681252080203</v>
      </c>
      <c r="T782">
        <v>2215.237815829681</v>
      </c>
      <c r="U782">
        <v>1572.347378107039</v>
      </c>
      <c r="V782">
        <v>1693.8846291747971</v>
      </c>
      <c r="W782">
        <v>1488.9247330082389</v>
      </c>
      <c r="X782">
        <v>1721.071352852885</v>
      </c>
      <c r="Y782">
        <v>1660.872729272186</v>
      </c>
      <c r="Z782">
        <v>1194.091559356528</v>
      </c>
      <c r="AA782">
        <v>1791.741995866664</v>
      </c>
      <c r="AB782">
        <v>1675.7681374342631</v>
      </c>
      <c r="AC782">
        <v>1601.655090119342</v>
      </c>
      <c r="AD782">
        <v>1153.584558742509</v>
      </c>
      <c r="AE782">
        <v>1592.044395335176</v>
      </c>
      <c r="AF782">
        <v>1718.5387635604709</v>
      </c>
      <c r="AG782">
        <v>1653.859800497205</v>
      </c>
      <c r="AH782">
        <v>1635.004988953506</v>
      </c>
    </row>
    <row r="783" spans="1:34" x14ac:dyDescent="0.25">
      <c r="A783">
        <v>44343</v>
      </c>
      <c r="B783">
        <v>1303.57</v>
      </c>
      <c r="C783">
        <v>1645.760612880415</v>
      </c>
      <c r="D783">
        <v>1523.665963145809</v>
      </c>
      <c r="E783">
        <v>1298.6369765892071</v>
      </c>
      <c r="F783">
        <v>1764.208806500593</v>
      </c>
      <c r="G783">
        <v>1751.142764841494</v>
      </c>
      <c r="H783">
        <v>2080.3284187906961</v>
      </c>
      <c r="I783">
        <v>1431.774402820452</v>
      </c>
      <c r="J783">
        <v>1453.1439677380599</v>
      </c>
      <c r="K783">
        <v>1493.1292393414431</v>
      </c>
      <c r="L783">
        <v>1822.818796707872</v>
      </c>
      <c r="M783">
        <v>1095.783240102495</v>
      </c>
      <c r="N783">
        <v>1106.924120450655</v>
      </c>
      <c r="O783">
        <v>1731.375426989661</v>
      </c>
      <c r="P783">
        <v>1512.562225713968</v>
      </c>
      <c r="Q783">
        <v>1721.5176611467291</v>
      </c>
      <c r="R783">
        <v>1719.457975781565</v>
      </c>
      <c r="S783">
        <v>1555.530062715251</v>
      </c>
      <c r="T783">
        <v>2211.002529746354</v>
      </c>
      <c r="U783">
        <v>1562.9818083767721</v>
      </c>
      <c r="V783">
        <v>1679.539516782693</v>
      </c>
      <c r="W783">
        <v>1488.288503011506</v>
      </c>
      <c r="X783">
        <v>1718.260016569807</v>
      </c>
      <c r="Y783">
        <v>1663.3659205917379</v>
      </c>
      <c r="Z783">
        <v>1181.606119722109</v>
      </c>
      <c r="AA783">
        <v>1784.373618137608</v>
      </c>
      <c r="AB783">
        <v>1662.537082293456</v>
      </c>
      <c r="AC783">
        <v>1584.971988513566</v>
      </c>
      <c r="AD783">
        <v>1148.4705821931971</v>
      </c>
      <c r="AE783">
        <v>1575.6938816514521</v>
      </c>
      <c r="AF783">
        <v>1701.2335793993279</v>
      </c>
      <c r="AG783">
        <v>1643.6041683906089</v>
      </c>
      <c r="AH783">
        <v>1628.5833791125269</v>
      </c>
    </row>
    <row r="784" spans="1:34" x14ac:dyDescent="0.25">
      <c r="A784">
        <v>44342</v>
      </c>
      <c r="B784">
        <v>1316.7</v>
      </c>
      <c r="C784">
        <v>1651.159200765077</v>
      </c>
      <c r="D784">
        <v>1545.689521497038</v>
      </c>
      <c r="E784">
        <v>1304.7625212744149</v>
      </c>
      <c r="F784">
        <v>1768.553082427193</v>
      </c>
      <c r="G784">
        <v>1762.0505037528289</v>
      </c>
      <c r="H784">
        <v>2076.5392592911162</v>
      </c>
      <c r="I784">
        <v>1445.9333522042721</v>
      </c>
      <c r="J784">
        <v>1455.523906634043</v>
      </c>
      <c r="K784">
        <v>1510.691715900859</v>
      </c>
      <c r="L784">
        <v>1820.9111434730939</v>
      </c>
      <c r="M784">
        <v>1098.971604887259</v>
      </c>
      <c r="N784">
        <v>1115.863879835123</v>
      </c>
      <c r="O784">
        <v>1731.7610009108121</v>
      </c>
      <c r="P784">
        <v>1519.904504746577</v>
      </c>
      <c r="Q784">
        <v>1730.281759125302</v>
      </c>
      <c r="R784">
        <v>1701.326197546224</v>
      </c>
      <c r="S784">
        <v>1547.1128607930741</v>
      </c>
      <c r="T784">
        <v>2229.5474693719998</v>
      </c>
      <c r="U784">
        <v>1563.522190297989</v>
      </c>
      <c r="V784">
        <v>1694.451270273034</v>
      </c>
      <c r="W784">
        <v>1495.8219191237829</v>
      </c>
      <c r="X784">
        <v>1729.841824389104</v>
      </c>
      <c r="Y784">
        <v>1674.404536603631</v>
      </c>
      <c r="Z784">
        <v>1187.7847632295859</v>
      </c>
      <c r="AA784">
        <v>1791.7349230878169</v>
      </c>
      <c r="AB784">
        <v>1667.792332822552</v>
      </c>
      <c r="AC784">
        <v>1585.9156827245361</v>
      </c>
      <c r="AD784">
        <v>1155.0391554337721</v>
      </c>
      <c r="AE784">
        <v>1589.552087832328</v>
      </c>
      <c r="AF784">
        <v>1703.61783809794</v>
      </c>
      <c r="AG784">
        <v>1648.287424889417</v>
      </c>
      <c r="AH784">
        <v>1635.2127882176119</v>
      </c>
    </row>
    <row r="785" spans="1:34" x14ac:dyDescent="0.25">
      <c r="A785">
        <v>44341</v>
      </c>
      <c r="B785">
        <v>1308.58</v>
      </c>
      <c r="C785">
        <v>1652.111496115833</v>
      </c>
      <c r="D785">
        <v>1550.9038610645159</v>
      </c>
      <c r="E785">
        <v>1291.908242236716</v>
      </c>
      <c r="F785">
        <v>1773.6477626122</v>
      </c>
      <c r="G785">
        <v>1767.1808285677259</v>
      </c>
      <c r="H785">
        <v>2072.1372567579119</v>
      </c>
      <c r="I785">
        <v>1442.2995446899861</v>
      </c>
      <c r="J785">
        <v>1464.232999535433</v>
      </c>
      <c r="K785">
        <v>1513.172182425699</v>
      </c>
      <c r="L785">
        <v>1821.2425773913701</v>
      </c>
      <c r="M785">
        <v>1102.138048795746</v>
      </c>
      <c r="N785">
        <v>1118.857409618048</v>
      </c>
      <c r="O785">
        <v>1736.319689033216</v>
      </c>
      <c r="P785">
        <v>1516.731954660047</v>
      </c>
      <c r="Q785">
        <v>1738.5201346172539</v>
      </c>
      <c r="R785">
        <v>1675.8669994429631</v>
      </c>
      <c r="S785">
        <v>1526.322814783985</v>
      </c>
      <c r="T785">
        <v>2246.7451253412942</v>
      </c>
      <c r="U785">
        <v>1553.346840484244</v>
      </c>
      <c r="V785">
        <v>1701.737426483877</v>
      </c>
      <c r="W785">
        <v>1492.9316820578069</v>
      </c>
      <c r="X785">
        <v>1734.604453061412</v>
      </c>
      <c r="Y785">
        <v>1681.982897480377</v>
      </c>
      <c r="Z785">
        <v>1174.964563424943</v>
      </c>
      <c r="AA785">
        <v>1796.2155747181559</v>
      </c>
      <c r="AB785">
        <v>1673.505467065846</v>
      </c>
      <c r="AC785">
        <v>1576.803976326278</v>
      </c>
      <c r="AD785">
        <v>1152.3181517260871</v>
      </c>
      <c r="AE785">
        <v>1581.0938792556519</v>
      </c>
      <c r="AF785">
        <v>1701.49563700717</v>
      </c>
      <c r="AG785">
        <v>1647.8498957177701</v>
      </c>
      <c r="AH785">
        <v>1640.4009930557979</v>
      </c>
    </row>
    <row r="786" spans="1:34" x14ac:dyDescent="0.25">
      <c r="A786">
        <v>44340</v>
      </c>
      <c r="B786">
        <v>1297.98</v>
      </c>
      <c r="C786">
        <v>1649.259359251309</v>
      </c>
      <c r="D786">
        <v>1550.3904639286559</v>
      </c>
      <c r="E786">
        <v>1273.609044752262</v>
      </c>
      <c r="F786">
        <v>1775.237575049689</v>
      </c>
      <c r="G786">
        <v>1770.922983263712</v>
      </c>
      <c r="H786">
        <v>2060.2810777614291</v>
      </c>
      <c r="I786">
        <v>1443.0372243663201</v>
      </c>
      <c r="J786">
        <v>1467.6662530268291</v>
      </c>
      <c r="K786">
        <v>1477.52949676457</v>
      </c>
      <c r="L786">
        <v>1827.948701277327</v>
      </c>
      <c r="M786">
        <v>1112.177213427377</v>
      </c>
      <c r="N786">
        <v>1114.7830986348511</v>
      </c>
      <c r="O786">
        <v>1733.561031836693</v>
      </c>
      <c r="P786">
        <v>1516.9731654220941</v>
      </c>
      <c r="Q786">
        <v>1731.2035610321971</v>
      </c>
      <c r="R786">
        <v>1662.80922508086</v>
      </c>
      <c r="S786">
        <v>1532.0055804289541</v>
      </c>
      <c r="T786">
        <v>2229.813012388739</v>
      </c>
      <c r="U786">
        <v>1547.9513878905991</v>
      </c>
      <c r="V786">
        <v>1713.5449896823241</v>
      </c>
      <c r="W786">
        <v>1483.087624430397</v>
      </c>
      <c r="X786">
        <v>1736.2264894493151</v>
      </c>
      <c r="Y786">
        <v>1684.831084642612</v>
      </c>
      <c r="Z786">
        <v>1172.286174083632</v>
      </c>
      <c r="AA786">
        <v>1795.130681912872</v>
      </c>
      <c r="AB786">
        <v>1669.456432768641</v>
      </c>
      <c r="AC786">
        <v>1571.310752036967</v>
      </c>
      <c r="AD786">
        <v>1149.8152434826229</v>
      </c>
      <c r="AE786">
        <v>1571.984470964941</v>
      </c>
      <c r="AF786">
        <v>1693.0922525271781</v>
      </c>
      <c r="AG786">
        <v>1643.9621117031411</v>
      </c>
      <c r="AH786">
        <v>1642.274362808379</v>
      </c>
    </row>
    <row r="787" spans="1:34" x14ac:dyDescent="0.25">
      <c r="A787">
        <v>44337</v>
      </c>
      <c r="B787">
        <v>1283.93</v>
      </c>
      <c r="C787">
        <v>1638.336424748948</v>
      </c>
      <c r="D787">
        <v>1539.9994739001179</v>
      </c>
      <c r="E787">
        <v>1267.3072832376679</v>
      </c>
      <c r="F787">
        <v>1761.1971294051971</v>
      </c>
      <c r="G787">
        <v>1743.5088169452761</v>
      </c>
      <c r="H787">
        <v>2055.5039838732669</v>
      </c>
      <c r="I787">
        <v>1427.457504188736</v>
      </c>
      <c r="J787">
        <v>1467.8444708390009</v>
      </c>
      <c r="K787">
        <v>1471.2808491660901</v>
      </c>
      <c r="L787">
        <v>1811.839999434671</v>
      </c>
      <c r="M787">
        <v>1117.196721416175</v>
      </c>
      <c r="N787">
        <v>1107.214892574882</v>
      </c>
      <c r="O787">
        <v>1709.2021119724809</v>
      </c>
      <c r="P787">
        <v>1513.895946296959</v>
      </c>
      <c r="Q787">
        <v>1729.7715322886229</v>
      </c>
      <c r="R787">
        <v>1646.383610573735</v>
      </c>
      <c r="S787">
        <v>1514.569575548752</v>
      </c>
      <c r="T787">
        <v>2225.1196385664762</v>
      </c>
      <c r="U787">
        <v>1549.341090141116</v>
      </c>
      <c r="V787">
        <v>1705.9297298808419</v>
      </c>
      <c r="W787">
        <v>1476.029791170891</v>
      </c>
      <c r="X787">
        <v>1727.3093318818239</v>
      </c>
      <c r="Y787">
        <v>1669.1766924692031</v>
      </c>
      <c r="Z787">
        <v>1144.984518344429</v>
      </c>
      <c r="AA787">
        <v>1783.1234148187641</v>
      </c>
      <c r="AB787">
        <v>1658.608598892155</v>
      </c>
      <c r="AC787">
        <v>1561.475468854298</v>
      </c>
      <c r="AD787">
        <v>1141.101045474403</v>
      </c>
      <c r="AE787">
        <v>1559.031862841643</v>
      </c>
      <c r="AF787">
        <v>1677.8469958530261</v>
      </c>
      <c r="AG787">
        <v>1629.560315562768</v>
      </c>
      <c r="AH787">
        <v>1637.51304656099</v>
      </c>
    </row>
    <row r="788" spans="1:34" x14ac:dyDescent="0.25">
      <c r="A788">
        <v>44336</v>
      </c>
      <c r="B788">
        <v>1278.22</v>
      </c>
      <c r="C788">
        <v>1625.68309024067</v>
      </c>
      <c r="D788">
        <v>1527.220600542732</v>
      </c>
      <c r="E788">
        <v>1264.8949345898409</v>
      </c>
      <c r="F788">
        <v>1741.5265329163501</v>
      </c>
      <c r="G788">
        <v>1720.6856566886379</v>
      </c>
      <c r="H788">
        <v>2047.116974141017</v>
      </c>
      <c r="I788">
        <v>1427.6903810427859</v>
      </c>
      <c r="J788">
        <v>1470.157630706499</v>
      </c>
      <c r="K788">
        <v>1448.6779591902459</v>
      </c>
      <c r="L788">
        <v>1794.8816420113101</v>
      </c>
      <c r="M788">
        <v>1097.583311655382</v>
      </c>
      <c r="N788">
        <v>1103.7691879451779</v>
      </c>
      <c r="O788">
        <v>1692.1410537068271</v>
      </c>
      <c r="P788">
        <v>1488.611163234983</v>
      </c>
      <c r="Q788">
        <v>1734.1554814540909</v>
      </c>
      <c r="R788">
        <v>1626.361403179048</v>
      </c>
      <c r="S788">
        <v>1504.1474245891361</v>
      </c>
      <c r="T788">
        <v>2228.628386648038</v>
      </c>
      <c r="U788">
        <v>1549.9504759790941</v>
      </c>
      <c r="V788">
        <v>1662.357647259694</v>
      </c>
      <c r="W788">
        <v>1476.605413403322</v>
      </c>
      <c r="X788">
        <v>1716.943837146312</v>
      </c>
      <c r="Y788">
        <v>1649.8748187018491</v>
      </c>
      <c r="Z788">
        <v>1128.7720885707031</v>
      </c>
      <c r="AA788">
        <v>1768.236593807412</v>
      </c>
      <c r="AB788">
        <v>1647.490828838758</v>
      </c>
      <c r="AC788">
        <v>1550.5977319682879</v>
      </c>
      <c r="AD788">
        <v>1131.198722288746</v>
      </c>
      <c r="AE788">
        <v>1552.7816484898999</v>
      </c>
      <c r="AF788">
        <v>1666.6399600944039</v>
      </c>
      <c r="AG788">
        <v>1614.0082233798271</v>
      </c>
      <c r="AH788">
        <v>1626.3943604096009</v>
      </c>
    </row>
    <row r="789" spans="1:34" x14ac:dyDescent="0.25">
      <c r="A789">
        <v>44335</v>
      </c>
      <c r="B789">
        <v>1262.49</v>
      </c>
      <c r="C789">
        <v>1628.3715682082509</v>
      </c>
      <c r="D789">
        <v>1525.0775073303209</v>
      </c>
      <c r="E789">
        <v>1264.6137810398659</v>
      </c>
      <c r="F789">
        <v>1746.0960540505771</v>
      </c>
      <c r="G789">
        <v>1732.4245862796399</v>
      </c>
      <c r="H789">
        <v>2023.8656858055911</v>
      </c>
      <c r="I789">
        <v>1435.316133365928</v>
      </c>
      <c r="J789">
        <v>1458.389010557245</v>
      </c>
      <c r="K789">
        <v>1463.3696689686301</v>
      </c>
      <c r="L789">
        <v>1776.5874660852469</v>
      </c>
      <c r="M789">
        <v>1092.120535109415</v>
      </c>
      <c r="N789">
        <v>1108.7602569414109</v>
      </c>
      <c r="O789">
        <v>1696.1070189806301</v>
      </c>
      <c r="P789">
        <v>1492.2766751237691</v>
      </c>
      <c r="Q789">
        <v>1743.3023145840971</v>
      </c>
      <c r="R789">
        <v>1608.9168317850861</v>
      </c>
      <c r="S789">
        <v>1508.378808149509</v>
      </c>
      <c r="T789">
        <v>2247.566734360566</v>
      </c>
      <c r="U789">
        <v>1549.6660848294721</v>
      </c>
      <c r="V789">
        <v>1672.899724910083</v>
      </c>
      <c r="W789">
        <v>1476.483946911226</v>
      </c>
      <c r="X789">
        <v>1725.690685357398</v>
      </c>
      <c r="Y789">
        <v>1668.4955371014751</v>
      </c>
      <c r="Z789">
        <v>1123.3162462352579</v>
      </c>
      <c r="AA789">
        <v>1774.187773694249</v>
      </c>
      <c r="AB789">
        <v>1649.288393899722</v>
      </c>
      <c r="AC789">
        <v>1548.9995991678361</v>
      </c>
      <c r="AD789">
        <v>1130.672687495917</v>
      </c>
      <c r="AE789">
        <v>1544.8305815771689</v>
      </c>
      <c r="AF789">
        <v>1659.9305812409671</v>
      </c>
      <c r="AG789">
        <v>1614.7748865906931</v>
      </c>
      <c r="AH789">
        <v>1637.2678266383521</v>
      </c>
    </row>
    <row r="790" spans="1:34" x14ac:dyDescent="0.25">
      <c r="A790">
        <v>44334</v>
      </c>
      <c r="B790">
        <v>1252.68</v>
      </c>
      <c r="C790">
        <v>1632.364795775959</v>
      </c>
      <c r="D790">
        <v>1522.5325251226229</v>
      </c>
      <c r="E790">
        <v>1266.748432677339</v>
      </c>
      <c r="F790">
        <v>1750.1614443943581</v>
      </c>
      <c r="G790">
        <v>1736.118839650441</v>
      </c>
      <c r="H790">
        <v>2024.668086552929</v>
      </c>
      <c r="I790">
        <v>1434.6902053787601</v>
      </c>
      <c r="J790">
        <v>1460.5682584494839</v>
      </c>
      <c r="K790">
        <v>1476.991997054037</v>
      </c>
      <c r="L790">
        <v>1781.0206551559329</v>
      </c>
      <c r="M790">
        <v>1113.311273464861</v>
      </c>
      <c r="N790">
        <v>1117.7648105203939</v>
      </c>
      <c r="O790">
        <v>1701.391476487476</v>
      </c>
      <c r="P790">
        <v>1500.306219084277</v>
      </c>
      <c r="Q790">
        <v>1746.9346903724211</v>
      </c>
      <c r="R790">
        <v>1595.420395398761</v>
      </c>
      <c r="S790">
        <v>1526.5240010820739</v>
      </c>
      <c r="T790">
        <v>2244.546279803948</v>
      </c>
      <c r="U790">
        <v>1549.018977203292</v>
      </c>
      <c r="V790">
        <v>1681.1235370007239</v>
      </c>
      <c r="W790">
        <v>1480.7195497093819</v>
      </c>
      <c r="X790">
        <v>1732.6504784535491</v>
      </c>
      <c r="Y790">
        <v>1676.4246955908829</v>
      </c>
      <c r="Z790">
        <v>1121.4258009781349</v>
      </c>
      <c r="AA790">
        <v>1778.9307956492071</v>
      </c>
      <c r="AB790">
        <v>1654.6084364327289</v>
      </c>
      <c r="AC790">
        <v>1547.9950577535431</v>
      </c>
      <c r="AD790">
        <v>1139.181262902694</v>
      </c>
      <c r="AE790">
        <v>1534.6266048266571</v>
      </c>
      <c r="AF790">
        <v>1657.9930589685939</v>
      </c>
      <c r="AG790">
        <v>1620.761825172711</v>
      </c>
      <c r="AH790">
        <v>1643.9625595388729</v>
      </c>
    </row>
    <row r="791" spans="1:34" x14ac:dyDescent="0.25">
      <c r="A791">
        <v>44333</v>
      </c>
      <c r="B791">
        <v>1258.7</v>
      </c>
      <c r="C791">
        <v>1634.5942833416341</v>
      </c>
      <c r="D791">
        <v>1518.2286589384501</v>
      </c>
      <c r="E791">
        <v>1260.7089558976311</v>
      </c>
      <c r="F791">
        <v>1756.4435868602111</v>
      </c>
      <c r="G791">
        <v>1746.5161316014271</v>
      </c>
      <c r="H791">
        <v>2034.0489077198349</v>
      </c>
      <c r="I791">
        <v>1439.850337282709</v>
      </c>
      <c r="J791">
        <v>1456.0774532860701</v>
      </c>
      <c r="K791">
        <v>1476.609946132211</v>
      </c>
      <c r="L791">
        <v>1763.423074678883</v>
      </c>
      <c r="M791">
        <v>1110.2000591016169</v>
      </c>
      <c r="N791">
        <v>1123.199715226955</v>
      </c>
      <c r="O791">
        <v>1708.963325565732</v>
      </c>
      <c r="P791">
        <v>1506.5154135583141</v>
      </c>
      <c r="Q791">
        <v>1751.7285478986889</v>
      </c>
      <c r="R791">
        <v>1598.381613872396</v>
      </c>
      <c r="S791">
        <v>1523.2804083105921</v>
      </c>
      <c r="T791">
        <v>2214.9107176089319</v>
      </c>
      <c r="U791">
        <v>1547.690175173454</v>
      </c>
      <c r="V791">
        <v>1671.425809804399</v>
      </c>
      <c r="W791">
        <v>1492.6042880258819</v>
      </c>
      <c r="X791">
        <v>1730.9368076792441</v>
      </c>
      <c r="Y791">
        <v>1680.9448407196139</v>
      </c>
      <c r="Z791">
        <v>1119.3989580284619</v>
      </c>
      <c r="AA791">
        <v>1781.1760468478401</v>
      </c>
      <c r="AB791">
        <v>1654.871817817809</v>
      </c>
      <c r="AC791">
        <v>1553.10805951814</v>
      </c>
      <c r="AD791">
        <v>1139.2991572152109</v>
      </c>
      <c r="AE791">
        <v>1536.8877239415081</v>
      </c>
      <c r="AF791">
        <v>1657.3492931209021</v>
      </c>
      <c r="AG791">
        <v>1625.3125368141409</v>
      </c>
      <c r="AH791">
        <v>1645.1870953183061</v>
      </c>
    </row>
    <row r="792" spans="1:34" x14ac:dyDescent="0.25">
      <c r="A792">
        <v>44330</v>
      </c>
      <c r="B792">
        <v>1266.3599999999999</v>
      </c>
      <c r="C792">
        <v>1640.9218955267031</v>
      </c>
      <c r="D792">
        <v>1531.449053191636</v>
      </c>
      <c r="E792">
        <v>1271.326778723577</v>
      </c>
      <c r="F792">
        <v>1759.5087436704509</v>
      </c>
      <c r="G792">
        <v>1761.290829341965</v>
      </c>
      <c r="H792">
        <v>2031.4314212232241</v>
      </c>
      <c r="I792">
        <v>1441.84853805389</v>
      </c>
      <c r="J792">
        <v>1456.372033688486</v>
      </c>
      <c r="K792">
        <v>1493.6107613597219</v>
      </c>
      <c r="L792">
        <v>1781.304209276801</v>
      </c>
      <c r="M792">
        <v>1109.1769266151689</v>
      </c>
      <c r="N792">
        <v>1127.5158269276731</v>
      </c>
      <c r="O792">
        <v>1715.8831644895211</v>
      </c>
      <c r="P792">
        <v>1504.445018533334</v>
      </c>
      <c r="Q792">
        <v>1755.9061948776109</v>
      </c>
      <c r="R792">
        <v>1604.0151780967501</v>
      </c>
      <c r="S792">
        <v>1524.1243113000301</v>
      </c>
      <c r="T792">
        <v>2237.8988272071501</v>
      </c>
      <c r="U792">
        <v>1557.7192148193019</v>
      </c>
      <c r="V792">
        <v>1670.191877145264</v>
      </c>
      <c r="W792">
        <v>1495.766068673614</v>
      </c>
      <c r="X792">
        <v>1742.5568316926019</v>
      </c>
      <c r="Y792">
        <v>1691.337888732357</v>
      </c>
      <c r="Z792">
        <v>1124.4221645519631</v>
      </c>
      <c r="AA792">
        <v>1788.265254313106</v>
      </c>
      <c r="AB792">
        <v>1661.5103650745109</v>
      </c>
      <c r="AC792">
        <v>1558.6350376747141</v>
      </c>
      <c r="AD792">
        <v>1143.4241535057849</v>
      </c>
      <c r="AE792">
        <v>1545.297677594368</v>
      </c>
      <c r="AF792">
        <v>1663.5938348665411</v>
      </c>
      <c r="AG792">
        <v>1633.314971174897</v>
      </c>
      <c r="AH792">
        <v>1649.513484123948</v>
      </c>
    </row>
    <row r="793" spans="1:34" x14ac:dyDescent="0.25">
      <c r="A793">
        <v>44329</v>
      </c>
      <c r="B793">
        <v>1261.99</v>
      </c>
      <c r="C793">
        <v>1641.163664699877</v>
      </c>
      <c r="D793">
        <v>1513.009913765412</v>
      </c>
      <c r="E793">
        <v>1269.3068026753831</v>
      </c>
      <c r="F793">
        <v>1754.003094992664</v>
      </c>
      <c r="G793">
        <v>1763.6800258428891</v>
      </c>
      <c r="H793">
        <v>2032.321848412166</v>
      </c>
      <c r="I793">
        <v>1437.7542451182981</v>
      </c>
      <c r="J793">
        <v>1464.9686306041549</v>
      </c>
      <c r="K793">
        <v>1498.0782677790901</v>
      </c>
      <c r="L793">
        <v>1780.9598302908901</v>
      </c>
      <c r="M793">
        <v>1122.5201273036901</v>
      </c>
      <c r="N793">
        <v>1127.071679176926</v>
      </c>
      <c r="O793">
        <v>1706.18711516604</v>
      </c>
      <c r="P793">
        <v>1508.571603397841</v>
      </c>
      <c r="Q793">
        <v>1769.355953032172</v>
      </c>
      <c r="R793">
        <v>1590.2982490832669</v>
      </c>
      <c r="S793">
        <v>1553.7819622216171</v>
      </c>
      <c r="T793">
        <v>2247.7646088381048</v>
      </c>
      <c r="U793">
        <v>1552.0184791551751</v>
      </c>
      <c r="V793">
        <v>1685.701542311896</v>
      </c>
      <c r="W793">
        <v>1492.4546208245181</v>
      </c>
      <c r="X793">
        <v>1740.9455623613319</v>
      </c>
      <c r="Y793">
        <v>1696.99534601863</v>
      </c>
      <c r="Z793">
        <v>1125.384679009722</v>
      </c>
      <c r="AA793">
        <v>1788.894035824665</v>
      </c>
      <c r="AB793">
        <v>1664.6294473490159</v>
      </c>
      <c r="AC793">
        <v>1554.027256432573</v>
      </c>
      <c r="AD793">
        <v>1146.316530297456</v>
      </c>
      <c r="AE793">
        <v>1541.025077555805</v>
      </c>
      <c r="AF793">
        <v>1659.641079656152</v>
      </c>
      <c r="AG793">
        <v>1635.862988248897</v>
      </c>
      <c r="AH793">
        <v>1650.0149988251239</v>
      </c>
    </row>
    <row r="794" spans="1:34" x14ac:dyDescent="0.25">
      <c r="A794">
        <v>44328</v>
      </c>
      <c r="B794">
        <v>1269.0899999999999</v>
      </c>
      <c r="C794">
        <v>1645.843264354713</v>
      </c>
      <c r="D794">
        <v>1513.5065820029399</v>
      </c>
      <c r="E794">
        <v>1263.1621960028961</v>
      </c>
      <c r="F794">
        <v>1758.601487020178</v>
      </c>
      <c r="G794">
        <v>1772.2331768494989</v>
      </c>
      <c r="H794">
        <v>2025.1106267284761</v>
      </c>
      <c r="I794">
        <v>1437.586093065772</v>
      </c>
      <c r="J794">
        <v>1472.9003128547679</v>
      </c>
      <c r="K794">
        <v>1507.6121012769929</v>
      </c>
      <c r="L794">
        <v>1775.0734431068699</v>
      </c>
      <c r="M794">
        <v>1136.8784516732071</v>
      </c>
      <c r="N794">
        <v>1128.8998792647919</v>
      </c>
      <c r="O794">
        <v>1717.52633466355</v>
      </c>
      <c r="P794">
        <v>1514.947957200292</v>
      </c>
      <c r="Q794">
        <v>1774.5645517074331</v>
      </c>
      <c r="R794">
        <v>1586.995067221821</v>
      </c>
      <c r="S794">
        <v>1557.466245128225</v>
      </c>
      <c r="T794">
        <v>2263.9338095315752</v>
      </c>
      <c r="U794">
        <v>1562.998978234707</v>
      </c>
      <c r="V794">
        <v>1691.09294518818</v>
      </c>
      <c r="W794">
        <v>1494.7649281464719</v>
      </c>
      <c r="X794">
        <v>1746.867656589942</v>
      </c>
      <c r="Y794">
        <v>1703.584670098498</v>
      </c>
      <c r="Z794">
        <v>1127.629248022359</v>
      </c>
      <c r="AA794">
        <v>1793.0940341886239</v>
      </c>
      <c r="AB794">
        <v>1671.5953686507819</v>
      </c>
      <c r="AC794">
        <v>1557.947669319077</v>
      </c>
      <c r="AD794">
        <v>1150.0375592703381</v>
      </c>
      <c r="AE794">
        <v>1545.773221835316</v>
      </c>
      <c r="AF794">
        <v>1664.7243589122629</v>
      </c>
      <c r="AG794">
        <v>1638.622527723104</v>
      </c>
      <c r="AH794">
        <v>1656.5211782913859</v>
      </c>
    </row>
    <row r="795" spans="1:34" x14ac:dyDescent="0.25">
      <c r="A795">
        <v>44327</v>
      </c>
      <c r="B795">
        <v>1256.04</v>
      </c>
      <c r="C795">
        <v>1636.1951739564549</v>
      </c>
      <c r="D795">
        <v>1502.8164537699929</v>
      </c>
      <c r="E795">
        <v>1256.479190841834</v>
      </c>
      <c r="F795">
        <v>1743.5611450366639</v>
      </c>
      <c r="G795">
        <v>1748.8931642711609</v>
      </c>
      <c r="H795">
        <v>2017.149699673331</v>
      </c>
      <c r="I795">
        <v>1430.162331053004</v>
      </c>
      <c r="J795">
        <v>1484.752050516295</v>
      </c>
      <c r="K795">
        <v>1493.4791391825891</v>
      </c>
      <c r="L795">
        <v>1745.456083044716</v>
      </c>
      <c r="M795">
        <v>1136.4508746287611</v>
      </c>
      <c r="N795">
        <v>1121.7996445958329</v>
      </c>
      <c r="O795">
        <v>1701.6661149299191</v>
      </c>
      <c r="P795">
        <v>1499.871632249648</v>
      </c>
      <c r="Q795">
        <v>1777.8620956225441</v>
      </c>
      <c r="R795">
        <v>1576.2550754464021</v>
      </c>
      <c r="S795">
        <v>1562.9798402946601</v>
      </c>
      <c r="T795">
        <v>2255.183596564907</v>
      </c>
      <c r="U795">
        <v>1539.58362327652</v>
      </c>
      <c r="V795">
        <v>1661.311273749671</v>
      </c>
      <c r="W795">
        <v>1494.713872057813</v>
      </c>
      <c r="X795">
        <v>1744.534545692562</v>
      </c>
      <c r="Y795">
        <v>1696.0036358780981</v>
      </c>
      <c r="Z795">
        <v>1119.197794214414</v>
      </c>
      <c r="AA795">
        <v>1783.8955476219021</v>
      </c>
      <c r="AB795">
        <v>1662.8345009367331</v>
      </c>
      <c r="AC795">
        <v>1544.6413191623319</v>
      </c>
      <c r="AD795">
        <v>1144.2847383379969</v>
      </c>
      <c r="AE795">
        <v>1532.6809399036199</v>
      </c>
      <c r="AF795">
        <v>1652.1829301024491</v>
      </c>
      <c r="AG795">
        <v>1626.004099053619</v>
      </c>
      <c r="AH795">
        <v>1651.943207648452</v>
      </c>
    </row>
    <row r="796" spans="1:34" x14ac:dyDescent="0.25">
      <c r="A796">
        <v>44326</v>
      </c>
      <c r="B796">
        <v>1259.58</v>
      </c>
      <c r="C796">
        <v>1630.680739954312</v>
      </c>
      <c r="D796">
        <v>1479.2151134987239</v>
      </c>
      <c r="E796">
        <v>1253.096879120686</v>
      </c>
      <c r="F796">
        <v>1732.5082983031409</v>
      </c>
      <c r="G796">
        <v>1744.269510937997</v>
      </c>
      <c r="H796">
        <v>2017.448172747803</v>
      </c>
      <c r="I796">
        <v>1429.2650518736359</v>
      </c>
      <c r="J796">
        <v>1486.499192736632</v>
      </c>
      <c r="K796">
        <v>1497.002399521939</v>
      </c>
      <c r="L796">
        <v>1739.9685122624439</v>
      </c>
      <c r="M796">
        <v>1131.7188643473751</v>
      </c>
      <c r="N796">
        <v>1118.482765273943</v>
      </c>
      <c r="O796">
        <v>1695.984984542941</v>
      </c>
      <c r="P796">
        <v>1498.353099177355</v>
      </c>
      <c r="Q796">
        <v>1772.8624501472791</v>
      </c>
      <c r="R796">
        <v>1575.554394545346</v>
      </c>
      <c r="S796">
        <v>1587.3106220777961</v>
      </c>
      <c r="T796">
        <v>2264.3687477719259</v>
      </c>
      <c r="U796">
        <v>1527.6361278721779</v>
      </c>
      <c r="V796">
        <v>1653.614822109836</v>
      </c>
      <c r="W796">
        <v>1480.4190627491989</v>
      </c>
      <c r="X796">
        <v>1740.948776644628</v>
      </c>
      <c r="Y796">
        <v>1686.9980250502949</v>
      </c>
      <c r="Z796">
        <v>1108.786268622853</v>
      </c>
      <c r="AA796">
        <v>1777.628368345298</v>
      </c>
      <c r="AB796">
        <v>1659.390740284864</v>
      </c>
      <c r="AC796">
        <v>1538.5265231881119</v>
      </c>
      <c r="AD796">
        <v>1139.075933254225</v>
      </c>
      <c r="AE796">
        <v>1535.477695262008</v>
      </c>
      <c r="AF796">
        <v>1646.148206561606</v>
      </c>
      <c r="AG796">
        <v>1619.5280563378089</v>
      </c>
      <c r="AH796">
        <v>1646.6669025976871</v>
      </c>
    </row>
    <row r="797" spans="1:34" x14ac:dyDescent="0.25">
      <c r="A797">
        <v>44323</v>
      </c>
      <c r="B797">
        <v>1241.81</v>
      </c>
      <c r="C797">
        <v>1629.816642614659</v>
      </c>
      <c r="D797">
        <v>1495.1755065511111</v>
      </c>
      <c r="E797">
        <v>1248.3826431181881</v>
      </c>
      <c r="F797">
        <v>1742.250709297401</v>
      </c>
      <c r="G797">
        <v>1748.909576770011</v>
      </c>
      <c r="H797">
        <v>1989.6727045899329</v>
      </c>
      <c r="I797">
        <v>1420.953431274063</v>
      </c>
      <c r="J797">
        <v>1496.7529562338559</v>
      </c>
      <c r="K797">
        <v>1489.261455105302</v>
      </c>
      <c r="L797">
        <v>1743.9728249255959</v>
      </c>
      <c r="M797">
        <v>1151.3110373555651</v>
      </c>
      <c r="N797">
        <v>1121.667860886032</v>
      </c>
      <c r="O797">
        <v>1694.5664781020289</v>
      </c>
      <c r="P797">
        <v>1498.177641064234</v>
      </c>
      <c r="Q797">
        <v>1761.6209577282989</v>
      </c>
      <c r="R797">
        <v>1560.8618408845309</v>
      </c>
      <c r="S797">
        <v>1575.5912227375909</v>
      </c>
      <c r="T797">
        <v>2201.6119450687188</v>
      </c>
      <c r="U797">
        <v>1519.0053065905349</v>
      </c>
      <c r="V797">
        <v>1663.474074194163</v>
      </c>
      <c r="W797">
        <v>1477.59126638612</v>
      </c>
      <c r="X797">
        <v>1735.9429985704951</v>
      </c>
      <c r="Y797">
        <v>1701.816439417933</v>
      </c>
      <c r="Z797">
        <v>1128.055874274233</v>
      </c>
      <c r="AA797">
        <v>1777.047182867831</v>
      </c>
      <c r="AB797">
        <v>1658.3967952440289</v>
      </c>
      <c r="AC797">
        <v>1532.2436958952039</v>
      </c>
      <c r="AD797">
        <v>1148.499419297297</v>
      </c>
      <c r="AE797">
        <v>1518.4117593759729</v>
      </c>
      <c r="AF797">
        <v>1637.063948035222</v>
      </c>
      <c r="AG797">
        <v>1618.849180113076</v>
      </c>
      <c r="AH797">
        <v>1651.8490426002061</v>
      </c>
    </row>
    <row r="798" spans="1:34" x14ac:dyDescent="0.25">
      <c r="A798">
        <v>44322</v>
      </c>
      <c r="B798">
        <v>1250.57</v>
      </c>
      <c r="C798">
        <v>1641.8281123414499</v>
      </c>
      <c r="D798">
        <v>1499.7175158413329</v>
      </c>
      <c r="E798">
        <v>1256.0388572901929</v>
      </c>
      <c r="F798">
        <v>1760.183370253636</v>
      </c>
      <c r="G798">
        <v>1757.2661592706711</v>
      </c>
      <c r="H798">
        <v>2006.683003018062</v>
      </c>
      <c r="I798">
        <v>1431.6634440411219</v>
      </c>
      <c r="J798">
        <v>1509.311745513214</v>
      </c>
      <c r="K798">
        <v>1497.031321364884</v>
      </c>
      <c r="L798">
        <v>1774.6604955291109</v>
      </c>
      <c r="M798">
        <v>1153.728314864436</v>
      </c>
      <c r="N798">
        <v>1131.941149617395</v>
      </c>
      <c r="O798">
        <v>1716.5868171282521</v>
      </c>
      <c r="P798">
        <v>1503.557634216472</v>
      </c>
      <c r="Q798">
        <v>1763.1373820809761</v>
      </c>
      <c r="R798">
        <v>1561.211500950144</v>
      </c>
      <c r="S798">
        <v>1576.292352429617</v>
      </c>
      <c r="T798">
        <v>2177.987116891306</v>
      </c>
      <c r="U798">
        <v>1525.2505769561001</v>
      </c>
      <c r="V798">
        <v>1687.446196213697</v>
      </c>
      <c r="W798">
        <v>1494.5761040198181</v>
      </c>
      <c r="X798">
        <v>1758.2317620511531</v>
      </c>
      <c r="Y798">
        <v>1717.950759241543</v>
      </c>
      <c r="Z798">
        <v>1135.804069885359</v>
      </c>
      <c r="AA798">
        <v>1790.9606222646071</v>
      </c>
      <c r="AB798">
        <v>1673.520120489897</v>
      </c>
      <c r="AC798">
        <v>1539.5323656630769</v>
      </c>
      <c r="AD798">
        <v>1155.984237850294</v>
      </c>
      <c r="AE798">
        <v>1524.298171888156</v>
      </c>
      <c r="AF798">
        <v>1644.355330077173</v>
      </c>
      <c r="AG798">
        <v>1628.9803146455281</v>
      </c>
      <c r="AH798">
        <v>1669.0430259471871</v>
      </c>
    </row>
    <row r="799" spans="1:34" x14ac:dyDescent="0.25">
      <c r="A799">
        <v>44321</v>
      </c>
      <c r="B799">
        <v>1256.43</v>
      </c>
      <c r="C799">
        <v>1646.4419114126399</v>
      </c>
      <c r="D799">
        <v>1505.3178068704799</v>
      </c>
      <c r="E799">
        <v>1260.711669645945</v>
      </c>
      <c r="F799">
        <v>1762.352999017824</v>
      </c>
      <c r="G799">
        <v>1760.1987818242169</v>
      </c>
      <c r="H799">
        <v>2008.583793124244</v>
      </c>
      <c r="I799">
        <v>1434.272919818716</v>
      </c>
      <c r="J799">
        <v>1496.86927234826</v>
      </c>
      <c r="K799">
        <v>1513.305180035622</v>
      </c>
      <c r="L799">
        <v>1773.0399510653131</v>
      </c>
      <c r="M799">
        <v>1154.390582621076</v>
      </c>
      <c r="N799">
        <v>1141.2099783338849</v>
      </c>
      <c r="O799">
        <v>1728.009074741416</v>
      </c>
      <c r="P799">
        <v>1511.3959224818941</v>
      </c>
      <c r="Q799">
        <v>1769.026626393266</v>
      </c>
      <c r="R799">
        <v>1555.952945471842</v>
      </c>
      <c r="S799">
        <v>1579.8295641150589</v>
      </c>
      <c r="T799">
        <v>2182.6588222400742</v>
      </c>
      <c r="U799">
        <v>1530.4895565637451</v>
      </c>
      <c r="V799">
        <v>1689.4010265573429</v>
      </c>
      <c r="W799">
        <v>1507.0034294071449</v>
      </c>
      <c r="X799">
        <v>1765.113606860451</v>
      </c>
      <c r="Y799">
        <v>1726.211374770653</v>
      </c>
      <c r="Z799">
        <v>1139.5201061481989</v>
      </c>
      <c r="AA799">
        <v>1795.806470258944</v>
      </c>
      <c r="AB799">
        <v>1678.0048248305491</v>
      </c>
      <c r="AC799">
        <v>1543.4370531084701</v>
      </c>
      <c r="AD799">
        <v>1161.338758697553</v>
      </c>
      <c r="AE799">
        <v>1530.541826592178</v>
      </c>
      <c r="AF799">
        <v>1648.27887757945</v>
      </c>
      <c r="AG799">
        <v>1633.241634062394</v>
      </c>
      <c r="AH799">
        <v>1674.1780816350631</v>
      </c>
    </row>
    <row r="800" spans="1:34" x14ac:dyDescent="0.25">
      <c r="A800">
        <v>44320</v>
      </c>
      <c r="B800">
        <v>1242.2</v>
      </c>
      <c r="C800">
        <v>1630.302696165036</v>
      </c>
      <c r="D800">
        <v>1487.2426777876481</v>
      </c>
      <c r="E800">
        <v>1252.0892101720881</v>
      </c>
      <c r="F800">
        <v>1750.839085243837</v>
      </c>
      <c r="G800">
        <v>1748.5308720393041</v>
      </c>
      <c r="H800">
        <v>1984.259807814984</v>
      </c>
      <c r="I800">
        <v>1414.7339435316881</v>
      </c>
      <c r="J800">
        <v>1474.2346145559361</v>
      </c>
      <c r="K800">
        <v>1436.1501382816871</v>
      </c>
      <c r="L800">
        <v>1775.4565120242819</v>
      </c>
      <c r="M800">
        <v>1134.84007261386</v>
      </c>
      <c r="N800">
        <v>1129.8350096868451</v>
      </c>
      <c r="O800">
        <v>1716.2823818019181</v>
      </c>
      <c r="P800">
        <v>1499.6730204931609</v>
      </c>
      <c r="Q800">
        <v>1742.6313915282999</v>
      </c>
      <c r="R800">
        <v>1539.3287564451521</v>
      </c>
      <c r="S800">
        <v>1556.799630697529</v>
      </c>
      <c r="T800">
        <v>2190.5230755020661</v>
      </c>
      <c r="U800">
        <v>1512.588372799783</v>
      </c>
      <c r="V800">
        <v>1675.337869382045</v>
      </c>
      <c r="W800">
        <v>1489.3300017351651</v>
      </c>
      <c r="X800">
        <v>1757.209568183853</v>
      </c>
      <c r="Y800">
        <v>1708.060408382926</v>
      </c>
      <c r="Z800">
        <v>1135.4198361374631</v>
      </c>
      <c r="AA800">
        <v>1781.447132471422</v>
      </c>
      <c r="AB800">
        <v>1655.6284847980701</v>
      </c>
      <c r="AC800">
        <v>1527.3375257407531</v>
      </c>
      <c r="AD800">
        <v>1150.0189613112191</v>
      </c>
      <c r="AE800">
        <v>1509.275812044129</v>
      </c>
      <c r="AF800">
        <v>1633.047599295398</v>
      </c>
      <c r="AG800">
        <v>1614.655284993258</v>
      </c>
      <c r="AH800">
        <v>1660.824626017434</v>
      </c>
    </row>
    <row r="801" spans="1:34" x14ac:dyDescent="0.25">
      <c r="A801">
        <v>44315</v>
      </c>
      <c r="B801">
        <v>1239.3900000000001</v>
      </c>
      <c r="C801">
        <v>1640.838874789149</v>
      </c>
      <c r="D801">
        <v>1485.8825802350209</v>
      </c>
      <c r="E801">
        <v>1258.1491481872119</v>
      </c>
      <c r="F801">
        <v>1764.10229597837</v>
      </c>
      <c r="G801">
        <v>1758.2416208081811</v>
      </c>
      <c r="H801">
        <v>1995.712364533985</v>
      </c>
      <c r="I801">
        <v>1431.398968173768</v>
      </c>
      <c r="J801">
        <v>1479.133494052069</v>
      </c>
      <c r="K801">
        <v>1471.480728386138</v>
      </c>
      <c r="L801">
        <v>1794.8321425458371</v>
      </c>
      <c r="M801">
        <v>1140.2173262865911</v>
      </c>
      <c r="N801">
        <v>1135.148408771189</v>
      </c>
      <c r="O801">
        <v>1718.2924558494169</v>
      </c>
      <c r="P801">
        <v>1508.447318911632</v>
      </c>
      <c r="Q801">
        <v>1769.1838996384281</v>
      </c>
      <c r="R801">
        <v>1539.812230923756</v>
      </c>
      <c r="S801">
        <v>1546.8708031503079</v>
      </c>
      <c r="T801">
        <v>2161.5179825659611</v>
      </c>
      <c r="U801">
        <v>1527.63775999264</v>
      </c>
      <c r="V801">
        <v>1700.9155062271559</v>
      </c>
      <c r="W801">
        <v>1510.40524301402</v>
      </c>
      <c r="X801">
        <v>1775.2507822970981</v>
      </c>
      <c r="Y801">
        <v>1721.320439910407</v>
      </c>
      <c r="Z801">
        <v>1136.962850564048</v>
      </c>
      <c r="AA801">
        <v>1790.8737943344329</v>
      </c>
      <c r="AB801">
        <v>1670.721085112609</v>
      </c>
      <c r="AC801">
        <v>1538.611560554654</v>
      </c>
      <c r="AD801">
        <v>1154.633411399238</v>
      </c>
      <c r="AE801">
        <v>1510.616047761031</v>
      </c>
      <c r="AF801">
        <v>1638.7304768832421</v>
      </c>
      <c r="AG801">
        <v>1623.0942588478899</v>
      </c>
      <c r="AH801">
        <v>1677.2297951348421</v>
      </c>
    </row>
    <row r="802" spans="1:34" x14ac:dyDescent="0.25">
      <c r="A802">
        <v>44314</v>
      </c>
      <c r="B802">
        <v>1229.55</v>
      </c>
      <c r="C802">
        <v>1637.3174309746039</v>
      </c>
      <c r="D802">
        <v>1492.7147822472609</v>
      </c>
      <c r="E802">
        <v>1253.5249767247949</v>
      </c>
      <c r="F802">
        <v>1758.5127308601841</v>
      </c>
      <c r="G802">
        <v>1753.8320488108579</v>
      </c>
      <c r="H802">
        <v>2000.9239162718461</v>
      </c>
      <c r="I802">
        <v>1436.431261987718</v>
      </c>
      <c r="J802">
        <v>1471.830416741574</v>
      </c>
      <c r="K802">
        <v>1457.960155977441</v>
      </c>
      <c r="L802">
        <v>1789.730508104469</v>
      </c>
      <c r="M802">
        <v>1126.0180351294241</v>
      </c>
      <c r="N802">
        <v>1130.6829023150681</v>
      </c>
      <c r="O802">
        <v>1716.722363868191</v>
      </c>
      <c r="P802">
        <v>1507.632079594707</v>
      </c>
      <c r="Q802">
        <v>1771.228140537854</v>
      </c>
      <c r="R802">
        <v>1529.6759719606939</v>
      </c>
      <c r="S802">
        <v>1530.021843003612</v>
      </c>
      <c r="T802">
        <v>2138.7978013320449</v>
      </c>
      <c r="U802">
        <v>1527.97747782238</v>
      </c>
      <c r="V802">
        <v>1689.350888687999</v>
      </c>
      <c r="W802">
        <v>1509.8692343398311</v>
      </c>
      <c r="X802">
        <v>1781.75447478868</v>
      </c>
      <c r="Y802">
        <v>1719.786398873988</v>
      </c>
      <c r="Z802">
        <v>1119.8577195592461</v>
      </c>
      <c r="AA802">
        <v>1788.4789939076929</v>
      </c>
      <c r="AB802">
        <v>1666.739970198779</v>
      </c>
      <c r="AC802">
        <v>1536.128158224408</v>
      </c>
      <c r="AD802">
        <v>1145.0863773840599</v>
      </c>
      <c r="AE802">
        <v>1498.11854357742</v>
      </c>
      <c r="AF802">
        <v>1634.068094321779</v>
      </c>
      <c r="AG802">
        <v>1622.555591784283</v>
      </c>
      <c r="AH802">
        <v>1672.25348607619</v>
      </c>
    </row>
    <row r="803" spans="1:34" x14ac:dyDescent="0.25">
      <c r="A803">
        <v>44313</v>
      </c>
      <c r="B803">
        <v>1219.75</v>
      </c>
      <c r="C803">
        <v>1628.712854652236</v>
      </c>
      <c r="D803">
        <v>1485.195509005252</v>
      </c>
      <c r="E803">
        <v>1252.0108857100579</v>
      </c>
      <c r="F803">
        <v>1750.0346149955219</v>
      </c>
      <c r="G803">
        <v>1742.402874295605</v>
      </c>
      <c r="H803">
        <v>1990.089398901129</v>
      </c>
      <c r="I803">
        <v>1430.287631873889</v>
      </c>
      <c r="J803">
        <v>1466.4948775276971</v>
      </c>
      <c r="K803">
        <v>1447.7398625118769</v>
      </c>
      <c r="L803">
        <v>1766.535805645834</v>
      </c>
      <c r="M803">
        <v>1133.5327502203861</v>
      </c>
      <c r="N803">
        <v>1131.6903860722709</v>
      </c>
      <c r="O803">
        <v>1701.765705142084</v>
      </c>
      <c r="P803">
        <v>1486.6660575020489</v>
      </c>
      <c r="Q803">
        <v>1758.9357293269909</v>
      </c>
      <c r="R803">
        <v>1518.298460642724</v>
      </c>
      <c r="S803">
        <v>1515.5066040451641</v>
      </c>
      <c r="T803">
        <v>2133.0395943724961</v>
      </c>
      <c r="U803">
        <v>1527.855807896005</v>
      </c>
      <c r="V803">
        <v>1667.506384170837</v>
      </c>
      <c r="W803">
        <v>1504.4366709538331</v>
      </c>
      <c r="X803">
        <v>1777.2843009272301</v>
      </c>
      <c r="Y803">
        <v>1710.263319842576</v>
      </c>
      <c r="Z803">
        <v>1119.7399820481819</v>
      </c>
      <c r="AA803">
        <v>1779.8185317024779</v>
      </c>
      <c r="AB803">
        <v>1653.2237703509311</v>
      </c>
      <c r="AC803">
        <v>1527.2935277447471</v>
      </c>
      <c r="AD803">
        <v>1147.0196566675211</v>
      </c>
      <c r="AE803">
        <v>1493.9416729990071</v>
      </c>
      <c r="AF803">
        <v>1623.6973745198261</v>
      </c>
      <c r="AG803">
        <v>1611.7628997899949</v>
      </c>
      <c r="AH803">
        <v>1666.317595782205</v>
      </c>
    </row>
    <row r="804" spans="1:34" x14ac:dyDescent="0.25">
      <c r="A804">
        <v>44312</v>
      </c>
      <c r="B804">
        <v>1215.77</v>
      </c>
      <c r="C804">
        <v>1630.9313424479069</v>
      </c>
      <c r="D804">
        <v>1495.1532744464789</v>
      </c>
      <c r="E804">
        <v>1254.381311195564</v>
      </c>
      <c r="F804">
        <v>1753.8972543746879</v>
      </c>
      <c r="G804">
        <v>1753.184399564318</v>
      </c>
      <c r="H804">
        <v>2003.718329775267</v>
      </c>
      <c r="I804">
        <v>1431.1971456855749</v>
      </c>
      <c r="J804">
        <v>1466.2423975533511</v>
      </c>
      <c r="K804">
        <v>1444.747269560919</v>
      </c>
      <c r="L804">
        <v>1763.9446026097171</v>
      </c>
      <c r="M804">
        <v>1137.7210147332869</v>
      </c>
      <c r="N804">
        <v>1129.6459065892759</v>
      </c>
      <c r="O804">
        <v>1700.41595648152</v>
      </c>
      <c r="P804">
        <v>1490.354489386576</v>
      </c>
      <c r="Q804">
        <v>1763.2570621418811</v>
      </c>
      <c r="R804">
        <v>1519.03456583405</v>
      </c>
      <c r="S804">
        <v>1507.512027760971</v>
      </c>
      <c r="T804">
        <v>2132.41410840253</v>
      </c>
      <c r="U804">
        <v>1534.8107975459441</v>
      </c>
      <c r="V804">
        <v>1672.647319239092</v>
      </c>
      <c r="W804">
        <v>1502.760813178985</v>
      </c>
      <c r="X804">
        <v>1771.76436718022</v>
      </c>
      <c r="Y804">
        <v>1709.517095050144</v>
      </c>
      <c r="Z804">
        <v>1129.8764549384539</v>
      </c>
      <c r="AA804">
        <v>1782.3017605337741</v>
      </c>
      <c r="AB804">
        <v>1653.5876072167771</v>
      </c>
      <c r="AC804">
        <v>1530.512095014954</v>
      </c>
      <c r="AD804">
        <v>1149.7482015513231</v>
      </c>
      <c r="AE804">
        <v>1494.1362406616811</v>
      </c>
      <c r="AF804">
        <v>1625.6578352730101</v>
      </c>
      <c r="AG804">
        <v>1613.8837514956051</v>
      </c>
      <c r="AH804">
        <v>1669.0272688226401</v>
      </c>
    </row>
    <row r="805" spans="1:34" x14ac:dyDescent="0.25">
      <c r="A805">
        <v>44309</v>
      </c>
      <c r="B805">
        <v>1248.53</v>
      </c>
      <c r="C805">
        <v>1650.949372198156</v>
      </c>
      <c r="D805">
        <v>1511.6404846370569</v>
      </c>
      <c r="E805">
        <v>1267.568394902069</v>
      </c>
      <c r="F805">
        <v>1779.848729354936</v>
      </c>
      <c r="G805">
        <v>1773.007528297406</v>
      </c>
      <c r="H805">
        <v>2030.436863078829</v>
      </c>
      <c r="I805">
        <v>1451.390153786647</v>
      </c>
      <c r="J805">
        <v>1472.916805025962</v>
      </c>
      <c r="K805">
        <v>1495.2553448355279</v>
      </c>
      <c r="L805">
        <v>1776.940319811973</v>
      </c>
      <c r="M805">
        <v>1141.6157817709991</v>
      </c>
      <c r="N805">
        <v>1152.684781638146</v>
      </c>
      <c r="O805">
        <v>1715.9047819582349</v>
      </c>
      <c r="P805">
        <v>1516.4396915578459</v>
      </c>
      <c r="Q805">
        <v>1778.734131233306</v>
      </c>
      <c r="R805">
        <v>1531.0243927054789</v>
      </c>
      <c r="S805">
        <v>1525.3150449300481</v>
      </c>
      <c r="T805">
        <v>2169.281823999263</v>
      </c>
      <c r="U805">
        <v>1549.744301252761</v>
      </c>
      <c r="V805">
        <v>1701.295045671005</v>
      </c>
      <c r="W805">
        <v>1513.9591651440071</v>
      </c>
      <c r="X805">
        <v>1793.125587889914</v>
      </c>
      <c r="Y805">
        <v>1729.5181552805111</v>
      </c>
      <c r="Z805">
        <v>1144.304656138517</v>
      </c>
      <c r="AA805">
        <v>1806.076631294136</v>
      </c>
      <c r="AB805">
        <v>1671.760788659891</v>
      </c>
      <c r="AC805">
        <v>1546.922246230675</v>
      </c>
      <c r="AD805">
        <v>1164.950425308017</v>
      </c>
      <c r="AE805">
        <v>1517.4995377473419</v>
      </c>
      <c r="AF805">
        <v>1643.310320681496</v>
      </c>
      <c r="AG805">
        <v>1633.271788723167</v>
      </c>
      <c r="AH805">
        <v>1690.500192650172</v>
      </c>
    </row>
    <row r="806" spans="1:34" x14ac:dyDescent="0.25">
      <c r="A806">
        <v>44308</v>
      </c>
      <c r="B806">
        <v>1227.82</v>
      </c>
      <c r="C806">
        <v>1637.8669500986589</v>
      </c>
      <c r="D806">
        <v>1489.465231830098</v>
      </c>
      <c r="E806">
        <v>1258.698778132821</v>
      </c>
      <c r="F806">
        <v>1766.53613198786</v>
      </c>
      <c r="G806">
        <v>1741.217280392249</v>
      </c>
      <c r="H806">
        <v>2009.3701394340189</v>
      </c>
      <c r="I806">
        <v>1431.1572566455659</v>
      </c>
      <c r="J806">
        <v>1471.7245545594969</v>
      </c>
      <c r="K806">
        <v>1481.8315634204059</v>
      </c>
      <c r="L806">
        <v>1755.7250806745419</v>
      </c>
      <c r="M806">
        <v>1123.785313057399</v>
      </c>
      <c r="N806">
        <v>1146.31528257994</v>
      </c>
      <c r="O806">
        <v>1702.826738830558</v>
      </c>
      <c r="P806">
        <v>1503.347335744922</v>
      </c>
      <c r="Q806">
        <v>1770.966133023152</v>
      </c>
      <c r="R806">
        <v>1508.3752927110791</v>
      </c>
      <c r="S806">
        <v>1512.796983022364</v>
      </c>
      <c r="T806">
        <v>2152.953915142441</v>
      </c>
      <c r="U806">
        <v>1542.7625164670981</v>
      </c>
      <c r="V806">
        <v>1695.3164331020971</v>
      </c>
      <c r="W806">
        <v>1505.4249125402259</v>
      </c>
      <c r="X806">
        <v>1787.490089821747</v>
      </c>
      <c r="Y806">
        <v>1717.2221520891219</v>
      </c>
      <c r="Z806">
        <v>1136.270552049481</v>
      </c>
      <c r="AA806">
        <v>1792.2130184048899</v>
      </c>
      <c r="AB806">
        <v>1661.6588764014821</v>
      </c>
      <c r="AC806">
        <v>1530.9863206451189</v>
      </c>
      <c r="AD806">
        <v>1155.1451297483859</v>
      </c>
      <c r="AE806">
        <v>1493.84665576718</v>
      </c>
      <c r="AF806">
        <v>1627.639380181223</v>
      </c>
      <c r="AG806">
        <v>1619.249101857273</v>
      </c>
      <c r="AH806">
        <v>1681.074143207642</v>
      </c>
    </row>
    <row r="807" spans="1:34" x14ac:dyDescent="0.25">
      <c r="A807">
        <v>44306</v>
      </c>
      <c r="B807">
        <v>1268.28</v>
      </c>
      <c r="C807">
        <v>1667.2081508021461</v>
      </c>
      <c r="D807">
        <v>1531.7039937877571</v>
      </c>
      <c r="E807">
        <v>1269.91402289402</v>
      </c>
      <c r="F807">
        <v>1803.054439928527</v>
      </c>
      <c r="G807">
        <v>1781.2452987174549</v>
      </c>
      <c r="H807">
        <v>2050.3714742374</v>
      </c>
      <c r="I807">
        <v>1457.887193703951</v>
      </c>
      <c r="J807">
        <v>1486.551197912037</v>
      </c>
      <c r="K807">
        <v>1541.2748047131661</v>
      </c>
      <c r="L807">
        <v>1777.9572589413549</v>
      </c>
      <c r="M807">
        <v>1131.2229811594991</v>
      </c>
      <c r="N807">
        <v>1156.670428592183</v>
      </c>
      <c r="O807">
        <v>1730.927387488148</v>
      </c>
      <c r="P807">
        <v>1535.9870050145071</v>
      </c>
      <c r="Q807">
        <v>1791.157353310525</v>
      </c>
      <c r="R807">
        <v>1542.914221492241</v>
      </c>
      <c r="S807">
        <v>1513.86905405778</v>
      </c>
      <c r="T807">
        <v>2193.385147958496</v>
      </c>
      <c r="U807">
        <v>1566.361611339865</v>
      </c>
      <c r="V807">
        <v>1739.5039333408799</v>
      </c>
      <c r="W807">
        <v>1526.026844828172</v>
      </c>
      <c r="X807">
        <v>1813.3102154385649</v>
      </c>
      <c r="Y807">
        <v>1750.385026686221</v>
      </c>
      <c r="Z807">
        <v>1153.8935020285639</v>
      </c>
      <c r="AA807">
        <v>1826.6618595505181</v>
      </c>
      <c r="AB807">
        <v>1689.3146061401289</v>
      </c>
      <c r="AC807">
        <v>1560.136992628672</v>
      </c>
      <c r="AD807">
        <v>1166.5214980290259</v>
      </c>
      <c r="AE807">
        <v>1530.492234909171</v>
      </c>
      <c r="AF807">
        <v>1660.089603117309</v>
      </c>
      <c r="AG807">
        <v>1651.687313696327</v>
      </c>
      <c r="AH807">
        <v>1704.6128360770711</v>
      </c>
    </row>
    <row r="808" spans="1:34" x14ac:dyDescent="0.25">
      <c r="A808">
        <v>44305</v>
      </c>
      <c r="B808">
        <v>1260.58</v>
      </c>
      <c r="C808">
        <v>1670.0940529368961</v>
      </c>
      <c r="D808">
        <v>1532.275964180079</v>
      </c>
      <c r="E808">
        <v>1277.805452350178</v>
      </c>
      <c r="F808">
        <v>1808.075960002308</v>
      </c>
      <c r="G808">
        <v>1789.6795972237301</v>
      </c>
      <c r="H808">
        <v>2054.5729515484222</v>
      </c>
      <c r="I808">
        <v>1470.55433667072</v>
      </c>
      <c r="J808">
        <v>1492.8698701764899</v>
      </c>
      <c r="K808">
        <v>1546.8054802017491</v>
      </c>
      <c r="L808">
        <v>1783.5518553434661</v>
      </c>
      <c r="M808">
        <v>1116.6083355972719</v>
      </c>
      <c r="N808">
        <v>1159.8121960246549</v>
      </c>
      <c r="O808">
        <v>1724.0733993287879</v>
      </c>
      <c r="P808">
        <v>1541.09040975581</v>
      </c>
      <c r="Q808">
        <v>1791.6358731256601</v>
      </c>
      <c r="R808">
        <v>1541.3769951049769</v>
      </c>
      <c r="S808">
        <v>1517.8689444976069</v>
      </c>
      <c r="T808">
        <v>2198.013091890653</v>
      </c>
      <c r="U808">
        <v>1567.349730612573</v>
      </c>
      <c r="V808">
        <v>1737.248426083921</v>
      </c>
      <c r="W808">
        <v>1532.9214925155211</v>
      </c>
      <c r="X808">
        <v>1825.629179774159</v>
      </c>
      <c r="Y808">
        <v>1752.5364206257671</v>
      </c>
      <c r="Z808">
        <v>1154.765709171146</v>
      </c>
      <c r="AA808">
        <v>1831.2115661362029</v>
      </c>
      <c r="AB808">
        <v>1689.2867937345161</v>
      </c>
      <c r="AC808">
        <v>1564.2261979455891</v>
      </c>
      <c r="AD808">
        <v>1165.661978257493</v>
      </c>
      <c r="AE808">
        <v>1523.6854303272339</v>
      </c>
      <c r="AF808">
        <v>1664.2906305324259</v>
      </c>
      <c r="AG808">
        <v>1653.639445140373</v>
      </c>
      <c r="AH808">
        <v>1709.0444197303859</v>
      </c>
    </row>
    <row r="809" spans="1:34" x14ac:dyDescent="0.25">
      <c r="A809">
        <v>44302</v>
      </c>
      <c r="B809">
        <v>1238.71</v>
      </c>
      <c r="C809">
        <v>1665.6232850466199</v>
      </c>
      <c r="D809">
        <v>1534.127731142017</v>
      </c>
      <c r="E809">
        <v>1268.1277533923219</v>
      </c>
      <c r="F809">
        <v>1803.9752235945821</v>
      </c>
      <c r="G809">
        <v>1787.2920398738499</v>
      </c>
      <c r="H809">
        <v>2044.5482921398179</v>
      </c>
      <c r="I809">
        <v>1475.329461301852</v>
      </c>
      <c r="J809">
        <v>1492.1625276677009</v>
      </c>
      <c r="K809">
        <v>1555.9725618777641</v>
      </c>
      <c r="L809">
        <v>1759.368772567705</v>
      </c>
      <c r="M809">
        <v>1120.310997298275</v>
      </c>
      <c r="N809">
        <v>1156.905791848561</v>
      </c>
      <c r="O809">
        <v>1716.0010959507911</v>
      </c>
      <c r="P809">
        <v>1537.728693308829</v>
      </c>
      <c r="Q809">
        <v>1781.9744839081741</v>
      </c>
      <c r="R809">
        <v>1528.3708409869839</v>
      </c>
      <c r="S809">
        <v>1504.7909799308741</v>
      </c>
      <c r="T809">
        <v>2159.2167347479408</v>
      </c>
      <c r="U809">
        <v>1566.2840849966151</v>
      </c>
      <c r="V809">
        <v>1747.327185018089</v>
      </c>
      <c r="W809">
        <v>1526.7909575710689</v>
      </c>
      <c r="X809">
        <v>1820.5842894197631</v>
      </c>
      <c r="Y809">
        <v>1757.8841871499501</v>
      </c>
      <c r="Z809">
        <v>1153.876835757949</v>
      </c>
      <c r="AA809">
        <v>1826.828577717358</v>
      </c>
      <c r="AB809">
        <v>1683.5439556783761</v>
      </c>
      <c r="AC809">
        <v>1559.557091900462</v>
      </c>
      <c r="AD809">
        <v>1163.7729898505429</v>
      </c>
      <c r="AE809">
        <v>1508.0707999892029</v>
      </c>
      <c r="AF809">
        <v>1655.477511181562</v>
      </c>
      <c r="AG809">
        <v>1645.0838086796989</v>
      </c>
      <c r="AH809">
        <v>1712.541042585601</v>
      </c>
    </row>
    <row r="810" spans="1:34" x14ac:dyDescent="0.25">
      <c r="A810">
        <v>44301</v>
      </c>
      <c r="B810">
        <v>1247.25</v>
      </c>
      <c r="C810">
        <v>1681.803636132971</v>
      </c>
      <c r="D810">
        <v>1548.31158294835</v>
      </c>
      <c r="E810">
        <v>1276.1608674977381</v>
      </c>
      <c r="F810">
        <v>1818.5308339968981</v>
      </c>
      <c r="G810">
        <v>1797.937000053937</v>
      </c>
      <c r="H810">
        <v>2064.8997903075101</v>
      </c>
      <c r="I810">
        <v>1498.84135334029</v>
      </c>
      <c r="J810">
        <v>1520.6809579075709</v>
      </c>
      <c r="K810">
        <v>1574.4505468034561</v>
      </c>
      <c r="L810">
        <v>1780.9416844034649</v>
      </c>
      <c r="M810">
        <v>1135.343547748666</v>
      </c>
      <c r="N810">
        <v>1174.0133690405389</v>
      </c>
      <c r="O810">
        <v>1725.82952963452</v>
      </c>
      <c r="P810">
        <v>1553.9347212153141</v>
      </c>
      <c r="Q810">
        <v>1792.1836086098249</v>
      </c>
      <c r="R810">
        <v>1539.990993838823</v>
      </c>
      <c r="S810">
        <v>1520.5204166783169</v>
      </c>
      <c r="T810">
        <v>2155.883699389427</v>
      </c>
      <c r="U810">
        <v>1573.3118581805329</v>
      </c>
      <c r="V810">
        <v>1776.5245519651951</v>
      </c>
      <c r="W810">
        <v>1541.501387625362</v>
      </c>
      <c r="X810">
        <v>1846.1738409578211</v>
      </c>
      <c r="Y810">
        <v>1778.864574121711</v>
      </c>
      <c r="Z810">
        <v>1177.9371365411751</v>
      </c>
      <c r="AA810">
        <v>1844.2007253612519</v>
      </c>
      <c r="AB810">
        <v>1700.138695639137</v>
      </c>
      <c r="AC810">
        <v>1572.5854935375021</v>
      </c>
      <c r="AD810">
        <v>1180.5871421472821</v>
      </c>
      <c r="AE810">
        <v>1514.4287943643069</v>
      </c>
      <c r="AF810">
        <v>1668.6606499792861</v>
      </c>
      <c r="AG810">
        <v>1662.554607032331</v>
      </c>
      <c r="AH810">
        <v>1730.12031896289</v>
      </c>
    </row>
    <row r="811" spans="1:34" x14ac:dyDescent="0.25">
      <c r="A811">
        <v>44300</v>
      </c>
      <c r="B811">
        <v>1255.8699999999999</v>
      </c>
      <c r="C811">
        <v>1689.655616983599</v>
      </c>
      <c r="D811">
        <v>1557.7047648261439</v>
      </c>
      <c r="E811">
        <v>1272.796309013874</v>
      </c>
      <c r="F811">
        <v>1824.353732147528</v>
      </c>
      <c r="G811">
        <v>1819.705873557062</v>
      </c>
      <c r="H811">
        <v>2081.7563836574568</v>
      </c>
      <c r="I811">
        <v>1510.089691299888</v>
      </c>
      <c r="J811">
        <v>1531.3715726528119</v>
      </c>
      <c r="K811">
        <v>1591.865062377256</v>
      </c>
      <c r="L811">
        <v>1793.219246913568</v>
      </c>
      <c r="M811">
        <v>1144.9084093387521</v>
      </c>
      <c r="N811">
        <v>1192.988079685389</v>
      </c>
      <c r="O811">
        <v>1731.515032473148</v>
      </c>
      <c r="P811">
        <v>1560.4615906529241</v>
      </c>
      <c r="Q811">
        <v>1793.686154543514</v>
      </c>
      <c r="R811">
        <v>1549.1963779794601</v>
      </c>
      <c r="S811">
        <v>1512.9059460474921</v>
      </c>
      <c r="T811">
        <v>2137.149753148045</v>
      </c>
      <c r="U811">
        <v>1579.5309429667091</v>
      </c>
      <c r="V811">
        <v>1774.449931318235</v>
      </c>
      <c r="W811">
        <v>1538.5511444436049</v>
      </c>
      <c r="X811">
        <v>1862.442799529304</v>
      </c>
      <c r="Y811">
        <v>1789.9299964102611</v>
      </c>
      <c r="Z811">
        <v>1175.1364631926131</v>
      </c>
      <c r="AA811">
        <v>1852.4780745355561</v>
      </c>
      <c r="AB811">
        <v>1706.967753525817</v>
      </c>
      <c r="AC811">
        <v>1580.118018232643</v>
      </c>
      <c r="AD811">
        <v>1189.337365543721</v>
      </c>
      <c r="AE811">
        <v>1526.282315012525</v>
      </c>
      <c r="AF811">
        <v>1677.8966161535741</v>
      </c>
      <c r="AG811">
        <v>1671.1118964347679</v>
      </c>
      <c r="AH811">
        <v>1736.0104268713969</v>
      </c>
    </row>
    <row r="812" spans="1:34" x14ac:dyDescent="0.25">
      <c r="A812">
        <v>44299</v>
      </c>
      <c r="B812">
        <v>1248.33</v>
      </c>
      <c r="C812">
        <v>1681.870005479625</v>
      </c>
      <c r="D812">
        <v>1546.7848275603581</v>
      </c>
      <c r="E812">
        <v>1271.783490240188</v>
      </c>
      <c r="F812">
        <v>1815.9181708573999</v>
      </c>
      <c r="G812">
        <v>1818.5854489159251</v>
      </c>
      <c r="H812">
        <v>2071.4496553363392</v>
      </c>
      <c r="I812">
        <v>1502.6557864741731</v>
      </c>
      <c r="J812">
        <v>1523.7895972007391</v>
      </c>
      <c r="K812">
        <v>1571.2702972281791</v>
      </c>
      <c r="L812">
        <v>1767.278955573347</v>
      </c>
      <c r="M812">
        <v>1130.4357077870641</v>
      </c>
      <c r="N812">
        <v>1193.3016956423221</v>
      </c>
      <c r="O812">
        <v>1723.2140551819371</v>
      </c>
      <c r="P812">
        <v>1550.6784691051701</v>
      </c>
      <c r="Q812">
        <v>1785.6332032090061</v>
      </c>
      <c r="R812">
        <v>1545.238896663586</v>
      </c>
      <c r="S812">
        <v>1521.429642641117</v>
      </c>
      <c r="T812">
        <v>2115.2443485154831</v>
      </c>
      <c r="U812">
        <v>1574.5281988714</v>
      </c>
      <c r="V812">
        <v>1783.760087680047</v>
      </c>
      <c r="W812">
        <v>1533.400178542126</v>
      </c>
      <c r="X812">
        <v>1855.4954297155141</v>
      </c>
      <c r="Y812">
        <v>1783.4158695577071</v>
      </c>
      <c r="Z812">
        <v>1163.7276733391629</v>
      </c>
      <c r="AA812">
        <v>1844.047714695304</v>
      </c>
      <c r="AB812">
        <v>1697.137091307937</v>
      </c>
      <c r="AC812">
        <v>1574.7347896589349</v>
      </c>
      <c r="AD812">
        <v>1183.4054819518969</v>
      </c>
      <c r="AE812">
        <v>1518.3192662173501</v>
      </c>
      <c r="AF812">
        <v>1673.5812943591779</v>
      </c>
      <c r="AG812">
        <v>1665.4352029162719</v>
      </c>
      <c r="AH812">
        <v>1724.233441473177</v>
      </c>
    </row>
    <row r="813" spans="1:34" x14ac:dyDescent="0.25">
      <c r="A813">
        <v>44298</v>
      </c>
      <c r="B813">
        <v>1252.45</v>
      </c>
      <c r="C813">
        <v>1693.4591456653809</v>
      </c>
      <c r="D813">
        <v>1555.165075878198</v>
      </c>
      <c r="E813">
        <v>1286.1578945228091</v>
      </c>
      <c r="F813">
        <v>1827.341703291374</v>
      </c>
      <c r="G813">
        <v>1837.3025000182849</v>
      </c>
      <c r="H813">
        <v>2082.3735904907448</v>
      </c>
      <c r="I813">
        <v>1510.0753418749589</v>
      </c>
      <c r="J813">
        <v>1524.661735543435</v>
      </c>
      <c r="K813">
        <v>1594.9639644421111</v>
      </c>
      <c r="L813">
        <v>1798.88099576481</v>
      </c>
      <c r="M813">
        <v>1147.8350782803111</v>
      </c>
      <c r="N813">
        <v>1204.1439923986211</v>
      </c>
      <c r="O813">
        <v>1733.9024702646591</v>
      </c>
      <c r="P813">
        <v>1561.0006630937471</v>
      </c>
      <c r="Q813">
        <v>1791.392799483001</v>
      </c>
      <c r="R813">
        <v>1554.287025796328</v>
      </c>
      <c r="S813">
        <v>1537.09434966342</v>
      </c>
      <c r="T813">
        <v>2118.8481915524449</v>
      </c>
      <c r="U813">
        <v>1583.775421053095</v>
      </c>
      <c r="V813">
        <v>1801.79706044871</v>
      </c>
      <c r="W813">
        <v>1543.3416482595039</v>
      </c>
      <c r="X813">
        <v>1866.698179008391</v>
      </c>
      <c r="Y813">
        <v>1797.593568352868</v>
      </c>
      <c r="Z813">
        <v>1178.164093273308</v>
      </c>
      <c r="AA813">
        <v>1855.6954192608021</v>
      </c>
      <c r="AB813">
        <v>1708.8913024273829</v>
      </c>
      <c r="AC813">
        <v>1585.0308265475851</v>
      </c>
      <c r="AD813">
        <v>1197.095565925016</v>
      </c>
      <c r="AE813">
        <v>1528.3235634870621</v>
      </c>
      <c r="AF813">
        <v>1688.358331505978</v>
      </c>
      <c r="AG813">
        <v>1681.579528923641</v>
      </c>
      <c r="AH813">
        <v>1729.552385284187</v>
      </c>
    </row>
    <row r="814" spans="1:34" x14ac:dyDescent="0.25">
      <c r="A814">
        <v>44295</v>
      </c>
      <c r="B814">
        <v>1231.6600000000001</v>
      </c>
      <c r="C814">
        <v>1678.5409573158879</v>
      </c>
      <c r="D814">
        <v>1533.5220011778929</v>
      </c>
      <c r="E814">
        <v>1282.2111105115121</v>
      </c>
      <c r="F814">
        <v>1806.1746763120541</v>
      </c>
      <c r="G814">
        <v>1833.8141238700471</v>
      </c>
      <c r="H814">
        <v>2055.6819661694458</v>
      </c>
      <c r="I814">
        <v>1504.45673201148</v>
      </c>
      <c r="J814">
        <v>1502.139884700621</v>
      </c>
      <c r="K814">
        <v>1597.6061077987899</v>
      </c>
      <c r="L814">
        <v>1779.8481116769051</v>
      </c>
      <c r="M814">
        <v>1148.0535894002039</v>
      </c>
      <c r="N814">
        <v>1204.7921047405571</v>
      </c>
      <c r="O814">
        <v>1728.168401672719</v>
      </c>
      <c r="P814">
        <v>1556.1821214004269</v>
      </c>
      <c r="Q814">
        <v>1784.45143761547</v>
      </c>
      <c r="R814">
        <v>1530.137892525948</v>
      </c>
      <c r="S814">
        <v>1495.6760083424761</v>
      </c>
      <c r="T814">
        <v>2100.8667794695521</v>
      </c>
      <c r="U814">
        <v>1571.41942968276</v>
      </c>
      <c r="V814">
        <v>1790.747007161068</v>
      </c>
      <c r="W814">
        <v>1543.6392744962641</v>
      </c>
      <c r="X814">
        <v>1842.4928887620231</v>
      </c>
      <c r="Y814">
        <v>1778.081122181595</v>
      </c>
      <c r="Z814">
        <v>1160.106292808445</v>
      </c>
      <c r="AA814">
        <v>1833.5027317752169</v>
      </c>
      <c r="AB814">
        <v>1699.0932883398209</v>
      </c>
      <c r="AC814">
        <v>1574.934410403341</v>
      </c>
      <c r="AD814">
        <v>1192.8924975325151</v>
      </c>
      <c r="AE814">
        <v>1518.562256040964</v>
      </c>
      <c r="AF814">
        <v>1679.5759250146341</v>
      </c>
      <c r="AG814">
        <v>1672.7335411738061</v>
      </c>
      <c r="AH814">
        <v>1704.3946153396801</v>
      </c>
    </row>
    <row r="815" spans="1:34" x14ac:dyDescent="0.25">
      <c r="A815">
        <v>44294</v>
      </c>
      <c r="B815">
        <v>1234.8900000000001</v>
      </c>
      <c r="C815">
        <v>1673.4951399394779</v>
      </c>
      <c r="D815">
        <v>1514.8254804315829</v>
      </c>
      <c r="E815">
        <v>1275.1682116907821</v>
      </c>
      <c r="F815">
        <v>1799.4906078558579</v>
      </c>
      <c r="G815">
        <v>1835.181307570389</v>
      </c>
      <c r="H815">
        <v>2053.803368676166</v>
      </c>
      <c r="I815">
        <v>1500.979329074326</v>
      </c>
      <c r="J815">
        <v>1497.86891116991</v>
      </c>
      <c r="K815">
        <v>1598.233477877799</v>
      </c>
      <c r="L815">
        <v>1767.0699845730139</v>
      </c>
      <c r="M815">
        <v>1144.157018842554</v>
      </c>
      <c r="N815">
        <v>1197.715394641662</v>
      </c>
      <c r="O815">
        <v>1721.283345131191</v>
      </c>
      <c r="P815">
        <v>1557.3366052308579</v>
      </c>
      <c r="Q815">
        <v>1776.3723763233329</v>
      </c>
      <c r="R815">
        <v>1526.5770858970891</v>
      </c>
      <c r="S815">
        <v>1486.912289016753</v>
      </c>
      <c r="T815">
        <v>2068.6209552352452</v>
      </c>
      <c r="U815">
        <v>1571.196741252056</v>
      </c>
      <c r="V815">
        <v>1785.1338017097401</v>
      </c>
      <c r="W815">
        <v>1539.265651053048</v>
      </c>
      <c r="X815">
        <v>1847.1203333871781</v>
      </c>
      <c r="Y815">
        <v>1772.731443163043</v>
      </c>
      <c r="Z815">
        <v>1171.5007265360609</v>
      </c>
      <c r="AA815">
        <v>1826.844257981129</v>
      </c>
      <c r="AB815">
        <v>1692.631969789667</v>
      </c>
      <c r="AC815">
        <v>1573.235082504174</v>
      </c>
      <c r="AD815">
        <v>1190.602442527796</v>
      </c>
      <c r="AE815">
        <v>1518.860786764388</v>
      </c>
      <c r="AF815">
        <v>1676.622893293325</v>
      </c>
      <c r="AG815">
        <v>1669.5826922168551</v>
      </c>
      <c r="AH815">
        <v>1695.5906496281571</v>
      </c>
    </row>
    <row r="816" spans="1:34" x14ac:dyDescent="0.25">
      <c r="A816">
        <v>44293</v>
      </c>
      <c r="B816">
        <v>1242.3800000000001</v>
      </c>
      <c r="C816">
        <v>1671.7961180658101</v>
      </c>
      <c r="D816">
        <v>1513.194333319545</v>
      </c>
      <c r="E816">
        <v>1280.8727111811979</v>
      </c>
      <c r="F816">
        <v>1796.466981755799</v>
      </c>
      <c r="G816">
        <v>1831.1596315987219</v>
      </c>
      <c r="H816">
        <v>2052.9862711248829</v>
      </c>
      <c r="I816">
        <v>1507.102627630303</v>
      </c>
      <c r="J816">
        <v>1501.6303814060691</v>
      </c>
      <c r="K816">
        <v>1599.865497209965</v>
      </c>
      <c r="L816">
        <v>1747.542682348836</v>
      </c>
      <c r="M816">
        <v>1148.529282004688</v>
      </c>
      <c r="N816">
        <v>1202.272031001082</v>
      </c>
      <c r="O816">
        <v>1717.631471942442</v>
      </c>
      <c r="P816">
        <v>1556.914642107904</v>
      </c>
      <c r="Q816">
        <v>1767.0559135643971</v>
      </c>
      <c r="R816">
        <v>1528.078203758557</v>
      </c>
      <c r="S816">
        <v>1498.1918838205249</v>
      </c>
      <c r="T816">
        <v>2059.0464968545739</v>
      </c>
      <c r="U816">
        <v>1565.818834106758</v>
      </c>
      <c r="V816">
        <v>1789.6093315432429</v>
      </c>
      <c r="W816">
        <v>1545.032661701187</v>
      </c>
      <c r="X816">
        <v>1850.9881361045309</v>
      </c>
      <c r="Y816">
        <v>1768.664231256972</v>
      </c>
      <c r="Z816">
        <v>1160.300530584977</v>
      </c>
      <c r="AA816">
        <v>1824.6248365874969</v>
      </c>
      <c r="AB816">
        <v>1688.4536104078891</v>
      </c>
      <c r="AC816">
        <v>1573.577598744424</v>
      </c>
      <c r="AD816">
        <v>1191.8446073555281</v>
      </c>
      <c r="AE816">
        <v>1522.9032277652771</v>
      </c>
      <c r="AF816">
        <v>1677.7144478355599</v>
      </c>
      <c r="AG816">
        <v>1666.083134276671</v>
      </c>
      <c r="AH816">
        <v>1693.655981776089</v>
      </c>
    </row>
    <row r="817" spans="1:34" x14ac:dyDescent="0.25">
      <c r="A817">
        <v>44292</v>
      </c>
      <c r="B817">
        <v>1239.96</v>
      </c>
      <c r="C817">
        <v>1657.5176534299801</v>
      </c>
      <c r="D817">
        <v>1488.935471778005</v>
      </c>
      <c r="E817">
        <v>1275.1880971208441</v>
      </c>
      <c r="F817">
        <v>1782.010883353847</v>
      </c>
      <c r="G817">
        <v>1820.1149120842319</v>
      </c>
      <c r="H817">
        <v>2029.503396778219</v>
      </c>
      <c r="I817">
        <v>1493.2817987766659</v>
      </c>
      <c r="J817">
        <v>1490.973084755371</v>
      </c>
      <c r="K817">
        <v>1584.903874082371</v>
      </c>
      <c r="L817">
        <v>1736.9730573028919</v>
      </c>
      <c r="M817">
        <v>1136.7588048010859</v>
      </c>
      <c r="N817">
        <v>1196.9304425966379</v>
      </c>
      <c r="O817">
        <v>1709.572474111397</v>
      </c>
      <c r="P817">
        <v>1539.6447530004179</v>
      </c>
      <c r="Q817">
        <v>1751.458845001109</v>
      </c>
      <c r="R817">
        <v>1528.6126620971199</v>
      </c>
      <c r="S817">
        <v>1494.82286499884</v>
      </c>
      <c r="T817">
        <v>2016.4747612017909</v>
      </c>
      <c r="U817">
        <v>1554.9155571310191</v>
      </c>
      <c r="V817">
        <v>1782.3248695067721</v>
      </c>
      <c r="W817">
        <v>1533.0074802557881</v>
      </c>
      <c r="X817">
        <v>1830.5731876932621</v>
      </c>
      <c r="Y817">
        <v>1750.1708237636981</v>
      </c>
      <c r="Z817">
        <v>1151.6704021550061</v>
      </c>
      <c r="AA817">
        <v>1805.102673236278</v>
      </c>
      <c r="AB817">
        <v>1677.2790943233799</v>
      </c>
      <c r="AC817">
        <v>1563.8591797750159</v>
      </c>
      <c r="AD817">
        <v>1184.216069133945</v>
      </c>
      <c r="AE817">
        <v>1523.704946978045</v>
      </c>
      <c r="AF817">
        <v>1670.058484175717</v>
      </c>
      <c r="AG817">
        <v>1654.69151602849</v>
      </c>
      <c r="AH817">
        <v>1671.022517259511</v>
      </c>
    </row>
    <row r="818" spans="1:34" x14ac:dyDescent="0.25">
      <c r="A818">
        <v>44291</v>
      </c>
      <c r="B818">
        <v>1236.05</v>
      </c>
      <c r="C818">
        <v>1654.180467954201</v>
      </c>
      <c r="D818">
        <v>1471.680953657745</v>
      </c>
      <c r="E818">
        <v>1270.912559379741</v>
      </c>
      <c r="F818">
        <v>1774.8175360290099</v>
      </c>
      <c r="G818">
        <v>1824.8225834408081</v>
      </c>
      <c r="H818">
        <v>2028.4115349654639</v>
      </c>
      <c r="I818">
        <v>1495.1344919136779</v>
      </c>
      <c r="J818">
        <v>1479.530613254627</v>
      </c>
      <c r="K818">
        <v>1571.2219706367371</v>
      </c>
      <c r="L818">
        <v>1745.4087344206121</v>
      </c>
      <c r="M818">
        <v>1134.097612738801</v>
      </c>
      <c r="N818">
        <v>1196.0481462554239</v>
      </c>
      <c r="O818">
        <v>1710.2647435269139</v>
      </c>
      <c r="P818">
        <v>1541.4056811308501</v>
      </c>
      <c r="Q818">
        <v>1745.635987804055</v>
      </c>
      <c r="R818">
        <v>1526.0283898218061</v>
      </c>
      <c r="S818">
        <v>1496.0807724714109</v>
      </c>
      <c r="T818">
        <v>2016.76067787737</v>
      </c>
      <c r="U818">
        <v>1557.203291233224</v>
      </c>
      <c r="V818">
        <v>1766.3871637144141</v>
      </c>
      <c r="W818">
        <v>1531.5400983606351</v>
      </c>
      <c r="X818">
        <v>1823.891386459657</v>
      </c>
      <c r="Y818">
        <v>1745.8141113217489</v>
      </c>
      <c r="Z818">
        <v>1155.3832634908661</v>
      </c>
      <c r="AA818">
        <v>1799.9444268332491</v>
      </c>
      <c r="AB818">
        <v>1672.462894759376</v>
      </c>
      <c r="AC818">
        <v>1564.459981910888</v>
      </c>
      <c r="AD818">
        <v>1183.422324002765</v>
      </c>
      <c r="AE818">
        <v>1522.1661627363901</v>
      </c>
      <c r="AF818">
        <v>1669.114132215107</v>
      </c>
      <c r="AG818">
        <v>1656.5709064938439</v>
      </c>
      <c r="AH818">
        <v>1660.690516937947</v>
      </c>
    </row>
    <row r="819" spans="1:34" x14ac:dyDescent="0.25">
      <c r="A819">
        <v>44288</v>
      </c>
      <c r="B819">
        <v>1224.45</v>
      </c>
      <c r="C819">
        <v>1647.876480657769</v>
      </c>
      <c r="D819">
        <v>1474.984942861541</v>
      </c>
      <c r="E819">
        <v>1270.5691216815071</v>
      </c>
      <c r="F819">
        <v>1767.129744494295</v>
      </c>
      <c r="G819">
        <v>1826.920242465093</v>
      </c>
      <c r="H819">
        <v>2028.2164750296381</v>
      </c>
      <c r="I819">
        <v>1489.7109659705859</v>
      </c>
      <c r="J819">
        <v>1471.6658677288069</v>
      </c>
      <c r="K819">
        <v>1574.5306473781679</v>
      </c>
      <c r="L819">
        <v>1740.9517524399309</v>
      </c>
      <c r="M819">
        <v>1131.8649835970009</v>
      </c>
      <c r="N819">
        <v>1194.717066220391</v>
      </c>
      <c r="O819">
        <v>1712.2226686404149</v>
      </c>
      <c r="P819">
        <v>1542.682998273131</v>
      </c>
      <c r="Q819">
        <v>1732.3297865032259</v>
      </c>
      <c r="R819">
        <v>1501.0832750166601</v>
      </c>
      <c r="S819">
        <v>1462.219297839574</v>
      </c>
      <c r="T819">
        <v>2011.424740881718</v>
      </c>
      <c r="U819">
        <v>1554.808389696721</v>
      </c>
      <c r="V819">
        <v>1755.3729489758771</v>
      </c>
      <c r="W819">
        <v>1538.73175002984</v>
      </c>
      <c r="X819">
        <v>1818.6139296312481</v>
      </c>
      <c r="Y819">
        <v>1730.862811057606</v>
      </c>
      <c r="Z819">
        <v>1154.9963932162129</v>
      </c>
      <c r="AA819">
        <v>1791.251425961616</v>
      </c>
      <c r="AB819">
        <v>1667.6664484377429</v>
      </c>
      <c r="AC819">
        <v>1559.140014373764</v>
      </c>
      <c r="AD819">
        <v>1182.2278170119309</v>
      </c>
      <c r="AE819">
        <v>1516.9909595441759</v>
      </c>
      <c r="AF819">
        <v>1664.720909779729</v>
      </c>
      <c r="AG819">
        <v>1657.492095308618</v>
      </c>
      <c r="AH819">
        <v>1645.5869476178991</v>
      </c>
    </row>
    <row r="820" spans="1:34" x14ac:dyDescent="0.25">
      <c r="A820">
        <v>44287</v>
      </c>
      <c r="B820">
        <v>1216.0999999999999</v>
      </c>
      <c r="C820">
        <v>1642.078149983892</v>
      </c>
      <c r="D820">
        <v>1463.991096239914</v>
      </c>
      <c r="E820">
        <v>1270.832680210998</v>
      </c>
      <c r="F820">
        <v>1761.5919250546019</v>
      </c>
      <c r="G820">
        <v>1820.233845305733</v>
      </c>
      <c r="H820">
        <v>2016.791140587851</v>
      </c>
      <c r="I820">
        <v>1488.643572098536</v>
      </c>
      <c r="J820">
        <v>1473.2546976064521</v>
      </c>
      <c r="K820">
        <v>1567.1766519018081</v>
      </c>
      <c r="L820">
        <v>1740.327172586942</v>
      </c>
      <c r="M820">
        <v>1114.599328327897</v>
      </c>
      <c r="N820">
        <v>1191.3513189309681</v>
      </c>
      <c r="O820">
        <v>1709.9167403593949</v>
      </c>
      <c r="P820">
        <v>1543.274198416226</v>
      </c>
      <c r="Q820">
        <v>1729.375451820732</v>
      </c>
      <c r="R820">
        <v>1477.7216846779991</v>
      </c>
      <c r="S820">
        <v>1471.3981497998359</v>
      </c>
      <c r="T820">
        <v>2018.4378895116149</v>
      </c>
      <c r="U820">
        <v>1552.8829382328549</v>
      </c>
      <c r="V820">
        <v>1758.6901952956389</v>
      </c>
      <c r="W820">
        <v>1526.1123893165679</v>
      </c>
      <c r="X820">
        <v>1805.0538609902071</v>
      </c>
      <c r="Y820">
        <v>1725.8271500127189</v>
      </c>
      <c r="Z820">
        <v>1150.6524576183369</v>
      </c>
      <c r="AA820">
        <v>1785.1669139696619</v>
      </c>
      <c r="AB820">
        <v>1665.952277692561</v>
      </c>
      <c r="AC820">
        <v>1550.24799393686</v>
      </c>
      <c r="AD820">
        <v>1175.8911130518541</v>
      </c>
      <c r="AE820">
        <v>1510.281703918042</v>
      </c>
      <c r="AF820">
        <v>1660.374682920278</v>
      </c>
      <c r="AG820">
        <v>1653.7007450256349</v>
      </c>
      <c r="AH820">
        <v>1637.028606890834</v>
      </c>
    </row>
    <row r="821" spans="1:34" x14ac:dyDescent="0.25">
      <c r="A821">
        <v>44286</v>
      </c>
      <c r="B821">
        <v>1191.44</v>
      </c>
      <c r="C821">
        <v>1628.0705412146169</v>
      </c>
      <c r="D821">
        <v>1447.6433030552171</v>
      </c>
      <c r="E821">
        <v>1261.9643893048799</v>
      </c>
      <c r="F821">
        <v>1747.753090198973</v>
      </c>
      <c r="G821">
        <v>1807.132082272399</v>
      </c>
      <c r="H821">
        <v>1967.599044405523</v>
      </c>
      <c r="I821">
        <v>1477.9421507080481</v>
      </c>
      <c r="J821">
        <v>1460.715914619683</v>
      </c>
      <c r="K821">
        <v>1545.448436301519</v>
      </c>
      <c r="L821">
        <v>1734.212023898996</v>
      </c>
      <c r="M821">
        <v>1101.778217415299</v>
      </c>
      <c r="N821">
        <v>1179.547780549196</v>
      </c>
      <c r="O821">
        <v>1697.947276771808</v>
      </c>
      <c r="P821">
        <v>1545.6737796723969</v>
      </c>
      <c r="Q821">
        <v>1715.721128461008</v>
      </c>
      <c r="R821">
        <v>1462.7065483865799</v>
      </c>
      <c r="S821">
        <v>1457.0408086665279</v>
      </c>
      <c r="T821">
        <v>2009.991779095441</v>
      </c>
      <c r="U821">
        <v>1547.3740931206651</v>
      </c>
      <c r="V821">
        <v>1742.855873938488</v>
      </c>
      <c r="W821">
        <v>1516.279944114136</v>
      </c>
      <c r="X821">
        <v>1776.380838439833</v>
      </c>
      <c r="Y821">
        <v>1718.5922013196171</v>
      </c>
      <c r="Z821">
        <v>1150.3201941653481</v>
      </c>
      <c r="AA821">
        <v>1766.973491004708</v>
      </c>
      <c r="AB821">
        <v>1652.814713258972</v>
      </c>
      <c r="AC821">
        <v>1541.631989882505</v>
      </c>
      <c r="AD821">
        <v>1166.776826234626</v>
      </c>
      <c r="AE821">
        <v>1490.0269274873151</v>
      </c>
      <c r="AF821">
        <v>1642.0591072901091</v>
      </c>
      <c r="AG821">
        <v>1639.5585220204171</v>
      </c>
      <c r="AH821">
        <v>1626.1525606744119</v>
      </c>
    </row>
    <row r="822" spans="1:34" x14ac:dyDescent="0.25">
      <c r="A822">
        <v>44285</v>
      </c>
      <c r="B822">
        <v>1186.3599999999999</v>
      </c>
      <c r="C822">
        <v>1625.0954062534679</v>
      </c>
      <c r="D822">
        <v>1437.599826024747</v>
      </c>
      <c r="E822">
        <v>1265.034399966456</v>
      </c>
      <c r="F822">
        <v>1742.1477937862339</v>
      </c>
      <c r="G822">
        <v>1808.9565653502009</v>
      </c>
      <c r="H822">
        <v>1955.01416476084</v>
      </c>
      <c r="I822">
        <v>1491.580745867077</v>
      </c>
      <c r="J822">
        <v>1461.8400192888139</v>
      </c>
      <c r="K822">
        <v>1537.582345239633</v>
      </c>
      <c r="L822">
        <v>1741.2548919868591</v>
      </c>
      <c r="M822">
        <v>1106.5073703481751</v>
      </c>
      <c r="N822">
        <v>1182.456854918986</v>
      </c>
      <c r="O822">
        <v>1694.1031265675631</v>
      </c>
      <c r="P822">
        <v>1547.174015172586</v>
      </c>
      <c r="Q822">
        <v>1706.3935405361351</v>
      </c>
      <c r="R822">
        <v>1450.6509670231439</v>
      </c>
      <c r="S822">
        <v>1449.6606541205681</v>
      </c>
      <c r="T822">
        <v>1998.257099957747</v>
      </c>
      <c r="U822">
        <v>1535.6511178694029</v>
      </c>
      <c r="V822">
        <v>1745.961720304012</v>
      </c>
      <c r="W822">
        <v>1516.7466051432591</v>
      </c>
      <c r="X822">
        <v>1781.967041594896</v>
      </c>
      <c r="Y822">
        <v>1717.4925800179849</v>
      </c>
      <c r="Z822">
        <v>1163.3011017542331</v>
      </c>
      <c r="AA822">
        <v>1762.2920383561891</v>
      </c>
      <c r="AB822">
        <v>1649.724592929228</v>
      </c>
      <c r="AC822">
        <v>1538.1523347977111</v>
      </c>
      <c r="AD822">
        <v>1172.3370007913891</v>
      </c>
      <c r="AE822">
        <v>1483.5440089269889</v>
      </c>
      <c r="AF822">
        <v>1639.768601261037</v>
      </c>
      <c r="AG822">
        <v>1634.723855843735</v>
      </c>
      <c r="AH822">
        <v>1625.247968373822</v>
      </c>
    </row>
    <row r="823" spans="1:34" x14ac:dyDescent="0.25">
      <c r="A823">
        <v>44284</v>
      </c>
      <c r="B823">
        <v>1175.68</v>
      </c>
      <c r="C823">
        <v>1619.0736056153489</v>
      </c>
      <c r="D823">
        <v>1431.829788442579</v>
      </c>
      <c r="E823">
        <v>1265.190508876706</v>
      </c>
      <c r="F823">
        <v>1738.828116054764</v>
      </c>
      <c r="G823">
        <v>1803.2447993487469</v>
      </c>
      <c r="H823">
        <v>1937.151253354913</v>
      </c>
      <c r="I823">
        <v>1495.2497503321131</v>
      </c>
      <c r="J823">
        <v>1463.643551909212</v>
      </c>
      <c r="K823">
        <v>1536.1066608463791</v>
      </c>
      <c r="L823">
        <v>1731.191075707389</v>
      </c>
      <c r="M823">
        <v>1117.8700654609479</v>
      </c>
      <c r="N823">
        <v>1187.7301688181581</v>
      </c>
      <c r="O823">
        <v>1693.399615545344</v>
      </c>
      <c r="P823">
        <v>1528.9460515194569</v>
      </c>
      <c r="Q823">
        <v>1693.893853347435</v>
      </c>
      <c r="R823">
        <v>1432.3869969156119</v>
      </c>
      <c r="S823">
        <v>1422.2406167502199</v>
      </c>
      <c r="T823">
        <v>1985.069798129628</v>
      </c>
      <c r="U823">
        <v>1531.603741534035</v>
      </c>
      <c r="V823">
        <v>1748.156346722468</v>
      </c>
      <c r="W823">
        <v>1516.8846970273439</v>
      </c>
      <c r="X823">
        <v>1777.020280488473</v>
      </c>
      <c r="Y823">
        <v>1710.1671497656091</v>
      </c>
      <c r="Z823">
        <v>1158.3193089977069</v>
      </c>
      <c r="AA823">
        <v>1754.0634586508099</v>
      </c>
      <c r="AB823">
        <v>1645.8634553933321</v>
      </c>
      <c r="AC823">
        <v>1529.8701747292971</v>
      </c>
      <c r="AD823">
        <v>1176.0678244359619</v>
      </c>
      <c r="AE823">
        <v>1476.1329468480819</v>
      </c>
      <c r="AF823">
        <v>1634.611991718908</v>
      </c>
      <c r="AG823">
        <v>1629.730312683552</v>
      </c>
      <c r="AH823">
        <v>1617.8667505132021</v>
      </c>
    </row>
    <row r="824" spans="1:34" x14ac:dyDescent="0.25">
      <c r="A824">
        <v>44281</v>
      </c>
      <c r="B824">
        <v>1162.21</v>
      </c>
      <c r="C824">
        <v>1603.6715769371069</v>
      </c>
      <c r="D824">
        <v>1418.427035901851</v>
      </c>
      <c r="E824">
        <v>1253.5212034320971</v>
      </c>
      <c r="F824">
        <v>1724.050999322606</v>
      </c>
      <c r="G824">
        <v>1797.9900556690261</v>
      </c>
      <c r="H824">
        <v>1923.677254888001</v>
      </c>
      <c r="I824">
        <v>1474.9054156685679</v>
      </c>
      <c r="J824">
        <v>1450.4331009191219</v>
      </c>
      <c r="K824">
        <v>1528.900154656983</v>
      </c>
      <c r="L824">
        <v>1711.90762248601</v>
      </c>
      <c r="M824">
        <v>1098.5065649781629</v>
      </c>
      <c r="N824">
        <v>1175.830321151539</v>
      </c>
      <c r="O824">
        <v>1676.012902486556</v>
      </c>
      <c r="P824">
        <v>1504.8467201485139</v>
      </c>
      <c r="Q824">
        <v>1676.4792011793979</v>
      </c>
      <c r="R824">
        <v>1417.8098743133969</v>
      </c>
      <c r="S824">
        <v>1407.980572663022</v>
      </c>
      <c r="T824">
        <v>1968.396531148773</v>
      </c>
      <c r="U824">
        <v>1516.3579339947</v>
      </c>
      <c r="V824">
        <v>1727.042068948741</v>
      </c>
      <c r="W824">
        <v>1502.7279651746551</v>
      </c>
      <c r="X824">
        <v>1769.064978974965</v>
      </c>
      <c r="Y824">
        <v>1690.4215947116079</v>
      </c>
      <c r="Z824">
        <v>1148.640482094956</v>
      </c>
      <c r="AA824">
        <v>1738.6499505650561</v>
      </c>
      <c r="AB824">
        <v>1629.7487439574541</v>
      </c>
      <c r="AC824">
        <v>1514.090884899533</v>
      </c>
      <c r="AD824">
        <v>1162.92196041175</v>
      </c>
      <c r="AE824">
        <v>1463.5810735719199</v>
      </c>
      <c r="AF824">
        <v>1620.511086161971</v>
      </c>
      <c r="AG824">
        <v>1612.889961995892</v>
      </c>
      <c r="AH824">
        <v>1602.9696080112039</v>
      </c>
    </row>
    <row r="825" spans="1:34" x14ac:dyDescent="0.25">
      <c r="A825">
        <v>44280</v>
      </c>
      <c r="B825">
        <v>1163.0999999999999</v>
      </c>
      <c r="C825">
        <v>1607.561995264489</v>
      </c>
      <c r="D825">
        <v>1425.5010524961101</v>
      </c>
      <c r="E825">
        <v>1263.3640749749411</v>
      </c>
      <c r="F825">
        <v>1734.0087922713381</v>
      </c>
      <c r="G825">
        <v>1795.1401702392791</v>
      </c>
      <c r="H825">
        <v>1916.3652598005831</v>
      </c>
      <c r="I825">
        <v>1476.0319305809171</v>
      </c>
      <c r="J825">
        <v>1448.732405397657</v>
      </c>
      <c r="K825">
        <v>1531.425588882656</v>
      </c>
      <c r="L825">
        <v>1710.2684473645841</v>
      </c>
      <c r="M825">
        <v>1105.5448856806149</v>
      </c>
      <c r="N825">
        <v>1183.9640676946649</v>
      </c>
      <c r="O825">
        <v>1685.222962975881</v>
      </c>
      <c r="P825">
        <v>1507.486723701986</v>
      </c>
      <c r="Q825">
        <v>1673.737926583578</v>
      </c>
      <c r="R825">
        <v>1418.164444282047</v>
      </c>
      <c r="S825">
        <v>1418.8201771008289</v>
      </c>
      <c r="T825">
        <v>1972.6637243300181</v>
      </c>
      <c r="U825">
        <v>1525.4807299454469</v>
      </c>
      <c r="V825">
        <v>1740.27329787088</v>
      </c>
      <c r="W825">
        <v>1517.11552626254</v>
      </c>
      <c r="X825">
        <v>1760.054608628692</v>
      </c>
      <c r="Y825">
        <v>1695.301086821702</v>
      </c>
      <c r="Z825">
        <v>1144.0949169228379</v>
      </c>
      <c r="AA825">
        <v>1742.1309302526799</v>
      </c>
      <c r="AB825">
        <v>1632.7884207233719</v>
      </c>
      <c r="AC825">
        <v>1518.935043912109</v>
      </c>
      <c r="AD825">
        <v>1168.27899283644</v>
      </c>
      <c r="AE825">
        <v>1464.589449423423</v>
      </c>
      <c r="AF825">
        <v>1622.8038620337229</v>
      </c>
      <c r="AG825">
        <v>1616.978287309136</v>
      </c>
      <c r="AH825">
        <v>1607.8293059515991</v>
      </c>
    </row>
    <row r="826" spans="1:34" x14ac:dyDescent="0.25">
      <c r="A826">
        <v>44279</v>
      </c>
      <c r="B826">
        <v>1161.81</v>
      </c>
      <c r="C826">
        <v>1607.9876095194411</v>
      </c>
      <c r="D826">
        <v>1425.9017225950361</v>
      </c>
      <c r="E826">
        <v>1256.036259316066</v>
      </c>
      <c r="F826">
        <v>1735.4263748066271</v>
      </c>
      <c r="G826">
        <v>1803.271668721269</v>
      </c>
      <c r="H826">
        <v>1927.4632763370671</v>
      </c>
      <c r="I826">
        <v>1476.4408064807319</v>
      </c>
      <c r="J826">
        <v>1443.3045273005951</v>
      </c>
      <c r="K826">
        <v>1545.507871645952</v>
      </c>
      <c r="L826">
        <v>1705.4824589242701</v>
      </c>
      <c r="M826">
        <v>1100.768988038717</v>
      </c>
      <c r="N826">
        <v>1185.6986666567309</v>
      </c>
      <c r="O826">
        <v>1686.662401907377</v>
      </c>
      <c r="P826">
        <v>1503.848634355207</v>
      </c>
      <c r="Q826">
        <v>1666.5990962727101</v>
      </c>
      <c r="R826">
        <v>1421.256635319108</v>
      </c>
      <c r="S826">
        <v>1425.278656399958</v>
      </c>
      <c r="T826">
        <v>1985.0632134150021</v>
      </c>
      <c r="U826">
        <v>1534.005913583203</v>
      </c>
      <c r="V826">
        <v>1726.2953067423141</v>
      </c>
      <c r="W826">
        <v>1511.950253197271</v>
      </c>
      <c r="X826">
        <v>1760.617802133969</v>
      </c>
      <c r="Y826">
        <v>1688.8825479020329</v>
      </c>
      <c r="Z826">
        <v>1148.780453091583</v>
      </c>
      <c r="AA826">
        <v>1743.2517555733509</v>
      </c>
      <c r="AB826">
        <v>1630.534569807008</v>
      </c>
      <c r="AC826">
        <v>1520.9553261224489</v>
      </c>
      <c r="AD826">
        <v>1167.8004185923439</v>
      </c>
      <c r="AE826">
        <v>1465.5017633409209</v>
      </c>
      <c r="AF826">
        <v>1627.1310810753459</v>
      </c>
      <c r="AG826">
        <v>1621.4791227076801</v>
      </c>
      <c r="AH826">
        <v>1601.868966905427</v>
      </c>
    </row>
    <row r="827" spans="1:34" x14ac:dyDescent="0.25">
      <c r="A827">
        <v>44278</v>
      </c>
      <c r="B827">
        <v>1183.45</v>
      </c>
      <c r="C827">
        <v>1619.6396358861371</v>
      </c>
      <c r="D827">
        <v>1437.590778951525</v>
      </c>
      <c r="E827">
        <v>1286.838830695179</v>
      </c>
      <c r="F827">
        <v>1748.6990342780809</v>
      </c>
      <c r="G827">
        <v>1833.3740224713481</v>
      </c>
      <c r="H827">
        <v>1949.6683911050011</v>
      </c>
      <c r="I827">
        <v>1505.839591619829</v>
      </c>
      <c r="J827">
        <v>1456.8234812343769</v>
      </c>
      <c r="K827">
        <v>1569.9263512001221</v>
      </c>
      <c r="L827">
        <v>1692.835255311257</v>
      </c>
      <c r="M827">
        <v>1117.546403864736</v>
      </c>
      <c r="N827">
        <v>1203.7365906246921</v>
      </c>
      <c r="O827">
        <v>1700.9266904978231</v>
      </c>
      <c r="P827">
        <v>1514.9810025974421</v>
      </c>
      <c r="Q827">
        <v>1662.9603663026021</v>
      </c>
      <c r="R827">
        <v>1436.2401423273891</v>
      </c>
      <c r="S827">
        <v>1437.050007256488</v>
      </c>
      <c r="T827">
        <v>1989.4127027820409</v>
      </c>
      <c r="U827">
        <v>1545.5867700777981</v>
      </c>
      <c r="V827">
        <v>1749.2773284840191</v>
      </c>
      <c r="W827">
        <v>1517.059851948768</v>
      </c>
      <c r="X827">
        <v>1763.119373550127</v>
      </c>
      <c r="Y827">
        <v>1692.292369452759</v>
      </c>
      <c r="Z827">
        <v>1162.2272942344459</v>
      </c>
      <c r="AA827">
        <v>1752.9494406212771</v>
      </c>
      <c r="AB827">
        <v>1639.3967830385629</v>
      </c>
      <c r="AC827">
        <v>1535.961153943929</v>
      </c>
      <c r="AD827">
        <v>1186.3953894610829</v>
      </c>
      <c r="AE827">
        <v>1486.9974961627049</v>
      </c>
      <c r="AF827">
        <v>1645.7354029004439</v>
      </c>
      <c r="AG827">
        <v>1639.232736623919</v>
      </c>
      <c r="AH827">
        <v>1602.2412969595191</v>
      </c>
    </row>
    <row r="828" spans="1:34" x14ac:dyDescent="0.25">
      <c r="A828">
        <v>44277</v>
      </c>
      <c r="B828">
        <v>1194.43</v>
      </c>
      <c r="C828">
        <v>1622.0058289494989</v>
      </c>
      <c r="D828">
        <v>1449.870858341636</v>
      </c>
      <c r="E828">
        <v>1290.4458126017689</v>
      </c>
      <c r="F828">
        <v>1762.195042945719</v>
      </c>
      <c r="G828">
        <v>1846.238642094308</v>
      </c>
      <c r="H828">
        <v>1956.015166903577</v>
      </c>
      <c r="I828">
        <v>1514.7245933959821</v>
      </c>
      <c r="J828">
        <v>1455.447729245921</v>
      </c>
      <c r="K828">
        <v>1566.8109524015249</v>
      </c>
      <c r="L828">
        <v>1702.018945330208</v>
      </c>
      <c r="M828">
        <v>1101.781774949078</v>
      </c>
      <c r="N828">
        <v>1201.468315837101</v>
      </c>
      <c r="O828">
        <v>1695.99397915639</v>
      </c>
      <c r="P828">
        <v>1509.7282955567171</v>
      </c>
      <c r="Q828">
        <v>1653.845271639354</v>
      </c>
      <c r="R828">
        <v>1444.8254841893529</v>
      </c>
      <c r="S828">
        <v>1431.906406433008</v>
      </c>
      <c r="T828">
        <v>1983.4376158272919</v>
      </c>
      <c r="U828">
        <v>1552.341846362159</v>
      </c>
      <c r="V828">
        <v>1743.3045044887999</v>
      </c>
      <c r="W828">
        <v>1522.985407958349</v>
      </c>
      <c r="X828">
        <v>1753.672484209947</v>
      </c>
      <c r="Y828">
        <v>1692.433292579778</v>
      </c>
      <c r="Z828">
        <v>1179.441757336401</v>
      </c>
      <c r="AA828">
        <v>1757.0709743697489</v>
      </c>
      <c r="AB828">
        <v>1635.607619088443</v>
      </c>
      <c r="AC828">
        <v>1541.9755310284031</v>
      </c>
      <c r="AD828">
        <v>1186.042429301913</v>
      </c>
      <c r="AE828">
        <v>1496.8291253701191</v>
      </c>
      <c r="AF828">
        <v>1654.444925718813</v>
      </c>
      <c r="AG828">
        <v>1646.122726682916</v>
      </c>
      <c r="AH828">
        <v>1595.616540302824</v>
      </c>
    </row>
    <row r="829" spans="1:34" x14ac:dyDescent="0.25">
      <c r="A829">
        <v>44274</v>
      </c>
      <c r="B829">
        <v>1194.05</v>
      </c>
      <c r="C829">
        <v>1617.1542421990589</v>
      </c>
      <c r="D829">
        <v>1426.9744810613649</v>
      </c>
      <c r="E829">
        <v>1282.586457096314</v>
      </c>
      <c r="F829">
        <v>1754.7970124647841</v>
      </c>
      <c r="G829">
        <v>1850.6244152500849</v>
      </c>
      <c r="H829">
        <v>1956.5018554074179</v>
      </c>
      <c r="I829">
        <v>1511.935134019164</v>
      </c>
      <c r="J829">
        <v>1459.4320583346309</v>
      </c>
      <c r="K829">
        <v>1557.055427827584</v>
      </c>
      <c r="L829">
        <v>1701.350520625143</v>
      </c>
      <c r="M829">
        <v>1093.6511720589681</v>
      </c>
      <c r="N829">
        <v>1197.2235355765999</v>
      </c>
      <c r="O829">
        <v>1698.6492794037031</v>
      </c>
      <c r="P829">
        <v>1501.0804474607371</v>
      </c>
      <c r="Q829">
        <v>1651.040243420794</v>
      </c>
      <c r="R829">
        <v>1453.528967519271</v>
      </c>
      <c r="S829">
        <v>1415.9312023942</v>
      </c>
      <c r="T829">
        <v>1976.251637657449</v>
      </c>
      <c r="U829">
        <v>1550.1920226414129</v>
      </c>
      <c r="V829">
        <v>1737.2229977079689</v>
      </c>
      <c r="W829">
        <v>1513.9762326790051</v>
      </c>
      <c r="X829">
        <v>1742.206699618846</v>
      </c>
      <c r="Y829">
        <v>1682.4211055622779</v>
      </c>
      <c r="Z829">
        <v>1176.2522973387161</v>
      </c>
      <c r="AA829">
        <v>1748.5855742931551</v>
      </c>
      <c r="AB829">
        <v>1634.9929966461091</v>
      </c>
      <c r="AC829">
        <v>1540.787456036491</v>
      </c>
      <c r="AD829">
        <v>1180.583677168853</v>
      </c>
      <c r="AE829">
        <v>1500.375001588734</v>
      </c>
      <c r="AF829">
        <v>1657.716098450991</v>
      </c>
      <c r="AG829">
        <v>1642.495753117641</v>
      </c>
      <c r="AH829">
        <v>1584.255381739358</v>
      </c>
    </row>
    <row r="830" spans="1:34" x14ac:dyDescent="0.25">
      <c r="A830">
        <v>44273</v>
      </c>
      <c r="B830">
        <v>1200.94</v>
      </c>
      <c r="C830">
        <v>1613.861609487406</v>
      </c>
      <c r="D830">
        <v>1426.5243129491209</v>
      </c>
      <c r="E830">
        <v>1276.332079799239</v>
      </c>
      <c r="F830">
        <v>1754.5005245567511</v>
      </c>
      <c r="G830">
        <v>1842.8916028339299</v>
      </c>
      <c r="H830">
        <v>1943.531844929995</v>
      </c>
      <c r="I830">
        <v>1508.6344225866119</v>
      </c>
      <c r="J830">
        <v>1452.233225801775</v>
      </c>
      <c r="K830">
        <v>1569.6270451563539</v>
      </c>
      <c r="L830">
        <v>1685.115058204789</v>
      </c>
      <c r="M830">
        <v>1076.3631830892371</v>
      </c>
      <c r="N830">
        <v>1200.7069458561709</v>
      </c>
      <c r="O830">
        <v>1695.622246627993</v>
      </c>
      <c r="P830">
        <v>1494.2787332576411</v>
      </c>
      <c r="Q830">
        <v>1652.345068652719</v>
      </c>
      <c r="R830">
        <v>1456.4128724228769</v>
      </c>
      <c r="S830">
        <v>1416.1447256748349</v>
      </c>
      <c r="T830">
        <v>1966.349778121798</v>
      </c>
      <c r="U830">
        <v>1550.946130425451</v>
      </c>
      <c r="V830">
        <v>1754.682101870339</v>
      </c>
      <c r="W830">
        <v>1513.551345493232</v>
      </c>
      <c r="X830">
        <v>1731.36443279793</v>
      </c>
      <c r="Y830">
        <v>1677.137953694096</v>
      </c>
      <c r="Z830">
        <v>1178.966214494244</v>
      </c>
      <c r="AA830">
        <v>1743.2543648589581</v>
      </c>
      <c r="AB830">
        <v>1633.998196901086</v>
      </c>
      <c r="AC830">
        <v>1539.3259406105501</v>
      </c>
      <c r="AD830">
        <v>1177.5731891149219</v>
      </c>
      <c r="AE830">
        <v>1503.667682725255</v>
      </c>
      <c r="AF830">
        <v>1656.687885639094</v>
      </c>
      <c r="AG830">
        <v>1637.598154104277</v>
      </c>
      <c r="AH830">
        <v>1580.681206555668</v>
      </c>
    </row>
    <row r="831" spans="1:34" x14ac:dyDescent="0.25">
      <c r="A831">
        <v>44272</v>
      </c>
      <c r="B831">
        <v>1186.0899999999999</v>
      </c>
      <c r="C831">
        <v>1608.7586264467061</v>
      </c>
      <c r="D831">
        <v>1439.1457716731129</v>
      </c>
      <c r="E831">
        <v>1277.831326700556</v>
      </c>
      <c r="F831">
        <v>1751.296059783795</v>
      </c>
      <c r="G831">
        <v>1833.179168978555</v>
      </c>
      <c r="H831">
        <v>1932.0914615561489</v>
      </c>
      <c r="I831">
        <v>1503.1729721844461</v>
      </c>
      <c r="J831">
        <v>1449.0984214609659</v>
      </c>
      <c r="K831">
        <v>1581.18762980211</v>
      </c>
      <c r="L831">
        <v>1676.891055676844</v>
      </c>
      <c r="M831">
        <v>1060.79798643664</v>
      </c>
      <c r="N831">
        <v>1194.48611652977</v>
      </c>
      <c r="O831">
        <v>1688.6475148742129</v>
      </c>
      <c r="P831">
        <v>1479.2106527411761</v>
      </c>
      <c r="Q831">
        <v>1639.992852067729</v>
      </c>
      <c r="R831">
        <v>1446.4114870841111</v>
      </c>
      <c r="S831">
        <v>1407.8999724914629</v>
      </c>
      <c r="T831">
        <v>1956.636428774654</v>
      </c>
      <c r="U831">
        <v>1544.9541657552179</v>
      </c>
      <c r="V831">
        <v>1753.7986797707899</v>
      </c>
      <c r="W831">
        <v>1517.8258782208779</v>
      </c>
      <c r="X831">
        <v>1741.0387585107351</v>
      </c>
      <c r="Y831">
        <v>1670.3199372129211</v>
      </c>
      <c r="Z831">
        <v>1179.5738445558641</v>
      </c>
      <c r="AA831">
        <v>1739.3438836245141</v>
      </c>
      <c r="AB831">
        <v>1628.58729236865</v>
      </c>
      <c r="AC831">
        <v>1532.4166605514581</v>
      </c>
      <c r="AD831">
        <v>1171.7564570110189</v>
      </c>
      <c r="AE831">
        <v>1489.3933691460891</v>
      </c>
      <c r="AF831">
        <v>1653.0773073612199</v>
      </c>
      <c r="AG831">
        <v>1632.4979419863921</v>
      </c>
      <c r="AH831">
        <v>1575.971849538761</v>
      </c>
    </row>
    <row r="832" spans="1:34" x14ac:dyDescent="0.25">
      <c r="A832">
        <v>44271</v>
      </c>
      <c r="B832">
        <v>1179.9000000000001</v>
      </c>
      <c r="C832">
        <v>1599.637297042003</v>
      </c>
      <c r="D832">
        <v>1416.7463663763831</v>
      </c>
      <c r="E832">
        <v>1273.3657935686299</v>
      </c>
      <c r="F832">
        <v>1744.0079523334</v>
      </c>
      <c r="G832">
        <v>1824.496595223934</v>
      </c>
      <c r="H832">
        <v>1923.09506372546</v>
      </c>
      <c r="I832">
        <v>1491.00345973048</v>
      </c>
      <c r="J832">
        <v>1438.957051549276</v>
      </c>
      <c r="K832">
        <v>1569.292108512419</v>
      </c>
      <c r="L832">
        <v>1683.770985031191</v>
      </c>
      <c r="M832">
        <v>1068.6615534951191</v>
      </c>
      <c r="N832">
        <v>1189.3289633376351</v>
      </c>
      <c r="O832">
        <v>1672.9745218547091</v>
      </c>
      <c r="P832">
        <v>1462.214339912997</v>
      </c>
      <c r="Q832">
        <v>1630.475282125484</v>
      </c>
      <c r="R832">
        <v>1432.1754035219831</v>
      </c>
      <c r="S832">
        <v>1410.2832859029361</v>
      </c>
      <c r="T832">
        <v>1934.97729014165</v>
      </c>
      <c r="U832">
        <v>1548.6210379781489</v>
      </c>
      <c r="V832">
        <v>1750.8238352121321</v>
      </c>
      <c r="W832">
        <v>1498.3042966278599</v>
      </c>
      <c r="X832">
        <v>1737.0907991569891</v>
      </c>
      <c r="Y832">
        <v>1658.4405502221291</v>
      </c>
      <c r="Z832">
        <v>1178.993141718789</v>
      </c>
      <c r="AA832">
        <v>1729.4363722189159</v>
      </c>
      <c r="AB832">
        <v>1618.881220820821</v>
      </c>
      <c r="AC832">
        <v>1521.5456715350119</v>
      </c>
      <c r="AD832">
        <v>1170.776026146164</v>
      </c>
      <c r="AE832">
        <v>1481.181713493469</v>
      </c>
      <c r="AF832">
        <v>1643.0396521056541</v>
      </c>
      <c r="AG832">
        <v>1625.0345256244671</v>
      </c>
      <c r="AH832">
        <v>1565.4407990963859</v>
      </c>
    </row>
    <row r="833" spans="1:34" x14ac:dyDescent="0.25">
      <c r="A833">
        <v>44270</v>
      </c>
      <c r="B833">
        <v>1184.56</v>
      </c>
      <c r="C833">
        <v>1597.0340726489501</v>
      </c>
      <c r="D833">
        <v>1397.1002276967811</v>
      </c>
      <c r="E833">
        <v>1277.183403952075</v>
      </c>
      <c r="F833">
        <v>1736.902906949103</v>
      </c>
      <c r="G833">
        <v>1838.3091160448409</v>
      </c>
      <c r="H833">
        <v>1931.177456091058</v>
      </c>
      <c r="I833">
        <v>1478.97465733699</v>
      </c>
      <c r="J833">
        <v>1447.200635422935</v>
      </c>
      <c r="K833">
        <v>1569.182680219136</v>
      </c>
      <c r="L833">
        <v>1690.6325456368011</v>
      </c>
      <c r="M833">
        <v>1072.5996248073441</v>
      </c>
      <c r="N833">
        <v>1188.6578568978521</v>
      </c>
      <c r="O833">
        <v>1670.642262326892</v>
      </c>
      <c r="P833">
        <v>1460.077713096083</v>
      </c>
      <c r="Q833">
        <v>1625.215100532572</v>
      </c>
      <c r="R833">
        <v>1432.5623001043939</v>
      </c>
      <c r="S833">
        <v>1404.2481083182861</v>
      </c>
      <c r="T833">
        <v>1932.852762943035</v>
      </c>
      <c r="U833">
        <v>1545.1528400523889</v>
      </c>
      <c r="V833">
        <v>1750.122905961586</v>
      </c>
      <c r="W833">
        <v>1489.112296241512</v>
      </c>
      <c r="X833">
        <v>1726.718476949467</v>
      </c>
      <c r="Y833">
        <v>1652.6042168106781</v>
      </c>
      <c r="Z833">
        <v>1185.3749118059241</v>
      </c>
      <c r="AA833">
        <v>1724.270758015698</v>
      </c>
      <c r="AB833">
        <v>1618.9439509130159</v>
      </c>
      <c r="AC833">
        <v>1519.1145012742991</v>
      </c>
      <c r="AD833">
        <v>1173.3860754097441</v>
      </c>
      <c r="AE833">
        <v>1486.299535557549</v>
      </c>
      <c r="AF833">
        <v>1643.715041814253</v>
      </c>
      <c r="AG833">
        <v>1623.9813749366081</v>
      </c>
      <c r="AH833">
        <v>1558.540492749225</v>
      </c>
    </row>
    <row r="834" spans="1:34" x14ac:dyDescent="0.25">
      <c r="A834">
        <v>44267</v>
      </c>
      <c r="B834">
        <v>1181.56</v>
      </c>
      <c r="C834">
        <v>1585.740724891933</v>
      </c>
      <c r="D834">
        <v>1386.783531075341</v>
      </c>
      <c r="E834">
        <v>1276.8107927011331</v>
      </c>
      <c r="F834">
        <v>1724.91238575998</v>
      </c>
      <c r="G834">
        <v>1835.332375293578</v>
      </c>
      <c r="H834">
        <v>1922.8638805385031</v>
      </c>
      <c r="I834">
        <v>1465.3941643657949</v>
      </c>
      <c r="J834">
        <v>1430.5560824588199</v>
      </c>
      <c r="K834">
        <v>1563.362050952677</v>
      </c>
      <c r="L834">
        <v>1691.9078430259599</v>
      </c>
      <c r="M834">
        <v>1061.454219441993</v>
      </c>
      <c r="N834">
        <v>1186.344429337988</v>
      </c>
      <c r="O834">
        <v>1666.40071615487</v>
      </c>
      <c r="P834">
        <v>1442.734753686475</v>
      </c>
      <c r="Q834">
        <v>1606.5521478428509</v>
      </c>
      <c r="R834">
        <v>1421.17820771078</v>
      </c>
      <c r="S834">
        <v>1381.1994398536151</v>
      </c>
      <c r="T834">
        <v>1914.021657440938</v>
      </c>
      <c r="U834">
        <v>1534.5119654939231</v>
      </c>
      <c r="V834">
        <v>1733.3279790142001</v>
      </c>
      <c r="W834">
        <v>1469.265056374423</v>
      </c>
      <c r="X834">
        <v>1722.7759433865531</v>
      </c>
      <c r="Y834">
        <v>1638.422126781247</v>
      </c>
      <c r="Z834">
        <v>1170.4765809586711</v>
      </c>
      <c r="AA834">
        <v>1712.303030773674</v>
      </c>
      <c r="AB834">
        <v>1608.632174017552</v>
      </c>
      <c r="AC834">
        <v>1506.121543116637</v>
      </c>
      <c r="AD834">
        <v>1166.5215929326321</v>
      </c>
      <c r="AE834">
        <v>1484.780232115032</v>
      </c>
      <c r="AF834">
        <v>1637.7876006990939</v>
      </c>
      <c r="AG834">
        <v>1614.497077743451</v>
      </c>
      <c r="AH834">
        <v>1541.349785930589</v>
      </c>
    </row>
    <row r="835" spans="1:34" x14ac:dyDescent="0.25">
      <c r="A835">
        <v>44266</v>
      </c>
      <c r="B835">
        <v>1181.73</v>
      </c>
      <c r="C835">
        <v>1583.338088385836</v>
      </c>
      <c r="D835">
        <v>1372.038170157168</v>
      </c>
      <c r="E835">
        <v>1272.950602674819</v>
      </c>
      <c r="F835">
        <v>1719.110116552705</v>
      </c>
      <c r="G835">
        <v>1839.7734157781649</v>
      </c>
      <c r="H835">
        <v>1924.2421654393229</v>
      </c>
      <c r="I835">
        <v>1470.6624725499371</v>
      </c>
      <c r="J835">
        <v>1431.2842798524271</v>
      </c>
      <c r="K835">
        <v>1564.36108848805</v>
      </c>
      <c r="L835">
        <v>1697.1673173842401</v>
      </c>
      <c r="M835">
        <v>1049.6546614890231</v>
      </c>
      <c r="N835">
        <v>1192.156764832197</v>
      </c>
      <c r="O835">
        <v>1667.3984518401089</v>
      </c>
      <c r="P835">
        <v>1440.4364282180541</v>
      </c>
      <c r="Q835">
        <v>1607.4330590340321</v>
      </c>
      <c r="R835">
        <v>1419.035491971593</v>
      </c>
      <c r="S835">
        <v>1377.595225117308</v>
      </c>
      <c r="T835">
        <v>1901.7936711123059</v>
      </c>
      <c r="U835">
        <v>1527.024104722836</v>
      </c>
      <c r="V835">
        <v>1731.2218855435251</v>
      </c>
      <c r="W835">
        <v>1468.241632816369</v>
      </c>
      <c r="X835">
        <v>1715.4933707609709</v>
      </c>
      <c r="Y835">
        <v>1635.518879682018</v>
      </c>
      <c r="Z835">
        <v>1172.301238497801</v>
      </c>
      <c r="AA835">
        <v>1707.46831663237</v>
      </c>
      <c r="AB835">
        <v>1609.7563110493461</v>
      </c>
      <c r="AC835">
        <v>1504.4515782938031</v>
      </c>
      <c r="AD835">
        <v>1165.894165618869</v>
      </c>
      <c r="AE835">
        <v>1484.6566968737829</v>
      </c>
      <c r="AF835">
        <v>1638.879645356709</v>
      </c>
      <c r="AG835">
        <v>1613.009703281607</v>
      </c>
      <c r="AH835">
        <v>1535.902068181462</v>
      </c>
    </row>
    <row r="836" spans="1:34" x14ac:dyDescent="0.25">
      <c r="A836">
        <v>44265</v>
      </c>
      <c r="B836">
        <v>1170.08</v>
      </c>
      <c r="C836">
        <v>1578.453155042788</v>
      </c>
      <c r="D836">
        <v>1372.997345892918</v>
      </c>
      <c r="E836">
        <v>1274.758145576782</v>
      </c>
      <c r="F836">
        <v>1714.2470543472641</v>
      </c>
      <c r="G836">
        <v>1819.970629134805</v>
      </c>
      <c r="H836">
        <v>1908.3441804243751</v>
      </c>
      <c r="I836">
        <v>1468.3201727863359</v>
      </c>
      <c r="J836">
        <v>1419.3571789872231</v>
      </c>
      <c r="K836">
        <v>1556.358457778334</v>
      </c>
      <c r="L836">
        <v>1678.2029579835121</v>
      </c>
      <c r="M836">
        <v>1052.9886697539041</v>
      </c>
      <c r="N836">
        <v>1181.3536111628359</v>
      </c>
      <c r="O836">
        <v>1660.090186525319</v>
      </c>
      <c r="P836">
        <v>1440.7125930639461</v>
      </c>
      <c r="Q836">
        <v>1605.8301407501001</v>
      </c>
      <c r="R836">
        <v>1406.0345442702369</v>
      </c>
      <c r="S836">
        <v>1388.4791971340319</v>
      </c>
      <c r="T836">
        <v>1897.6857745781069</v>
      </c>
      <c r="U836">
        <v>1526.1045548673219</v>
      </c>
      <c r="V836">
        <v>1729.3929361156261</v>
      </c>
      <c r="W836">
        <v>1467.500359537647</v>
      </c>
      <c r="X836">
        <v>1726.5090460559229</v>
      </c>
      <c r="Y836">
        <v>1631.982523982432</v>
      </c>
      <c r="Z836">
        <v>1170.984374039544</v>
      </c>
      <c r="AA836">
        <v>1703.9412095067951</v>
      </c>
      <c r="AB836">
        <v>1602.1622331904659</v>
      </c>
      <c r="AC836">
        <v>1498.7532461047119</v>
      </c>
      <c r="AD836">
        <v>1162.336541917671</v>
      </c>
      <c r="AE836">
        <v>1470.7276054387039</v>
      </c>
      <c r="AF836">
        <v>1628.963034533162</v>
      </c>
      <c r="AG836">
        <v>1607.6967967549961</v>
      </c>
      <c r="AH836">
        <v>1535.183361643135</v>
      </c>
    </row>
    <row r="837" spans="1:34" x14ac:dyDescent="0.25">
      <c r="A837">
        <v>44264</v>
      </c>
      <c r="B837">
        <v>1161.97</v>
      </c>
      <c r="C837">
        <v>1573.558476206937</v>
      </c>
      <c r="D837">
        <v>1371.9688204851491</v>
      </c>
      <c r="E837">
        <v>1252.916289277128</v>
      </c>
      <c r="F837">
        <v>1703.2867692700941</v>
      </c>
      <c r="G837">
        <v>1809.9719695467791</v>
      </c>
      <c r="H837">
        <v>1896.7967878792081</v>
      </c>
      <c r="I837">
        <v>1456.36460616669</v>
      </c>
      <c r="J837">
        <v>1429.432259224563</v>
      </c>
      <c r="K837">
        <v>1559.646809436043</v>
      </c>
      <c r="L837">
        <v>1668.9034841802411</v>
      </c>
      <c r="M837">
        <v>1044.462899108275</v>
      </c>
      <c r="N837">
        <v>1181.5268993887801</v>
      </c>
      <c r="O837">
        <v>1647.646800243871</v>
      </c>
      <c r="P837">
        <v>1444.1808923146909</v>
      </c>
      <c r="Q837">
        <v>1605.2422053899299</v>
      </c>
      <c r="R837">
        <v>1397.281170760662</v>
      </c>
      <c r="S837">
        <v>1391.0471776095151</v>
      </c>
      <c r="T837">
        <v>1904.7927689323369</v>
      </c>
      <c r="U837">
        <v>1515.6367477293229</v>
      </c>
      <c r="V837">
        <v>1724.7113402256421</v>
      </c>
      <c r="W837">
        <v>1469.7793102648791</v>
      </c>
      <c r="X837">
        <v>1710.8610061510501</v>
      </c>
      <c r="Y837">
        <v>1635.1851091947681</v>
      </c>
      <c r="Z837">
        <v>1171.6488919589719</v>
      </c>
      <c r="AA837">
        <v>1698.724308105358</v>
      </c>
      <c r="AB837">
        <v>1598.8626565956779</v>
      </c>
      <c r="AC837">
        <v>1493.0209778885489</v>
      </c>
      <c r="AD837">
        <v>1157.358663503371</v>
      </c>
      <c r="AE837">
        <v>1460.0721231812961</v>
      </c>
      <c r="AF837">
        <v>1624.1142999720339</v>
      </c>
      <c r="AG837">
        <v>1599.4533213812181</v>
      </c>
      <c r="AH837">
        <v>1534.5532069553369</v>
      </c>
    </row>
    <row r="838" spans="1:34" x14ac:dyDescent="0.25">
      <c r="A838">
        <v>44263</v>
      </c>
      <c r="B838">
        <v>1168.27</v>
      </c>
      <c r="C838">
        <v>1571.4081145906141</v>
      </c>
      <c r="D838">
        <v>1368.1351202148601</v>
      </c>
      <c r="E838">
        <v>1246.454157262632</v>
      </c>
      <c r="F838">
        <v>1698.9497984857351</v>
      </c>
      <c r="G838">
        <v>1803.8398876688959</v>
      </c>
      <c r="H838">
        <v>1903.817776654668</v>
      </c>
      <c r="I838">
        <v>1457.518707764646</v>
      </c>
      <c r="J838">
        <v>1428.7892798848529</v>
      </c>
      <c r="K838">
        <v>1564.706993193588</v>
      </c>
      <c r="L838">
        <v>1665.661536977638</v>
      </c>
      <c r="M838">
        <v>1038.115067164129</v>
      </c>
      <c r="N838">
        <v>1181.1541049060511</v>
      </c>
      <c r="O838">
        <v>1648.9439495660849</v>
      </c>
      <c r="P838">
        <v>1441.9157404924481</v>
      </c>
      <c r="Q838">
        <v>1597.9344447916569</v>
      </c>
      <c r="R838">
        <v>1384.7540681261889</v>
      </c>
      <c r="S838">
        <v>1384.983880319631</v>
      </c>
      <c r="T838">
        <v>1904.2097448933239</v>
      </c>
      <c r="U838">
        <v>1517.8449556010289</v>
      </c>
      <c r="V838">
        <v>1723.6078874655159</v>
      </c>
      <c r="W838">
        <v>1473.3234962688171</v>
      </c>
      <c r="X838">
        <v>1697.037260904196</v>
      </c>
      <c r="Y838">
        <v>1634.282161287239</v>
      </c>
      <c r="Z838">
        <v>1178.416617962399</v>
      </c>
      <c r="AA838">
        <v>1696.2301570622931</v>
      </c>
      <c r="AB838">
        <v>1597.5386095346889</v>
      </c>
      <c r="AC838">
        <v>1490.27842218312</v>
      </c>
      <c r="AD838">
        <v>1156.245797358484</v>
      </c>
      <c r="AE838">
        <v>1470.2852779849909</v>
      </c>
      <c r="AF838">
        <v>1622.909231283598</v>
      </c>
      <c r="AG838">
        <v>1596.725922823683</v>
      </c>
      <c r="AH838">
        <v>1530.972022465538</v>
      </c>
    </row>
    <row r="839" spans="1:34" x14ac:dyDescent="0.25">
      <c r="A839">
        <v>44260</v>
      </c>
      <c r="B839">
        <v>1168.69</v>
      </c>
      <c r="C839">
        <v>1553.8821517566421</v>
      </c>
      <c r="D839">
        <v>1345.9389239036379</v>
      </c>
      <c r="E839">
        <v>1239.997705142081</v>
      </c>
      <c r="F839">
        <v>1681.635145523891</v>
      </c>
      <c r="G839">
        <v>1789.3603673232651</v>
      </c>
      <c r="H839">
        <v>1890.781076767026</v>
      </c>
      <c r="I839">
        <v>1441.5914812475089</v>
      </c>
      <c r="J839">
        <v>1406.892477499732</v>
      </c>
      <c r="K839">
        <v>1517.307566667771</v>
      </c>
      <c r="L839">
        <v>1640.9690050100201</v>
      </c>
      <c r="M839">
        <v>1021.210708664241</v>
      </c>
      <c r="N839">
        <v>1154.0619293850109</v>
      </c>
      <c r="O839">
        <v>1641.0006475622611</v>
      </c>
      <c r="P839">
        <v>1428.6883630953621</v>
      </c>
      <c r="Q839">
        <v>1581.598802445516</v>
      </c>
      <c r="R839">
        <v>1381.5008650700161</v>
      </c>
      <c r="S839">
        <v>1387.0387384375581</v>
      </c>
      <c r="T839">
        <v>1879.9243530271549</v>
      </c>
      <c r="U839">
        <v>1510.847336431116</v>
      </c>
      <c r="V839">
        <v>1729.965853683</v>
      </c>
      <c r="W839">
        <v>1458.3349570655189</v>
      </c>
      <c r="X839">
        <v>1659.750095482389</v>
      </c>
      <c r="Y839">
        <v>1610.2492631936591</v>
      </c>
      <c r="Z839">
        <v>1162.7919577034891</v>
      </c>
      <c r="AA839">
        <v>1675.249661163469</v>
      </c>
      <c r="AB839">
        <v>1580.6210701697919</v>
      </c>
      <c r="AC839">
        <v>1480.0545493644249</v>
      </c>
      <c r="AD839">
        <v>1137.065214412434</v>
      </c>
      <c r="AE839">
        <v>1472.7054787265999</v>
      </c>
      <c r="AF839">
        <v>1615.6792054842549</v>
      </c>
      <c r="AG839">
        <v>1577.7254849262661</v>
      </c>
      <c r="AH839">
        <v>1507.23779723495</v>
      </c>
    </row>
    <row r="840" spans="1:34" x14ac:dyDescent="0.25">
      <c r="A840">
        <v>44259</v>
      </c>
      <c r="B840">
        <v>1168.52</v>
      </c>
      <c r="C840">
        <v>1540.9568165755211</v>
      </c>
      <c r="D840">
        <v>1308.8421052768331</v>
      </c>
      <c r="E840">
        <v>1238.549777807955</v>
      </c>
      <c r="F840">
        <v>1672.853570567381</v>
      </c>
      <c r="G840">
        <v>1795.029664329958</v>
      </c>
      <c r="H840">
        <v>1871.128728056621</v>
      </c>
      <c r="I840">
        <v>1426.897609239342</v>
      </c>
      <c r="J840">
        <v>1393.7107945097421</v>
      </c>
      <c r="K840">
        <v>1487.1059639990131</v>
      </c>
      <c r="L840">
        <v>1629.2388628179849</v>
      </c>
      <c r="M840">
        <v>1012.470326720735</v>
      </c>
      <c r="N840">
        <v>1126.9954855281301</v>
      </c>
      <c r="O840">
        <v>1632.1934207413401</v>
      </c>
      <c r="P840">
        <v>1415.73403345764</v>
      </c>
      <c r="Q840">
        <v>1564.623524453141</v>
      </c>
      <c r="R840">
        <v>1377.0747061820371</v>
      </c>
      <c r="S840">
        <v>1369.852228713163</v>
      </c>
      <c r="T840">
        <v>1869.6524637752379</v>
      </c>
      <c r="U840">
        <v>1507.184566550847</v>
      </c>
      <c r="V840">
        <v>1727.722698462265</v>
      </c>
      <c r="W840">
        <v>1446.250276430568</v>
      </c>
      <c r="X840">
        <v>1637.422842768266</v>
      </c>
      <c r="Y840">
        <v>1593.76588564095</v>
      </c>
      <c r="Z840">
        <v>1167.393849602083</v>
      </c>
      <c r="AA840">
        <v>1659.472947744016</v>
      </c>
      <c r="AB840">
        <v>1567.173283091807</v>
      </c>
      <c r="AC840">
        <v>1473.0875144242691</v>
      </c>
      <c r="AD840">
        <v>1124.9661699395831</v>
      </c>
      <c r="AE840">
        <v>1470.059127635398</v>
      </c>
      <c r="AF840">
        <v>1605.898026708245</v>
      </c>
      <c r="AG840">
        <v>1564.24841993623</v>
      </c>
      <c r="AH840">
        <v>1491.995465379867</v>
      </c>
    </row>
    <row r="841" spans="1:34" x14ac:dyDescent="0.25">
      <c r="A841">
        <v>44258</v>
      </c>
      <c r="B841">
        <v>1186.95</v>
      </c>
      <c r="C841">
        <v>1544.5485273720749</v>
      </c>
      <c r="D841">
        <v>1319.314697246162</v>
      </c>
      <c r="E841">
        <v>1252.7243400176581</v>
      </c>
      <c r="F841">
        <v>1684.039343642198</v>
      </c>
      <c r="G841">
        <v>1817.4778675108259</v>
      </c>
      <c r="H841">
        <v>1866.897850213124</v>
      </c>
      <c r="I841">
        <v>1435.573148142133</v>
      </c>
      <c r="J841">
        <v>1393.1746406055761</v>
      </c>
      <c r="K841">
        <v>1429.834746031868</v>
      </c>
      <c r="L841">
        <v>1644.134062701359</v>
      </c>
      <c r="M841">
        <v>1010.949441238557</v>
      </c>
      <c r="N841">
        <v>1142.7036510725891</v>
      </c>
      <c r="O841">
        <v>1631.8468975492201</v>
      </c>
      <c r="P841">
        <v>1415.79076241965</v>
      </c>
      <c r="Q841">
        <v>1562.7519356906359</v>
      </c>
      <c r="R841">
        <v>1385.256059416276</v>
      </c>
      <c r="S841">
        <v>1368.649554724507</v>
      </c>
      <c r="T841">
        <v>1865.2767774426529</v>
      </c>
      <c r="U841">
        <v>1514.0085458446761</v>
      </c>
      <c r="V841">
        <v>1717.4812488656009</v>
      </c>
      <c r="W841">
        <v>1460.661587568042</v>
      </c>
      <c r="X841">
        <v>1636.5516131460849</v>
      </c>
      <c r="Y841">
        <v>1598.9070902064479</v>
      </c>
      <c r="Z841">
        <v>1160.561608437733</v>
      </c>
      <c r="AA841">
        <v>1663.960751055557</v>
      </c>
      <c r="AB841">
        <v>1561.5456072788679</v>
      </c>
      <c r="AC841">
        <v>1482.335130816723</v>
      </c>
      <c r="AD841">
        <v>1131.461037838041</v>
      </c>
      <c r="AE841">
        <v>1480.624336787057</v>
      </c>
      <c r="AF841">
        <v>1613.654078889524</v>
      </c>
      <c r="AG841">
        <v>1569.1358854418129</v>
      </c>
      <c r="AH841">
        <v>1491.2027155129219</v>
      </c>
    </row>
    <row r="842" spans="1:34" x14ac:dyDescent="0.25">
      <c r="A842">
        <v>44257</v>
      </c>
      <c r="B842">
        <v>1186.6099999999999</v>
      </c>
      <c r="C842">
        <v>1529.484852822995</v>
      </c>
      <c r="D842">
        <v>1314.2118380226179</v>
      </c>
      <c r="E842">
        <v>1251.725989918011</v>
      </c>
      <c r="F842">
        <v>1666.7483808381201</v>
      </c>
      <c r="G842">
        <v>1810.298828485985</v>
      </c>
      <c r="H842">
        <v>1854.4220029277451</v>
      </c>
      <c r="I842">
        <v>1430.8439279620591</v>
      </c>
      <c r="J842">
        <v>1387.9639675507231</v>
      </c>
      <c r="K842">
        <v>1434.7901630291669</v>
      </c>
      <c r="L842">
        <v>1625.5888112214741</v>
      </c>
      <c r="M842">
        <v>1015.21454858066</v>
      </c>
      <c r="N842">
        <v>1136.388204370023</v>
      </c>
      <c r="O842">
        <v>1608.8148502124479</v>
      </c>
      <c r="P842">
        <v>1387.787202551852</v>
      </c>
      <c r="Q842">
        <v>1541.879858135163</v>
      </c>
      <c r="R842">
        <v>1381.7000151166701</v>
      </c>
      <c r="S842">
        <v>1355.2191004588201</v>
      </c>
      <c r="T842">
        <v>1835.127499249038</v>
      </c>
      <c r="U842">
        <v>1498.174768890209</v>
      </c>
      <c r="V842">
        <v>1661.3051956786519</v>
      </c>
      <c r="W842">
        <v>1453.5361574553781</v>
      </c>
      <c r="X842">
        <v>1620.330925280382</v>
      </c>
      <c r="Y842">
        <v>1578.0555723261109</v>
      </c>
      <c r="Z842">
        <v>1146.965834951754</v>
      </c>
      <c r="AA842">
        <v>1646.2470286082039</v>
      </c>
      <c r="AB842">
        <v>1542.9392884963629</v>
      </c>
      <c r="AC842">
        <v>1471.0953991475681</v>
      </c>
      <c r="AD842">
        <v>1126.8314102991681</v>
      </c>
      <c r="AE842">
        <v>1479.814547363989</v>
      </c>
      <c r="AF842">
        <v>1606.298753310298</v>
      </c>
      <c r="AG842">
        <v>1554.051979046825</v>
      </c>
      <c r="AH842">
        <v>1470.424744857386</v>
      </c>
    </row>
    <row r="843" spans="1:34" x14ac:dyDescent="0.25">
      <c r="A843">
        <v>44256</v>
      </c>
      <c r="B843">
        <v>1186.17</v>
      </c>
      <c r="C843">
        <v>1522.6317577826519</v>
      </c>
      <c r="D843">
        <v>1300.032747891958</v>
      </c>
      <c r="E843">
        <v>1247.6014610204211</v>
      </c>
      <c r="F843">
        <v>1661.009125787321</v>
      </c>
      <c r="G843">
        <v>1805.565205131584</v>
      </c>
      <c r="H843">
        <v>1851.3053012341541</v>
      </c>
      <c r="I843">
        <v>1420.0578628857779</v>
      </c>
      <c r="J843">
        <v>1394.182381289841</v>
      </c>
      <c r="K843">
        <v>1436.654600389008</v>
      </c>
      <c r="L843">
        <v>1607.805935095148</v>
      </c>
      <c r="M843">
        <v>1014.127147988964</v>
      </c>
      <c r="N843">
        <v>1138.3320555709099</v>
      </c>
      <c r="O843">
        <v>1590.658642140728</v>
      </c>
      <c r="P843">
        <v>1377.514232767169</v>
      </c>
      <c r="Q843">
        <v>1536.175052640079</v>
      </c>
      <c r="R843">
        <v>1375.543899238497</v>
      </c>
      <c r="S843">
        <v>1368.1728205629511</v>
      </c>
      <c r="T843">
        <v>1815.780082645384</v>
      </c>
      <c r="U843">
        <v>1483.037384087175</v>
      </c>
      <c r="V843">
        <v>1643.271409596224</v>
      </c>
      <c r="W843">
        <v>1449.091908062022</v>
      </c>
      <c r="X843">
        <v>1613.7982797583429</v>
      </c>
      <c r="Y843">
        <v>1570.3377842063189</v>
      </c>
      <c r="Z843">
        <v>1152.073476951628</v>
      </c>
      <c r="AA843">
        <v>1639.482661882284</v>
      </c>
      <c r="AB843">
        <v>1533.9846023197269</v>
      </c>
      <c r="AC843">
        <v>1462.2823776217249</v>
      </c>
      <c r="AD843">
        <v>1127.866391963626</v>
      </c>
      <c r="AE843">
        <v>1477.885398948591</v>
      </c>
      <c r="AF843">
        <v>1603.530714836641</v>
      </c>
      <c r="AG843">
        <v>1548.578611874796</v>
      </c>
      <c r="AH843">
        <v>1459.397280157217</v>
      </c>
    </row>
    <row r="844" spans="1:34" x14ac:dyDescent="0.25">
      <c r="A844">
        <v>44253</v>
      </c>
      <c r="B844">
        <v>1168.47</v>
      </c>
      <c r="C844">
        <v>1504.4017113504831</v>
      </c>
      <c r="D844">
        <v>1292.637783900029</v>
      </c>
      <c r="E844">
        <v>1224.69028733596</v>
      </c>
      <c r="F844">
        <v>1641.114330328418</v>
      </c>
      <c r="G844">
        <v>1790.8644076264579</v>
      </c>
      <c r="H844">
        <v>1837.8865968230029</v>
      </c>
      <c r="I844">
        <v>1406.019152492843</v>
      </c>
      <c r="J844">
        <v>1376.178268253957</v>
      </c>
      <c r="K844">
        <v>1401.461646194886</v>
      </c>
      <c r="L844">
        <v>1575.730432931043</v>
      </c>
      <c r="M844">
        <v>1003.3344645054131</v>
      </c>
      <c r="N844">
        <v>1120.200081126342</v>
      </c>
      <c r="O844">
        <v>1571.9185479226271</v>
      </c>
      <c r="P844">
        <v>1365.4795459993379</v>
      </c>
      <c r="Q844">
        <v>1525.2877382773661</v>
      </c>
      <c r="R844">
        <v>1358.6483822669461</v>
      </c>
      <c r="S844">
        <v>1324.5316136826459</v>
      </c>
      <c r="T844">
        <v>1799.436649072768</v>
      </c>
      <c r="U844">
        <v>1467.7606995505259</v>
      </c>
      <c r="V844">
        <v>1616.2189550464741</v>
      </c>
      <c r="W844">
        <v>1433.88305798034</v>
      </c>
      <c r="X844">
        <v>1597.3692720140821</v>
      </c>
      <c r="Y844">
        <v>1545.8334815007461</v>
      </c>
      <c r="Z844">
        <v>1149.5265984330731</v>
      </c>
      <c r="AA844">
        <v>1619.577714190088</v>
      </c>
      <c r="AB844">
        <v>1513.644381637142</v>
      </c>
      <c r="AC844">
        <v>1447.3370133245371</v>
      </c>
      <c r="AD844">
        <v>1114.1743873315349</v>
      </c>
      <c r="AE844">
        <v>1454.353302370811</v>
      </c>
      <c r="AF844">
        <v>1583.672680084507</v>
      </c>
      <c r="AG844">
        <v>1529.5271711561941</v>
      </c>
      <c r="AH844">
        <v>1443.5413690744749</v>
      </c>
    </row>
    <row r="845" spans="1:34" x14ac:dyDescent="0.25">
      <c r="A845">
        <v>44252</v>
      </c>
      <c r="B845">
        <v>1165.43</v>
      </c>
      <c r="C845">
        <v>1498.041465978466</v>
      </c>
      <c r="D845">
        <v>1281.0384408240291</v>
      </c>
      <c r="E845">
        <v>1233.5147751893801</v>
      </c>
      <c r="F845">
        <v>1634.3459646317119</v>
      </c>
      <c r="G845">
        <v>1789.2969652501779</v>
      </c>
      <c r="H845">
        <v>1841.325607945198</v>
      </c>
      <c r="I845">
        <v>1411.6993671734649</v>
      </c>
      <c r="J845">
        <v>1372.898777028526</v>
      </c>
      <c r="K845">
        <v>1406.932000824597</v>
      </c>
      <c r="L845">
        <v>1543.607025948631</v>
      </c>
      <c r="M845">
        <v>1007.003983727011</v>
      </c>
      <c r="N845">
        <v>1118.3667026729761</v>
      </c>
      <c r="O845">
        <v>1566.7725320434349</v>
      </c>
      <c r="P845">
        <v>1366.453955977775</v>
      </c>
      <c r="Q845">
        <v>1521.57288850434</v>
      </c>
      <c r="R845">
        <v>1353.0107020198429</v>
      </c>
      <c r="S845">
        <v>1317.5542072238011</v>
      </c>
      <c r="T845">
        <v>1751.8189464569491</v>
      </c>
      <c r="U845">
        <v>1462.803389721834</v>
      </c>
      <c r="V845">
        <v>1615.191832470194</v>
      </c>
      <c r="W845">
        <v>1418.2529878326211</v>
      </c>
      <c r="X845">
        <v>1588.8344469622739</v>
      </c>
      <c r="Y845">
        <v>1535.916357198699</v>
      </c>
      <c r="Z845">
        <v>1149.819663291421</v>
      </c>
      <c r="AA845">
        <v>1610.252835672326</v>
      </c>
      <c r="AB845">
        <v>1507.8224949131099</v>
      </c>
      <c r="AC845">
        <v>1442.7593039554181</v>
      </c>
      <c r="AD845">
        <v>1115.65588015034</v>
      </c>
      <c r="AE845">
        <v>1451.122875266881</v>
      </c>
      <c r="AF845">
        <v>1577.9012137826101</v>
      </c>
      <c r="AG845">
        <v>1525.037790442492</v>
      </c>
      <c r="AH845">
        <v>1434.496166496059</v>
      </c>
    </row>
    <row r="846" spans="1:34" x14ac:dyDescent="0.25">
      <c r="A846">
        <v>44251</v>
      </c>
      <c r="B846">
        <v>1162.01</v>
      </c>
      <c r="C846">
        <v>1492.3201788394269</v>
      </c>
      <c r="D846">
        <v>1267.754579050496</v>
      </c>
      <c r="E846">
        <v>1231.556094084596</v>
      </c>
      <c r="F846">
        <v>1631.9460985438909</v>
      </c>
      <c r="G846">
        <v>1786.1372963899109</v>
      </c>
      <c r="H846">
        <v>1826.0566103605181</v>
      </c>
      <c r="I846">
        <v>1407.649358580991</v>
      </c>
      <c r="J846">
        <v>1363.4128822245179</v>
      </c>
      <c r="K846">
        <v>1389.9756727018021</v>
      </c>
      <c r="L846">
        <v>1551.56188138279</v>
      </c>
      <c r="M846">
        <v>1011.89104583086</v>
      </c>
      <c r="N846">
        <v>1119.2006953969681</v>
      </c>
      <c r="O846">
        <v>1562.2815531250619</v>
      </c>
      <c r="P846">
        <v>1356.357605830678</v>
      </c>
      <c r="Q846">
        <v>1510.7308497742961</v>
      </c>
      <c r="R846">
        <v>1349.589716547343</v>
      </c>
      <c r="S846">
        <v>1330.1756330393621</v>
      </c>
      <c r="T846">
        <v>1735.2045075305271</v>
      </c>
      <c r="U846">
        <v>1461.115278661819</v>
      </c>
      <c r="V846">
        <v>1607.9608043968151</v>
      </c>
      <c r="W846">
        <v>1409.640720521779</v>
      </c>
      <c r="X846">
        <v>1585.554308452002</v>
      </c>
      <c r="Y846">
        <v>1527.76852617495</v>
      </c>
      <c r="Z846">
        <v>1149.3333452170889</v>
      </c>
      <c r="AA846">
        <v>1603.226528720375</v>
      </c>
      <c r="AB846">
        <v>1500.766370417088</v>
      </c>
      <c r="AC846">
        <v>1437.714872704933</v>
      </c>
      <c r="AD846">
        <v>1116.7535961784779</v>
      </c>
      <c r="AE846">
        <v>1445.3648548259321</v>
      </c>
      <c r="AF846">
        <v>1571.0999735917819</v>
      </c>
      <c r="AG846">
        <v>1519.629022011326</v>
      </c>
      <c r="AH846">
        <v>1428.9986070742791</v>
      </c>
    </row>
    <row r="847" spans="1:34" x14ac:dyDescent="0.25">
      <c r="A847">
        <v>44250</v>
      </c>
      <c r="B847">
        <v>1177.6400000000001</v>
      </c>
      <c r="C847">
        <v>1498.194126240724</v>
      </c>
      <c r="D847">
        <v>1261.112522988313</v>
      </c>
      <c r="E847">
        <v>1242.3337679053859</v>
      </c>
      <c r="F847">
        <v>1641.621412025469</v>
      </c>
      <c r="G847">
        <v>1798.1923981105069</v>
      </c>
      <c r="H847">
        <v>1823.1472083292649</v>
      </c>
      <c r="I847">
        <v>1419.6293082419029</v>
      </c>
      <c r="J847">
        <v>1366.93879996802</v>
      </c>
      <c r="K847">
        <v>1419.574466534043</v>
      </c>
      <c r="L847">
        <v>1561.0489628968251</v>
      </c>
      <c r="M847">
        <v>1020.3109845876299</v>
      </c>
      <c r="N847">
        <v>1118.297692101859</v>
      </c>
      <c r="O847">
        <v>1573.8720730628841</v>
      </c>
      <c r="P847">
        <v>1351.827555094186</v>
      </c>
      <c r="Q847">
        <v>1513.868529354864</v>
      </c>
      <c r="R847">
        <v>1361.792634579248</v>
      </c>
      <c r="S847">
        <v>1344.2968353845099</v>
      </c>
      <c r="T847">
        <v>1753.385927884138</v>
      </c>
      <c r="U847">
        <v>1460.87436270331</v>
      </c>
      <c r="V847">
        <v>1622.084000760115</v>
      </c>
      <c r="W847">
        <v>1418.435973996247</v>
      </c>
      <c r="X847">
        <v>1585.466304064945</v>
      </c>
      <c r="Y847">
        <v>1528.894410007375</v>
      </c>
      <c r="Z847">
        <v>1154.104368498731</v>
      </c>
      <c r="AA847">
        <v>1607.4011315028711</v>
      </c>
      <c r="AB847">
        <v>1510.740647724002</v>
      </c>
      <c r="AC847">
        <v>1443.9099662199269</v>
      </c>
      <c r="AD847">
        <v>1120.9911743837811</v>
      </c>
      <c r="AE847">
        <v>1460.0021309273329</v>
      </c>
      <c r="AF847">
        <v>1578.8644059354331</v>
      </c>
      <c r="AG847">
        <v>1525.7718964660919</v>
      </c>
      <c r="AH847">
        <v>1432.514553459727</v>
      </c>
    </row>
    <row r="848" spans="1:34" x14ac:dyDescent="0.25">
      <c r="A848">
        <v>44249</v>
      </c>
      <c r="B848">
        <v>1175.04</v>
      </c>
      <c r="C848">
        <v>1491.0136132261509</v>
      </c>
      <c r="D848">
        <v>1261.6261575726071</v>
      </c>
      <c r="E848">
        <v>1243.331491960857</v>
      </c>
      <c r="F848">
        <v>1636.485739834111</v>
      </c>
      <c r="G848">
        <v>1790.265101108409</v>
      </c>
      <c r="H848">
        <v>1809.3843111627939</v>
      </c>
      <c r="I848">
        <v>1419.781536530413</v>
      </c>
      <c r="J848">
        <v>1369.775661355196</v>
      </c>
      <c r="K848">
        <v>1393.3442157428519</v>
      </c>
      <c r="L848">
        <v>1556.5819953730031</v>
      </c>
      <c r="M848">
        <v>994.96961158327065</v>
      </c>
      <c r="N848">
        <v>1119.9891994438151</v>
      </c>
      <c r="O848">
        <v>1572.2442567350549</v>
      </c>
      <c r="P848">
        <v>1345.2149314416779</v>
      </c>
      <c r="Q848">
        <v>1503.316769084774</v>
      </c>
      <c r="R848">
        <v>1353.519451551736</v>
      </c>
      <c r="S848">
        <v>1334.816186401606</v>
      </c>
      <c r="T848">
        <v>1747.141443746463</v>
      </c>
      <c r="U848">
        <v>1453.060721338298</v>
      </c>
      <c r="V848">
        <v>1617.285482120727</v>
      </c>
      <c r="W848">
        <v>1406.28225133961</v>
      </c>
      <c r="X848">
        <v>1577.479149781009</v>
      </c>
      <c r="Y848">
        <v>1518.919252233623</v>
      </c>
      <c r="Z848">
        <v>1155.310752537664</v>
      </c>
      <c r="AA848">
        <v>1599.3402730078949</v>
      </c>
      <c r="AB848">
        <v>1504.7999520629089</v>
      </c>
      <c r="AC848">
        <v>1436.242251489145</v>
      </c>
      <c r="AD848">
        <v>1116.086332808823</v>
      </c>
      <c r="AE848">
        <v>1454.6091578309581</v>
      </c>
      <c r="AF848">
        <v>1577.7296251814671</v>
      </c>
      <c r="AG848">
        <v>1517.892923454483</v>
      </c>
      <c r="AH848">
        <v>1422.764313771919</v>
      </c>
    </row>
    <row r="849" spans="1:34" x14ac:dyDescent="0.25">
      <c r="A849">
        <v>44246</v>
      </c>
      <c r="B849">
        <v>1173.5</v>
      </c>
      <c r="C849">
        <v>1487.3377670007101</v>
      </c>
      <c r="D849">
        <v>1265.235694477562</v>
      </c>
      <c r="E849">
        <v>1233.6762024355521</v>
      </c>
      <c r="F849">
        <v>1629.670624751895</v>
      </c>
      <c r="G849">
        <v>1800.691347440094</v>
      </c>
      <c r="H849">
        <v>1812.1538731878529</v>
      </c>
      <c r="I849">
        <v>1411.1049789409201</v>
      </c>
      <c r="J849">
        <v>1375.6388913695109</v>
      </c>
      <c r="K849">
        <v>1394.0643375066959</v>
      </c>
      <c r="L849">
        <v>1547.198595032241</v>
      </c>
      <c r="M849">
        <v>972.23853377621003</v>
      </c>
      <c r="N849">
        <v>1122.69848844376</v>
      </c>
      <c r="O849">
        <v>1573.2614996402419</v>
      </c>
      <c r="P849">
        <v>1327.4366887923329</v>
      </c>
      <c r="Q849">
        <v>1498.1938792678311</v>
      </c>
      <c r="R849">
        <v>1348.832049581325</v>
      </c>
      <c r="S849">
        <v>1339.341736623732</v>
      </c>
      <c r="T849">
        <v>1738.780535617037</v>
      </c>
      <c r="U849">
        <v>1456.854562245024</v>
      </c>
      <c r="V849">
        <v>1622.163745031799</v>
      </c>
      <c r="W849">
        <v>1408.125539148562</v>
      </c>
      <c r="X849">
        <v>1569.322783494858</v>
      </c>
      <c r="Y849">
        <v>1510.892197901974</v>
      </c>
      <c r="Z849">
        <v>1154.552908850171</v>
      </c>
      <c r="AA849">
        <v>1594.0960310496671</v>
      </c>
      <c r="AB849">
        <v>1504.413950023413</v>
      </c>
      <c r="AC849">
        <v>1433.664530637077</v>
      </c>
      <c r="AD849">
        <v>1110.227494737089</v>
      </c>
      <c r="AE849">
        <v>1452.5075572127289</v>
      </c>
      <c r="AF849">
        <v>1574.5187461943581</v>
      </c>
      <c r="AG849">
        <v>1515.2650488644481</v>
      </c>
      <c r="AH849">
        <v>1417.538078140987</v>
      </c>
    </row>
    <row r="850" spans="1:34" x14ac:dyDescent="0.25">
      <c r="A850">
        <v>44245</v>
      </c>
      <c r="B850">
        <v>1174.3800000000001</v>
      </c>
      <c r="C850">
        <v>1481.808449726032</v>
      </c>
      <c r="D850">
        <v>1259.291199842364</v>
      </c>
      <c r="E850">
        <v>1226.315991487998</v>
      </c>
      <c r="F850">
        <v>1619.1369359875921</v>
      </c>
      <c r="G850">
        <v>1794.5719446423359</v>
      </c>
      <c r="H850">
        <v>1799.747810022488</v>
      </c>
      <c r="I850">
        <v>1406.8989153498319</v>
      </c>
      <c r="J850">
        <v>1370.9889089586841</v>
      </c>
      <c r="K850">
        <v>1412.688853849377</v>
      </c>
      <c r="L850">
        <v>1541.645618521083</v>
      </c>
      <c r="M850">
        <v>975.78274123580991</v>
      </c>
      <c r="N850">
        <v>1114.99546196558</v>
      </c>
      <c r="O850">
        <v>1565.837545540355</v>
      </c>
      <c r="P850">
        <v>1320.520961730065</v>
      </c>
      <c r="Q850">
        <v>1496.863595619235</v>
      </c>
      <c r="R850">
        <v>1340.5912461495609</v>
      </c>
      <c r="S850">
        <v>1312.957341527725</v>
      </c>
      <c r="T850">
        <v>1729.3546085031869</v>
      </c>
      <c r="U850">
        <v>1446.3932621209451</v>
      </c>
      <c r="V850">
        <v>1609.6396081237961</v>
      </c>
      <c r="W850">
        <v>1404.4289115153831</v>
      </c>
      <c r="X850">
        <v>1561.4960124735551</v>
      </c>
      <c r="Y850">
        <v>1514.7429886893051</v>
      </c>
      <c r="Z850">
        <v>1152.2886382830341</v>
      </c>
      <c r="AA850">
        <v>1587.7645869535729</v>
      </c>
      <c r="AB850">
        <v>1501.330481011754</v>
      </c>
      <c r="AC850">
        <v>1426.591237372076</v>
      </c>
      <c r="AD850">
        <v>1106.419407101976</v>
      </c>
      <c r="AE850">
        <v>1451.3899990439961</v>
      </c>
      <c r="AF850">
        <v>1569.509245959965</v>
      </c>
      <c r="AG850">
        <v>1506.8435251779911</v>
      </c>
      <c r="AH850">
        <v>1414.260977833304</v>
      </c>
    </row>
    <row r="851" spans="1:34" x14ac:dyDescent="0.25">
      <c r="A851">
        <v>44244</v>
      </c>
      <c r="B851">
        <v>1155.78</v>
      </c>
      <c r="C851">
        <v>1474.0581230247931</v>
      </c>
      <c r="D851">
        <v>1245.611250352124</v>
      </c>
      <c r="E851">
        <v>1220.8272607439919</v>
      </c>
      <c r="F851">
        <v>1605.845552032338</v>
      </c>
      <c r="G851">
        <v>1772.4817141394601</v>
      </c>
      <c r="H851">
        <v>1789.004093659295</v>
      </c>
      <c r="I851">
        <v>1395.200655446703</v>
      </c>
      <c r="J851">
        <v>1374.0094969389561</v>
      </c>
      <c r="K851">
        <v>1383.9887026278079</v>
      </c>
      <c r="L851">
        <v>1524.218008065453</v>
      </c>
      <c r="M851">
        <v>986.3143963451879</v>
      </c>
      <c r="N851">
        <v>1110.2624344619439</v>
      </c>
      <c r="O851">
        <v>1548.832222897187</v>
      </c>
      <c r="P851">
        <v>1305.4294558189081</v>
      </c>
      <c r="Q851">
        <v>1489.0197782988789</v>
      </c>
      <c r="R851">
        <v>1339.9230596078571</v>
      </c>
      <c r="S851">
        <v>1304.4892677559831</v>
      </c>
      <c r="T851">
        <v>1732.235110711985</v>
      </c>
      <c r="U851">
        <v>1430.9970482950689</v>
      </c>
      <c r="V851">
        <v>1569.4648381746979</v>
      </c>
      <c r="W851">
        <v>1405.144331896417</v>
      </c>
      <c r="X851">
        <v>1561.670620612575</v>
      </c>
      <c r="Y851">
        <v>1517.9685957437041</v>
      </c>
      <c r="Z851">
        <v>1145.3036066284601</v>
      </c>
      <c r="AA851">
        <v>1582.4454099959289</v>
      </c>
      <c r="AB851">
        <v>1487.0528636548729</v>
      </c>
      <c r="AC851">
        <v>1417.242579776241</v>
      </c>
      <c r="AD851">
        <v>1104.693128657158</v>
      </c>
      <c r="AE851">
        <v>1435.010297446818</v>
      </c>
      <c r="AF851">
        <v>1557.8337993748789</v>
      </c>
      <c r="AG851">
        <v>1494.506082518353</v>
      </c>
      <c r="AH851">
        <v>1414.4813829732871</v>
      </c>
    </row>
    <row r="852" spans="1:34" x14ac:dyDescent="0.25">
      <c r="A852">
        <v>44236</v>
      </c>
      <c r="B852">
        <v>1114.93</v>
      </c>
      <c r="C852">
        <v>1447.122322741945</v>
      </c>
      <c r="D852">
        <v>1205.9036812386439</v>
      </c>
      <c r="E852">
        <v>1198.6392367235469</v>
      </c>
      <c r="F852">
        <v>1570.269326742062</v>
      </c>
      <c r="G852">
        <v>1734.5397914724861</v>
      </c>
      <c r="H852">
        <v>1760.454181105518</v>
      </c>
      <c r="I852">
        <v>1367.0882296211059</v>
      </c>
      <c r="J852">
        <v>1354.45447701484</v>
      </c>
      <c r="K852">
        <v>1313.040383050379</v>
      </c>
      <c r="L852">
        <v>1525.074414241232</v>
      </c>
      <c r="M852">
        <v>977.83428051022963</v>
      </c>
      <c r="N852">
        <v>1075.258482312347</v>
      </c>
      <c r="O852">
        <v>1525.52552714844</v>
      </c>
      <c r="P852">
        <v>1286.8342469690349</v>
      </c>
      <c r="Q852">
        <v>1462.754762708536</v>
      </c>
      <c r="R852">
        <v>1312.7970528510509</v>
      </c>
      <c r="S852">
        <v>1276.6465723165461</v>
      </c>
      <c r="T852">
        <v>1726.550266507342</v>
      </c>
      <c r="U852">
        <v>1407.06449663592</v>
      </c>
      <c r="V852">
        <v>1527.334097216489</v>
      </c>
      <c r="W852">
        <v>1377.116013447074</v>
      </c>
      <c r="X852">
        <v>1539.151117489122</v>
      </c>
      <c r="Y852">
        <v>1493.2502295859149</v>
      </c>
      <c r="Z852">
        <v>1126.5722896593979</v>
      </c>
      <c r="AA852">
        <v>1554.5027531503829</v>
      </c>
      <c r="AB852">
        <v>1459.9780717439901</v>
      </c>
      <c r="AC852">
        <v>1390.7632088630139</v>
      </c>
      <c r="AD852">
        <v>1081.3729750401051</v>
      </c>
      <c r="AE852">
        <v>1395.6290297273911</v>
      </c>
      <c r="AF852">
        <v>1518.9140875775549</v>
      </c>
      <c r="AG852">
        <v>1465.8354456540251</v>
      </c>
      <c r="AH852">
        <v>1397.0801491369721</v>
      </c>
    </row>
    <row r="853" spans="1:34" x14ac:dyDescent="0.25">
      <c r="A853">
        <v>44235</v>
      </c>
      <c r="B853">
        <v>1083.18</v>
      </c>
      <c r="C853">
        <v>1431.305341783695</v>
      </c>
      <c r="D853">
        <v>1189.162724122159</v>
      </c>
      <c r="E853">
        <v>1176.9366302768749</v>
      </c>
      <c r="F853">
        <v>1549.9706521252269</v>
      </c>
      <c r="G853">
        <v>1714.19474328513</v>
      </c>
      <c r="H853">
        <v>1737.113279867571</v>
      </c>
      <c r="I853">
        <v>1351.3040060671849</v>
      </c>
      <c r="J853">
        <v>1351.847124901439</v>
      </c>
      <c r="K853">
        <v>1284.765769110506</v>
      </c>
      <c r="L853">
        <v>1498.308300375395</v>
      </c>
      <c r="M853">
        <v>965.10519721074343</v>
      </c>
      <c r="N853">
        <v>1066.012178158056</v>
      </c>
      <c r="O853">
        <v>1516.9242359592679</v>
      </c>
      <c r="P853">
        <v>1257.645489617883</v>
      </c>
      <c r="Q853">
        <v>1455.938578685905</v>
      </c>
      <c r="R853">
        <v>1290.02270866559</v>
      </c>
      <c r="S853">
        <v>1271.4842791021999</v>
      </c>
      <c r="T853">
        <v>1717.9987906171821</v>
      </c>
      <c r="U853">
        <v>1381.886798975281</v>
      </c>
      <c r="V853">
        <v>1505.760327852151</v>
      </c>
      <c r="W853">
        <v>1368.82643690278</v>
      </c>
      <c r="X853">
        <v>1512.5390137712091</v>
      </c>
      <c r="Y853">
        <v>1485.0678020657181</v>
      </c>
      <c r="Z853">
        <v>1120.7313196032269</v>
      </c>
      <c r="AA853">
        <v>1538.149898538074</v>
      </c>
      <c r="AB853">
        <v>1448.1067642245209</v>
      </c>
      <c r="AC853">
        <v>1369.9817162434931</v>
      </c>
      <c r="AD853">
        <v>1070.234624739466</v>
      </c>
      <c r="AE853">
        <v>1366.83820949338</v>
      </c>
      <c r="AF853">
        <v>1501.8957151785639</v>
      </c>
      <c r="AG853">
        <v>1445.7096179300511</v>
      </c>
      <c r="AH853">
        <v>1388.096295331597</v>
      </c>
    </row>
    <row r="854" spans="1:34" x14ac:dyDescent="0.25">
      <c r="A854">
        <v>44232</v>
      </c>
      <c r="B854">
        <v>1126.9100000000001</v>
      </c>
      <c r="C854">
        <v>1452.2455250351129</v>
      </c>
      <c r="D854">
        <v>1211.321363391711</v>
      </c>
      <c r="E854">
        <v>1205.887441917286</v>
      </c>
      <c r="F854">
        <v>1575.0773193586199</v>
      </c>
      <c r="G854">
        <v>1736.283752249459</v>
      </c>
      <c r="H854">
        <v>1771.789497431271</v>
      </c>
      <c r="I854">
        <v>1375.5714817478449</v>
      </c>
      <c r="J854">
        <v>1363.822548294193</v>
      </c>
      <c r="K854">
        <v>1303.016637561514</v>
      </c>
      <c r="L854">
        <v>1534.3559672993611</v>
      </c>
      <c r="M854">
        <v>992.73922094353134</v>
      </c>
      <c r="N854">
        <v>1088.2190241696539</v>
      </c>
      <c r="O854">
        <v>1528.421949334703</v>
      </c>
      <c r="P854">
        <v>1285.081313552811</v>
      </c>
      <c r="Q854">
        <v>1479.1300413936131</v>
      </c>
      <c r="R854">
        <v>1308.591782462724</v>
      </c>
      <c r="S854">
        <v>1286.7541577033071</v>
      </c>
      <c r="T854">
        <v>1731.323572315237</v>
      </c>
      <c r="U854">
        <v>1409.097993100298</v>
      </c>
      <c r="V854">
        <v>1529.6848449594049</v>
      </c>
      <c r="W854">
        <v>1398.438647865024</v>
      </c>
      <c r="X854">
        <v>1513.6427031292569</v>
      </c>
      <c r="Y854">
        <v>1501.6570026441209</v>
      </c>
      <c r="Z854">
        <v>1129.845087149693</v>
      </c>
      <c r="AA854">
        <v>1558.2692429956289</v>
      </c>
      <c r="AB854">
        <v>1466.485046669846</v>
      </c>
      <c r="AC854">
        <v>1394.7537488001731</v>
      </c>
      <c r="AD854">
        <v>1091.8485270024159</v>
      </c>
      <c r="AE854">
        <v>1401.0673520341579</v>
      </c>
      <c r="AF854">
        <v>1525.369637096991</v>
      </c>
      <c r="AG854">
        <v>1467.7946000220879</v>
      </c>
      <c r="AH854">
        <v>1404.847231006964</v>
      </c>
    </row>
    <row r="855" spans="1:34" x14ac:dyDescent="0.25">
      <c r="A855">
        <v>44231</v>
      </c>
      <c r="B855">
        <v>1112.19</v>
      </c>
      <c r="C855">
        <v>1443.6872083554899</v>
      </c>
      <c r="D855">
        <v>1209.780779653636</v>
      </c>
      <c r="E855">
        <v>1194.387637633675</v>
      </c>
      <c r="F855">
        <v>1561.689938836249</v>
      </c>
      <c r="G855">
        <v>1723.260900359413</v>
      </c>
      <c r="H855">
        <v>1765.1455937429921</v>
      </c>
      <c r="I855">
        <v>1376.190290232772</v>
      </c>
      <c r="J855">
        <v>1371.216293039804</v>
      </c>
      <c r="K855">
        <v>1286.07377008305</v>
      </c>
      <c r="L855">
        <v>1520.7461993259669</v>
      </c>
      <c r="M855">
        <v>987.38440843669957</v>
      </c>
      <c r="N855">
        <v>1083.4800965531961</v>
      </c>
      <c r="O855">
        <v>1516.1191360380819</v>
      </c>
      <c r="P855">
        <v>1290.541580960054</v>
      </c>
      <c r="Q855">
        <v>1475.034535255267</v>
      </c>
      <c r="R855">
        <v>1294.658706242566</v>
      </c>
      <c r="S855">
        <v>1294.91741164313</v>
      </c>
      <c r="T855">
        <v>1718.7985157806941</v>
      </c>
      <c r="U855">
        <v>1395.9849816450901</v>
      </c>
      <c r="V855">
        <v>1513.4999442907711</v>
      </c>
      <c r="W855">
        <v>1397.3519754161459</v>
      </c>
      <c r="X855">
        <v>1497.7126434292229</v>
      </c>
      <c r="Y855">
        <v>1491.401070887154</v>
      </c>
      <c r="Z855">
        <v>1127.442376888504</v>
      </c>
      <c r="AA855">
        <v>1547.7682072771349</v>
      </c>
      <c r="AB855">
        <v>1458.6472405777399</v>
      </c>
      <c r="AC855">
        <v>1387.943963705146</v>
      </c>
      <c r="AD855">
        <v>1086.4903465014329</v>
      </c>
      <c r="AE855">
        <v>1385.7640371627961</v>
      </c>
      <c r="AF855">
        <v>1514.422208195386</v>
      </c>
      <c r="AG855">
        <v>1458.881313137452</v>
      </c>
      <c r="AH855">
        <v>1398.738008135482</v>
      </c>
    </row>
    <row r="856" spans="1:34" x14ac:dyDescent="0.25">
      <c r="A856">
        <v>44230</v>
      </c>
      <c r="B856">
        <v>1111.29</v>
      </c>
      <c r="C856">
        <v>1441.2853259344411</v>
      </c>
      <c r="D856">
        <v>1212.594056515082</v>
      </c>
      <c r="E856">
        <v>1195.420236861622</v>
      </c>
      <c r="F856">
        <v>1561.0812634209631</v>
      </c>
      <c r="G856">
        <v>1729.6066230847709</v>
      </c>
      <c r="H856">
        <v>1759.3142511178669</v>
      </c>
      <c r="I856">
        <v>1378.2161441851581</v>
      </c>
      <c r="J856">
        <v>1356.99888752743</v>
      </c>
      <c r="K856">
        <v>1261.2692928761769</v>
      </c>
      <c r="L856">
        <v>1515.415725302697</v>
      </c>
      <c r="M856">
        <v>991.11186709200558</v>
      </c>
      <c r="N856">
        <v>1085.600200106566</v>
      </c>
      <c r="O856">
        <v>1510.795479933048</v>
      </c>
      <c r="P856">
        <v>1282.549680453091</v>
      </c>
      <c r="Q856">
        <v>1477.178642043091</v>
      </c>
      <c r="R856">
        <v>1302.024849202985</v>
      </c>
      <c r="S856">
        <v>1288.434448840801</v>
      </c>
      <c r="T856">
        <v>1694.304526986883</v>
      </c>
      <c r="U856">
        <v>1392.6693501583161</v>
      </c>
      <c r="V856">
        <v>1491.9671871517669</v>
      </c>
      <c r="W856">
        <v>1396.0986715913909</v>
      </c>
      <c r="X856">
        <v>1497.447016057321</v>
      </c>
      <c r="Y856">
        <v>1491.9404036400099</v>
      </c>
      <c r="Z856">
        <v>1136.429919405494</v>
      </c>
      <c r="AA856">
        <v>1545.262004194135</v>
      </c>
      <c r="AB856">
        <v>1450.4248913725451</v>
      </c>
      <c r="AC856">
        <v>1388.3609260496589</v>
      </c>
      <c r="AD856">
        <v>1090.330538223626</v>
      </c>
      <c r="AE856">
        <v>1380.5883814776571</v>
      </c>
      <c r="AF856">
        <v>1516.0350115273411</v>
      </c>
      <c r="AG856">
        <v>1451.9791564042739</v>
      </c>
      <c r="AH856">
        <v>1399.421396510993</v>
      </c>
    </row>
    <row r="857" spans="1:34" x14ac:dyDescent="0.25">
      <c r="A857">
        <v>44229</v>
      </c>
      <c r="B857">
        <v>1075.53</v>
      </c>
      <c r="C857">
        <v>1409.3070777409271</v>
      </c>
      <c r="D857">
        <v>1177.028868273826</v>
      </c>
      <c r="E857">
        <v>1160.064136486754</v>
      </c>
      <c r="F857">
        <v>1528.7572907708</v>
      </c>
      <c r="G857">
        <v>1689.0866450575779</v>
      </c>
      <c r="H857">
        <v>1709.558902985133</v>
      </c>
      <c r="I857">
        <v>1338.8364084318639</v>
      </c>
      <c r="J857">
        <v>1335.8991899859491</v>
      </c>
      <c r="K857">
        <v>1195.4857709524811</v>
      </c>
      <c r="L857">
        <v>1479.531192366956</v>
      </c>
      <c r="M857">
        <v>975.40300473482057</v>
      </c>
      <c r="N857">
        <v>1057.209410507736</v>
      </c>
      <c r="O857">
        <v>1476.353022025341</v>
      </c>
      <c r="P857">
        <v>1262.6910848554619</v>
      </c>
      <c r="Q857">
        <v>1451.3914417853341</v>
      </c>
      <c r="R857">
        <v>1268.8260329528889</v>
      </c>
      <c r="S857">
        <v>1259.7125071972321</v>
      </c>
      <c r="T857">
        <v>1658.3561710408669</v>
      </c>
      <c r="U857">
        <v>1362.7584502420909</v>
      </c>
      <c r="V857">
        <v>1443.463067706482</v>
      </c>
      <c r="W857">
        <v>1372.235810751368</v>
      </c>
      <c r="X857">
        <v>1463.717860410982</v>
      </c>
      <c r="Y857">
        <v>1466.0646307121481</v>
      </c>
      <c r="Z857">
        <v>1112.1678724454459</v>
      </c>
      <c r="AA857">
        <v>1512.0091952643149</v>
      </c>
      <c r="AB857">
        <v>1416.0319000473121</v>
      </c>
      <c r="AC857">
        <v>1358.206109912976</v>
      </c>
      <c r="AD857">
        <v>1064.8249755265861</v>
      </c>
      <c r="AE857">
        <v>1339.243197001108</v>
      </c>
      <c r="AF857">
        <v>1478.690697859493</v>
      </c>
      <c r="AG857">
        <v>1419.5479226217381</v>
      </c>
      <c r="AH857">
        <v>1371.8474531110901</v>
      </c>
    </row>
    <row r="858" spans="1:34" x14ac:dyDescent="0.25">
      <c r="A858">
        <v>44228</v>
      </c>
      <c r="B858">
        <v>1035.51</v>
      </c>
      <c r="C858">
        <v>1397.782744158327</v>
      </c>
      <c r="D858">
        <v>1171.171699987595</v>
      </c>
      <c r="E858">
        <v>1152.119293663724</v>
      </c>
      <c r="F858">
        <v>1512.343851252059</v>
      </c>
      <c r="G858">
        <v>1669.3460382757789</v>
      </c>
      <c r="H858">
        <v>1697.383487087865</v>
      </c>
      <c r="I858">
        <v>1335.8405607515331</v>
      </c>
      <c r="J858">
        <v>1306.242560136488</v>
      </c>
      <c r="K858">
        <v>1172.284207246968</v>
      </c>
      <c r="L858">
        <v>1461.2657452872641</v>
      </c>
      <c r="M858">
        <v>983.92628370450825</v>
      </c>
      <c r="N858">
        <v>1047.4404704701949</v>
      </c>
      <c r="O858">
        <v>1462.79867251785</v>
      </c>
      <c r="P858">
        <v>1248.812084850244</v>
      </c>
      <c r="Q858">
        <v>1444.9497973359919</v>
      </c>
      <c r="R858">
        <v>1244.566049655326</v>
      </c>
      <c r="S858">
        <v>1253.1377630899481</v>
      </c>
      <c r="T858">
        <v>1650.545602581436</v>
      </c>
      <c r="U858">
        <v>1345.7938906447041</v>
      </c>
      <c r="V858">
        <v>1450.593967726307</v>
      </c>
      <c r="W858">
        <v>1383.3458129860769</v>
      </c>
      <c r="X858">
        <v>1460.9764481733721</v>
      </c>
      <c r="Y858">
        <v>1454.4827881532501</v>
      </c>
      <c r="Z858">
        <v>1107.313420385477</v>
      </c>
      <c r="AA858">
        <v>1500.462130801186</v>
      </c>
      <c r="AB858">
        <v>1401.445983010371</v>
      </c>
      <c r="AC858">
        <v>1346.1044173874129</v>
      </c>
      <c r="AD858">
        <v>1060.717226044334</v>
      </c>
      <c r="AE858">
        <v>1300.1338714132239</v>
      </c>
      <c r="AF858">
        <v>1458.2953295657189</v>
      </c>
      <c r="AG858">
        <v>1409.630924954748</v>
      </c>
      <c r="AH858">
        <v>1366.6275843714241</v>
      </c>
    </row>
    <row r="859" spans="1:34" x14ac:dyDescent="0.25">
      <c r="A859">
        <v>44225</v>
      </c>
      <c r="B859">
        <v>1056.6099999999999</v>
      </c>
      <c r="C859">
        <v>1425.599331181621</v>
      </c>
      <c r="D859">
        <v>1207.9014583994781</v>
      </c>
      <c r="E859">
        <v>1192.701080041581</v>
      </c>
      <c r="F859">
        <v>1551.2339073441869</v>
      </c>
      <c r="G859">
        <v>1714.6652719334891</v>
      </c>
      <c r="H859">
        <v>1738.7813931724299</v>
      </c>
      <c r="I859">
        <v>1378.561879975234</v>
      </c>
      <c r="J859">
        <v>1324.8090730856361</v>
      </c>
      <c r="K859">
        <v>1209.257246899886</v>
      </c>
      <c r="L859">
        <v>1498.119000589912</v>
      </c>
      <c r="M859">
        <v>996.57841483208142</v>
      </c>
      <c r="N859">
        <v>1063.097818706523</v>
      </c>
      <c r="O859">
        <v>1491.205047687489</v>
      </c>
      <c r="P859">
        <v>1267.565610302051</v>
      </c>
      <c r="Q859">
        <v>1466.7861283933919</v>
      </c>
      <c r="R859">
        <v>1253.784576155449</v>
      </c>
      <c r="S859">
        <v>1244.5289820605251</v>
      </c>
      <c r="T859">
        <v>1685.969091903612</v>
      </c>
      <c r="U859">
        <v>1372.0593356907759</v>
      </c>
      <c r="V859">
        <v>1503.8511287523361</v>
      </c>
      <c r="W859">
        <v>1403.494387523717</v>
      </c>
      <c r="X859">
        <v>1488.723785122917</v>
      </c>
      <c r="Y859">
        <v>1477.582205033817</v>
      </c>
      <c r="Z859">
        <v>1124.463784296204</v>
      </c>
      <c r="AA859">
        <v>1531.9795460868279</v>
      </c>
      <c r="AB859">
        <v>1430.1085104393071</v>
      </c>
      <c r="AC859">
        <v>1369.8110658533551</v>
      </c>
      <c r="AD859">
        <v>1079.6153719317749</v>
      </c>
      <c r="AE859">
        <v>1318.930115955063</v>
      </c>
      <c r="AF859">
        <v>1490.751508545821</v>
      </c>
      <c r="AG859">
        <v>1442.6425059349899</v>
      </c>
      <c r="AH859">
        <v>1387.6918504496721</v>
      </c>
    </row>
    <row r="860" spans="1:34" x14ac:dyDescent="0.25">
      <c r="A860">
        <v>44224</v>
      </c>
      <c r="B860">
        <v>1023.94</v>
      </c>
      <c r="C860">
        <v>1403.1631189576381</v>
      </c>
      <c r="D860">
        <v>1188.3368824438121</v>
      </c>
      <c r="E860">
        <v>1167.4723418272949</v>
      </c>
      <c r="F860">
        <v>1535.728308422604</v>
      </c>
      <c r="G860">
        <v>1675.354760545189</v>
      </c>
      <c r="H860">
        <v>1714.457847207965</v>
      </c>
      <c r="I860">
        <v>1345.6703262231781</v>
      </c>
      <c r="J860">
        <v>1318.010298459064</v>
      </c>
      <c r="K860">
        <v>1146.7481289000821</v>
      </c>
      <c r="L860">
        <v>1518.6472729927079</v>
      </c>
      <c r="M860">
        <v>962.62639244428829</v>
      </c>
      <c r="N860">
        <v>1031.211738333649</v>
      </c>
      <c r="O860">
        <v>1464.9112444965101</v>
      </c>
      <c r="P860">
        <v>1249.910531874757</v>
      </c>
      <c r="Q860">
        <v>1439.057840434539</v>
      </c>
      <c r="R860">
        <v>1234.6263390373699</v>
      </c>
      <c r="S860">
        <v>1219.829407379636</v>
      </c>
      <c r="T860">
        <v>1647.4139246404641</v>
      </c>
      <c r="U860">
        <v>1352.4727168448569</v>
      </c>
      <c r="V860">
        <v>1503.6968761532571</v>
      </c>
      <c r="W860">
        <v>1392.2625503071531</v>
      </c>
      <c r="X860">
        <v>1438.05776430572</v>
      </c>
      <c r="Y860">
        <v>1463.8319126712511</v>
      </c>
      <c r="Z860">
        <v>1092.17785334259</v>
      </c>
      <c r="AA860">
        <v>1510.0631517082841</v>
      </c>
      <c r="AB860">
        <v>1409.8047046313161</v>
      </c>
      <c r="AC860">
        <v>1348.619918388066</v>
      </c>
      <c r="AD860">
        <v>1048.122078542644</v>
      </c>
      <c r="AE860">
        <v>1284.2670573728899</v>
      </c>
      <c r="AF860">
        <v>1459.5598598025499</v>
      </c>
      <c r="AG860">
        <v>1418.314438349003</v>
      </c>
      <c r="AH860">
        <v>1373.281303689331</v>
      </c>
    </row>
    <row r="861" spans="1:34" x14ac:dyDescent="0.25">
      <c r="A861">
        <v>44223</v>
      </c>
      <c r="B861">
        <v>1097.17</v>
      </c>
      <c r="C861">
        <v>1461.6019247517449</v>
      </c>
      <c r="D861">
        <v>1253.741789816185</v>
      </c>
      <c r="E861">
        <v>1228.8561676085851</v>
      </c>
      <c r="F861">
        <v>1596.6721710875461</v>
      </c>
      <c r="G861">
        <v>1742.2984624357059</v>
      </c>
      <c r="H861">
        <v>1780.884391574886</v>
      </c>
      <c r="I861">
        <v>1409.127104351352</v>
      </c>
      <c r="J861">
        <v>1366.712813715495</v>
      </c>
      <c r="K861">
        <v>1227.055926004919</v>
      </c>
      <c r="L861">
        <v>1571.409257463627</v>
      </c>
      <c r="M861">
        <v>1010.526291505204</v>
      </c>
      <c r="N861">
        <v>1095.052841710849</v>
      </c>
      <c r="O861">
        <v>1526.1592188528421</v>
      </c>
      <c r="P861">
        <v>1299.2594820847071</v>
      </c>
      <c r="Q861">
        <v>1485.4103844075601</v>
      </c>
      <c r="R861">
        <v>1290.20107477596</v>
      </c>
      <c r="S861">
        <v>1234.1638197773109</v>
      </c>
      <c r="T861">
        <v>1700.8943161241009</v>
      </c>
      <c r="U861">
        <v>1424.7129100278939</v>
      </c>
      <c r="V861">
        <v>1576.811402196276</v>
      </c>
      <c r="W861">
        <v>1452.4360799317039</v>
      </c>
      <c r="X861">
        <v>1510.6422913838669</v>
      </c>
      <c r="Y861">
        <v>1515.043376689277</v>
      </c>
      <c r="Z861">
        <v>1135.695759455258</v>
      </c>
      <c r="AA861">
        <v>1568.4078608465411</v>
      </c>
      <c r="AB861">
        <v>1467.2854031887689</v>
      </c>
      <c r="AC861">
        <v>1409.6995688355421</v>
      </c>
      <c r="AD861">
        <v>1103.4036865734199</v>
      </c>
      <c r="AE861">
        <v>1358.11050366313</v>
      </c>
      <c r="AF861">
        <v>1520.838071028785</v>
      </c>
      <c r="AG861">
        <v>1480.133333525589</v>
      </c>
      <c r="AH861">
        <v>1424.731100251415</v>
      </c>
    </row>
    <row r="862" spans="1:34" x14ac:dyDescent="0.25">
      <c r="A862">
        <v>44222</v>
      </c>
      <c r="B862">
        <v>1136.1199999999999</v>
      </c>
      <c r="C862">
        <v>1493.157777843375</v>
      </c>
      <c r="D862">
        <v>1282.7683650456231</v>
      </c>
      <c r="E862">
        <v>1248.9679709847269</v>
      </c>
      <c r="F862">
        <v>1634.3010075101531</v>
      </c>
      <c r="G862">
        <v>1758.292778636132</v>
      </c>
      <c r="H862">
        <v>1835.6801405016449</v>
      </c>
      <c r="I862">
        <v>1431.446830259426</v>
      </c>
      <c r="J862">
        <v>1375.547170365707</v>
      </c>
      <c r="K862">
        <v>1286.956181433035</v>
      </c>
      <c r="L862">
        <v>1598.796272787602</v>
      </c>
      <c r="M862">
        <v>1022.000359764843</v>
      </c>
      <c r="N862">
        <v>1123.453374616359</v>
      </c>
      <c r="O862">
        <v>1547.9347868544401</v>
      </c>
      <c r="P862">
        <v>1329.33679745309</v>
      </c>
      <c r="Q862">
        <v>1514.2226473181181</v>
      </c>
      <c r="R862">
        <v>1318.369231217282</v>
      </c>
      <c r="S862">
        <v>1268.8331868157441</v>
      </c>
      <c r="T862">
        <v>1714.630893527856</v>
      </c>
      <c r="U862">
        <v>1465.0982946016161</v>
      </c>
      <c r="V862">
        <v>1639.488695164463</v>
      </c>
      <c r="W862">
        <v>1484.248995507583</v>
      </c>
      <c r="X862">
        <v>1550.5101840793379</v>
      </c>
      <c r="Y862">
        <v>1547.564304546122</v>
      </c>
      <c r="Z862">
        <v>1145.17490627241</v>
      </c>
      <c r="AA862">
        <v>1605.1225860178349</v>
      </c>
      <c r="AB862">
        <v>1495.837174226069</v>
      </c>
      <c r="AC862">
        <v>1439.5907384119389</v>
      </c>
      <c r="AD862">
        <v>1122.469482939083</v>
      </c>
      <c r="AE862">
        <v>1397.3326492537651</v>
      </c>
      <c r="AF862">
        <v>1555.715015345696</v>
      </c>
      <c r="AG862">
        <v>1509.968088557358</v>
      </c>
      <c r="AH862">
        <v>1455.4528740760129</v>
      </c>
    </row>
    <row r="863" spans="1:34" x14ac:dyDescent="0.25">
      <c r="A863">
        <v>44221</v>
      </c>
      <c r="B863">
        <v>1166.05</v>
      </c>
      <c r="C863">
        <v>1515.439057932414</v>
      </c>
      <c r="D863">
        <v>1320.941378468777</v>
      </c>
      <c r="E863">
        <v>1286.9020345545041</v>
      </c>
      <c r="F863">
        <v>1656.315416263544</v>
      </c>
      <c r="G863">
        <v>1775.358988011822</v>
      </c>
      <c r="H863">
        <v>1887.9800751753751</v>
      </c>
      <c r="I863">
        <v>1451.796744168995</v>
      </c>
      <c r="J863">
        <v>1393.7648975629161</v>
      </c>
      <c r="K863">
        <v>1335.762242252121</v>
      </c>
      <c r="L863">
        <v>1592.921952562921</v>
      </c>
      <c r="M863">
        <v>1031.2581445442479</v>
      </c>
      <c r="N863">
        <v>1141.883699740571</v>
      </c>
      <c r="O863">
        <v>1573.141445500808</v>
      </c>
      <c r="P863">
        <v>1354.3867459089061</v>
      </c>
      <c r="Q863">
        <v>1530.3193931689191</v>
      </c>
      <c r="R863">
        <v>1343.0762177769029</v>
      </c>
      <c r="S863">
        <v>1267.625813448904</v>
      </c>
      <c r="T863">
        <v>1734.100250984786</v>
      </c>
      <c r="U863">
        <v>1494.9894967953039</v>
      </c>
      <c r="V863">
        <v>1658.386637185178</v>
      </c>
      <c r="W863">
        <v>1501.301758516111</v>
      </c>
      <c r="X863">
        <v>1572.2706247627341</v>
      </c>
      <c r="Y863">
        <v>1559.5113865707699</v>
      </c>
      <c r="Z863">
        <v>1167.565769860357</v>
      </c>
      <c r="AA863">
        <v>1628.2280604248981</v>
      </c>
      <c r="AB863">
        <v>1516.4764282642041</v>
      </c>
      <c r="AC863">
        <v>1462.882988444836</v>
      </c>
      <c r="AD863">
        <v>1142.432777965965</v>
      </c>
      <c r="AE863">
        <v>1425.750523823147</v>
      </c>
      <c r="AF863">
        <v>1583.4709869521439</v>
      </c>
      <c r="AG863">
        <v>1533.3797130739499</v>
      </c>
      <c r="AH863">
        <v>1472.962296696194</v>
      </c>
    </row>
    <row r="864" spans="1:34" x14ac:dyDescent="0.25">
      <c r="A864">
        <v>44218</v>
      </c>
      <c r="B864">
        <v>1166.78</v>
      </c>
      <c r="C864">
        <v>1510.9350662812919</v>
      </c>
      <c r="D864">
        <v>1322.994592598191</v>
      </c>
      <c r="E864">
        <v>1284.949313981931</v>
      </c>
      <c r="F864">
        <v>1642.3079527448201</v>
      </c>
      <c r="G864">
        <v>1753.8657360166269</v>
      </c>
      <c r="H864">
        <v>1911.96203961884</v>
      </c>
      <c r="I864">
        <v>1441.270078835272</v>
      </c>
      <c r="J864">
        <v>1390.6594634471401</v>
      </c>
      <c r="K864">
        <v>1351.981440494734</v>
      </c>
      <c r="L864">
        <v>1552.91879202267</v>
      </c>
      <c r="M864">
        <v>1029.1737904144311</v>
      </c>
      <c r="N864">
        <v>1137.4410823749699</v>
      </c>
      <c r="O864">
        <v>1568.658420850584</v>
      </c>
      <c r="P864">
        <v>1345.479483139296</v>
      </c>
      <c r="Q864">
        <v>1522.9070675274529</v>
      </c>
      <c r="R864">
        <v>1352.012919239507</v>
      </c>
      <c r="S864">
        <v>1286.3398548253981</v>
      </c>
      <c r="T864">
        <v>1723.2237621790271</v>
      </c>
      <c r="U864">
        <v>1503.631454989021</v>
      </c>
      <c r="V864">
        <v>1635.5966421202199</v>
      </c>
      <c r="W864">
        <v>1501.7189780404519</v>
      </c>
      <c r="X864">
        <v>1570.653735963306</v>
      </c>
      <c r="Y864">
        <v>1542.609534486397</v>
      </c>
      <c r="Z864">
        <v>1186.6088333114101</v>
      </c>
      <c r="AA864">
        <v>1621.958188836363</v>
      </c>
      <c r="AB864">
        <v>1508.7257635057549</v>
      </c>
      <c r="AC864">
        <v>1462.191010787117</v>
      </c>
      <c r="AD864">
        <v>1144.0338836223509</v>
      </c>
      <c r="AE864">
        <v>1430.59212116454</v>
      </c>
      <c r="AF864">
        <v>1577.4264915869931</v>
      </c>
      <c r="AG864">
        <v>1528.2035485657141</v>
      </c>
      <c r="AH864">
        <v>1468.7789031586381</v>
      </c>
    </row>
    <row r="865" spans="1:34" x14ac:dyDescent="0.25">
      <c r="A865">
        <v>44217</v>
      </c>
      <c r="B865">
        <v>1164.21</v>
      </c>
      <c r="C865">
        <v>1509.7770216085239</v>
      </c>
      <c r="D865">
        <v>1313.100690438336</v>
      </c>
      <c r="E865">
        <v>1295.5833199201711</v>
      </c>
      <c r="F865">
        <v>1635.1513164482801</v>
      </c>
      <c r="G865">
        <v>1740.8197026264211</v>
      </c>
      <c r="H865">
        <v>1914.928038790553</v>
      </c>
      <c r="I865">
        <v>1442.9668955260611</v>
      </c>
      <c r="J865">
        <v>1388.9434384985841</v>
      </c>
      <c r="K865">
        <v>1365.334569308051</v>
      </c>
      <c r="L865">
        <v>1530.148893803062</v>
      </c>
      <c r="M865">
        <v>1013.547138252382</v>
      </c>
      <c r="N865">
        <v>1138.0478635421889</v>
      </c>
      <c r="O865">
        <v>1575.9517446573741</v>
      </c>
      <c r="P865">
        <v>1348.943286710087</v>
      </c>
      <c r="Q865">
        <v>1523.848589732992</v>
      </c>
      <c r="R865">
        <v>1364.067480222564</v>
      </c>
      <c r="S865">
        <v>1254.813331152367</v>
      </c>
      <c r="T865">
        <v>1713.646074920892</v>
      </c>
      <c r="U865">
        <v>1502.5499152190671</v>
      </c>
      <c r="V865">
        <v>1623.122713667321</v>
      </c>
      <c r="W865">
        <v>1501.937025263278</v>
      </c>
      <c r="X865">
        <v>1579.3578955069679</v>
      </c>
      <c r="Y865">
        <v>1540.7059060288479</v>
      </c>
      <c r="Z865">
        <v>1190.447724362592</v>
      </c>
      <c r="AA865">
        <v>1618.5046103281561</v>
      </c>
      <c r="AB865">
        <v>1509.1236321009069</v>
      </c>
      <c r="AC865">
        <v>1464.199374476867</v>
      </c>
      <c r="AD865">
        <v>1142.9673644894831</v>
      </c>
      <c r="AE865">
        <v>1427.7419514112639</v>
      </c>
      <c r="AF865">
        <v>1574.441824077865</v>
      </c>
      <c r="AG865">
        <v>1530.023517287445</v>
      </c>
      <c r="AH865">
        <v>1465.6010411772929</v>
      </c>
    </row>
    <row r="866" spans="1:34" x14ac:dyDescent="0.25">
      <c r="A866">
        <v>44216</v>
      </c>
      <c r="B866">
        <v>1134.68</v>
      </c>
      <c r="C866">
        <v>1486.707725207496</v>
      </c>
      <c r="D866">
        <v>1284.327528622528</v>
      </c>
      <c r="E866">
        <v>1265.7861191492241</v>
      </c>
      <c r="F866">
        <v>1601.014927270558</v>
      </c>
      <c r="G866">
        <v>1705.960850319243</v>
      </c>
      <c r="H866">
        <v>1893.012303045954</v>
      </c>
      <c r="I866">
        <v>1421.91920638892</v>
      </c>
      <c r="J866">
        <v>1370.586339949715</v>
      </c>
      <c r="K866">
        <v>1334.433971450153</v>
      </c>
      <c r="L866">
        <v>1486.533475543871</v>
      </c>
      <c r="M866">
        <v>999.70303344366857</v>
      </c>
      <c r="N866">
        <v>1116.902751226379</v>
      </c>
      <c r="O866">
        <v>1555.8543725017601</v>
      </c>
      <c r="P866">
        <v>1328.653687191128</v>
      </c>
      <c r="Q866">
        <v>1495.292476678645</v>
      </c>
      <c r="R866">
        <v>1344.2578260116129</v>
      </c>
      <c r="S866">
        <v>1231.591305098842</v>
      </c>
      <c r="T866">
        <v>1674.2128325351409</v>
      </c>
      <c r="U866">
        <v>1482.7597285598611</v>
      </c>
      <c r="V866">
        <v>1601.011374315807</v>
      </c>
      <c r="W866">
        <v>1485.9391037091459</v>
      </c>
      <c r="X866">
        <v>1568.7568127819441</v>
      </c>
      <c r="Y866">
        <v>1522.8980564501001</v>
      </c>
      <c r="Z866">
        <v>1191.019345357606</v>
      </c>
      <c r="AA866">
        <v>1593.7995620943129</v>
      </c>
      <c r="AB866">
        <v>1483.748916379197</v>
      </c>
      <c r="AC866">
        <v>1443.2724880739579</v>
      </c>
      <c r="AD866">
        <v>1127.0276556224201</v>
      </c>
      <c r="AE866">
        <v>1401.735991423079</v>
      </c>
      <c r="AF866">
        <v>1549.87900360309</v>
      </c>
      <c r="AG866">
        <v>1506.773128004751</v>
      </c>
      <c r="AH866">
        <v>1443.857705425432</v>
      </c>
    </row>
    <row r="867" spans="1:34" x14ac:dyDescent="0.25">
      <c r="A867">
        <v>44215</v>
      </c>
      <c r="B867">
        <v>1131</v>
      </c>
      <c r="C867">
        <v>1487.0853901991561</v>
      </c>
      <c r="D867">
        <v>1297.6031915464339</v>
      </c>
      <c r="E867">
        <v>1262.5653528186849</v>
      </c>
      <c r="F867">
        <v>1602.2533513534161</v>
      </c>
      <c r="G867">
        <v>1718.1168411065701</v>
      </c>
      <c r="H867">
        <v>1887.228095451095</v>
      </c>
      <c r="I867">
        <v>1403.5424479818571</v>
      </c>
      <c r="J867">
        <v>1382.0882846509439</v>
      </c>
      <c r="K867">
        <v>1336.0456443579269</v>
      </c>
      <c r="L867">
        <v>1484.2970940678661</v>
      </c>
      <c r="M867">
        <v>1002.65480753913</v>
      </c>
      <c r="N867">
        <v>1111.630118493998</v>
      </c>
      <c r="O867">
        <v>1557.052507615655</v>
      </c>
      <c r="P867">
        <v>1331.268545199584</v>
      </c>
      <c r="Q867">
        <v>1494.607272489241</v>
      </c>
      <c r="R867">
        <v>1344.704514915383</v>
      </c>
      <c r="S867">
        <v>1231.109132342363</v>
      </c>
      <c r="T867">
        <v>1661.400529104453</v>
      </c>
      <c r="U867">
        <v>1493.670475062615</v>
      </c>
      <c r="V867">
        <v>1620.666967334384</v>
      </c>
      <c r="W867">
        <v>1494.4097266905251</v>
      </c>
      <c r="X867">
        <v>1563.888479965216</v>
      </c>
      <c r="Y867">
        <v>1520.7894660010079</v>
      </c>
      <c r="Z867">
        <v>1182.6945021244151</v>
      </c>
      <c r="AA867">
        <v>1591.9933312072999</v>
      </c>
      <c r="AB867">
        <v>1487.321910190863</v>
      </c>
      <c r="AC867">
        <v>1447.0151192609201</v>
      </c>
      <c r="AD867">
        <v>1123.331490053075</v>
      </c>
      <c r="AE867">
        <v>1393.5910342127311</v>
      </c>
      <c r="AF867">
        <v>1547.684515222621</v>
      </c>
      <c r="AG867">
        <v>1508.8085933076179</v>
      </c>
      <c r="AH867">
        <v>1444.862560664887</v>
      </c>
    </row>
    <row r="868" spans="1:34" x14ac:dyDescent="0.25">
      <c r="A868">
        <v>44214</v>
      </c>
      <c r="B868">
        <v>1191.94</v>
      </c>
      <c r="C868">
        <v>1520.1889378757101</v>
      </c>
      <c r="D868">
        <v>1325.887193682242</v>
      </c>
      <c r="E868">
        <v>1314.9161887221969</v>
      </c>
      <c r="F868">
        <v>1637.629404267775</v>
      </c>
      <c r="G868">
        <v>1763.453111851526</v>
      </c>
      <c r="H868">
        <v>1914.6921935410239</v>
      </c>
      <c r="I868">
        <v>1437.7657165901001</v>
      </c>
      <c r="J868">
        <v>1404.106481944541</v>
      </c>
      <c r="K868">
        <v>1399.559662694938</v>
      </c>
      <c r="L868">
        <v>1506.8616158713371</v>
      </c>
      <c r="M868">
        <v>1018.836611866729</v>
      </c>
      <c r="N868">
        <v>1145.636062473264</v>
      </c>
      <c r="O868">
        <v>1595.040247830701</v>
      </c>
      <c r="P868">
        <v>1369.712021770993</v>
      </c>
      <c r="Q868">
        <v>1528.159489793278</v>
      </c>
      <c r="R868">
        <v>1390.801996521174</v>
      </c>
      <c r="S868">
        <v>1243.6129751714161</v>
      </c>
      <c r="T868">
        <v>1688.693911746512</v>
      </c>
      <c r="U868">
        <v>1532.9415335858851</v>
      </c>
      <c r="V868">
        <v>1650.347342608703</v>
      </c>
      <c r="W868">
        <v>1536.305001214776</v>
      </c>
      <c r="X868">
        <v>1596.713338843645</v>
      </c>
      <c r="Y868">
        <v>1542.5656297394289</v>
      </c>
      <c r="Z868">
        <v>1221.115750684954</v>
      </c>
      <c r="AA868">
        <v>1620.31885175054</v>
      </c>
      <c r="AB868">
        <v>1521.9090124613149</v>
      </c>
      <c r="AC868">
        <v>1488.3397772209801</v>
      </c>
      <c r="AD868">
        <v>1156.7561426668419</v>
      </c>
      <c r="AE868">
        <v>1451.0692717801401</v>
      </c>
      <c r="AF868">
        <v>1586.3062590231459</v>
      </c>
      <c r="AG868">
        <v>1546.366015776171</v>
      </c>
      <c r="AH868">
        <v>1467.3348436604419</v>
      </c>
    </row>
    <row r="869" spans="1:34" x14ac:dyDescent="0.25">
      <c r="A869">
        <v>44211</v>
      </c>
      <c r="B869">
        <v>1194.2</v>
      </c>
      <c r="C869">
        <v>1507.395234732594</v>
      </c>
      <c r="D869">
        <v>1298.435694939586</v>
      </c>
      <c r="E869">
        <v>1319.4253424529879</v>
      </c>
      <c r="F869">
        <v>1621.413861949997</v>
      </c>
      <c r="G869">
        <v>1759.4562597962829</v>
      </c>
      <c r="H869">
        <v>1879.9156011798971</v>
      </c>
      <c r="I869">
        <v>1411.8781591099039</v>
      </c>
      <c r="J869">
        <v>1390.9626772356189</v>
      </c>
      <c r="K869">
        <v>1404.8294518389071</v>
      </c>
      <c r="L869">
        <v>1470.7272803629289</v>
      </c>
      <c r="M869">
        <v>1011.6229827409491</v>
      </c>
      <c r="N869">
        <v>1153.1974489299139</v>
      </c>
      <c r="O869">
        <v>1580.868232655891</v>
      </c>
      <c r="P869">
        <v>1360.993394073595</v>
      </c>
      <c r="Q869">
        <v>1516.88155018571</v>
      </c>
      <c r="R869">
        <v>1392.005525468112</v>
      </c>
      <c r="S869">
        <v>1231.7072628924179</v>
      </c>
      <c r="T869">
        <v>1671.110644882923</v>
      </c>
      <c r="U869">
        <v>1517.2887446556781</v>
      </c>
      <c r="V869">
        <v>1635.696744503987</v>
      </c>
      <c r="W869">
        <v>1528.478096197576</v>
      </c>
      <c r="X869">
        <v>1592.0417780911621</v>
      </c>
      <c r="Y869">
        <v>1527.3218073491009</v>
      </c>
      <c r="Z869">
        <v>1222.6233350986149</v>
      </c>
      <c r="AA869">
        <v>1602.526960817213</v>
      </c>
      <c r="AB869">
        <v>1508.311793868304</v>
      </c>
      <c r="AC869">
        <v>1479.2967004226441</v>
      </c>
      <c r="AD869">
        <v>1159.060462052686</v>
      </c>
      <c r="AE869">
        <v>1453.3855838851009</v>
      </c>
      <c r="AF869">
        <v>1581.0410204557311</v>
      </c>
      <c r="AG869">
        <v>1533.4324211542771</v>
      </c>
      <c r="AH869">
        <v>1448.937754458992</v>
      </c>
    </row>
    <row r="870" spans="1:34" x14ac:dyDescent="0.25">
      <c r="A870">
        <v>44210</v>
      </c>
      <c r="B870">
        <v>1187.4000000000001</v>
      </c>
      <c r="C870">
        <v>1493.6563150300719</v>
      </c>
      <c r="D870">
        <v>1268.7298033854599</v>
      </c>
      <c r="E870">
        <v>1322.0301044552721</v>
      </c>
      <c r="F870">
        <v>1613.365463493134</v>
      </c>
      <c r="G870">
        <v>1732.1591620020749</v>
      </c>
      <c r="H870">
        <v>1838.0969568410071</v>
      </c>
      <c r="I870">
        <v>1399.116438907839</v>
      </c>
      <c r="J870">
        <v>1394.7518427426071</v>
      </c>
      <c r="K870">
        <v>1378.1981334167399</v>
      </c>
      <c r="L870">
        <v>1435.9847342313581</v>
      </c>
      <c r="M870">
        <v>1017.791427072611</v>
      </c>
      <c r="N870">
        <v>1154.711227842452</v>
      </c>
      <c r="O870">
        <v>1574.6569411141249</v>
      </c>
      <c r="P870">
        <v>1355.7245506544409</v>
      </c>
      <c r="Q870">
        <v>1491.648951407687</v>
      </c>
      <c r="R870">
        <v>1373.1187022863801</v>
      </c>
      <c r="S870">
        <v>1240.7092127492231</v>
      </c>
      <c r="T870">
        <v>1647.6553933213841</v>
      </c>
      <c r="U870">
        <v>1499.5801435388139</v>
      </c>
      <c r="V870">
        <v>1630.6594978061951</v>
      </c>
      <c r="W870">
        <v>1518.3201193243051</v>
      </c>
      <c r="X870">
        <v>1569.977936252672</v>
      </c>
      <c r="Y870">
        <v>1515.6035444928129</v>
      </c>
      <c r="Z870">
        <v>1224.6648914804839</v>
      </c>
      <c r="AA870">
        <v>1585.609556576371</v>
      </c>
      <c r="AB870">
        <v>1494.522165584385</v>
      </c>
      <c r="AC870">
        <v>1464.1092987665579</v>
      </c>
      <c r="AD870">
        <v>1161.948274507015</v>
      </c>
      <c r="AE870">
        <v>1446.0508029451771</v>
      </c>
      <c r="AF870">
        <v>1566.5399380982749</v>
      </c>
      <c r="AG870">
        <v>1519.137597784013</v>
      </c>
      <c r="AH870">
        <v>1435.3700083781009</v>
      </c>
    </row>
    <row r="871" spans="1:34" x14ac:dyDescent="0.25">
      <c r="A871">
        <v>44209</v>
      </c>
      <c r="B871">
        <v>1186.05</v>
      </c>
      <c r="C871">
        <v>1483.9408543636071</v>
      </c>
      <c r="D871">
        <v>1258.5962955587249</v>
      </c>
      <c r="E871">
        <v>1303.347310529783</v>
      </c>
      <c r="F871">
        <v>1605.2669796025939</v>
      </c>
      <c r="G871">
        <v>1720.182005786924</v>
      </c>
      <c r="H871">
        <v>1793.371278980339</v>
      </c>
      <c r="I871">
        <v>1377.131424806274</v>
      </c>
      <c r="J871">
        <v>1390.4492387784151</v>
      </c>
      <c r="K871">
        <v>1372.2340591084201</v>
      </c>
      <c r="L871">
        <v>1412.5503696173801</v>
      </c>
      <c r="M871">
        <v>1029.6321187555229</v>
      </c>
      <c r="N871">
        <v>1151.9658128919441</v>
      </c>
      <c r="O871">
        <v>1568.9246728031069</v>
      </c>
      <c r="P871">
        <v>1360.5610100226261</v>
      </c>
      <c r="Q871">
        <v>1488.859764118575</v>
      </c>
      <c r="R871">
        <v>1368.3371226145009</v>
      </c>
      <c r="S871">
        <v>1227.400393370162</v>
      </c>
      <c r="T871">
        <v>1653.9857022771321</v>
      </c>
      <c r="U871">
        <v>1493.133352439849</v>
      </c>
      <c r="V871">
        <v>1626.798111895268</v>
      </c>
      <c r="W871">
        <v>1520.666285987189</v>
      </c>
      <c r="X871">
        <v>1551.6440183293371</v>
      </c>
      <c r="Y871">
        <v>1501.1212421925791</v>
      </c>
      <c r="Z871">
        <v>1224.682974527035</v>
      </c>
      <c r="AA871">
        <v>1569.98859372025</v>
      </c>
      <c r="AB871">
        <v>1488.075150573886</v>
      </c>
      <c r="AC871">
        <v>1459.163343761905</v>
      </c>
      <c r="AD871">
        <v>1160.9352655637681</v>
      </c>
      <c r="AE871">
        <v>1441.6974577144031</v>
      </c>
      <c r="AF871">
        <v>1555.712813401889</v>
      </c>
      <c r="AG871">
        <v>1508.9767489311289</v>
      </c>
      <c r="AH871">
        <v>1426.018279575336</v>
      </c>
    </row>
    <row r="872" spans="1:34" x14ac:dyDescent="0.25">
      <c r="A872">
        <v>44208</v>
      </c>
      <c r="B872">
        <v>1192.28</v>
      </c>
      <c r="C872">
        <v>1481.9761486084831</v>
      </c>
      <c r="D872">
        <v>1257.4561841894499</v>
      </c>
      <c r="E872">
        <v>1286.1378561247629</v>
      </c>
      <c r="F872">
        <v>1609.2527361805289</v>
      </c>
      <c r="G872">
        <v>1722.7709034749839</v>
      </c>
      <c r="H872">
        <v>1794.125311479178</v>
      </c>
      <c r="I872">
        <v>1372.3438843218589</v>
      </c>
      <c r="J872">
        <v>1391.8380187371331</v>
      </c>
      <c r="K872">
        <v>1361.452437353234</v>
      </c>
      <c r="L872">
        <v>1394.41907607144</v>
      </c>
      <c r="M872">
        <v>1029.8078845171899</v>
      </c>
      <c r="N872">
        <v>1143.120393211366</v>
      </c>
      <c r="O872">
        <v>1559.4262778758059</v>
      </c>
      <c r="P872">
        <v>1364.132708278401</v>
      </c>
      <c r="Q872">
        <v>1471.660470954552</v>
      </c>
      <c r="R872">
        <v>1366.14669207884</v>
      </c>
      <c r="S872">
        <v>1242.0060703776569</v>
      </c>
      <c r="T872">
        <v>1659.5903928594671</v>
      </c>
      <c r="U872">
        <v>1490.0248962830649</v>
      </c>
      <c r="V872">
        <v>1649.7649711695981</v>
      </c>
      <c r="W872">
        <v>1530.7280175930191</v>
      </c>
      <c r="X872">
        <v>1547.35586727029</v>
      </c>
      <c r="Y872">
        <v>1498.6826927804641</v>
      </c>
      <c r="Z872">
        <v>1216.521940169584</v>
      </c>
      <c r="AA872">
        <v>1570.865882754704</v>
      </c>
      <c r="AB872">
        <v>1480.006552213684</v>
      </c>
      <c r="AC872">
        <v>1460.0606109442019</v>
      </c>
      <c r="AD872">
        <v>1153.1548596437569</v>
      </c>
      <c r="AE872">
        <v>1444.0767008804989</v>
      </c>
      <c r="AF872">
        <v>1557.5715959592881</v>
      </c>
      <c r="AG872">
        <v>1508.324431352645</v>
      </c>
      <c r="AH872">
        <v>1420.157597230181</v>
      </c>
    </row>
    <row r="873" spans="1:34" x14ac:dyDescent="0.25">
      <c r="A873">
        <v>44207</v>
      </c>
      <c r="B873">
        <v>1184.8900000000001</v>
      </c>
      <c r="C873">
        <v>1470.51380114326</v>
      </c>
      <c r="D873">
        <v>1249.1472335920321</v>
      </c>
      <c r="E873">
        <v>1277.7590035362839</v>
      </c>
      <c r="F873">
        <v>1597.348536208983</v>
      </c>
      <c r="G873">
        <v>1713.7828388142011</v>
      </c>
      <c r="H873">
        <v>1789.1902145203701</v>
      </c>
      <c r="I873">
        <v>1373.294482242974</v>
      </c>
      <c r="J873">
        <v>1394.264662419157</v>
      </c>
      <c r="K873">
        <v>1355.100821261876</v>
      </c>
      <c r="L873">
        <v>1365.5531466301011</v>
      </c>
      <c r="M873">
        <v>1023.25171623961</v>
      </c>
      <c r="N873">
        <v>1135.700171064771</v>
      </c>
      <c r="O873">
        <v>1549.7285796076119</v>
      </c>
      <c r="P873">
        <v>1338.9225941506479</v>
      </c>
      <c r="Q873">
        <v>1462.9919404980089</v>
      </c>
      <c r="R873">
        <v>1366.8163812523269</v>
      </c>
      <c r="S873">
        <v>1237.1538436593471</v>
      </c>
      <c r="T873">
        <v>1630.471745938896</v>
      </c>
      <c r="U873">
        <v>1482.3881352305</v>
      </c>
      <c r="V873">
        <v>1643.5906580382839</v>
      </c>
      <c r="W873">
        <v>1502.2987959567699</v>
      </c>
      <c r="X873">
        <v>1519.2751616166379</v>
      </c>
      <c r="Y873">
        <v>1485.7421183413969</v>
      </c>
      <c r="Z873">
        <v>1206.968642764301</v>
      </c>
      <c r="AA873">
        <v>1557.178264073015</v>
      </c>
      <c r="AB873">
        <v>1471.320347602697</v>
      </c>
      <c r="AC873">
        <v>1448.7303170272669</v>
      </c>
      <c r="AD873">
        <v>1145.3340330182141</v>
      </c>
      <c r="AE873">
        <v>1436.6176581788729</v>
      </c>
      <c r="AF873">
        <v>1546.727530010877</v>
      </c>
      <c r="AG873">
        <v>1496.960174936358</v>
      </c>
      <c r="AH873">
        <v>1407.7696339052629</v>
      </c>
    </row>
    <row r="874" spans="1:34" x14ac:dyDescent="0.25">
      <c r="A874">
        <v>44204</v>
      </c>
      <c r="B874">
        <v>1167.69</v>
      </c>
      <c r="C874">
        <v>1456.7342367908921</v>
      </c>
      <c r="D874">
        <v>1224.9101954442381</v>
      </c>
      <c r="E874">
        <v>1283.386555360257</v>
      </c>
      <c r="F874">
        <v>1574.7200030436809</v>
      </c>
      <c r="G874">
        <v>1689.0887566701349</v>
      </c>
      <c r="H874">
        <v>1764.274870407849</v>
      </c>
      <c r="I874">
        <v>1340.7489022365939</v>
      </c>
      <c r="J874">
        <v>1384.0684824909299</v>
      </c>
      <c r="K874">
        <v>1318.7799902230361</v>
      </c>
      <c r="L874">
        <v>1334.9093663376029</v>
      </c>
      <c r="M874">
        <v>1025.7372061782401</v>
      </c>
      <c r="N874">
        <v>1136.108919393612</v>
      </c>
      <c r="O874">
        <v>1539.1012259914551</v>
      </c>
      <c r="P874">
        <v>1326.157465851617</v>
      </c>
      <c r="Q874">
        <v>1461.421528030985</v>
      </c>
      <c r="R874">
        <v>1365.940486703764</v>
      </c>
      <c r="S874">
        <v>1232.2502837038071</v>
      </c>
      <c r="T874">
        <v>1635.207264733466</v>
      </c>
      <c r="U874">
        <v>1474.4172119112061</v>
      </c>
      <c r="V874">
        <v>1646.691551393815</v>
      </c>
      <c r="W874">
        <v>1502.619193463076</v>
      </c>
      <c r="X874">
        <v>1476.518812288102</v>
      </c>
      <c r="Y874">
        <v>1474.7676849300981</v>
      </c>
      <c r="Z874">
        <v>1192.4431998171251</v>
      </c>
      <c r="AA874">
        <v>1537.8216238746099</v>
      </c>
      <c r="AB874">
        <v>1459.3356285377431</v>
      </c>
      <c r="AC874">
        <v>1438.790294739063</v>
      </c>
      <c r="AD874">
        <v>1143.734377230257</v>
      </c>
      <c r="AE874">
        <v>1414.3209168353701</v>
      </c>
      <c r="AF874">
        <v>1534.194722450251</v>
      </c>
      <c r="AG874">
        <v>1484.5775678057851</v>
      </c>
      <c r="AH874">
        <v>1392.944235238085</v>
      </c>
    </row>
    <row r="875" spans="1:34" x14ac:dyDescent="0.25">
      <c r="A875">
        <v>44203</v>
      </c>
      <c r="B875">
        <v>1156.49</v>
      </c>
      <c r="C875">
        <v>1444.234476202392</v>
      </c>
      <c r="D875">
        <v>1217.168090232638</v>
      </c>
      <c r="E875">
        <v>1273.987119661572</v>
      </c>
      <c r="F875">
        <v>1564.4560383724299</v>
      </c>
      <c r="G875">
        <v>1678.9725257238899</v>
      </c>
      <c r="H875">
        <v>1734.4992429074471</v>
      </c>
      <c r="I875">
        <v>1331.9025874646791</v>
      </c>
      <c r="J875">
        <v>1378.7926160087541</v>
      </c>
      <c r="K875">
        <v>1282.053407465585</v>
      </c>
      <c r="L875">
        <v>1320.516566179756</v>
      </c>
      <c r="M875">
        <v>1021.5113974179239</v>
      </c>
      <c r="N875">
        <v>1118.018722029474</v>
      </c>
      <c r="O875">
        <v>1533.370580794066</v>
      </c>
      <c r="P875">
        <v>1314.949084606958</v>
      </c>
      <c r="Q875">
        <v>1462.686297614822</v>
      </c>
      <c r="R875">
        <v>1357.323435765921</v>
      </c>
      <c r="S875">
        <v>1201.061483241748</v>
      </c>
      <c r="T875">
        <v>1620.369543572501</v>
      </c>
      <c r="U875">
        <v>1457.717944326494</v>
      </c>
      <c r="V875">
        <v>1639.4371005354569</v>
      </c>
      <c r="W875">
        <v>1496.034541500303</v>
      </c>
      <c r="X875">
        <v>1454.8809168557709</v>
      </c>
      <c r="Y875">
        <v>1461.411906646267</v>
      </c>
      <c r="Z875">
        <v>1188.444276100962</v>
      </c>
      <c r="AA875">
        <v>1521.8521393199951</v>
      </c>
      <c r="AB875">
        <v>1451.2603662211491</v>
      </c>
      <c r="AC875">
        <v>1428.1662902196169</v>
      </c>
      <c r="AD875">
        <v>1133.2597876651921</v>
      </c>
      <c r="AE875">
        <v>1397.839778209765</v>
      </c>
      <c r="AF875">
        <v>1523.8613257197851</v>
      </c>
      <c r="AG875">
        <v>1475.002043994167</v>
      </c>
      <c r="AH875">
        <v>1376.7324743850099</v>
      </c>
    </row>
    <row r="876" spans="1:34" x14ac:dyDescent="0.25">
      <c r="A876">
        <v>44202</v>
      </c>
      <c r="B876">
        <v>1143.21</v>
      </c>
      <c r="C876">
        <v>1430.0645107574121</v>
      </c>
      <c r="D876">
        <v>1205.0358911828321</v>
      </c>
      <c r="E876">
        <v>1266.4876445291741</v>
      </c>
      <c r="F876">
        <v>1547.9009964587119</v>
      </c>
      <c r="G876">
        <v>1666.6050117282889</v>
      </c>
      <c r="H876">
        <v>1710.868160809008</v>
      </c>
      <c r="I876">
        <v>1318.948414566428</v>
      </c>
      <c r="J876">
        <v>1362.399541065291</v>
      </c>
      <c r="K876">
        <v>1263.570357740256</v>
      </c>
      <c r="L876">
        <v>1309.8897708051511</v>
      </c>
      <c r="M876">
        <v>1030.1370124428911</v>
      </c>
      <c r="N876">
        <v>1103.9774691233761</v>
      </c>
      <c r="O876">
        <v>1523.4283908512091</v>
      </c>
      <c r="P876">
        <v>1285.124185231721</v>
      </c>
      <c r="Q876">
        <v>1448.455955531583</v>
      </c>
      <c r="R876">
        <v>1337.592187660734</v>
      </c>
      <c r="S876">
        <v>1192.135805993662</v>
      </c>
      <c r="T876">
        <v>1616.3389407750719</v>
      </c>
      <c r="U876">
        <v>1432.2196716977171</v>
      </c>
      <c r="V876">
        <v>1595.188848932233</v>
      </c>
      <c r="W876">
        <v>1484.046587510039</v>
      </c>
      <c r="X876">
        <v>1444.604595976137</v>
      </c>
      <c r="Y876">
        <v>1454.406060006082</v>
      </c>
      <c r="Z876">
        <v>1182.142545266013</v>
      </c>
      <c r="AA876">
        <v>1509.1063921715929</v>
      </c>
      <c r="AB876">
        <v>1435.772836448285</v>
      </c>
      <c r="AC876">
        <v>1408.4235882385181</v>
      </c>
      <c r="AD876">
        <v>1127.216312398135</v>
      </c>
      <c r="AE876">
        <v>1386.6519268381719</v>
      </c>
      <c r="AF876">
        <v>1511.0951839456829</v>
      </c>
      <c r="AG876">
        <v>1460.0208564142811</v>
      </c>
      <c r="AH876">
        <v>1362.33158913695</v>
      </c>
    </row>
    <row r="877" spans="1:34" x14ac:dyDescent="0.25">
      <c r="A877">
        <v>44201</v>
      </c>
      <c r="B877">
        <v>1132.55</v>
      </c>
      <c r="C877">
        <v>1419.737955029638</v>
      </c>
      <c r="D877">
        <v>1206.8715219545261</v>
      </c>
      <c r="E877">
        <v>1270.654550579507</v>
      </c>
      <c r="F877">
        <v>1534.4323862390061</v>
      </c>
      <c r="G877">
        <v>1658.2941021265649</v>
      </c>
      <c r="H877">
        <v>1688.3323366248919</v>
      </c>
      <c r="I877">
        <v>1295.7067283298391</v>
      </c>
      <c r="J877">
        <v>1336.38095484259</v>
      </c>
      <c r="K877">
        <v>1243.4404096634121</v>
      </c>
      <c r="L877">
        <v>1314.5736815688281</v>
      </c>
      <c r="M877">
        <v>1025.023886810377</v>
      </c>
      <c r="N877">
        <v>1097.1830859373661</v>
      </c>
      <c r="O877">
        <v>1522.5084635797091</v>
      </c>
      <c r="P877">
        <v>1286.0673250418811</v>
      </c>
      <c r="Q877">
        <v>1442.5019655738929</v>
      </c>
      <c r="R877">
        <v>1326.9835340919451</v>
      </c>
      <c r="S877">
        <v>1172.6040153883739</v>
      </c>
      <c r="T877">
        <v>1612.461648925469</v>
      </c>
      <c r="U877">
        <v>1410.7005505274719</v>
      </c>
      <c r="V877">
        <v>1578.0393206285621</v>
      </c>
      <c r="W877">
        <v>1488.716064422109</v>
      </c>
      <c r="X877">
        <v>1435.395666455744</v>
      </c>
      <c r="Y877">
        <v>1442.3328193060111</v>
      </c>
      <c r="Z877">
        <v>1177.289037017928</v>
      </c>
      <c r="AA877">
        <v>1496.3904287737209</v>
      </c>
      <c r="AB877">
        <v>1426.7868640073029</v>
      </c>
      <c r="AC877">
        <v>1398.838704283703</v>
      </c>
      <c r="AD877">
        <v>1122.8371503274211</v>
      </c>
      <c r="AE877">
        <v>1374.6678736876061</v>
      </c>
      <c r="AF877">
        <v>1509.046027973845</v>
      </c>
      <c r="AG877">
        <v>1448.813956185066</v>
      </c>
      <c r="AH877">
        <v>1348.9245163097669</v>
      </c>
    </row>
    <row r="878" spans="1:34" x14ac:dyDescent="0.25">
      <c r="A878">
        <v>44200</v>
      </c>
      <c r="B878">
        <v>1120.47</v>
      </c>
      <c r="C878">
        <v>1409.438039521898</v>
      </c>
      <c r="D878">
        <v>1195.2760615501929</v>
      </c>
      <c r="E878">
        <v>1269.22363433644</v>
      </c>
      <c r="F878">
        <v>1517.0175342361561</v>
      </c>
      <c r="G878">
        <v>1641.1313187514179</v>
      </c>
      <c r="H878">
        <v>1688.6370130836599</v>
      </c>
      <c r="I878">
        <v>1287.466698148907</v>
      </c>
      <c r="J878">
        <v>1323.355956720033</v>
      </c>
      <c r="K878">
        <v>1244.833952593701</v>
      </c>
      <c r="L878">
        <v>1297.0248311509481</v>
      </c>
      <c r="M878">
        <v>1025.5599204110799</v>
      </c>
      <c r="N878">
        <v>1097.952001554228</v>
      </c>
      <c r="O878">
        <v>1519.875298001496</v>
      </c>
      <c r="P878">
        <v>1267.2771086787891</v>
      </c>
      <c r="Q878">
        <v>1424.8282537385769</v>
      </c>
      <c r="R878">
        <v>1313.337660224857</v>
      </c>
      <c r="S878">
        <v>1157.1788975994191</v>
      </c>
      <c r="T878">
        <v>1604.210894291291</v>
      </c>
      <c r="U878">
        <v>1397.120280060416</v>
      </c>
      <c r="V878">
        <v>1564.5797712951189</v>
      </c>
      <c r="W878">
        <v>1475.762335782628</v>
      </c>
      <c r="X878">
        <v>1418.399346726932</v>
      </c>
      <c r="Y878">
        <v>1434.2594826324901</v>
      </c>
      <c r="Z878">
        <v>1177.2505246082619</v>
      </c>
      <c r="AA878">
        <v>1485.2741162669299</v>
      </c>
      <c r="AB878">
        <v>1416.927436331709</v>
      </c>
      <c r="AC878">
        <v>1384.715216686458</v>
      </c>
      <c r="AD878">
        <v>1123.054879445958</v>
      </c>
      <c r="AE878">
        <v>1363.7360030254031</v>
      </c>
      <c r="AF878">
        <v>1502.3205339844969</v>
      </c>
      <c r="AG878">
        <v>1440.2779973068129</v>
      </c>
      <c r="AH878">
        <v>1335.0042260507969</v>
      </c>
    </row>
    <row r="879" spans="1:34" x14ac:dyDescent="0.25">
      <c r="A879">
        <v>44196</v>
      </c>
      <c r="B879">
        <v>1103.8699999999999</v>
      </c>
      <c r="C879">
        <v>1392.7304832296311</v>
      </c>
      <c r="D879">
        <v>1184.8992036986931</v>
      </c>
      <c r="E879">
        <v>1255.092147201269</v>
      </c>
      <c r="F879">
        <v>1499.9446615626609</v>
      </c>
      <c r="G879">
        <v>1610.037917901157</v>
      </c>
      <c r="H879">
        <v>1664.9484026967971</v>
      </c>
      <c r="I879">
        <v>1268.387410948593</v>
      </c>
      <c r="J879">
        <v>1312.274879490582</v>
      </c>
      <c r="K879">
        <v>1215.959545072918</v>
      </c>
      <c r="L879">
        <v>1285.277029981183</v>
      </c>
      <c r="M879">
        <v>1010.9652879506669</v>
      </c>
      <c r="N879">
        <v>1077.0338638020589</v>
      </c>
      <c r="O879">
        <v>1511.1368590510519</v>
      </c>
      <c r="P879">
        <v>1259.964938742085</v>
      </c>
      <c r="Q879">
        <v>1411.107875702412</v>
      </c>
      <c r="R879">
        <v>1297.8835310001939</v>
      </c>
      <c r="S879">
        <v>1135.6373902356829</v>
      </c>
      <c r="T879">
        <v>1580.110391528028</v>
      </c>
      <c r="U879">
        <v>1373.3921263070361</v>
      </c>
      <c r="V879">
        <v>1552.115154701881</v>
      </c>
      <c r="W879">
        <v>1458.2942581737259</v>
      </c>
      <c r="X879">
        <v>1393.783719746034</v>
      </c>
      <c r="Y879">
        <v>1418.396470990775</v>
      </c>
      <c r="Z879">
        <v>1184.2737634281741</v>
      </c>
      <c r="AA879">
        <v>1466.560103422041</v>
      </c>
      <c r="AB879">
        <v>1404.021282805279</v>
      </c>
      <c r="AC879">
        <v>1366.351021944826</v>
      </c>
      <c r="AD879">
        <v>1110.7148379227669</v>
      </c>
      <c r="AE879">
        <v>1342.9572674046431</v>
      </c>
      <c r="AF879">
        <v>1483.7538184005821</v>
      </c>
      <c r="AG879">
        <v>1424.979638330557</v>
      </c>
      <c r="AH879">
        <v>1318.2618744813699</v>
      </c>
    </row>
    <row r="880" spans="1:34" x14ac:dyDescent="0.25">
      <c r="A880">
        <v>44195</v>
      </c>
      <c r="B880">
        <v>1097.54</v>
      </c>
      <c r="C880">
        <v>1382.383915380231</v>
      </c>
      <c r="D880">
        <v>1185.3027138974519</v>
      </c>
      <c r="E880">
        <v>1239.4737509008289</v>
      </c>
      <c r="F880">
        <v>1488.8971122371941</v>
      </c>
      <c r="G880">
        <v>1596.4449779336819</v>
      </c>
      <c r="H880">
        <v>1646.402963098823</v>
      </c>
      <c r="I880">
        <v>1265.62857739982</v>
      </c>
      <c r="J880">
        <v>1304.326630658378</v>
      </c>
      <c r="K880">
        <v>1211.5585259920149</v>
      </c>
      <c r="L880">
        <v>1291.6415516845809</v>
      </c>
      <c r="M880">
        <v>993.58713724461415</v>
      </c>
      <c r="N880">
        <v>1068.022328366339</v>
      </c>
      <c r="O880">
        <v>1500.9520895878361</v>
      </c>
      <c r="P880">
        <v>1246.5864907118889</v>
      </c>
      <c r="Q880">
        <v>1399.3102352658821</v>
      </c>
      <c r="R880">
        <v>1290.1869255111719</v>
      </c>
      <c r="S880">
        <v>1150.125872584483</v>
      </c>
      <c r="T880">
        <v>1562.8572993794751</v>
      </c>
      <c r="U880">
        <v>1361.289442624558</v>
      </c>
      <c r="V880">
        <v>1506.2827524762231</v>
      </c>
      <c r="W880">
        <v>1453.7443647032881</v>
      </c>
      <c r="X880">
        <v>1374.5314218929959</v>
      </c>
      <c r="Y880">
        <v>1411.5431669178911</v>
      </c>
      <c r="Z880">
        <v>1181.546325548032</v>
      </c>
      <c r="AA880">
        <v>1455.7556013397</v>
      </c>
      <c r="AB880">
        <v>1393.4823464477149</v>
      </c>
      <c r="AC880">
        <v>1357.2421916254159</v>
      </c>
      <c r="AD880">
        <v>1100.1358167640451</v>
      </c>
      <c r="AE880">
        <v>1331.603890826611</v>
      </c>
      <c r="AF880">
        <v>1477.0535856270151</v>
      </c>
      <c r="AG880">
        <v>1413.9687394010971</v>
      </c>
      <c r="AH880">
        <v>1306.8872212914621</v>
      </c>
    </row>
    <row r="881" spans="1:34" x14ac:dyDescent="0.25">
      <c r="A881">
        <v>44194</v>
      </c>
      <c r="B881">
        <v>1099.49</v>
      </c>
      <c r="C881">
        <v>1378.831017729018</v>
      </c>
      <c r="D881">
        <v>1173.6177570002931</v>
      </c>
      <c r="E881">
        <v>1236.102130302726</v>
      </c>
      <c r="F881">
        <v>1483.236160005727</v>
      </c>
      <c r="G881">
        <v>1603.4791732904289</v>
      </c>
      <c r="H881">
        <v>1638.524938503419</v>
      </c>
      <c r="I881">
        <v>1262.5327152751111</v>
      </c>
      <c r="J881">
        <v>1305.0634363291281</v>
      </c>
      <c r="K881">
        <v>1216.131163598387</v>
      </c>
      <c r="L881">
        <v>1281.5382376707039</v>
      </c>
      <c r="M881">
        <v>987.95976343168354</v>
      </c>
      <c r="N881">
        <v>1062.037798161994</v>
      </c>
      <c r="O881">
        <v>1495.7357744426649</v>
      </c>
      <c r="P881">
        <v>1241.8634888532649</v>
      </c>
      <c r="Q881">
        <v>1397.9064234703001</v>
      </c>
      <c r="R881">
        <v>1291.9421486155061</v>
      </c>
      <c r="S881">
        <v>1138.314569653028</v>
      </c>
      <c r="T881">
        <v>1565.4255563597781</v>
      </c>
      <c r="U881">
        <v>1364.479108337978</v>
      </c>
      <c r="V881">
        <v>1508.714639757716</v>
      </c>
      <c r="W881">
        <v>1455.180126583452</v>
      </c>
      <c r="X881">
        <v>1370.00274701733</v>
      </c>
      <c r="Y881">
        <v>1404.170706989765</v>
      </c>
      <c r="Z881">
        <v>1182.7484910672531</v>
      </c>
      <c r="AA881">
        <v>1449.444000097021</v>
      </c>
      <c r="AB881">
        <v>1391.2418630726929</v>
      </c>
      <c r="AC881">
        <v>1358.2781027621261</v>
      </c>
      <c r="AD881">
        <v>1096.1837712619019</v>
      </c>
      <c r="AE881">
        <v>1334.398184603562</v>
      </c>
      <c r="AF881">
        <v>1479.327956040574</v>
      </c>
      <c r="AG881">
        <v>1410.4262536210931</v>
      </c>
      <c r="AH881">
        <v>1299.546529984759</v>
      </c>
    </row>
    <row r="882" spans="1:34" x14ac:dyDescent="0.25">
      <c r="A882">
        <v>44193</v>
      </c>
      <c r="B882">
        <v>1091.33</v>
      </c>
      <c r="C882">
        <v>1369.5463055647699</v>
      </c>
      <c r="D882">
        <v>1182.8092421726069</v>
      </c>
      <c r="E882">
        <v>1203.448352897974</v>
      </c>
      <c r="F882">
        <v>1464.0045627795889</v>
      </c>
      <c r="G882">
        <v>1595.781573793269</v>
      </c>
      <c r="H882">
        <v>1613.065553382025</v>
      </c>
      <c r="I882">
        <v>1250.163463171295</v>
      </c>
      <c r="J882">
        <v>1300.8188020597729</v>
      </c>
      <c r="K882">
        <v>1206.391739976011</v>
      </c>
      <c r="L882">
        <v>1262.941022622108</v>
      </c>
      <c r="M882">
        <v>993.36750099124197</v>
      </c>
      <c r="N882">
        <v>1052.788227568316</v>
      </c>
      <c r="O882">
        <v>1486.864745054882</v>
      </c>
      <c r="P882">
        <v>1240.435011186868</v>
      </c>
      <c r="Q882">
        <v>1388.757148911676</v>
      </c>
      <c r="R882">
        <v>1289.305439007017</v>
      </c>
      <c r="S882">
        <v>1146.356880559189</v>
      </c>
      <c r="T882">
        <v>1563.210934503114</v>
      </c>
      <c r="U882">
        <v>1361.212972478173</v>
      </c>
      <c r="V882">
        <v>1511.827142222128</v>
      </c>
      <c r="W882">
        <v>1445.322951408778</v>
      </c>
      <c r="X882">
        <v>1359.3500571724601</v>
      </c>
      <c r="Y882">
        <v>1396.220921522638</v>
      </c>
      <c r="Z882">
        <v>1190.6724479386889</v>
      </c>
      <c r="AA882">
        <v>1436.9166345492131</v>
      </c>
      <c r="AB882">
        <v>1382.916242855604</v>
      </c>
      <c r="AC882">
        <v>1352.8701827917339</v>
      </c>
      <c r="AD882">
        <v>1090.7413585061299</v>
      </c>
      <c r="AE882">
        <v>1332.309124213961</v>
      </c>
      <c r="AF882">
        <v>1467.943364768636</v>
      </c>
      <c r="AG882">
        <v>1403.4564762231739</v>
      </c>
      <c r="AH882">
        <v>1287.9637957576481</v>
      </c>
    </row>
    <row r="883" spans="1:34" x14ac:dyDescent="0.25">
      <c r="A883">
        <v>44190</v>
      </c>
      <c r="B883">
        <v>1084.42</v>
      </c>
      <c r="C883">
        <v>1359.8661246636029</v>
      </c>
      <c r="D883">
        <v>1175.4151153880091</v>
      </c>
      <c r="E883">
        <v>1191.415664925089</v>
      </c>
      <c r="F883">
        <v>1445.110823478554</v>
      </c>
      <c r="G883">
        <v>1586.4284949593421</v>
      </c>
      <c r="H883">
        <v>1592.184889248306</v>
      </c>
      <c r="I883">
        <v>1234.653690096083</v>
      </c>
      <c r="J883">
        <v>1294.1684569263759</v>
      </c>
      <c r="K883">
        <v>1154.4997720601959</v>
      </c>
      <c r="L883">
        <v>1263.9399467571809</v>
      </c>
      <c r="M883">
        <v>992.16006907105429</v>
      </c>
      <c r="N883">
        <v>1048.598186986394</v>
      </c>
      <c r="O883">
        <v>1481.4572350382971</v>
      </c>
      <c r="P883">
        <v>1234.5438164649811</v>
      </c>
      <c r="Q883">
        <v>1384.1968383514661</v>
      </c>
      <c r="R883">
        <v>1289.632720181683</v>
      </c>
      <c r="S883">
        <v>1142.38829326784</v>
      </c>
      <c r="T883">
        <v>1568.3417279196781</v>
      </c>
      <c r="U883">
        <v>1354.5234186783659</v>
      </c>
      <c r="V883">
        <v>1513.3923377382239</v>
      </c>
      <c r="W883">
        <v>1442.1298332820049</v>
      </c>
      <c r="X883">
        <v>1350.533086363283</v>
      </c>
      <c r="Y883">
        <v>1386.961846611491</v>
      </c>
      <c r="Z883">
        <v>1174.484055650086</v>
      </c>
      <c r="AA883">
        <v>1424.2696972012229</v>
      </c>
      <c r="AB883">
        <v>1373.993611945242</v>
      </c>
      <c r="AC883">
        <v>1347.3731622328021</v>
      </c>
      <c r="AD883">
        <v>1083.497727251384</v>
      </c>
      <c r="AE883">
        <v>1327.5350034987271</v>
      </c>
      <c r="AF883">
        <v>1454.178477665027</v>
      </c>
      <c r="AG883">
        <v>1394.2622291330979</v>
      </c>
      <c r="AH883">
        <v>1279.2326276319241</v>
      </c>
    </row>
    <row r="884" spans="1:34" x14ac:dyDescent="0.25">
      <c r="A884">
        <v>44189</v>
      </c>
      <c r="B884">
        <v>1067.52</v>
      </c>
      <c r="C884">
        <v>1342.333706285928</v>
      </c>
      <c r="D884">
        <v>1147.556565591399</v>
      </c>
      <c r="E884">
        <v>1175.764219156436</v>
      </c>
      <c r="F884">
        <v>1423.6746021588569</v>
      </c>
      <c r="G884">
        <v>1555.8870721052569</v>
      </c>
      <c r="H884">
        <v>1546.5399369633619</v>
      </c>
      <c r="I884">
        <v>1227.3327221857439</v>
      </c>
      <c r="J884">
        <v>1278.5409541188831</v>
      </c>
      <c r="K884">
        <v>1134.3586897718219</v>
      </c>
      <c r="L884">
        <v>1252.298792255642</v>
      </c>
      <c r="M884">
        <v>998.67328170005146</v>
      </c>
      <c r="N884">
        <v>1037.1092468965569</v>
      </c>
      <c r="O884">
        <v>1468.350633127877</v>
      </c>
      <c r="P884">
        <v>1221.555436443027</v>
      </c>
      <c r="Q884">
        <v>1371.3866345742811</v>
      </c>
      <c r="R884">
        <v>1276.2155175318801</v>
      </c>
      <c r="S884">
        <v>1133.1627227439419</v>
      </c>
      <c r="T884">
        <v>1538.6965878095609</v>
      </c>
      <c r="U884">
        <v>1337.956863370646</v>
      </c>
      <c r="V884">
        <v>1483.6186896915599</v>
      </c>
      <c r="W884">
        <v>1418.030277230009</v>
      </c>
      <c r="X884">
        <v>1348.5650262216791</v>
      </c>
      <c r="Y884">
        <v>1372.649398348834</v>
      </c>
      <c r="Z884">
        <v>1162.2352558347241</v>
      </c>
      <c r="AA884">
        <v>1403.198001330745</v>
      </c>
      <c r="AB884">
        <v>1358.7525873318209</v>
      </c>
      <c r="AC884">
        <v>1330.2980832429259</v>
      </c>
      <c r="AD884">
        <v>1075.492598492601</v>
      </c>
      <c r="AE884">
        <v>1309.2787504595581</v>
      </c>
      <c r="AF884">
        <v>1435.771109577264</v>
      </c>
      <c r="AG884">
        <v>1375.1501338077851</v>
      </c>
      <c r="AH884">
        <v>1263.917771870972</v>
      </c>
    </row>
    <row r="885" spans="1:34" x14ac:dyDescent="0.25">
      <c r="A885">
        <v>44188</v>
      </c>
      <c r="B885">
        <v>1078.9000000000001</v>
      </c>
      <c r="C885">
        <v>1353.123524810112</v>
      </c>
      <c r="D885">
        <v>1154.5143489663651</v>
      </c>
      <c r="E885">
        <v>1185.4598462635261</v>
      </c>
      <c r="F885">
        <v>1430.9462510758531</v>
      </c>
      <c r="G885">
        <v>1566.1577960822369</v>
      </c>
      <c r="H885">
        <v>1567.644913639306</v>
      </c>
      <c r="I885">
        <v>1239.9548897872221</v>
      </c>
      <c r="J885">
        <v>1283.215589770421</v>
      </c>
      <c r="K885">
        <v>1147.973733100795</v>
      </c>
      <c r="L885">
        <v>1263.3429247840299</v>
      </c>
      <c r="M885">
        <v>1003.127791412932</v>
      </c>
      <c r="N885">
        <v>1049.8155480126629</v>
      </c>
      <c r="O885">
        <v>1472.611555694252</v>
      </c>
      <c r="P885">
        <v>1231.268831648521</v>
      </c>
      <c r="Q885">
        <v>1379.708092934326</v>
      </c>
      <c r="R885">
        <v>1284.8711104241461</v>
      </c>
      <c r="S885">
        <v>1140.1518915275799</v>
      </c>
      <c r="T885">
        <v>1560.1765686998899</v>
      </c>
      <c r="U885">
        <v>1352.013702563833</v>
      </c>
      <c r="V885">
        <v>1512.619593988597</v>
      </c>
      <c r="W885">
        <v>1433.0878744846491</v>
      </c>
      <c r="X885">
        <v>1362.1447064114609</v>
      </c>
      <c r="Y885">
        <v>1384.8847048333139</v>
      </c>
      <c r="Z885">
        <v>1158.1425230651789</v>
      </c>
      <c r="AA885">
        <v>1415.4880920548369</v>
      </c>
      <c r="AB885">
        <v>1367.45773690792</v>
      </c>
      <c r="AC885">
        <v>1342.015888029365</v>
      </c>
      <c r="AD885">
        <v>1082.145316209765</v>
      </c>
      <c r="AE885">
        <v>1322.7459587044129</v>
      </c>
      <c r="AF885">
        <v>1441.9175472140039</v>
      </c>
      <c r="AG885">
        <v>1387.4068024590799</v>
      </c>
      <c r="AH885">
        <v>1275.180468643101</v>
      </c>
    </row>
    <row r="886" spans="1:34" x14ac:dyDescent="0.25">
      <c r="A886">
        <v>44187</v>
      </c>
      <c r="B886">
        <v>1083.45</v>
      </c>
      <c r="C886">
        <v>1346.378677232487</v>
      </c>
      <c r="D886">
        <v>1161.2097219239299</v>
      </c>
      <c r="E886">
        <v>1173.01172222266</v>
      </c>
      <c r="F886">
        <v>1419.378295364196</v>
      </c>
      <c r="G886">
        <v>1581.706978314121</v>
      </c>
      <c r="H886">
        <v>1559.020405469209</v>
      </c>
      <c r="I886">
        <v>1219.0627967619589</v>
      </c>
      <c r="J886">
        <v>1269.347279852331</v>
      </c>
      <c r="K886">
        <v>1150.429412958438</v>
      </c>
      <c r="L886">
        <v>1270.7505195301919</v>
      </c>
      <c r="M886">
        <v>995.60225444450919</v>
      </c>
      <c r="N886">
        <v>1049.054225634721</v>
      </c>
      <c r="O886">
        <v>1475.9659351666139</v>
      </c>
      <c r="P886">
        <v>1219.246372979567</v>
      </c>
      <c r="Q886">
        <v>1379.960171348524</v>
      </c>
      <c r="R886">
        <v>1292.3022772753659</v>
      </c>
      <c r="S886">
        <v>1117.4568808120159</v>
      </c>
      <c r="T886">
        <v>1544.7476509031389</v>
      </c>
      <c r="U886">
        <v>1358.5911953004829</v>
      </c>
      <c r="V886">
        <v>1504.8053257326519</v>
      </c>
      <c r="W886">
        <v>1424.010192315975</v>
      </c>
      <c r="X886">
        <v>1347.238258202925</v>
      </c>
      <c r="Y886">
        <v>1369.0710835592049</v>
      </c>
      <c r="Z886">
        <v>1147.658489144141</v>
      </c>
      <c r="AA886">
        <v>1402.9685209610129</v>
      </c>
      <c r="AB886">
        <v>1366.6072033302139</v>
      </c>
      <c r="AC886">
        <v>1341.1650634194</v>
      </c>
      <c r="AD886">
        <v>1075.9639621682441</v>
      </c>
      <c r="AE886">
        <v>1332.8775067643701</v>
      </c>
      <c r="AF886">
        <v>1440.170073787184</v>
      </c>
      <c r="AG886">
        <v>1381.241053509191</v>
      </c>
      <c r="AH886">
        <v>1263.1369015353021</v>
      </c>
    </row>
    <row r="887" spans="1:34" x14ac:dyDescent="0.25">
      <c r="A887">
        <v>44186</v>
      </c>
      <c r="B887">
        <v>1081.08</v>
      </c>
      <c r="C887">
        <v>1331.0896001397041</v>
      </c>
      <c r="D887">
        <v>1153.3100648827481</v>
      </c>
      <c r="E887">
        <v>1160.660307738365</v>
      </c>
      <c r="F887">
        <v>1399.0722995447791</v>
      </c>
      <c r="G887">
        <v>1549.0119387557311</v>
      </c>
      <c r="H887">
        <v>1523.97098784373</v>
      </c>
      <c r="I887">
        <v>1205.305549848636</v>
      </c>
      <c r="J887">
        <v>1261.6453628474669</v>
      </c>
      <c r="K887">
        <v>1126.7908320797089</v>
      </c>
      <c r="L887">
        <v>1274.733841859239</v>
      </c>
      <c r="M887">
        <v>999.28671880408865</v>
      </c>
      <c r="N887">
        <v>1053.243637443768</v>
      </c>
      <c r="O887">
        <v>1453.917456170622</v>
      </c>
      <c r="P887">
        <v>1216.5026047975321</v>
      </c>
      <c r="Q887">
        <v>1372.955756420514</v>
      </c>
      <c r="R887">
        <v>1270.3601855848381</v>
      </c>
      <c r="S887">
        <v>1108.095857467898</v>
      </c>
      <c r="T887">
        <v>1532.546491858961</v>
      </c>
      <c r="U887">
        <v>1347.6982574541109</v>
      </c>
      <c r="V887">
        <v>1489.5023040769099</v>
      </c>
      <c r="W887">
        <v>1420.628134869055</v>
      </c>
      <c r="X887">
        <v>1328.0155388162491</v>
      </c>
      <c r="Y887">
        <v>1350.831349623543</v>
      </c>
      <c r="Z887">
        <v>1132.9200184039371</v>
      </c>
      <c r="AA887">
        <v>1382.7561604855341</v>
      </c>
      <c r="AB887">
        <v>1353.527385208643</v>
      </c>
      <c r="AC887">
        <v>1327.663165738004</v>
      </c>
      <c r="AD887">
        <v>1073.498364563095</v>
      </c>
      <c r="AE887">
        <v>1327.706047830354</v>
      </c>
      <c r="AF887">
        <v>1423.7261881841539</v>
      </c>
      <c r="AG887">
        <v>1362.3901816341979</v>
      </c>
      <c r="AH887">
        <v>1250.946119893521</v>
      </c>
    </row>
    <row r="888" spans="1:34" x14ac:dyDescent="0.25">
      <c r="A888">
        <v>44183</v>
      </c>
      <c r="B888">
        <v>1067.46</v>
      </c>
      <c r="C888">
        <v>1316.617274378737</v>
      </c>
      <c r="D888">
        <v>1141.3224037936841</v>
      </c>
      <c r="E888">
        <v>1152.508195237474</v>
      </c>
      <c r="F888">
        <v>1375.5230272601759</v>
      </c>
      <c r="G888">
        <v>1530.8691945876831</v>
      </c>
      <c r="H888">
        <v>1475.4394574745761</v>
      </c>
      <c r="I888">
        <v>1183.3283731377539</v>
      </c>
      <c r="J888">
        <v>1256.1505853665981</v>
      </c>
      <c r="K888">
        <v>1098.073117530588</v>
      </c>
      <c r="L888">
        <v>1271.4583139103891</v>
      </c>
      <c r="M888">
        <v>995.37236087175177</v>
      </c>
      <c r="N888">
        <v>1041.490367052651</v>
      </c>
      <c r="O888">
        <v>1445.375234354965</v>
      </c>
      <c r="P888">
        <v>1216.0356036017481</v>
      </c>
      <c r="Q888">
        <v>1361.9231318990619</v>
      </c>
      <c r="R888">
        <v>1255.940555818238</v>
      </c>
      <c r="S888">
        <v>1093.216710149283</v>
      </c>
      <c r="T888">
        <v>1542.0802010264349</v>
      </c>
      <c r="U888">
        <v>1341.154249524011</v>
      </c>
      <c r="V888">
        <v>1469.572294880878</v>
      </c>
      <c r="W888">
        <v>1414.3909332594769</v>
      </c>
      <c r="X888">
        <v>1315.0911244244601</v>
      </c>
      <c r="Y888">
        <v>1338.3888096278149</v>
      </c>
      <c r="Z888">
        <v>1125.9296582972991</v>
      </c>
      <c r="AA888">
        <v>1363.112436246804</v>
      </c>
      <c r="AB888">
        <v>1342.6038168969319</v>
      </c>
      <c r="AC888">
        <v>1317.421768315078</v>
      </c>
      <c r="AD888">
        <v>1065.1609132356079</v>
      </c>
      <c r="AE888">
        <v>1311.5608717391201</v>
      </c>
      <c r="AF888">
        <v>1406.401129940853</v>
      </c>
      <c r="AG888">
        <v>1347.7552809482629</v>
      </c>
      <c r="AH888">
        <v>1238.3143393617961</v>
      </c>
    </row>
    <row r="889" spans="1:34" x14ac:dyDescent="0.25">
      <c r="A889">
        <v>44182</v>
      </c>
      <c r="B889">
        <v>1051.77</v>
      </c>
      <c r="C889">
        <v>1306.015994135136</v>
      </c>
      <c r="D889">
        <v>1129.4898889356141</v>
      </c>
      <c r="E889">
        <v>1151.4953439279279</v>
      </c>
      <c r="F889">
        <v>1363.4173434292941</v>
      </c>
      <c r="G889">
        <v>1514.695437422225</v>
      </c>
      <c r="H889">
        <v>1450.311386185087</v>
      </c>
      <c r="I889">
        <v>1174.3593603516019</v>
      </c>
      <c r="J889">
        <v>1254.6656906503699</v>
      </c>
      <c r="K889">
        <v>1077.202444887733</v>
      </c>
      <c r="L889">
        <v>1271.918345715766</v>
      </c>
      <c r="M889">
        <v>986.95973129814672</v>
      </c>
      <c r="N889">
        <v>1033.6029079639411</v>
      </c>
      <c r="O889">
        <v>1442.8748312712321</v>
      </c>
      <c r="P889">
        <v>1203.589902444028</v>
      </c>
      <c r="Q889">
        <v>1349.013548488128</v>
      </c>
      <c r="R889">
        <v>1237.8990840947181</v>
      </c>
      <c r="S889">
        <v>1081.3641206802019</v>
      </c>
      <c r="T889">
        <v>1535.8914055680621</v>
      </c>
      <c r="U889">
        <v>1333.9930080749409</v>
      </c>
      <c r="V889">
        <v>1469.2907440343131</v>
      </c>
      <c r="W889">
        <v>1417.765484348615</v>
      </c>
      <c r="X889">
        <v>1295.616597567853</v>
      </c>
      <c r="Y889">
        <v>1327.173288981347</v>
      </c>
      <c r="Z889">
        <v>1121.3491683516311</v>
      </c>
      <c r="AA889">
        <v>1349.0527847626629</v>
      </c>
      <c r="AB889">
        <v>1336.438855695041</v>
      </c>
      <c r="AC889">
        <v>1307.5586489182599</v>
      </c>
      <c r="AD889">
        <v>1058.8707864313751</v>
      </c>
      <c r="AE889">
        <v>1292.338303293368</v>
      </c>
      <c r="AF889">
        <v>1391.3108586860269</v>
      </c>
      <c r="AG889">
        <v>1337.556813116777</v>
      </c>
      <c r="AH889">
        <v>1230.6655587902651</v>
      </c>
    </row>
    <row r="890" spans="1:34" x14ac:dyDescent="0.25">
      <c r="A890">
        <v>44181</v>
      </c>
      <c r="B890">
        <v>1066.99</v>
      </c>
      <c r="C890">
        <v>1305.2732668057311</v>
      </c>
      <c r="D890">
        <v>1130.3917251680109</v>
      </c>
      <c r="E890">
        <v>1156.664316178817</v>
      </c>
      <c r="F890">
        <v>1364.004384001365</v>
      </c>
      <c r="G890">
        <v>1503.2327810777181</v>
      </c>
      <c r="H890">
        <v>1446.9593488668111</v>
      </c>
      <c r="I890">
        <v>1173.8478401366499</v>
      </c>
      <c r="J890">
        <v>1252.2891675511989</v>
      </c>
      <c r="K890">
        <v>1079.8490061593361</v>
      </c>
      <c r="L890">
        <v>1275.6382295410349</v>
      </c>
      <c r="M890">
        <v>995.50865597267568</v>
      </c>
      <c r="N890">
        <v>1035.7219530684119</v>
      </c>
      <c r="O890">
        <v>1446.65933470818</v>
      </c>
      <c r="P890">
        <v>1214.517835453418</v>
      </c>
      <c r="Q890">
        <v>1347.343569134151</v>
      </c>
      <c r="R890">
        <v>1232.6299228577341</v>
      </c>
      <c r="S890">
        <v>1078.8274332351809</v>
      </c>
      <c r="T890">
        <v>1520.3815342853241</v>
      </c>
      <c r="U890">
        <v>1334.6131595011</v>
      </c>
      <c r="V890">
        <v>1467.1449907640761</v>
      </c>
      <c r="W890">
        <v>1420.071130960052</v>
      </c>
      <c r="X890">
        <v>1303.4543419903459</v>
      </c>
      <c r="Y890">
        <v>1319.073709334946</v>
      </c>
      <c r="Z890">
        <v>1124.576209879785</v>
      </c>
      <c r="AA890">
        <v>1346.112778192381</v>
      </c>
      <c r="AB890">
        <v>1337.31839285967</v>
      </c>
      <c r="AC890">
        <v>1307.316210672117</v>
      </c>
      <c r="AD890">
        <v>1063.194991693415</v>
      </c>
      <c r="AE890">
        <v>1299.5567771754629</v>
      </c>
      <c r="AF890">
        <v>1394.2681935134219</v>
      </c>
      <c r="AG890">
        <v>1339.513877857805</v>
      </c>
      <c r="AH890">
        <v>1224.1579216897389</v>
      </c>
    </row>
    <row r="891" spans="1:34" x14ac:dyDescent="0.25">
      <c r="A891">
        <v>44180</v>
      </c>
      <c r="B891">
        <v>1055.27</v>
      </c>
      <c r="C891">
        <v>1295.708493611641</v>
      </c>
      <c r="D891">
        <v>1122.060478273979</v>
      </c>
      <c r="E891">
        <v>1155.721548756457</v>
      </c>
      <c r="F891">
        <v>1354.596156128262</v>
      </c>
      <c r="G891">
        <v>1498.475915032089</v>
      </c>
      <c r="H891">
        <v>1431.972705952523</v>
      </c>
      <c r="I891">
        <v>1171.1005508101321</v>
      </c>
      <c r="J891">
        <v>1250.215406206338</v>
      </c>
      <c r="K891">
        <v>1062.882814536694</v>
      </c>
      <c r="L891">
        <v>1271.109787540061</v>
      </c>
      <c r="M891">
        <v>985.4794926987114</v>
      </c>
      <c r="N891">
        <v>1034.126044151091</v>
      </c>
      <c r="O891">
        <v>1442.2262672584591</v>
      </c>
      <c r="P891">
        <v>1201.0127636911809</v>
      </c>
      <c r="Q891">
        <v>1343.96458714497</v>
      </c>
      <c r="R891">
        <v>1217.509828710809</v>
      </c>
      <c r="S891">
        <v>1073.3490754612001</v>
      </c>
      <c r="T891">
        <v>1510.8726581217261</v>
      </c>
      <c r="U891">
        <v>1326.757866661053</v>
      </c>
      <c r="V891">
        <v>1462.523959697186</v>
      </c>
      <c r="W891">
        <v>1398.5946338315259</v>
      </c>
      <c r="X891">
        <v>1291.2162043412741</v>
      </c>
      <c r="Y891">
        <v>1304.9490314395459</v>
      </c>
      <c r="Z891">
        <v>1119.8097686485669</v>
      </c>
      <c r="AA891">
        <v>1334.3461860661359</v>
      </c>
      <c r="AB891">
        <v>1332.265469437795</v>
      </c>
      <c r="AC891">
        <v>1295.322386446461</v>
      </c>
      <c r="AD891">
        <v>1059.0090180043951</v>
      </c>
      <c r="AE891">
        <v>1286.736532364306</v>
      </c>
      <c r="AF891">
        <v>1385.654080878377</v>
      </c>
      <c r="AG891">
        <v>1328.787484323575</v>
      </c>
      <c r="AH891">
        <v>1215.754014565598</v>
      </c>
    </row>
    <row r="892" spans="1:34" x14ac:dyDescent="0.25">
      <c r="A892">
        <v>44179</v>
      </c>
      <c r="B892">
        <v>1064.0899999999999</v>
      </c>
      <c r="C892">
        <v>1290.399554523374</v>
      </c>
      <c r="D892">
        <v>1119.418905160361</v>
      </c>
      <c r="E892">
        <v>1159.19557605212</v>
      </c>
      <c r="F892">
        <v>1348.3973899293551</v>
      </c>
      <c r="G892">
        <v>1475.7041974326589</v>
      </c>
      <c r="H892">
        <v>1422.669080196127</v>
      </c>
      <c r="I892">
        <v>1162.596281673822</v>
      </c>
      <c r="J892">
        <v>1247.386782018456</v>
      </c>
      <c r="K892">
        <v>1072.16893339994</v>
      </c>
      <c r="L892">
        <v>1260.805312014664</v>
      </c>
      <c r="M892">
        <v>987.54978056126345</v>
      </c>
      <c r="N892">
        <v>1031.4561954613121</v>
      </c>
      <c r="O892">
        <v>1434.1034553036791</v>
      </c>
      <c r="P892">
        <v>1191.1874838511701</v>
      </c>
      <c r="Q892">
        <v>1339.0093058439361</v>
      </c>
      <c r="R892">
        <v>1222.484710254887</v>
      </c>
      <c r="S892">
        <v>1067.5912933330201</v>
      </c>
      <c r="T892">
        <v>1500.177823159451</v>
      </c>
      <c r="U892">
        <v>1320.9211937746741</v>
      </c>
      <c r="V892">
        <v>1449.596236058255</v>
      </c>
      <c r="W892">
        <v>1400.3903694700459</v>
      </c>
      <c r="X892">
        <v>1281.967934660277</v>
      </c>
      <c r="Y892">
        <v>1299.642706625204</v>
      </c>
      <c r="Z892">
        <v>1118.223632971858</v>
      </c>
      <c r="AA892">
        <v>1327.546737674227</v>
      </c>
      <c r="AB892">
        <v>1326.9790757631681</v>
      </c>
      <c r="AC892">
        <v>1290.6921479758651</v>
      </c>
      <c r="AD892">
        <v>1058.589666391355</v>
      </c>
      <c r="AE892">
        <v>1295.415460494537</v>
      </c>
      <c r="AF892">
        <v>1379.733749009124</v>
      </c>
      <c r="AG892">
        <v>1321.450367490002</v>
      </c>
      <c r="AH892">
        <v>1211.146592272401</v>
      </c>
    </row>
    <row r="893" spans="1:34" x14ac:dyDescent="0.25">
      <c r="A893">
        <v>44176</v>
      </c>
      <c r="B893">
        <v>1045.96</v>
      </c>
      <c r="C893">
        <v>1278.6333949748209</v>
      </c>
      <c r="D893">
        <v>1103.520199833843</v>
      </c>
      <c r="E893">
        <v>1154.0249638763601</v>
      </c>
      <c r="F893">
        <v>1334.1926674912311</v>
      </c>
      <c r="G893">
        <v>1463.3105835409169</v>
      </c>
      <c r="H893">
        <v>1384.590080410557</v>
      </c>
      <c r="I893">
        <v>1155.1878893984349</v>
      </c>
      <c r="J893">
        <v>1242.4647751422881</v>
      </c>
      <c r="K893">
        <v>1045.889491419231</v>
      </c>
      <c r="L893">
        <v>1226.603705110273</v>
      </c>
      <c r="M893">
        <v>978.37621040179522</v>
      </c>
      <c r="N893">
        <v>1019.243509609568</v>
      </c>
      <c r="O893">
        <v>1423.1250189874411</v>
      </c>
      <c r="P893">
        <v>1193.2290227781659</v>
      </c>
      <c r="Q893">
        <v>1328.6862148841931</v>
      </c>
      <c r="R893">
        <v>1216.95829711644</v>
      </c>
      <c r="S893">
        <v>1071.736199796344</v>
      </c>
      <c r="T893">
        <v>1488.343585849082</v>
      </c>
      <c r="U893">
        <v>1307.326872449484</v>
      </c>
      <c r="V893">
        <v>1444.6020283525741</v>
      </c>
      <c r="W893">
        <v>1401.0746268902619</v>
      </c>
      <c r="X893">
        <v>1271.2540127038369</v>
      </c>
      <c r="Y893">
        <v>1292.8612184696501</v>
      </c>
      <c r="Z893">
        <v>1107.64010114448</v>
      </c>
      <c r="AA893">
        <v>1313.2216706253889</v>
      </c>
      <c r="AB893">
        <v>1313.7844487990731</v>
      </c>
      <c r="AC893">
        <v>1284.760021547942</v>
      </c>
      <c r="AD893">
        <v>1048.4750703886989</v>
      </c>
      <c r="AE893">
        <v>1280.37657072099</v>
      </c>
      <c r="AF893">
        <v>1362.7614467408159</v>
      </c>
      <c r="AG893">
        <v>1309.3714838191399</v>
      </c>
      <c r="AH893">
        <v>1202.7841782076521</v>
      </c>
    </row>
    <row r="894" spans="1:34" x14ac:dyDescent="0.25">
      <c r="A894">
        <v>44175</v>
      </c>
      <c r="B894">
        <v>1030.9100000000001</v>
      </c>
      <c r="C894">
        <v>1271.3712415214511</v>
      </c>
      <c r="D894">
        <v>1094.5287866350041</v>
      </c>
      <c r="E894">
        <v>1146.879185687329</v>
      </c>
      <c r="F894">
        <v>1325.6997368530981</v>
      </c>
      <c r="G894">
        <v>1462.4942840680089</v>
      </c>
      <c r="H894">
        <v>1379.102066484485</v>
      </c>
      <c r="I894">
        <v>1156.0024205656</v>
      </c>
      <c r="J894">
        <v>1235.198624181877</v>
      </c>
      <c r="K894">
        <v>1035.71666264643</v>
      </c>
      <c r="L894">
        <v>1217.120323584028</v>
      </c>
      <c r="M894">
        <v>974.74390370845902</v>
      </c>
      <c r="N894">
        <v>1007.398703502491</v>
      </c>
      <c r="O894">
        <v>1417.177896359208</v>
      </c>
      <c r="P894">
        <v>1189.403659322988</v>
      </c>
      <c r="Q894">
        <v>1319.1295920923851</v>
      </c>
      <c r="R894">
        <v>1211.51530115625</v>
      </c>
      <c r="S894">
        <v>1060.762348212188</v>
      </c>
      <c r="T894">
        <v>1466.695002531128</v>
      </c>
      <c r="U894">
        <v>1299.1320395344251</v>
      </c>
      <c r="V894">
        <v>1440.8038470976701</v>
      </c>
      <c r="W894">
        <v>1394.8826092422839</v>
      </c>
      <c r="X894">
        <v>1262.581410977928</v>
      </c>
      <c r="Y894">
        <v>1288.811327587392</v>
      </c>
      <c r="Z894">
        <v>1092.8670334292681</v>
      </c>
      <c r="AA894">
        <v>1305.5404568760739</v>
      </c>
      <c r="AB894">
        <v>1306.13642956133</v>
      </c>
      <c r="AC894">
        <v>1279.9832686652819</v>
      </c>
      <c r="AD894">
        <v>1038.6160020348109</v>
      </c>
      <c r="AE894">
        <v>1263.2613827822361</v>
      </c>
      <c r="AF894">
        <v>1350.7294163527481</v>
      </c>
      <c r="AG894">
        <v>1301.261154483883</v>
      </c>
      <c r="AH894">
        <v>1200.1035111672099</v>
      </c>
    </row>
    <row r="895" spans="1:34" x14ac:dyDescent="0.25">
      <c r="A895">
        <v>44174</v>
      </c>
      <c r="B895">
        <v>1039.1300000000001</v>
      </c>
      <c r="C895">
        <v>1275.6352869056091</v>
      </c>
      <c r="D895">
        <v>1088.8450993597951</v>
      </c>
      <c r="E895">
        <v>1150.904717164367</v>
      </c>
      <c r="F895">
        <v>1332.2410790164231</v>
      </c>
      <c r="G895">
        <v>1474.823251824148</v>
      </c>
      <c r="H895">
        <v>1372.7578583768991</v>
      </c>
      <c r="I895">
        <v>1168.512636732333</v>
      </c>
      <c r="J895">
        <v>1239.109819955348</v>
      </c>
      <c r="K895">
        <v>1053.3144298068789</v>
      </c>
      <c r="L895">
        <v>1216.0702182137561</v>
      </c>
      <c r="M895">
        <v>970.63177874556925</v>
      </c>
      <c r="N895">
        <v>1017.762082803916</v>
      </c>
      <c r="O895">
        <v>1429.545241597895</v>
      </c>
      <c r="P895">
        <v>1195.698311332435</v>
      </c>
      <c r="Q895">
        <v>1323.2836632289541</v>
      </c>
      <c r="R895">
        <v>1216.54695985736</v>
      </c>
      <c r="S895">
        <v>1045.85981550829</v>
      </c>
      <c r="T895">
        <v>1475.0993948895609</v>
      </c>
      <c r="U895">
        <v>1300.1645544113171</v>
      </c>
      <c r="V895">
        <v>1452.0080877022481</v>
      </c>
      <c r="W895">
        <v>1397.7767327656429</v>
      </c>
      <c r="X895">
        <v>1260.9553962136019</v>
      </c>
      <c r="Y895">
        <v>1293.471597865127</v>
      </c>
      <c r="Z895">
        <v>1088.857216529904</v>
      </c>
      <c r="AA895">
        <v>1307.7245345907841</v>
      </c>
      <c r="AB895">
        <v>1314.1985555352339</v>
      </c>
      <c r="AC895">
        <v>1285.5176903368961</v>
      </c>
      <c r="AD895">
        <v>1041.5000596554969</v>
      </c>
      <c r="AE895">
        <v>1271.4695858260859</v>
      </c>
      <c r="AF895">
        <v>1360.0728253108009</v>
      </c>
      <c r="AG895">
        <v>1305.465037582185</v>
      </c>
      <c r="AH895">
        <v>1201.340160400013</v>
      </c>
    </row>
    <row r="896" spans="1:34" x14ac:dyDescent="0.25">
      <c r="A896">
        <v>44173</v>
      </c>
      <c r="B896">
        <v>1029.26</v>
      </c>
      <c r="C896">
        <v>1268.919715061121</v>
      </c>
      <c r="D896">
        <v>1084.3697097627539</v>
      </c>
      <c r="E896">
        <v>1132.793705308153</v>
      </c>
      <c r="F896">
        <v>1325.665809194036</v>
      </c>
      <c r="G896">
        <v>1466.745465591689</v>
      </c>
      <c r="H896">
        <v>1347.031352869602</v>
      </c>
      <c r="I896">
        <v>1162.1533621331309</v>
      </c>
      <c r="J896">
        <v>1244.801602129208</v>
      </c>
      <c r="K896">
        <v>1034.0116098459639</v>
      </c>
      <c r="L896">
        <v>1201.4319823898049</v>
      </c>
      <c r="M896">
        <v>970.69180756426988</v>
      </c>
      <c r="N896">
        <v>1016.281598668837</v>
      </c>
      <c r="O896">
        <v>1421.5609736614269</v>
      </c>
      <c r="P896">
        <v>1189.817605383266</v>
      </c>
      <c r="Q896">
        <v>1323.2991546360711</v>
      </c>
      <c r="R896">
        <v>1209.0649365770239</v>
      </c>
      <c r="S896">
        <v>1061.191528654784</v>
      </c>
      <c r="T896">
        <v>1479.200632668091</v>
      </c>
      <c r="U896">
        <v>1298.597653438803</v>
      </c>
      <c r="V896">
        <v>1414.705836575713</v>
      </c>
      <c r="W896">
        <v>1391.8703838649769</v>
      </c>
      <c r="X896">
        <v>1248.8184201730689</v>
      </c>
      <c r="Y896">
        <v>1290.133105127512</v>
      </c>
      <c r="Z896">
        <v>1085.183397084113</v>
      </c>
      <c r="AA896">
        <v>1300.2747900557381</v>
      </c>
      <c r="AB896">
        <v>1306.5378976940169</v>
      </c>
      <c r="AC896">
        <v>1279.91758886356</v>
      </c>
      <c r="AD896">
        <v>1037.486165027718</v>
      </c>
      <c r="AE896">
        <v>1259.4647313805399</v>
      </c>
      <c r="AF896">
        <v>1351.341057047857</v>
      </c>
      <c r="AG896">
        <v>1300.8141656859671</v>
      </c>
      <c r="AH896">
        <v>1194.126927742182</v>
      </c>
    </row>
    <row r="897" spans="1:34" x14ac:dyDescent="0.25">
      <c r="A897">
        <v>44172</v>
      </c>
      <c r="B897">
        <v>1029.98</v>
      </c>
      <c r="C897">
        <v>1264.981494483153</v>
      </c>
      <c r="D897">
        <v>1097.6281314394039</v>
      </c>
      <c r="E897">
        <v>1130.844363711409</v>
      </c>
      <c r="F897">
        <v>1325.954745576483</v>
      </c>
      <c r="G897">
        <v>1469.038043527845</v>
      </c>
      <c r="H897">
        <v>1325.1947756168479</v>
      </c>
      <c r="I897">
        <v>1153.569435112016</v>
      </c>
      <c r="J897">
        <v>1231.071423269032</v>
      </c>
      <c r="K897">
        <v>1040.529958110508</v>
      </c>
      <c r="L897">
        <v>1195.9809955887949</v>
      </c>
      <c r="M897">
        <v>967.75607725248835</v>
      </c>
      <c r="N897">
        <v>1015.735669546594</v>
      </c>
      <c r="O897">
        <v>1411.3015507507359</v>
      </c>
      <c r="P897">
        <v>1180.974023149618</v>
      </c>
      <c r="Q897">
        <v>1329.5884949427721</v>
      </c>
      <c r="R897">
        <v>1212.582507405476</v>
      </c>
      <c r="S897">
        <v>1063.1536292057201</v>
      </c>
      <c r="T897">
        <v>1478.858241011297</v>
      </c>
      <c r="U897">
        <v>1295.1766705818161</v>
      </c>
      <c r="V897">
        <v>1409.062546674322</v>
      </c>
      <c r="W897">
        <v>1390.938640574961</v>
      </c>
      <c r="X897">
        <v>1240.4463434496549</v>
      </c>
      <c r="Y897">
        <v>1284.8450497647129</v>
      </c>
      <c r="Z897">
        <v>1077.623389722231</v>
      </c>
      <c r="AA897">
        <v>1295.4452344523149</v>
      </c>
      <c r="AB897">
        <v>1302.0848459180579</v>
      </c>
      <c r="AC897">
        <v>1277.778416108456</v>
      </c>
      <c r="AD897">
        <v>1034.640896739372</v>
      </c>
      <c r="AE897">
        <v>1259.9894727051731</v>
      </c>
      <c r="AF897">
        <v>1345.396624730399</v>
      </c>
      <c r="AG897">
        <v>1298.30341301165</v>
      </c>
      <c r="AH897">
        <v>1189.1315647249021</v>
      </c>
    </row>
    <row r="898" spans="1:34" x14ac:dyDescent="0.25">
      <c r="A898">
        <v>44169</v>
      </c>
      <c r="B898">
        <v>1021.49</v>
      </c>
      <c r="C898">
        <v>1256.6339492784871</v>
      </c>
      <c r="D898">
        <v>1092.97821751217</v>
      </c>
      <c r="E898">
        <v>1130.8225417964311</v>
      </c>
      <c r="F898">
        <v>1307.696096815494</v>
      </c>
      <c r="G898">
        <v>1476.0597900762909</v>
      </c>
      <c r="H898">
        <v>1319.799859970527</v>
      </c>
      <c r="I898">
        <v>1144.24077378111</v>
      </c>
      <c r="J898">
        <v>1216.915441470436</v>
      </c>
      <c r="K898">
        <v>1029.960577802068</v>
      </c>
      <c r="L898">
        <v>1183.154368594594</v>
      </c>
      <c r="M898">
        <v>963.07944703038049</v>
      </c>
      <c r="N898">
        <v>1017.39439253107</v>
      </c>
      <c r="O898">
        <v>1405.8715432859869</v>
      </c>
      <c r="P898">
        <v>1180.100888131758</v>
      </c>
      <c r="Q898">
        <v>1321.170730355394</v>
      </c>
      <c r="R898">
        <v>1203.7655762600939</v>
      </c>
      <c r="S898">
        <v>1053.5078850970119</v>
      </c>
      <c r="T898">
        <v>1455.485122075992</v>
      </c>
      <c r="U898">
        <v>1286.0909983726251</v>
      </c>
      <c r="V898">
        <v>1411.088524951808</v>
      </c>
      <c r="W898">
        <v>1393.2269049253621</v>
      </c>
      <c r="X898">
        <v>1233.4613629898661</v>
      </c>
      <c r="Y898">
        <v>1277.994540943391</v>
      </c>
      <c r="Z898">
        <v>1056.538131318237</v>
      </c>
      <c r="AA898">
        <v>1284.2361250039451</v>
      </c>
      <c r="AB898">
        <v>1293.730081837871</v>
      </c>
      <c r="AC898">
        <v>1273.71847692549</v>
      </c>
      <c r="AD898">
        <v>1029.5954064957959</v>
      </c>
      <c r="AE898">
        <v>1251.292597681836</v>
      </c>
      <c r="AF898">
        <v>1338.595769792845</v>
      </c>
      <c r="AG898">
        <v>1288.546476679194</v>
      </c>
      <c r="AH898">
        <v>1181.5369246126129</v>
      </c>
    </row>
    <row r="899" spans="1:34" x14ac:dyDescent="0.25">
      <c r="A899">
        <v>44168</v>
      </c>
      <c r="B899">
        <v>1019.8</v>
      </c>
      <c r="C899">
        <v>1253.0296041352181</v>
      </c>
      <c r="D899">
        <v>1075.8778623743881</v>
      </c>
      <c r="E899">
        <v>1134.480343773907</v>
      </c>
      <c r="F899">
        <v>1296.2990372840441</v>
      </c>
      <c r="G899">
        <v>1480.368427166623</v>
      </c>
      <c r="H899">
        <v>1312.341896099696</v>
      </c>
      <c r="I899">
        <v>1144.95194112437</v>
      </c>
      <c r="J899">
        <v>1230.628412190569</v>
      </c>
      <c r="K899">
        <v>1014.4822124827811</v>
      </c>
      <c r="L899">
        <v>1189.361696154059</v>
      </c>
      <c r="M899">
        <v>978.76789370531026</v>
      </c>
      <c r="N899">
        <v>1011.965496545267</v>
      </c>
      <c r="O899">
        <v>1403.7131678771921</v>
      </c>
      <c r="P899">
        <v>1180.3548847425341</v>
      </c>
      <c r="Q899">
        <v>1312.4077700242419</v>
      </c>
      <c r="R899">
        <v>1207.290906973752</v>
      </c>
      <c r="S899">
        <v>1037.6159027991789</v>
      </c>
      <c r="T899">
        <v>1428.90164207317</v>
      </c>
      <c r="U899">
        <v>1277.8169143778221</v>
      </c>
      <c r="V899">
        <v>1434.364086085719</v>
      </c>
      <c r="W899">
        <v>1394.7110224878049</v>
      </c>
      <c r="X899">
        <v>1220.6775859138561</v>
      </c>
      <c r="Y899">
        <v>1277.6014389777699</v>
      </c>
      <c r="Z899">
        <v>1066.978713933092</v>
      </c>
      <c r="AA899">
        <v>1275.2091773838431</v>
      </c>
      <c r="AB899">
        <v>1294.106349196762</v>
      </c>
      <c r="AC899">
        <v>1273.5678082662321</v>
      </c>
      <c r="AD899">
        <v>1033.9420156282411</v>
      </c>
      <c r="AE899">
        <v>1245.669536101967</v>
      </c>
      <c r="AF899">
        <v>1336.6919523801</v>
      </c>
      <c r="AG899">
        <v>1286.8224045070031</v>
      </c>
      <c r="AH899">
        <v>1175.320384019132</v>
      </c>
    </row>
    <row r="900" spans="1:34" x14ac:dyDescent="0.25">
      <c r="A900">
        <v>44167</v>
      </c>
      <c r="B900">
        <v>1014.32</v>
      </c>
      <c r="C900">
        <v>1246.6398907904111</v>
      </c>
      <c r="D900">
        <v>1070.054527414685</v>
      </c>
      <c r="E900">
        <v>1128.3932698302319</v>
      </c>
      <c r="F900">
        <v>1285.7819929639791</v>
      </c>
      <c r="G900">
        <v>1463.5614223531329</v>
      </c>
      <c r="H900">
        <v>1308.262536009232</v>
      </c>
      <c r="I900">
        <v>1141.982314439641</v>
      </c>
      <c r="J900">
        <v>1226.861579717307</v>
      </c>
      <c r="K900">
        <v>1000.237754385381</v>
      </c>
      <c r="L900">
        <v>1172.8433295719169</v>
      </c>
      <c r="M900">
        <v>993.46383651661972</v>
      </c>
      <c r="N900">
        <v>998.91145706817554</v>
      </c>
      <c r="O900">
        <v>1390.0071318489699</v>
      </c>
      <c r="P900">
        <v>1177.2593479393549</v>
      </c>
      <c r="Q900">
        <v>1306.866781554269</v>
      </c>
      <c r="R900">
        <v>1199.773045217855</v>
      </c>
      <c r="S900">
        <v>1027.8141115877031</v>
      </c>
      <c r="T900">
        <v>1406.693333690225</v>
      </c>
      <c r="U900">
        <v>1272.954132372623</v>
      </c>
      <c r="V900">
        <v>1407.066281875715</v>
      </c>
      <c r="W900">
        <v>1391.1547830064501</v>
      </c>
      <c r="X900">
        <v>1232.021198302328</v>
      </c>
      <c r="Y900">
        <v>1274.99881252964</v>
      </c>
      <c r="Z900">
        <v>1072.5276705568399</v>
      </c>
      <c r="AA900">
        <v>1269.829535969669</v>
      </c>
      <c r="AB900">
        <v>1282.723437529907</v>
      </c>
      <c r="AC900">
        <v>1267.5264411820031</v>
      </c>
      <c r="AD900">
        <v>1032.5192751916341</v>
      </c>
      <c r="AE900">
        <v>1240.8056261219899</v>
      </c>
      <c r="AF900">
        <v>1326.3360579204709</v>
      </c>
      <c r="AG900">
        <v>1278.6994713245981</v>
      </c>
      <c r="AH900">
        <v>1172.605463803676</v>
      </c>
    </row>
    <row r="901" spans="1:34" x14ac:dyDescent="0.25">
      <c r="A901">
        <v>44166</v>
      </c>
      <c r="B901">
        <v>1008.87</v>
      </c>
      <c r="C901">
        <v>1242.5471524178911</v>
      </c>
      <c r="D901">
        <v>1067.357202427967</v>
      </c>
      <c r="E901">
        <v>1129.943597798861</v>
      </c>
      <c r="F901">
        <v>1288.255341684184</v>
      </c>
      <c r="G901">
        <v>1458.4282542006611</v>
      </c>
      <c r="H901">
        <v>1301.7204463804931</v>
      </c>
      <c r="I901">
        <v>1131.209770906368</v>
      </c>
      <c r="J901">
        <v>1218.885371710651</v>
      </c>
      <c r="K901">
        <v>991.093691345244</v>
      </c>
      <c r="L901">
        <v>1157.9814321042791</v>
      </c>
      <c r="M901">
        <v>990.96614753666802</v>
      </c>
      <c r="N901">
        <v>991.4147804815218</v>
      </c>
      <c r="O901">
        <v>1379.737194578742</v>
      </c>
      <c r="P901">
        <v>1177.820148361697</v>
      </c>
      <c r="Q901">
        <v>1303.5523212477481</v>
      </c>
      <c r="R901">
        <v>1195.4726102316549</v>
      </c>
      <c r="S901">
        <v>1025.3162445367921</v>
      </c>
      <c r="T901">
        <v>1412.9675945599499</v>
      </c>
      <c r="U901">
        <v>1268.0648177958331</v>
      </c>
      <c r="V901">
        <v>1421.675137386404</v>
      </c>
      <c r="W901">
        <v>1381.3268042872389</v>
      </c>
      <c r="X901">
        <v>1231.2517956876729</v>
      </c>
      <c r="Y901">
        <v>1268.1076762707501</v>
      </c>
      <c r="Z901">
        <v>1067.929296866163</v>
      </c>
      <c r="AA901">
        <v>1267.6955388722099</v>
      </c>
      <c r="AB901">
        <v>1275.956469838507</v>
      </c>
      <c r="AC901">
        <v>1262.1257541990369</v>
      </c>
      <c r="AD901">
        <v>1028.152462424636</v>
      </c>
      <c r="AE901">
        <v>1237.900871467652</v>
      </c>
      <c r="AF901">
        <v>1318.140787744753</v>
      </c>
      <c r="AG901">
        <v>1275.3942202034809</v>
      </c>
      <c r="AH901">
        <v>1169.619891488474</v>
      </c>
    </row>
    <row r="902" spans="1:34" x14ac:dyDescent="0.25">
      <c r="A902">
        <v>44165</v>
      </c>
      <c r="B902">
        <v>1003.08</v>
      </c>
      <c r="C902">
        <v>1236.985147498063</v>
      </c>
      <c r="D902">
        <v>1079.3616218089489</v>
      </c>
      <c r="E902">
        <v>1124.5802800318661</v>
      </c>
      <c r="F902">
        <v>1283.140418428703</v>
      </c>
      <c r="G902">
        <v>1448.275222788785</v>
      </c>
      <c r="H902">
        <v>1296.3897446505421</v>
      </c>
      <c r="I902">
        <v>1129.9087662905431</v>
      </c>
      <c r="J902">
        <v>1215.6175498247101</v>
      </c>
      <c r="K902">
        <v>974.49181054933501</v>
      </c>
      <c r="L902">
        <v>1149.833887733419</v>
      </c>
      <c r="M902">
        <v>984.13938407377111</v>
      </c>
      <c r="N902">
        <v>987.90051615725861</v>
      </c>
      <c r="O902">
        <v>1377.9962487696559</v>
      </c>
      <c r="P902">
        <v>1176.710097414418</v>
      </c>
      <c r="Q902">
        <v>1298.24567447596</v>
      </c>
      <c r="R902">
        <v>1187.673294204011</v>
      </c>
      <c r="S902">
        <v>1019.770809536705</v>
      </c>
      <c r="T902">
        <v>1403.453266780944</v>
      </c>
      <c r="U902">
        <v>1262.1080675995249</v>
      </c>
      <c r="V902">
        <v>1416.6884654637529</v>
      </c>
      <c r="W902">
        <v>1361.995299684912</v>
      </c>
      <c r="X902">
        <v>1221.5827541842521</v>
      </c>
      <c r="Y902">
        <v>1263.2570278519329</v>
      </c>
      <c r="Z902">
        <v>1068.9413910521939</v>
      </c>
      <c r="AA902">
        <v>1262.6536839350319</v>
      </c>
      <c r="AB902">
        <v>1270.746182680025</v>
      </c>
      <c r="AC902">
        <v>1254.199791663212</v>
      </c>
      <c r="AD902">
        <v>1024.573859659999</v>
      </c>
      <c r="AE902">
        <v>1232.08897908055</v>
      </c>
      <c r="AF902">
        <v>1309.692746690253</v>
      </c>
      <c r="AG902">
        <v>1268.674797072091</v>
      </c>
      <c r="AH902">
        <v>1166.793367005559</v>
      </c>
    </row>
    <row r="903" spans="1:34" x14ac:dyDescent="0.25">
      <c r="A903">
        <v>44162</v>
      </c>
      <c r="B903">
        <v>1010.22</v>
      </c>
      <c r="C903">
        <v>1236.4070080534309</v>
      </c>
      <c r="D903">
        <v>1068.8004258496901</v>
      </c>
      <c r="E903">
        <v>1127.021656633427</v>
      </c>
      <c r="F903">
        <v>1285.1809568834531</v>
      </c>
      <c r="G903">
        <v>1456.787788961145</v>
      </c>
      <c r="H903">
        <v>1291.8456296730451</v>
      </c>
      <c r="I903">
        <v>1137.665794091776</v>
      </c>
      <c r="J903">
        <v>1225.327624925161</v>
      </c>
      <c r="K903">
        <v>979.78915949976158</v>
      </c>
      <c r="L903">
        <v>1153.161384472992</v>
      </c>
      <c r="M903">
        <v>972.21067401213281</v>
      </c>
      <c r="N903">
        <v>986.33763556106305</v>
      </c>
      <c r="O903">
        <v>1375.605135689822</v>
      </c>
      <c r="P903">
        <v>1178.1731656320289</v>
      </c>
      <c r="Q903">
        <v>1302.0002170673861</v>
      </c>
      <c r="R903">
        <v>1182.9399814143831</v>
      </c>
      <c r="S903">
        <v>1019.25832482466</v>
      </c>
      <c r="T903">
        <v>1397.1693492063071</v>
      </c>
      <c r="U903">
        <v>1261.185453460143</v>
      </c>
      <c r="V903">
        <v>1424.849931113514</v>
      </c>
      <c r="W903">
        <v>1354.6761738773289</v>
      </c>
      <c r="X903">
        <v>1226.6526723929569</v>
      </c>
      <c r="Y903">
        <v>1257.599580934567</v>
      </c>
      <c r="Z903">
        <v>1075.809601441493</v>
      </c>
      <c r="AA903">
        <v>1260.551174902612</v>
      </c>
      <c r="AB903">
        <v>1274.0060518098389</v>
      </c>
      <c r="AC903">
        <v>1253.535958686404</v>
      </c>
      <c r="AD903">
        <v>1022.982822088481</v>
      </c>
      <c r="AE903">
        <v>1236.137464710913</v>
      </c>
      <c r="AF903">
        <v>1310.919434998282</v>
      </c>
      <c r="AG903">
        <v>1266.025600785073</v>
      </c>
      <c r="AH903">
        <v>1166.9112601312099</v>
      </c>
    </row>
    <row r="904" spans="1:34" x14ac:dyDescent="0.25">
      <c r="A904">
        <v>44161</v>
      </c>
      <c r="B904">
        <v>1005.97</v>
      </c>
      <c r="C904">
        <v>1229.734523700989</v>
      </c>
      <c r="D904">
        <v>1057.2904764882719</v>
      </c>
      <c r="E904">
        <v>1126.200019078447</v>
      </c>
      <c r="F904">
        <v>1275.9976590248241</v>
      </c>
      <c r="G904">
        <v>1438.981600329804</v>
      </c>
      <c r="H904">
        <v>1280.14830095296</v>
      </c>
      <c r="I904">
        <v>1128.8778462423529</v>
      </c>
      <c r="J904">
        <v>1207.371120062264</v>
      </c>
      <c r="K904">
        <v>987.49880815497795</v>
      </c>
      <c r="L904">
        <v>1155.321099043862</v>
      </c>
      <c r="M904">
        <v>961.82130228649908</v>
      </c>
      <c r="N904">
        <v>979.34372394327261</v>
      </c>
      <c r="O904">
        <v>1372.64571196371</v>
      </c>
      <c r="P904">
        <v>1176.0919589609441</v>
      </c>
      <c r="Q904">
        <v>1296.38026190294</v>
      </c>
      <c r="R904">
        <v>1179.3409742023359</v>
      </c>
      <c r="S904">
        <v>1018.1529623987871</v>
      </c>
      <c r="T904">
        <v>1373.565771837317</v>
      </c>
      <c r="U904">
        <v>1255.6679060576289</v>
      </c>
      <c r="V904">
        <v>1423.6876274617359</v>
      </c>
      <c r="W904">
        <v>1336.447657545521</v>
      </c>
      <c r="X904">
        <v>1222.547317351788</v>
      </c>
      <c r="Y904">
        <v>1257.164744637769</v>
      </c>
      <c r="Z904">
        <v>1074.935847935204</v>
      </c>
      <c r="AA904">
        <v>1253.418195470229</v>
      </c>
      <c r="AB904">
        <v>1269.5368909842759</v>
      </c>
      <c r="AC904">
        <v>1245.147594087518</v>
      </c>
      <c r="AD904">
        <v>1017.419439715027</v>
      </c>
      <c r="AE904">
        <v>1226.414842834206</v>
      </c>
      <c r="AF904">
        <v>1300.824953311396</v>
      </c>
      <c r="AG904">
        <v>1260.3459586849649</v>
      </c>
      <c r="AH904">
        <v>1161.3155279211489</v>
      </c>
    </row>
    <row r="905" spans="1:34" x14ac:dyDescent="0.25">
      <c r="A905">
        <v>44160</v>
      </c>
      <c r="B905">
        <v>999.94</v>
      </c>
      <c r="C905">
        <v>1225.516319901905</v>
      </c>
      <c r="D905">
        <v>1053.778836131266</v>
      </c>
      <c r="E905">
        <v>1126.940822201185</v>
      </c>
      <c r="F905">
        <v>1272.1215442944581</v>
      </c>
      <c r="G905">
        <v>1418.3264402931741</v>
      </c>
      <c r="H905">
        <v>1279.4107895782211</v>
      </c>
      <c r="I905">
        <v>1130.554332079442</v>
      </c>
      <c r="J905">
        <v>1194.9070355320889</v>
      </c>
      <c r="K905">
        <v>986.52193985320889</v>
      </c>
      <c r="L905">
        <v>1157.5600334707881</v>
      </c>
      <c r="M905">
        <v>959.02422708778408</v>
      </c>
      <c r="N905">
        <v>981.44076031089105</v>
      </c>
      <c r="O905">
        <v>1366.5726279682481</v>
      </c>
      <c r="P905">
        <v>1174.5108310272619</v>
      </c>
      <c r="Q905">
        <v>1291.9411086907869</v>
      </c>
      <c r="R905">
        <v>1176.3209035793179</v>
      </c>
      <c r="S905">
        <v>1025.2219249303539</v>
      </c>
      <c r="T905">
        <v>1361.8923482600831</v>
      </c>
      <c r="U905">
        <v>1246.949243993417</v>
      </c>
      <c r="V905">
        <v>1407.560730291626</v>
      </c>
      <c r="W905">
        <v>1330.3996646759881</v>
      </c>
      <c r="X905">
        <v>1229.815384461358</v>
      </c>
      <c r="Y905">
        <v>1249.514300105596</v>
      </c>
      <c r="Z905">
        <v>1075.4446455917521</v>
      </c>
      <c r="AA905">
        <v>1249.8748421374839</v>
      </c>
      <c r="AB905">
        <v>1263.3557457168711</v>
      </c>
      <c r="AC905">
        <v>1239.2118685698149</v>
      </c>
      <c r="AD905">
        <v>1017.815890976205</v>
      </c>
      <c r="AE905">
        <v>1219.915778589552</v>
      </c>
      <c r="AF905">
        <v>1295.22672426899</v>
      </c>
      <c r="AG905">
        <v>1254.5546478794899</v>
      </c>
      <c r="AH905">
        <v>1159.762433146205</v>
      </c>
    </row>
    <row r="906" spans="1:34" x14ac:dyDescent="0.25">
      <c r="A906">
        <v>44159</v>
      </c>
      <c r="B906">
        <v>995.76</v>
      </c>
      <c r="C906">
        <v>1223.4014242013629</v>
      </c>
      <c r="D906">
        <v>1044.506365219424</v>
      </c>
      <c r="E906">
        <v>1118.184295994557</v>
      </c>
      <c r="F906">
        <v>1271.317763431475</v>
      </c>
      <c r="G906">
        <v>1404.4237845514531</v>
      </c>
      <c r="H906">
        <v>1274.7306239764259</v>
      </c>
      <c r="I906">
        <v>1134.927859778456</v>
      </c>
      <c r="J906">
        <v>1194.431625367956</v>
      </c>
      <c r="K906">
        <v>975.44580139261393</v>
      </c>
      <c r="L906">
        <v>1154.9406447227341</v>
      </c>
      <c r="M906">
        <v>958.23238804265713</v>
      </c>
      <c r="N906">
        <v>982.95079854855226</v>
      </c>
      <c r="O906">
        <v>1371.4539079608501</v>
      </c>
      <c r="P906">
        <v>1173.521375573612</v>
      </c>
      <c r="Q906">
        <v>1280.5301733249271</v>
      </c>
      <c r="R906">
        <v>1171.287280669047</v>
      </c>
      <c r="S906">
        <v>1025.385610746077</v>
      </c>
      <c r="T906">
        <v>1386.3968747994829</v>
      </c>
      <c r="U906">
        <v>1233.861531880571</v>
      </c>
      <c r="V906">
        <v>1415.4851304836541</v>
      </c>
      <c r="W906">
        <v>1324.0412251964819</v>
      </c>
      <c r="X906">
        <v>1222.032528160513</v>
      </c>
      <c r="Y906">
        <v>1249.9103426748241</v>
      </c>
      <c r="Z906">
        <v>1077.0108448648971</v>
      </c>
      <c r="AA906">
        <v>1249.39598079847</v>
      </c>
      <c r="AB906">
        <v>1261.33640107461</v>
      </c>
      <c r="AC906">
        <v>1232.8747708008079</v>
      </c>
      <c r="AD906">
        <v>1017.300783981053</v>
      </c>
      <c r="AE906">
        <v>1218.224581052516</v>
      </c>
      <c r="AF906">
        <v>1294.646268320229</v>
      </c>
      <c r="AG906">
        <v>1251.2199629647951</v>
      </c>
      <c r="AH906">
        <v>1158.107474337306</v>
      </c>
    </row>
    <row r="907" spans="1:34" x14ac:dyDescent="0.25">
      <c r="A907">
        <v>44158</v>
      </c>
      <c r="B907">
        <v>994.19</v>
      </c>
      <c r="C907">
        <v>1223.21035127202</v>
      </c>
      <c r="D907">
        <v>1044.3495120002301</v>
      </c>
      <c r="E907">
        <v>1113.836894166606</v>
      </c>
      <c r="F907">
        <v>1277.8988042988051</v>
      </c>
      <c r="G907">
        <v>1410.356410276707</v>
      </c>
      <c r="H907">
        <v>1269.98338640717</v>
      </c>
      <c r="I907">
        <v>1134.227598275683</v>
      </c>
      <c r="J907">
        <v>1178.313971074474</v>
      </c>
      <c r="K907">
        <v>969.33209079222468</v>
      </c>
      <c r="L907">
        <v>1151.2960134965101</v>
      </c>
      <c r="M907">
        <v>960.65814291927541</v>
      </c>
      <c r="N907">
        <v>978.06821247313803</v>
      </c>
      <c r="O907">
        <v>1373.7181031775499</v>
      </c>
      <c r="P907">
        <v>1169.9402017811799</v>
      </c>
      <c r="Q907">
        <v>1281.460667352427</v>
      </c>
      <c r="R907">
        <v>1173.5813438138071</v>
      </c>
      <c r="S907">
        <v>1018.39115226954</v>
      </c>
      <c r="T907">
        <v>1369.375790527869</v>
      </c>
      <c r="U907">
        <v>1235.4555111789889</v>
      </c>
      <c r="V907">
        <v>1417.2585207951829</v>
      </c>
      <c r="W907">
        <v>1320.1704234181891</v>
      </c>
      <c r="X907">
        <v>1219.755349999529</v>
      </c>
      <c r="Y907">
        <v>1254.5300353103901</v>
      </c>
      <c r="Z907">
        <v>1077.314920936552</v>
      </c>
      <c r="AA907">
        <v>1250.6021430503581</v>
      </c>
      <c r="AB907">
        <v>1258.6459429666361</v>
      </c>
      <c r="AC907">
        <v>1233.0738970658001</v>
      </c>
      <c r="AD907">
        <v>1015.355104307838</v>
      </c>
      <c r="AE907">
        <v>1218.222483132894</v>
      </c>
      <c r="AF907">
        <v>1294.79236193612</v>
      </c>
      <c r="AG907">
        <v>1250.6450684659501</v>
      </c>
      <c r="AH907">
        <v>1158.1284614180579</v>
      </c>
    </row>
    <row r="908" spans="1:34" x14ac:dyDescent="0.25">
      <c r="A908">
        <v>44155</v>
      </c>
      <c r="B908">
        <v>990</v>
      </c>
      <c r="C908">
        <v>1221.1897260191211</v>
      </c>
      <c r="D908">
        <v>1024.917339776036</v>
      </c>
      <c r="E908">
        <v>1108.984709284505</v>
      </c>
      <c r="F908">
        <v>1276.8304818265331</v>
      </c>
      <c r="G908">
        <v>1393.620749321241</v>
      </c>
      <c r="H908">
        <v>1268.3403443231521</v>
      </c>
      <c r="I908">
        <v>1126.2181409315881</v>
      </c>
      <c r="J908">
        <v>1174.910739247053</v>
      </c>
      <c r="K908">
        <v>957.23023195546898</v>
      </c>
      <c r="L908">
        <v>1151.5076183955059</v>
      </c>
      <c r="M908">
        <v>957.21238687438483</v>
      </c>
      <c r="N908">
        <v>971.24047445847486</v>
      </c>
      <c r="O908">
        <v>1378.959461402771</v>
      </c>
      <c r="P908">
        <v>1160.6238333427229</v>
      </c>
      <c r="Q908">
        <v>1276.7705876919781</v>
      </c>
      <c r="R908">
        <v>1170.908514897648</v>
      </c>
      <c r="S908">
        <v>1011.650763940557</v>
      </c>
      <c r="T908">
        <v>1382.1401726552999</v>
      </c>
      <c r="U908">
        <v>1231.81785157747</v>
      </c>
      <c r="V908">
        <v>1396.354550555078</v>
      </c>
      <c r="W908">
        <v>1320.1241494847461</v>
      </c>
      <c r="X908">
        <v>1226.399502412954</v>
      </c>
      <c r="Y908">
        <v>1258.6437955179269</v>
      </c>
      <c r="Z908">
        <v>1066.441703100332</v>
      </c>
      <c r="AA908">
        <v>1251.7028708171831</v>
      </c>
      <c r="AB908">
        <v>1255.90793848258</v>
      </c>
      <c r="AC908">
        <v>1227.559253197993</v>
      </c>
      <c r="AD908">
        <v>1008.731446889699</v>
      </c>
      <c r="AE908">
        <v>1210.700482387597</v>
      </c>
      <c r="AF908">
        <v>1288.705449752852</v>
      </c>
      <c r="AG908">
        <v>1247.279724506451</v>
      </c>
      <c r="AH908">
        <v>1160.3083415483011</v>
      </c>
    </row>
    <row r="909" spans="1:34" x14ac:dyDescent="0.25">
      <c r="A909">
        <v>44154</v>
      </c>
      <c r="B909">
        <v>983.26</v>
      </c>
      <c r="C909">
        <v>1215.3010588065299</v>
      </c>
      <c r="D909">
        <v>1022.916375682379</v>
      </c>
      <c r="E909">
        <v>1112.332973882018</v>
      </c>
      <c r="F909">
        <v>1258.9864561444231</v>
      </c>
      <c r="G909">
        <v>1380.8107593661721</v>
      </c>
      <c r="H909">
        <v>1272.050134532019</v>
      </c>
      <c r="I909">
        <v>1100.687495622509</v>
      </c>
      <c r="J909">
        <v>1172.328063669423</v>
      </c>
      <c r="K909">
        <v>955.61504605322853</v>
      </c>
      <c r="L909">
        <v>1147.1205115960199</v>
      </c>
      <c r="M909">
        <v>961.86335601861526</v>
      </c>
      <c r="N909">
        <v>972.07775746597815</v>
      </c>
      <c r="O909">
        <v>1373.4841285966299</v>
      </c>
      <c r="P909">
        <v>1152.6090269145591</v>
      </c>
      <c r="Q909">
        <v>1267.109808773745</v>
      </c>
      <c r="R909">
        <v>1167.840683382716</v>
      </c>
      <c r="S909">
        <v>1003.793335270273</v>
      </c>
      <c r="T909">
        <v>1392.2760174134339</v>
      </c>
      <c r="U909">
        <v>1221.828444278565</v>
      </c>
      <c r="V909">
        <v>1395.954716047394</v>
      </c>
      <c r="W909">
        <v>1306.864555539154</v>
      </c>
      <c r="X909">
        <v>1227.175512024226</v>
      </c>
      <c r="Y909">
        <v>1255.2222679736251</v>
      </c>
      <c r="Z909">
        <v>1062.068285022186</v>
      </c>
      <c r="AA909">
        <v>1246.100948073879</v>
      </c>
      <c r="AB909">
        <v>1250.8069236476299</v>
      </c>
      <c r="AC909">
        <v>1217.014405380761</v>
      </c>
      <c r="AD909">
        <v>1009.69850006938</v>
      </c>
      <c r="AE909">
        <v>1205.02676199083</v>
      </c>
      <c r="AF909">
        <v>1281.1649093856579</v>
      </c>
      <c r="AG909">
        <v>1240.4767853289329</v>
      </c>
      <c r="AH909">
        <v>1156.2078633321919</v>
      </c>
    </row>
    <row r="910" spans="1:34" x14ac:dyDescent="0.25">
      <c r="A910">
        <v>44153</v>
      </c>
      <c r="B910">
        <v>973.53</v>
      </c>
      <c r="C910">
        <v>1209.4650997609781</v>
      </c>
      <c r="D910">
        <v>1018.138918339674</v>
      </c>
      <c r="E910">
        <v>1106.1332454991459</v>
      </c>
      <c r="F910">
        <v>1255.27104716279</v>
      </c>
      <c r="G910">
        <v>1374.554051808974</v>
      </c>
      <c r="H910">
        <v>1274.1758645238731</v>
      </c>
      <c r="I910">
        <v>1088.8042540533211</v>
      </c>
      <c r="J910">
        <v>1168.6750412902261</v>
      </c>
      <c r="K910">
        <v>945.57080492027524</v>
      </c>
      <c r="L910">
        <v>1140.3122579536871</v>
      </c>
      <c r="M910">
        <v>961.32611611787434</v>
      </c>
      <c r="N910">
        <v>962.44390265831225</v>
      </c>
      <c r="O910">
        <v>1357.01820133968</v>
      </c>
      <c r="P910">
        <v>1155.361614053287</v>
      </c>
      <c r="Q910">
        <v>1261.640922868969</v>
      </c>
      <c r="R910">
        <v>1164.504177062131</v>
      </c>
      <c r="S910">
        <v>996.74473857998385</v>
      </c>
      <c r="T910">
        <v>1386.305653135119</v>
      </c>
      <c r="U910">
        <v>1215.6731883558939</v>
      </c>
      <c r="V910">
        <v>1391.864638474482</v>
      </c>
      <c r="W910">
        <v>1295.581138764501</v>
      </c>
      <c r="X910">
        <v>1233.5438725694221</v>
      </c>
      <c r="Y910">
        <v>1243.0850522451631</v>
      </c>
      <c r="Z910">
        <v>1062.8843928601591</v>
      </c>
      <c r="AA910">
        <v>1241.4370962285211</v>
      </c>
      <c r="AB910">
        <v>1241.6614329582339</v>
      </c>
      <c r="AC910">
        <v>1211.4199472646631</v>
      </c>
      <c r="AD910">
        <v>1004.994255387824</v>
      </c>
      <c r="AE910">
        <v>1193.996527074695</v>
      </c>
      <c r="AF910">
        <v>1275.973022994249</v>
      </c>
      <c r="AG910">
        <v>1234.5454438315289</v>
      </c>
      <c r="AH910">
        <v>1150.8006139114621</v>
      </c>
    </row>
    <row r="911" spans="1:34" x14ac:dyDescent="0.25">
      <c r="A911">
        <v>44152</v>
      </c>
      <c r="B911">
        <v>968.9</v>
      </c>
      <c r="C911">
        <v>1206.3854847699849</v>
      </c>
      <c r="D911">
        <v>1033.5395486489081</v>
      </c>
      <c r="E911">
        <v>1099.1729440408551</v>
      </c>
      <c r="F911">
        <v>1253.4779861763409</v>
      </c>
      <c r="G911">
        <v>1353.9563583194431</v>
      </c>
      <c r="H911">
        <v>1262.7856270502671</v>
      </c>
      <c r="I911">
        <v>1102.2307874053249</v>
      </c>
      <c r="J911">
        <v>1176.281220727551</v>
      </c>
      <c r="K911">
        <v>966.33965196331064</v>
      </c>
      <c r="L911">
        <v>1121.67456548571</v>
      </c>
      <c r="M911">
        <v>947.17128438200007</v>
      </c>
      <c r="N911">
        <v>952.98697498405727</v>
      </c>
      <c r="O911">
        <v>1357.233572349676</v>
      </c>
      <c r="P911">
        <v>1156.532982762159</v>
      </c>
      <c r="Q911">
        <v>1256.522503739036</v>
      </c>
      <c r="R911">
        <v>1165.0386141632141</v>
      </c>
      <c r="S911">
        <v>997.718216941337</v>
      </c>
      <c r="T911">
        <v>1337.8753832494031</v>
      </c>
      <c r="U911">
        <v>1214.2797822459311</v>
      </c>
      <c r="V911">
        <v>1384.960110716172</v>
      </c>
      <c r="W911">
        <v>1295.1916082973819</v>
      </c>
      <c r="X911">
        <v>1229.5911814748131</v>
      </c>
      <c r="Y911">
        <v>1243.890141112666</v>
      </c>
      <c r="Z911">
        <v>1068.7805907085219</v>
      </c>
      <c r="AA911">
        <v>1236.7496305798859</v>
      </c>
      <c r="AB911">
        <v>1241.544914554052</v>
      </c>
      <c r="AC911">
        <v>1210.6027082712169</v>
      </c>
      <c r="AD911">
        <v>998.13983249898854</v>
      </c>
      <c r="AE911">
        <v>1187.8689139746671</v>
      </c>
      <c r="AF911">
        <v>1268.3398773655319</v>
      </c>
      <c r="AG911">
        <v>1229.389176255876</v>
      </c>
      <c r="AH911">
        <v>1152.638516018246</v>
      </c>
    </row>
    <row r="912" spans="1:34" x14ac:dyDescent="0.25">
      <c r="A912">
        <v>44151</v>
      </c>
      <c r="B912">
        <v>950.79</v>
      </c>
      <c r="C912">
        <v>1194.012484036627</v>
      </c>
      <c r="D912">
        <v>1021.279739346926</v>
      </c>
      <c r="E912">
        <v>1090.914237795017</v>
      </c>
      <c r="F912">
        <v>1241.120116004171</v>
      </c>
      <c r="G912">
        <v>1341.6452577052371</v>
      </c>
      <c r="H912">
        <v>1246.3191435007111</v>
      </c>
      <c r="I912">
        <v>1083.670514012769</v>
      </c>
      <c r="J912">
        <v>1168.617622859088</v>
      </c>
      <c r="K912">
        <v>929.63972223008318</v>
      </c>
      <c r="L912">
        <v>1099.163833996857</v>
      </c>
      <c r="M912">
        <v>944.12211923468726</v>
      </c>
      <c r="N912">
        <v>948.60973970866507</v>
      </c>
      <c r="O912">
        <v>1344.830351627508</v>
      </c>
      <c r="P912">
        <v>1147.7644464261029</v>
      </c>
      <c r="Q912">
        <v>1253.7350011179699</v>
      </c>
      <c r="R912">
        <v>1152.416222280654</v>
      </c>
      <c r="S912">
        <v>990.63837304024696</v>
      </c>
      <c r="T912">
        <v>1294.2899196781441</v>
      </c>
      <c r="U912">
        <v>1211.4194872752389</v>
      </c>
      <c r="V912">
        <v>1372.1752659631379</v>
      </c>
      <c r="W912">
        <v>1286.5714121271201</v>
      </c>
      <c r="X912">
        <v>1210.118311847868</v>
      </c>
      <c r="Y912">
        <v>1232.8602979881639</v>
      </c>
      <c r="Z912">
        <v>1061.6769887913949</v>
      </c>
      <c r="AA912">
        <v>1221.6158700019239</v>
      </c>
      <c r="AB912">
        <v>1228.7649856050371</v>
      </c>
      <c r="AC912">
        <v>1200.839497563921</v>
      </c>
      <c r="AD912">
        <v>992.91708348178963</v>
      </c>
      <c r="AE912">
        <v>1166.977484364013</v>
      </c>
      <c r="AF912">
        <v>1253.9283510889629</v>
      </c>
      <c r="AG912">
        <v>1216.7240524105021</v>
      </c>
      <c r="AH912">
        <v>1142.6928212815919</v>
      </c>
    </row>
    <row r="913" spans="1:34" x14ac:dyDescent="0.25">
      <c r="A913">
        <v>44148</v>
      </c>
      <c r="B913">
        <v>966.29</v>
      </c>
      <c r="C913">
        <v>1196.766433778638</v>
      </c>
      <c r="D913">
        <v>1029.4604604716239</v>
      </c>
      <c r="E913">
        <v>1095.959669313833</v>
      </c>
      <c r="F913">
        <v>1248.377632022474</v>
      </c>
      <c r="G913">
        <v>1344.6351281806681</v>
      </c>
      <c r="H913">
        <v>1243.6670170402431</v>
      </c>
      <c r="I913">
        <v>1089.090630221021</v>
      </c>
      <c r="J913">
        <v>1165.381959426561</v>
      </c>
      <c r="K913">
        <v>938.06743274055498</v>
      </c>
      <c r="L913">
        <v>1108.130521795076</v>
      </c>
      <c r="M913">
        <v>951.59433369989472</v>
      </c>
      <c r="N913">
        <v>957.49248417701097</v>
      </c>
      <c r="O913">
        <v>1357.2554687410691</v>
      </c>
      <c r="P913">
        <v>1151.323359127189</v>
      </c>
      <c r="Q913">
        <v>1253.395848791781</v>
      </c>
      <c r="R913">
        <v>1156.3868337203901</v>
      </c>
      <c r="S913">
        <v>992.78601892163567</v>
      </c>
      <c r="T913">
        <v>1295.908133978573</v>
      </c>
      <c r="U913">
        <v>1208.343529691869</v>
      </c>
      <c r="V913">
        <v>1382.484511910483</v>
      </c>
      <c r="W913">
        <v>1281.849133176901</v>
      </c>
      <c r="X913">
        <v>1204.223939042125</v>
      </c>
      <c r="Y913">
        <v>1231.948755913802</v>
      </c>
      <c r="Z913">
        <v>1060.708540211763</v>
      </c>
      <c r="AA913">
        <v>1223.1211556461419</v>
      </c>
      <c r="AB913">
        <v>1234.568584534584</v>
      </c>
      <c r="AC913">
        <v>1201.7240787841661</v>
      </c>
      <c r="AD913">
        <v>998.75892412808525</v>
      </c>
      <c r="AE913">
        <v>1181.084231843776</v>
      </c>
      <c r="AF913">
        <v>1257.888851397016</v>
      </c>
      <c r="AG913">
        <v>1218.307960940708</v>
      </c>
      <c r="AH913">
        <v>1144.6406961508251</v>
      </c>
    </row>
    <row r="914" spans="1:34" x14ac:dyDescent="0.25">
      <c r="A914">
        <v>44147</v>
      </c>
      <c r="B914">
        <v>959.28</v>
      </c>
      <c r="C914">
        <v>1193.6984586918711</v>
      </c>
      <c r="D914">
        <v>1017.641965893017</v>
      </c>
      <c r="E914">
        <v>1095.225071705391</v>
      </c>
      <c r="F914">
        <v>1239.2787866317001</v>
      </c>
      <c r="G914">
        <v>1336.4226904229911</v>
      </c>
      <c r="H914">
        <v>1249.660048363429</v>
      </c>
      <c r="I914">
        <v>1080.4989750745419</v>
      </c>
      <c r="J914">
        <v>1160.3406767562019</v>
      </c>
      <c r="K914">
        <v>948.34594288204892</v>
      </c>
      <c r="L914">
        <v>1098.43217625327</v>
      </c>
      <c r="M914">
        <v>962.31524199232956</v>
      </c>
      <c r="N914">
        <v>946.70916190680521</v>
      </c>
      <c r="O914">
        <v>1354.0284327240231</v>
      </c>
      <c r="P914">
        <v>1150.0453921553701</v>
      </c>
      <c r="Q914">
        <v>1250.117625494368</v>
      </c>
      <c r="R914">
        <v>1148.6948903208399</v>
      </c>
      <c r="S914">
        <v>983.98729120627775</v>
      </c>
      <c r="T914">
        <v>1287.886718992153</v>
      </c>
      <c r="U914">
        <v>1208.415346340845</v>
      </c>
      <c r="V914">
        <v>1385.221041985709</v>
      </c>
      <c r="W914">
        <v>1279.4744241445831</v>
      </c>
      <c r="X914">
        <v>1198.0618334538869</v>
      </c>
      <c r="Y914">
        <v>1234.7897858888759</v>
      </c>
      <c r="Z914">
        <v>1060.3079644646309</v>
      </c>
      <c r="AA914">
        <v>1220.037385966164</v>
      </c>
      <c r="AB914">
        <v>1232.1532173903311</v>
      </c>
      <c r="AC914">
        <v>1197.530800217917</v>
      </c>
      <c r="AD914">
        <v>996.78537918306733</v>
      </c>
      <c r="AE914">
        <v>1171.0678454469621</v>
      </c>
      <c r="AF914">
        <v>1253.566909505018</v>
      </c>
      <c r="AG914">
        <v>1213.1538977515249</v>
      </c>
      <c r="AH914">
        <v>1145.3084392126741</v>
      </c>
    </row>
    <row r="915" spans="1:34" x14ac:dyDescent="0.25">
      <c r="A915">
        <v>44146</v>
      </c>
      <c r="B915">
        <v>952.22</v>
      </c>
      <c r="C915">
        <v>1190.665584617509</v>
      </c>
      <c r="D915">
        <v>996.42926320217271</v>
      </c>
      <c r="E915">
        <v>1085.9485153132771</v>
      </c>
      <c r="F915">
        <v>1236.021210091388</v>
      </c>
      <c r="G915">
        <v>1326.854514858901</v>
      </c>
      <c r="H915">
        <v>1245.5226012509249</v>
      </c>
      <c r="I915">
        <v>1081.7613907544601</v>
      </c>
      <c r="J915">
        <v>1148.625230295572</v>
      </c>
      <c r="K915">
        <v>951.51499544414355</v>
      </c>
      <c r="L915">
        <v>1099.486351061862</v>
      </c>
      <c r="M915">
        <v>964.77597850765824</v>
      </c>
      <c r="N915">
        <v>944.03180050549372</v>
      </c>
      <c r="O915">
        <v>1346.1024008876111</v>
      </c>
      <c r="P915">
        <v>1149.531638810158</v>
      </c>
      <c r="Q915">
        <v>1253.764351993168</v>
      </c>
      <c r="R915">
        <v>1144.7818663672899</v>
      </c>
      <c r="S915">
        <v>990.19556031268223</v>
      </c>
      <c r="T915">
        <v>1270.1833661018579</v>
      </c>
      <c r="U915">
        <v>1202.479035989124</v>
      </c>
      <c r="V915">
        <v>1371.2664088269521</v>
      </c>
      <c r="W915">
        <v>1266.594933303918</v>
      </c>
      <c r="X915">
        <v>1204.6244987003311</v>
      </c>
      <c r="Y915">
        <v>1238.5299239520809</v>
      </c>
      <c r="Z915">
        <v>1063.0658454413351</v>
      </c>
      <c r="AA915">
        <v>1218.3412450637049</v>
      </c>
      <c r="AB915">
        <v>1227.8771149153299</v>
      </c>
      <c r="AC915">
        <v>1192.0872396812849</v>
      </c>
      <c r="AD915">
        <v>995.54846544586621</v>
      </c>
      <c r="AE915">
        <v>1165.4201533288481</v>
      </c>
      <c r="AF915">
        <v>1244.9122339703799</v>
      </c>
      <c r="AG915">
        <v>1205.430091259884</v>
      </c>
      <c r="AH915">
        <v>1150.4631373645609</v>
      </c>
    </row>
    <row r="916" spans="1:34" x14ac:dyDescent="0.25">
      <c r="A916">
        <v>44145</v>
      </c>
      <c r="B916">
        <v>951.9</v>
      </c>
      <c r="C916">
        <v>1187.1015398663519</v>
      </c>
      <c r="D916">
        <v>988.78333826694734</v>
      </c>
      <c r="E916">
        <v>1085.07107951227</v>
      </c>
      <c r="F916">
        <v>1238.449900483688</v>
      </c>
      <c r="G916">
        <v>1327.6416378427191</v>
      </c>
      <c r="H916">
        <v>1243.3409075036841</v>
      </c>
      <c r="I916">
        <v>1083.27606882488</v>
      </c>
      <c r="J916">
        <v>1148.7531652730311</v>
      </c>
      <c r="K916">
        <v>940.52033852422005</v>
      </c>
      <c r="L916">
        <v>1099.6076767797661</v>
      </c>
      <c r="M916">
        <v>967.62784575519765</v>
      </c>
      <c r="N916">
        <v>939.75301656272995</v>
      </c>
      <c r="O916">
        <v>1341.5145256109349</v>
      </c>
      <c r="P916">
        <v>1147.2932107955389</v>
      </c>
      <c r="Q916">
        <v>1242.812072431853</v>
      </c>
      <c r="R916">
        <v>1143.172374316747</v>
      </c>
      <c r="S916">
        <v>1013.071849511443</v>
      </c>
      <c r="T916">
        <v>1238.463853857317</v>
      </c>
      <c r="U916">
        <v>1201.495370416905</v>
      </c>
      <c r="V916">
        <v>1371.4584444137649</v>
      </c>
      <c r="W916">
        <v>1265.9843584636581</v>
      </c>
      <c r="X916">
        <v>1190.6339889160411</v>
      </c>
      <c r="Y916">
        <v>1232.4225913243311</v>
      </c>
      <c r="Z916">
        <v>1060.557919779963</v>
      </c>
      <c r="AA916">
        <v>1213.724675063042</v>
      </c>
      <c r="AB916">
        <v>1222.777346758659</v>
      </c>
      <c r="AC916">
        <v>1191.2720685138499</v>
      </c>
      <c r="AD916">
        <v>993.83621877555186</v>
      </c>
      <c r="AE916">
        <v>1162.042166416059</v>
      </c>
      <c r="AF916">
        <v>1242.1739208995609</v>
      </c>
      <c r="AG916">
        <v>1201.757249549684</v>
      </c>
      <c r="AH916">
        <v>1146.569701163997</v>
      </c>
    </row>
    <row r="917" spans="1:34" x14ac:dyDescent="0.25">
      <c r="A917">
        <v>44144</v>
      </c>
      <c r="B917">
        <v>951.99</v>
      </c>
      <c r="C917">
        <v>1187.732606541869</v>
      </c>
      <c r="D917">
        <v>1002.837407759868</v>
      </c>
      <c r="E917">
        <v>1082.9036816209721</v>
      </c>
      <c r="F917">
        <v>1241.556616866545</v>
      </c>
      <c r="G917">
        <v>1317.1106406902179</v>
      </c>
      <c r="H917">
        <v>1232.0681418895249</v>
      </c>
      <c r="I917">
        <v>1083.412413527479</v>
      </c>
      <c r="J917">
        <v>1152.385020323509</v>
      </c>
      <c r="K917">
        <v>929.45671794090197</v>
      </c>
      <c r="L917">
        <v>1108.347879112494</v>
      </c>
      <c r="M917">
        <v>948.92754968878012</v>
      </c>
      <c r="N917">
        <v>939.33087665219477</v>
      </c>
      <c r="O917">
        <v>1339.0032462788679</v>
      </c>
      <c r="P917">
        <v>1152.087368763348</v>
      </c>
      <c r="Q917">
        <v>1247.5786663082879</v>
      </c>
      <c r="R917">
        <v>1145.629274607692</v>
      </c>
      <c r="S917">
        <v>1014.630826531623</v>
      </c>
      <c r="T917">
        <v>1245.3320145025391</v>
      </c>
      <c r="U917">
        <v>1205.093944121352</v>
      </c>
      <c r="V917">
        <v>1362.3829553696439</v>
      </c>
      <c r="W917">
        <v>1269.1492841081549</v>
      </c>
      <c r="X917">
        <v>1190.692873864758</v>
      </c>
      <c r="Y917">
        <v>1234.676377099483</v>
      </c>
      <c r="Z917">
        <v>1070.8683780198651</v>
      </c>
      <c r="AA917">
        <v>1214.928535068572</v>
      </c>
      <c r="AB917">
        <v>1222.839895822427</v>
      </c>
      <c r="AC917">
        <v>1192.8611753329581</v>
      </c>
      <c r="AD917">
        <v>991.18158948197413</v>
      </c>
      <c r="AE917">
        <v>1159.9204308622</v>
      </c>
      <c r="AF917">
        <v>1236.0412904212119</v>
      </c>
      <c r="AG917">
        <v>1203.62569687675</v>
      </c>
      <c r="AH917">
        <v>1149.6860046069719</v>
      </c>
    </row>
    <row r="918" spans="1:34" x14ac:dyDescent="0.25">
      <c r="A918">
        <v>44141</v>
      </c>
      <c r="B918">
        <v>938.29</v>
      </c>
      <c r="C918">
        <v>1179.096619717945</v>
      </c>
      <c r="D918">
        <v>980.86357493105777</v>
      </c>
      <c r="E918">
        <v>1076.209290674715</v>
      </c>
      <c r="F918">
        <v>1234.854710821648</v>
      </c>
      <c r="G918">
        <v>1312.7116685019921</v>
      </c>
      <c r="H918">
        <v>1223.8735343534261</v>
      </c>
      <c r="I918">
        <v>1077.469985005755</v>
      </c>
      <c r="J918">
        <v>1135.459186700486</v>
      </c>
      <c r="K918">
        <v>920.43561135777372</v>
      </c>
      <c r="L918">
        <v>1077.5812786862921</v>
      </c>
      <c r="M918">
        <v>943.18133005921698</v>
      </c>
      <c r="N918">
        <v>928.54572486373752</v>
      </c>
      <c r="O918">
        <v>1329.558186202192</v>
      </c>
      <c r="P918">
        <v>1138.835992248383</v>
      </c>
      <c r="Q918">
        <v>1238.2377693499459</v>
      </c>
      <c r="R918">
        <v>1138.422839277802</v>
      </c>
      <c r="S918">
        <v>1017.063438388525</v>
      </c>
      <c r="T918">
        <v>1235.7104299922089</v>
      </c>
      <c r="U918">
        <v>1203.73553792184</v>
      </c>
      <c r="V918">
        <v>1335.14146969231</v>
      </c>
      <c r="W918">
        <v>1254.6920251441079</v>
      </c>
      <c r="X918">
        <v>1184.138718218647</v>
      </c>
      <c r="Y918">
        <v>1231.379764635353</v>
      </c>
      <c r="Z918">
        <v>1061.3747935327849</v>
      </c>
      <c r="AA918">
        <v>1208.433320086506</v>
      </c>
      <c r="AB918">
        <v>1208.743278322798</v>
      </c>
      <c r="AC918">
        <v>1185.1392395964269</v>
      </c>
      <c r="AD918">
        <v>982.46427428296704</v>
      </c>
      <c r="AE918">
        <v>1144.163565003156</v>
      </c>
      <c r="AF918">
        <v>1221.8706658474971</v>
      </c>
      <c r="AG918">
        <v>1193.111318288682</v>
      </c>
      <c r="AH918">
        <v>1146.772102493208</v>
      </c>
    </row>
    <row r="919" spans="1:34" x14ac:dyDescent="0.25">
      <c r="A919">
        <v>44140</v>
      </c>
      <c r="B919">
        <v>937.75</v>
      </c>
      <c r="C919">
        <v>1178.448866372009</v>
      </c>
      <c r="D919">
        <v>975.50760650487598</v>
      </c>
      <c r="E919">
        <v>1084.4704116077839</v>
      </c>
      <c r="F919">
        <v>1232.752286901632</v>
      </c>
      <c r="G919">
        <v>1310.0568540519739</v>
      </c>
      <c r="H919">
        <v>1223.0861035154121</v>
      </c>
      <c r="I919">
        <v>1079.843655334091</v>
      </c>
      <c r="J919">
        <v>1128.35149295624</v>
      </c>
      <c r="K919">
        <v>921.44625094302955</v>
      </c>
      <c r="L919">
        <v>1070.1309327833831</v>
      </c>
      <c r="M919">
        <v>943.94186404532763</v>
      </c>
      <c r="N919">
        <v>925.24797293825884</v>
      </c>
      <c r="O919">
        <v>1326.806021207505</v>
      </c>
      <c r="P919">
        <v>1140.218567743859</v>
      </c>
      <c r="Q919">
        <v>1239.7323579747119</v>
      </c>
      <c r="R919">
        <v>1140.035072130928</v>
      </c>
      <c r="S919">
        <v>1004.860087840515</v>
      </c>
      <c r="T919">
        <v>1217.9104324860209</v>
      </c>
      <c r="U919">
        <v>1203.270150720768</v>
      </c>
      <c r="V919">
        <v>1337.5066878322341</v>
      </c>
      <c r="W919">
        <v>1265.1836935445881</v>
      </c>
      <c r="X919">
        <v>1186.7449919473249</v>
      </c>
      <c r="Y919">
        <v>1233.617933931507</v>
      </c>
      <c r="Z919">
        <v>1062.2160588652559</v>
      </c>
      <c r="AA919">
        <v>1206.8750639080081</v>
      </c>
      <c r="AB919">
        <v>1206.521208540202</v>
      </c>
      <c r="AC919">
        <v>1187.448376477791</v>
      </c>
      <c r="AD919">
        <v>982.71010248138714</v>
      </c>
      <c r="AE919">
        <v>1144.177689087423</v>
      </c>
      <c r="AF919">
        <v>1219.097210177528</v>
      </c>
      <c r="AG919">
        <v>1191.559927739087</v>
      </c>
      <c r="AH919">
        <v>1148.0866795801389</v>
      </c>
    </row>
    <row r="920" spans="1:34" x14ac:dyDescent="0.25">
      <c r="A920">
        <v>44139</v>
      </c>
      <c r="B920">
        <v>939.76</v>
      </c>
      <c r="C920">
        <v>1183.724797629005</v>
      </c>
      <c r="D920">
        <v>970.24862298946039</v>
      </c>
      <c r="E920">
        <v>1080.8964205178679</v>
      </c>
      <c r="F920">
        <v>1235.4091214957889</v>
      </c>
      <c r="G920">
        <v>1328.917741827966</v>
      </c>
      <c r="H920">
        <v>1231.1334398465599</v>
      </c>
      <c r="I920">
        <v>1076.04793890064</v>
      </c>
      <c r="J920">
        <v>1151.32045362086</v>
      </c>
      <c r="K920">
        <v>928.36317481984929</v>
      </c>
      <c r="L920">
        <v>1067.7391773877489</v>
      </c>
      <c r="M920">
        <v>936.26187946716391</v>
      </c>
      <c r="N920">
        <v>932.1460177113737</v>
      </c>
      <c r="O920">
        <v>1336.261380964108</v>
      </c>
      <c r="P920">
        <v>1141.5052343752729</v>
      </c>
      <c r="Q920">
        <v>1241.6749085475039</v>
      </c>
      <c r="R920">
        <v>1146.292537105629</v>
      </c>
      <c r="S920">
        <v>1002.6430631967791</v>
      </c>
      <c r="T920">
        <v>1221.6094099201671</v>
      </c>
      <c r="U920">
        <v>1203.7410512585029</v>
      </c>
      <c r="V920">
        <v>1358.523750395289</v>
      </c>
      <c r="W920">
        <v>1271.458243094643</v>
      </c>
      <c r="X920">
        <v>1186.805983865974</v>
      </c>
      <c r="Y920">
        <v>1241.9463967441891</v>
      </c>
      <c r="Z920">
        <v>1071.0065866418861</v>
      </c>
      <c r="AA920">
        <v>1211.2845362059149</v>
      </c>
      <c r="AB920">
        <v>1215.9372768383739</v>
      </c>
      <c r="AC920">
        <v>1191.923438883382</v>
      </c>
      <c r="AD920">
        <v>985.05213139216232</v>
      </c>
      <c r="AE920">
        <v>1149.1808438949481</v>
      </c>
      <c r="AF920">
        <v>1223.9917739680079</v>
      </c>
      <c r="AG920">
        <v>1195.4198949028359</v>
      </c>
      <c r="AH920">
        <v>1155.097158341744</v>
      </c>
    </row>
    <row r="921" spans="1:34" x14ac:dyDescent="0.25">
      <c r="A921">
        <v>44138</v>
      </c>
      <c r="B921">
        <v>935.41</v>
      </c>
      <c r="C921">
        <v>1175.5790769500779</v>
      </c>
      <c r="D921">
        <v>946.46879774443846</v>
      </c>
      <c r="E921">
        <v>1070.6279350170321</v>
      </c>
      <c r="F921">
        <v>1226.8891190006241</v>
      </c>
      <c r="G921">
        <v>1302.314528108659</v>
      </c>
      <c r="H921">
        <v>1228.7378614513029</v>
      </c>
      <c r="I921">
        <v>1071.021889450037</v>
      </c>
      <c r="J921">
        <v>1143.503192551804</v>
      </c>
      <c r="K921">
        <v>922.24287808294423</v>
      </c>
      <c r="L921">
        <v>1064.1576926738301</v>
      </c>
      <c r="M921">
        <v>932.36772517936606</v>
      </c>
      <c r="N921">
        <v>925.79634003911588</v>
      </c>
      <c r="O921">
        <v>1335.1757094456091</v>
      </c>
      <c r="P921">
        <v>1136.665098871141</v>
      </c>
      <c r="Q921">
        <v>1239.7540993377411</v>
      </c>
      <c r="R921">
        <v>1143.760472128457</v>
      </c>
      <c r="S921">
        <v>1000.774542683924</v>
      </c>
      <c r="T921">
        <v>1216.759990155148</v>
      </c>
      <c r="U921">
        <v>1189.7636025831209</v>
      </c>
      <c r="V921">
        <v>1327.773623490923</v>
      </c>
      <c r="W921">
        <v>1261.563734581149</v>
      </c>
      <c r="X921">
        <v>1171.3172082028229</v>
      </c>
      <c r="Y921">
        <v>1231.867214679698</v>
      </c>
      <c r="Z921">
        <v>1063.3397987768899</v>
      </c>
      <c r="AA921">
        <v>1202.127550724661</v>
      </c>
      <c r="AB921">
        <v>1210.58102125558</v>
      </c>
      <c r="AC921">
        <v>1182.429002579423</v>
      </c>
      <c r="AD921">
        <v>978.42547224820441</v>
      </c>
      <c r="AE921">
        <v>1144.667255024071</v>
      </c>
      <c r="AF921">
        <v>1217.4237516806579</v>
      </c>
      <c r="AG921">
        <v>1186.828750491032</v>
      </c>
      <c r="AH921">
        <v>1146.160741276841</v>
      </c>
    </row>
    <row r="922" spans="1:34" x14ac:dyDescent="0.25">
      <c r="A922">
        <v>44137</v>
      </c>
      <c r="B922">
        <v>933.68</v>
      </c>
      <c r="C922">
        <v>1171.0035485988931</v>
      </c>
      <c r="D922">
        <v>916.72362384394</v>
      </c>
      <c r="E922">
        <v>1065.5880817699231</v>
      </c>
      <c r="F922">
        <v>1217.683830660696</v>
      </c>
      <c r="G922">
        <v>1294.295704718666</v>
      </c>
      <c r="H922">
        <v>1228.624584665597</v>
      </c>
      <c r="I922">
        <v>1068.232457998904</v>
      </c>
      <c r="J922">
        <v>1133.1302107544641</v>
      </c>
      <c r="K922">
        <v>908.18547846261447</v>
      </c>
      <c r="L922">
        <v>1058.971886621963</v>
      </c>
      <c r="M922">
        <v>929.66538685252021</v>
      </c>
      <c r="N922">
        <v>915.6530080895327</v>
      </c>
      <c r="O922">
        <v>1328.957484192244</v>
      </c>
      <c r="P922">
        <v>1143.6774291355359</v>
      </c>
      <c r="Q922">
        <v>1234.7125745195031</v>
      </c>
      <c r="R922">
        <v>1142.3764121542299</v>
      </c>
      <c r="S922">
        <v>984.72960781340157</v>
      </c>
      <c r="T922">
        <v>1223.9497621677949</v>
      </c>
      <c r="U922">
        <v>1186.8868931780189</v>
      </c>
      <c r="V922">
        <v>1313.9393057933271</v>
      </c>
      <c r="W922">
        <v>1262.457841158066</v>
      </c>
      <c r="X922">
        <v>1178.6723043810009</v>
      </c>
      <c r="Y922">
        <v>1228.1288805130239</v>
      </c>
      <c r="Z922">
        <v>1062.849873697297</v>
      </c>
      <c r="AA922">
        <v>1197.513328106746</v>
      </c>
      <c r="AB922">
        <v>1202.688712280431</v>
      </c>
      <c r="AC922">
        <v>1181.5967013844429</v>
      </c>
      <c r="AD922">
        <v>972.8894426468986</v>
      </c>
      <c r="AE922">
        <v>1141.1165179192569</v>
      </c>
      <c r="AF922">
        <v>1210.92208550131</v>
      </c>
      <c r="AG922">
        <v>1179.6550541869849</v>
      </c>
      <c r="AH922">
        <v>1145.2013724303779</v>
      </c>
    </row>
    <row r="923" spans="1:34" x14ac:dyDescent="0.25">
      <c r="A923">
        <v>44134</v>
      </c>
      <c r="B923">
        <v>925.47</v>
      </c>
      <c r="C923">
        <v>1164.242104714644</v>
      </c>
      <c r="D923">
        <v>907.84820371956221</v>
      </c>
      <c r="E923">
        <v>1064.176595337711</v>
      </c>
      <c r="F923">
        <v>1210.5558193725869</v>
      </c>
      <c r="G923">
        <v>1293.279030570146</v>
      </c>
      <c r="H923">
        <v>1220.584177265607</v>
      </c>
      <c r="I923">
        <v>1058.3408370058321</v>
      </c>
      <c r="J923">
        <v>1135.148402663667</v>
      </c>
      <c r="K923">
        <v>903.58095289059668</v>
      </c>
      <c r="L923">
        <v>1054.3652689143821</v>
      </c>
      <c r="M923">
        <v>929.24344836134037</v>
      </c>
      <c r="N923">
        <v>914.58992632099739</v>
      </c>
      <c r="O923">
        <v>1312.6210628441099</v>
      </c>
      <c r="P923">
        <v>1140.5628574828841</v>
      </c>
      <c r="Q923">
        <v>1230.3577629552699</v>
      </c>
      <c r="R923">
        <v>1138.314496801622</v>
      </c>
      <c r="S923">
        <v>998.88549457985266</v>
      </c>
      <c r="T923">
        <v>1211.462723494514</v>
      </c>
      <c r="U923">
        <v>1179.3517154635761</v>
      </c>
      <c r="V923">
        <v>1311.3875054034349</v>
      </c>
      <c r="W923">
        <v>1245.912127636786</v>
      </c>
      <c r="X923">
        <v>1167.3408763437601</v>
      </c>
      <c r="Y923">
        <v>1221.451441557319</v>
      </c>
      <c r="Z923">
        <v>1052.6532683632699</v>
      </c>
      <c r="AA923">
        <v>1190.155301962166</v>
      </c>
      <c r="AB923">
        <v>1195.703337909752</v>
      </c>
      <c r="AC923">
        <v>1174.439444724321</v>
      </c>
      <c r="AD923">
        <v>969.93445801491441</v>
      </c>
      <c r="AE923">
        <v>1133.1054353249069</v>
      </c>
      <c r="AF923">
        <v>1205.732548549893</v>
      </c>
      <c r="AG923">
        <v>1172.853968029227</v>
      </c>
      <c r="AH923">
        <v>1137.8374237872169</v>
      </c>
    </row>
    <row r="924" spans="1:34" x14ac:dyDescent="0.25">
      <c r="A924">
        <v>44133</v>
      </c>
      <c r="B924">
        <v>919.08</v>
      </c>
      <c r="C924">
        <v>1162.407188911993</v>
      </c>
      <c r="D924">
        <v>904.49093377933616</v>
      </c>
      <c r="E924">
        <v>1061.7749415155911</v>
      </c>
      <c r="F924">
        <v>1207.0979479190321</v>
      </c>
      <c r="G924">
        <v>1296.749830145978</v>
      </c>
      <c r="H924">
        <v>1208.9897902695229</v>
      </c>
      <c r="I924">
        <v>1050.472862369249</v>
      </c>
      <c r="J924">
        <v>1143.84912705597</v>
      </c>
      <c r="K924">
        <v>904.37695465288778</v>
      </c>
      <c r="L924">
        <v>1043.54013343409</v>
      </c>
      <c r="M924">
        <v>934.76260536668678</v>
      </c>
      <c r="N924">
        <v>915.27063523863865</v>
      </c>
      <c r="O924">
        <v>1305.10571583806</v>
      </c>
      <c r="P924">
        <v>1137.3823425958681</v>
      </c>
      <c r="Q924">
        <v>1235.5524344194939</v>
      </c>
      <c r="R924">
        <v>1139.70152949614</v>
      </c>
      <c r="S924">
        <v>993.83264156439657</v>
      </c>
      <c r="T924">
        <v>1214.996415905928</v>
      </c>
      <c r="U924">
        <v>1180.261455987903</v>
      </c>
      <c r="V924">
        <v>1312.32981228577</v>
      </c>
      <c r="W924">
        <v>1250.071336402593</v>
      </c>
      <c r="X924">
        <v>1173.8201007827861</v>
      </c>
      <c r="Y924">
        <v>1215.0219505369189</v>
      </c>
      <c r="Z924">
        <v>1050.0405887703359</v>
      </c>
      <c r="AA924">
        <v>1186.1151766575549</v>
      </c>
      <c r="AB924">
        <v>1195.108393004957</v>
      </c>
      <c r="AC924">
        <v>1174.732095623277</v>
      </c>
      <c r="AD924">
        <v>970.59189895246789</v>
      </c>
      <c r="AE924">
        <v>1126.108239943421</v>
      </c>
      <c r="AF924">
        <v>1204.384670545111</v>
      </c>
      <c r="AG924">
        <v>1170.1891384372111</v>
      </c>
      <c r="AH924">
        <v>1137.2882691895679</v>
      </c>
    </row>
    <row r="925" spans="1:34" x14ac:dyDescent="0.25">
      <c r="A925">
        <v>44132</v>
      </c>
      <c r="B925">
        <v>921.05</v>
      </c>
      <c r="C925">
        <v>1160.1488450255829</v>
      </c>
      <c r="D925">
        <v>911.98779771320528</v>
      </c>
      <c r="E925">
        <v>1051.825544596484</v>
      </c>
      <c r="F925">
        <v>1202.29862438498</v>
      </c>
      <c r="G925">
        <v>1290.838604886573</v>
      </c>
      <c r="H925">
        <v>1209.9431627805629</v>
      </c>
      <c r="I925">
        <v>1043.7249990126661</v>
      </c>
      <c r="J925">
        <v>1140.2591345705339</v>
      </c>
      <c r="K925">
        <v>913.25338187114323</v>
      </c>
      <c r="L925">
        <v>1036.629531920401</v>
      </c>
      <c r="M925">
        <v>932.02619257128276</v>
      </c>
      <c r="N925">
        <v>919.98965753975335</v>
      </c>
      <c r="O925">
        <v>1299.438465779215</v>
      </c>
      <c r="P925">
        <v>1130.565683912665</v>
      </c>
      <c r="Q925">
        <v>1232.5453167031189</v>
      </c>
      <c r="R925">
        <v>1134.163712454927</v>
      </c>
      <c r="S925">
        <v>1003.710536720559</v>
      </c>
      <c r="T925">
        <v>1204.2207487962989</v>
      </c>
      <c r="U925">
        <v>1186.240806508692</v>
      </c>
      <c r="V925">
        <v>1299.7986552237519</v>
      </c>
      <c r="W925">
        <v>1251.445453815269</v>
      </c>
      <c r="X925">
        <v>1157.575226526119</v>
      </c>
      <c r="Y925">
        <v>1217.036549254022</v>
      </c>
      <c r="Z925">
        <v>1059.253666761377</v>
      </c>
      <c r="AA925">
        <v>1183.605776715809</v>
      </c>
      <c r="AB925">
        <v>1191.2595398808251</v>
      </c>
      <c r="AC925">
        <v>1172.5639915133729</v>
      </c>
      <c r="AD925">
        <v>972.39566049472069</v>
      </c>
      <c r="AE925">
        <v>1126.4397739661131</v>
      </c>
      <c r="AF925">
        <v>1204.1022825297141</v>
      </c>
      <c r="AG925">
        <v>1164.526194148531</v>
      </c>
      <c r="AH925">
        <v>1137.313633155537</v>
      </c>
    </row>
    <row r="926" spans="1:34" x14ac:dyDescent="0.25">
      <c r="A926">
        <v>44131</v>
      </c>
      <c r="B926">
        <v>946.47</v>
      </c>
      <c r="C926">
        <v>1177.0660948588629</v>
      </c>
      <c r="D926">
        <v>928.79158840141326</v>
      </c>
      <c r="E926">
        <v>1063.8790504362009</v>
      </c>
      <c r="F926">
        <v>1224.2336659670721</v>
      </c>
      <c r="G926">
        <v>1317.3171353760749</v>
      </c>
      <c r="H926">
        <v>1222.0353455739339</v>
      </c>
      <c r="I926">
        <v>1068.0397458698931</v>
      </c>
      <c r="J926">
        <v>1141.0157445645641</v>
      </c>
      <c r="K926">
        <v>938.89399954200667</v>
      </c>
      <c r="L926">
        <v>1051.1409981790789</v>
      </c>
      <c r="M926">
        <v>944.20078532311993</v>
      </c>
      <c r="N926">
        <v>927.85787985166746</v>
      </c>
      <c r="O926">
        <v>1314.7331043163299</v>
      </c>
      <c r="P926">
        <v>1147.7277704268511</v>
      </c>
      <c r="Q926">
        <v>1241.1226919696139</v>
      </c>
      <c r="R926">
        <v>1147.773787362748</v>
      </c>
      <c r="S926">
        <v>1024.454365948762</v>
      </c>
      <c r="T926">
        <v>1228.3246835067571</v>
      </c>
      <c r="U926">
        <v>1200.8886662917489</v>
      </c>
      <c r="V926">
        <v>1319.762151067577</v>
      </c>
      <c r="W926">
        <v>1271.419752434351</v>
      </c>
      <c r="X926">
        <v>1190.9986251452699</v>
      </c>
      <c r="Y926">
        <v>1232.65421427503</v>
      </c>
      <c r="Z926">
        <v>1076.809235907765</v>
      </c>
      <c r="AA926">
        <v>1203.325484967462</v>
      </c>
      <c r="AB926">
        <v>1203.751181568007</v>
      </c>
      <c r="AC926">
        <v>1190.560407082543</v>
      </c>
      <c r="AD926">
        <v>984.00412364218232</v>
      </c>
      <c r="AE926">
        <v>1152.9889292921289</v>
      </c>
      <c r="AF926">
        <v>1219.273649088562</v>
      </c>
      <c r="AG926">
        <v>1180.795919824526</v>
      </c>
      <c r="AH926">
        <v>1154.593961018111</v>
      </c>
    </row>
    <row r="927" spans="1:34" x14ac:dyDescent="0.25">
      <c r="A927">
        <v>44130</v>
      </c>
      <c r="B927">
        <v>950.8</v>
      </c>
      <c r="C927">
        <v>1184.8309111368801</v>
      </c>
      <c r="D927">
        <v>935.59555809392612</v>
      </c>
      <c r="E927">
        <v>1072.3649755411441</v>
      </c>
      <c r="F927">
        <v>1234.1336471324109</v>
      </c>
      <c r="G927">
        <v>1334.5508419633661</v>
      </c>
      <c r="H927">
        <v>1228.7967437429011</v>
      </c>
      <c r="I927">
        <v>1079.320981731948</v>
      </c>
      <c r="J927">
        <v>1144.547116410984</v>
      </c>
      <c r="K927">
        <v>945.44719536601679</v>
      </c>
      <c r="L927">
        <v>1062.407412056242</v>
      </c>
      <c r="M927">
        <v>951.8392100871323</v>
      </c>
      <c r="N927">
        <v>934.13946583457903</v>
      </c>
      <c r="O927">
        <v>1325.315012241382</v>
      </c>
      <c r="P927">
        <v>1153.548905323006</v>
      </c>
      <c r="Q927">
        <v>1243.506580861716</v>
      </c>
      <c r="R927">
        <v>1150.7479242398319</v>
      </c>
      <c r="S927">
        <v>1023.737689573192</v>
      </c>
      <c r="T927">
        <v>1213.661437691095</v>
      </c>
      <c r="U927">
        <v>1204.712980282218</v>
      </c>
      <c r="V927">
        <v>1351.849198441779</v>
      </c>
      <c r="W927">
        <v>1285.4668497821331</v>
      </c>
      <c r="X927">
        <v>1198.6417007068519</v>
      </c>
      <c r="Y927">
        <v>1243.0848805323019</v>
      </c>
      <c r="Z927">
        <v>1085.521273024877</v>
      </c>
      <c r="AA927">
        <v>1210.665045743274</v>
      </c>
      <c r="AB927">
        <v>1212.407145562189</v>
      </c>
      <c r="AC927">
        <v>1198.488575766065</v>
      </c>
      <c r="AD927">
        <v>991.45732836583852</v>
      </c>
      <c r="AE927">
        <v>1156.516288786145</v>
      </c>
      <c r="AF927">
        <v>1225.479328031118</v>
      </c>
      <c r="AG927">
        <v>1191.371728922315</v>
      </c>
      <c r="AH927">
        <v>1160.701486426452</v>
      </c>
    </row>
    <row r="928" spans="1:34" x14ac:dyDescent="0.25">
      <c r="A928">
        <v>44127</v>
      </c>
      <c r="B928">
        <v>961.26</v>
      </c>
      <c r="C928">
        <v>1192.500949777813</v>
      </c>
      <c r="D928">
        <v>949.8100843578236</v>
      </c>
      <c r="E928">
        <v>1097.55712580729</v>
      </c>
      <c r="F928">
        <v>1245.1346738564471</v>
      </c>
      <c r="G928">
        <v>1341.401211401738</v>
      </c>
      <c r="H928">
        <v>1240.4877967156219</v>
      </c>
      <c r="I928">
        <v>1094.20388073043</v>
      </c>
      <c r="J928">
        <v>1149.1514028572481</v>
      </c>
      <c r="K928">
        <v>950.5054476683149</v>
      </c>
      <c r="L928">
        <v>1061.3620932197459</v>
      </c>
      <c r="M928">
        <v>954.07170845535495</v>
      </c>
      <c r="N928">
        <v>942.04784514148525</v>
      </c>
      <c r="O928">
        <v>1327.387421696066</v>
      </c>
      <c r="P928">
        <v>1155.806098580658</v>
      </c>
      <c r="Q928">
        <v>1246.9071806493339</v>
      </c>
      <c r="R928">
        <v>1166.7581250111459</v>
      </c>
      <c r="S928">
        <v>1033.72683039754</v>
      </c>
      <c r="T928">
        <v>1218.1808721139359</v>
      </c>
      <c r="U928">
        <v>1209.259084212119</v>
      </c>
      <c r="V928">
        <v>1359.7689789354019</v>
      </c>
      <c r="W928">
        <v>1286.5221987546411</v>
      </c>
      <c r="X928">
        <v>1207.413551454463</v>
      </c>
      <c r="Y928">
        <v>1250.1385433206999</v>
      </c>
      <c r="Z928">
        <v>1094.998767097424</v>
      </c>
      <c r="AA928">
        <v>1220.032824759995</v>
      </c>
      <c r="AB928">
        <v>1215.6428899253151</v>
      </c>
      <c r="AC928">
        <v>1206.106678383637</v>
      </c>
      <c r="AD928">
        <v>1000.8804911756311</v>
      </c>
      <c r="AE928">
        <v>1167.9458665464699</v>
      </c>
      <c r="AF928">
        <v>1234.037193131308</v>
      </c>
      <c r="AG928">
        <v>1200.3942557568189</v>
      </c>
      <c r="AH928">
        <v>1166.0054686436231</v>
      </c>
    </row>
    <row r="929" spans="1:34" x14ac:dyDescent="0.25">
      <c r="A929">
        <v>44126</v>
      </c>
      <c r="B929">
        <v>949.9</v>
      </c>
      <c r="C929">
        <v>1189.2606453179781</v>
      </c>
      <c r="D929">
        <v>942.90018814943357</v>
      </c>
      <c r="E929">
        <v>1087.091842229642</v>
      </c>
      <c r="F929">
        <v>1243.098499536726</v>
      </c>
      <c r="G929">
        <v>1335.8323443868051</v>
      </c>
      <c r="H929">
        <v>1245.6423173227811</v>
      </c>
      <c r="I929">
        <v>1093.7059628620559</v>
      </c>
      <c r="J929">
        <v>1147.3652654412469</v>
      </c>
      <c r="K929">
        <v>940.0768958245601</v>
      </c>
      <c r="L929">
        <v>1064.7987356726201</v>
      </c>
      <c r="M929">
        <v>948.42133552567736</v>
      </c>
      <c r="N929">
        <v>940.17416449347434</v>
      </c>
      <c r="O929">
        <v>1317.132480457368</v>
      </c>
      <c r="P929">
        <v>1154.7434056111999</v>
      </c>
      <c r="Q929">
        <v>1235.1046819973881</v>
      </c>
      <c r="R929">
        <v>1166.387086026489</v>
      </c>
      <c r="S929">
        <v>1047.3079960979439</v>
      </c>
      <c r="T929">
        <v>1209.5275492410231</v>
      </c>
      <c r="U929">
        <v>1199.2076395594599</v>
      </c>
      <c r="V929">
        <v>1350.864301188584</v>
      </c>
      <c r="W929">
        <v>1290.531786251848</v>
      </c>
      <c r="X929">
        <v>1209.1231213180779</v>
      </c>
      <c r="Y929">
        <v>1244.8411184960901</v>
      </c>
      <c r="Z929">
        <v>1101.470516012706</v>
      </c>
      <c r="AA929">
        <v>1218.235287031689</v>
      </c>
      <c r="AB929">
        <v>1207.934954066375</v>
      </c>
      <c r="AC929">
        <v>1203.7115703923389</v>
      </c>
      <c r="AD929">
        <v>998.68527110326977</v>
      </c>
      <c r="AE929">
        <v>1157.13783904722</v>
      </c>
      <c r="AF929">
        <v>1230.0129504912841</v>
      </c>
      <c r="AG929">
        <v>1197.7164026739231</v>
      </c>
      <c r="AH929">
        <v>1163.5233335431719</v>
      </c>
    </row>
    <row r="930" spans="1:34" x14ac:dyDescent="0.25">
      <c r="A930">
        <v>44125</v>
      </c>
      <c r="B930">
        <v>939.03</v>
      </c>
      <c r="C930">
        <v>1185.205587298618</v>
      </c>
      <c r="D930">
        <v>931.89823344436832</v>
      </c>
      <c r="E930">
        <v>1080.8396094539689</v>
      </c>
      <c r="F930">
        <v>1234.1199421398851</v>
      </c>
      <c r="G930">
        <v>1335.5957775508521</v>
      </c>
      <c r="H930">
        <v>1244.3161451383801</v>
      </c>
      <c r="I930">
        <v>1081.545643524493</v>
      </c>
      <c r="J930">
        <v>1150.898320548155</v>
      </c>
      <c r="K930">
        <v>931.20694010232262</v>
      </c>
      <c r="L930">
        <v>1064.367524252845</v>
      </c>
      <c r="M930">
        <v>943.69516687190514</v>
      </c>
      <c r="N930">
        <v>942.71154304873801</v>
      </c>
      <c r="O930">
        <v>1305.562811584158</v>
      </c>
      <c r="P930">
        <v>1152.1301993798691</v>
      </c>
      <c r="Q930">
        <v>1234.813598786915</v>
      </c>
      <c r="R930">
        <v>1160.565122397551</v>
      </c>
      <c r="S930">
        <v>1049.0179239500251</v>
      </c>
      <c r="T930">
        <v>1204.2410450688519</v>
      </c>
      <c r="U930">
        <v>1202.515512396745</v>
      </c>
      <c r="V930">
        <v>1342.2531292455669</v>
      </c>
      <c r="W930">
        <v>1289.543765411157</v>
      </c>
      <c r="X930">
        <v>1205.535543745262</v>
      </c>
      <c r="Y930">
        <v>1244.396446629713</v>
      </c>
      <c r="Z930">
        <v>1083.2921151493831</v>
      </c>
      <c r="AA930">
        <v>1213.9625070066261</v>
      </c>
      <c r="AB930">
        <v>1203.238765510833</v>
      </c>
      <c r="AC930">
        <v>1201.1672110931349</v>
      </c>
      <c r="AD930">
        <v>993.70751588784276</v>
      </c>
      <c r="AE930">
        <v>1145.3584094994869</v>
      </c>
      <c r="AF930">
        <v>1229.1224271863559</v>
      </c>
      <c r="AG930">
        <v>1192.6129663253901</v>
      </c>
      <c r="AH930">
        <v>1159.942999059989</v>
      </c>
    </row>
    <row r="931" spans="1:34" x14ac:dyDescent="0.25">
      <c r="A931">
        <v>44124</v>
      </c>
      <c r="B931">
        <v>944.42</v>
      </c>
      <c r="C931">
        <v>1188.167271539671</v>
      </c>
      <c r="D931">
        <v>935.29031527160987</v>
      </c>
      <c r="E931">
        <v>1087.462527110373</v>
      </c>
      <c r="F931">
        <v>1240.4650671550901</v>
      </c>
      <c r="G931">
        <v>1326.976339420826</v>
      </c>
      <c r="H931">
        <v>1255.092781692704</v>
      </c>
      <c r="I931">
        <v>1068.13121574145</v>
      </c>
      <c r="J931">
        <v>1153.958799982556</v>
      </c>
      <c r="K931">
        <v>924.12659983831998</v>
      </c>
      <c r="L931">
        <v>1069.787526227761</v>
      </c>
      <c r="M931">
        <v>943.15419117629733</v>
      </c>
      <c r="N931">
        <v>950.62111506982421</v>
      </c>
      <c r="O931">
        <v>1307.0615863021219</v>
      </c>
      <c r="P931">
        <v>1155.987366892452</v>
      </c>
      <c r="Q931">
        <v>1239.8513991975501</v>
      </c>
      <c r="R931">
        <v>1165.6440643424919</v>
      </c>
      <c r="S931">
        <v>1033.225098128165</v>
      </c>
      <c r="T931">
        <v>1205.642909666487</v>
      </c>
      <c r="U931">
        <v>1208.7970944189831</v>
      </c>
      <c r="V931">
        <v>1365.097207651133</v>
      </c>
      <c r="W931">
        <v>1287.970080518237</v>
      </c>
      <c r="X931">
        <v>1203.2305836054711</v>
      </c>
      <c r="Y931">
        <v>1247.6333154586559</v>
      </c>
      <c r="Z931">
        <v>1074.3856271764971</v>
      </c>
      <c r="AA931">
        <v>1217.9473906778171</v>
      </c>
      <c r="AB931">
        <v>1206.93038315741</v>
      </c>
      <c r="AC931">
        <v>1201.7612453868251</v>
      </c>
      <c r="AD931">
        <v>995.76357745143537</v>
      </c>
      <c r="AE931">
        <v>1150.92562834567</v>
      </c>
      <c r="AF931">
        <v>1237.430647074531</v>
      </c>
      <c r="AG931">
        <v>1195.4798443863119</v>
      </c>
      <c r="AH931">
        <v>1159.9468099331091</v>
      </c>
    </row>
    <row r="932" spans="1:34" x14ac:dyDescent="0.25">
      <c r="A932">
        <v>44123</v>
      </c>
      <c r="B932">
        <v>943.69</v>
      </c>
      <c r="C932">
        <v>1186.5619882166741</v>
      </c>
      <c r="D932">
        <v>936.99988141013148</v>
      </c>
      <c r="E932">
        <v>1086.2409604534789</v>
      </c>
      <c r="F932">
        <v>1234.985846966111</v>
      </c>
      <c r="G932">
        <v>1327.751944962363</v>
      </c>
      <c r="H932">
        <v>1251.1490151415469</v>
      </c>
      <c r="I932">
        <v>1060.842600060673</v>
      </c>
      <c r="J932">
        <v>1146.9836053887309</v>
      </c>
      <c r="K932">
        <v>925.43382645612985</v>
      </c>
      <c r="L932">
        <v>1061.2982880124171</v>
      </c>
      <c r="M932">
        <v>955.71046475867456</v>
      </c>
      <c r="N932">
        <v>952.90248006065508</v>
      </c>
      <c r="O932">
        <v>1299.694640204043</v>
      </c>
      <c r="P932">
        <v>1157.6871712374009</v>
      </c>
      <c r="Q932">
        <v>1236.230122146387</v>
      </c>
      <c r="R932">
        <v>1163.004998520468</v>
      </c>
      <c r="S932">
        <v>1039.6224073579281</v>
      </c>
      <c r="T932">
        <v>1194.6283778700879</v>
      </c>
      <c r="U932">
        <v>1213.9862704308109</v>
      </c>
      <c r="V932">
        <v>1351.477115620107</v>
      </c>
      <c r="W932">
        <v>1284.7355492040149</v>
      </c>
      <c r="X932">
        <v>1204.8169122926449</v>
      </c>
      <c r="Y932">
        <v>1251.1152817660529</v>
      </c>
      <c r="Z932">
        <v>1077.59446353521</v>
      </c>
      <c r="AA932">
        <v>1216.4969551666891</v>
      </c>
      <c r="AB932">
        <v>1200.8168569949851</v>
      </c>
      <c r="AC932">
        <v>1201.289529188183</v>
      </c>
      <c r="AD932">
        <v>1000.166397259046</v>
      </c>
      <c r="AE932">
        <v>1146.278411170367</v>
      </c>
      <c r="AF932">
        <v>1234.2550308533259</v>
      </c>
      <c r="AG932">
        <v>1193.3174164032559</v>
      </c>
      <c r="AH932">
        <v>1160.1197998991311</v>
      </c>
    </row>
    <row r="933" spans="1:34" x14ac:dyDescent="0.25">
      <c r="A933">
        <v>44120</v>
      </c>
      <c r="B933">
        <v>943.3</v>
      </c>
      <c r="C933">
        <v>1185.5055025459189</v>
      </c>
      <c r="D933">
        <v>936.10510654921075</v>
      </c>
      <c r="E933">
        <v>1080.440637062306</v>
      </c>
      <c r="F933">
        <v>1230.667089592793</v>
      </c>
      <c r="G933">
        <v>1327.1503939306649</v>
      </c>
      <c r="H933">
        <v>1245.2696136491161</v>
      </c>
      <c r="I933">
        <v>1053.9275196021299</v>
      </c>
      <c r="J933">
        <v>1149.1196123733471</v>
      </c>
      <c r="K933">
        <v>949.35766097913154</v>
      </c>
      <c r="L933">
        <v>1054.54975930203</v>
      </c>
      <c r="M933">
        <v>953.46845127690176</v>
      </c>
      <c r="N933">
        <v>949.83885113711983</v>
      </c>
      <c r="O933">
        <v>1301.110379655375</v>
      </c>
      <c r="P933">
        <v>1157.9167402371129</v>
      </c>
      <c r="Q933">
        <v>1236.55637768681</v>
      </c>
      <c r="R933">
        <v>1161.436323315374</v>
      </c>
      <c r="S933">
        <v>1036.719469422932</v>
      </c>
      <c r="T933">
        <v>1196.1294924601659</v>
      </c>
      <c r="U933">
        <v>1213.8048854574911</v>
      </c>
      <c r="V933">
        <v>1361.984560570191</v>
      </c>
      <c r="W933">
        <v>1280.562543014584</v>
      </c>
      <c r="X933">
        <v>1197.288158537757</v>
      </c>
      <c r="Y933">
        <v>1251.9565446610541</v>
      </c>
      <c r="Z933">
        <v>1084.8351728423349</v>
      </c>
      <c r="AA933">
        <v>1213.7571845315599</v>
      </c>
      <c r="AB933">
        <v>1204.1950895503919</v>
      </c>
      <c r="AC933">
        <v>1199.3911404640839</v>
      </c>
      <c r="AD933">
        <v>999.14712294950584</v>
      </c>
      <c r="AE933">
        <v>1143.3697386829781</v>
      </c>
      <c r="AF933">
        <v>1231.559890023811</v>
      </c>
      <c r="AG933">
        <v>1190.439548361418</v>
      </c>
      <c r="AH933">
        <v>1162.0702682965741</v>
      </c>
    </row>
    <row r="934" spans="1:34" x14ac:dyDescent="0.25">
      <c r="A934">
        <v>44119</v>
      </c>
      <c r="B934">
        <v>942.76</v>
      </c>
      <c r="C934">
        <v>1188.5757459192421</v>
      </c>
      <c r="D934">
        <v>921.40677566354589</v>
      </c>
      <c r="E934">
        <v>1090.2735733151501</v>
      </c>
      <c r="F934">
        <v>1236.5537829380801</v>
      </c>
      <c r="G934">
        <v>1337.040251948589</v>
      </c>
      <c r="H934">
        <v>1247.6141647017639</v>
      </c>
      <c r="I934">
        <v>1065.1292075403439</v>
      </c>
      <c r="J934">
        <v>1155.2752677388951</v>
      </c>
      <c r="K934">
        <v>939.69559260456435</v>
      </c>
      <c r="L934">
        <v>1058.279463793478</v>
      </c>
      <c r="M934">
        <v>956.99920588467285</v>
      </c>
      <c r="N934">
        <v>955.94036327898084</v>
      </c>
      <c r="O934">
        <v>1298.8703260653119</v>
      </c>
      <c r="P934">
        <v>1153.658083708098</v>
      </c>
      <c r="Q934">
        <v>1249.7624464204371</v>
      </c>
      <c r="R934">
        <v>1159.3768882379691</v>
      </c>
      <c r="S934">
        <v>1033.236947469795</v>
      </c>
      <c r="T934">
        <v>1199.799367860285</v>
      </c>
      <c r="U934">
        <v>1222.2901299549869</v>
      </c>
      <c r="V934">
        <v>1378.694409311141</v>
      </c>
      <c r="W934">
        <v>1274.491821424089</v>
      </c>
      <c r="X934">
        <v>1191.673470309594</v>
      </c>
      <c r="Y934">
        <v>1256.754641014729</v>
      </c>
      <c r="Z934">
        <v>1091.8225800762959</v>
      </c>
      <c r="AA934">
        <v>1216.1952126452029</v>
      </c>
      <c r="AB934">
        <v>1208.289054555672</v>
      </c>
      <c r="AC934">
        <v>1201.246883161356</v>
      </c>
      <c r="AD934">
        <v>1005.377040292274</v>
      </c>
      <c r="AE934">
        <v>1137.834730967126</v>
      </c>
      <c r="AF934">
        <v>1232.404175969576</v>
      </c>
      <c r="AG934">
        <v>1191.2884286114211</v>
      </c>
      <c r="AH934">
        <v>1169.725560341074</v>
      </c>
    </row>
    <row r="935" spans="1:34" x14ac:dyDescent="0.25">
      <c r="A935">
        <v>44118</v>
      </c>
      <c r="B935">
        <v>940.18</v>
      </c>
      <c r="C935">
        <v>1190.3038741879091</v>
      </c>
      <c r="D935">
        <v>931.30746021185428</v>
      </c>
      <c r="E935">
        <v>1101.5813920873161</v>
      </c>
      <c r="F935">
        <v>1245.4224116544719</v>
      </c>
      <c r="G935">
        <v>1338.4710383836541</v>
      </c>
      <c r="H935">
        <v>1243.4037597464919</v>
      </c>
      <c r="I935">
        <v>1069.1411779779901</v>
      </c>
      <c r="J935">
        <v>1161.9617036696841</v>
      </c>
      <c r="K935">
        <v>952.65786330335618</v>
      </c>
      <c r="L935">
        <v>1046.6049194481971</v>
      </c>
      <c r="M935">
        <v>964.24998110801209</v>
      </c>
      <c r="N935">
        <v>954.21969385271427</v>
      </c>
      <c r="O935">
        <v>1300.038923624018</v>
      </c>
      <c r="P935">
        <v>1152.824876499438</v>
      </c>
      <c r="Q935">
        <v>1236.16173348744</v>
      </c>
      <c r="R935">
        <v>1150.2633931051021</v>
      </c>
      <c r="S935">
        <v>1037.2250621119731</v>
      </c>
      <c r="T935">
        <v>1189.171490723669</v>
      </c>
      <c r="U935">
        <v>1226.1896256377379</v>
      </c>
      <c r="V935">
        <v>1384.5925078618859</v>
      </c>
      <c r="W935">
        <v>1274.304290134623</v>
      </c>
      <c r="X935">
        <v>1196.459777149076</v>
      </c>
      <c r="Y935">
        <v>1261.494093995298</v>
      </c>
      <c r="Z935">
        <v>1094.5589800177379</v>
      </c>
      <c r="AA935">
        <v>1220.183088338114</v>
      </c>
      <c r="AB935">
        <v>1207.158822185457</v>
      </c>
      <c r="AC935">
        <v>1200.352038866695</v>
      </c>
      <c r="AD935">
        <v>1008.6443984740951</v>
      </c>
      <c r="AE935">
        <v>1134.7448572828921</v>
      </c>
      <c r="AF935">
        <v>1227.271227899992</v>
      </c>
      <c r="AG935">
        <v>1196.5121058529901</v>
      </c>
      <c r="AH935">
        <v>1171.8487178684461</v>
      </c>
    </row>
    <row r="936" spans="1:34" x14ac:dyDescent="0.25">
      <c r="A936">
        <v>44117</v>
      </c>
      <c r="B936">
        <v>929.86</v>
      </c>
      <c r="C936">
        <v>1190.632031675867</v>
      </c>
      <c r="D936">
        <v>930.7601147690981</v>
      </c>
      <c r="E936">
        <v>1086.274774947794</v>
      </c>
      <c r="F936">
        <v>1247.3871152806339</v>
      </c>
      <c r="G936">
        <v>1330.8723900429229</v>
      </c>
      <c r="H936">
        <v>1232.6214672956089</v>
      </c>
      <c r="I936">
        <v>1069.43428315456</v>
      </c>
      <c r="J936">
        <v>1169.487317402517</v>
      </c>
      <c r="K936">
        <v>955.37422169483591</v>
      </c>
      <c r="L936">
        <v>1047.6604483470769</v>
      </c>
      <c r="M936">
        <v>968.8324947070065</v>
      </c>
      <c r="N936">
        <v>958.77222253302841</v>
      </c>
      <c r="O936">
        <v>1303.440048036518</v>
      </c>
      <c r="P936">
        <v>1146.8243283823731</v>
      </c>
      <c r="Q936">
        <v>1234.4528255292309</v>
      </c>
      <c r="R936">
        <v>1144.7456300588281</v>
      </c>
      <c r="S936">
        <v>1034.2850970344409</v>
      </c>
      <c r="T936">
        <v>1190.164943913089</v>
      </c>
      <c r="U936">
        <v>1222.6720642123621</v>
      </c>
      <c r="V936">
        <v>1406.707573442799</v>
      </c>
      <c r="W936">
        <v>1284.5565254574101</v>
      </c>
      <c r="X936">
        <v>1202.6491768717219</v>
      </c>
      <c r="Y936">
        <v>1261.432419149651</v>
      </c>
      <c r="Z936">
        <v>1094.4184559546311</v>
      </c>
      <c r="AA936">
        <v>1219.8595854819509</v>
      </c>
      <c r="AB936">
        <v>1211.122510306267</v>
      </c>
      <c r="AC936">
        <v>1198.355983467527</v>
      </c>
      <c r="AD936">
        <v>1009.291472690102</v>
      </c>
      <c r="AE936">
        <v>1123.720243035795</v>
      </c>
      <c r="AF936">
        <v>1225.401685601566</v>
      </c>
      <c r="AG936">
        <v>1197.7886073649249</v>
      </c>
      <c r="AH936">
        <v>1173.724653819967</v>
      </c>
    </row>
    <row r="937" spans="1:34" x14ac:dyDescent="0.25">
      <c r="A937">
        <v>44116</v>
      </c>
      <c r="B937">
        <v>925.83</v>
      </c>
      <c r="C937">
        <v>1190.8958593407649</v>
      </c>
      <c r="D937">
        <v>934.35245988191605</v>
      </c>
      <c r="E937">
        <v>1076.725596520595</v>
      </c>
      <c r="F937">
        <v>1249.004380946599</v>
      </c>
      <c r="G937">
        <v>1332.0408444000971</v>
      </c>
      <c r="H937">
        <v>1230.1066847218069</v>
      </c>
      <c r="I937">
        <v>1073.641036135605</v>
      </c>
      <c r="J937">
        <v>1166.0803940963051</v>
      </c>
      <c r="K937">
        <v>958.99878730214573</v>
      </c>
      <c r="L937">
        <v>1059.56841989598</v>
      </c>
      <c r="M937">
        <v>969.24404327417483</v>
      </c>
      <c r="N937">
        <v>957.22519254448116</v>
      </c>
      <c r="O937">
        <v>1302.363482321573</v>
      </c>
      <c r="P937">
        <v>1139.016813959978</v>
      </c>
      <c r="Q937">
        <v>1235.326159006906</v>
      </c>
      <c r="R937">
        <v>1138.875992483102</v>
      </c>
      <c r="S937">
        <v>1027.4523491285611</v>
      </c>
      <c r="T937">
        <v>1210.420019506266</v>
      </c>
      <c r="U937">
        <v>1217.5232852852139</v>
      </c>
      <c r="V937">
        <v>1415.937863442681</v>
      </c>
      <c r="W937">
        <v>1277.361786463495</v>
      </c>
      <c r="X937">
        <v>1205.354360168129</v>
      </c>
      <c r="Y937">
        <v>1263.0634054521699</v>
      </c>
      <c r="Z937">
        <v>1100.264757874201</v>
      </c>
      <c r="AA937">
        <v>1222.049318848193</v>
      </c>
      <c r="AB937">
        <v>1212.6224699089571</v>
      </c>
      <c r="AC937">
        <v>1193.9074989136141</v>
      </c>
      <c r="AD937">
        <v>1008.656521185419</v>
      </c>
      <c r="AE937">
        <v>1120.3811067785821</v>
      </c>
      <c r="AF937">
        <v>1225.1373765519379</v>
      </c>
      <c r="AG937">
        <v>1196.400913618113</v>
      </c>
      <c r="AH937">
        <v>1176.4690484354189</v>
      </c>
    </row>
    <row r="938" spans="1:34" x14ac:dyDescent="0.25">
      <c r="A938">
        <v>44113</v>
      </c>
      <c r="B938">
        <v>924</v>
      </c>
      <c r="C938">
        <v>1194.5540383939281</v>
      </c>
      <c r="D938">
        <v>945.03809793999676</v>
      </c>
      <c r="E938">
        <v>1073.510323039608</v>
      </c>
      <c r="F938">
        <v>1254.093505076989</v>
      </c>
      <c r="G938">
        <v>1336.616489028333</v>
      </c>
      <c r="H938">
        <v>1233.605743952515</v>
      </c>
      <c r="I938">
        <v>1078.8851979774861</v>
      </c>
      <c r="J938">
        <v>1170.994255168222</v>
      </c>
      <c r="K938">
        <v>973.69715427064273</v>
      </c>
      <c r="L938">
        <v>1069.387652760726</v>
      </c>
      <c r="M938">
        <v>976.24304119044564</v>
      </c>
      <c r="N938">
        <v>960.19813542744691</v>
      </c>
      <c r="O938">
        <v>1303.644217556352</v>
      </c>
      <c r="P938">
        <v>1138.270219672627</v>
      </c>
      <c r="Q938">
        <v>1234.77628980395</v>
      </c>
      <c r="R938">
        <v>1133.8634362379721</v>
      </c>
      <c r="S938">
        <v>1033.926342560148</v>
      </c>
      <c r="T938">
        <v>1215.5032609427319</v>
      </c>
      <c r="U938">
        <v>1231.723079220772</v>
      </c>
      <c r="V938">
        <v>1414.5093351092969</v>
      </c>
      <c r="W938">
        <v>1287.8333237348791</v>
      </c>
      <c r="X938">
        <v>1203.3894665031651</v>
      </c>
      <c r="Y938">
        <v>1263.4611530022539</v>
      </c>
      <c r="Z938">
        <v>1111.1164815134259</v>
      </c>
      <c r="AA938">
        <v>1225.0412514150321</v>
      </c>
      <c r="AB938">
        <v>1216.0966323253699</v>
      </c>
      <c r="AC938">
        <v>1198.587196770344</v>
      </c>
      <c r="AD938">
        <v>1013.39997958832</v>
      </c>
      <c r="AE938">
        <v>1115.521279159381</v>
      </c>
      <c r="AF938">
        <v>1231.812597779902</v>
      </c>
      <c r="AG938">
        <v>1202.425619851183</v>
      </c>
      <c r="AH938">
        <v>1177.1469147456339</v>
      </c>
    </row>
    <row r="939" spans="1:34" x14ac:dyDescent="0.25">
      <c r="A939">
        <v>44112</v>
      </c>
      <c r="B939">
        <v>918.84</v>
      </c>
      <c r="C939">
        <v>1188.822995473826</v>
      </c>
      <c r="D939">
        <v>929.32472252770003</v>
      </c>
      <c r="E939">
        <v>1076.061527747353</v>
      </c>
      <c r="F939">
        <v>1251.1107140092911</v>
      </c>
      <c r="G939">
        <v>1328.0853908375309</v>
      </c>
      <c r="H939">
        <v>1221.127350670376</v>
      </c>
      <c r="I939">
        <v>1073.135390928162</v>
      </c>
      <c r="J939">
        <v>1152.695560956603</v>
      </c>
      <c r="K939">
        <v>949.63305730291279</v>
      </c>
      <c r="L939">
        <v>1055.896848780646</v>
      </c>
      <c r="M939">
        <v>961.97888355281168</v>
      </c>
      <c r="N939">
        <v>960.71994240777497</v>
      </c>
      <c r="O939">
        <v>1294.810258539223</v>
      </c>
      <c r="P939">
        <v>1131.5267131692001</v>
      </c>
      <c r="Q939">
        <v>1237.159648148868</v>
      </c>
      <c r="R939">
        <v>1125.300363119107</v>
      </c>
      <c r="S939">
        <v>1023.64250732477</v>
      </c>
      <c r="T939">
        <v>1196.617024487545</v>
      </c>
      <c r="U939">
        <v>1226.0238040304739</v>
      </c>
      <c r="V939">
        <v>1426.6754473928349</v>
      </c>
      <c r="W939">
        <v>1288.5685148126049</v>
      </c>
      <c r="X939">
        <v>1202.028448490059</v>
      </c>
      <c r="Y939">
        <v>1265.5777399446661</v>
      </c>
      <c r="Z939">
        <v>1095.6455930821951</v>
      </c>
      <c r="AA939">
        <v>1220.6035452799381</v>
      </c>
      <c r="AB939">
        <v>1207.817800954369</v>
      </c>
      <c r="AC939">
        <v>1192.8702229777521</v>
      </c>
      <c r="AD939">
        <v>1007.232791965868</v>
      </c>
      <c r="AE939">
        <v>1106.193554407201</v>
      </c>
      <c r="AF939">
        <v>1229.162009179475</v>
      </c>
      <c r="AG939">
        <v>1194.6508087328791</v>
      </c>
      <c r="AH939">
        <v>1172.470384830784</v>
      </c>
    </row>
    <row r="940" spans="1:34" x14ac:dyDescent="0.25">
      <c r="A940">
        <v>44111</v>
      </c>
      <c r="B940">
        <v>919.72</v>
      </c>
      <c r="C940">
        <v>1191.186477881937</v>
      </c>
      <c r="D940">
        <v>931.08095359309925</v>
      </c>
      <c r="E940">
        <v>1075.4291099253039</v>
      </c>
      <c r="F940">
        <v>1254.4105762745901</v>
      </c>
      <c r="G940">
        <v>1336.433097195996</v>
      </c>
      <c r="H940">
        <v>1220.5764390001821</v>
      </c>
      <c r="I940">
        <v>1081.779754247143</v>
      </c>
      <c r="J940">
        <v>1158.7343814370561</v>
      </c>
      <c r="K940">
        <v>959.69288004188684</v>
      </c>
      <c r="L940">
        <v>1047.703229284898</v>
      </c>
      <c r="M940">
        <v>975.12601482762045</v>
      </c>
      <c r="N940">
        <v>964.70101123117809</v>
      </c>
      <c r="O940">
        <v>1293.910591237867</v>
      </c>
      <c r="P940">
        <v>1122.048590179752</v>
      </c>
      <c r="Q940">
        <v>1232.375861315466</v>
      </c>
      <c r="R940">
        <v>1128.200534811469</v>
      </c>
      <c r="S940">
        <v>1024.638367529735</v>
      </c>
      <c r="T940">
        <v>1197.0205641790801</v>
      </c>
      <c r="U940">
        <v>1232.1135023363099</v>
      </c>
      <c r="V940">
        <v>1439.40978270903</v>
      </c>
      <c r="W940">
        <v>1288.27446423215</v>
      </c>
      <c r="X940">
        <v>1212.1713144897069</v>
      </c>
      <c r="Y940">
        <v>1269.5475507974261</v>
      </c>
      <c r="Z940">
        <v>1081.696453251607</v>
      </c>
      <c r="AA940">
        <v>1223.967566122029</v>
      </c>
      <c r="AB940">
        <v>1208.5566527190761</v>
      </c>
      <c r="AC940">
        <v>1195.133071258892</v>
      </c>
      <c r="AD940">
        <v>1008.79728651394</v>
      </c>
      <c r="AE940">
        <v>1104.8842067692519</v>
      </c>
      <c r="AF940">
        <v>1230.682903878946</v>
      </c>
      <c r="AG940">
        <v>1195.47054889691</v>
      </c>
      <c r="AH940">
        <v>1177.36920861862</v>
      </c>
    </row>
    <row r="941" spans="1:34" x14ac:dyDescent="0.25">
      <c r="A941">
        <v>44110</v>
      </c>
      <c r="B941">
        <v>915.67</v>
      </c>
      <c r="C941">
        <v>1189.7737331375349</v>
      </c>
      <c r="D941">
        <v>909.38342093237668</v>
      </c>
      <c r="E941">
        <v>1069.882331212707</v>
      </c>
      <c r="F941">
        <v>1248.980719843589</v>
      </c>
      <c r="G941">
        <v>1344.5780317453459</v>
      </c>
      <c r="H941">
        <v>1230.383844880123</v>
      </c>
      <c r="I941">
        <v>1081.389499019501</v>
      </c>
      <c r="J941">
        <v>1161.3566347745871</v>
      </c>
      <c r="K941">
        <v>971.7351552087656</v>
      </c>
      <c r="L941">
        <v>1028.5920977002811</v>
      </c>
      <c r="M941">
        <v>967.80369572145867</v>
      </c>
      <c r="N941">
        <v>968.79419253124775</v>
      </c>
      <c r="O941">
        <v>1296.426597308759</v>
      </c>
      <c r="P941">
        <v>1120.2043629727641</v>
      </c>
      <c r="Q941">
        <v>1230.880337236345</v>
      </c>
      <c r="R941">
        <v>1130.0592746810371</v>
      </c>
      <c r="S941">
        <v>1024.8080715366909</v>
      </c>
      <c r="T941">
        <v>1192.206343050882</v>
      </c>
      <c r="U941">
        <v>1228.761270714409</v>
      </c>
      <c r="V941">
        <v>1435.483429996405</v>
      </c>
      <c r="W941">
        <v>1283.6555498991479</v>
      </c>
      <c r="X941">
        <v>1206.2660407320379</v>
      </c>
      <c r="Y941">
        <v>1269.391605002608</v>
      </c>
      <c r="Z941">
        <v>1076.4290140153589</v>
      </c>
      <c r="AA941">
        <v>1221.6782177779689</v>
      </c>
      <c r="AB941">
        <v>1208.4642086967219</v>
      </c>
      <c r="AC941">
        <v>1194.5529130256059</v>
      </c>
      <c r="AD941">
        <v>1006.747765417316</v>
      </c>
      <c r="AE941">
        <v>1103.911225795785</v>
      </c>
      <c r="AF941">
        <v>1232.9226106027211</v>
      </c>
      <c r="AG941">
        <v>1194.8658640184331</v>
      </c>
      <c r="AH941">
        <v>1173.1771469487869</v>
      </c>
    </row>
    <row r="942" spans="1:34" x14ac:dyDescent="0.25">
      <c r="A942">
        <v>44109</v>
      </c>
      <c r="B942">
        <v>914.68</v>
      </c>
      <c r="C942">
        <v>1186.2220382452231</v>
      </c>
      <c r="D942">
        <v>912.48539929364097</v>
      </c>
      <c r="E942">
        <v>1062.21427064197</v>
      </c>
      <c r="F942">
        <v>1244.4615219626471</v>
      </c>
      <c r="G942">
        <v>1334.7657610367401</v>
      </c>
      <c r="H942">
        <v>1217.4348053988599</v>
      </c>
      <c r="I942">
        <v>1075.4225510107019</v>
      </c>
      <c r="J942">
        <v>1154.751709341592</v>
      </c>
      <c r="K942">
        <v>983.15954435069182</v>
      </c>
      <c r="L942">
        <v>1027.3700280809239</v>
      </c>
      <c r="M942">
        <v>968.04175917274279</v>
      </c>
      <c r="N942">
        <v>970.4664266247463</v>
      </c>
      <c r="O942">
        <v>1298.6537731211729</v>
      </c>
      <c r="P942">
        <v>1118.7350795964271</v>
      </c>
      <c r="Q942">
        <v>1229.805026486315</v>
      </c>
      <c r="R942">
        <v>1127.905174181672</v>
      </c>
      <c r="S942">
        <v>1006.201497742728</v>
      </c>
      <c r="T942">
        <v>1193.358799790527</v>
      </c>
      <c r="U942">
        <v>1227.0101319202181</v>
      </c>
      <c r="V942">
        <v>1401.3403724260161</v>
      </c>
      <c r="W942">
        <v>1275.6754838550501</v>
      </c>
      <c r="X942">
        <v>1201.032072833953</v>
      </c>
      <c r="Y942">
        <v>1267.626827098861</v>
      </c>
      <c r="Z942">
        <v>1076.5027720998</v>
      </c>
      <c r="AA942">
        <v>1217.029985374478</v>
      </c>
      <c r="AB942">
        <v>1206.314940923013</v>
      </c>
      <c r="AC942">
        <v>1190.365735572952</v>
      </c>
      <c r="AD942">
        <v>1006.373667005881</v>
      </c>
      <c r="AE942">
        <v>1102.9733941015661</v>
      </c>
      <c r="AF942">
        <v>1231.1388649675071</v>
      </c>
      <c r="AG942">
        <v>1189.0709213411851</v>
      </c>
      <c r="AH942">
        <v>1170.777621834706</v>
      </c>
    </row>
    <row r="943" spans="1:34" x14ac:dyDescent="0.25">
      <c r="A943">
        <v>44106</v>
      </c>
      <c r="B943">
        <v>909.91</v>
      </c>
      <c r="C943">
        <v>1175.5479032062231</v>
      </c>
      <c r="D943">
        <v>916.62897455628911</v>
      </c>
      <c r="E943">
        <v>1053.8842506866461</v>
      </c>
      <c r="F943">
        <v>1226.9014418161071</v>
      </c>
      <c r="G943">
        <v>1301.309445339517</v>
      </c>
      <c r="H943">
        <v>1205.445575126035</v>
      </c>
      <c r="I943">
        <v>1071.864333545898</v>
      </c>
      <c r="J943">
        <v>1156.965029724259</v>
      </c>
      <c r="K943">
        <v>959.04194064633771</v>
      </c>
      <c r="L943">
        <v>1013.607674835286</v>
      </c>
      <c r="M943">
        <v>961.99860053051839</v>
      </c>
      <c r="N943">
        <v>961.6551470518225</v>
      </c>
      <c r="O943">
        <v>1286.308853093172</v>
      </c>
      <c r="P943">
        <v>1106.974016701412</v>
      </c>
      <c r="Q943">
        <v>1218.116139331119</v>
      </c>
      <c r="R943">
        <v>1119.894455333555</v>
      </c>
      <c r="S943">
        <v>992.87480550730038</v>
      </c>
      <c r="T943">
        <v>1187.8158932620449</v>
      </c>
      <c r="U943">
        <v>1212.2925526877671</v>
      </c>
      <c r="V943">
        <v>1392.0008396931271</v>
      </c>
      <c r="W943">
        <v>1267.2145454673771</v>
      </c>
      <c r="X943">
        <v>1187.5806923950311</v>
      </c>
      <c r="Y943">
        <v>1262.49170861518</v>
      </c>
      <c r="Z943">
        <v>1072.299827243075</v>
      </c>
      <c r="AA943">
        <v>1206.3816973037331</v>
      </c>
      <c r="AB943">
        <v>1195.539250304309</v>
      </c>
      <c r="AC943">
        <v>1178.003269015773</v>
      </c>
      <c r="AD943">
        <v>999.29212680812543</v>
      </c>
      <c r="AE943">
        <v>1090.5254211327469</v>
      </c>
      <c r="AF943">
        <v>1219.828750473489</v>
      </c>
      <c r="AG943">
        <v>1176.314317137158</v>
      </c>
      <c r="AH943">
        <v>1162.866228315642</v>
      </c>
    </row>
    <row r="944" spans="1:34" x14ac:dyDescent="0.25">
      <c r="A944">
        <v>44105</v>
      </c>
      <c r="B944">
        <v>914.09</v>
      </c>
      <c r="C944">
        <v>1176.4401676692471</v>
      </c>
      <c r="D944">
        <v>911.06659429456715</v>
      </c>
      <c r="E944">
        <v>1061.012507799308</v>
      </c>
      <c r="F944">
        <v>1224.5612367724241</v>
      </c>
      <c r="G944">
        <v>1309.708245478716</v>
      </c>
      <c r="H944">
        <v>1207.121591853559</v>
      </c>
      <c r="I944">
        <v>1079.1234939356241</v>
      </c>
      <c r="J944">
        <v>1150.264660564106</v>
      </c>
      <c r="K944">
        <v>967.90984795842962</v>
      </c>
      <c r="L944">
        <v>1015.018464527191</v>
      </c>
      <c r="M944">
        <v>968.17242589741886</v>
      </c>
      <c r="N944">
        <v>964.0418326227458</v>
      </c>
      <c r="O944">
        <v>1294.16683218563</v>
      </c>
      <c r="P944">
        <v>1107.3129787309781</v>
      </c>
      <c r="Q944">
        <v>1221.799779709658</v>
      </c>
      <c r="R944">
        <v>1120.0938281924789</v>
      </c>
      <c r="S944">
        <v>967.06271682170291</v>
      </c>
      <c r="T944">
        <v>1198.645156550474</v>
      </c>
      <c r="U944">
        <v>1208.1397536901461</v>
      </c>
      <c r="V944">
        <v>1404.25614449818</v>
      </c>
      <c r="W944">
        <v>1257.979494900286</v>
      </c>
      <c r="X944">
        <v>1191.0537391993721</v>
      </c>
      <c r="Y944">
        <v>1260.680131432423</v>
      </c>
      <c r="Z944">
        <v>1083.707222438798</v>
      </c>
      <c r="AA944">
        <v>1205.379928605631</v>
      </c>
      <c r="AB944">
        <v>1199.6720231181221</v>
      </c>
      <c r="AC944">
        <v>1177.221329750754</v>
      </c>
      <c r="AD944">
        <v>1005.231792473216</v>
      </c>
      <c r="AE944">
        <v>1098.1560965997439</v>
      </c>
      <c r="AF944">
        <v>1221.028716211192</v>
      </c>
      <c r="AG944">
        <v>1178.863456962232</v>
      </c>
      <c r="AH944">
        <v>1160.988715353019</v>
      </c>
    </row>
    <row r="945" spans="1:34" x14ac:dyDescent="0.25">
      <c r="A945">
        <v>44104</v>
      </c>
      <c r="B945">
        <v>905.21</v>
      </c>
      <c r="C945">
        <v>1169.7571808375969</v>
      </c>
      <c r="D945">
        <v>904.99230966462221</v>
      </c>
      <c r="E945">
        <v>1045.8957575000541</v>
      </c>
      <c r="F945">
        <v>1208.097315018221</v>
      </c>
      <c r="G945">
        <v>1302.600143598301</v>
      </c>
      <c r="H945">
        <v>1193.7780438768259</v>
      </c>
      <c r="I945">
        <v>1079.8791006055369</v>
      </c>
      <c r="J945">
        <v>1149.5235679707489</v>
      </c>
      <c r="K945">
        <v>955.80903795275265</v>
      </c>
      <c r="L945">
        <v>1002.4796299108521</v>
      </c>
      <c r="M945">
        <v>961.60467237278999</v>
      </c>
      <c r="N945">
        <v>961.80788451539138</v>
      </c>
      <c r="O945">
        <v>1292.0410318248039</v>
      </c>
      <c r="P945">
        <v>1102.493851309715</v>
      </c>
      <c r="Q945">
        <v>1222.6825079732671</v>
      </c>
      <c r="R945">
        <v>1115.7029046836519</v>
      </c>
      <c r="S945">
        <v>975.84663327242583</v>
      </c>
      <c r="T945">
        <v>1197.1626817080551</v>
      </c>
      <c r="U945">
        <v>1201.6090577955731</v>
      </c>
      <c r="V945">
        <v>1382.5935770686181</v>
      </c>
      <c r="W945">
        <v>1255.318112713541</v>
      </c>
      <c r="X945">
        <v>1183.8526754676309</v>
      </c>
      <c r="Y945">
        <v>1256.4917523764821</v>
      </c>
      <c r="Z945">
        <v>1080.8481295574479</v>
      </c>
      <c r="AA945">
        <v>1196.274339741482</v>
      </c>
      <c r="AB945">
        <v>1195.0368461424171</v>
      </c>
      <c r="AC945">
        <v>1172.852696312629</v>
      </c>
      <c r="AD945">
        <v>999.96323299772155</v>
      </c>
      <c r="AE945">
        <v>1086.7089723334061</v>
      </c>
      <c r="AF945">
        <v>1209.363731641821</v>
      </c>
      <c r="AG945">
        <v>1174.397056450048</v>
      </c>
      <c r="AH945">
        <v>1155.094374007994</v>
      </c>
    </row>
    <row r="946" spans="1:34" x14ac:dyDescent="0.25">
      <c r="A946">
        <v>44103</v>
      </c>
      <c r="B946">
        <v>903.98</v>
      </c>
      <c r="C946">
        <v>1166.629759475667</v>
      </c>
      <c r="D946">
        <v>911.16135013065889</v>
      </c>
      <c r="E946">
        <v>1049.749467246121</v>
      </c>
      <c r="F946">
        <v>1201.8292843511169</v>
      </c>
      <c r="G946">
        <v>1290.013237455787</v>
      </c>
      <c r="H946">
        <v>1190.645454619613</v>
      </c>
      <c r="I946">
        <v>1079.259701855299</v>
      </c>
      <c r="J946">
        <v>1148.4819242034621</v>
      </c>
      <c r="K946">
        <v>963.00091511116307</v>
      </c>
      <c r="L946">
        <v>995.00471326220622</v>
      </c>
      <c r="M946">
        <v>966.38369740988333</v>
      </c>
      <c r="N946">
        <v>964.65941370635187</v>
      </c>
      <c r="O946">
        <v>1282.7652304187291</v>
      </c>
      <c r="P946">
        <v>1100.0062522211881</v>
      </c>
      <c r="Q946">
        <v>1223.1544991505029</v>
      </c>
      <c r="R946">
        <v>1110.062562930729</v>
      </c>
      <c r="S946">
        <v>964.06955522973749</v>
      </c>
      <c r="T946">
        <v>1198.552144468078</v>
      </c>
      <c r="U946">
        <v>1197.1579430065319</v>
      </c>
      <c r="V946">
        <v>1378.706068466797</v>
      </c>
      <c r="W946">
        <v>1254.39684328524</v>
      </c>
      <c r="X946">
        <v>1182.0693274517139</v>
      </c>
      <c r="Y946">
        <v>1251.524425761598</v>
      </c>
      <c r="Z946">
        <v>1083.9521995859459</v>
      </c>
      <c r="AA946">
        <v>1192.2329905818831</v>
      </c>
      <c r="AB946">
        <v>1191.7060642025069</v>
      </c>
      <c r="AC946">
        <v>1168.5961618571239</v>
      </c>
      <c r="AD946">
        <v>1003.471223652155</v>
      </c>
      <c r="AE946">
        <v>1084.2243437501911</v>
      </c>
      <c r="AF946">
        <v>1202.944271946832</v>
      </c>
      <c r="AG946">
        <v>1168.228116984827</v>
      </c>
      <c r="AH946">
        <v>1156.800043953868</v>
      </c>
    </row>
    <row r="947" spans="1:34" x14ac:dyDescent="0.25">
      <c r="A947">
        <v>44102</v>
      </c>
      <c r="B947">
        <v>912.5</v>
      </c>
      <c r="C947">
        <v>1173.061570646156</v>
      </c>
      <c r="D947">
        <v>922.28765270043289</v>
      </c>
      <c r="E947">
        <v>1054.1164371343491</v>
      </c>
      <c r="F947">
        <v>1212.1567227607441</v>
      </c>
      <c r="G947">
        <v>1299.444596799427</v>
      </c>
      <c r="H947">
        <v>1196.61061655923</v>
      </c>
      <c r="I947">
        <v>1088.9656614925491</v>
      </c>
      <c r="J947">
        <v>1148.1964883404321</v>
      </c>
      <c r="K947">
        <v>967.53795007449264</v>
      </c>
      <c r="L947">
        <v>1000.0674263424351</v>
      </c>
      <c r="M947">
        <v>967.81107200002441</v>
      </c>
      <c r="N947">
        <v>966.43501987187369</v>
      </c>
      <c r="O947">
        <v>1274.7854763640451</v>
      </c>
      <c r="P947">
        <v>1103.4891531937601</v>
      </c>
      <c r="Q947">
        <v>1223.429149031143</v>
      </c>
      <c r="R947">
        <v>1115.817999399688</v>
      </c>
      <c r="S947">
        <v>942.97305627822084</v>
      </c>
      <c r="T947">
        <v>1209.2929285981179</v>
      </c>
      <c r="U947">
        <v>1206.025889812282</v>
      </c>
      <c r="V947">
        <v>1404.3141174627831</v>
      </c>
      <c r="W947">
        <v>1260.56478390252</v>
      </c>
      <c r="X947">
        <v>1196.3189914206239</v>
      </c>
      <c r="Y947">
        <v>1263.906271442456</v>
      </c>
      <c r="Z947">
        <v>1089.758687915918</v>
      </c>
      <c r="AA947">
        <v>1202.111640793941</v>
      </c>
      <c r="AB947">
        <v>1192.0050446027999</v>
      </c>
      <c r="AC947">
        <v>1175.550497931056</v>
      </c>
      <c r="AD947">
        <v>1006.420911368133</v>
      </c>
      <c r="AE947">
        <v>1090.1138025712751</v>
      </c>
      <c r="AF947">
        <v>1210.541114420543</v>
      </c>
      <c r="AG947">
        <v>1171.901676989628</v>
      </c>
      <c r="AH947">
        <v>1165.6380401529991</v>
      </c>
    </row>
    <row r="948" spans="1:34" x14ac:dyDescent="0.25">
      <c r="A948">
        <v>44099</v>
      </c>
      <c r="B948">
        <v>908.27</v>
      </c>
      <c r="C948">
        <v>1168.3650115893449</v>
      </c>
      <c r="D948">
        <v>907.62130471352225</v>
      </c>
      <c r="E948">
        <v>1051.157128260639</v>
      </c>
      <c r="F948">
        <v>1209.5343434474551</v>
      </c>
      <c r="G948">
        <v>1298.24399274085</v>
      </c>
      <c r="H948">
        <v>1187.5586384548701</v>
      </c>
      <c r="I948">
        <v>1085.1272972094209</v>
      </c>
      <c r="J948">
        <v>1150.950728874539</v>
      </c>
      <c r="K948">
        <v>954.03793159968336</v>
      </c>
      <c r="L948">
        <v>1008.625239423646</v>
      </c>
      <c r="M948">
        <v>962.86069702594295</v>
      </c>
      <c r="N948">
        <v>969.36496842368626</v>
      </c>
      <c r="O948">
        <v>1269.111395106881</v>
      </c>
      <c r="P948">
        <v>1093.455304344363</v>
      </c>
      <c r="Q948">
        <v>1222.262834179523</v>
      </c>
      <c r="R948">
        <v>1102.0371520619699</v>
      </c>
      <c r="S948">
        <v>918.66745063942062</v>
      </c>
      <c r="T948">
        <v>1189.911170182859</v>
      </c>
      <c r="U948">
        <v>1208.177109717813</v>
      </c>
      <c r="V948">
        <v>1404.1294672688921</v>
      </c>
      <c r="W948">
        <v>1248.1548898995659</v>
      </c>
      <c r="X948">
        <v>1194.512721087822</v>
      </c>
      <c r="Y948">
        <v>1260.5142485234589</v>
      </c>
      <c r="Z948">
        <v>1093.921452857541</v>
      </c>
      <c r="AA948">
        <v>1196.1470578147701</v>
      </c>
      <c r="AB948">
        <v>1189.892063503931</v>
      </c>
      <c r="AC948">
        <v>1168.466487756242</v>
      </c>
      <c r="AD948">
        <v>1006.900596855163</v>
      </c>
      <c r="AE948">
        <v>1075.081890644333</v>
      </c>
      <c r="AF948">
        <v>1204.5260621878881</v>
      </c>
      <c r="AG948">
        <v>1166.9829878576811</v>
      </c>
      <c r="AH948">
        <v>1163.1562841599659</v>
      </c>
    </row>
    <row r="949" spans="1:34" x14ac:dyDescent="0.25">
      <c r="A949">
        <v>44098</v>
      </c>
      <c r="B949">
        <v>908.58</v>
      </c>
      <c r="C949">
        <v>1170.4073260207199</v>
      </c>
      <c r="D949">
        <v>916.41256482503275</v>
      </c>
      <c r="E949">
        <v>1045.82800430251</v>
      </c>
      <c r="F949">
        <v>1212.1969723286441</v>
      </c>
      <c r="G949">
        <v>1300.0176390920001</v>
      </c>
      <c r="H949">
        <v>1194.9113117107479</v>
      </c>
      <c r="I949">
        <v>1079.3728007862451</v>
      </c>
      <c r="J949">
        <v>1145.647916433624</v>
      </c>
      <c r="K949">
        <v>967.66931915728037</v>
      </c>
      <c r="L949">
        <v>999.56191970182499</v>
      </c>
      <c r="M949">
        <v>964.39425397865102</v>
      </c>
      <c r="N949">
        <v>969.61612583268914</v>
      </c>
      <c r="O949">
        <v>1271.734477702083</v>
      </c>
      <c r="P949">
        <v>1095.6333151676099</v>
      </c>
      <c r="Q949">
        <v>1225.982049017804</v>
      </c>
      <c r="R949">
        <v>1098.542909979461</v>
      </c>
      <c r="S949">
        <v>912.406369065381</v>
      </c>
      <c r="T949">
        <v>1194.436915075971</v>
      </c>
      <c r="U949">
        <v>1207.734857683145</v>
      </c>
      <c r="V949">
        <v>1407.5831026228691</v>
      </c>
      <c r="W949">
        <v>1248.5252777441781</v>
      </c>
      <c r="X949">
        <v>1197.637227644331</v>
      </c>
      <c r="Y949">
        <v>1263.5439675988191</v>
      </c>
      <c r="Z949">
        <v>1107.0442136734951</v>
      </c>
      <c r="AA949">
        <v>1199.772411142796</v>
      </c>
      <c r="AB949">
        <v>1191.397807770071</v>
      </c>
      <c r="AC949">
        <v>1167.531758929505</v>
      </c>
      <c r="AD949">
        <v>1009.451539428066</v>
      </c>
      <c r="AE949">
        <v>1074.5808565151219</v>
      </c>
      <c r="AF949">
        <v>1204.572863928199</v>
      </c>
      <c r="AG949">
        <v>1168.7595707495791</v>
      </c>
      <c r="AH949">
        <v>1166.8211399990321</v>
      </c>
    </row>
    <row r="950" spans="1:34" x14ac:dyDescent="0.25">
      <c r="A950">
        <v>44097</v>
      </c>
      <c r="B950">
        <v>912.5</v>
      </c>
      <c r="C950">
        <v>1174.2056590855641</v>
      </c>
      <c r="D950">
        <v>928.41310051379139</v>
      </c>
      <c r="E950">
        <v>1042.441521670708</v>
      </c>
      <c r="F950">
        <v>1216.1699075115191</v>
      </c>
      <c r="G950">
        <v>1301.0294983373999</v>
      </c>
      <c r="H950">
        <v>1197.1418725542451</v>
      </c>
      <c r="I950">
        <v>1085.453952161346</v>
      </c>
      <c r="J950">
        <v>1147.929667896839</v>
      </c>
      <c r="K950">
        <v>977.59626978516076</v>
      </c>
      <c r="L950">
        <v>988.47650011373617</v>
      </c>
      <c r="M950">
        <v>955.94109982637633</v>
      </c>
      <c r="N950">
        <v>974.88479036357478</v>
      </c>
      <c r="O950">
        <v>1275.434641197882</v>
      </c>
      <c r="P950">
        <v>1092.2308699011351</v>
      </c>
      <c r="Q950">
        <v>1236.5598568268381</v>
      </c>
      <c r="R950">
        <v>1096.4600307303119</v>
      </c>
      <c r="S950">
        <v>939.46957656000529</v>
      </c>
      <c r="T950">
        <v>1188.3981903360129</v>
      </c>
      <c r="U950">
        <v>1211.684425486389</v>
      </c>
      <c r="V950">
        <v>1414.443097845151</v>
      </c>
      <c r="W950">
        <v>1256.6299144365969</v>
      </c>
      <c r="X950">
        <v>1209.291965990139</v>
      </c>
      <c r="Y950">
        <v>1268.4700832433521</v>
      </c>
      <c r="Z950">
        <v>1108.667714924663</v>
      </c>
      <c r="AA950">
        <v>1205.0358726143711</v>
      </c>
      <c r="AB950">
        <v>1195.852524191934</v>
      </c>
      <c r="AC950">
        <v>1169.535849296627</v>
      </c>
      <c r="AD950">
        <v>1009.422626149148</v>
      </c>
      <c r="AE950">
        <v>1078.417187546223</v>
      </c>
      <c r="AF950">
        <v>1205.0154954830571</v>
      </c>
      <c r="AG950">
        <v>1173.570420353564</v>
      </c>
      <c r="AH950">
        <v>1171.2513822974131</v>
      </c>
    </row>
    <row r="951" spans="1:34" x14ac:dyDescent="0.25">
      <c r="A951">
        <v>44096</v>
      </c>
      <c r="B951">
        <v>906.19</v>
      </c>
      <c r="C951">
        <v>1170.4850810779251</v>
      </c>
      <c r="D951">
        <v>920.35846206093606</v>
      </c>
      <c r="E951">
        <v>1035.85878155157</v>
      </c>
      <c r="F951">
        <v>1214.786124794344</v>
      </c>
      <c r="G951">
        <v>1288.865504714963</v>
      </c>
      <c r="H951">
        <v>1186.3651886262601</v>
      </c>
      <c r="I951">
        <v>1069.2206491787499</v>
      </c>
      <c r="J951">
        <v>1152.8823375326331</v>
      </c>
      <c r="K951">
        <v>965.09465034837081</v>
      </c>
      <c r="L951">
        <v>984.44308662019102</v>
      </c>
      <c r="M951">
        <v>953.47033304020317</v>
      </c>
      <c r="N951">
        <v>977.63223641836498</v>
      </c>
      <c r="O951">
        <v>1267.267811631222</v>
      </c>
      <c r="P951">
        <v>1087.6035313307821</v>
      </c>
      <c r="Q951">
        <v>1234.0061245224299</v>
      </c>
      <c r="R951">
        <v>1094.4415568085949</v>
      </c>
      <c r="S951">
        <v>956.10368468536581</v>
      </c>
      <c r="T951">
        <v>1200.1873955909689</v>
      </c>
      <c r="U951">
        <v>1204.7745884881051</v>
      </c>
      <c r="V951">
        <v>1406.6057883004009</v>
      </c>
      <c r="W951">
        <v>1255.909511999012</v>
      </c>
      <c r="X951">
        <v>1201.993922906275</v>
      </c>
      <c r="Y951">
        <v>1265.0863113768421</v>
      </c>
      <c r="Z951">
        <v>1105.117645223728</v>
      </c>
      <c r="AA951">
        <v>1202.158582049592</v>
      </c>
      <c r="AB951">
        <v>1191.2823497350309</v>
      </c>
      <c r="AC951">
        <v>1163.696266637663</v>
      </c>
      <c r="AD951">
        <v>1008.205555014981</v>
      </c>
      <c r="AE951">
        <v>1071.235293864497</v>
      </c>
      <c r="AF951">
        <v>1201.1771852859711</v>
      </c>
      <c r="AG951">
        <v>1170.6743167629279</v>
      </c>
      <c r="AH951">
        <v>1167.151582007247</v>
      </c>
    </row>
    <row r="952" spans="1:34" x14ac:dyDescent="0.25">
      <c r="A952">
        <v>44095</v>
      </c>
      <c r="B952">
        <v>907.94</v>
      </c>
      <c r="C952">
        <v>1170.5306234085331</v>
      </c>
      <c r="D952">
        <v>926.28411890382745</v>
      </c>
      <c r="E952">
        <v>1038.099624779765</v>
      </c>
      <c r="F952">
        <v>1216.1177542456539</v>
      </c>
      <c r="G952">
        <v>1292.63371168608</v>
      </c>
      <c r="H952">
        <v>1186.4456813324521</v>
      </c>
      <c r="I952">
        <v>1074.1063124783441</v>
      </c>
      <c r="J952">
        <v>1158.1170592009009</v>
      </c>
      <c r="K952">
        <v>961.92184743338225</v>
      </c>
      <c r="L952">
        <v>982.47796133967461</v>
      </c>
      <c r="M952">
        <v>943.89790162957831</v>
      </c>
      <c r="N952">
        <v>980.65093504632273</v>
      </c>
      <c r="O952">
        <v>1267.1246986446879</v>
      </c>
      <c r="P952">
        <v>1086.496880292294</v>
      </c>
      <c r="Q952">
        <v>1229.175835457929</v>
      </c>
      <c r="R952">
        <v>1089.227044698702</v>
      </c>
      <c r="S952">
        <v>946.3745811483484</v>
      </c>
      <c r="T952">
        <v>1186.6699132839001</v>
      </c>
      <c r="U952">
        <v>1211.576690192451</v>
      </c>
      <c r="V952">
        <v>1394.058405417067</v>
      </c>
      <c r="W952">
        <v>1262.6722978079131</v>
      </c>
      <c r="X952">
        <v>1200.476411746952</v>
      </c>
      <c r="Y952">
        <v>1264.4737928887721</v>
      </c>
      <c r="Z952">
        <v>1121.08708935546</v>
      </c>
      <c r="AA952">
        <v>1201.352698519973</v>
      </c>
      <c r="AB952">
        <v>1189.5729585375229</v>
      </c>
      <c r="AC952">
        <v>1165.875592570779</v>
      </c>
      <c r="AD952">
        <v>1010.960642958314</v>
      </c>
      <c r="AE952">
        <v>1072.1373071255359</v>
      </c>
      <c r="AF952">
        <v>1199.6544356407101</v>
      </c>
      <c r="AG952">
        <v>1170.9535732827551</v>
      </c>
      <c r="AH952">
        <v>1167.641117775258</v>
      </c>
    </row>
    <row r="953" spans="1:34" x14ac:dyDescent="0.25">
      <c r="A953">
        <v>44092</v>
      </c>
      <c r="B953">
        <v>900.95</v>
      </c>
      <c r="C953">
        <v>1169.62770836502</v>
      </c>
      <c r="D953">
        <v>924.43541058178573</v>
      </c>
      <c r="E953">
        <v>1034.268528493315</v>
      </c>
      <c r="F953">
        <v>1215.476083466918</v>
      </c>
      <c r="G953">
        <v>1293.3899458056451</v>
      </c>
      <c r="H953">
        <v>1175.1154953656519</v>
      </c>
      <c r="I953">
        <v>1077.4595978717839</v>
      </c>
      <c r="J953">
        <v>1160.4922124381851</v>
      </c>
      <c r="K953">
        <v>965.33772557703503</v>
      </c>
      <c r="L953">
        <v>984.8720908119268</v>
      </c>
      <c r="M953">
        <v>947.75758176781108</v>
      </c>
      <c r="N953">
        <v>973.24392004468928</v>
      </c>
      <c r="O953">
        <v>1267.5917924313051</v>
      </c>
      <c r="P953">
        <v>1083.2502327977691</v>
      </c>
      <c r="Q953">
        <v>1230.088600515852</v>
      </c>
      <c r="R953">
        <v>1088.099739478022</v>
      </c>
      <c r="S953">
        <v>971.58495369682066</v>
      </c>
      <c r="T953">
        <v>1183.3233486138161</v>
      </c>
      <c r="U953">
        <v>1209.083462067282</v>
      </c>
      <c r="V953">
        <v>1405.977287873161</v>
      </c>
      <c r="W953">
        <v>1258.7474818856369</v>
      </c>
      <c r="X953">
        <v>1186.544590735507</v>
      </c>
      <c r="Y953">
        <v>1266.0405223143639</v>
      </c>
      <c r="Z953">
        <v>1135.0344325482861</v>
      </c>
      <c r="AA953">
        <v>1198.9970753456271</v>
      </c>
      <c r="AB953">
        <v>1191.795406073611</v>
      </c>
      <c r="AC953">
        <v>1164.2932269279861</v>
      </c>
      <c r="AD953">
        <v>1011.395931318012</v>
      </c>
      <c r="AE953">
        <v>1063.884348979615</v>
      </c>
      <c r="AF953">
        <v>1197.3820045488719</v>
      </c>
      <c r="AG953">
        <v>1169.210993417893</v>
      </c>
      <c r="AH953">
        <v>1169.2584994952069</v>
      </c>
    </row>
    <row r="954" spans="1:34" x14ac:dyDescent="0.25">
      <c r="A954">
        <v>44091</v>
      </c>
      <c r="B954">
        <v>894.04</v>
      </c>
      <c r="C954">
        <v>1166.004176916141</v>
      </c>
      <c r="D954">
        <v>935.97901289500521</v>
      </c>
      <c r="E954">
        <v>1032.250912429939</v>
      </c>
      <c r="F954">
        <v>1208.014544600474</v>
      </c>
      <c r="G954">
        <v>1294.5177190886791</v>
      </c>
      <c r="H954">
        <v>1174.1566464298551</v>
      </c>
      <c r="I954">
        <v>1080.498738791413</v>
      </c>
      <c r="J954">
        <v>1154.22074180661</v>
      </c>
      <c r="K954">
        <v>957.60746784113678</v>
      </c>
      <c r="L954">
        <v>983.34345309548598</v>
      </c>
      <c r="M954">
        <v>961.54353798608429</v>
      </c>
      <c r="N954">
        <v>966.06835934740695</v>
      </c>
      <c r="O954">
        <v>1268.1900448583151</v>
      </c>
      <c r="P954">
        <v>1080.8747155901381</v>
      </c>
      <c r="Q954">
        <v>1230.3227613623419</v>
      </c>
      <c r="R954">
        <v>1076.799302475433</v>
      </c>
      <c r="S954">
        <v>945.60452222022059</v>
      </c>
      <c r="T954">
        <v>1162.7339668832369</v>
      </c>
      <c r="U954">
        <v>1201.405209867311</v>
      </c>
      <c r="V954">
        <v>1405.13882696257</v>
      </c>
      <c r="W954">
        <v>1247.2506700470501</v>
      </c>
      <c r="X954">
        <v>1189.5583645722379</v>
      </c>
      <c r="Y954">
        <v>1263.0119738704479</v>
      </c>
      <c r="Z954">
        <v>1145.754505040142</v>
      </c>
      <c r="AA954">
        <v>1194.414684201548</v>
      </c>
      <c r="AB954">
        <v>1189.9709836890081</v>
      </c>
      <c r="AC954">
        <v>1157.979536751264</v>
      </c>
      <c r="AD954">
        <v>1013.8296592615141</v>
      </c>
      <c r="AE954">
        <v>1056.1319762138569</v>
      </c>
      <c r="AF954">
        <v>1189.55339585856</v>
      </c>
      <c r="AG954">
        <v>1166.009677600774</v>
      </c>
      <c r="AH954">
        <v>1167.8544266063759</v>
      </c>
    </row>
    <row r="955" spans="1:34" x14ac:dyDescent="0.25">
      <c r="A955">
        <v>44090</v>
      </c>
      <c r="B955">
        <v>897.47</v>
      </c>
      <c r="C955">
        <v>1166.0184133637911</v>
      </c>
      <c r="D955">
        <v>935.02902789697509</v>
      </c>
      <c r="E955">
        <v>1022.4054005683211</v>
      </c>
      <c r="F955">
        <v>1212.5556729268301</v>
      </c>
      <c r="G955">
        <v>1299.043191290147</v>
      </c>
      <c r="H955">
        <v>1165.5530652884511</v>
      </c>
      <c r="I955">
        <v>1083.5435160093521</v>
      </c>
      <c r="J955">
        <v>1158.2528287959069</v>
      </c>
      <c r="K955">
        <v>960.26890866585643</v>
      </c>
      <c r="L955">
        <v>993.85072269486363</v>
      </c>
      <c r="M955">
        <v>975.71734492619692</v>
      </c>
      <c r="N955">
        <v>969.14068270682719</v>
      </c>
      <c r="O955">
        <v>1266.7485635665939</v>
      </c>
      <c r="P955">
        <v>1078.0714184204271</v>
      </c>
      <c r="Q955">
        <v>1231.615119911942</v>
      </c>
      <c r="R955">
        <v>1077.3409006836609</v>
      </c>
      <c r="S955">
        <v>899.60487761441857</v>
      </c>
      <c r="T955">
        <v>1171.8890723107161</v>
      </c>
      <c r="U955">
        <v>1194.230786731006</v>
      </c>
      <c r="V955">
        <v>1404.6774091508339</v>
      </c>
      <c r="W955">
        <v>1255.0543920411039</v>
      </c>
      <c r="X955">
        <v>1186.1929422988501</v>
      </c>
      <c r="Y955">
        <v>1260.9301945736679</v>
      </c>
      <c r="Z955">
        <v>1144.553848387586</v>
      </c>
      <c r="AA955">
        <v>1192.773574838807</v>
      </c>
      <c r="AB955">
        <v>1191.797561889437</v>
      </c>
      <c r="AC955">
        <v>1158.2577881291029</v>
      </c>
      <c r="AD955">
        <v>1016.714725250697</v>
      </c>
      <c r="AE955">
        <v>1058.230577077951</v>
      </c>
      <c r="AF955">
        <v>1190.2675649956279</v>
      </c>
      <c r="AG955">
        <v>1160.601670389018</v>
      </c>
      <c r="AH955">
        <v>1173.012742013666</v>
      </c>
    </row>
    <row r="956" spans="1:34" x14ac:dyDescent="0.25">
      <c r="A956">
        <v>44089</v>
      </c>
      <c r="B956">
        <v>896.26</v>
      </c>
      <c r="C956">
        <v>1164.427627478417</v>
      </c>
      <c r="D956">
        <v>928.58794934027526</v>
      </c>
      <c r="E956">
        <v>1027.3648067263421</v>
      </c>
      <c r="F956">
        <v>1213.6954576175699</v>
      </c>
      <c r="G956">
        <v>1294.7044987385441</v>
      </c>
      <c r="H956">
        <v>1164.529729821945</v>
      </c>
      <c r="I956">
        <v>1075.6366207191841</v>
      </c>
      <c r="J956">
        <v>1161.5221460197711</v>
      </c>
      <c r="K956">
        <v>939.24834695050447</v>
      </c>
      <c r="L956">
        <v>999.61636444608939</v>
      </c>
      <c r="M956">
        <v>979.61981763177687</v>
      </c>
      <c r="N956">
        <v>964.88478470266091</v>
      </c>
      <c r="O956">
        <v>1268.037562186872</v>
      </c>
      <c r="P956">
        <v>1071.700741915919</v>
      </c>
      <c r="Q956">
        <v>1232.8901983987309</v>
      </c>
      <c r="R956">
        <v>1073.7014464665781</v>
      </c>
      <c r="S956">
        <v>914.76291187436379</v>
      </c>
      <c r="T956">
        <v>1171.304444865598</v>
      </c>
      <c r="U956">
        <v>1200.908276258378</v>
      </c>
      <c r="V956">
        <v>1380.4392665663561</v>
      </c>
      <c r="W956">
        <v>1252.3640934693649</v>
      </c>
      <c r="X956">
        <v>1175.2836962617939</v>
      </c>
      <c r="Y956">
        <v>1258.103862578841</v>
      </c>
      <c r="Z956">
        <v>1149.041265272165</v>
      </c>
      <c r="AA956">
        <v>1191.0700648764071</v>
      </c>
      <c r="AB956">
        <v>1189.7855142470601</v>
      </c>
      <c r="AC956">
        <v>1156.093286126523</v>
      </c>
      <c r="AD956">
        <v>1017.635209631788</v>
      </c>
      <c r="AE956">
        <v>1057.8743121041009</v>
      </c>
      <c r="AF956">
        <v>1186.077368562736</v>
      </c>
      <c r="AG956">
        <v>1158.920825459755</v>
      </c>
      <c r="AH956">
        <v>1172.688831118282</v>
      </c>
    </row>
    <row r="957" spans="1:34" x14ac:dyDescent="0.25">
      <c r="A957">
        <v>44088</v>
      </c>
      <c r="B957">
        <v>894.57</v>
      </c>
      <c r="C957">
        <v>1161.284804766183</v>
      </c>
      <c r="D957">
        <v>925.25665883025829</v>
      </c>
      <c r="E957">
        <v>1028.9953620515971</v>
      </c>
      <c r="F957">
        <v>1211.088388745326</v>
      </c>
      <c r="G957">
        <v>1290.6004807157849</v>
      </c>
      <c r="H957">
        <v>1160.758648399486</v>
      </c>
      <c r="I957">
        <v>1073.195973059768</v>
      </c>
      <c r="J957">
        <v>1161.8230814950041</v>
      </c>
      <c r="K957">
        <v>929.07687546801958</v>
      </c>
      <c r="L957">
        <v>994.30533018877759</v>
      </c>
      <c r="M957">
        <v>966.91321505399014</v>
      </c>
      <c r="N957">
        <v>962.68455371375444</v>
      </c>
      <c r="O957">
        <v>1270.519144744911</v>
      </c>
      <c r="P957">
        <v>1069.5891334576429</v>
      </c>
      <c r="Q957">
        <v>1231.7758639837141</v>
      </c>
      <c r="R957">
        <v>1074.7137756641159</v>
      </c>
      <c r="S957">
        <v>910.62078772825714</v>
      </c>
      <c r="T957">
        <v>1168.0924695748879</v>
      </c>
      <c r="U957">
        <v>1210.0350864763591</v>
      </c>
      <c r="V957">
        <v>1395.2217029851799</v>
      </c>
      <c r="W957">
        <v>1246.0435091156089</v>
      </c>
      <c r="X957">
        <v>1182.3453882828071</v>
      </c>
      <c r="Y957">
        <v>1241.9796208483201</v>
      </c>
      <c r="Z957">
        <v>1145.577241114763</v>
      </c>
      <c r="AA957">
        <v>1185.1117221324839</v>
      </c>
      <c r="AB957">
        <v>1189.890536037816</v>
      </c>
      <c r="AC957">
        <v>1156.2033432868111</v>
      </c>
      <c r="AD957">
        <v>1013.233123039898</v>
      </c>
      <c r="AE957">
        <v>1057.0942304530729</v>
      </c>
      <c r="AF957">
        <v>1181.8472011802021</v>
      </c>
      <c r="AG957">
        <v>1162.900740297579</v>
      </c>
      <c r="AH957">
        <v>1162.23008031362</v>
      </c>
    </row>
    <row r="958" spans="1:34" x14ac:dyDescent="0.25">
      <c r="A958">
        <v>44085</v>
      </c>
      <c r="B958">
        <v>888.97</v>
      </c>
      <c r="C958">
        <v>1153.87107983345</v>
      </c>
      <c r="D958">
        <v>917.73646115662791</v>
      </c>
      <c r="E958">
        <v>1022.037780214343</v>
      </c>
      <c r="F958">
        <v>1201.537253033571</v>
      </c>
      <c r="G958">
        <v>1284.234677510075</v>
      </c>
      <c r="H958">
        <v>1154.2999870356709</v>
      </c>
      <c r="I958">
        <v>1080.1529231309439</v>
      </c>
      <c r="J958">
        <v>1151.011556322979</v>
      </c>
      <c r="K958">
        <v>924.83271535732979</v>
      </c>
      <c r="L958">
        <v>991.91071242978671</v>
      </c>
      <c r="M958">
        <v>940.322607223246</v>
      </c>
      <c r="N958">
        <v>952.66706616498755</v>
      </c>
      <c r="O958">
        <v>1257.29532838361</v>
      </c>
      <c r="P958">
        <v>1068.5431185018419</v>
      </c>
      <c r="Q958">
        <v>1231.3527697199249</v>
      </c>
      <c r="R958">
        <v>1073.29979201533</v>
      </c>
      <c r="S958">
        <v>908.62049908123481</v>
      </c>
      <c r="T958">
        <v>1148.038648093589</v>
      </c>
      <c r="U958">
        <v>1204.685778128269</v>
      </c>
      <c r="V958">
        <v>1367.9027154039679</v>
      </c>
      <c r="W958">
        <v>1244.542924154043</v>
      </c>
      <c r="X958">
        <v>1180.0495977248111</v>
      </c>
      <c r="Y958">
        <v>1232.499054106325</v>
      </c>
      <c r="Z958">
        <v>1148.2301111463451</v>
      </c>
      <c r="AA958">
        <v>1176.441362662217</v>
      </c>
      <c r="AB958">
        <v>1181.064795501555</v>
      </c>
      <c r="AC958">
        <v>1154.3291636967269</v>
      </c>
      <c r="AD958">
        <v>1002.5078713636869</v>
      </c>
      <c r="AE958">
        <v>1053.249850561712</v>
      </c>
      <c r="AF958">
        <v>1173.3442912457399</v>
      </c>
      <c r="AG958">
        <v>1155.0345456802811</v>
      </c>
      <c r="AH958">
        <v>1155.4025950675</v>
      </c>
    </row>
    <row r="959" spans="1:34" x14ac:dyDescent="0.25">
      <c r="A959">
        <v>44084</v>
      </c>
      <c r="B959">
        <v>888.82</v>
      </c>
      <c r="C959">
        <v>1150.210335016774</v>
      </c>
      <c r="D959">
        <v>924.74546251438937</v>
      </c>
      <c r="E959">
        <v>1030.6946081579999</v>
      </c>
      <c r="F959">
        <v>1192.166077293329</v>
      </c>
      <c r="G959">
        <v>1283.122829965901</v>
      </c>
      <c r="H959">
        <v>1138.677261095298</v>
      </c>
      <c r="I959">
        <v>1073.709637677624</v>
      </c>
      <c r="J959">
        <v>1151.9497518351959</v>
      </c>
      <c r="K959">
        <v>919.18808554297141</v>
      </c>
      <c r="L959">
        <v>986.46479555756298</v>
      </c>
      <c r="M959">
        <v>949.9049921464665</v>
      </c>
      <c r="N959">
        <v>945.07423616213805</v>
      </c>
      <c r="O959">
        <v>1251.3195994668899</v>
      </c>
      <c r="P959">
        <v>1070.2134033950861</v>
      </c>
      <c r="Q959">
        <v>1231.0071672857471</v>
      </c>
      <c r="R959">
        <v>1069.4516139343409</v>
      </c>
      <c r="S959">
        <v>912.94557090734054</v>
      </c>
      <c r="T959">
        <v>1159.4768298550271</v>
      </c>
      <c r="U959">
        <v>1196.72016859922</v>
      </c>
      <c r="V959">
        <v>1352.894409110346</v>
      </c>
      <c r="W959">
        <v>1242.0767251030161</v>
      </c>
      <c r="X959">
        <v>1174.571311182827</v>
      </c>
      <c r="Y959">
        <v>1232.0910079034611</v>
      </c>
      <c r="Z959">
        <v>1150.5505086936851</v>
      </c>
      <c r="AA959">
        <v>1171.837705358188</v>
      </c>
      <c r="AB959">
        <v>1177.043223460254</v>
      </c>
      <c r="AC959">
        <v>1150.7066944394901</v>
      </c>
      <c r="AD959">
        <v>1003.501110237442</v>
      </c>
      <c r="AE959">
        <v>1052.6019501409719</v>
      </c>
      <c r="AF959">
        <v>1172.730538788267</v>
      </c>
      <c r="AG959">
        <v>1147.761400745215</v>
      </c>
      <c r="AH959">
        <v>1153.6462623538241</v>
      </c>
    </row>
    <row r="960" spans="1:34" x14ac:dyDescent="0.25">
      <c r="A960">
        <v>44083</v>
      </c>
      <c r="B960">
        <v>889.32</v>
      </c>
      <c r="C960">
        <v>1143.870264736433</v>
      </c>
      <c r="D960">
        <v>917.33596660555247</v>
      </c>
      <c r="E960">
        <v>1031.5162800839159</v>
      </c>
      <c r="F960">
        <v>1182.4763871511609</v>
      </c>
      <c r="G960">
        <v>1270.3282827256739</v>
      </c>
      <c r="H960">
        <v>1129.1843112272029</v>
      </c>
      <c r="I960">
        <v>1079.035845831067</v>
      </c>
      <c r="J960">
        <v>1138.89924205428</v>
      </c>
      <c r="K960">
        <v>923.12320595558208</v>
      </c>
      <c r="L960">
        <v>988.57600369494435</v>
      </c>
      <c r="M960">
        <v>947.13207704856927</v>
      </c>
      <c r="N960">
        <v>937.74412577518353</v>
      </c>
      <c r="O960">
        <v>1245.068586285372</v>
      </c>
      <c r="P960">
        <v>1066.2477835990071</v>
      </c>
      <c r="Q960">
        <v>1229.2829437333201</v>
      </c>
      <c r="R960">
        <v>1071.9157214403649</v>
      </c>
      <c r="S960">
        <v>915.8893602550163</v>
      </c>
      <c r="T960">
        <v>1165.9562538435459</v>
      </c>
      <c r="U960">
        <v>1196.391913088577</v>
      </c>
      <c r="V960">
        <v>1355.5268535107659</v>
      </c>
      <c r="W960">
        <v>1241.2960411557569</v>
      </c>
      <c r="X960">
        <v>1157.753503448984</v>
      </c>
      <c r="Y960">
        <v>1217.283687576896</v>
      </c>
      <c r="Z960">
        <v>1144.464976813206</v>
      </c>
      <c r="AA960">
        <v>1161.383019280619</v>
      </c>
      <c r="AB960">
        <v>1173.1886253666139</v>
      </c>
      <c r="AC960">
        <v>1149.6690594445829</v>
      </c>
      <c r="AD960">
        <v>998.7054132930042</v>
      </c>
      <c r="AE960">
        <v>1051.369421402178</v>
      </c>
      <c r="AF960">
        <v>1170.599052233692</v>
      </c>
      <c r="AG960">
        <v>1142.161798704502</v>
      </c>
      <c r="AH960">
        <v>1143.7252015324229</v>
      </c>
    </row>
    <row r="961" spans="1:34" x14ac:dyDescent="0.25">
      <c r="A961">
        <v>44082</v>
      </c>
      <c r="B961">
        <v>890.14</v>
      </c>
      <c r="C961">
        <v>1138.1732634321991</v>
      </c>
      <c r="D961">
        <v>905.97090186837681</v>
      </c>
      <c r="E961">
        <v>1032.792409297504</v>
      </c>
      <c r="F961">
        <v>1177.0681953263199</v>
      </c>
      <c r="G961">
        <v>1273.984156291612</v>
      </c>
      <c r="H961">
        <v>1120.805300929625</v>
      </c>
      <c r="I961">
        <v>1066.7836473890179</v>
      </c>
      <c r="J961">
        <v>1142.655963795823</v>
      </c>
      <c r="K961">
        <v>921.31694812490434</v>
      </c>
      <c r="L961">
        <v>977.51658108661695</v>
      </c>
      <c r="M961">
        <v>942.45255503826161</v>
      </c>
      <c r="N961">
        <v>936.91782399327644</v>
      </c>
      <c r="O961">
        <v>1228.298947214224</v>
      </c>
      <c r="P961">
        <v>1065.6174546742459</v>
      </c>
      <c r="Q961">
        <v>1224.073116054896</v>
      </c>
      <c r="R961">
        <v>1073.242823054552</v>
      </c>
      <c r="S961">
        <v>909.49414262677806</v>
      </c>
      <c r="T961">
        <v>1154.049330446717</v>
      </c>
      <c r="U961">
        <v>1192.1481916838311</v>
      </c>
      <c r="V961">
        <v>1358.587695846832</v>
      </c>
      <c r="W961">
        <v>1234.3336209750271</v>
      </c>
      <c r="X961">
        <v>1150.4855022556169</v>
      </c>
      <c r="Y961">
        <v>1209.6905804149351</v>
      </c>
      <c r="Z961">
        <v>1142.248146233705</v>
      </c>
      <c r="AA961">
        <v>1153.9680881865979</v>
      </c>
      <c r="AB961">
        <v>1166.206344274065</v>
      </c>
      <c r="AC961">
        <v>1146.8268531787121</v>
      </c>
      <c r="AD961">
        <v>996.97077040970873</v>
      </c>
      <c r="AE961">
        <v>1052.351085188988</v>
      </c>
      <c r="AF961">
        <v>1166.822273696966</v>
      </c>
      <c r="AG961">
        <v>1134.1323436934899</v>
      </c>
      <c r="AH961">
        <v>1138.684021692063</v>
      </c>
    </row>
    <row r="962" spans="1:34" x14ac:dyDescent="0.25">
      <c r="A962">
        <v>44081</v>
      </c>
      <c r="B962">
        <v>888.25</v>
      </c>
      <c r="C962">
        <v>1133.001083513569</v>
      </c>
      <c r="D962">
        <v>891.59802479672385</v>
      </c>
      <c r="E962">
        <v>1023.511089542194</v>
      </c>
      <c r="F962">
        <v>1173.2910235575059</v>
      </c>
      <c r="G962">
        <v>1261.550827285241</v>
      </c>
      <c r="H962">
        <v>1117.988047747772</v>
      </c>
      <c r="I962">
        <v>1063.1533096520529</v>
      </c>
      <c r="J962">
        <v>1131.68680956701</v>
      </c>
      <c r="K962">
        <v>921.79818019956633</v>
      </c>
      <c r="L962">
        <v>963.85706545298399</v>
      </c>
      <c r="M962">
        <v>941.97505925421001</v>
      </c>
      <c r="N962">
        <v>929.9624141941548</v>
      </c>
      <c r="O962">
        <v>1220.314605424034</v>
      </c>
      <c r="P962">
        <v>1063.9547659441521</v>
      </c>
      <c r="Q962">
        <v>1226.216767987346</v>
      </c>
      <c r="R962">
        <v>1069.7764022508629</v>
      </c>
      <c r="S962">
        <v>914.472877371805</v>
      </c>
      <c r="T962">
        <v>1152.666141649634</v>
      </c>
      <c r="U962">
        <v>1195.7965559610509</v>
      </c>
      <c r="V962">
        <v>1336.5207161460321</v>
      </c>
      <c r="W962">
        <v>1227.0076385214161</v>
      </c>
      <c r="X962">
        <v>1141.4385688965669</v>
      </c>
      <c r="Y962">
        <v>1202.42194479104</v>
      </c>
      <c r="Z962">
        <v>1138.6267665782659</v>
      </c>
      <c r="AA962">
        <v>1148.621205613274</v>
      </c>
      <c r="AB962">
        <v>1159.3551815511969</v>
      </c>
      <c r="AC962">
        <v>1143.5672364953521</v>
      </c>
      <c r="AD962">
        <v>991.93561450641596</v>
      </c>
      <c r="AE962">
        <v>1043.763087653618</v>
      </c>
      <c r="AF962">
        <v>1158.5562086750269</v>
      </c>
      <c r="AG962">
        <v>1128.2231777591551</v>
      </c>
      <c r="AH962">
        <v>1136.3063557365631</v>
      </c>
    </row>
    <row r="963" spans="1:34" x14ac:dyDescent="0.25">
      <c r="A963">
        <v>44078</v>
      </c>
      <c r="B963">
        <v>901.54</v>
      </c>
      <c r="C963">
        <v>1133.385066069457</v>
      </c>
      <c r="D963">
        <v>901.71645906311005</v>
      </c>
      <c r="E963">
        <v>1034.468875025759</v>
      </c>
      <c r="F963">
        <v>1172.947103606841</v>
      </c>
      <c r="G963">
        <v>1268.641939618557</v>
      </c>
      <c r="H963">
        <v>1111.534523314466</v>
      </c>
      <c r="I963">
        <v>1069.0090019524091</v>
      </c>
      <c r="J963">
        <v>1123.4664904435199</v>
      </c>
      <c r="K963">
        <v>938.93255742924373</v>
      </c>
      <c r="L963">
        <v>964.5025580718501</v>
      </c>
      <c r="M963">
        <v>948.10077302469597</v>
      </c>
      <c r="N963">
        <v>939.26990967258166</v>
      </c>
      <c r="O963">
        <v>1226.2082301834339</v>
      </c>
      <c r="P963">
        <v>1061.9321418929969</v>
      </c>
      <c r="Q963">
        <v>1226.997161193334</v>
      </c>
      <c r="R963">
        <v>1076.746080606744</v>
      </c>
      <c r="S963">
        <v>919.86344921406226</v>
      </c>
      <c r="T963">
        <v>1143.745155774724</v>
      </c>
      <c r="U963">
        <v>1181.2104004107221</v>
      </c>
      <c r="V963">
        <v>1298.4233126316201</v>
      </c>
      <c r="W963">
        <v>1223.2437521438451</v>
      </c>
      <c r="X963">
        <v>1148.383534846156</v>
      </c>
      <c r="Y963">
        <v>1201.383620394799</v>
      </c>
      <c r="Z963">
        <v>1148.555144362364</v>
      </c>
      <c r="AA963">
        <v>1148.0972593122569</v>
      </c>
      <c r="AB963">
        <v>1159.002275794898</v>
      </c>
      <c r="AC963">
        <v>1142.4023603723911</v>
      </c>
      <c r="AD963">
        <v>1000.866559903132</v>
      </c>
      <c r="AE963">
        <v>1058.994370916105</v>
      </c>
      <c r="AF963">
        <v>1164.560697723572</v>
      </c>
      <c r="AG963">
        <v>1131.4595807269141</v>
      </c>
      <c r="AH963">
        <v>1128.91290002959</v>
      </c>
    </row>
    <row r="964" spans="1:34" x14ac:dyDescent="0.25">
      <c r="A964">
        <v>44077</v>
      </c>
      <c r="B964">
        <v>903.97</v>
      </c>
      <c r="C964">
        <v>1132.899115186284</v>
      </c>
      <c r="D964">
        <v>904.06274613092171</v>
      </c>
      <c r="E964">
        <v>1027.08299776022</v>
      </c>
      <c r="F964">
        <v>1163.205028537064</v>
      </c>
      <c r="G964">
        <v>1254.0738670859639</v>
      </c>
      <c r="H964">
        <v>1104.4404481213719</v>
      </c>
      <c r="I964">
        <v>1076.2679465503909</v>
      </c>
      <c r="J964">
        <v>1128.203190005243</v>
      </c>
      <c r="K964">
        <v>942.83868654289722</v>
      </c>
      <c r="L964">
        <v>963.55834745612901</v>
      </c>
      <c r="M964">
        <v>959.40839414944878</v>
      </c>
      <c r="N964">
        <v>943.57759903421379</v>
      </c>
      <c r="O964">
        <v>1228.1875709370329</v>
      </c>
      <c r="P964">
        <v>1072.4164212860201</v>
      </c>
      <c r="Q964">
        <v>1222.593942256218</v>
      </c>
      <c r="R964">
        <v>1078.421641323102</v>
      </c>
      <c r="S964">
        <v>906.57857532437356</v>
      </c>
      <c r="T964">
        <v>1157.661876030598</v>
      </c>
      <c r="U964">
        <v>1181.145699203847</v>
      </c>
      <c r="V964">
        <v>1295.6649901168271</v>
      </c>
      <c r="W964">
        <v>1221.8870437880701</v>
      </c>
      <c r="X964">
        <v>1163.464180028109</v>
      </c>
      <c r="Y964">
        <v>1198.556061900603</v>
      </c>
      <c r="Z964">
        <v>1149.632940620829</v>
      </c>
      <c r="AA964">
        <v>1145.457479117475</v>
      </c>
      <c r="AB964">
        <v>1159.505048968012</v>
      </c>
      <c r="AC964">
        <v>1143.4330264768939</v>
      </c>
      <c r="AD964">
        <v>1004.423192222313</v>
      </c>
      <c r="AE964">
        <v>1060.5753275115551</v>
      </c>
      <c r="AF964">
        <v>1160.3599567480101</v>
      </c>
      <c r="AG964">
        <v>1131.3028933042469</v>
      </c>
      <c r="AH964">
        <v>1129.7123051487979</v>
      </c>
    </row>
    <row r="965" spans="1:34" x14ac:dyDescent="0.25">
      <c r="A965">
        <v>44075</v>
      </c>
      <c r="B965">
        <v>891.73</v>
      </c>
      <c r="C965">
        <v>1128.0023799397611</v>
      </c>
      <c r="D965">
        <v>907.40120124686325</v>
      </c>
      <c r="E965">
        <v>1027.1864877026819</v>
      </c>
      <c r="F965">
        <v>1162.2566967687101</v>
      </c>
      <c r="G965">
        <v>1249.647783944466</v>
      </c>
      <c r="H965">
        <v>1098.9212461666159</v>
      </c>
      <c r="I965">
        <v>1069.5253322139461</v>
      </c>
      <c r="J965">
        <v>1107.596839454988</v>
      </c>
      <c r="K965">
        <v>935.82275480237695</v>
      </c>
      <c r="L965">
        <v>949.14793865845252</v>
      </c>
      <c r="M965">
        <v>958.42089216717648</v>
      </c>
      <c r="N965">
        <v>939.42919467823697</v>
      </c>
      <c r="O965">
        <v>1226.1205434853559</v>
      </c>
      <c r="P965">
        <v>1076.8513208755289</v>
      </c>
      <c r="Q965">
        <v>1220.0358741276359</v>
      </c>
      <c r="R965">
        <v>1071.0844589557919</v>
      </c>
      <c r="S965">
        <v>932.79141822053157</v>
      </c>
      <c r="T965">
        <v>1158.5851082209431</v>
      </c>
      <c r="U965">
        <v>1174.487662782049</v>
      </c>
      <c r="V965">
        <v>1286.6256106036849</v>
      </c>
      <c r="W965">
        <v>1211.151652111271</v>
      </c>
      <c r="X965">
        <v>1154.8482982782359</v>
      </c>
      <c r="Y965">
        <v>1189.0128461157781</v>
      </c>
      <c r="Z965">
        <v>1147.3335128911369</v>
      </c>
      <c r="AA965">
        <v>1141.571506780321</v>
      </c>
      <c r="AB965">
        <v>1151.8834019259029</v>
      </c>
      <c r="AC965">
        <v>1137.876369940732</v>
      </c>
      <c r="AD965">
        <v>1002.043780680175</v>
      </c>
      <c r="AE965">
        <v>1046.749382093303</v>
      </c>
      <c r="AF965">
        <v>1151.3494009259459</v>
      </c>
      <c r="AG965">
        <v>1130.044786538424</v>
      </c>
      <c r="AH965">
        <v>1124.1752472014721</v>
      </c>
    </row>
    <row r="966" spans="1:34" x14ac:dyDescent="0.25">
      <c r="A966">
        <v>44074</v>
      </c>
      <c r="B966">
        <v>881.65</v>
      </c>
      <c r="C966">
        <v>1120.257255311933</v>
      </c>
      <c r="D966">
        <v>888.87350428295906</v>
      </c>
      <c r="E966">
        <v>1023.170220600138</v>
      </c>
      <c r="F966">
        <v>1152.448417911043</v>
      </c>
      <c r="G966">
        <v>1238.8978931565241</v>
      </c>
      <c r="H966">
        <v>1078.1389125173159</v>
      </c>
      <c r="I966">
        <v>1062.9174279342019</v>
      </c>
      <c r="J966">
        <v>1095.5022640843731</v>
      </c>
      <c r="K966">
        <v>919.79103150444394</v>
      </c>
      <c r="L966">
        <v>944.70723432148736</v>
      </c>
      <c r="M966">
        <v>952.84296283303445</v>
      </c>
      <c r="N966">
        <v>932.53594567026983</v>
      </c>
      <c r="O966">
        <v>1218.576332453893</v>
      </c>
      <c r="P966">
        <v>1067.8339060960111</v>
      </c>
      <c r="Q966">
        <v>1207.098784813023</v>
      </c>
      <c r="R966">
        <v>1066.9738974081711</v>
      </c>
      <c r="S966">
        <v>922.30565370772274</v>
      </c>
      <c r="T966">
        <v>1148.348185542098</v>
      </c>
      <c r="U966">
        <v>1178.942563204165</v>
      </c>
      <c r="V966">
        <v>1273.253659086768</v>
      </c>
      <c r="W966">
        <v>1208.3588068924209</v>
      </c>
      <c r="X966">
        <v>1150.2619778594519</v>
      </c>
      <c r="Y966">
        <v>1188.800128330997</v>
      </c>
      <c r="Z966">
        <v>1132.6698629663399</v>
      </c>
      <c r="AA966">
        <v>1133.22734900364</v>
      </c>
      <c r="AB966">
        <v>1141.3163023218849</v>
      </c>
      <c r="AC966">
        <v>1134.138856235001</v>
      </c>
      <c r="AD966">
        <v>994.1845353085921</v>
      </c>
      <c r="AE966">
        <v>1033.5265749299519</v>
      </c>
      <c r="AF966">
        <v>1140.226595348684</v>
      </c>
      <c r="AG966">
        <v>1121.306498352023</v>
      </c>
      <c r="AH966">
        <v>1119.902325056695</v>
      </c>
    </row>
    <row r="967" spans="1:34" x14ac:dyDescent="0.25">
      <c r="A967">
        <v>44071</v>
      </c>
      <c r="B967">
        <v>878.98</v>
      </c>
      <c r="C967">
        <v>1121.720571292753</v>
      </c>
      <c r="D967">
        <v>897.3267791732153</v>
      </c>
      <c r="E967">
        <v>1016.607691970597</v>
      </c>
      <c r="F967">
        <v>1157.9430546082481</v>
      </c>
      <c r="G967">
        <v>1247.1846362933429</v>
      </c>
      <c r="H967">
        <v>1088.8018083318209</v>
      </c>
      <c r="I967">
        <v>1060.412310656842</v>
      </c>
      <c r="J967">
        <v>1104.2595686390009</v>
      </c>
      <c r="K967">
        <v>909.36797660192758</v>
      </c>
      <c r="L967">
        <v>947.90033008003888</v>
      </c>
      <c r="M967">
        <v>954.97123329386318</v>
      </c>
      <c r="N967">
        <v>943.1240437456413</v>
      </c>
      <c r="O967">
        <v>1220.4809691895939</v>
      </c>
      <c r="P967">
        <v>1069.158681652872</v>
      </c>
      <c r="Q967">
        <v>1204.5329503851001</v>
      </c>
      <c r="R967">
        <v>1067.6887271080891</v>
      </c>
      <c r="S967">
        <v>909.3086187587744</v>
      </c>
      <c r="T967">
        <v>1148.7099204303131</v>
      </c>
      <c r="U967">
        <v>1179.2722016051409</v>
      </c>
      <c r="V967">
        <v>1300.7885196084851</v>
      </c>
      <c r="W967">
        <v>1198.35585479831</v>
      </c>
      <c r="X967">
        <v>1134.484553725413</v>
      </c>
      <c r="Y967">
        <v>1190.4848213445389</v>
      </c>
      <c r="Z967">
        <v>1118.893141737823</v>
      </c>
      <c r="AA967">
        <v>1135.2790575812519</v>
      </c>
      <c r="AB967">
        <v>1144.108017874172</v>
      </c>
      <c r="AC967">
        <v>1133.4433105365531</v>
      </c>
      <c r="AD967">
        <v>994.9624405789632</v>
      </c>
      <c r="AE967">
        <v>1021.69560940957</v>
      </c>
      <c r="AF967">
        <v>1146.9103616011839</v>
      </c>
      <c r="AG967">
        <v>1126.294506531807</v>
      </c>
      <c r="AH967">
        <v>1116.632437119013</v>
      </c>
    </row>
    <row r="968" spans="1:34" x14ac:dyDescent="0.25">
      <c r="A968">
        <v>44070</v>
      </c>
      <c r="B968">
        <v>874.71</v>
      </c>
      <c r="C968">
        <v>1114.2732940611711</v>
      </c>
      <c r="D968">
        <v>863.79079615198566</v>
      </c>
      <c r="E968">
        <v>1008.228896917036</v>
      </c>
      <c r="F968">
        <v>1147.165581706206</v>
      </c>
      <c r="G968">
        <v>1253.564586085017</v>
      </c>
      <c r="H968">
        <v>1082.947540061311</v>
      </c>
      <c r="I968">
        <v>1049.2272120100481</v>
      </c>
      <c r="J968">
        <v>1094.158903325801</v>
      </c>
      <c r="K968">
        <v>921.79126294682601</v>
      </c>
      <c r="L968">
        <v>946.50173926777495</v>
      </c>
      <c r="M968">
        <v>962.20264360658086</v>
      </c>
      <c r="N968">
        <v>939.53772285772402</v>
      </c>
      <c r="O968">
        <v>1221.780300317422</v>
      </c>
      <c r="P968">
        <v>1064.416438469799</v>
      </c>
      <c r="Q968">
        <v>1193.110534062424</v>
      </c>
      <c r="R968">
        <v>1062.401720023671</v>
      </c>
      <c r="S968">
        <v>912.74106953670344</v>
      </c>
      <c r="T968">
        <v>1140.5232254746061</v>
      </c>
      <c r="U968">
        <v>1172.602521007535</v>
      </c>
      <c r="V968">
        <v>1293.993006172039</v>
      </c>
      <c r="W968">
        <v>1186.9841072462441</v>
      </c>
      <c r="X968">
        <v>1124.3431212864621</v>
      </c>
      <c r="Y968">
        <v>1177.6362827150961</v>
      </c>
      <c r="Z968">
        <v>1109.7721048273579</v>
      </c>
      <c r="AA968">
        <v>1124.1567497279971</v>
      </c>
      <c r="AB968">
        <v>1140.685187578727</v>
      </c>
      <c r="AC968">
        <v>1127.478851582013</v>
      </c>
      <c r="AD968">
        <v>992.0283764185466</v>
      </c>
      <c r="AE968">
        <v>1013.662803107384</v>
      </c>
      <c r="AF968">
        <v>1145.16505743433</v>
      </c>
      <c r="AG968">
        <v>1122.372771853906</v>
      </c>
      <c r="AH968">
        <v>1102.5999057536039</v>
      </c>
    </row>
    <row r="969" spans="1:34" x14ac:dyDescent="0.25">
      <c r="A969">
        <v>44069</v>
      </c>
      <c r="B969">
        <v>873.47</v>
      </c>
      <c r="C969">
        <v>1107.174761047866</v>
      </c>
      <c r="D969">
        <v>866.84633207203569</v>
      </c>
      <c r="E969">
        <v>1004.565845349303</v>
      </c>
      <c r="F969">
        <v>1135.9423890562609</v>
      </c>
      <c r="G969">
        <v>1237.660310617089</v>
      </c>
      <c r="H969">
        <v>1070.0991079168971</v>
      </c>
      <c r="I969">
        <v>1028.1369809443099</v>
      </c>
      <c r="J969">
        <v>1090.2288983046769</v>
      </c>
      <c r="K969">
        <v>913.43770465298303</v>
      </c>
      <c r="L969">
        <v>947.36129714696199</v>
      </c>
      <c r="M969">
        <v>958.51042680366481</v>
      </c>
      <c r="N969">
        <v>938.5183466279093</v>
      </c>
      <c r="O969">
        <v>1213.120811072137</v>
      </c>
      <c r="P969">
        <v>1062.294789828152</v>
      </c>
      <c r="Q969">
        <v>1191.5370829515009</v>
      </c>
      <c r="R969">
        <v>1060.6379548628699</v>
      </c>
      <c r="S969">
        <v>909.25639865035748</v>
      </c>
      <c r="T969">
        <v>1125.275808809055</v>
      </c>
      <c r="U969">
        <v>1167.991272515517</v>
      </c>
      <c r="V969">
        <v>1290.89751737901</v>
      </c>
      <c r="W969">
        <v>1176.186740650287</v>
      </c>
      <c r="X969">
        <v>1114.246654808401</v>
      </c>
      <c r="Y969">
        <v>1174.145452068411</v>
      </c>
      <c r="Z969">
        <v>1092.8419142436619</v>
      </c>
      <c r="AA969">
        <v>1115.815630836993</v>
      </c>
      <c r="AB969">
        <v>1135.904643371674</v>
      </c>
      <c r="AC969">
        <v>1119.9264484459179</v>
      </c>
      <c r="AD969">
        <v>986.52125287236379</v>
      </c>
      <c r="AE969">
        <v>1010.88180496976</v>
      </c>
      <c r="AF969">
        <v>1141.083912687724</v>
      </c>
      <c r="AG969">
        <v>1107.8500451221771</v>
      </c>
      <c r="AH969">
        <v>1101.3086339625891</v>
      </c>
    </row>
    <row r="970" spans="1:34" x14ac:dyDescent="0.25">
      <c r="A970">
        <v>44068</v>
      </c>
      <c r="B970">
        <v>874.12</v>
      </c>
      <c r="C970">
        <v>1099.432617278253</v>
      </c>
      <c r="D970">
        <v>857.85893350838023</v>
      </c>
      <c r="E970">
        <v>1005.994301034538</v>
      </c>
      <c r="F970">
        <v>1128.335091217959</v>
      </c>
      <c r="G970">
        <v>1212.060147810736</v>
      </c>
      <c r="H970">
        <v>1071.6540578826609</v>
      </c>
      <c r="I970">
        <v>1020.101263407253</v>
      </c>
      <c r="J970">
        <v>1080.9050344021409</v>
      </c>
      <c r="K970">
        <v>862.0003562492559</v>
      </c>
      <c r="L970">
        <v>944.64013384290024</v>
      </c>
      <c r="M970">
        <v>949.83660238068455</v>
      </c>
      <c r="N970">
        <v>930.65053384896589</v>
      </c>
      <c r="O970">
        <v>1204.543142103352</v>
      </c>
      <c r="P970">
        <v>1048.5308385032949</v>
      </c>
      <c r="Q970">
        <v>1183.5552395778741</v>
      </c>
      <c r="R970">
        <v>1058.3320798210721</v>
      </c>
      <c r="S970">
        <v>895.38416415949962</v>
      </c>
      <c r="T970">
        <v>1109.56096138317</v>
      </c>
      <c r="U970">
        <v>1163.553188112154</v>
      </c>
      <c r="V970">
        <v>1277.031882507237</v>
      </c>
      <c r="W970">
        <v>1167.6100709497459</v>
      </c>
      <c r="X970">
        <v>1112.8335207216501</v>
      </c>
      <c r="Y970">
        <v>1170.9548832051</v>
      </c>
      <c r="Z970">
        <v>1082.871835496959</v>
      </c>
      <c r="AA970">
        <v>1110.7303292388051</v>
      </c>
      <c r="AB970">
        <v>1123.2540209759479</v>
      </c>
      <c r="AC970">
        <v>1111.188502672306</v>
      </c>
      <c r="AD970">
        <v>979.35643654301725</v>
      </c>
      <c r="AE970">
        <v>1011.1956438784611</v>
      </c>
      <c r="AF970">
        <v>1131.7879627048021</v>
      </c>
      <c r="AG970">
        <v>1100.7340218149691</v>
      </c>
      <c r="AH970">
        <v>1092.676486429848</v>
      </c>
    </row>
    <row r="971" spans="1:34" x14ac:dyDescent="0.25">
      <c r="A971">
        <v>44067</v>
      </c>
      <c r="B971">
        <v>868.68</v>
      </c>
      <c r="C971">
        <v>1094.118286691807</v>
      </c>
      <c r="D971">
        <v>837.45876276963213</v>
      </c>
      <c r="E971">
        <v>991.80706402757733</v>
      </c>
      <c r="F971">
        <v>1119.568190203717</v>
      </c>
      <c r="G971">
        <v>1210.2259006908071</v>
      </c>
      <c r="H971">
        <v>1079.2071051385481</v>
      </c>
      <c r="I971">
        <v>1031.6385559027749</v>
      </c>
      <c r="J971">
        <v>1063.167022881021</v>
      </c>
      <c r="K971">
        <v>863.94092992747653</v>
      </c>
      <c r="L971">
        <v>934.86867046449845</v>
      </c>
      <c r="M971">
        <v>942.81754185619855</v>
      </c>
      <c r="N971">
        <v>935.47619685517077</v>
      </c>
      <c r="O971">
        <v>1197.5064229597181</v>
      </c>
      <c r="P971">
        <v>1046.381451879038</v>
      </c>
      <c r="Q971">
        <v>1186.028477870098</v>
      </c>
      <c r="R971">
        <v>1057.4670327662291</v>
      </c>
      <c r="S971">
        <v>899.22691517173052</v>
      </c>
      <c r="T971">
        <v>1106.432999773142</v>
      </c>
      <c r="U971">
        <v>1162.120302997984</v>
      </c>
      <c r="V971">
        <v>1273.8712812226629</v>
      </c>
      <c r="W971">
        <v>1166.397038262319</v>
      </c>
      <c r="X971">
        <v>1105.1023201028429</v>
      </c>
      <c r="Y971">
        <v>1156.668705003992</v>
      </c>
      <c r="Z971">
        <v>1069.7414846248221</v>
      </c>
      <c r="AA971">
        <v>1102.8927778434161</v>
      </c>
      <c r="AB971">
        <v>1117.522859245865</v>
      </c>
      <c r="AC971">
        <v>1111.1385775248229</v>
      </c>
      <c r="AD971">
        <v>974.69924913932391</v>
      </c>
      <c r="AE971">
        <v>1005.796668840477</v>
      </c>
      <c r="AF971">
        <v>1129.3307454545641</v>
      </c>
      <c r="AG971">
        <v>1099.235057615786</v>
      </c>
      <c r="AH971">
        <v>1081.857879332865</v>
      </c>
    </row>
    <row r="972" spans="1:34" x14ac:dyDescent="0.25">
      <c r="A972">
        <v>44064</v>
      </c>
      <c r="B972">
        <v>854.78</v>
      </c>
      <c r="C972">
        <v>1084.8169174420841</v>
      </c>
      <c r="D972">
        <v>830.28073816469816</v>
      </c>
      <c r="E972">
        <v>984.88318513641173</v>
      </c>
      <c r="F972">
        <v>1104.348928655666</v>
      </c>
      <c r="G972">
        <v>1206.7894486197879</v>
      </c>
      <c r="H972">
        <v>1079.7608249406419</v>
      </c>
      <c r="I972">
        <v>1013.806628278833</v>
      </c>
      <c r="J972">
        <v>1062.666540060203</v>
      </c>
      <c r="K972">
        <v>853.9327508667759</v>
      </c>
      <c r="L972">
        <v>923.43682868637325</v>
      </c>
      <c r="M972">
        <v>943.83034972863072</v>
      </c>
      <c r="N972">
        <v>928.41785464399152</v>
      </c>
      <c r="O972">
        <v>1173.7458533590259</v>
      </c>
      <c r="P972">
        <v>1035.2762845127879</v>
      </c>
      <c r="Q972">
        <v>1179.4289881075749</v>
      </c>
      <c r="R972">
        <v>1043.27389453761</v>
      </c>
      <c r="S972">
        <v>890.89876735730115</v>
      </c>
      <c r="T972">
        <v>1121.457399555803</v>
      </c>
      <c r="U972">
        <v>1147.268610515277</v>
      </c>
      <c r="V972">
        <v>1266.7292751103071</v>
      </c>
      <c r="W972">
        <v>1152.460265623477</v>
      </c>
      <c r="X972">
        <v>1099.5390546583019</v>
      </c>
      <c r="Y972">
        <v>1151.5545007935921</v>
      </c>
      <c r="Z972">
        <v>1045.703763083485</v>
      </c>
      <c r="AA972">
        <v>1096.51844655428</v>
      </c>
      <c r="AB972">
        <v>1105.652930867944</v>
      </c>
      <c r="AC972">
        <v>1098.0828225603559</v>
      </c>
      <c r="AD972">
        <v>965.86359975878406</v>
      </c>
      <c r="AE972">
        <v>987.82080794200851</v>
      </c>
      <c r="AF972">
        <v>1115.409604681493</v>
      </c>
      <c r="AG972">
        <v>1093.8312563513309</v>
      </c>
      <c r="AH972">
        <v>1071.867020105828</v>
      </c>
    </row>
    <row r="973" spans="1:34" x14ac:dyDescent="0.25">
      <c r="A973">
        <v>44063</v>
      </c>
      <c r="B973">
        <v>848.21</v>
      </c>
      <c r="C973">
        <v>1076.356679880018</v>
      </c>
      <c r="D973">
        <v>821.67708393214275</v>
      </c>
      <c r="E973">
        <v>968.46381579073818</v>
      </c>
      <c r="F973">
        <v>1096.60412304584</v>
      </c>
      <c r="G973">
        <v>1198.188692616784</v>
      </c>
      <c r="H973">
        <v>1081.5384926141171</v>
      </c>
      <c r="I973">
        <v>1006.573333653569</v>
      </c>
      <c r="J973">
        <v>1046.153836013068</v>
      </c>
      <c r="K973">
        <v>843.49683470712876</v>
      </c>
      <c r="L973">
        <v>912.74457669866229</v>
      </c>
      <c r="M973">
        <v>951.69183717488238</v>
      </c>
      <c r="N973">
        <v>919.48121062836879</v>
      </c>
      <c r="O973">
        <v>1158.3792995150959</v>
      </c>
      <c r="P973">
        <v>1014.763542905921</v>
      </c>
      <c r="Q973">
        <v>1172.5036780127809</v>
      </c>
      <c r="R973">
        <v>1037.5173993680021</v>
      </c>
      <c r="S973">
        <v>887.10960236383187</v>
      </c>
      <c r="T973">
        <v>1102.1701149890421</v>
      </c>
      <c r="U973">
        <v>1141.25305392529</v>
      </c>
      <c r="V973">
        <v>1255.6273680080189</v>
      </c>
      <c r="W973">
        <v>1142.1327654129509</v>
      </c>
      <c r="X973">
        <v>1105.7684874227721</v>
      </c>
      <c r="Y973">
        <v>1142.4788480816369</v>
      </c>
      <c r="Z973">
        <v>1021.3861136202351</v>
      </c>
      <c r="AA973">
        <v>1090.5437793998631</v>
      </c>
      <c r="AB973">
        <v>1093.354258773971</v>
      </c>
      <c r="AC973">
        <v>1088.6828028673519</v>
      </c>
      <c r="AD973">
        <v>956.45317103393279</v>
      </c>
      <c r="AE973">
        <v>979.04876525280531</v>
      </c>
      <c r="AF973">
        <v>1102.4471258980429</v>
      </c>
      <c r="AG973">
        <v>1084.409377650516</v>
      </c>
      <c r="AH973">
        <v>1066.767057446672</v>
      </c>
    </row>
    <row r="974" spans="1:34" x14ac:dyDescent="0.25">
      <c r="A974">
        <v>44062</v>
      </c>
      <c r="B974">
        <v>851.21</v>
      </c>
      <c r="C974">
        <v>1077.436846477008</v>
      </c>
      <c r="D974">
        <v>820.10090738309054</v>
      </c>
      <c r="E974">
        <v>964.86759031299493</v>
      </c>
      <c r="F974">
        <v>1095.354050608511</v>
      </c>
      <c r="G974">
        <v>1211.1483564384621</v>
      </c>
      <c r="H974">
        <v>1086.6384866362539</v>
      </c>
      <c r="I974">
        <v>1001.2544081582651</v>
      </c>
      <c r="J974">
        <v>1054.489399248195</v>
      </c>
      <c r="K974">
        <v>851.83979233171317</v>
      </c>
      <c r="L974">
        <v>915.79797154478797</v>
      </c>
      <c r="M974">
        <v>960.7266912399898</v>
      </c>
      <c r="N974">
        <v>918.07898722952132</v>
      </c>
      <c r="O974">
        <v>1160.342445121755</v>
      </c>
      <c r="P974">
        <v>1021.7695673181551</v>
      </c>
      <c r="Q974">
        <v>1165.959094263809</v>
      </c>
      <c r="R974">
        <v>1036.565196367005</v>
      </c>
      <c r="S974">
        <v>881.27531485974191</v>
      </c>
      <c r="T974">
        <v>1105.5736812672569</v>
      </c>
      <c r="U974">
        <v>1138.437434182041</v>
      </c>
      <c r="V974">
        <v>1255.129608153492</v>
      </c>
      <c r="W974">
        <v>1135.707496503979</v>
      </c>
      <c r="X974">
        <v>1110.1799726458621</v>
      </c>
      <c r="Y974">
        <v>1144.5495893626551</v>
      </c>
      <c r="Z974">
        <v>1021.079015829477</v>
      </c>
      <c r="AA974">
        <v>1091.9475396066041</v>
      </c>
      <c r="AB974">
        <v>1094.9752080336871</v>
      </c>
      <c r="AC974">
        <v>1088.623083100239</v>
      </c>
      <c r="AD974">
        <v>957.43770213867299</v>
      </c>
      <c r="AE974">
        <v>982.57865195807051</v>
      </c>
      <c r="AF974">
        <v>1100.6350218411301</v>
      </c>
      <c r="AG974">
        <v>1086.702594275466</v>
      </c>
      <c r="AH974">
        <v>1067.7247022814611</v>
      </c>
    </row>
    <row r="975" spans="1:34" x14ac:dyDescent="0.25">
      <c r="A975">
        <v>44061</v>
      </c>
      <c r="B975">
        <v>846.43</v>
      </c>
      <c r="C975">
        <v>1070.4843836725529</v>
      </c>
      <c r="D975">
        <v>813.00863706797304</v>
      </c>
      <c r="E975">
        <v>963.71753316789716</v>
      </c>
      <c r="F975">
        <v>1086.026082161527</v>
      </c>
      <c r="G975">
        <v>1195.064982906727</v>
      </c>
      <c r="H975">
        <v>1068.153690537328</v>
      </c>
      <c r="I975">
        <v>988.16750133464416</v>
      </c>
      <c r="J975">
        <v>1056.417813531034</v>
      </c>
      <c r="K975">
        <v>847.31092227440399</v>
      </c>
      <c r="L975">
        <v>916.81900838637739</v>
      </c>
      <c r="M975">
        <v>967.45292027091295</v>
      </c>
      <c r="N975">
        <v>912.86269261042924</v>
      </c>
      <c r="O975">
        <v>1154.3102438595261</v>
      </c>
      <c r="P975">
        <v>1023.039526213821</v>
      </c>
      <c r="Q975">
        <v>1157.7748723637239</v>
      </c>
      <c r="R975">
        <v>1036.01702319578</v>
      </c>
      <c r="S975">
        <v>877.17037120219891</v>
      </c>
      <c r="T975">
        <v>1093.766430929672</v>
      </c>
      <c r="U975">
        <v>1132.107617053254</v>
      </c>
      <c r="V975">
        <v>1236.0398686458491</v>
      </c>
      <c r="W975">
        <v>1138.045691739243</v>
      </c>
      <c r="X975">
        <v>1093.9802108291819</v>
      </c>
      <c r="Y975">
        <v>1136.160666730274</v>
      </c>
      <c r="Z975">
        <v>1026.748162121957</v>
      </c>
      <c r="AA975">
        <v>1080.9813947950811</v>
      </c>
      <c r="AB975">
        <v>1089.715380546048</v>
      </c>
      <c r="AC975">
        <v>1084.645308510065</v>
      </c>
      <c r="AD975">
        <v>958.01064385014479</v>
      </c>
      <c r="AE975">
        <v>975.67622807372686</v>
      </c>
      <c r="AF975">
        <v>1094.8896554233479</v>
      </c>
      <c r="AG975">
        <v>1083.0716742337249</v>
      </c>
      <c r="AH975">
        <v>1056.6183398893311</v>
      </c>
    </row>
    <row r="976" spans="1:34" x14ac:dyDescent="0.25">
      <c r="A976">
        <v>44060</v>
      </c>
      <c r="B976">
        <v>850.15</v>
      </c>
      <c r="C976">
        <v>1067.544070147623</v>
      </c>
      <c r="D976">
        <v>797.48706902991341</v>
      </c>
      <c r="E976">
        <v>957.48797572688795</v>
      </c>
      <c r="F976">
        <v>1082.1379316071</v>
      </c>
      <c r="G976">
        <v>1182.523432600957</v>
      </c>
      <c r="H976">
        <v>1069.216216779977</v>
      </c>
      <c r="I976">
        <v>985.21820908015059</v>
      </c>
      <c r="J976">
        <v>1049.1832747283249</v>
      </c>
      <c r="K976">
        <v>849.75065949453972</v>
      </c>
      <c r="L976">
        <v>912.6325841124002</v>
      </c>
      <c r="M976">
        <v>964.17913897543156</v>
      </c>
      <c r="N976">
        <v>906.29249402805988</v>
      </c>
      <c r="O976">
        <v>1155.2432461930639</v>
      </c>
      <c r="P976">
        <v>1010.906536515495</v>
      </c>
      <c r="Q976">
        <v>1162.1859435403851</v>
      </c>
      <c r="R976">
        <v>1035.733004551872</v>
      </c>
      <c r="S976">
        <v>873.68906716750087</v>
      </c>
      <c r="T976">
        <v>1091.261184143224</v>
      </c>
      <c r="U976">
        <v>1140.58726725828</v>
      </c>
      <c r="V976">
        <v>1240.429960896621</v>
      </c>
      <c r="W976">
        <v>1130.3589170437169</v>
      </c>
      <c r="X976">
        <v>1077.674601725611</v>
      </c>
      <c r="Y976">
        <v>1137.668167457917</v>
      </c>
      <c r="Z976">
        <v>1012.968009390486</v>
      </c>
      <c r="AA976">
        <v>1077.655855357918</v>
      </c>
      <c r="AB976">
        <v>1089.9498703226791</v>
      </c>
      <c r="AC976">
        <v>1081.542706163895</v>
      </c>
      <c r="AD976">
        <v>950.69606534179752</v>
      </c>
      <c r="AE976">
        <v>976.99638567240311</v>
      </c>
      <c r="AF976">
        <v>1091.1239270160499</v>
      </c>
      <c r="AG976">
        <v>1080.7813754973311</v>
      </c>
      <c r="AH976">
        <v>1052.870189255658</v>
      </c>
    </row>
    <row r="977" spans="1:34" x14ac:dyDescent="0.25">
      <c r="A977">
        <v>44057</v>
      </c>
      <c r="B977">
        <v>850.74</v>
      </c>
      <c r="C977">
        <v>1062.6087025521831</v>
      </c>
      <c r="D977">
        <v>787.17218318218215</v>
      </c>
      <c r="E977">
        <v>961.57504584426101</v>
      </c>
      <c r="F977">
        <v>1080.0227832039971</v>
      </c>
      <c r="G977">
        <v>1163.1708486288951</v>
      </c>
      <c r="H977">
        <v>1074.0746973819189</v>
      </c>
      <c r="I977">
        <v>991.00542151312948</v>
      </c>
      <c r="J977">
        <v>1050.053120131272</v>
      </c>
      <c r="K977">
        <v>848.78936619744388</v>
      </c>
      <c r="L977">
        <v>899.08512299695656</v>
      </c>
      <c r="M977">
        <v>959.39448750774443</v>
      </c>
      <c r="N977">
        <v>903.96392611542365</v>
      </c>
      <c r="O977">
        <v>1145.9314994915101</v>
      </c>
      <c r="P977">
        <v>1007.810611015482</v>
      </c>
      <c r="Q977">
        <v>1150.1905195719819</v>
      </c>
      <c r="R977">
        <v>1034.015826093085</v>
      </c>
      <c r="S977">
        <v>869.88852516905854</v>
      </c>
      <c r="T977">
        <v>1092.4517951585931</v>
      </c>
      <c r="U977">
        <v>1134.724572141298</v>
      </c>
      <c r="V977">
        <v>1234.318279539478</v>
      </c>
      <c r="W977">
        <v>1123.8935681066389</v>
      </c>
      <c r="X977">
        <v>1078.2010078185961</v>
      </c>
      <c r="Y977">
        <v>1127.037331084221</v>
      </c>
      <c r="Z977">
        <v>994.23395865745101</v>
      </c>
      <c r="AA977">
        <v>1073.998597116675</v>
      </c>
      <c r="AB977">
        <v>1082.406644463844</v>
      </c>
      <c r="AC977">
        <v>1076.7992913172061</v>
      </c>
      <c r="AD977">
        <v>945.14077423242713</v>
      </c>
      <c r="AE977">
        <v>976.73004400690843</v>
      </c>
      <c r="AF977">
        <v>1089.286075848471</v>
      </c>
      <c r="AG977">
        <v>1075.5452898978169</v>
      </c>
      <c r="AH977">
        <v>1046.083397033912</v>
      </c>
    </row>
    <row r="978" spans="1:34" x14ac:dyDescent="0.25">
      <c r="A978">
        <v>44056</v>
      </c>
      <c r="B978">
        <v>855.05</v>
      </c>
      <c r="C978">
        <v>1064.3609597896691</v>
      </c>
      <c r="D978">
        <v>779.54834904188215</v>
      </c>
      <c r="E978">
        <v>964.07891892455143</v>
      </c>
      <c r="F978">
        <v>1083.657773605408</v>
      </c>
      <c r="G978">
        <v>1167.1617677246829</v>
      </c>
      <c r="H978">
        <v>1070.1705613900549</v>
      </c>
      <c r="I978">
        <v>982.1156025511093</v>
      </c>
      <c r="J978">
        <v>1049.5905086389671</v>
      </c>
      <c r="K978">
        <v>861.69592465209234</v>
      </c>
      <c r="L978">
        <v>898.74776324024685</v>
      </c>
      <c r="M978">
        <v>961.80249755384773</v>
      </c>
      <c r="N978">
        <v>908.52927400736098</v>
      </c>
      <c r="O978">
        <v>1148.279702141368</v>
      </c>
      <c r="P978">
        <v>1008.443524832583</v>
      </c>
      <c r="Q978">
        <v>1149.8576180896989</v>
      </c>
      <c r="R978">
        <v>1035.691100612434</v>
      </c>
      <c r="S978">
        <v>885.05446719885947</v>
      </c>
      <c r="T978">
        <v>1075.357497903585</v>
      </c>
      <c r="U978">
        <v>1131.688625392022</v>
      </c>
      <c r="V978">
        <v>1256.37100425578</v>
      </c>
      <c r="W978">
        <v>1120.8179465263311</v>
      </c>
      <c r="X978">
        <v>1083.913697654164</v>
      </c>
      <c r="Y978">
        <v>1132.2275116338351</v>
      </c>
      <c r="Z978">
        <v>1002.333572556385</v>
      </c>
      <c r="AA978">
        <v>1075.7511092787349</v>
      </c>
      <c r="AB978">
        <v>1085.855962820749</v>
      </c>
      <c r="AC978">
        <v>1075.5749664224461</v>
      </c>
      <c r="AD978">
        <v>949.66746760790897</v>
      </c>
      <c r="AE978">
        <v>980.15917590303116</v>
      </c>
      <c r="AF978">
        <v>1094.2723378994899</v>
      </c>
      <c r="AG978">
        <v>1076.2738967557791</v>
      </c>
      <c r="AH978">
        <v>1047.0610959447879</v>
      </c>
    </row>
    <row r="979" spans="1:34" x14ac:dyDescent="0.25">
      <c r="A979">
        <v>44055</v>
      </c>
      <c r="B979">
        <v>846.92</v>
      </c>
      <c r="C979">
        <v>1054.671295321582</v>
      </c>
      <c r="D979">
        <v>767.05719206894344</v>
      </c>
      <c r="E979">
        <v>960.09081818677112</v>
      </c>
      <c r="F979">
        <v>1070.828360164179</v>
      </c>
      <c r="G979">
        <v>1141.5675432944081</v>
      </c>
      <c r="H979">
        <v>1056.2370379383549</v>
      </c>
      <c r="I979">
        <v>978.18182682273232</v>
      </c>
      <c r="J979">
        <v>1035.652693407204</v>
      </c>
      <c r="K979">
        <v>855.00028908792228</v>
      </c>
      <c r="L979">
        <v>896.13747179830852</v>
      </c>
      <c r="M979">
        <v>959.47054086893081</v>
      </c>
      <c r="N979">
        <v>902.31473518496716</v>
      </c>
      <c r="O979">
        <v>1134.045920978456</v>
      </c>
      <c r="P979">
        <v>1014.4394189619391</v>
      </c>
      <c r="Q979">
        <v>1136.3526779769741</v>
      </c>
      <c r="R979">
        <v>1032.749664995999</v>
      </c>
      <c r="S979">
        <v>890.14162341512406</v>
      </c>
      <c r="T979">
        <v>1073.5563071394829</v>
      </c>
      <c r="U979">
        <v>1123.826221104749</v>
      </c>
      <c r="V979">
        <v>1248.311403654182</v>
      </c>
      <c r="W979">
        <v>1116.9871095926169</v>
      </c>
      <c r="X979">
        <v>1063.8569833670219</v>
      </c>
      <c r="Y979">
        <v>1121.9516558508581</v>
      </c>
      <c r="Z979">
        <v>989.95500329440563</v>
      </c>
      <c r="AA979">
        <v>1064.0274419535449</v>
      </c>
      <c r="AB979">
        <v>1074.210769412419</v>
      </c>
      <c r="AC979">
        <v>1070.320532079681</v>
      </c>
      <c r="AD979">
        <v>943.34959618895289</v>
      </c>
      <c r="AE979">
        <v>965.99069276393004</v>
      </c>
      <c r="AF979">
        <v>1087.526352983205</v>
      </c>
      <c r="AG979">
        <v>1063.702383389211</v>
      </c>
      <c r="AH979">
        <v>1039.498211524452</v>
      </c>
    </row>
    <row r="980" spans="1:34" x14ac:dyDescent="0.25">
      <c r="A980">
        <v>44054</v>
      </c>
      <c r="B980">
        <v>843.08</v>
      </c>
      <c r="C980">
        <v>1053.6721977999</v>
      </c>
      <c r="D980">
        <v>766.29792676566092</v>
      </c>
      <c r="E980">
        <v>965.66362476856523</v>
      </c>
      <c r="F980">
        <v>1069.1156259126481</v>
      </c>
      <c r="G980">
        <v>1144.0617872774501</v>
      </c>
      <c r="H980">
        <v>1063.3411915617089</v>
      </c>
      <c r="I980">
        <v>974.42351589147779</v>
      </c>
      <c r="J980">
        <v>1030.230275120409</v>
      </c>
      <c r="K980">
        <v>838.29172841772606</v>
      </c>
      <c r="L980">
        <v>892.76256972985368</v>
      </c>
      <c r="M980">
        <v>963.16374338239939</v>
      </c>
      <c r="N980">
        <v>905.11327740223601</v>
      </c>
      <c r="O980">
        <v>1126.1486727281081</v>
      </c>
      <c r="P980">
        <v>1011.296307956782</v>
      </c>
      <c r="Q980">
        <v>1141.9198984534389</v>
      </c>
      <c r="R980">
        <v>1027.789824660224</v>
      </c>
      <c r="S980">
        <v>892.2007296970736</v>
      </c>
      <c r="T980">
        <v>1073.169796610154</v>
      </c>
      <c r="U980">
        <v>1118.025879703436</v>
      </c>
      <c r="V980">
        <v>1255.7613055991719</v>
      </c>
      <c r="W980">
        <v>1116.041665229917</v>
      </c>
      <c r="X980">
        <v>1061.56604334192</v>
      </c>
      <c r="Y980">
        <v>1122.043483234829</v>
      </c>
      <c r="Z980">
        <v>993.14242276838377</v>
      </c>
      <c r="AA980">
        <v>1064.2865471449661</v>
      </c>
      <c r="AB980">
        <v>1070.6107623361611</v>
      </c>
      <c r="AC980">
        <v>1067.07862056368</v>
      </c>
      <c r="AD980">
        <v>946.84797887617287</v>
      </c>
      <c r="AE980">
        <v>960.33877357921654</v>
      </c>
      <c r="AF980">
        <v>1084.8579929714199</v>
      </c>
      <c r="AG980">
        <v>1061.9824231209591</v>
      </c>
      <c r="AH980">
        <v>1040.7054321936121</v>
      </c>
    </row>
    <row r="981" spans="1:34" x14ac:dyDescent="0.25">
      <c r="A981">
        <v>44053</v>
      </c>
      <c r="B981">
        <v>843.2</v>
      </c>
      <c r="C981">
        <v>1050.9988210006261</v>
      </c>
      <c r="D981">
        <v>766.74310094068846</v>
      </c>
      <c r="E981">
        <v>957.78077273913334</v>
      </c>
      <c r="F981">
        <v>1065.202551176063</v>
      </c>
      <c r="G981">
        <v>1132.202669399273</v>
      </c>
      <c r="H981">
        <v>1061.025195183046</v>
      </c>
      <c r="I981">
        <v>989.98023041984345</v>
      </c>
      <c r="J981">
        <v>1020.3647724058141</v>
      </c>
      <c r="K981">
        <v>834.32426348140143</v>
      </c>
      <c r="L981">
        <v>887.35684234717598</v>
      </c>
      <c r="M981">
        <v>960.86597520227087</v>
      </c>
      <c r="N981">
        <v>905.80746428325017</v>
      </c>
      <c r="O981">
        <v>1130.418961183811</v>
      </c>
      <c r="P981">
        <v>1001.230066970299</v>
      </c>
      <c r="Q981">
        <v>1142.7018037520641</v>
      </c>
      <c r="R981">
        <v>1020.058981655811</v>
      </c>
      <c r="S981">
        <v>888.5856568244825</v>
      </c>
      <c r="T981">
        <v>1079.686943932177</v>
      </c>
      <c r="U981">
        <v>1117.6562666386701</v>
      </c>
      <c r="V981">
        <v>1249.3136086591071</v>
      </c>
      <c r="W981">
        <v>1109.2996109265121</v>
      </c>
      <c r="X981">
        <v>1044.91138900549</v>
      </c>
      <c r="Y981">
        <v>1124.2216390718741</v>
      </c>
      <c r="Z981">
        <v>985.70361390873791</v>
      </c>
      <c r="AA981">
        <v>1061.968008940423</v>
      </c>
      <c r="AB981">
        <v>1069.0440204371339</v>
      </c>
      <c r="AC981">
        <v>1062.783573618409</v>
      </c>
      <c r="AD981">
        <v>943.81293528507172</v>
      </c>
      <c r="AE981">
        <v>955.80695343269463</v>
      </c>
      <c r="AF981">
        <v>1082.3062927894191</v>
      </c>
      <c r="AG981">
        <v>1059.8958735873341</v>
      </c>
      <c r="AH981">
        <v>1037.580796977481</v>
      </c>
    </row>
    <row r="982" spans="1:34" x14ac:dyDescent="0.25">
      <c r="A982">
        <v>44050</v>
      </c>
      <c r="B982">
        <v>841.46</v>
      </c>
      <c r="C982">
        <v>1044.3722393400501</v>
      </c>
      <c r="D982">
        <v>760.50538309959472</v>
      </c>
      <c r="E982">
        <v>957.19963858768324</v>
      </c>
      <c r="F982">
        <v>1056.3092926025131</v>
      </c>
      <c r="G982">
        <v>1107.4592789864971</v>
      </c>
      <c r="H982">
        <v>1067.0449761764819</v>
      </c>
      <c r="I982">
        <v>983.79515614898287</v>
      </c>
      <c r="J982">
        <v>1020.223944725713</v>
      </c>
      <c r="K982">
        <v>824.9429935013095</v>
      </c>
      <c r="L982">
        <v>895.37923552593065</v>
      </c>
      <c r="M982">
        <v>953.95844322503399</v>
      </c>
      <c r="N982">
        <v>910.9775609210576</v>
      </c>
      <c r="O982">
        <v>1123.0122114004421</v>
      </c>
      <c r="P982">
        <v>986.12301525514169</v>
      </c>
      <c r="Q982">
        <v>1129.1687417389569</v>
      </c>
      <c r="R982">
        <v>1019.337791577023</v>
      </c>
      <c r="S982">
        <v>877.35185520080745</v>
      </c>
      <c r="T982">
        <v>1076.40367697896</v>
      </c>
      <c r="U982">
        <v>1096.4857299555119</v>
      </c>
      <c r="V982">
        <v>1224.1320122033001</v>
      </c>
      <c r="W982">
        <v>1106.1567430703949</v>
      </c>
      <c r="X982">
        <v>1039.9505748187189</v>
      </c>
      <c r="Y982">
        <v>1116.107185565372</v>
      </c>
      <c r="Z982">
        <v>986.07117987658603</v>
      </c>
      <c r="AA982">
        <v>1056.2487400940161</v>
      </c>
      <c r="AB982">
        <v>1061.4970022813</v>
      </c>
      <c r="AC982">
        <v>1051.777771746436</v>
      </c>
      <c r="AD982">
        <v>944.24395217107644</v>
      </c>
      <c r="AE982">
        <v>953.15600580747093</v>
      </c>
      <c r="AF982">
        <v>1077.8343959861811</v>
      </c>
      <c r="AG982">
        <v>1049.7032913979781</v>
      </c>
      <c r="AH982">
        <v>1033.1432282579749</v>
      </c>
    </row>
    <row r="983" spans="1:34" x14ac:dyDescent="0.25">
      <c r="A983">
        <v>44049</v>
      </c>
      <c r="B983">
        <v>840.04</v>
      </c>
      <c r="C983">
        <v>1042.326223100549</v>
      </c>
      <c r="D983">
        <v>746.98344746740554</v>
      </c>
      <c r="E983">
        <v>957.52233647104958</v>
      </c>
      <c r="F983">
        <v>1053.2707492157961</v>
      </c>
      <c r="G983">
        <v>1102.746969961431</v>
      </c>
      <c r="H983">
        <v>1064.216930114176</v>
      </c>
      <c r="I983">
        <v>974.20209962516162</v>
      </c>
      <c r="J983">
        <v>1021.8563918528361</v>
      </c>
      <c r="K983">
        <v>827.38770266614881</v>
      </c>
      <c r="L983">
        <v>892.72420981856078</v>
      </c>
      <c r="M983">
        <v>943.11561522844568</v>
      </c>
      <c r="N983">
        <v>905.77677486069729</v>
      </c>
      <c r="O983">
        <v>1117.079065494996</v>
      </c>
      <c r="P983">
        <v>984.46079855204243</v>
      </c>
      <c r="Q983">
        <v>1137.275372073356</v>
      </c>
      <c r="R983">
        <v>1022.650775419747</v>
      </c>
      <c r="S983">
        <v>878.18997255472982</v>
      </c>
      <c r="T983">
        <v>1067.1402842527359</v>
      </c>
      <c r="U983">
        <v>1089.848792193771</v>
      </c>
      <c r="V983">
        <v>1209.0341616668941</v>
      </c>
      <c r="W983">
        <v>1105.300502423888</v>
      </c>
      <c r="X983">
        <v>1039.049924884735</v>
      </c>
      <c r="Y983">
        <v>1117.7061508480269</v>
      </c>
      <c r="Z983">
        <v>993.59212581044164</v>
      </c>
      <c r="AA983">
        <v>1054.099527621577</v>
      </c>
      <c r="AB983">
        <v>1060.6882067463901</v>
      </c>
      <c r="AC983">
        <v>1049.188456128343</v>
      </c>
      <c r="AD983">
        <v>941.28865902543316</v>
      </c>
      <c r="AE983">
        <v>955.67442144461313</v>
      </c>
      <c r="AF983">
        <v>1073.025514910277</v>
      </c>
      <c r="AG983">
        <v>1049.2667578134419</v>
      </c>
      <c r="AH983">
        <v>1030.220033217362</v>
      </c>
    </row>
    <row r="984" spans="1:34" x14ac:dyDescent="0.25">
      <c r="A984">
        <v>44048</v>
      </c>
      <c r="B984">
        <v>837.8</v>
      </c>
      <c r="C984">
        <v>1039.9764090075139</v>
      </c>
      <c r="D984">
        <v>740.44657453693867</v>
      </c>
      <c r="E984">
        <v>949.14659678863643</v>
      </c>
      <c r="F984">
        <v>1053.5632583960901</v>
      </c>
      <c r="G984">
        <v>1098.833773996947</v>
      </c>
      <c r="H984">
        <v>1056.0608038806761</v>
      </c>
      <c r="I984">
        <v>968.74524129688677</v>
      </c>
      <c r="J984">
        <v>1012.018602870007</v>
      </c>
      <c r="K984">
        <v>819.40864594091545</v>
      </c>
      <c r="L984">
        <v>877.02266381248467</v>
      </c>
      <c r="M984">
        <v>956.10912155962205</v>
      </c>
      <c r="N984">
        <v>906.14138437635449</v>
      </c>
      <c r="O984">
        <v>1118.316140590335</v>
      </c>
      <c r="P984">
        <v>984.33219024695279</v>
      </c>
      <c r="Q984">
        <v>1142.1222954976799</v>
      </c>
      <c r="R984">
        <v>1021.283847690326</v>
      </c>
      <c r="S984">
        <v>888.44550311136391</v>
      </c>
      <c r="T984">
        <v>1048.771396226894</v>
      </c>
      <c r="U984">
        <v>1089.7236748051439</v>
      </c>
      <c r="V984">
        <v>1198.990089489625</v>
      </c>
      <c r="W984">
        <v>1097.6031573187699</v>
      </c>
      <c r="X984">
        <v>1029.6659237921469</v>
      </c>
      <c r="Y984">
        <v>1114.0515211713359</v>
      </c>
      <c r="Z984">
        <v>1024.3931084085009</v>
      </c>
      <c r="AA984">
        <v>1049.7498675881991</v>
      </c>
      <c r="AB984">
        <v>1057.429665284872</v>
      </c>
      <c r="AC984">
        <v>1046.480232562403</v>
      </c>
      <c r="AD984">
        <v>950.00762021392711</v>
      </c>
      <c r="AE984">
        <v>954.01014646056797</v>
      </c>
      <c r="AF984">
        <v>1074.217097045881</v>
      </c>
      <c r="AG984">
        <v>1047.3578083843449</v>
      </c>
      <c r="AH984">
        <v>1025.5069399932249</v>
      </c>
    </row>
    <row r="985" spans="1:34" x14ac:dyDescent="0.25">
      <c r="A985">
        <v>44047</v>
      </c>
      <c r="B985">
        <v>827.57</v>
      </c>
      <c r="C985">
        <v>1030.8966946384669</v>
      </c>
      <c r="D985">
        <v>730.35257847692037</v>
      </c>
      <c r="E985">
        <v>941.49110894989633</v>
      </c>
      <c r="F985">
        <v>1039.992077061107</v>
      </c>
      <c r="G985">
        <v>1089.366458669138</v>
      </c>
      <c r="H985">
        <v>1056.6872708428771</v>
      </c>
      <c r="I985">
        <v>972.78989002484775</v>
      </c>
      <c r="J985">
        <v>1000.006549500168</v>
      </c>
      <c r="K985">
        <v>802.43311758767709</v>
      </c>
      <c r="L985">
        <v>881.30928807395856</v>
      </c>
      <c r="M985">
        <v>951.07293390377367</v>
      </c>
      <c r="N985">
        <v>885.01297260408819</v>
      </c>
      <c r="O985">
        <v>1106.6335975181189</v>
      </c>
      <c r="P985">
        <v>971.853028879009</v>
      </c>
      <c r="Q985">
        <v>1132.215008295123</v>
      </c>
      <c r="R985">
        <v>1018.836739654086</v>
      </c>
      <c r="S985">
        <v>901.58539456845801</v>
      </c>
      <c r="T985">
        <v>1039.7933508273709</v>
      </c>
      <c r="U985">
        <v>1084.931468674278</v>
      </c>
      <c r="V985">
        <v>1173.5366693999299</v>
      </c>
      <c r="W985">
        <v>1075.0733866371211</v>
      </c>
      <c r="X985">
        <v>1029.4245658996099</v>
      </c>
      <c r="Y985">
        <v>1104.477418121244</v>
      </c>
      <c r="Z985">
        <v>1015.5348100624039</v>
      </c>
      <c r="AA985">
        <v>1042.074772256193</v>
      </c>
      <c r="AB985">
        <v>1046.175912607164</v>
      </c>
      <c r="AC985">
        <v>1038.355939687804</v>
      </c>
      <c r="AD985">
        <v>937.31963873430925</v>
      </c>
      <c r="AE985">
        <v>938.8012398222935</v>
      </c>
      <c r="AF985">
        <v>1064.819925627731</v>
      </c>
      <c r="AG985">
        <v>1035.8914644665811</v>
      </c>
      <c r="AH985">
        <v>1019.900873608735</v>
      </c>
    </row>
    <row r="986" spans="1:34" x14ac:dyDescent="0.25">
      <c r="A986">
        <v>44046</v>
      </c>
      <c r="B986">
        <v>814.65</v>
      </c>
      <c r="C986">
        <v>1020.3848401632019</v>
      </c>
      <c r="D986">
        <v>712.75724384777709</v>
      </c>
      <c r="E986">
        <v>932.04948682800898</v>
      </c>
      <c r="F986">
        <v>1026.112662288017</v>
      </c>
      <c r="G986">
        <v>1079.888533752018</v>
      </c>
      <c r="H986">
        <v>1040.8809066232261</v>
      </c>
      <c r="I986">
        <v>958.73217384114992</v>
      </c>
      <c r="J986">
        <v>1001.698510145755</v>
      </c>
      <c r="K986">
        <v>791.98867139876688</v>
      </c>
      <c r="L986">
        <v>870.63179028770628</v>
      </c>
      <c r="M986">
        <v>947.99935769280899</v>
      </c>
      <c r="N986">
        <v>876.50044908281757</v>
      </c>
      <c r="O986">
        <v>1094.312032092942</v>
      </c>
      <c r="P986">
        <v>966.72029195125913</v>
      </c>
      <c r="Q986">
        <v>1123.201003344243</v>
      </c>
      <c r="R986">
        <v>1012.618323503406</v>
      </c>
      <c r="S986">
        <v>896.08918108326384</v>
      </c>
      <c r="T986">
        <v>1038.1726351986049</v>
      </c>
      <c r="U986">
        <v>1076.0527632271801</v>
      </c>
      <c r="V986">
        <v>1158.5624786114879</v>
      </c>
      <c r="W986">
        <v>1064.023976209709</v>
      </c>
      <c r="X986">
        <v>1022.150149566362</v>
      </c>
      <c r="Y986">
        <v>1088.5766790909929</v>
      </c>
      <c r="Z986">
        <v>1012.995970611438</v>
      </c>
      <c r="AA986">
        <v>1028.8778762214131</v>
      </c>
      <c r="AB986">
        <v>1037.2158528219611</v>
      </c>
      <c r="AC986">
        <v>1029.709711278125</v>
      </c>
      <c r="AD986">
        <v>931.26089221436041</v>
      </c>
      <c r="AE986">
        <v>923.00994399503713</v>
      </c>
      <c r="AF986">
        <v>1053.2249784938081</v>
      </c>
      <c r="AG986">
        <v>1026.293034782331</v>
      </c>
      <c r="AH986">
        <v>1009.6377284626921</v>
      </c>
    </row>
    <row r="987" spans="1:34" x14ac:dyDescent="0.25">
      <c r="A987">
        <v>44043</v>
      </c>
      <c r="B987">
        <v>798.39</v>
      </c>
      <c r="C987">
        <v>1004.404938988571</v>
      </c>
      <c r="D987">
        <v>686.47125880285319</v>
      </c>
      <c r="E987">
        <v>916.19790360589343</v>
      </c>
      <c r="F987">
        <v>1004.994783079953</v>
      </c>
      <c r="G987">
        <v>1041.6350102498909</v>
      </c>
      <c r="H987">
        <v>1027.8460518775239</v>
      </c>
      <c r="I987">
        <v>938.84279550984297</v>
      </c>
      <c r="J987">
        <v>990.70217836440258</v>
      </c>
      <c r="K987">
        <v>765.51255572166997</v>
      </c>
      <c r="L987">
        <v>850.27260872026181</v>
      </c>
      <c r="M987">
        <v>947.01006205084695</v>
      </c>
      <c r="N987">
        <v>871.73668598823554</v>
      </c>
      <c r="O987">
        <v>1076.900196073959</v>
      </c>
      <c r="P987">
        <v>952.61196693765828</v>
      </c>
      <c r="Q987">
        <v>1105.3990186559261</v>
      </c>
      <c r="R987">
        <v>1004.995925026558</v>
      </c>
      <c r="S987">
        <v>878.62047802835036</v>
      </c>
      <c r="T987">
        <v>1019.686938713077</v>
      </c>
      <c r="U987">
        <v>1054.4064347186979</v>
      </c>
      <c r="V987">
        <v>1131.176050548997</v>
      </c>
      <c r="W987">
        <v>1054.376470234726</v>
      </c>
      <c r="X987">
        <v>1026.90185091785</v>
      </c>
      <c r="Y987">
        <v>1067.321284638304</v>
      </c>
      <c r="Z987">
        <v>1011.6235376656419</v>
      </c>
      <c r="AA987">
        <v>1011.6569779901999</v>
      </c>
      <c r="AB987">
        <v>1018.893344998359</v>
      </c>
      <c r="AC987">
        <v>1013.1169238804709</v>
      </c>
      <c r="AD987">
        <v>926.51642871340073</v>
      </c>
      <c r="AE987">
        <v>903.71856044496053</v>
      </c>
      <c r="AF987">
        <v>1033.9877220474179</v>
      </c>
      <c r="AG987">
        <v>1005.319480577721</v>
      </c>
      <c r="AH987">
        <v>1001.0481270271511</v>
      </c>
    </row>
    <row r="988" spans="1:34" x14ac:dyDescent="0.25">
      <c r="A988">
        <v>44042</v>
      </c>
      <c r="B988">
        <v>801.13</v>
      </c>
      <c r="C988">
        <v>1008.957548590527</v>
      </c>
      <c r="D988">
        <v>687.95607138092555</v>
      </c>
      <c r="E988">
        <v>921.87944849211544</v>
      </c>
      <c r="F988">
        <v>1008.2176692610039</v>
      </c>
      <c r="G988">
        <v>1056.4012836005779</v>
      </c>
      <c r="H988">
        <v>1028.0188259424419</v>
      </c>
      <c r="I988">
        <v>929.82899118390071</v>
      </c>
      <c r="J988">
        <v>1000.026383988485</v>
      </c>
      <c r="K988">
        <v>767.21086790519337</v>
      </c>
      <c r="L988">
        <v>855.25820032745492</v>
      </c>
      <c r="M988">
        <v>948.52247578127754</v>
      </c>
      <c r="N988">
        <v>874.73647211919115</v>
      </c>
      <c r="O988">
        <v>1077.0944971688441</v>
      </c>
      <c r="P988">
        <v>960.64448296993885</v>
      </c>
      <c r="Q988">
        <v>1120.556400199343</v>
      </c>
      <c r="R988">
        <v>1008.1924428361079</v>
      </c>
      <c r="S988">
        <v>881.95549422268527</v>
      </c>
      <c r="T988">
        <v>1041.0354788350969</v>
      </c>
      <c r="U988">
        <v>1060.0974659310129</v>
      </c>
      <c r="V988">
        <v>1135.200875427747</v>
      </c>
      <c r="W988">
        <v>1065.6629660696981</v>
      </c>
      <c r="X988">
        <v>1029.005472104652</v>
      </c>
      <c r="Y988">
        <v>1071.3164570406129</v>
      </c>
      <c r="Z988">
        <v>1004.854864298732</v>
      </c>
      <c r="AA988">
        <v>1015.64801761824</v>
      </c>
      <c r="AB988">
        <v>1025.109471416861</v>
      </c>
      <c r="AC988">
        <v>1018.975929097516</v>
      </c>
      <c r="AD988">
        <v>927.42342784182756</v>
      </c>
      <c r="AE988">
        <v>909.21887205887901</v>
      </c>
      <c r="AF988">
        <v>1038.7080237089251</v>
      </c>
      <c r="AG988">
        <v>1010.116598184102</v>
      </c>
      <c r="AH988">
        <v>1005.135465076699</v>
      </c>
    </row>
    <row r="989" spans="1:34" x14ac:dyDescent="0.25">
      <c r="A989">
        <v>44041</v>
      </c>
      <c r="B989">
        <v>790.84</v>
      </c>
      <c r="C989">
        <v>999.16006699399361</v>
      </c>
      <c r="D989">
        <v>672.91953738990833</v>
      </c>
      <c r="E989">
        <v>921.54138698787062</v>
      </c>
      <c r="F989">
        <v>993.64401017559919</v>
      </c>
      <c r="G989">
        <v>1053.0165593091269</v>
      </c>
      <c r="H989">
        <v>1033.5248122428379</v>
      </c>
      <c r="I989">
        <v>925.34459221273505</v>
      </c>
      <c r="J989">
        <v>970.54231764868382</v>
      </c>
      <c r="K989">
        <v>754.62504460224397</v>
      </c>
      <c r="L989">
        <v>852.39875991501754</v>
      </c>
      <c r="M989">
        <v>939.49737250107842</v>
      </c>
      <c r="N989">
        <v>859.28788932681698</v>
      </c>
      <c r="O989">
        <v>1067.176350269528</v>
      </c>
      <c r="P989">
        <v>940.7998587997306</v>
      </c>
      <c r="Q989">
        <v>1109.76345960461</v>
      </c>
      <c r="R989">
        <v>1007.759173227035</v>
      </c>
      <c r="S989">
        <v>892.13452160005681</v>
      </c>
      <c r="T989">
        <v>1036.0785018040231</v>
      </c>
      <c r="U989">
        <v>1045.681628784075</v>
      </c>
      <c r="V989">
        <v>1114.3774193887789</v>
      </c>
      <c r="W989">
        <v>1047.3114611684321</v>
      </c>
      <c r="X989">
        <v>1031.8294434232471</v>
      </c>
      <c r="Y989">
        <v>1061.478890077276</v>
      </c>
      <c r="Z989">
        <v>989.26821758341987</v>
      </c>
      <c r="AA989">
        <v>1008.537003877241</v>
      </c>
      <c r="AB989">
        <v>1011.250976811622</v>
      </c>
      <c r="AC989">
        <v>1008.530692076824</v>
      </c>
      <c r="AD989">
        <v>915.66089299287262</v>
      </c>
      <c r="AE989">
        <v>897.17747784362507</v>
      </c>
      <c r="AF989">
        <v>1033.7772672985691</v>
      </c>
      <c r="AG989">
        <v>1001.1535879509699</v>
      </c>
      <c r="AH989">
        <v>992.24965897691834</v>
      </c>
    </row>
    <row r="990" spans="1:34" x14ac:dyDescent="0.25">
      <c r="A990">
        <v>44040</v>
      </c>
      <c r="B990">
        <v>813.36</v>
      </c>
      <c r="C990">
        <v>1018.744185745207</v>
      </c>
      <c r="D990">
        <v>697.44361579332451</v>
      </c>
      <c r="E990">
        <v>935.29349488177172</v>
      </c>
      <c r="F990">
        <v>1021.434362231972</v>
      </c>
      <c r="G990">
        <v>1061.6508949153799</v>
      </c>
      <c r="H990">
        <v>1045.048334627505</v>
      </c>
      <c r="I990">
        <v>950.54034397164605</v>
      </c>
      <c r="J990">
        <v>988.99263673125563</v>
      </c>
      <c r="K990">
        <v>806.78195183908929</v>
      </c>
      <c r="L990">
        <v>878.64706354130226</v>
      </c>
      <c r="M990">
        <v>967.37533796989624</v>
      </c>
      <c r="N990">
        <v>879.4233516167194</v>
      </c>
      <c r="O990">
        <v>1091.964098349099</v>
      </c>
      <c r="P990">
        <v>975.40464347283125</v>
      </c>
      <c r="Q990">
        <v>1122.2552896661509</v>
      </c>
      <c r="R990">
        <v>1019.7662045018729</v>
      </c>
      <c r="S990">
        <v>914.29401434368913</v>
      </c>
      <c r="T990">
        <v>1057.241015141409</v>
      </c>
      <c r="U990">
        <v>1065.3561884291651</v>
      </c>
      <c r="V990">
        <v>1149.313310606816</v>
      </c>
      <c r="W990">
        <v>1057.4873179029089</v>
      </c>
      <c r="X990">
        <v>1023.597381428625</v>
      </c>
      <c r="Y990">
        <v>1081.2946594679449</v>
      </c>
      <c r="Z990">
        <v>995.38040429112414</v>
      </c>
      <c r="AA990">
        <v>1027.018280267534</v>
      </c>
      <c r="AB990">
        <v>1035.658788413373</v>
      </c>
      <c r="AC990">
        <v>1026.4992722762549</v>
      </c>
      <c r="AD990">
        <v>933.63828981316612</v>
      </c>
      <c r="AE990">
        <v>927.61068452130201</v>
      </c>
      <c r="AF990">
        <v>1053.293718576256</v>
      </c>
      <c r="AG990">
        <v>1022.7477889384789</v>
      </c>
      <c r="AH990">
        <v>1008.360877849002</v>
      </c>
    </row>
    <row r="991" spans="1:34" x14ac:dyDescent="0.25">
      <c r="A991">
        <v>44039</v>
      </c>
      <c r="B991">
        <v>785.17</v>
      </c>
      <c r="C991">
        <v>994.32509816156198</v>
      </c>
      <c r="D991">
        <v>665.53715555357689</v>
      </c>
      <c r="E991">
        <v>897.42085135540242</v>
      </c>
      <c r="F991">
        <v>996.43167918170639</v>
      </c>
      <c r="G991">
        <v>1025.2095869957691</v>
      </c>
      <c r="H991">
        <v>1023.5048384620731</v>
      </c>
      <c r="I991">
        <v>924.3446203115634</v>
      </c>
      <c r="J991">
        <v>978.76505385809469</v>
      </c>
      <c r="K991">
        <v>764.63142252702187</v>
      </c>
      <c r="L991">
        <v>850.64246778716154</v>
      </c>
      <c r="M991">
        <v>966.21561059106853</v>
      </c>
      <c r="N991">
        <v>849.87017791840412</v>
      </c>
      <c r="O991">
        <v>1057.409563918093</v>
      </c>
      <c r="P991">
        <v>945.2350337612279</v>
      </c>
      <c r="Q991">
        <v>1109.874976423916</v>
      </c>
      <c r="R991">
        <v>1001.843724280281</v>
      </c>
      <c r="S991">
        <v>912.74973461204172</v>
      </c>
      <c r="T991">
        <v>1031.5689474530091</v>
      </c>
      <c r="U991">
        <v>1039.4691952354431</v>
      </c>
      <c r="V991">
        <v>1099.367979574926</v>
      </c>
      <c r="W991">
        <v>1033.0514725235589</v>
      </c>
      <c r="X991">
        <v>1006.668416482026</v>
      </c>
      <c r="Y991">
        <v>1056.0644327593409</v>
      </c>
      <c r="Z991">
        <v>972.47893007134303</v>
      </c>
      <c r="AA991">
        <v>1003.631268262666</v>
      </c>
      <c r="AB991">
        <v>1009.32342525013</v>
      </c>
      <c r="AC991">
        <v>1000.933517388727</v>
      </c>
      <c r="AD991">
        <v>911.03746951978383</v>
      </c>
      <c r="AE991">
        <v>888.88108826817745</v>
      </c>
      <c r="AF991">
        <v>1023.399120832229</v>
      </c>
      <c r="AG991">
        <v>997.85825453435268</v>
      </c>
      <c r="AH991">
        <v>989.04498474620846</v>
      </c>
    </row>
    <row r="992" spans="1:34" x14ac:dyDescent="0.25">
      <c r="A992">
        <v>44036</v>
      </c>
      <c r="B992">
        <v>829.16</v>
      </c>
      <c r="C992">
        <v>1032.4814514552479</v>
      </c>
      <c r="D992">
        <v>728.00720371911177</v>
      </c>
      <c r="E992">
        <v>943.83961491979414</v>
      </c>
      <c r="F992">
        <v>1041.1179384618949</v>
      </c>
      <c r="G992">
        <v>1069.14830976451</v>
      </c>
      <c r="H992">
        <v>1045.1940846515849</v>
      </c>
      <c r="I992">
        <v>969.42401141170581</v>
      </c>
      <c r="J992">
        <v>1008.162812243687</v>
      </c>
      <c r="K992">
        <v>827.35988471106543</v>
      </c>
      <c r="L992">
        <v>879.35041423068458</v>
      </c>
      <c r="M992">
        <v>1006.636849167538</v>
      </c>
      <c r="N992">
        <v>886.65734516741315</v>
      </c>
      <c r="O992">
        <v>1102.169483068353</v>
      </c>
      <c r="P992">
        <v>990.59432403338769</v>
      </c>
      <c r="Q992">
        <v>1133.754012396256</v>
      </c>
      <c r="R992">
        <v>1031.231126991373</v>
      </c>
      <c r="S992">
        <v>934.4817452955175</v>
      </c>
      <c r="T992">
        <v>1061.3716703128759</v>
      </c>
      <c r="U992">
        <v>1082.795970543325</v>
      </c>
      <c r="V992">
        <v>1160.5706011325569</v>
      </c>
      <c r="W992">
        <v>1066.569532153683</v>
      </c>
      <c r="X992">
        <v>1030.9641500953101</v>
      </c>
      <c r="Y992">
        <v>1096.717923887516</v>
      </c>
      <c r="Z992">
        <v>1012.618669884279</v>
      </c>
      <c r="AA992">
        <v>1040.8675180505429</v>
      </c>
      <c r="AB992">
        <v>1047.8818887249529</v>
      </c>
      <c r="AC992">
        <v>1039.8078598433281</v>
      </c>
      <c r="AD992">
        <v>950.81602892419619</v>
      </c>
      <c r="AE992">
        <v>947.0322055665805</v>
      </c>
      <c r="AF992">
        <v>1065.6317755240041</v>
      </c>
      <c r="AG992">
        <v>1037.4067013097861</v>
      </c>
      <c r="AH992">
        <v>1021.114609329154</v>
      </c>
    </row>
    <row r="993" spans="1:34" x14ac:dyDescent="0.25">
      <c r="A993">
        <v>44035</v>
      </c>
      <c r="B993">
        <v>856.75</v>
      </c>
      <c r="C993">
        <v>1056.940903898088</v>
      </c>
      <c r="D993">
        <v>754.03391646235264</v>
      </c>
      <c r="E993">
        <v>970.04140726433229</v>
      </c>
      <c r="F993">
        <v>1071.6891830672089</v>
      </c>
      <c r="G993">
        <v>1096.9969133661159</v>
      </c>
      <c r="H993">
        <v>1066.751538389733</v>
      </c>
      <c r="I993">
        <v>1000.70073244349</v>
      </c>
      <c r="J993">
        <v>1028.1654006465601</v>
      </c>
      <c r="K993">
        <v>872.91939093406359</v>
      </c>
      <c r="L993">
        <v>908.88019469488961</v>
      </c>
      <c r="M993">
        <v>1018.486223075783</v>
      </c>
      <c r="N993">
        <v>908.77176973543521</v>
      </c>
      <c r="O993">
        <v>1129.679415799462</v>
      </c>
      <c r="P993">
        <v>1019.4971447679929</v>
      </c>
      <c r="Q993">
        <v>1150.2423665720571</v>
      </c>
      <c r="R993">
        <v>1047.298954910159</v>
      </c>
      <c r="S993">
        <v>953.8042283313863</v>
      </c>
      <c r="T993">
        <v>1081.018926482702</v>
      </c>
      <c r="U993">
        <v>1113.3042049846961</v>
      </c>
      <c r="V993">
        <v>1193.26030133172</v>
      </c>
      <c r="W993">
        <v>1081.7681169399241</v>
      </c>
      <c r="X993">
        <v>1056.6269063242639</v>
      </c>
      <c r="Y993">
        <v>1118.494759383731</v>
      </c>
      <c r="Z993">
        <v>1036.923529875093</v>
      </c>
      <c r="AA993">
        <v>1065.724397857683</v>
      </c>
      <c r="AB993">
        <v>1073.8736504428321</v>
      </c>
      <c r="AC993">
        <v>1063.757540364292</v>
      </c>
      <c r="AD993">
        <v>971.57660819600937</v>
      </c>
      <c r="AE993">
        <v>981.99712231282899</v>
      </c>
      <c r="AF993">
        <v>1098.270317299636</v>
      </c>
      <c r="AG993">
        <v>1064.1844267582881</v>
      </c>
      <c r="AH993">
        <v>1037.6067251630129</v>
      </c>
    </row>
    <row r="994" spans="1:34" x14ac:dyDescent="0.25">
      <c r="A994">
        <v>44034</v>
      </c>
      <c r="B994">
        <v>855.08</v>
      </c>
      <c r="C994">
        <v>1060.0586382624231</v>
      </c>
      <c r="D994">
        <v>760.97603458279389</v>
      </c>
      <c r="E994">
        <v>969.23919762089122</v>
      </c>
      <c r="F994">
        <v>1074.699160331317</v>
      </c>
      <c r="G994">
        <v>1092.3208263213071</v>
      </c>
      <c r="H994">
        <v>1067.47919206444</v>
      </c>
      <c r="I994">
        <v>1003.584095326921</v>
      </c>
      <c r="J994">
        <v>1034.1432812152359</v>
      </c>
      <c r="K994">
        <v>869.90648172687634</v>
      </c>
      <c r="L994">
        <v>912.75015867540947</v>
      </c>
      <c r="M994">
        <v>1021.412489653525</v>
      </c>
      <c r="N994">
        <v>919.48376949772182</v>
      </c>
      <c r="O994">
        <v>1135.973365265492</v>
      </c>
      <c r="P994">
        <v>1019.636532819708</v>
      </c>
      <c r="Q994">
        <v>1153.3000540373141</v>
      </c>
      <c r="R994">
        <v>1048.965520295231</v>
      </c>
      <c r="S994">
        <v>947.92269135309937</v>
      </c>
      <c r="T994">
        <v>1086.6791864836021</v>
      </c>
      <c r="U994">
        <v>1124.5583259531991</v>
      </c>
      <c r="V994">
        <v>1197.340289289991</v>
      </c>
      <c r="W994">
        <v>1079.219860601662</v>
      </c>
      <c r="X994">
        <v>1054.8887828167949</v>
      </c>
      <c r="Y994">
        <v>1122.1204608138719</v>
      </c>
      <c r="Z994">
        <v>1040.7147012852199</v>
      </c>
      <c r="AA994">
        <v>1068.180804219327</v>
      </c>
      <c r="AB994">
        <v>1078.0139717372449</v>
      </c>
      <c r="AC994">
        <v>1066.0065005207709</v>
      </c>
      <c r="AD994">
        <v>977.26355074246294</v>
      </c>
      <c r="AE994">
        <v>980.06720879732245</v>
      </c>
      <c r="AF994">
        <v>1100.828502195601</v>
      </c>
      <c r="AG994">
        <v>1068.1351759971219</v>
      </c>
      <c r="AH994">
        <v>1040.7620955426071</v>
      </c>
    </row>
    <row r="995" spans="1:34" x14ac:dyDescent="0.25">
      <c r="A995">
        <v>44033</v>
      </c>
      <c r="B995">
        <v>861.69</v>
      </c>
      <c r="C995">
        <v>1063.5329786585589</v>
      </c>
      <c r="D995">
        <v>766.74801553588509</v>
      </c>
      <c r="E995">
        <v>965.88538722889336</v>
      </c>
      <c r="F995">
        <v>1076.566220078719</v>
      </c>
      <c r="G995">
        <v>1096.319987428634</v>
      </c>
      <c r="H995">
        <v>1079.971030950157</v>
      </c>
      <c r="I995">
        <v>1000.947769182136</v>
      </c>
      <c r="J995">
        <v>1037.2801847942901</v>
      </c>
      <c r="K995">
        <v>871.54948263216306</v>
      </c>
      <c r="L995">
        <v>923.27921403151413</v>
      </c>
      <c r="M995">
        <v>1033.570516452214</v>
      </c>
      <c r="N995">
        <v>911.3375664933717</v>
      </c>
      <c r="O995">
        <v>1142.5582728491979</v>
      </c>
      <c r="P995">
        <v>1023.965142383455</v>
      </c>
      <c r="Q995">
        <v>1157.3343980970781</v>
      </c>
      <c r="R995">
        <v>1046.437908942351</v>
      </c>
      <c r="S995">
        <v>948.80624883822225</v>
      </c>
      <c r="T995">
        <v>1085.1218185557309</v>
      </c>
      <c r="U995">
        <v>1131.28267112916</v>
      </c>
      <c r="V995">
        <v>1189.645236612198</v>
      </c>
      <c r="W995">
        <v>1085.919373014236</v>
      </c>
      <c r="X995">
        <v>1059.6687412229619</v>
      </c>
      <c r="Y995">
        <v>1125.315403521776</v>
      </c>
      <c r="Z995">
        <v>1048.680845734254</v>
      </c>
      <c r="AA995">
        <v>1072.1949711057321</v>
      </c>
      <c r="AB995">
        <v>1082.262136068505</v>
      </c>
      <c r="AC995">
        <v>1068.8847668613039</v>
      </c>
      <c r="AD995">
        <v>978.12902587954841</v>
      </c>
      <c r="AE995">
        <v>989.52683769076475</v>
      </c>
      <c r="AF995">
        <v>1104.425066906349</v>
      </c>
      <c r="AG995">
        <v>1070.254279657373</v>
      </c>
      <c r="AH995">
        <v>1044.858831402933</v>
      </c>
    </row>
    <row r="996" spans="1:34" x14ac:dyDescent="0.25">
      <c r="A996">
        <v>44032</v>
      </c>
      <c r="B996">
        <v>861.4</v>
      </c>
      <c r="C996">
        <v>1063.884509174821</v>
      </c>
      <c r="D996">
        <v>766.37191686160349</v>
      </c>
      <c r="E996">
        <v>964.46852227573447</v>
      </c>
      <c r="F996">
        <v>1076.8017826979681</v>
      </c>
      <c r="G996">
        <v>1097.5159757381921</v>
      </c>
      <c r="H996">
        <v>1076.54174770293</v>
      </c>
      <c r="I996">
        <v>998.68494675450097</v>
      </c>
      <c r="J996">
        <v>1041.6727977018679</v>
      </c>
      <c r="K996">
        <v>877.06384155755245</v>
      </c>
      <c r="L996">
        <v>915.7446003734899</v>
      </c>
      <c r="M996">
        <v>1044.7531740437551</v>
      </c>
      <c r="N996">
        <v>910.34254982187281</v>
      </c>
      <c r="O996">
        <v>1140.8788010322271</v>
      </c>
      <c r="P996">
        <v>1017.166423813393</v>
      </c>
      <c r="Q996">
        <v>1154.3863480889299</v>
      </c>
      <c r="R996">
        <v>1047.731919350362</v>
      </c>
      <c r="S996">
        <v>959.22686490838964</v>
      </c>
      <c r="T996">
        <v>1091.766397803035</v>
      </c>
      <c r="U996">
        <v>1130.505252249854</v>
      </c>
      <c r="V996">
        <v>1222.226630748014</v>
      </c>
      <c r="W996">
        <v>1087.222650167721</v>
      </c>
      <c r="X996">
        <v>1059.938797698064</v>
      </c>
      <c r="Y996">
        <v>1122.4490253792051</v>
      </c>
      <c r="Z996">
        <v>1057.000067458707</v>
      </c>
      <c r="AA996">
        <v>1071.662956750886</v>
      </c>
      <c r="AB996">
        <v>1083.9572013636471</v>
      </c>
      <c r="AC996">
        <v>1068.0636213211751</v>
      </c>
      <c r="AD996">
        <v>981.98320629746149</v>
      </c>
      <c r="AE996">
        <v>990.19008856309972</v>
      </c>
      <c r="AF996">
        <v>1101.455071407411</v>
      </c>
      <c r="AG996">
        <v>1072.2188505699889</v>
      </c>
      <c r="AH996">
        <v>1045.151796523747</v>
      </c>
    </row>
    <row r="997" spans="1:34" x14ac:dyDescent="0.25">
      <c r="A997">
        <v>44029</v>
      </c>
      <c r="B997">
        <v>872.02</v>
      </c>
      <c r="C997">
        <v>1069.0836599723821</v>
      </c>
      <c r="D997">
        <v>786.74579428632001</v>
      </c>
      <c r="E997">
        <v>973.60548223102603</v>
      </c>
      <c r="F997">
        <v>1086.966020631465</v>
      </c>
      <c r="G997">
        <v>1079.4556000471839</v>
      </c>
      <c r="H997">
        <v>1071.300918887418</v>
      </c>
      <c r="I997">
        <v>997.59928025234694</v>
      </c>
      <c r="J997">
        <v>1047.1245050096111</v>
      </c>
      <c r="K997">
        <v>885.70156174236968</v>
      </c>
      <c r="L997">
        <v>934.27398712367074</v>
      </c>
      <c r="M997">
        <v>1045.3435931299321</v>
      </c>
      <c r="N997">
        <v>913.795409839478</v>
      </c>
      <c r="O997">
        <v>1153.6798787891951</v>
      </c>
      <c r="P997">
        <v>1030.9511247266701</v>
      </c>
      <c r="Q997">
        <v>1159.001260619905</v>
      </c>
      <c r="R997">
        <v>1055.4125597450379</v>
      </c>
      <c r="S997">
        <v>959.60127016071556</v>
      </c>
      <c r="T997">
        <v>1097.3487662582329</v>
      </c>
      <c r="U997">
        <v>1144.0934392821471</v>
      </c>
      <c r="V997">
        <v>1238.2565760829441</v>
      </c>
      <c r="W997">
        <v>1093.225449784529</v>
      </c>
      <c r="X997">
        <v>1049.392993216622</v>
      </c>
      <c r="Y997">
        <v>1122.732416974683</v>
      </c>
      <c r="Z997">
        <v>1065.367744971926</v>
      </c>
      <c r="AA997">
        <v>1074.33741182272</v>
      </c>
      <c r="AB997">
        <v>1093.9452525010181</v>
      </c>
      <c r="AC997">
        <v>1074.076867539778</v>
      </c>
      <c r="AD997">
        <v>986.65859135761707</v>
      </c>
      <c r="AE997">
        <v>998.53298481846048</v>
      </c>
      <c r="AF997">
        <v>1110.3461338394491</v>
      </c>
      <c r="AG997">
        <v>1076.9284458277709</v>
      </c>
      <c r="AH997">
        <v>1048.5894994239609</v>
      </c>
    </row>
    <row r="998" spans="1:34" x14ac:dyDescent="0.25">
      <c r="A998">
        <v>44028</v>
      </c>
      <c r="B998">
        <v>876.83</v>
      </c>
      <c r="C998">
        <v>1066.700583736301</v>
      </c>
      <c r="D998">
        <v>773.36386374857375</v>
      </c>
      <c r="E998">
        <v>972.46500870018883</v>
      </c>
      <c r="F998">
        <v>1092.3728329671269</v>
      </c>
      <c r="G998">
        <v>1065.8263115794871</v>
      </c>
      <c r="H998">
        <v>1069.484203075983</v>
      </c>
      <c r="I998">
        <v>1008.056828133228</v>
      </c>
      <c r="J998">
        <v>1045.142959654065</v>
      </c>
      <c r="K998">
        <v>880.91521759362001</v>
      </c>
      <c r="L998">
        <v>933.38288071994759</v>
      </c>
      <c r="M998">
        <v>1034.721922134526</v>
      </c>
      <c r="N998">
        <v>911.77710533725133</v>
      </c>
      <c r="O998">
        <v>1140.3943595955329</v>
      </c>
      <c r="P998">
        <v>1029.901759010512</v>
      </c>
      <c r="Q998">
        <v>1157.986948429821</v>
      </c>
      <c r="R998">
        <v>1051.3974471445649</v>
      </c>
      <c r="S998">
        <v>940.05687668001451</v>
      </c>
      <c r="T998">
        <v>1101.0181758964791</v>
      </c>
      <c r="U998">
        <v>1138.07613673581</v>
      </c>
      <c r="V998">
        <v>1224.8586813394679</v>
      </c>
      <c r="W998">
        <v>1093.538581743851</v>
      </c>
      <c r="X998">
        <v>1047.81601915385</v>
      </c>
      <c r="Y998">
        <v>1121.388471832397</v>
      </c>
      <c r="Z998">
        <v>1066.346389657961</v>
      </c>
      <c r="AA998">
        <v>1074.1900766261911</v>
      </c>
      <c r="AB998">
        <v>1087.593891005557</v>
      </c>
      <c r="AC998">
        <v>1071.3617146045381</v>
      </c>
      <c r="AD998">
        <v>983.38832819391644</v>
      </c>
      <c r="AE998">
        <v>1001.88546089647</v>
      </c>
      <c r="AF998">
        <v>1108.4816126334081</v>
      </c>
      <c r="AG998">
        <v>1071.9978126401829</v>
      </c>
      <c r="AH998">
        <v>1047.925651665525</v>
      </c>
    </row>
    <row r="999" spans="1:34" x14ac:dyDescent="0.25">
      <c r="A999">
        <v>44027</v>
      </c>
      <c r="B999">
        <v>869.91</v>
      </c>
      <c r="C999">
        <v>1066.2733330440781</v>
      </c>
      <c r="D999">
        <v>773.65509639696688</v>
      </c>
      <c r="E999">
        <v>962.27786016570735</v>
      </c>
      <c r="F999">
        <v>1091.237415525798</v>
      </c>
      <c r="G999">
        <v>1068.2534985816631</v>
      </c>
      <c r="H999">
        <v>1071.852792849985</v>
      </c>
      <c r="I999">
        <v>1011.665681548314</v>
      </c>
      <c r="J999">
        <v>1042.9333138137781</v>
      </c>
      <c r="K999">
        <v>876.81752653448609</v>
      </c>
      <c r="L999">
        <v>931.63109290478542</v>
      </c>
      <c r="M999">
        <v>1040.3540458459679</v>
      </c>
      <c r="N999">
        <v>909.38863812575141</v>
      </c>
      <c r="O999">
        <v>1141.2552842770599</v>
      </c>
      <c r="P999">
        <v>1035.270530135173</v>
      </c>
      <c r="Q999">
        <v>1164.698747004792</v>
      </c>
      <c r="R999">
        <v>1052.8958216018671</v>
      </c>
      <c r="S999">
        <v>926.41550370515449</v>
      </c>
      <c r="T999">
        <v>1102.028139294915</v>
      </c>
      <c r="U999">
        <v>1128.559983634877</v>
      </c>
      <c r="V999">
        <v>1214.9397251143271</v>
      </c>
      <c r="W999">
        <v>1094.177910075357</v>
      </c>
      <c r="X999">
        <v>1053.425755039294</v>
      </c>
      <c r="Y999">
        <v>1118.4869867542509</v>
      </c>
      <c r="Z999">
        <v>1065.076584475187</v>
      </c>
      <c r="AA999">
        <v>1073.5640713383229</v>
      </c>
      <c r="AB999">
        <v>1087.766254082092</v>
      </c>
      <c r="AC999">
        <v>1071.2249533300201</v>
      </c>
      <c r="AD999">
        <v>982.00535508712767</v>
      </c>
      <c r="AE999">
        <v>997.12603019586049</v>
      </c>
      <c r="AF999">
        <v>1107.0794424822971</v>
      </c>
      <c r="AG999">
        <v>1072.6855394535401</v>
      </c>
      <c r="AH999">
        <v>1047.3579486132289</v>
      </c>
    </row>
    <row r="1000" spans="1:34" x14ac:dyDescent="0.25">
      <c r="A1000">
        <v>44026</v>
      </c>
      <c r="B1000">
        <v>868.11</v>
      </c>
      <c r="C1000">
        <v>1063.5944776124479</v>
      </c>
      <c r="D1000">
        <v>759.99399574245967</v>
      </c>
      <c r="E1000">
        <v>960.30483019678786</v>
      </c>
      <c r="F1000">
        <v>1086.5713134467669</v>
      </c>
      <c r="G1000">
        <v>1068.6660956899429</v>
      </c>
      <c r="H1000">
        <v>1083.829433552763</v>
      </c>
      <c r="I1000">
        <v>999.20471522007927</v>
      </c>
      <c r="J1000">
        <v>1043.44560727764</v>
      </c>
      <c r="K1000">
        <v>878.77583118987513</v>
      </c>
      <c r="L1000">
        <v>930.97840530627616</v>
      </c>
      <c r="M1000">
        <v>1047.356599298733</v>
      </c>
      <c r="N1000">
        <v>908.85444179676824</v>
      </c>
      <c r="O1000">
        <v>1140.2504707016151</v>
      </c>
      <c r="P1000">
        <v>1026.4867077320221</v>
      </c>
      <c r="Q1000">
        <v>1166.3740550495229</v>
      </c>
      <c r="R1000">
        <v>1053.4940239640241</v>
      </c>
      <c r="S1000">
        <v>911.28385440713066</v>
      </c>
      <c r="T1000">
        <v>1101.45210015573</v>
      </c>
      <c r="U1000">
        <v>1133.027403254893</v>
      </c>
      <c r="V1000">
        <v>1211.7849356390491</v>
      </c>
      <c r="W1000">
        <v>1082.989222094533</v>
      </c>
      <c r="X1000">
        <v>1055.1729181796461</v>
      </c>
      <c r="Y1000">
        <v>1108.283164466214</v>
      </c>
      <c r="Z1000">
        <v>1051.74214573066</v>
      </c>
      <c r="AA1000">
        <v>1069.7762219801441</v>
      </c>
      <c r="AB1000">
        <v>1087.8321320971761</v>
      </c>
      <c r="AC1000">
        <v>1067.7282336876169</v>
      </c>
      <c r="AD1000">
        <v>980.25050728644806</v>
      </c>
      <c r="AE1000">
        <v>992.25971401957668</v>
      </c>
      <c r="AF1000">
        <v>1105.158796550709</v>
      </c>
      <c r="AG1000">
        <v>1069.9545454335539</v>
      </c>
      <c r="AH1000">
        <v>1044.623749661682</v>
      </c>
    </row>
    <row r="1001" spans="1:34" x14ac:dyDescent="0.25">
      <c r="A1001">
        <v>44025</v>
      </c>
      <c r="B1001">
        <v>868.72</v>
      </c>
      <c r="C1001">
        <v>1060.1294449708139</v>
      </c>
      <c r="D1001">
        <v>757.78558220527998</v>
      </c>
      <c r="E1001">
        <v>958.53830004802512</v>
      </c>
      <c r="F1001">
        <v>1083.5147814291861</v>
      </c>
      <c r="G1001">
        <v>1067.183289935354</v>
      </c>
      <c r="H1001">
        <v>1074.3424619287789</v>
      </c>
      <c r="I1001">
        <v>1003.171624752002</v>
      </c>
      <c r="J1001">
        <v>1037.0360861311069</v>
      </c>
      <c r="K1001">
        <v>870.20839397189138</v>
      </c>
      <c r="L1001">
        <v>924.70991359870652</v>
      </c>
      <c r="M1001">
        <v>1045.6899009803001</v>
      </c>
      <c r="N1001">
        <v>908.24340413655125</v>
      </c>
      <c r="O1001">
        <v>1134.432363968547</v>
      </c>
      <c r="P1001">
        <v>1025.374672232283</v>
      </c>
      <c r="Q1001">
        <v>1162.989809531296</v>
      </c>
      <c r="R1001">
        <v>1059.2305364675999</v>
      </c>
      <c r="S1001">
        <v>897.02366686905987</v>
      </c>
      <c r="T1001">
        <v>1095.185843104641</v>
      </c>
      <c r="U1001">
        <v>1136.6398020167001</v>
      </c>
      <c r="V1001">
        <v>1203.7678979384491</v>
      </c>
      <c r="W1001">
        <v>1078.401065073436</v>
      </c>
      <c r="X1001">
        <v>1033.7976849419281</v>
      </c>
      <c r="Y1001">
        <v>1110.7935025778479</v>
      </c>
      <c r="Z1001">
        <v>1039.791027577405</v>
      </c>
      <c r="AA1001">
        <v>1065.0437650941781</v>
      </c>
      <c r="AB1001">
        <v>1082.0072544544371</v>
      </c>
      <c r="AC1001">
        <v>1069.160034324042</v>
      </c>
      <c r="AD1001">
        <v>976.74767881929233</v>
      </c>
      <c r="AE1001">
        <v>993.06390970695702</v>
      </c>
      <c r="AF1001">
        <v>1101.669779018745</v>
      </c>
      <c r="AG1001">
        <v>1064.2421175844579</v>
      </c>
      <c r="AH1001">
        <v>1043.021026948325</v>
      </c>
    </row>
    <row r="1002" spans="1:34" x14ac:dyDescent="0.25">
      <c r="A1002">
        <v>44022</v>
      </c>
      <c r="B1002">
        <v>871.21</v>
      </c>
      <c r="C1002">
        <v>1059.372319945584</v>
      </c>
      <c r="D1002">
        <v>767.64666754544965</v>
      </c>
      <c r="E1002">
        <v>969.12333151079906</v>
      </c>
      <c r="F1002">
        <v>1084.841449013225</v>
      </c>
      <c r="G1002">
        <v>1068.037247402114</v>
      </c>
      <c r="H1002">
        <v>1070.5292912765699</v>
      </c>
      <c r="I1002">
        <v>999.81027427797437</v>
      </c>
      <c r="J1002">
        <v>1030.7181171380989</v>
      </c>
      <c r="K1002">
        <v>877.92544043918804</v>
      </c>
      <c r="L1002">
        <v>925.13745308307432</v>
      </c>
      <c r="M1002">
        <v>1042.8341596486259</v>
      </c>
      <c r="N1002">
        <v>911.06440629260749</v>
      </c>
      <c r="O1002">
        <v>1136.3585371663839</v>
      </c>
      <c r="P1002">
        <v>1016.629030264729</v>
      </c>
      <c r="Q1002">
        <v>1161.7896585923779</v>
      </c>
      <c r="R1002">
        <v>1061.482071636889</v>
      </c>
      <c r="S1002">
        <v>879.73890610609817</v>
      </c>
      <c r="T1002">
        <v>1088.053290861558</v>
      </c>
      <c r="U1002">
        <v>1138.68830530328</v>
      </c>
      <c r="V1002">
        <v>1204.032714930464</v>
      </c>
      <c r="W1002">
        <v>1079.951482832307</v>
      </c>
      <c r="X1002">
        <v>1038.660207815876</v>
      </c>
      <c r="Y1002">
        <v>1103.6704133671881</v>
      </c>
      <c r="Z1002">
        <v>1045.8406837940361</v>
      </c>
      <c r="AA1002">
        <v>1062.761711684667</v>
      </c>
      <c r="AB1002">
        <v>1082.0788881639801</v>
      </c>
      <c r="AC1002">
        <v>1068.769702003073</v>
      </c>
      <c r="AD1002">
        <v>980.060652208806</v>
      </c>
      <c r="AE1002">
        <v>995.06091955653324</v>
      </c>
      <c r="AF1002">
        <v>1101.436219134881</v>
      </c>
      <c r="AG1002">
        <v>1065.749837228816</v>
      </c>
      <c r="AH1002">
        <v>1039.240829928546</v>
      </c>
    </row>
    <row r="1003" spans="1:34" x14ac:dyDescent="0.25">
      <c r="A1003">
        <v>44021</v>
      </c>
      <c r="B1003">
        <v>876.46</v>
      </c>
      <c r="C1003">
        <v>1061.3887916223209</v>
      </c>
      <c r="D1003">
        <v>790.28536272698193</v>
      </c>
      <c r="E1003">
        <v>974.29767631602328</v>
      </c>
      <c r="F1003">
        <v>1088.8978159841149</v>
      </c>
      <c r="G1003">
        <v>1069.0951267712251</v>
      </c>
      <c r="H1003">
        <v>1063.159521569856</v>
      </c>
      <c r="I1003">
        <v>1006.875547419548</v>
      </c>
      <c r="J1003">
        <v>1035.124149084183</v>
      </c>
      <c r="K1003">
        <v>883.76312182596871</v>
      </c>
      <c r="L1003">
        <v>935.88847177564571</v>
      </c>
      <c r="M1003">
        <v>1044.8931940046</v>
      </c>
      <c r="N1003">
        <v>911.57060233550931</v>
      </c>
      <c r="O1003">
        <v>1141.8960819333299</v>
      </c>
      <c r="P1003">
        <v>1018.485645415714</v>
      </c>
      <c r="Q1003">
        <v>1164.114375957635</v>
      </c>
      <c r="R1003">
        <v>1063.898186504643</v>
      </c>
      <c r="S1003">
        <v>884.71591861820798</v>
      </c>
      <c r="T1003">
        <v>1098.162679097449</v>
      </c>
      <c r="U1003">
        <v>1138.993916350661</v>
      </c>
      <c r="V1003">
        <v>1205.618869782005</v>
      </c>
      <c r="W1003">
        <v>1073.394322427552</v>
      </c>
      <c r="X1003">
        <v>1033.6045849847969</v>
      </c>
      <c r="Y1003">
        <v>1103.1779054445719</v>
      </c>
      <c r="Z1003">
        <v>1048.03928115801</v>
      </c>
      <c r="AA1003">
        <v>1064.142066156548</v>
      </c>
      <c r="AB1003">
        <v>1086.925581482167</v>
      </c>
      <c r="AC1003">
        <v>1069.406799129079</v>
      </c>
      <c r="AD1003">
        <v>981.98213741573284</v>
      </c>
      <c r="AE1003">
        <v>1004.429656284104</v>
      </c>
      <c r="AF1003">
        <v>1101.6457920219341</v>
      </c>
      <c r="AG1003">
        <v>1065.405993005978</v>
      </c>
      <c r="AH1003">
        <v>1043.7604523057739</v>
      </c>
    </row>
    <row r="1004" spans="1:34" x14ac:dyDescent="0.25">
      <c r="A1004">
        <v>44020</v>
      </c>
      <c r="B1004">
        <v>864.5</v>
      </c>
      <c r="C1004">
        <v>1053.141021755232</v>
      </c>
      <c r="D1004">
        <v>780.54517121831213</v>
      </c>
      <c r="E1004">
        <v>977.96604054284182</v>
      </c>
      <c r="F1004">
        <v>1065.322400008404</v>
      </c>
      <c r="G1004">
        <v>1052.9701104941009</v>
      </c>
      <c r="H1004">
        <v>1061.8185201896849</v>
      </c>
      <c r="I1004">
        <v>1007.525563486976</v>
      </c>
      <c r="J1004">
        <v>1028.8207883114021</v>
      </c>
      <c r="K1004">
        <v>872.52301963273601</v>
      </c>
      <c r="L1004">
        <v>926.64106766155123</v>
      </c>
      <c r="M1004">
        <v>1039.240258197432</v>
      </c>
      <c r="N1004">
        <v>905.58351344554035</v>
      </c>
      <c r="O1004">
        <v>1131.8242622113171</v>
      </c>
      <c r="P1004">
        <v>1007.656208552375</v>
      </c>
      <c r="Q1004">
        <v>1155.3846181958929</v>
      </c>
      <c r="R1004">
        <v>1054.131837068438</v>
      </c>
      <c r="S1004">
        <v>960.32991396468469</v>
      </c>
      <c r="T1004">
        <v>1097.736770293925</v>
      </c>
      <c r="U1004">
        <v>1124.660935148976</v>
      </c>
      <c r="V1004">
        <v>1162.9297249740439</v>
      </c>
      <c r="W1004">
        <v>1055.5617735748849</v>
      </c>
      <c r="X1004">
        <v>1042.6093134997891</v>
      </c>
      <c r="Y1004">
        <v>1099.3972743487309</v>
      </c>
      <c r="Z1004">
        <v>1042.9890653182811</v>
      </c>
      <c r="AA1004">
        <v>1058.2906885413779</v>
      </c>
      <c r="AB1004">
        <v>1075.4153362585041</v>
      </c>
      <c r="AC1004">
        <v>1057.483142919172</v>
      </c>
      <c r="AD1004">
        <v>977.68286837328355</v>
      </c>
      <c r="AE1004">
        <v>987.9013989545457</v>
      </c>
      <c r="AF1004">
        <v>1089.3277031098</v>
      </c>
      <c r="AG1004">
        <v>1057.451768249615</v>
      </c>
      <c r="AH1004">
        <v>1038.324558933959</v>
      </c>
    </row>
    <row r="1005" spans="1:34" x14ac:dyDescent="0.25">
      <c r="A1005">
        <v>44019</v>
      </c>
      <c r="B1005">
        <v>863.42</v>
      </c>
      <c r="C1005">
        <v>1050.987948799265</v>
      </c>
      <c r="D1005">
        <v>779.1604964135928</v>
      </c>
      <c r="E1005">
        <v>960.82441365650311</v>
      </c>
      <c r="F1005">
        <v>1060.793258781493</v>
      </c>
      <c r="G1005">
        <v>1046.08573899967</v>
      </c>
      <c r="H1005">
        <v>1059.764804760345</v>
      </c>
      <c r="I1005">
        <v>1013.291871570415</v>
      </c>
      <c r="J1005">
        <v>1021.390745733921</v>
      </c>
      <c r="K1005">
        <v>878.42267658659148</v>
      </c>
      <c r="L1005">
        <v>926.74800271050765</v>
      </c>
      <c r="M1005">
        <v>1047.5981054432621</v>
      </c>
      <c r="N1005">
        <v>906.49628537427589</v>
      </c>
      <c r="O1005">
        <v>1131.0092193779051</v>
      </c>
      <c r="P1005">
        <v>1011.049835055104</v>
      </c>
      <c r="Q1005">
        <v>1150.2123602901349</v>
      </c>
      <c r="R1005">
        <v>1051.1494542926971</v>
      </c>
      <c r="S1005">
        <v>961.07409948459895</v>
      </c>
      <c r="T1005">
        <v>1094.002575186468</v>
      </c>
      <c r="U1005">
        <v>1123.0930816838329</v>
      </c>
      <c r="V1005">
        <v>1163.8615488012981</v>
      </c>
      <c r="W1005">
        <v>1056.6682123755061</v>
      </c>
      <c r="X1005">
        <v>1050.445588563058</v>
      </c>
      <c r="Y1005">
        <v>1092.9642168469841</v>
      </c>
      <c r="Z1005">
        <v>1035.08839172746</v>
      </c>
      <c r="AA1005">
        <v>1055.2105772833761</v>
      </c>
      <c r="AB1005">
        <v>1073.318527976302</v>
      </c>
      <c r="AC1005">
        <v>1057.045218538085</v>
      </c>
      <c r="AD1005">
        <v>975.80635743596383</v>
      </c>
      <c r="AE1005">
        <v>984.80462477347862</v>
      </c>
      <c r="AF1005">
        <v>1087.3914832926091</v>
      </c>
      <c r="AG1005">
        <v>1052.3882031033511</v>
      </c>
      <c r="AH1005">
        <v>1039.2742938589431</v>
      </c>
    </row>
    <row r="1006" spans="1:34" x14ac:dyDescent="0.25">
      <c r="A1006">
        <v>44018</v>
      </c>
      <c r="B1006">
        <v>861.16</v>
      </c>
      <c r="C1006">
        <v>1052.1958600002511</v>
      </c>
      <c r="D1006">
        <v>780.70307246365996</v>
      </c>
      <c r="E1006">
        <v>957.51428213026884</v>
      </c>
      <c r="F1006">
        <v>1065.8003435848991</v>
      </c>
      <c r="G1006">
        <v>1044.5193524113211</v>
      </c>
      <c r="H1006">
        <v>1064.3104134283749</v>
      </c>
      <c r="I1006">
        <v>1014.2502839532279</v>
      </c>
      <c r="J1006">
        <v>1032.2520267272939</v>
      </c>
      <c r="K1006">
        <v>883.31240785789328</v>
      </c>
      <c r="L1006">
        <v>928.72094645288769</v>
      </c>
      <c r="M1006">
        <v>1053.881608363143</v>
      </c>
      <c r="N1006">
        <v>908.54728325289682</v>
      </c>
      <c r="O1006">
        <v>1134.3091688202251</v>
      </c>
      <c r="P1006">
        <v>1007.413842939028</v>
      </c>
      <c r="Q1006">
        <v>1155.974258705141</v>
      </c>
      <c r="R1006">
        <v>1053.210676202885</v>
      </c>
      <c r="S1006">
        <v>960.79954960940427</v>
      </c>
      <c r="T1006">
        <v>1089.3012847543671</v>
      </c>
      <c r="U1006">
        <v>1118.1593398687619</v>
      </c>
      <c r="V1006">
        <v>1163.7899915554819</v>
      </c>
      <c r="W1006">
        <v>1055.3912958099411</v>
      </c>
      <c r="X1006">
        <v>1043.7054426286811</v>
      </c>
      <c r="Y1006">
        <v>1090.421457414127</v>
      </c>
      <c r="Z1006">
        <v>1037.81445761297</v>
      </c>
      <c r="AA1006">
        <v>1055.663580508764</v>
      </c>
      <c r="AB1006">
        <v>1078.2875179338421</v>
      </c>
      <c r="AC1006">
        <v>1055.5893199971299</v>
      </c>
      <c r="AD1006">
        <v>978.22525252149774</v>
      </c>
      <c r="AE1006">
        <v>983.59911740025063</v>
      </c>
      <c r="AF1006">
        <v>1088.750452332725</v>
      </c>
      <c r="AG1006">
        <v>1053.883982648299</v>
      </c>
      <c r="AH1006">
        <v>1040.4038894278519</v>
      </c>
    </row>
    <row r="1007" spans="1:34" x14ac:dyDescent="0.25">
      <c r="A1007">
        <v>44015</v>
      </c>
      <c r="B1007">
        <v>847.61</v>
      </c>
      <c r="C1007">
        <v>1048.068941692839</v>
      </c>
      <c r="D1007">
        <v>774.6949302868079</v>
      </c>
      <c r="E1007">
        <v>947.2856952603388</v>
      </c>
      <c r="F1007">
        <v>1060.218995069695</v>
      </c>
      <c r="G1007">
        <v>1036.337580241362</v>
      </c>
      <c r="H1007">
        <v>1056.0963164552579</v>
      </c>
      <c r="I1007">
        <v>995.63053536953339</v>
      </c>
      <c r="J1007">
        <v>1022.024819272048</v>
      </c>
      <c r="K1007">
        <v>884.08817020319043</v>
      </c>
      <c r="L1007">
        <v>923.5598276609154</v>
      </c>
      <c r="M1007">
        <v>1054.4081173566401</v>
      </c>
      <c r="N1007">
        <v>902.1210283308111</v>
      </c>
      <c r="O1007">
        <v>1135.159565663007</v>
      </c>
      <c r="P1007">
        <v>995.2489288386754</v>
      </c>
      <c r="Q1007">
        <v>1157.366210666132</v>
      </c>
      <c r="R1007">
        <v>1046.722579694509</v>
      </c>
      <c r="S1007">
        <v>962.38771922741</v>
      </c>
      <c r="T1007">
        <v>1081.220785675529</v>
      </c>
      <c r="U1007">
        <v>1118.4359031360971</v>
      </c>
      <c r="V1007">
        <v>1170.4483964296201</v>
      </c>
      <c r="W1007">
        <v>1050.733927085184</v>
      </c>
      <c r="X1007">
        <v>1040.0668484777</v>
      </c>
      <c r="Y1007">
        <v>1090.6727028859279</v>
      </c>
      <c r="Z1007">
        <v>1033.382270978721</v>
      </c>
      <c r="AA1007">
        <v>1051.7224327254901</v>
      </c>
      <c r="AB1007">
        <v>1077.1662999057789</v>
      </c>
      <c r="AC1007">
        <v>1048.554244546357</v>
      </c>
      <c r="AD1007">
        <v>973.32438114075489</v>
      </c>
      <c r="AE1007">
        <v>968.28738698595953</v>
      </c>
      <c r="AF1007">
        <v>1083.2542487054141</v>
      </c>
      <c r="AG1007">
        <v>1046.4598220043049</v>
      </c>
      <c r="AH1007">
        <v>1041.894334902468</v>
      </c>
    </row>
    <row r="1008" spans="1:34" x14ac:dyDescent="0.25">
      <c r="A1008">
        <v>44014</v>
      </c>
      <c r="B1008">
        <v>842.38</v>
      </c>
      <c r="C1008">
        <v>1046.065063438421</v>
      </c>
      <c r="D1008">
        <v>761.44991211693537</v>
      </c>
      <c r="E1008">
        <v>950.45492348475102</v>
      </c>
      <c r="F1008">
        <v>1055.223910680623</v>
      </c>
      <c r="G1008">
        <v>1031.001793248975</v>
      </c>
      <c r="H1008">
        <v>1056.0486634567731</v>
      </c>
      <c r="I1008">
        <v>1003.565029231944</v>
      </c>
      <c r="J1008">
        <v>1007.558306189815</v>
      </c>
      <c r="K1008">
        <v>882.51887139467908</v>
      </c>
      <c r="L1008">
        <v>919.15347514373525</v>
      </c>
      <c r="M1008">
        <v>1057.860781725873</v>
      </c>
      <c r="N1008">
        <v>901.79297798780703</v>
      </c>
      <c r="O1008">
        <v>1134.666771302758</v>
      </c>
      <c r="P1008">
        <v>992.61065532682414</v>
      </c>
      <c r="Q1008">
        <v>1156.9459068067949</v>
      </c>
      <c r="R1008">
        <v>1040.9335704398079</v>
      </c>
      <c r="S1008">
        <v>966.32289113250761</v>
      </c>
      <c r="T1008">
        <v>1088.4364599103931</v>
      </c>
      <c r="U1008">
        <v>1123.537374331052</v>
      </c>
      <c r="V1008">
        <v>1165.4420277637239</v>
      </c>
      <c r="W1008">
        <v>1044.3525601077811</v>
      </c>
      <c r="X1008">
        <v>1038.639445741808</v>
      </c>
      <c r="Y1008">
        <v>1090.0981792300729</v>
      </c>
      <c r="Z1008">
        <v>1028.225493655231</v>
      </c>
      <c r="AA1008">
        <v>1049.8095747941391</v>
      </c>
      <c r="AB1008">
        <v>1073.4497311292</v>
      </c>
      <c r="AC1008">
        <v>1047.039347613689</v>
      </c>
      <c r="AD1008">
        <v>973.34510890743422</v>
      </c>
      <c r="AE1008">
        <v>962.26852000113558</v>
      </c>
      <c r="AF1008">
        <v>1078.99867042397</v>
      </c>
      <c r="AG1008">
        <v>1044.347026481887</v>
      </c>
      <c r="AH1008">
        <v>1041.6629614916651</v>
      </c>
    </row>
    <row r="1009" spans="1:34" x14ac:dyDescent="0.25">
      <c r="A1009">
        <v>44013</v>
      </c>
      <c r="B1009">
        <v>843.49</v>
      </c>
      <c r="C1009">
        <v>1045.4397702210431</v>
      </c>
      <c r="D1009">
        <v>758.35096812428731</v>
      </c>
      <c r="E1009">
        <v>946.77062199970442</v>
      </c>
      <c r="F1009">
        <v>1056.9296017273621</v>
      </c>
      <c r="G1009">
        <v>1018.9338553422911</v>
      </c>
      <c r="H1009">
        <v>1039.4540670202639</v>
      </c>
      <c r="I1009">
        <v>1008.033498159149</v>
      </c>
      <c r="J1009">
        <v>1005.413588826007</v>
      </c>
      <c r="K1009">
        <v>887.96331259023827</v>
      </c>
      <c r="L1009">
        <v>921.10660109157857</v>
      </c>
      <c r="M1009">
        <v>1062.2115594660411</v>
      </c>
      <c r="N1009">
        <v>902.52999851472521</v>
      </c>
      <c r="O1009">
        <v>1133.8683997542121</v>
      </c>
      <c r="P1009">
        <v>995.98320557840907</v>
      </c>
      <c r="Q1009">
        <v>1157.50557945931</v>
      </c>
      <c r="R1009">
        <v>1041.076718053826</v>
      </c>
      <c r="S1009">
        <v>945.14077337165998</v>
      </c>
      <c r="T1009">
        <v>1091.552613316039</v>
      </c>
      <c r="U1009">
        <v>1124.089260514786</v>
      </c>
      <c r="V1009">
        <v>1169.3246388638429</v>
      </c>
      <c r="W1009">
        <v>1049.0987674097071</v>
      </c>
      <c r="X1009">
        <v>1034.822802168138</v>
      </c>
      <c r="Y1009">
        <v>1094.0902572462071</v>
      </c>
      <c r="Z1009">
        <v>1017.220849349379</v>
      </c>
      <c r="AA1009">
        <v>1048.21807315142</v>
      </c>
      <c r="AB1009">
        <v>1073.9796673313119</v>
      </c>
      <c r="AC1009">
        <v>1047.7595104468919</v>
      </c>
      <c r="AD1009">
        <v>971.73137106495756</v>
      </c>
      <c r="AE1009">
        <v>962.03511265835925</v>
      </c>
      <c r="AF1009">
        <v>1073.472620146282</v>
      </c>
      <c r="AG1009">
        <v>1042.254911633336</v>
      </c>
      <c r="AH1009">
        <v>1045.049595344585</v>
      </c>
    </row>
    <row r="1010" spans="1:34" x14ac:dyDescent="0.25">
      <c r="A1010">
        <v>44012</v>
      </c>
      <c r="B1010">
        <v>825.11</v>
      </c>
      <c r="C1010">
        <v>1033.466190438008</v>
      </c>
      <c r="D1010">
        <v>732.16551405930215</v>
      </c>
      <c r="E1010">
        <v>938.01482950789728</v>
      </c>
      <c r="F1010">
        <v>1038.521465767268</v>
      </c>
      <c r="G1010">
        <v>995.40464393256127</v>
      </c>
      <c r="H1010">
        <v>1033.9069426748249</v>
      </c>
      <c r="I1010">
        <v>993.72221479930658</v>
      </c>
      <c r="J1010">
        <v>1013.424569970476</v>
      </c>
      <c r="K1010">
        <v>881.09433618987975</v>
      </c>
      <c r="L1010">
        <v>908.47338568366797</v>
      </c>
      <c r="M1010">
        <v>1057.1872618218611</v>
      </c>
      <c r="N1010">
        <v>894.98264582586023</v>
      </c>
      <c r="O1010">
        <v>1122.641497356268</v>
      </c>
      <c r="P1010">
        <v>986.76878308096957</v>
      </c>
      <c r="Q1010">
        <v>1152.446964437607</v>
      </c>
      <c r="R1010">
        <v>1036.2165726818091</v>
      </c>
      <c r="S1010">
        <v>909.39379598953292</v>
      </c>
      <c r="T1010">
        <v>1095.7155928810971</v>
      </c>
      <c r="U1010">
        <v>1109.502007638675</v>
      </c>
      <c r="V1010">
        <v>1132.4865887690271</v>
      </c>
      <c r="W1010">
        <v>1038.963905239455</v>
      </c>
      <c r="X1010">
        <v>1012.010630258745</v>
      </c>
      <c r="Y1010">
        <v>1080.5267916035591</v>
      </c>
      <c r="Z1010">
        <v>1006.934716808368</v>
      </c>
      <c r="AA1010">
        <v>1033.1856996736301</v>
      </c>
      <c r="AB1010">
        <v>1065.9661633004309</v>
      </c>
      <c r="AC1010">
        <v>1036.1932996351291</v>
      </c>
      <c r="AD1010">
        <v>964.00705181121293</v>
      </c>
      <c r="AE1010">
        <v>942.03977278307946</v>
      </c>
      <c r="AF1010">
        <v>1055.8964926155841</v>
      </c>
      <c r="AG1010">
        <v>1029.9964706913349</v>
      </c>
      <c r="AH1010">
        <v>1037.2523909712779</v>
      </c>
    </row>
    <row r="1011" spans="1:34" x14ac:dyDescent="0.25">
      <c r="A1011">
        <v>44011</v>
      </c>
      <c r="B1011">
        <v>829.36</v>
      </c>
      <c r="C1011">
        <v>1036.272534099221</v>
      </c>
      <c r="D1011">
        <v>729.26246709438647</v>
      </c>
      <c r="E1011">
        <v>940.33066095830077</v>
      </c>
      <c r="F1011">
        <v>1045.764545396042</v>
      </c>
      <c r="G1011">
        <v>999.24575975791458</v>
      </c>
      <c r="H1011">
        <v>1044.801601277878</v>
      </c>
      <c r="I1011">
        <v>1004.193201325147</v>
      </c>
      <c r="J1011">
        <v>1002.591630994757</v>
      </c>
      <c r="K1011">
        <v>877.43250022575796</v>
      </c>
      <c r="L1011">
        <v>907.56457053241024</v>
      </c>
      <c r="M1011">
        <v>1050.582815299847</v>
      </c>
      <c r="N1011">
        <v>895.22989032621649</v>
      </c>
      <c r="O1011">
        <v>1125.4839844512469</v>
      </c>
      <c r="P1011">
        <v>974.17862997015914</v>
      </c>
      <c r="Q1011">
        <v>1147.7358265010851</v>
      </c>
      <c r="R1011">
        <v>1039.8552778913661</v>
      </c>
      <c r="S1011">
        <v>919.73924636682159</v>
      </c>
      <c r="T1011">
        <v>1096.4280340658349</v>
      </c>
      <c r="U1011">
        <v>1117.706437595441</v>
      </c>
      <c r="V1011">
        <v>1143.6774676930711</v>
      </c>
      <c r="W1011">
        <v>1043.542868056209</v>
      </c>
      <c r="X1011">
        <v>1019.617315640543</v>
      </c>
      <c r="Y1011">
        <v>1085.974480752659</v>
      </c>
      <c r="Z1011">
        <v>993.76115669038427</v>
      </c>
      <c r="AA1011">
        <v>1039.63505772962</v>
      </c>
      <c r="AB1011">
        <v>1064.2427223055149</v>
      </c>
      <c r="AC1011">
        <v>1039.176260320497</v>
      </c>
      <c r="AD1011">
        <v>960.00751552774159</v>
      </c>
      <c r="AE1011">
        <v>949.01577761362023</v>
      </c>
      <c r="AF1011">
        <v>1060.393853131613</v>
      </c>
      <c r="AG1011">
        <v>1033.8602324736059</v>
      </c>
      <c r="AH1011">
        <v>1037.544529561781</v>
      </c>
    </row>
    <row r="1012" spans="1:34" x14ac:dyDescent="0.25">
      <c r="A1012">
        <v>44008</v>
      </c>
      <c r="B1012">
        <v>851.98</v>
      </c>
      <c r="C1012">
        <v>1055.977184538729</v>
      </c>
      <c r="D1012">
        <v>760.34582641106317</v>
      </c>
      <c r="E1012">
        <v>953.31188556416589</v>
      </c>
      <c r="F1012">
        <v>1076.544367850292</v>
      </c>
      <c r="G1012">
        <v>1014.55687097514</v>
      </c>
      <c r="H1012">
        <v>1062.639546686994</v>
      </c>
      <c r="I1012">
        <v>1025.4398244916811</v>
      </c>
      <c r="J1012">
        <v>1015.491938635157</v>
      </c>
      <c r="K1012">
        <v>906.62287046084543</v>
      </c>
      <c r="L1012">
        <v>918.72746428257926</v>
      </c>
      <c r="M1012">
        <v>1054.8691865427211</v>
      </c>
      <c r="N1012">
        <v>909.0022661040955</v>
      </c>
      <c r="O1012">
        <v>1146.975683358562</v>
      </c>
      <c r="P1012">
        <v>983.41714495449446</v>
      </c>
      <c r="Q1012">
        <v>1172.370206250074</v>
      </c>
      <c r="R1012">
        <v>1048.6387355084451</v>
      </c>
      <c r="S1012">
        <v>928.24619480285878</v>
      </c>
      <c r="T1012">
        <v>1108.5876080045889</v>
      </c>
      <c r="U1012">
        <v>1141.332600908961</v>
      </c>
      <c r="V1012">
        <v>1209.018912344206</v>
      </c>
      <c r="W1012">
        <v>1055.3123457798231</v>
      </c>
      <c r="X1012">
        <v>1028.682191480362</v>
      </c>
      <c r="Y1012">
        <v>1108.992357190423</v>
      </c>
      <c r="Z1012">
        <v>1004.0746008329691</v>
      </c>
      <c r="AA1012">
        <v>1062.069030972784</v>
      </c>
      <c r="AB1012">
        <v>1087.9193281368271</v>
      </c>
      <c r="AC1012">
        <v>1053.8094451915019</v>
      </c>
      <c r="AD1012">
        <v>970.66799225189868</v>
      </c>
      <c r="AE1012">
        <v>973.57551291267191</v>
      </c>
      <c r="AF1012">
        <v>1079.5612023072731</v>
      </c>
      <c r="AG1012">
        <v>1054.282929874488</v>
      </c>
      <c r="AH1012">
        <v>1056.146815263221</v>
      </c>
    </row>
    <row r="1013" spans="1:34" x14ac:dyDescent="0.25">
      <c r="A1013">
        <v>44007</v>
      </c>
      <c r="B1013">
        <v>854.59</v>
      </c>
      <c r="C1013">
        <v>1059.8789997536389</v>
      </c>
      <c r="D1013">
        <v>776.47712919744288</v>
      </c>
      <c r="E1013">
        <v>954.58073806658376</v>
      </c>
      <c r="F1013">
        <v>1082.951209589163</v>
      </c>
      <c r="G1013">
        <v>1022.46326416211</v>
      </c>
      <c r="H1013">
        <v>1067.1375948296429</v>
      </c>
      <c r="I1013">
        <v>1012.232141574169</v>
      </c>
      <c r="J1013">
        <v>1026.958474572489</v>
      </c>
      <c r="K1013">
        <v>910.78361129535529</v>
      </c>
      <c r="L1013">
        <v>935.98554179185487</v>
      </c>
      <c r="M1013">
        <v>1044.65259969263</v>
      </c>
      <c r="N1013">
        <v>908.04026831152828</v>
      </c>
      <c r="O1013">
        <v>1153.7573238312859</v>
      </c>
      <c r="P1013">
        <v>984.19239852665714</v>
      </c>
      <c r="Q1013">
        <v>1169.9273528447229</v>
      </c>
      <c r="R1013">
        <v>1049.4841001769</v>
      </c>
      <c r="S1013">
        <v>930.62474069990299</v>
      </c>
      <c r="T1013">
        <v>1115.983604345696</v>
      </c>
      <c r="U1013">
        <v>1147.4478347899601</v>
      </c>
      <c r="V1013">
        <v>1207.597209340375</v>
      </c>
      <c r="W1013">
        <v>1052.5911705804961</v>
      </c>
      <c r="X1013">
        <v>1035.085513611099</v>
      </c>
      <c r="Y1013">
        <v>1113.6780472309069</v>
      </c>
      <c r="Z1013">
        <v>1008.271981119353</v>
      </c>
      <c r="AA1013">
        <v>1068.0841136099421</v>
      </c>
      <c r="AB1013">
        <v>1093.518789851068</v>
      </c>
      <c r="AC1013">
        <v>1054.437702003951</v>
      </c>
      <c r="AD1013">
        <v>968.96871594223103</v>
      </c>
      <c r="AE1013">
        <v>977.09929498556846</v>
      </c>
      <c r="AF1013">
        <v>1080.0265131554629</v>
      </c>
      <c r="AG1013">
        <v>1056.6441353048019</v>
      </c>
      <c r="AH1013">
        <v>1063.488719401649</v>
      </c>
    </row>
    <row r="1014" spans="1:34" x14ac:dyDescent="0.25">
      <c r="A1014">
        <v>44006</v>
      </c>
      <c r="B1014">
        <v>859.71</v>
      </c>
      <c r="C1014">
        <v>1058.971013825626</v>
      </c>
      <c r="D1014">
        <v>775.53900527438736</v>
      </c>
      <c r="E1014">
        <v>965.44920503992648</v>
      </c>
      <c r="F1014">
        <v>1082.414001983042</v>
      </c>
      <c r="G1014">
        <v>1017.216744526606</v>
      </c>
      <c r="H1014">
        <v>1068.1471623402931</v>
      </c>
      <c r="I1014">
        <v>1018.238670042289</v>
      </c>
      <c r="J1014">
        <v>1030.819150612328</v>
      </c>
      <c r="K1014">
        <v>904.67320171225481</v>
      </c>
      <c r="L1014">
        <v>936.0882735410936</v>
      </c>
      <c r="M1014">
        <v>1044.825015419394</v>
      </c>
      <c r="N1014">
        <v>902.59015300938836</v>
      </c>
      <c r="O1014">
        <v>1147.808466392989</v>
      </c>
      <c r="P1014">
        <v>981.61224046035238</v>
      </c>
      <c r="Q1014">
        <v>1162.436333461249</v>
      </c>
      <c r="R1014">
        <v>1056.9394425741771</v>
      </c>
      <c r="S1014">
        <v>935.16070828313377</v>
      </c>
      <c r="T1014">
        <v>1105.701428409729</v>
      </c>
      <c r="U1014">
        <v>1147.692429455034</v>
      </c>
      <c r="V1014">
        <v>1208.030921624312</v>
      </c>
      <c r="W1014">
        <v>1034.3128817869281</v>
      </c>
      <c r="X1014">
        <v>1041.2196200193821</v>
      </c>
      <c r="Y1014">
        <v>1114.1266541377199</v>
      </c>
      <c r="Z1014">
        <v>1017.071493188158</v>
      </c>
      <c r="AA1014">
        <v>1068.285140540245</v>
      </c>
      <c r="AB1014">
        <v>1089.952985965115</v>
      </c>
      <c r="AC1014">
        <v>1052.7229703923711</v>
      </c>
      <c r="AD1014">
        <v>970.33018409519934</v>
      </c>
      <c r="AE1014">
        <v>983.94078795139808</v>
      </c>
      <c r="AF1014">
        <v>1079.5073011393681</v>
      </c>
      <c r="AG1014">
        <v>1057.8087601170421</v>
      </c>
      <c r="AH1014">
        <v>1059.199860145008</v>
      </c>
    </row>
    <row r="1015" spans="1:34" x14ac:dyDescent="0.25">
      <c r="A1015">
        <v>44005</v>
      </c>
      <c r="B1015">
        <v>868.2</v>
      </c>
      <c r="C1015">
        <v>1066.732308378389</v>
      </c>
      <c r="D1015">
        <v>787.9232860027721</v>
      </c>
      <c r="E1015">
        <v>963.06106480657843</v>
      </c>
      <c r="F1015">
        <v>1095.648427918796</v>
      </c>
      <c r="G1015">
        <v>1032.4405464952331</v>
      </c>
      <c r="H1015">
        <v>1076.9439719865941</v>
      </c>
      <c r="I1015">
        <v>1048.837973631559</v>
      </c>
      <c r="J1015">
        <v>1032.562818734694</v>
      </c>
      <c r="K1015">
        <v>903.94838640387422</v>
      </c>
      <c r="L1015">
        <v>938.07847752558041</v>
      </c>
      <c r="M1015">
        <v>1044.720068836933</v>
      </c>
      <c r="N1015">
        <v>907.96734462479424</v>
      </c>
      <c r="O1015">
        <v>1159.9310618520519</v>
      </c>
      <c r="P1015">
        <v>974.87362490357179</v>
      </c>
      <c r="Q1015">
        <v>1172.979819613598</v>
      </c>
      <c r="R1015">
        <v>1059.6379752510161</v>
      </c>
      <c r="S1015">
        <v>936.96473867506188</v>
      </c>
      <c r="T1015">
        <v>1117.337916078334</v>
      </c>
      <c r="U1015">
        <v>1162.374523806513</v>
      </c>
      <c r="V1015">
        <v>1216.264486458658</v>
      </c>
      <c r="W1015">
        <v>1028.4029089122189</v>
      </c>
      <c r="X1015">
        <v>1063.2308844710251</v>
      </c>
      <c r="Y1015">
        <v>1116.51232941585</v>
      </c>
      <c r="Z1015">
        <v>1020.05818654116</v>
      </c>
      <c r="AA1015">
        <v>1078.0553993330891</v>
      </c>
      <c r="AB1015">
        <v>1097.3287947784349</v>
      </c>
      <c r="AC1015">
        <v>1059.3045096050039</v>
      </c>
      <c r="AD1015">
        <v>972.76053151949361</v>
      </c>
      <c r="AE1015">
        <v>996.14298337990829</v>
      </c>
      <c r="AF1015">
        <v>1087.919771901215</v>
      </c>
      <c r="AG1015">
        <v>1066.152486395895</v>
      </c>
      <c r="AH1015">
        <v>1065.4485393189841</v>
      </c>
    </row>
    <row r="1016" spans="1:34" x14ac:dyDescent="0.25">
      <c r="A1016">
        <v>44004</v>
      </c>
      <c r="B1016">
        <v>871.28</v>
      </c>
      <c r="C1016">
        <v>1066.0961930456981</v>
      </c>
      <c r="D1016">
        <v>787.88774953404391</v>
      </c>
      <c r="E1016">
        <v>959.97451337967004</v>
      </c>
      <c r="F1016">
        <v>1098.9563763291239</v>
      </c>
      <c r="G1016">
        <v>1043.604589494068</v>
      </c>
      <c r="H1016">
        <v>1060.104243686498</v>
      </c>
      <c r="I1016">
        <v>1030.991028664605</v>
      </c>
      <c r="J1016">
        <v>1036.9422122484809</v>
      </c>
      <c r="K1016">
        <v>908.2438420978375</v>
      </c>
      <c r="L1016">
        <v>953.32032608700672</v>
      </c>
      <c r="M1016">
        <v>1038.861409167974</v>
      </c>
      <c r="N1016">
        <v>913.82083310083385</v>
      </c>
      <c r="O1016">
        <v>1160.368453581943</v>
      </c>
      <c r="P1016">
        <v>975.41751862057754</v>
      </c>
      <c r="Q1016">
        <v>1169.148179916273</v>
      </c>
      <c r="R1016">
        <v>1062.923730010192</v>
      </c>
      <c r="S1016">
        <v>955.28019116867904</v>
      </c>
      <c r="T1016">
        <v>1135.5399429439481</v>
      </c>
      <c r="U1016">
        <v>1160.249342691134</v>
      </c>
      <c r="V1016">
        <v>1236.2818738575111</v>
      </c>
      <c r="W1016">
        <v>1026.259502223694</v>
      </c>
      <c r="X1016">
        <v>1049.6765610608991</v>
      </c>
      <c r="Y1016">
        <v>1110.515910468755</v>
      </c>
      <c r="Z1016">
        <v>1022.62393681054</v>
      </c>
      <c r="AA1016">
        <v>1075.143882625513</v>
      </c>
      <c r="AB1016">
        <v>1100.7282856982331</v>
      </c>
      <c r="AC1016">
        <v>1058.6230445184381</v>
      </c>
      <c r="AD1016">
        <v>973.82799993028812</v>
      </c>
      <c r="AE1016">
        <v>999.0937586900053</v>
      </c>
      <c r="AF1016">
        <v>1085.3282114167</v>
      </c>
      <c r="AG1016">
        <v>1063.8433730938821</v>
      </c>
      <c r="AH1016">
        <v>1067.136310271047</v>
      </c>
    </row>
    <row r="1017" spans="1:34" x14ac:dyDescent="0.25">
      <c r="A1017">
        <v>44001</v>
      </c>
      <c r="B1017">
        <v>868.56</v>
      </c>
      <c r="C1017">
        <v>1060.3957169146499</v>
      </c>
      <c r="D1017">
        <v>774.59171540653119</v>
      </c>
      <c r="E1017">
        <v>971.33429919250182</v>
      </c>
      <c r="F1017">
        <v>1096.793386962936</v>
      </c>
      <c r="G1017">
        <v>1047.589042508157</v>
      </c>
      <c r="H1017">
        <v>1060.1440520114879</v>
      </c>
      <c r="I1017">
        <v>1026.0672351477499</v>
      </c>
      <c r="J1017">
        <v>1033.7771683945909</v>
      </c>
      <c r="K1017">
        <v>911.99502347181465</v>
      </c>
      <c r="L1017">
        <v>950.5340233959256</v>
      </c>
      <c r="M1017">
        <v>1042.0449761996761</v>
      </c>
      <c r="N1017">
        <v>910.38719574653783</v>
      </c>
      <c r="O1017">
        <v>1144.06541593311</v>
      </c>
      <c r="P1017">
        <v>970.06480076619164</v>
      </c>
      <c r="Q1017">
        <v>1170.114849606997</v>
      </c>
      <c r="R1017">
        <v>1068.0288488109729</v>
      </c>
      <c r="S1017">
        <v>950.02111072737796</v>
      </c>
      <c r="T1017">
        <v>1097.4119665310091</v>
      </c>
      <c r="U1017">
        <v>1152.802872869916</v>
      </c>
      <c r="V1017">
        <v>1252.532901112153</v>
      </c>
      <c r="W1017">
        <v>1020.680361287777</v>
      </c>
      <c r="X1017">
        <v>1051.878040268818</v>
      </c>
      <c r="Y1017">
        <v>1090.8800633927131</v>
      </c>
      <c r="Z1017">
        <v>1022.620989697594</v>
      </c>
      <c r="AA1017">
        <v>1065.534825760009</v>
      </c>
      <c r="AB1017">
        <v>1096.501132467095</v>
      </c>
      <c r="AC1017">
        <v>1056.2763132549301</v>
      </c>
      <c r="AD1017">
        <v>974.85871394419553</v>
      </c>
      <c r="AE1017">
        <v>995.24848488972168</v>
      </c>
      <c r="AF1017">
        <v>1078.6086994246291</v>
      </c>
      <c r="AG1017">
        <v>1061.5340759457611</v>
      </c>
      <c r="AH1017">
        <v>1058.1163787085759</v>
      </c>
    </row>
    <row r="1018" spans="1:34" x14ac:dyDescent="0.25">
      <c r="A1018">
        <v>44000</v>
      </c>
      <c r="B1018">
        <v>855.27</v>
      </c>
      <c r="C1018">
        <v>1048.4270272677229</v>
      </c>
      <c r="D1018">
        <v>758.55303454831687</v>
      </c>
      <c r="E1018">
        <v>954.97719954640309</v>
      </c>
      <c r="F1018">
        <v>1078.6779203565411</v>
      </c>
      <c r="G1018">
        <v>1030.9154462994111</v>
      </c>
      <c r="H1018">
        <v>1047.5282755381011</v>
      </c>
      <c r="I1018">
        <v>1002.597167846621</v>
      </c>
      <c r="J1018">
        <v>1023.730172068673</v>
      </c>
      <c r="K1018">
        <v>891.38189299427131</v>
      </c>
      <c r="L1018">
        <v>939.35233803692836</v>
      </c>
      <c r="M1018">
        <v>1035.043570382257</v>
      </c>
      <c r="N1018">
        <v>904.25733234260917</v>
      </c>
      <c r="O1018">
        <v>1126.109643722986</v>
      </c>
      <c r="P1018">
        <v>967.54941020660226</v>
      </c>
      <c r="Q1018">
        <v>1169.5411234004</v>
      </c>
      <c r="R1018">
        <v>1059.572168896075</v>
      </c>
      <c r="S1018">
        <v>961.47478225284192</v>
      </c>
      <c r="T1018">
        <v>1089.000876936982</v>
      </c>
      <c r="U1018">
        <v>1138.3855294040291</v>
      </c>
      <c r="V1018">
        <v>1209.3594994141611</v>
      </c>
      <c r="W1018">
        <v>1009.5302504734969</v>
      </c>
      <c r="X1018">
        <v>1053.453259088777</v>
      </c>
      <c r="Y1018">
        <v>1079.279849802419</v>
      </c>
      <c r="Z1018">
        <v>1006.974198423036</v>
      </c>
      <c r="AA1018">
        <v>1053.879761459297</v>
      </c>
      <c r="AB1018">
        <v>1082.597568587965</v>
      </c>
      <c r="AC1018">
        <v>1044.532741738911</v>
      </c>
      <c r="AD1018">
        <v>964.95883098098909</v>
      </c>
      <c r="AE1018">
        <v>981.45407417981403</v>
      </c>
      <c r="AF1018">
        <v>1064.5349437231989</v>
      </c>
      <c r="AG1018">
        <v>1050.1368474961521</v>
      </c>
      <c r="AH1018">
        <v>1046.845444592914</v>
      </c>
    </row>
    <row r="1019" spans="1:34" x14ac:dyDescent="0.25">
      <c r="A1019">
        <v>43999</v>
      </c>
      <c r="B1019">
        <v>854.44</v>
      </c>
      <c r="C1019">
        <v>1046.293828014012</v>
      </c>
      <c r="D1019">
        <v>743.15813474303218</v>
      </c>
      <c r="E1019">
        <v>944.92179652605978</v>
      </c>
      <c r="F1019">
        <v>1081.0027805989539</v>
      </c>
      <c r="G1019">
        <v>1020.925142206819</v>
      </c>
      <c r="H1019">
        <v>1049.6775533632119</v>
      </c>
      <c r="I1019">
        <v>998.18499801504993</v>
      </c>
      <c r="J1019">
        <v>1012.554039714536</v>
      </c>
      <c r="K1019">
        <v>892.79171140204653</v>
      </c>
      <c r="L1019">
        <v>930.80694359772815</v>
      </c>
      <c r="M1019">
        <v>1037.913760669775</v>
      </c>
      <c r="N1019">
        <v>898.90596758054312</v>
      </c>
      <c r="O1019">
        <v>1122.815490353285</v>
      </c>
      <c r="P1019">
        <v>958.99898226068183</v>
      </c>
      <c r="Q1019">
        <v>1163.4443198949409</v>
      </c>
      <c r="R1019">
        <v>1063.2819824107851</v>
      </c>
      <c r="S1019">
        <v>951.84836290094609</v>
      </c>
      <c r="T1019">
        <v>1084.574025878175</v>
      </c>
      <c r="U1019">
        <v>1141.437597277358</v>
      </c>
      <c r="V1019">
        <v>1209.8031675948109</v>
      </c>
      <c r="W1019">
        <v>1003.860728548777</v>
      </c>
      <c r="X1019">
        <v>1046.7001616462089</v>
      </c>
      <c r="Y1019">
        <v>1082.0531086361009</v>
      </c>
      <c r="Z1019">
        <v>1000.976951924846</v>
      </c>
      <c r="AA1019">
        <v>1053.722746278127</v>
      </c>
      <c r="AB1019">
        <v>1077.4966525451421</v>
      </c>
      <c r="AC1019">
        <v>1042.219924485574</v>
      </c>
      <c r="AD1019">
        <v>960.72559946883007</v>
      </c>
      <c r="AE1019">
        <v>984.65313477350355</v>
      </c>
      <c r="AF1019">
        <v>1061.22860071317</v>
      </c>
      <c r="AG1019">
        <v>1047.8877986560201</v>
      </c>
      <c r="AH1019">
        <v>1044.760783889109</v>
      </c>
    </row>
    <row r="1020" spans="1:34" x14ac:dyDescent="0.25">
      <c r="A1020">
        <v>43998</v>
      </c>
      <c r="B1020">
        <v>856.13</v>
      </c>
      <c r="C1020">
        <v>1045.003253043518</v>
      </c>
      <c r="D1020">
        <v>735.96374140145804</v>
      </c>
      <c r="E1020">
        <v>949.76957477003066</v>
      </c>
      <c r="F1020">
        <v>1080.4142736075221</v>
      </c>
      <c r="G1020">
        <v>1015.716022925553</v>
      </c>
      <c r="H1020">
        <v>1045.8195987502511</v>
      </c>
      <c r="I1020">
        <v>997.86168090764306</v>
      </c>
      <c r="J1020">
        <v>1029.0573121598829</v>
      </c>
      <c r="K1020">
        <v>885.96076142576442</v>
      </c>
      <c r="L1020">
        <v>922.05977565145793</v>
      </c>
      <c r="M1020">
        <v>1039.284522410376</v>
      </c>
      <c r="N1020">
        <v>896.69481652925265</v>
      </c>
      <c r="O1020">
        <v>1120.65985643313</v>
      </c>
      <c r="P1020">
        <v>952.75940889740809</v>
      </c>
      <c r="Q1020">
        <v>1172.6689184843769</v>
      </c>
      <c r="R1020">
        <v>1064.4992897572899</v>
      </c>
      <c r="S1020">
        <v>933.45926824765786</v>
      </c>
      <c r="T1020">
        <v>1091.9079910751941</v>
      </c>
      <c r="U1020">
        <v>1147.08760789702</v>
      </c>
      <c r="V1020">
        <v>1205.8371405225851</v>
      </c>
      <c r="W1020">
        <v>1003.8666042564359</v>
      </c>
      <c r="X1020">
        <v>1047.5455801857649</v>
      </c>
      <c r="Y1020">
        <v>1072.7788888288931</v>
      </c>
      <c r="Z1020">
        <v>998.0143964949134</v>
      </c>
      <c r="AA1020">
        <v>1049.855773372961</v>
      </c>
      <c r="AB1020">
        <v>1079.995443807466</v>
      </c>
      <c r="AC1020">
        <v>1042.1807448434449</v>
      </c>
      <c r="AD1020">
        <v>960.22389292868456</v>
      </c>
      <c r="AE1020">
        <v>989.25805736870791</v>
      </c>
      <c r="AF1020">
        <v>1060.9910292008381</v>
      </c>
      <c r="AG1020">
        <v>1049.731447180443</v>
      </c>
      <c r="AH1020">
        <v>1038.855754060763</v>
      </c>
    </row>
    <row r="1021" spans="1:34" x14ac:dyDescent="0.25">
      <c r="A1021">
        <v>43997</v>
      </c>
      <c r="B1021">
        <v>832.47</v>
      </c>
      <c r="C1021">
        <v>1033.291810784948</v>
      </c>
      <c r="D1021">
        <v>713.09667180288693</v>
      </c>
      <c r="E1021">
        <v>932.0710200744993</v>
      </c>
      <c r="F1021">
        <v>1066.494846990435</v>
      </c>
      <c r="G1021">
        <v>993.50852884517417</v>
      </c>
      <c r="H1021">
        <v>1041.164480656925</v>
      </c>
      <c r="I1021">
        <v>984.79070753977919</v>
      </c>
      <c r="J1021">
        <v>1021.273730077821</v>
      </c>
      <c r="K1021">
        <v>859.71697600798848</v>
      </c>
      <c r="L1021">
        <v>915.13073579980528</v>
      </c>
      <c r="M1021">
        <v>1030.7162013163149</v>
      </c>
      <c r="N1021">
        <v>890.98749620093838</v>
      </c>
      <c r="O1021">
        <v>1104.040808642643</v>
      </c>
      <c r="P1021">
        <v>921.41441003569855</v>
      </c>
      <c r="Q1021">
        <v>1164.060190289232</v>
      </c>
      <c r="R1021">
        <v>1056.412901840411</v>
      </c>
      <c r="S1021">
        <v>934.65721043266751</v>
      </c>
      <c r="T1021">
        <v>1081.0448781450989</v>
      </c>
      <c r="U1021">
        <v>1132.5142570073281</v>
      </c>
      <c r="V1021">
        <v>1177.348501750045</v>
      </c>
      <c r="W1021">
        <v>981.55823493095602</v>
      </c>
      <c r="X1021">
        <v>1046.6954862307689</v>
      </c>
      <c r="Y1021">
        <v>1066.5615773953441</v>
      </c>
      <c r="Z1021">
        <v>994.49296262928874</v>
      </c>
      <c r="AA1021">
        <v>1041.203645431048</v>
      </c>
      <c r="AB1021">
        <v>1065.9391542307019</v>
      </c>
      <c r="AC1021">
        <v>1024.493155182065</v>
      </c>
      <c r="AD1021">
        <v>952.57307719418532</v>
      </c>
      <c r="AE1021">
        <v>961.41723664441986</v>
      </c>
      <c r="AF1021">
        <v>1042.759443967924</v>
      </c>
      <c r="AG1021">
        <v>1037.3189868220791</v>
      </c>
      <c r="AH1021">
        <v>1033.2557044750711</v>
      </c>
    </row>
    <row r="1022" spans="1:34" x14ac:dyDescent="0.25">
      <c r="A1022">
        <v>43994</v>
      </c>
      <c r="B1022">
        <v>863.52</v>
      </c>
      <c r="C1022">
        <v>1047.997170355954</v>
      </c>
      <c r="D1022">
        <v>759.26071305248524</v>
      </c>
      <c r="E1022">
        <v>955.73976098885953</v>
      </c>
      <c r="F1022">
        <v>1083.405829432159</v>
      </c>
      <c r="G1022">
        <v>1018.62126957721</v>
      </c>
      <c r="H1022">
        <v>1063.374317416796</v>
      </c>
      <c r="I1022">
        <v>994.01970440920172</v>
      </c>
      <c r="J1022">
        <v>1027.464286426203</v>
      </c>
      <c r="K1022">
        <v>896.44931884024572</v>
      </c>
      <c r="L1022">
        <v>932.84577962555056</v>
      </c>
      <c r="M1022">
        <v>1050.1137806534309</v>
      </c>
      <c r="N1022">
        <v>898.81062422644027</v>
      </c>
      <c r="O1022">
        <v>1112.8208922397041</v>
      </c>
      <c r="P1022">
        <v>937.89527697019969</v>
      </c>
      <c r="Q1022">
        <v>1185.660447408135</v>
      </c>
      <c r="R1022">
        <v>1066.109007910276</v>
      </c>
      <c r="S1022">
        <v>953.68365762367819</v>
      </c>
      <c r="T1022">
        <v>1096.574375351013</v>
      </c>
      <c r="U1022">
        <v>1153.0153203293</v>
      </c>
      <c r="V1022">
        <v>1220.060138228213</v>
      </c>
      <c r="W1022">
        <v>991.05821582465308</v>
      </c>
      <c r="X1022">
        <v>1053.540555753739</v>
      </c>
      <c r="Y1022">
        <v>1071.3169069215051</v>
      </c>
      <c r="Z1022">
        <v>994.22609693472248</v>
      </c>
      <c r="AA1022">
        <v>1055.4481006681549</v>
      </c>
      <c r="AB1022">
        <v>1083.4586499277129</v>
      </c>
      <c r="AC1022">
        <v>1039.169273785996</v>
      </c>
      <c r="AD1022">
        <v>963.6717115018879</v>
      </c>
      <c r="AE1022">
        <v>991.30664396232294</v>
      </c>
      <c r="AF1022">
        <v>1066.016032186933</v>
      </c>
      <c r="AG1022">
        <v>1054.11761031687</v>
      </c>
      <c r="AH1022">
        <v>1039.451981744043</v>
      </c>
    </row>
    <row r="1023" spans="1:34" x14ac:dyDescent="0.25">
      <c r="A1023">
        <v>43993</v>
      </c>
      <c r="B1023">
        <v>867.37</v>
      </c>
      <c r="C1023">
        <v>1050.777670413916</v>
      </c>
      <c r="D1023">
        <v>748.63909491793311</v>
      </c>
      <c r="E1023">
        <v>960.51487807746173</v>
      </c>
      <c r="F1023">
        <v>1082.5949438793809</v>
      </c>
      <c r="G1023">
        <v>1032.8974962716561</v>
      </c>
      <c r="H1023">
        <v>1055.8339947402301</v>
      </c>
      <c r="I1023">
        <v>997.77652955263147</v>
      </c>
      <c r="J1023">
        <v>1035.8910059613561</v>
      </c>
      <c r="K1023">
        <v>896.60056862271267</v>
      </c>
      <c r="L1023">
        <v>949.85690095544601</v>
      </c>
      <c r="M1023">
        <v>1067.06764640196</v>
      </c>
      <c r="N1023">
        <v>907.49806727330133</v>
      </c>
      <c r="O1023">
        <v>1110.9787184647639</v>
      </c>
      <c r="P1023">
        <v>948.12487926733888</v>
      </c>
      <c r="Q1023">
        <v>1200.2727945417821</v>
      </c>
      <c r="R1023">
        <v>1060.867253646225</v>
      </c>
      <c r="S1023">
        <v>967.51173190219254</v>
      </c>
      <c r="T1023">
        <v>1082.0487094048001</v>
      </c>
      <c r="U1023">
        <v>1160.806016302359</v>
      </c>
      <c r="V1023">
        <v>1259.2392313119819</v>
      </c>
      <c r="W1023">
        <v>986.25226611320045</v>
      </c>
      <c r="X1023">
        <v>1060.2450681580351</v>
      </c>
      <c r="Y1023">
        <v>1072.5808791247439</v>
      </c>
      <c r="Z1023">
        <v>988.31238749969714</v>
      </c>
      <c r="AA1023">
        <v>1054.2182466497241</v>
      </c>
      <c r="AB1023">
        <v>1092.3474812134041</v>
      </c>
      <c r="AC1023">
        <v>1042.306558903286</v>
      </c>
      <c r="AD1023">
        <v>970.55826468825762</v>
      </c>
      <c r="AE1023">
        <v>989.08708669883697</v>
      </c>
      <c r="AF1023">
        <v>1065.9965644450419</v>
      </c>
      <c r="AG1023">
        <v>1059.1112983071871</v>
      </c>
      <c r="AH1023">
        <v>1041.9405570123449</v>
      </c>
    </row>
    <row r="1024" spans="1:34" x14ac:dyDescent="0.25">
      <c r="A1024">
        <v>43992</v>
      </c>
      <c r="B1024">
        <v>900</v>
      </c>
      <c r="C1024">
        <v>1070.8866674164719</v>
      </c>
      <c r="D1024">
        <v>796.33825701749277</v>
      </c>
      <c r="E1024">
        <v>967.00775543017244</v>
      </c>
      <c r="F1024">
        <v>1109.7646141983309</v>
      </c>
      <c r="G1024">
        <v>1074.1168619827199</v>
      </c>
      <c r="H1024">
        <v>1077.298059040226</v>
      </c>
      <c r="I1024">
        <v>1024.3072526120429</v>
      </c>
      <c r="J1024">
        <v>1042.498323789684</v>
      </c>
      <c r="K1024">
        <v>941.13462490878464</v>
      </c>
      <c r="L1024">
        <v>969.3276199220619</v>
      </c>
      <c r="M1024">
        <v>1092.7242864307</v>
      </c>
      <c r="N1024">
        <v>925.15900007702203</v>
      </c>
      <c r="O1024">
        <v>1135.4591254411901</v>
      </c>
      <c r="P1024">
        <v>961.85297378757321</v>
      </c>
      <c r="Q1024">
        <v>1200.033609009437</v>
      </c>
      <c r="R1024">
        <v>1074.1511003533551</v>
      </c>
      <c r="S1024">
        <v>987.96472977935741</v>
      </c>
      <c r="T1024">
        <v>1096.6103485253509</v>
      </c>
      <c r="U1024">
        <v>1191.0297360956149</v>
      </c>
      <c r="V1024">
        <v>1312.6810990425879</v>
      </c>
      <c r="W1024">
        <v>1003.497567796374</v>
      </c>
      <c r="X1024">
        <v>1082.358598527328</v>
      </c>
      <c r="Y1024">
        <v>1079.354113493755</v>
      </c>
      <c r="Z1024">
        <v>1015.8415022664</v>
      </c>
      <c r="AA1024">
        <v>1073.810360493057</v>
      </c>
      <c r="AB1024">
        <v>1111.5085896561</v>
      </c>
      <c r="AC1024">
        <v>1064.4054155365959</v>
      </c>
      <c r="AD1024">
        <v>990.63770538057759</v>
      </c>
      <c r="AE1024">
        <v>1032.976981839972</v>
      </c>
      <c r="AF1024">
        <v>1099.7006284157419</v>
      </c>
      <c r="AG1024">
        <v>1083.196997576757</v>
      </c>
      <c r="AH1024">
        <v>1047.877149229784</v>
      </c>
    </row>
    <row r="1025" spans="1:34" x14ac:dyDescent="0.25">
      <c r="A1025">
        <v>43991</v>
      </c>
      <c r="B1025">
        <v>899.43</v>
      </c>
      <c r="C1025">
        <v>1058.76957277217</v>
      </c>
      <c r="D1025">
        <v>783.68991505612132</v>
      </c>
      <c r="E1025">
        <v>953.17516341396617</v>
      </c>
      <c r="F1025">
        <v>1085.7692593084171</v>
      </c>
      <c r="G1025">
        <v>1061.196763423374</v>
      </c>
      <c r="H1025">
        <v>1062.763915379564</v>
      </c>
      <c r="I1025">
        <v>1024.0341155151841</v>
      </c>
      <c r="J1025">
        <v>1033.5143448666081</v>
      </c>
      <c r="K1025">
        <v>909.8444323071019</v>
      </c>
      <c r="L1025">
        <v>956.31773925558196</v>
      </c>
      <c r="M1025">
        <v>1085.130763883612</v>
      </c>
      <c r="N1025">
        <v>928.35755360379926</v>
      </c>
      <c r="O1025">
        <v>1132.3107091568261</v>
      </c>
      <c r="P1025">
        <v>973.39755368412693</v>
      </c>
      <c r="Q1025">
        <v>1174.595387285495</v>
      </c>
      <c r="R1025">
        <v>1067.387087223163</v>
      </c>
      <c r="S1025">
        <v>1003.463002049709</v>
      </c>
      <c r="T1025">
        <v>1081.9647218323639</v>
      </c>
      <c r="U1025">
        <v>1185.4439650808631</v>
      </c>
      <c r="V1025">
        <v>1317.671751527402</v>
      </c>
      <c r="W1025">
        <v>988.85463832396658</v>
      </c>
      <c r="X1025">
        <v>1071.547276424569</v>
      </c>
      <c r="Y1025">
        <v>1060.9099978026641</v>
      </c>
      <c r="Z1025">
        <v>1008.8149809471749</v>
      </c>
      <c r="AA1025">
        <v>1056.5563612811361</v>
      </c>
      <c r="AB1025">
        <v>1098.875321288964</v>
      </c>
      <c r="AC1025">
        <v>1059.4435944044151</v>
      </c>
      <c r="AD1025">
        <v>986.57722160815206</v>
      </c>
      <c r="AE1025">
        <v>1031.338209571735</v>
      </c>
      <c r="AF1025">
        <v>1092.258066265628</v>
      </c>
      <c r="AG1025">
        <v>1073.191169790292</v>
      </c>
      <c r="AH1025">
        <v>1029.8053951420891</v>
      </c>
    </row>
    <row r="1026" spans="1:34" x14ac:dyDescent="0.25">
      <c r="A1026">
        <v>43990</v>
      </c>
      <c r="B1026">
        <v>899.92</v>
      </c>
      <c r="C1026">
        <v>1052.303093186224</v>
      </c>
      <c r="D1026">
        <v>779.98887294961014</v>
      </c>
      <c r="E1026">
        <v>952.16153950742444</v>
      </c>
      <c r="F1026">
        <v>1072.4247975219971</v>
      </c>
      <c r="G1026">
        <v>1062.627922768974</v>
      </c>
      <c r="H1026">
        <v>1062.2505999193529</v>
      </c>
      <c r="I1026">
        <v>1014.726551248284</v>
      </c>
      <c r="J1026">
        <v>1014.791681337133</v>
      </c>
      <c r="K1026">
        <v>912.75731401791154</v>
      </c>
      <c r="L1026">
        <v>955.74384597996197</v>
      </c>
      <c r="M1026">
        <v>1075.8719026965041</v>
      </c>
      <c r="N1026">
        <v>924.35763819520946</v>
      </c>
      <c r="O1026">
        <v>1126.6875379693481</v>
      </c>
      <c r="P1026">
        <v>966.3177083109565</v>
      </c>
      <c r="Q1026">
        <v>1156.9044570713211</v>
      </c>
      <c r="R1026">
        <v>1066.7013171736401</v>
      </c>
      <c r="S1026">
        <v>1001.680926362065</v>
      </c>
      <c r="T1026">
        <v>1063.883253823831</v>
      </c>
      <c r="U1026">
        <v>1177.958228277613</v>
      </c>
      <c r="V1026">
        <v>1328.4463321365299</v>
      </c>
      <c r="W1026">
        <v>993.31870966642953</v>
      </c>
      <c r="X1026">
        <v>1057.3759232381219</v>
      </c>
      <c r="Y1026">
        <v>1058.3890878206221</v>
      </c>
      <c r="Z1026">
        <v>1006.606442219147</v>
      </c>
      <c r="AA1026">
        <v>1048.71269841657</v>
      </c>
      <c r="AB1026">
        <v>1090.688227956872</v>
      </c>
      <c r="AC1026">
        <v>1056.4757710680831</v>
      </c>
      <c r="AD1026">
        <v>982.15949814615135</v>
      </c>
      <c r="AE1026">
        <v>1034.9623442070131</v>
      </c>
      <c r="AF1026">
        <v>1090.987799417685</v>
      </c>
      <c r="AG1026">
        <v>1068.1900548105839</v>
      </c>
      <c r="AH1026">
        <v>1017.853594359533</v>
      </c>
    </row>
    <row r="1027" spans="1:34" x14ac:dyDescent="0.25">
      <c r="A1027">
        <v>43987</v>
      </c>
      <c r="B1027">
        <v>886.22</v>
      </c>
      <c r="C1027">
        <v>1037.2806917987159</v>
      </c>
      <c r="D1027">
        <v>756.75301114425793</v>
      </c>
      <c r="E1027">
        <v>935.402497224218</v>
      </c>
      <c r="F1027">
        <v>1053.0533792612171</v>
      </c>
      <c r="G1027">
        <v>1052.028954821662</v>
      </c>
      <c r="H1027">
        <v>1040.9548155751579</v>
      </c>
      <c r="I1027">
        <v>985.34889400256145</v>
      </c>
      <c r="J1027">
        <v>1027.172451971149</v>
      </c>
      <c r="K1027">
        <v>892.15988324933119</v>
      </c>
      <c r="L1027">
        <v>941.90147890763353</v>
      </c>
      <c r="M1027">
        <v>1048.240001415965</v>
      </c>
      <c r="N1027">
        <v>899.97513217651749</v>
      </c>
      <c r="O1027">
        <v>1118.1508529984101</v>
      </c>
      <c r="P1027">
        <v>958.52851127743725</v>
      </c>
      <c r="Q1027">
        <v>1141.2126601970569</v>
      </c>
      <c r="R1027">
        <v>1055.7252244998519</v>
      </c>
      <c r="S1027">
        <v>999.74722610772096</v>
      </c>
      <c r="T1027">
        <v>1063.457173814234</v>
      </c>
      <c r="U1027">
        <v>1151.5014854424339</v>
      </c>
      <c r="V1027">
        <v>1288.897382061381</v>
      </c>
      <c r="W1027">
        <v>977.8359246325125</v>
      </c>
      <c r="X1027">
        <v>1054.9330924052149</v>
      </c>
      <c r="Y1027">
        <v>1042.3974990543149</v>
      </c>
      <c r="Z1027">
        <v>1002.175415458218</v>
      </c>
      <c r="AA1027">
        <v>1033.458432804825</v>
      </c>
      <c r="AB1027">
        <v>1080.0812695248851</v>
      </c>
      <c r="AC1027">
        <v>1039.9200357815059</v>
      </c>
      <c r="AD1027">
        <v>962.47087071969634</v>
      </c>
      <c r="AE1027">
        <v>1013.9224548415471</v>
      </c>
      <c r="AF1027">
        <v>1071.801013568341</v>
      </c>
      <c r="AG1027">
        <v>1051.716808082575</v>
      </c>
      <c r="AH1027">
        <v>1007.259802251236</v>
      </c>
    </row>
    <row r="1028" spans="1:34" x14ac:dyDescent="0.25">
      <c r="A1028">
        <v>43986</v>
      </c>
      <c r="B1028">
        <v>883.9</v>
      </c>
      <c r="C1028">
        <v>1025.5825531104169</v>
      </c>
      <c r="D1028">
        <v>741.0256393531414</v>
      </c>
      <c r="E1028">
        <v>921.1777358397909</v>
      </c>
      <c r="F1028">
        <v>1033.1455469671259</v>
      </c>
      <c r="G1028">
        <v>1048.15041053441</v>
      </c>
      <c r="H1028">
        <v>1031.4856847522301</v>
      </c>
      <c r="I1028">
        <v>976.2622783048796</v>
      </c>
      <c r="J1028">
        <v>1021.389792835731</v>
      </c>
      <c r="K1028">
        <v>891.43419437779994</v>
      </c>
      <c r="L1028">
        <v>915.65983374816915</v>
      </c>
      <c r="M1028">
        <v>1029.918960018173</v>
      </c>
      <c r="N1028">
        <v>894.77618702909569</v>
      </c>
      <c r="O1028">
        <v>1105.111582713932</v>
      </c>
      <c r="P1028">
        <v>954.65248396549168</v>
      </c>
      <c r="Q1028">
        <v>1128.5969486245699</v>
      </c>
      <c r="R1028">
        <v>1057.1819599542059</v>
      </c>
      <c r="S1028">
        <v>995.6104039489461</v>
      </c>
      <c r="T1028">
        <v>1031.4532679659239</v>
      </c>
      <c r="U1028">
        <v>1132.465224920863</v>
      </c>
      <c r="V1028">
        <v>1222.47836294175</v>
      </c>
      <c r="W1028">
        <v>963.4698670323221</v>
      </c>
      <c r="X1028">
        <v>1042.5545847256569</v>
      </c>
      <c r="Y1028">
        <v>1042.7729367506211</v>
      </c>
      <c r="Z1028">
        <v>989.45584018617956</v>
      </c>
      <c r="AA1028">
        <v>1021.874376008155</v>
      </c>
      <c r="AB1028">
        <v>1064.424484872955</v>
      </c>
      <c r="AC1028">
        <v>1031.5933145603669</v>
      </c>
      <c r="AD1028">
        <v>951.21662843325146</v>
      </c>
      <c r="AE1028">
        <v>1011.228898100482</v>
      </c>
      <c r="AF1028">
        <v>1058.772690687354</v>
      </c>
      <c r="AG1028">
        <v>1037.283704209146</v>
      </c>
      <c r="AH1028">
        <v>998.01103654900885</v>
      </c>
    </row>
    <row r="1029" spans="1:34" x14ac:dyDescent="0.25">
      <c r="A1029">
        <v>43985</v>
      </c>
      <c r="B1029">
        <v>881.17</v>
      </c>
      <c r="C1029">
        <v>1019.4381687045091</v>
      </c>
      <c r="D1029">
        <v>742.84122450732491</v>
      </c>
      <c r="E1029">
        <v>920.11152245650112</v>
      </c>
      <c r="F1029">
        <v>1020.456103100898</v>
      </c>
      <c r="G1029">
        <v>1045.216224623525</v>
      </c>
      <c r="H1029">
        <v>1025.8470981103201</v>
      </c>
      <c r="I1029">
        <v>968.32897047774361</v>
      </c>
      <c r="J1029">
        <v>1016.271267965501</v>
      </c>
      <c r="K1029">
        <v>885.14019090526097</v>
      </c>
      <c r="L1029">
        <v>923.06645499805802</v>
      </c>
      <c r="M1029">
        <v>1015.1867860872391</v>
      </c>
      <c r="N1029">
        <v>888.94835168181407</v>
      </c>
      <c r="O1029">
        <v>1097.85559367621</v>
      </c>
      <c r="P1029">
        <v>955.81096936805864</v>
      </c>
      <c r="Q1029">
        <v>1111.893820868994</v>
      </c>
      <c r="R1029">
        <v>1053.509576969928</v>
      </c>
      <c r="S1029">
        <v>1007.265290151568</v>
      </c>
      <c r="T1029">
        <v>1036.0934511523351</v>
      </c>
      <c r="U1029">
        <v>1121.4094641280819</v>
      </c>
      <c r="V1029">
        <v>1204.9051880829661</v>
      </c>
      <c r="W1029">
        <v>958.26387715645922</v>
      </c>
      <c r="X1029">
        <v>1043.430004739894</v>
      </c>
      <c r="Y1029">
        <v>1036.994514994369</v>
      </c>
      <c r="Z1029">
        <v>989.13862176101941</v>
      </c>
      <c r="AA1029">
        <v>1016.246438512519</v>
      </c>
      <c r="AB1029">
        <v>1056.1168529291449</v>
      </c>
      <c r="AC1029">
        <v>1026.424671178592</v>
      </c>
      <c r="AD1029">
        <v>945.17904721669561</v>
      </c>
      <c r="AE1029">
        <v>1004.329053307179</v>
      </c>
      <c r="AF1029">
        <v>1049.125862641811</v>
      </c>
      <c r="AG1029">
        <v>1031.780467143152</v>
      </c>
      <c r="AH1029">
        <v>993.06852750983444</v>
      </c>
    </row>
    <row r="1030" spans="1:34" x14ac:dyDescent="0.25">
      <c r="A1030">
        <v>43984</v>
      </c>
      <c r="B1030">
        <v>874.8</v>
      </c>
      <c r="C1030">
        <v>1014.250907193535</v>
      </c>
      <c r="D1030">
        <v>748.61253640049074</v>
      </c>
      <c r="E1030">
        <v>922.66723963808431</v>
      </c>
      <c r="F1030">
        <v>1011.179218747445</v>
      </c>
      <c r="G1030">
        <v>1031.79413772353</v>
      </c>
      <c r="H1030">
        <v>1019.919094416729</v>
      </c>
      <c r="I1030">
        <v>956.63964314962504</v>
      </c>
      <c r="J1030">
        <v>1018.790011986723</v>
      </c>
      <c r="K1030">
        <v>867.05255042685519</v>
      </c>
      <c r="L1030">
        <v>923.14130188006914</v>
      </c>
      <c r="M1030">
        <v>1009.355068240405</v>
      </c>
      <c r="N1030">
        <v>878.50505340442533</v>
      </c>
      <c r="O1030">
        <v>1091.9511826841569</v>
      </c>
      <c r="P1030">
        <v>947.01507339105547</v>
      </c>
      <c r="Q1030">
        <v>1105.182607128457</v>
      </c>
      <c r="R1030">
        <v>1045.9782809591661</v>
      </c>
      <c r="S1030">
        <v>1015.122313413916</v>
      </c>
      <c r="T1030">
        <v>1037.123290203559</v>
      </c>
      <c r="U1030">
        <v>1115.8624096112719</v>
      </c>
      <c r="V1030">
        <v>1203.993658094827</v>
      </c>
      <c r="W1030">
        <v>957.72462886623714</v>
      </c>
      <c r="X1030">
        <v>1047.817250519156</v>
      </c>
      <c r="Y1030">
        <v>1031.9944181597391</v>
      </c>
      <c r="Z1030">
        <v>984.98866697689266</v>
      </c>
      <c r="AA1030">
        <v>1012.07996694549</v>
      </c>
      <c r="AB1030">
        <v>1051.2193731560719</v>
      </c>
      <c r="AC1030">
        <v>1019.297746447552</v>
      </c>
      <c r="AD1030">
        <v>939.0896178700001</v>
      </c>
      <c r="AE1030">
        <v>989.3845032177336</v>
      </c>
      <c r="AF1030">
        <v>1041.1819405595729</v>
      </c>
      <c r="AG1030">
        <v>1027.0499089154609</v>
      </c>
      <c r="AH1030">
        <v>990.03556567292685</v>
      </c>
    </row>
    <row r="1031" spans="1:34" x14ac:dyDescent="0.25">
      <c r="A1031">
        <v>43983</v>
      </c>
      <c r="B1031">
        <v>878.67</v>
      </c>
      <c r="C1031">
        <v>1019.332676723111</v>
      </c>
      <c r="D1031">
        <v>756.01910381623418</v>
      </c>
      <c r="E1031">
        <v>926.54663769727881</v>
      </c>
      <c r="F1031">
        <v>1015.7065142015319</v>
      </c>
      <c r="G1031">
        <v>1051.346645549728</v>
      </c>
      <c r="H1031">
        <v>1019.745867240513</v>
      </c>
      <c r="I1031">
        <v>964.21674786342658</v>
      </c>
      <c r="J1031">
        <v>1028.194653066013</v>
      </c>
      <c r="K1031">
        <v>862.08779726874832</v>
      </c>
      <c r="L1031">
        <v>920.66028091083331</v>
      </c>
      <c r="M1031">
        <v>1010.9976447054401</v>
      </c>
      <c r="N1031">
        <v>887.32887017042981</v>
      </c>
      <c r="O1031">
        <v>1101.845772582991</v>
      </c>
      <c r="P1031">
        <v>935.205006224116</v>
      </c>
      <c r="Q1031">
        <v>1104.1356573819839</v>
      </c>
      <c r="R1031">
        <v>1039.8749859040149</v>
      </c>
      <c r="S1031">
        <v>1036.1072392641729</v>
      </c>
      <c r="T1031">
        <v>1058.5563942533199</v>
      </c>
      <c r="U1031">
        <v>1123.0268398365261</v>
      </c>
      <c r="V1031">
        <v>1201.4934721603311</v>
      </c>
      <c r="W1031">
        <v>953.03045518760382</v>
      </c>
      <c r="X1031">
        <v>1048.9046416291601</v>
      </c>
      <c r="Y1031">
        <v>1045.0533838655299</v>
      </c>
      <c r="Z1031">
        <v>993.8775112739205</v>
      </c>
      <c r="AA1031">
        <v>1019.876904560925</v>
      </c>
      <c r="AB1031">
        <v>1054.818219798623</v>
      </c>
      <c r="AC1031">
        <v>1019.590838176014</v>
      </c>
      <c r="AD1031">
        <v>945.51105021428089</v>
      </c>
      <c r="AE1031">
        <v>985.37343350054812</v>
      </c>
      <c r="AF1031">
        <v>1045.4055322957099</v>
      </c>
      <c r="AG1031">
        <v>1034.4690362217059</v>
      </c>
      <c r="AH1031">
        <v>994.21904634460225</v>
      </c>
    </row>
    <row r="1032" spans="1:34" x14ac:dyDescent="0.25">
      <c r="A1032">
        <v>43980</v>
      </c>
      <c r="B1032">
        <v>864.47</v>
      </c>
      <c r="C1032">
        <v>1005.467148777631</v>
      </c>
      <c r="D1032">
        <v>752.45736768971597</v>
      </c>
      <c r="E1032">
        <v>923.66988171101366</v>
      </c>
      <c r="F1032">
        <v>1002.0738864281921</v>
      </c>
      <c r="G1032">
        <v>1016.178378748912</v>
      </c>
      <c r="H1032">
        <v>1001.517113080263</v>
      </c>
      <c r="I1032">
        <v>945.43604643597655</v>
      </c>
      <c r="J1032">
        <v>1003.104670419594</v>
      </c>
      <c r="K1032">
        <v>840.53464490713861</v>
      </c>
      <c r="L1032">
        <v>898.40733652752317</v>
      </c>
      <c r="M1032">
        <v>1006.754763235817</v>
      </c>
      <c r="N1032">
        <v>884.69126941112336</v>
      </c>
      <c r="O1032">
        <v>1091.6676439785001</v>
      </c>
      <c r="P1032">
        <v>933.35461752161268</v>
      </c>
      <c r="Q1032">
        <v>1094.1154981057821</v>
      </c>
      <c r="R1032">
        <v>1029.195545499228</v>
      </c>
      <c r="S1032">
        <v>1025.665290129175</v>
      </c>
      <c r="T1032">
        <v>1044.9650408915179</v>
      </c>
      <c r="U1032">
        <v>1107.455763892425</v>
      </c>
      <c r="V1032">
        <v>1172.2648024972259</v>
      </c>
      <c r="W1032">
        <v>945.55757003811345</v>
      </c>
      <c r="X1032">
        <v>1033.4274978804569</v>
      </c>
      <c r="Y1032">
        <v>1028.6249012375699</v>
      </c>
      <c r="Z1032">
        <v>976.60365450132622</v>
      </c>
      <c r="AA1032">
        <v>1005.122237941117</v>
      </c>
      <c r="AB1032">
        <v>1038.371267670266</v>
      </c>
      <c r="AC1032">
        <v>1006.3647495101731</v>
      </c>
      <c r="AD1032">
        <v>939.26586830571557</v>
      </c>
      <c r="AE1032">
        <v>967.29048153440078</v>
      </c>
      <c r="AF1032">
        <v>1029.5770895648659</v>
      </c>
      <c r="AG1032">
        <v>1020.515625972047</v>
      </c>
      <c r="AH1032">
        <v>981.98179806291387</v>
      </c>
    </row>
    <row r="1033" spans="1:34" x14ac:dyDescent="0.25">
      <c r="A1033">
        <v>43979</v>
      </c>
      <c r="B1033">
        <v>861.39</v>
      </c>
      <c r="C1033">
        <v>1000.800163586029</v>
      </c>
      <c r="D1033">
        <v>758.50571872399917</v>
      </c>
      <c r="E1033">
        <v>927.16561707902827</v>
      </c>
      <c r="F1033">
        <v>993.3528691296616</v>
      </c>
      <c r="G1033">
        <v>1004.269766752841</v>
      </c>
      <c r="H1033">
        <v>1002.722884384997</v>
      </c>
      <c r="I1033">
        <v>945.73452975881457</v>
      </c>
      <c r="J1033">
        <v>1000.055386761645</v>
      </c>
      <c r="K1033">
        <v>841.51258862676673</v>
      </c>
      <c r="L1033">
        <v>907.9665359162633</v>
      </c>
      <c r="M1033">
        <v>1013.009181922282</v>
      </c>
      <c r="N1033">
        <v>894.2535717671135</v>
      </c>
      <c r="O1033">
        <v>1087.3128270272121</v>
      </c>
      <c r="P1033">
        <v>929.03129440645273</v>
      </c>
      <c r="Q1033">
        <v>1076.319653324133</v>
      </c>
      <c r="R1033">
        <v>1032.027049876134</v>
      </c>
      <c r="S1033">
        <v>994.23305030070162</v>
      </c>
      <c r="T1033">
        <v>1050.992745938662</v>
      </c>
      <c r="U1033">
        <v>1096.277201662102</v>
      </c>
      <c r="V1033">
        <v>1168.036711705887</v>
      </c>
      <c r="W1033">
        <v>935.9135077272806</v>
      </c>
      <c r="X1033">
        <v>1023.129471581413</v>
      </c>
      <c r="Y1033">
        <v>1023.35163253382</v>
      </c>
      <c r="Z1033">
        <v>957.70744881896121</v>
      </c>
      <c r="AA1033">
        <v>999.6391021736149</v>
      </c>
      <c r="AB1033">
        <v>1032.998875858832</v>
      </c>
      <c r="AC1033">
        <v>1000.987240352718</v>
      </c>
      <c r="AD1033">
        <v>940.95476847865302</v>
      </c>
      <c r="AE1033">
        <v>968.08149439351587</v>
      </c>
      <c r="AF1033">
        <v>1025.498788640647</v>
      </c>
      <c r="AG1033">
        <v>1015.524615471444</v>
      </c>
      <c r="AH1033">
        <v>976.66933279375939</v>
      </c>
    </row>
    <row r="1034" spans="1:34" x14ac:dyDescent="0.25">
      <c r="A1034">
        <v>43978</v>
      </c>
      <c r="B1034">
        <v>857.48</v>
      </c>
      <c r="C1034">
        <v>997.09688071908658</v>
      </c>
      <c r="D1034">
        <v>764.66667296730895</v>
      </c>
      <c r="E1034">
        <v>935.13493184243475</v>
      </c>
      <c r="F1034">
        <v>981.71470723908863</v>
      </c>
      <c r="G1034">
        <v>1005.813072395548</v>
      </c>
      <c r="H1034">
        <v>1000.275445712915</v>
      </c>
      <c r="I1034">
        <v>946.76115624676277</v>
      </c>
      <c r="J1034">
        <v>998.20036592978011</v>
      </c>
      <c r="K1034">
        <v>851.98065974286999</v>
      </c>
      <c r="L1034">
        <v>902.73648108604175</v>
      </c>
      <c r="M1034">
        <v>1015.707137773812</v>
      </c>
      <c r="N1034">
        <v>900.36603427395926</v>
      </c>
      <c r="O1034">
        <v>1081.248669938474</v>
      </c>
      <c r="P1034">
        <v>916.94448419259493</v>
      </c>
      <c r="Q1034">
        <v>1070.1761587448771</v>
      </c>
      <c r="R1034">
        <v>1027.7220013922299</v>
      </c>
      <c r="S1034">
        <v>996.24298079889672</v>
      </c>
      <c r="T1034">
        <v>1044.54019328609</v>
      </c>
      <c r="U1034">
        <v>1093.7282200542149</v>
      </c>
      <c r="V1034">
        <v>1155.5539540212201</v>
      </c>
      <c r="W1034">
        <v>927.02646610073498</v>
      </c>
      <c r="X1034">
        <v>1024.886976898626</v>
      </c>
      <c r="Y1034">
        <v>1019.511836453197</v>
      </c>
      <c r="Z1034">
        <v>959.63693098802776</v>
      </c>
      <c r="AA1034">
        <v>994.67179746968907</v>
      </c>
      <c r="AB1034">
        <v>1028.912824628791</v>
      </c>
      <c r="AC1034">
        <v>996.21158175556775</v>
      </c>
      <c r="AD1034">
        <v>945.61760312149931</v>
      </c>
      <c r="AE1034">
        <v>966.08484495140988</v>
      </c>
      <c r="AF1034">
        <v>1023.105908934021</v>
      </c>
      <c r="AG1034">
        <v>1011.896964980165</v>
      </c>
      <c r="AH1034">
        <v>972.00107072349601</v>
      </c>
    </row>
    <row r="1035" spans="1:34" x14ac:dyDescent="0.25">
      <c r="A1035">
        <v>43977</v>
      </c>
      <c r="B1035">
        <v>869.13</v>
      </c>
      <c r="C1035">
        <v>1001.803092565794</v>
      </c>
      <c r="D1035">
        <v>770.50807994450497</v>
      </c>
      <c r="E1035">
        <v>934.15513849922593</v>
      </c>
      <c r="F1035">
        <v>985.54180740776712</v>
      </c>
      <c r="G1035">
        <v>1024.1919755876911</v>
      </c>
      <c r="H1035">
        <v>997.71860181549278</v>
      </c>
      <c r="I1035">
        <v>956.47411468268251</v>
      </c>
      <c r="J1035">
        <v>989.96520787196982</v>
      </c>
      <c r="K1035">
        <v>858.78396357491692</v>
      </c>
      <c r="L1035">
        <v>926.01120642255717</v>
      </c>
      <c r="M1035">
        <v>1013.4080390240121</v>
      </c>
      <c r="N1035">
        <v>907.01968963475292</v>
      </c>
      <c r="O1035">
        <v>1097.768247029936</v>
      </c>
      <c r="P1035">
        <v>928.46916944463408</v>
      </c>
      <c r="Q1035">
        <v>1071.727152534264</v>
      </c>
      <c r="R1035">
        <v>1031.149080582044</v>
      </c>
      <c r="S1035">
        <v>1002.053199962598</v>
      </c>
      <c r="T1035">
        <v>1046.2389730033649</v>
      </c>
      <c r="U1035">
        <v>1105.4267537818901</v>
      </c>
      <c r="V1035">
        <v>1161.5723049834139</v>
      </c>
      <c r="W1035">
        <v>933.7563759228625</v>
      </c>
      <c r="X1035">
        <v>1029.7925384893181</v>
      </c>
      <c r="Y1035">
        <v>1018.925354187449</v>
      </c>
      <c r="Z1035">
        <v>959.45880655649717</v>
      </c>
      <c r="AA1035">
        <v>996.39223708115628</v>
      </c>
      <c r="AB1035">
        <v>1036.558717012233</v>
      </c>
      <c r="AC1035">
        <v>1005.5461374734</v>
      </c>
      <c r="AD1035">
        <v>947.55426301724538</v>
      </c>
      <c r="AE1035">
        <v>981.32794146161416</v>
      </c>
      <c r="AF1035">
        <v>1033.143365280537</v>
      </c>
      <c r="AG1035">
        <v>1016.517303230198</v>
      </c>
      <c r="AH1035">
        <v>972.74586424453378</v>
      </c>
    </row>
    <row r="1036" spans="1:34" x14ac:dyDescent="0.25">
      <c r="A1036">
        <v>43976</v>
      </c>
      <c r="B1036">
        <v>859.04</v>
      </c>
      <c r="C1036">
        <v>991.15937547873364</v>
      </c>
      <c r="D1036">
        <v>785.99315418624212</v>
      </c>
      <c r="E1036">
        <v>918.75249830166774</v>
      </c>
      <c r="F1036">
        <v>974.58545228806884</v>
      </c>
      <c r="G1036">
        <v>997.8560299733515</v>
      </c>
      <c r="H1036">
        <v>993.42387129913368</v>
      </c>
      <c r="I1036">
        <v>957.0607320617471</v>
      </c>
      <c r="J1036">
        <v>986.77830669079447</v>
      </c>
      <c r="K1036">
        <v>849.46089947164091</v>
      </c>
      <c r="L1036">
        <v>905.47884982308358</v>
      </c>
      <c r="M1036">
        <v>1016.72372697447</v>
      </c>
      <c r="N1036">
        <v>894.60426996975616</v>
      </c>
      <c r="O1036">
        <v>1082.6300617825229</v>
      </c>
      <c r="P1036">
        <v>929.9229430358514</v>
      </c>
      <c r="Q1036">
        <v>1066.298423507686</v>
      </c>
      <c r="R1036">
        <v>1030.7473836941881</v>
      </c>
      <c r="S1036">
        <v>1002.74751969894</v>
      </c>
      <c r="T1036">
        <v>1023.326554420614</v>
      </c>
      <c r="U1036">
        <v>1096.3302650033111</v>
      </c>
      <c r="V1036">
        <v>1142.2784055168049</v>
      </c>
      <c r="W1036">
        <v>909.62153925750613</v>
      </c>
      <c r="X1036">
        <v>1008.900168682699</v>
      </c>
      <c r="Y1036">
        <v>1003.937010920759</v>
      </c>
      <c r="Z1036">
        <v>942.51374231149293</v>
      </c>
      <c r="AA1036">
        <v>984.91550410386412</v>
      </c>
      <c r="AB1036">
        <v>1025.519668064451</v>
      </c>
      <c r="AC1036">
        <v>996.74106043019719</v>
      </c>
      <c r="AD1036">
        <v>937.43431425734548</v>
      </c>
      <c r="AE1036">
        <v>971.35360735809206</v>
      </c>
      <c r="AF1036">
        <v>1019.134468453895</v>
      </c>
      <c r="AG1036">
        <v>1003.1878716882831</v>
      </c>
      <c r="AH1036">
        <v>966.59094485755395</v>
      </c>
    </row>
    <row r="1037" spans="1:34" x14ac:dyDescent="0.25">
      <c r="A1037">
        <v>43973</v>
      </c>
      <c r="B1037">
        <v>852.74</v>
      </c>
      <c r="C1037">
        <v>982.74490665354904</v>
      </c>
      <c r="D1037">
        <v>772.53400016738624</v>
      </c>
      <c r="E1037">
        <v>921.78582951351268</v>
      </c>
      <c r="F1037">
        <v>964.53514989583982</v>
      </c>
      <c r="G1037">
        <v>962.54092703721312</v>
      </c>
      <c r="H1037">
        <v>994.10868627802154</v>
      </c>
      <c r="I1037">
        <v>955.40074954593899</v>
      </c>
      <c r="J1037">
        <v>972.95910557500224</v>
      </c>
      <c r="K1037">
        <v>843.88899192579436</v>
      </c>
      <c r="L1037">
        <v>891.27891646662624</v>
      </c>
      <c r="M1037">
        <v>1010.722883143216</v>
      </c>
      <c r="N1037">
        <v>879.65623334804479</v>
      </c>
      <c r="O1037">
        <v>1065.1205306140109</v>
      </c>
      <c r="P1037">
        <v>926.07706977275768</v>
      </c>
      <c r="Q1037">
        <v>1062.4931716105791</v>
      </c>
      <c r="R1037">
        <v>1032.1961193941379</v>
      </c>
      <c r="S1037">
        <v>990.94254420640982</v>
      </c>
      <c r="T1037">
        <v>1038.7122452197909</v>
      </c>
      <c r="U1037">
        <v>1081.933829395475</v>
      </c>
      <c r="V1037">
        <v>1112.551726618668</v>
      </c>
      <c r="W1037">
        <v>899.65587474980612</v>
      </c>
      <c r="X1037">
        <v>1007.212454196643</v>
      </c>
      <c r="Y1037">
        <v>993.45855634315399</v>
      </c>
      <c r="Z1037">
        <v>943.82528375973857</v>
      </c>
      <c r="AA1037">
        <v>978.56043497665883</v>
      </c>
      <c r="AB1037">
        <v>1012.522953132332</v>
      </c>
      <c r="AC1037">
        <v>987.67934937221219</v>
      </c>
      <c r="AD1037">
        <v>930.7640846498864</v>
      </c>
      <c r="AE1037">
        <v>964.1862982019411</v>
      </c>
      <c r="AF1037">
        <v>1006.132194972839</v>
      </c>
      <c r="AG1037">
        <v>997.45127282351825</v>
      </c>
      <c r="AH1037">
        <v>957.51413649319966</v>
      </c>
    </row>
    <row r="1038" spans="1:34" x14ac:dyDescent="0.25">
      <c r="A1038">
        <v>43972</v>
      </c>
      <c r="B1038">
        <v>862.73</v>
      </c>
      <c r="C1038">
        <v>983.34558336531836</v>
      </c>
      <c r="D1038">
        <v>748.67597416892249</v>
      </c>
      <c r="E1038">
        <v>928.55579321281823</v>
      </c>
      <c r="F1038">
        <v>967.25902902813323</v>
      </c>
      <c r="G1038">
        <v>968.23716042298292</v>
      </c>
      <c r="H1038">
        <v>989.34221695077144</v>
      </c>
      <c r="I1038">
        <v>957.37237022362922</v>
      </c>
      <c r="J1038">
        <v>979.14954870091231</v>
      </c>
      <c r="K1038">
        <v>860.36697383261571</v>
      </c>
      <c r="L1038">
        <v>893.57382877290502</v>
      </c>
      <c r="M1038">
        <v>1010.516647936626</v>
      </c>
      <c r="N1038">
        <v>880.899122840882</v>
      </c>
      <c r="O1038">
        <v>1066.449981623337</v>
      </c>
      <c r="P1038">
        <v>935.60076786040975</v>
      </c>
      <c r="Q1038">
        <v>1051.5795025776929</v>
      </c>
      <c r="R1038">
        <v>1040.39591485747</v>
      </c>
      <c r="S1038">
        <v>983.08294822914092</v>
      </c>
      <c r="T1038">
        <v>1021.845052771691</v>
      </c>
      <c r="U1038">
        <v>1081.909908965642</v>
      </c>
      <c r="V1038">
        <v>1126.2015595705229</v>
      </c>
      <c r="W1038">
        <v>897.88664078935051</v>
      </c>
      <c r="X1038">
        <v>1014.736499066186</v>
      </c>
      <c r="Y1038">
        <v>992.29574370689556</v>
      </c>
      <c r="Z1038">
        <v>944.69812800349382</v>
      </c>
      <c r="AA1038">
        <v>976.7395114285589</v>
      </c>
      <c r="AB1038">
        <v>1014.305628676173</v>
      </c>
      <c r="AC1038">
        <v>991.61665289760037</v>
      </c>
      <c r="AD1038">
        <v>932.38765468036388</v>
      </c>
      <c r="AE1038">
        <v>975.53594191888408</v>
      </c>
      <c r="AF1038">
        <v>1010.339801289393</v>
      </c>
      <c r="AG1038">
        <v>996.90274776109663</v>
      </c>
      <c r="AH1038">
        <v>956.13739940811865</v>
      </c>
    </row>
    <row r="1039" spans="1:34" x14ac:dyDescent="0.25">
      <c r="A1039">
        <v>43971</v>
      </c>
      <c r="B1039">
        <v>852.91</v>
      </c>
      <c r="C1039">
        <v>982.79143740571101</v>
      </c>
      <c r="D1039">
        <v>745.31093619251283</v>
      </c>
      <c r="E1039">
        <v>929.60648709093107</v>
      </c>
      <c r="F1039">
        <v>965.14113789582257</v>
      </c>
      <c r="G1039">
        <v>966.37060012769484</v>
      </c>
      <c r="H1039">
        <v>988.17058165642629</v>
      </c>
      <c r="I1039">
        <v>951.69831043374154</v>
      </c>
      <c r="J1039">
        <v>990.9318671139539</v>
      </c>
      <c r="K1039">
        <v>860.58927264258523</v>
      </c>
      <c r="L1039">
        <v>905.79308968576765</v>
      </c>
      <c r="M1039">
        <v>1020.398595578501</v>
      </c>
      <c r="N1039">
        <v>883.00142638383636</v>
      </c>
      <c r="O1039">
        <v>1067.8094528910331</v>
      </c>
      <c r="P1039">
        <v>924.23420036252674</v>
      </c>
      <c r="Q1039">
        <v>1048.290188274641</v>
      </c>
      <c r="R1039">
        <v>1031.898689735772</v>
      </c>
      <c r="S1039">
        <v>966.10435105353145</v>
      </c>
      <c r="T1039">
        <v>1029.644349037203</v>
      </c>
      <c r="U1039">
        <v>1070.7950822030509</v>
      </c>
      <c r="V1039">
        <v>1135.6844916413841</v>
      </c>
      <c r="W1039">
        <v>897.36223020829618</v>
      </c>
      <c r="X1039">
        <v>1024.064126478826</v>
      </c>
      <c r="Y1039">
        <v>991.69532017788561</v>
      </c>
      <c r="Z1039">
        <v>943.55603375162377</v>
      </c>
      <c r="AA1039">
        <v>976.57084619150521</v>
      </c>
      <c r="AB1039">
        <v>1017.929664911226</v>
      </c>
      <c r="AC1039">
        <v>984.48621767869065</v>
      </c>
      <c r="AD1039">
        <v>935.46795317657893</v>
      </c>
      <c r="AE1039">
        <v>967.19068987758192</v>
      </c>
      <c r="AF1039">
        <v>1008.334526608052</v>
      </c>
      <c r="AG1039">
        <v>996.16891483235622</v>
      </c>
      <c r="AH1039">
        <v>957.49926818395147</v>
      </c>
    </row>
    <row r="1040" spans="1:34" x14ac:dyDescent="0.25">
      <c r="A1040">
        <v>43970</v>
      </c>
      <c r="B1040">
        <v>845.92</v>
      </c>
      <c r="C1040">
        <v>981.6962233227589</v>
      </c>
      <c r="D1040">
        <v>733.52603876818421</v>
      </c>
      <c r="E1040">
        <v>935.10431226826472</v>
      </c>
      <c r="F1040">
        <v>961.51471972477464</v>
      </c>
      <c r="G1040">
        <v>962.41684716579641</v>
      </c>
      <c r="H1040">
        <v>993.04140903813084</v>
      </c>
      <c r="I1040">
        <v>956.35112131489973</v>
      </c>
      <c r="J1040">
        <v>998.04119306098812</v>
      </c>
      <c r="K1040">
        <v>869.81327917345618</v>
      </c>
      <c r="L1040">
        <v>895.20055002421009</v>
      </c>
      <c r="M1040">
        <v>1017.017633312558</v>
      </c>
      <c r="N1040">
        <v>884.71797236871248</v>
      </c>
      <c r="O1040">
        <v>1056.6268361801251</v>
      </c>
      <c r="P1040">
        <v>922.60217813388749</v>
      </c>
      <c r="Q1040">
        <v>1052.7507156366721</v>
      </c>
      <c r="R1040">
        <v>1033.695894069147</v>
      </c>
      <c r="S1040">
        <v>968.97674042585641</v>
      </c>
      <c r="T1040">
        <v>1045.5379364219791</v>
      </c>
      <c r="U1040">
        <v>1064.782213345514</v>
      </c>
      <c r="V1040">
        <v>1125.039855978938</v>
      </c>
      <c r="W1040">
        <v>893.01229168847374</v>
      </c>
      <c r="X1040">
        <v>1030.8134907557601</v>
      </c>
      <c r="Y1040">
        <v>987.29793602896552</v>
      </c>
      <c r="Z1040">
        <v>940.69475788548698</v>
      </c>
      <c r="AA1040">
        <v>976.07952863740752</v>
      </c>
      <c r="AB1040">
        <v>1015.742831909295</v>
      </c>
      <c r="AC1040">
        <v>982.64600996011075</v>
      </c>
      <c r="AD1040">
        <v>935.53084032630704</v>
      </c>
      <c r="AE1040">
        <v>957.58774989594292</v>
      </c>
      <c r="AF1040">
        <v>1004.41021394405</v>
      </c>
      <c r="AG1040">
        <v>995.21376471249289</v>
      </c>
      <c r="AH1040">
        <v>958.77413338198039</v>
      </c>
    </row>
    <row r="1041" spans="1:34" x14ac:dyDescent="0.25">
      <c r="A1041">
        <v>43969</v>
      </c>
      <c r="B1041">
        <v>837.01</v>
      </c>
      <c r="C1041">
        <v>978.45177577162633</v>
      </c>
      <c r="D1041">
        <v>726.89333731763531</v>
      </c>
      <c r="E1041">
        <v>927.10675999719297</v>
      </c>
      <c r="F1041">
        <v>963.86039711384387</v>
      </c>
      <c r="G1041">
        <v>961.59603249586291</v>
      </c>
      <c r="H1041">
        <v>985.06321849200469</v>
      </c>
      <c r="I1041">
        <v>958.82352437335817</v>
      </c>
      <c r="J1041">
        <v>987.62899768611794</v>
      </c>
      <c r="K1041">
        <v>860.14138855643262</v>
      </c>
      <c r="L1041">
        <v>890.93975626756992</v>
      </c>
      <c r="M1041">
        <v>1002.7691847335821</v>
      </c>
      <c r="N1041">
        <v>883.99986726565589</v>
      </c>
      <c r="O1041">
        <v>1056.9244573478329</v>
      </c>
      <c r="P1041">
        <v>918.87666856396152</v>
      </c>
      <c r="Q1041">
        <v>1062.4178342092621</v>
      </c>
      <c r="R1041">
        <v>1024.936999985129</v>
      </c>
      <c r="S1041">
        <v>963.91721801664448</v>
      </c>
      <c r="T1041">
        <v>1035.5223699413721</v>
      </c>
      <c r="U1041">
        <v>1064.0763656087961</v>
      </c>
      <c r="V1041">
        <v>1118.248477923388</v>
      </c>
      <c r="W1041">
        <v>886.798206434279</v>
      </c>
      <c r="X1041">
        <v>1021.734661109438</v>
      </c>
      <c r="Y1041">
        <v>981.91896933915461</v>
      </c>
      <c r="Z1041">
        <v>951.67845135979746</v>
      </c>
      <c r="AA1041">
        <v>971.96893563666629</v>
      </c>
      <c r="AB1041">
        <v>1014.43682790093</v>
      </c>
      <c r="AC1041">
        <v>978.91216653584127</v>
      </c>
      <c r="AD1041">
        <v>933.10894504865655</v>
      </c>
      <c r="AE1041">
        <v>943.76725632334183</v>
      </c>
      <c r="AF1041">
        <v>995.75745712412709</v>
      </c>
      <c r="AG1041">
        <v>992.27171910208699</v>
      </c>
      <c r="AH1041">
        <v>959.30519062853784</v>
      </c>
    </row>
    <row r="1042" spans="1:34" x14ac:dyDescent="0.25">
      <c r="A1042">
        <v>43966</v>
      </c>
      <c r="B1042">
        <v>827.03</v>
      </c>
      <c r="C1042">
        <v>972.98451519493233</v>
      </c>
      <c r="D1042">
        <v>709.81495476915711</v>
      </c>
      <c r="E1042">
        <v>923.27903351797761</v>
      </c>
      <c r="F1042">
        <v>962.46279171660649</v>
      </c>
      <c r="G1042">
        <v>951.86749053570918</v>
      </c>
      <c r="H1042">
        <v>978.67844863515791</v>
      </c>
      <c r="I1042">
        <v>946.35229668627665</v>
      </c>
      <c r="J1042">
        <v>970.444296640159</v>
      </c>
      <c r="K1042">
        <v>849.18808458572767</v>
      </c>
      <c r="L1042">
        <v>874.23577482292058</v>
      </c>
      <c r="M1042">
        <v>988.28949273025478</v>
      </c>
      <c r="N1042">
        <v>878.21272700888653</v>
      </c>
      <c r="O1042">
        <v>1048.708074434333</v>
      </c>
      <c r="P1042">
        <v>924.90491244421059</v>
      </c>
      <c r="Q1042">
        <v>1054.486328715079</v>
      </c>
      <c r="R1042">
        <v>1018.598434960669</v>
      </c>
      <c r="S1042">
        <v>964.62131492120056</v>
      </c>
      <c r="T1042">
        <v>1023.632323135393</v>
      </c>
      <c r="U1042">
        <v>1055.1301923316771</v>
      </c>
      <c r="V1042">
        <v>1124.952392241504</v>
      </c>
      <c r="W1042">
        <v>881.49660744932078</v>
      </c>
      <c r="X1042">
        <v>1015.481080419313</v>
      </c>
      <c r="Y1042">
        <v>980.95950304374946</v>
      </c>
      <c r="Z1042">
        <v>965.69163223523378</v>
      </c>
      <c r="AA1042">
        <v>968.13529952600402</v>
      </c>
      <c r="AB1042">
        <v>1004.701367085308</v>
      </c>
      <c r="AC1042">
        <v>973.13395238487749</v>
      </c>
      <c r="AD1042">
        <v>929.87227735737167</v>
      </c>
      <c r="AE1042">
        <v>927.00151940947262</v>
      </c>
      <c r="AF1042">
        <v>988.08243627640672</v>
      </c>
      <c r="AG1042">
        <v>989.63223790734128</v>
      </c>
      <c r="AH1042">
        <v>953.38584975304514</v>
      </c>
    </row>
    <row r="1043" spans="1:34" x14ac:dyDescent="0.25">
      <c r="A1043">
        <v>43965</v>
      </c>
      <c r="B1043">
        <v>832.4</v>
      </c>
      <c r="C1043">
        <v>976.88985183599152</v>
      </c>
      <c r="D1043">
        <v>692.23948258249254</v>
      </c>
      <c r="E1043">
        <v>937.68978450628015</v>
      </c>
      <c r="F1043">
        <v>965.86650528059295</v>
      </c>
      <c r="G1043">
        <v>959.82478951176495</v>
      </c>
      <c r="H1043">
        <v>984.60706669588569</v>
      </c>
      <c r="I1043">
        <v>958.26057360608763</v>
      </c>
      <c r="J1043">
        <v>973.30721712109062</v>
      </c>
      <c r="K1043">
        <v>850.11043206544991</v>
      </c>
      <c r="L1043">
        <v>897.99731605253203</v>
      </c>
      <c r="M1043">
        <v>987.70796528577898</v>
      </c>
      <c r="N1043">
        <v>883.73997413657924</v>
      </c>
      <c r="O1043">
        <v>1052.2825780834351</v>
      </c>
      <c r="P1043">
        <v>931.45623618600825</v>
      </c>
      <c r="Q1043">
        <v>1052.882552939848</v>
      </c>
      <c r="R1043">
        <v>1021.8427001402169</v>
      </c>
      <c r="S1043">
        <v>976.75555551524633</v>
      </c>
      <c r="T1043">
        <v>1039.0988797553409</v>
      </c>
      <c r="U1043">
        <v>1059.5019115217019</v>
      </c>
      <c r="V1043">
        <v>1148.9251967678561</v>
      </c>
      <c r="W1043">
        <v>897.7125464130911</v>
      </c>
      <c r="X1043">
        <v>1009.264559316131</v>
      </c>
      <c r="Y1043">
        <v>980.40218390232371</v>
      </c>
      <c r="Z1043">
        <v>959.53724622198911</v>
      </c>
      <c r="AA1043">
        <v>969.71366245504032</v>
      </c>
      <c r="AB1043">
        <v>1010.166004891797</v>
      </c>
      <c r="AC1043">
        <v>980.83147569168943</v>
      </c>
      <c r="AD1043">
        <v>932.69905837152692</v>
      </c>
      <c r="AE1043">
        <v>934.4872865864462</v>
      </c>
      <c r="AF1043">
        <v>996.17444050360541</v>
      </c>
      <c r="AG1043">
        <v>997.2836783720777</v>
      </c>
      <c r="AH1043">
        <v>950.71881765147123</v>
      </c>
    </row>
    <row r="1044" spans="1:34" x14ac:dyDescent="0.25">
      <c r="A1044">
        <v>43964</v>
      </c>
      <c r="B1044">
        <v>834.21</v>
      </c>
      <c r="C1044">
        <v>972.42726114294135</v>
      </c>
      <c r="D1044">
        <v>675.64060044480698</v>
      </c>
      <c r="E1044">
        <v>935.05005344903441</v>
      </c>
      <c r="F1044">
        <v>958.15491984934602</v>
      </c>
      <c r="G1044">
        <v>970.38283867815562</v>
      </c>
      <c r="H1044">
        <v>969.93423144443</v>
      </c>
      <c r="I1044">
        <v>953.286454646989</v>
      </c>
      <c r="J1044">
        <v>975.54816841192269</v>
      </c>
      <c r="K1044">
        <v>857.98514153974713</v>
      </c>
      <c r="L1044">
        <v>901.74710665551959</v>
      </c>
      <c r="M1044">
        <v>986.30662624022477</v>
      </c>
      <c r="N1044">
        <v>882.71691380955144</v>
      </c>
      <c r="O1044">
        <v>1059.0373952953901</v>
      </c>
      <c r="P1044">
        <v>925.1515076861192</v>
      </c>
      <c r="Q1044">
        <v>1052.8630844484851</v>
      </c>
      <c r="R1044">
        <v>1021.61569176157</v>
      </c>
      <c r="S1044">
        <v>968.31084242532233</v>
      </c>
      <c r="T1044">
        <v>1023.813172717348</v>
      </c>
      <c r="U1044">
        <v>1051.301339204801</v>
      </c>
      <c r="V1044">
        <v>1132.824403076884</v>
      </c>
      <c r="W1044">
        <v>900.42128494881865</v>
      </c>
      <c r="X1044">
        <v>1007.152951310631</v>
      </c>
      <c r="Y1044">
        <v>970.60014865745381</v>
      </c>
      <c r="Z1044">
        <v>956.00269136747204</v>
      </c>
      <c r="AA1044">
        <v>960.05913802091652</v>
      </c>
      <c r="AB1044">
        <v>1012.689219868989</v>
      </c>
      <c r="AC1044">
        <v>979.04685539395314</v>
      </c>
      <c r="AD1044">
        <v>930.80347216245445</v>
      </c>
      <c r="AE1044">
        <v>939.82678572220732</v>
      </c>
      <c r="AF1044">
        <v>995.99447310971175</v>
      </c>
      <c r="AG1044">
        <v>992.53660359066464</v>
      </c>
      <c r="AH1044">
        <v>943.13412785284027</v>
      </c>
    </row>
    <row r="1045" spans="1:34" x14ac:dyDescent="0.25">
      <c r="A1045">
        <v>43963</v>
      </c>
      <c r="B1045">
        <v>835.32</v>
      </c>
      <c r="C1045">
        <v>967.56811382649005</v>
      </c>
      <c r="D1045">
        <v>659.86292479124336</v>
      </c>
      <c r="E1045">
        <v>930.32857799931992</v>
      </c>
      <c r="F1045">
        <v>948.97409646369806</v>
      </c>
      <c r="G1045">
        <v>974.06452145190997</v>
      </c>
      <c r="H1045">
        <v>971.58013135974988</v>
      </c>
      <c r="I1045">
        <v>955.92836488612375</v>
      </c>
      <c r="J1045">
        <v>977.88542468127241</v>
      </c>
      <c r="K1045">
        <v>849.39001179159789</v>
      </c>
      <c r="L1045">
        <v>891.36922113880814</v>
      </c>
      <c r="M1045">
        <v>986.74404579945542</v>
      </c>
      <c r="N1045">
        <v>880.43784752481565</v>
      </c>
      <c r="O1045">
        <v>1056.4368152259101</v>
      </c>
      <c r="P1045">
        <v>920.81565632337333</v>
      </c>
      <c r="Q1045">
        <v>1050.368066473728</v>
      </c>
      <c r="R1045">
        <v>1010.980037148016</v>
      </c>
      <c r="S1045">
        <v>973.25285100083613</v>
      </c>
      <c r="T1045">
        <v>994.45195638112</v>
      </c>
      <c r="U1045">
        <v>1034.7489288217689</v>
      </c>
      <c r="V1045">
        <v>1095.7336824908509</v>
      </c>
      <c r="W1045">
        <v>898.29475193182589</v>
      </c>
      <c r="X1045">
        <v>1008.2097444818691</v>
      </c>
      <c r="Y1045">
        <v>972.48420468925235</v>
      </c>
      <c r="Z1045">
        <v>954.1656302503709</v>
      </c>
      <c r="AA1045">
        <v>955.67496966097428</v>
      </c>
      <c r="AB1045">
        <v>1007.08093047572</v>
      </c>
      <c r="AC1045">
        <v>972.50592729872199</v>
      </c>
      <c r="AD1045">
        <v>928.90766232614317</v>
      </c>
      <c r="AE1045">
        <v>933.49651047908242</v>
      </c>
      <c r="AF1045">
        <v>986.19600643809849</v>
      </c>
      <c r="AG1045">
        <v>986.2422240802955</v>
      </c>
      <c r="AH1045">
        <v>942.50833817250623</v>
      </c>
    </row>
    <row r="1046" spans="1:34" x14ac:dyDescent="0.25">
      <c r="A1046">
        <v>43962</v>
      </c>
      <c r="B1046">
        <v>828.33</v>
      </c>
      <c r="C1046">
        <v>956.81011353835959</v>
      </c>
      <c r="D1046">
        <v>667.07547289978197</v>
      </c>
      <c r="E1046">
        <v>924.54682453683188</v>
      </c>
      <c r="F1046">
        <v>939.77692298937814</v>
      </c>
      <c r="G1046">
        <v>959.9170079958102</v>
      </c>
      <c r="H1046">
        <v>961.9842263965952</v>
      </c>
      <c r="I1046">
        <v>962.70455082374417</v>
      </c>
      <c r="J1046">
        <v>955.47689992817925</v>
      </c>
      <c r="K1046">
        <v>841.61160538161539</v>
      </c>
      <c r="L1046">
        <v>844.29694665018621</v>
      </c>
      <c r="M1046">
        <v>978.73521810426644</v>
      </c>
      <c r="N1046">
        <v>867.33059032350445</v>
      </c>
      <c r="O1046">
        <v>1039.2038062860429</v>
      </c>
      <c r="P1046">
        <v>909.06512357881195</v>
      </c>
      <c r="Q1046">
        <v>1043.037684720872</v>
      </c>
      <c r="R1046">
        <v>1005.480364979746</v>
      </c>
      <c r="S1046">
        <v>968.07417651753929</v>
      </c>
      <c r="T1046">
        <v>980.58845380366415</v>
      </c>
      <c r="U1046">
        <v>1022.6908977197691</v>
      </c>
      <c r="V1046">
        <v>1072.572370969385</v>
      </c>
      <c r="W1046">
        <v>893.2747744200035</v>
      </c>
      <c r="X1046">
        <v>1008.145631910897</v>
      </c>
      <c r="Y1046">
        <v>958.91796083737768</v>
      </c>
      <c r="Z1046">
        <v>944.73806339097382</v>
      </c>
      <c r="AA1046">
        <v>946.66414610309585</v>
      </c>
      <c r="AB1046">
        <v>988.82497419540414</v>
      </c>
      <c r="AC1046">
        <v>965.04709400088313</v>
      </c>
      <c r="AD1046">
        <v>918.8738578083437</v>
      </c>
      <c r="AE1046">
        <v>928.36447136652419</v>
      </c>
      <c r="AF1046">
        <v>971.2769203670249</v>
      </c>
      <c r="AG1046">
        <v>974.48860345303547</v>
      </c>
      <c r="AH1046">
        <v>934.22253557509111</v>
      </c>
    </row>
    <row r="1047" spans="1:34" x14ac:dyDescent="0.25">
      <c r="A1047">
        <v>43959</v>
      </c>
      <c r="B1047">
        <v>813.73</v>
      </c>
      <c r="C1047">
        <v>950.10123569287828</v>
      </c>
      <c r="D1047">
        <v>662.12607533353003</v>
      </c>
      <c r="E1047">
        <v>923.86651441137496</v>
      </c>
      <c r="F1047">
        <v>930.36587613668246</v>
      </c>
      <c r="G1047">
        <v>956.35164326724805</v>
      </c>
      <c r="H1047">
        <v>948.32271078834253</v>
      </c>
      <c r="I1047">
        <v>951.97204685796942</v>
      </c>
      <c r="J1047">
        <v>957.17489165919028</v>
      </c>
      <c r="K1047">
        <v>816.5304618752491</v>
      </c>
      <c r="L1047">
        <v>841.23179089054702</v>
      </c>
      <c r="M1047">
        <v>975.68171343000358</v>
      </c>
      <c r="N1047">
        <v>863.13081042639988</v>
      </c>
      <c r="O1047">
        <v>1036.3783607378109</v>
      </c>
      <c r="P1047">
        <v>909.98611717000051</v>
      </c>
      <c r="Q1047">
        <v>1037.6401161726351</v>
      </c>
      <c r="R1047">
        <v>996.15860062656236</v>
      </c>
      <c r="S1047">
        <v>963.39796729713203</v>
      </c>
      <c r="T1047">
        <v>985.24811073427793</v>
      </c>
      <c r="U1047">
        <v>1001.103816199277</v>
      </c>
      <c r="V1047">
        <v>1023.7580020735199</v>
      </c>
      <c r="W1047">
        <v>891.75882752854488</v>
      </c>
      <c r="X1047">
        <v>1007.965402688713</v>
      </c>
      <c r="Y1047">
        <v>955.86348657927772</v>
      </c>
      <c r="Z1047">
        <v>940.29886086147758</v>
      </c>
      <c r="AA1047">
        <v>940.82192056823033</v>
      </c>
      <c r="AB1047">
        <v>980.57870349862208</v>
      </c>
      <c r="AC1047">
        <v>956.47972423712827</v>
      </c>
      <c r="AD1047">
        <v>915.40470090181043</v>
      </c>
      <c r="AE1047">
        <v>907.72216192863664</v>
      </c>
      <c r="AF1047">
        <v>958.16486441626569</v>
      </c>
      <c r="AG1047">
        <v>969.74794729317864</v>
      </c>
      <c r="AH1047">
        <v>930.45013064504951</v>
      </c>
    </row>
    <row r="1048" spans="1:34" x14ac:dyDescent="0.25">
      <c r="A1048">
        <v>43958</v>
      </c>
      <c r="B1048">
        <v>796.54</v>
      </c>
      <c r="C1048">
        <v>946.37722104275099</v>
      </c>
      <c r="D1048">
        <v>666.3218872953554</v>
      </c>
      <c r="E1048">
        <v>907.81918241634355</v>
      </c>
      <c r="F1048">
        <v>928.7934457765715</v>
      </c>
      <c r="G1048">
        <v>953.43417554247901</v>
      </c>
      <c r="H1048">
        <v>939.43345137875997</v>
      </c>
      <c r="I1048">
        <v>954.30581625052309</v>
      </c>
      <c r="J1048">
        <v>944.35151463153284</v>
      </c>
      <c r="K1048">
        <v>805.93375804008087</v>
      </c>
      <c r="L1048">
        <v>845.23480727776689</v>
      </c>
      <c r="M1048">
        <v>971.20504960330595</v>
      </c>
      <c r="N1048">
        <v>866.02153955899394</v>
      </c>
      <c r="O1048">
        <v>1045.3046566232231</v>
      </c>
      <c r="P1048">
        <v>903.61928876151774</v>
      </c>
      <c r="Q1048">
        <v>1024.772801773895</v>
      </c>
      <c r="R1048">
        <v>981.45633567355173</v>
      </c>
      <c r="S1048">
        <v>944.9447398304319</v>
      </c>
      <c r="T1048">
        <v>980.32034592843593</v>
      </c>
      <c r="U1048">
        <v>992.43509852654256</v>
      </c>
      <c r="V1048">
        <v>1019.16277806118</v>
      </c>
      <c r="W1048">
        <v>883.0792116117691</v>
      </c>
      <c r="X1048">
        <v>1004.503863229706</v>
      </c>
      <c r="Y1048">
        <v>957.07369161254098</v>
      </c>
      <c r="Z1048">
        <v>945.35005909156234</v>
      </c>
      <c r="AA1048">
        <v>938.41119574629806</v>
      </c>
      <c r="AB1048">
        <v>977.16900953562686</v>
      </c>
      <c r="AC1048">
        <v>948.50710401586116</v>
      </c>
      <c r="AD1048">
        <v>914.27079424673343</v>
      </c>
      <c r="AE1048">
        <v>885.70458073723375</v>
      </c>
      <c r="AF1048">
        <v>954.35329533894048</v>
      </c>
      <c r="AG1048">
        <v>966.56558631704843</v>
      </c>
      <c r="AH1048">
        <v>928.50571775429808</v>
      </c>
    </row>
    <row r="1049" spans="1:34" x14ac:dyDescent="0.25">
      <c r="A1049">
        <v>43957</v>
      </c>
      <c r="B1049">
        <v>782.59</v>
      </c>
      <c r="C1049">
        <v>938.32617874559969</v>
      </c>
      <c r="D1049">
        <v>672.24493389920951</v>
      </c>
      <c r="E1049">
        <v>896.57956866991867</v>
      </c>
      <c r="F1049">
        <v>929.26143264529048</v>
      </c>
      <c r="G1049">
        <v>942.74789830718805</v>
      </c>
      <c r="H1049">
        <v>922.77944524603765</v>
      </c>
      <c r="I1049">
        <v>953.39295752700741</v>
      </c>
      <c r="J1049">
        <v>947.5836514239935</v>
      </c>
      <c r="K1049">
        <v>801.75994113041349</v>
      </c>
      <c r="L1049">
        <v>832.94946517281517</v>
      </c>
      <c r="M1049">
        <v>966.34503619879013</v>
      </c>
      <c r="N1049">
        <v>865.01773631083825</v>
      </c>
      <c r="O1049">
        <v>1043.494917906213</v>
      </c>
      <c r="P1049">
        <v>888.75710063754354</v>
      </c>
      <c r="Q1049">
        <v>1017.521840212112</v>
      </c>
      <c r="R1049">
        <v>977.03533425976946</v>
      </c>
      <c r="S1049">
        <v>929.18881063621643</v>
      </c>
      <c r="T1049">
        <v>958.72543458033567</v>
      </c>
      <c r="U1049">
        <v>982.44738410918171</v>
      </c>
      <c r="V1049">
        <v>983.50396308537563</v>
      </c>
      <c r="W1049">
        <v>885.57850645465999</v>
      </c>
      <c r="X1049">
        <v>1007.266259631415</v>
      </c>
      <c r="Y1049">
        <v>934.10564502257262</v>
      </c>
      <c r="Z1049">
        <v>934.86470992192505</v>
      </c>
      <c r="AA1049">
        <v>927.95555383341048</v>
      </c>
      <c r="AB1049">
        <v>971.19831384824329</v>
      </c>
      <c r="AC1049">
        <v>942.1405863010757</v>
      </c>
      <c r="AD1049">
        <v>908.79797705173019</v>
      </c>
      <c r="AE1049">
        <v>865.49616140103012</v>
      </c>
      <c r="AF1049">
        <v>946.96670545427878</v>
      </c>
      <c r="AG1049">
        <v>958.25557684166313</v>
      </c>
      <c r="AH1049">
        <v>921.92644669361528</v>
      </c>
    </row>
    <row r="1050" spans="1:34" x14ac:dyDescent="0.25">
      <c r="A1050">
        <v>43956</v>
      </c>
      <c r="B1050">
        <v>764.16</v>
      </c>
      <c r="C1050">
        <v>929.50756109080669</v>
      </c>
      <c r="D1050">
        <v>664.6185431075827</v>
      </c>
      <c r="E1050">
        <v>893.47990212010848</v>
      </c>
      <c r="F1050">
        <v>917.92619822651932</v>
      </c>
      <c r="G1050">
        <v>929.03356503371492</v>
      </c>
      <c r="H1050">
        <v>919.71087446376646</v>
      </c>
      <c r="I1050">
        <v>930.03460200509915</v>
      </c>
      <c r="J1050">
        <v>937.66722332779932</v>
      </c>
      <c r="K1050">
        <v>789.88504423958921</v>
      </c>
      <c r="L1050">
        <v>824.50188125387479</v>
      </c>
      <c r="M1050">
        <v>964.36174455888329</v>
      </c>
      <c r="N1050">
        <v>848.48860730325964</v>
      </c>
      <c r="O1050">
        <v>1029.552237890508</v>
      </c>
      <c r="P1050">
        <v>883.66395317465697</v>
      </c>
      <c r="Q1050">
        <v>1016.230526454564</v>
      </c>
      <c r="R1050">
        <v>972.99362745682254</v>
      </c>
      <c r="S1050">
        <v>920.99517609444388</v>
      </c>
      <c r="T1050">
        <v>963.43675219907527</v>
      </c>
      <c r="U1050">
        <v>972.69189641031005</v>
      </c>
      <c r="V1050">
        <v>983.82642727512427</v>
      </c>
      <c r="W1050">
        <v>880.97646668454161</v>
      </c>
      <c r="X1050">
        <v>995.3091713644842</v>
      </c>
      <c r="Y1050">
        <v>923.7102871954653</v>
      </c>
      <c r="Z1050">
        <v>920.51421545959602</v>
      </c>
      <c r="AA1050">
        <v>919.30182177108748</v>
      </c>
      <c r="AB1050">
        <v>962.73515323494325</v>
      </c>
      <c r="AC1050">
        <v>933.53003374466994</v>
      </c>
      <c r="AD1050">
        <v>898.13566986205842</v>
      </c>
      <c r="AE1050">
        <v>846.83880159679654</v>
      </c>
      <c r="AF1050">
        <v>931.2350591687557</v>
      </c>
      <c r="AG1050">
        <v>951.61158285804197</v>
      </c>
      <c r="AH1050">
        <v>915.56793223456282</v>
      </c>
    </row>
    <row r="1051" spans="1:34" x14ac:dyDescent="0.25">
      <c r="A1051">
        <v>43955</v>
      </c>
      <c r="B1051">
        <v>762.47</v>
      </c>
      <c r="C1051">
        <v>926.51201376440474</v>
      </c>
      <c r="D1051">
        <v>660.53555926538047</v>
      </c>
      <c r="E1051">
        <v>878.87645297414258</v>
      </c>
      <c r="F1051">
        <v>911.31984387635384</v>
      </c>
      <c r="G1051">
        <v>906.54719679602692</v>
      </c>
      <c r="H1051">
        <v>921.16585106293644</v>
      </c>
      <c r="I1051">
        <v>930.04802716096845</v>
      </c>
      <c r="J1051">
        <v>918.56748662141126</v>
      </c>
      <c r="K1051">
        <v>781.28619738533803</v>
      </c>
      <c r="L1051">
        <v>827.5991376736589</v>
      </c>
      <c r="M1051">
        <v>966.37742102345555</v>
      </c>
      <c r="N1051">
        <v>851.99425335893341</v>
      </c>
      <c r="O1051">
        <v>1026.2856531890391</v>
      </c>
      <c r="P1051">
        <v>896.51277904157178</v>
      </c>
      <c r="Q1051">
        <v>1021.512220300257</v>
      </c>
      <c r="R1051">
        <v>967.26496364256491</v>
      </c>
      <c r="S1051">
        <v>929.89548283983095</v>
      </c>
      <c r="T1051">
        <v>952.74669684984008</v>
      </c>
      <c r="U1051">
        <v>967.50468862550576</v>
      </c>
      <c r="V1051">
        <v>994.52509792507499</v>
      </c>
      <c r="W1051">
        <v>881.06966671110297</v>
      </c>
      <c r="X1051">
        <v>997.15092272332959</v>
      </c>
      <c r="Y1051">
        <v>914.70720369424123</v>
      </c>
      <c r="Z1051">
        <v>943.53753736084195</v>
      </c>
      <c r="AA1051">
        <v>914.32840324399297</v>
      </c>
      <c r="AB1051">
        <v>959.87306640254008</v>
      </c>
      <c r="AC1051">
        <v>930.71523928457179</v>
      </c>
      <c r="AD1051">
        <v>902.91349307863084</v>
      </c>
      <c r="AE1051">
        <v>841.7750519962741</v>
      </c>
      <c r="AF1051">
        <v>927.84755293981914</v>
      </c>
      <c r="AG1051">
        <v>948.43203251709087</v>
      </c>
      <c r="AH1051">
        <v>913.22936110323292</v>
      </c>
    </row>
    <row r="1052" spans="1:34" x14ac:dyDescent="0.25">
      <c r="A1052">
        <v>43950</v>
      </c>
      <c r="B1052">
        <v>769.11</v>
      </c>
      <c r="C1052">
        <v>934.78299513793399</v>
      </c>
      <c r="D1052">
        <v>668.02159790176313</v>
      </c>
      <c r="E1052">
        <v>891.4143650179094</v>
      </c>
      <c r="F1052">
        <v>919.52206579759184</v>
      </c>
      <c r="G1052">
        <v>933.71182984435688</v>
      </c>
      <c r="H1052">
        <v>937.14062024648604</v>
      </c>
      <c r="I1052">
        <v>916.00626054219572</v>
      </c>
      <c r="J1052">
        <v>917.59264435983118</v>
      </c>
      <c r="K1052">
        <v>789.93089287994576</v>
      </c>
      <c r="L1052">
        <v>846.58657811675016</v>
      </c>
      <c r="M1052">
        <v>974.36808616627638</v>
      </c>
      <c r="N1052">
        <v>863.87646002984172</v>
      </c>
      <c r="O1052">
        <v>1039.753550334395</v>
      </c>
      <c r="P1052">
        <v>902.66135701645032</v>
      </c>
      <c r="Q1052">
        <v>1023.398362496935</v>
      </c>
      <c r="R1052">
        <v>972.58545447179722</v>
      </c>
      <c r="S1052">
        <v>934.97084649038516</v>
      </c>
      <c r="T1052">
        <v>960.49258108099525</v>
      </c>
      <c r="U1052">
        <v>971.51194142448037</v>
      </c>
      <c r="V1052">
        <v>1006.702346909114</v>
      </c>
      <c r="W1052">
        <v>896.92418131903275</v>
      </c>
      <c r="X1052">
        <v>998.9929731001713</v>
      </c>
      <c r="Y1052">
        <v>922.45538714324971</v>
      </c>
      <c r="Z1052">
        <v>951.63102305271912</v>
      </c>
      <c r="AA1052">
        <v>922.65302666154992</v>
      </c>
      <c r="AB1052">
        <v>968.08457168815903</v>
      </c>
      <c r="AC1052">
        <v>937.98781529531504</v>
      </c>
      <c r="AD1052">
        <v>913.14462613807291</v>
      </c>
      <c r="AE1052">
        <v>855.39902672267385</v>
      </c>
      <c r="AF1052">
        <v>939.3023280652958</v>
      </c>
      <c r="AG1052">
        <v>956.17016463540369</v>
      </c>
      <c r="AH1052">
        <v>919.76526729331954</v>
      </c>
    </row>
    <row r="1053" spans="1:34" x14ac:dyDescent="0.25">
      <c r="A1053">
        <v>43949</v>
      </c>
      <c r="B1053">
        <v>767.21</v>
      </c>
      <c r="C1053">
        <v>930.70362849093112</v>
      </c>
      <c r="D1053">
        <v>663.24022803988532</v>
      </c>
      <c r="E1053">
        <v>885.73646944669497</v>
      </c>
      <c r="F1053">
        <v>916.90940271059139</v>
      </c>
      <c r="G1053">
        <v>940.79224490321269</v>
      </c>
      <c r="H1053">
        <v>936.80682445861044</v>
      </c>
      <c r="I1053">
        <v>904.09481393618069</v>
      </c>
      <c r="J1053">
        <v>908.61786778018097</v>
      </c>
      <c r="K1053">
        <v>754.23389134149807</v>
      </c>
      <c r="L1053">
        <v>844.12850300426635</v>
      </c>
      <c r="M1053">
        <v>963.6199516570407</v>
      </c>
      <c r="N1053">
        <v>852.01366007456556</v>
      </c>
      <c r="O1053">
        <v>1027.9077224023481</v>
      </c>
      <c r="P1053">
        <v>899.33733552381602</v>
      </c>
      <c r="Q1053">
        <v>1017.504697898177</v>
      </c>
      <c r="R1053">
        <v>965.39029154164427</v>
      </c>
      <c r="S1053">
        <v>929.66629755844133</v>
      </c>
      <c r="T1053">
        <v>952.67048474761441</v>
      </c>
      <c r="U1053">
        <v>972.20366895816301</v>
      </c>
      <c r="V1053">
        <v>1019.967512231058</v>
      </c>
      <c r="W1053">
        <v>903.95836719709655</v>
      </c>
      <c r="X1053">
        <v>997.39333616660997</v>
      </c>
      <c r="Y1053">
        <v>920.27471870468446</v>
      </c>
      <c r="Z1053">
        <v>965.00276934196643</v>
      </c>
      <c r="AA1053">
        <v>920.08463460280598</v>
      </c>
      <c r="AB1053">
        <v>958.52143957190992</v>
      </c>
      <c r="AC1053">
        <v>936.63608495633162</v>
      </c>
      <c r="AD1053">
        <v>907.95063419743872</v>
      </c>
      <c r="AE1053">
        <v>846.21794100679654</v>
      </c>
      <c r="AF1053">
        <v>932.54208647063945</v>
      </c>
      <c r="AG1053">
        <v>953.41713161028315</v>
      </c>
      <c r="AH1053">
        <v>916.28888346713313</v>
      </c>
    </row>
    <row r="1054" spans="1:34" x14ac:dyDescent="0.25">
      <c r="A1054">
        <v>43948</v>
      </c>
      <c r="B1054">
        <v>770.77</v>
      </c>
      <c r="C1054">
        <v>930.73804364763009</v>
      </c>
      <c r="D1054">
        <v>670.64350676810602</v>
      </c>
      <c r="E1054">
        <v>893.31516290735317</v>
      </c>
      <c r="F1054">
        <v>921.41498853500855</v>
      </c>
      <c r="G1054">
        <v>918.12928912252551</v>
      </c>
      <c r="H1054">
        <v>936.04097727150304</v>
      </c>
      <c r="I1054">
        <v>900.38396579062555</v>
      </c>
      <c r="J1054">
        <v>910.36933119867865</v>
      </c>
      <c r="K1054">
        <v>770.40942625395746</v>
      </c>
      <c r="L1054">
        <v>828.08993637328615</v>
      </c>
      <c r="M1054">
        <v>966.15217384215907</v>
      </c>
      <c r="N1054">
        <v>850.91542683372995</v>
      </c>
      <c r="O1054">
        <v>1022.279959105022</v>
      </c>
      <c r="P1054">
        <v>901.10308619646059</v>
      </c>
      <c r="Q1054">
        <v>1012.479409195939</v>
      </c>
      <c r="R1054">
        <v>965.76652774194758</v>
      </c>
      <c r="S1054">
        <v>928.71626450040503</v>
      </c>
      <c r="T1054">
        <v>942.4981957737117</v>
      </c>
      <c r="U1054">
        <v>969.83731662300136</v>
      </c>
      <c r="V1054">
        <v>1004.276851025771</v>
      </c>
      <c r="W1054">
        <v>912.60524102560589</v>
      </c>
      <c r="X1054">
        <v>1003.011630509887</v>
      </c>
      <c r="Y1054">
        <v>923.33667483813599</v>
      </c>
      <c r="Z1054">
        <v>960.68742342731571</v>
      </c>
      <c r="AA1054">
        <v>922.55979257817398</v>
      </c>
      <c r="AB1054">
        <v>954.71807543319051</v>
      </c>
      <c r="AC1054">
        <v>935.22586487380556</v>
      </c>
      <c r="AD1054">
        <v>908.270691539577</v>
      </c>
      <c r="AE1054">
        <v>848.87921080303659</v>
      </c>
      <c r="AF1054">
        <v>930.76346782163785</v>
      </c>
      <c r="AG1054">
        <v>952.94946058759797</v>
      </c>
      <c r="AH1054">
        <v>917.45088376088279</v>
      </c>
    </row>
    <row r="1055" spans="1:34" x14ac:dyDescent="0.25">
      <c r="A1055">
        <v>43945</v>
      </c>
      <c r="B1055">
        <v>776.66</v>
      </c>
      <c r="C1055">
        <v>923.78810987187842</v>
      </c>
      <c r="D1055">
        <v>659.95867097615701</v>
      </c>
      <c r="E1055">
        <v>887.8557991348996</v>
      </c>
      <c r="F1055">
        <v>916.20901049073484</v>
      </c>
      <c r="G1055">
        <v>869.18698471448943</v>
      </c>
      <c r="H1055">
        <v>933.82823834763133</v>
      </c>
      <c r="I1055">
        <v>902.42875859928495</v>
      </c>
      <c r="J1055">
        <v>909.10317046984869</v>
      </c>
      <c r="K1055">
        <v>793.50361563539673</v>
      </c>
      <c r="L1055">
        <v>823.50690143282338</v>
      </c>
      <c r="M1055">
        <v>974.07471598574307</v>
      </c>
      <c r="N1055">
        <v>846.04075355286966</v>
      </c>
      <c r="O1055">
        <v>1016.454161741725</v>
      </c>
      <c r="P1055">
        <v>895.66937129024484</v>
      </c>
      <c r="Q1055">
        <v>1008.592792531039</v>
      </c>
      <c r="R1055">
        <v>972.11929132681439</v>
      </c>
      <c r="S1055">
        <v>941.31151421616164</v>
      </c>
      <c r="T1055">
        <v>913.62185547725358</v>
      </c>
      <c r="U1055">
        <v>963.3719380990301</v>
      </c>
      <c r="V1055">
        <v>930.70030441105814</v>
      </c>
      <c r="W1055">
        <v>904.345059737528</v>
      </c>
      <c r="X1055">
        <v>992.23528625179267</v>
      </c>
      <c r="Y1055">
        <v>911.26028190448119</v>
      </c>
      <c r="Z1055">
        <v>964.8287279763224</v>
      </c>
      <c r="AA1055">
        <v>913.85383164413417</v>
      </c>
      <c r="AB1055">
        <v>948.22715117030361</v>
      </c>
      <c r="AC1055">
        <v>928.0689308424561</v>
      </c>
      <c r="AD1055">
        <v>908.30289117768825</v>
      </c>
      <c r="AE1055">
        <v>850.96294869336111</v>
      </c>
      <c r="AF1055">
        <v>924.2656768156769</v>
      </c>
      <c r="AG1055">
        <v>945.30569654641522</v>
      </c>
      <c r="AH1055">
        <v>909.86667495861286</v>
      </c>
    </row>
    <row r="1056" spans="1:34" x14ac:dyDescent="0.25">
      <c r="A1056">
        <v>43944</v>
      </c>
      <c r="B1056">
        <v>773.91</v>
      </c>
      <c r="C1056">
        <v>920.97099929692502</v>
      </c>
      <c r="D1056">
        <v>652.38706813698468</v>
      </c>
      <c r="E1056">
        <v>885.01908058248</v>
      </c>
      <c r="F1056">
        <v>910.72823146588826</v>
      </c>
      <c r="G1056">
        <v>862.56186875725496</v>
      </c>
      <c r="H1056">
        <v>934.80828918799205</v>
      </c>
      <c r="I1056">
        <v>901.07532929500019</v>
      </c>
      <c r="J1056">
        <v>905.83813831492284</v>
      </c>
      <c r="K1056">
        <v>795.61874962772163</v>
      </c>
      <c r="L1056">
        <v>810.42343376013673</v>
      </c>
      <c r="M1056">
        <v>979.27647110101407</v>
      </c>
      <c r="N1056">
        <v>840.75152270165677</v>
      </c>
      <c r="O1056">
        <v>1011.853203195318</v>
      </c>
      <c r="P1056">
        <v>888.81379230654591</v>
      </c>
      <c r="Q1056">
        <v>1008.611972996971</v>
      </c>
      <c r="R1056">
        <v>973.20786518761406</v>
      </c>
      <c r="S1056">
        <v>946.72223573838278</v>
      </c>
      <c r="T1056">
        <v>908.45446872340722</v>
      </c>
      <c r="U1056">
        <v>951.87412709062426</v>
      </c>
      <c r="V1056">
        <v>927.94271160534367</v>
      </c>
      <c r="W1056">
        <v>894.46387425051739</v>
      </c>
      <c r="X1056">
        <v>998.36074202451641</v>
      </c>
      <c r="Y1056">
        <v>911.58110184635541</v>
      </c>
      <c r="Z1056">
        <v>962.79896179983882</v>
      </c>
      <c r="AA1056">
        <v>912.53210863666004</v>
      </c>
      <c r="AB1056">
        <v>944.90639770772816</v>
      </c>
      <c r="AC1056">
        <v>922.14945316216154</v>
      </c>
      <c r="AD1056">
        <v>906.5612329092279</v>
      </c>
      <c r="AE1056">
        <v>844.3269400323104</v>
      </c>
      <c r="AF1056">
        <v>921.31188019330091</v>
      </c>
      <c r="AG1056">
        <v>941.32564959580384</v>
      </c>
      <c r="AH1056">
        <v>908.83811832339211</v>
      </c>
    </row>
    <row r="1057" spans="1:34" x14ac:dyDescent="0.25">
      <c r="A1057">
        <v>43943</v>
      </c>
      <c r="B1057">
        <v>768.92</v>
      </c>
      <c r="C1057">
        <v>915.53460411590595</v>
      </c>
      <c r="D1057">
        <v>635.49021859468212</v>
      </c>
      <c r="E1057">
        <v>886.06949827675692</v>
      </c>
      <c r="F1057">
        <v>912.03743601840256</v>
      </c>
      <c r="G1057">
        <v>854.43297280308025</v>
      </c>
      <c r="H1057">
        <v>929.27943814175671</v>
      </c>
      <c r="I1057">
        <v>898.8213458964799</v>
      </c>
      <c r="J1057">
        <v>901.92940365789423</v>
      </c>
      <c r="K1057">
        <v>794.01625045494904</v>
      </c>
      <c r="L1057">
        <v>803.7495388261658</v>
      </c>
      <c r="M1057">
        <v>976.8333794139869</v>
      </c>
      <c r="N1057">
        <v>835.94194443476908</v>
      </c>
      <c r="O1057">
        <v>1001.654487309801</v>
      </c>
      <c r="P1057">
        <v>882.1404867966769</v>
      </c>
      <c r="Q1057">
        <v>997.07824873085895</v>
      </c>
      <c r="R1057">
        <v>972.3233034372056</v>
      </c>
      <c r="S1057">
        <v>944.00576256657234</v>
      </c>
      <c r="T1057">
        <v>889.50541366479797</v>
      </c>
      <c r="U1057">
        <v>951.70769033945703</v>
      </c>
      <c r="V1057">
        <v>943.35649100266198</v>
      </c>
      <c r="W1057">
        <v>888.93580627620042</v>
      </c>
      <c r="X1057">
        <v>990.97744308926303</v>
      </c>
      <c r="Y1057">
        <v>902.17481459120006</v>
      </c>
      <c r="Z1057">
        <v>950.48054471674072</v>
      </c>
      <c r="AA1057">
        <v>906.42213125080866</v>
      </c>
      <c r="AB1057">
        <v>938.55341638599032</v>
      </c>
      <c r="AC1057">
        <v>918.78700143464812</v>
      </c>
      <c r="AD1057">
        <v>901.52507695930353</v>
      </c>
      <c r="AE1057">
        <v>836.75595767814059</v>
      </c>
      <c r="AF1057">
        <v>916.12275166417203</v>
      </c>
      <c r="AG1057">
        <v>936.90864250827235</v>
      </c>
      <c r="AH1057">
        <v>902.46134857415086</v>
      </c>
    </row>
    <row r="1058" spans="1:34" x14ac:dyDescent="0.25">
      <c r="A1058">
        <v>43942</v>
      </c>
      <c r="B1058">
        <v>766.84</v>
      </c>
      <c r="C1058">
        <v>907.46510788640182</v>
      </c>
      <c r="D1058">
        <v>602.19871121810843</v>
      </c>
      <c r="E1058">
        <v>886.81620136196852</v>
      </c>
      <c r="F1058">
        <v>903.5205404230735</v>
      </c>
      <c r="G1058">
        <v>837.23276961187855</v>
      </c>
      <c r="H1058">
        <v>929.79340245044307</v>
      </c>
      <c r="I1058">
        <v>887.93327779560161</v>
      </c>
      <c r="J1058">
        <v>891.47796770069203</v>
      </c>
      <c r="K1058">
        <v>797.38844475485269</v>
      </c>
      <c r="L1058">
        <v>788.29325756493904</v>
      </c>
      <c r="M1058">
        <v>969.565817495538</v>
      </c>
      <c r="N1058">
        <v>833.522229175657</v>
      </c>
      <c r="O1058">
        <v>986.49220743857813</v>
      </c>
      <c r="P1058">
        <v>884.77704285154107</v>
      </c>
      <c r="Q1058">
        <v>995.81245692918696</v>
      </c>
      <c r="R1058">
        <v>964.54539781444214</v>
      </c>
      <c r="S1058">
        <v>931.28537883780996</v>
      </c>
      <c r="T1058">
        <v>889.6739633229206</v>
      </c>
      <c r="U1058">
        <v>953.8491099412787</v>
      </c>
      <c r="V1058">
        <v>934.61291175651934</v>
      </c>
      <c r="W1058">
        <v>874.3819349657706</v>
      </c>
      <c r="X1058">
        <v>978.89276782833042</v>
      </c>
      <c r="Y1058">
        <v>890.92419580376736</v>
      </c>
      <c r="Z1058">
        <v>938.32739798880698</v>
      </c>
      <c r="AA1058">
        <v>897.23457783850142</v>
      </c>
      <c r="AB1058">
        <v>929.78031405811009</v>
      </c>
      <c r="AC1058">
        <v>912.32080288644568</v>
      </c>
      <c r="AD1058">
        <v>896.29641920123413</v>
      </c>
      <c r="AE1058">
        <v>823.13067234526216</v>
      </c>
      <c r="AF1058">
        <v>901.70084038277435</v>
      </c>
      <c r="AG1058">
        <v>929.83705440762856</v>
      </c>
      <c r="AH1058">
        <v>897.27577737877778</v>
      </c>
    </row>
    <row r="1059" spans="1:34" x14ac:dyDescent="0.25">
      <c r="A1059">
        <v>43941</v>
      </c>
      <c r="B1059">
        <v>794.97</v>
      </c>
      <c r="C1059">
        <v>928.81014418643065</v>
      </c>
      <c r="D1059">
        <v>634.70315270885828</v>
      </c>
      <c r="E1059">
        <v>889.88468802386626</v>
      </c>
      <c r="F1059">
        <v>925.96680455609999</v>
      </c>
      <c r="G1059">
        <v>878.33936279066415</v>
      </c>
      <c r="H1059">
        <v>951.56059554679496</v>
      </c>
      <c r="I1059">
        <v>919.032956303883</v>
      </c>
      <c r="J1059">
        <v>921.56021552016523</v>
      </c>
      <c r="K1059">
        <v>863.16106579310326</v>
      </c>
      <c r="L1059">
        <v>832.41871854354167</v>
      </c>
      <c r="M1059">
        <v>998.14717129570181</v>
      </c>
      <c r="N1059">
        <v>858.1654383246223</v>
      </c>
      <c r="O1059">
        <v>1006.47583910719</v>
      </c>
      <c r="P1059">
        <v>891.59561362750867</v>
      </c>
      <c r="Q1059">
        <v>1005.738244737425</v>
      </c>
      <c r="R1059">
        <v>984.07172145951461</v>
      </c>
      <c r="S1059">
        <v>949.27608455245752</v>
      </c>
      <c r="T1059">
        <v>902.61233514509456</v>
      </c>
      <c r="U1059">
        <v>986.0804858958893</v>
      </c>
      <c r="V1059">
        <v>991.11618967245056</v>
      </c>
      <c r="W1059">
        <v>887.97863299375149</v>
      </c>
      <c r="X1059">
        <v>994.64320558104873</v>
      </c>
      <c r="Y1059">
        <v>897.97758770254302</v>
      </c>
      <c r="Z1059">
        <v>965.0843928442896</v>
      </c>
      <c r="AA1059">
        <v>913.9292766937233</v>
      </c>
      <c r="AB1059">
        <v>958.77999974445959</v>
      </c>
      <c r="AC1059">
        <v>935.07640492200755</v>
      </c>
      <c r="AD1059">
        <v>919.19351069651304</v>
      </c>
      <c r="AE1059">
        <v>866.48452101539624</v>
      </c>
      <c r="AF1059">
        <v>936.47179102306814</v>
      </c>
      <c r="AG1059">
        <v>951.2999714492139</v>
      </c>
      <c r="AH1059">
        <v>908.86114474363467</v>
      </c>
    </row>
    <row r="1060" spans="1:34" x14ac:dyDescent="0.25">
      <c r="A1060">
        <v>43938</v>
      </c>
      <c r="B1060">
        <v>789.6</v>
      </c>
      <c r="C1060">
        <v>920.49160025689093</v>
      </c>
      <c r="D1060">
        <v>625.9448238718636</v>
      </c>
      <c r="E1060">
        <v>886.25393852612001</v>
      </c>
      <c r="F1060">
        <v>919.98892759822036</v>
      </c>
      <c r="G1060">
        <v>859.75491277912829</v>
      </c>
      <c r="H1060">
        <v>953.50112504309766</v>
      </c>
      <c r="I1060">
        <v>892.39458831481852</v>
      </c>
      <c r="J1060">
        <v>914.71306880696193</v>
      </c>
      <c r="K1060">
        <v>822.01389214344931</v>
      </c>
      <c r="L1060">
        <v>838.7671534692887</v>
      </c>
      <c r="M1060">
        <v>982.61426029223162</v>
      </c>
      <c r="N1060">
        <v>849.97168257064891</v>
      </c>
      <c r="O1060">
        <v>993.42937835081682</v>
      </c>
      <c r="P1060">
        <v>892.4980435988208</v>
      </c>
      <c r="Q1060">
        <v>991.13539492189193</v>
      </c>
      <c r="R1060">
        <v>978.58971625371953</v>
      </c>
      <c r="S1060">
        <v>946.06500179336115</v>
      </c>
      <c r="T1060">
        <v>909.07050384531021</v>
      </c>
      <c r="U1060">
        <v>986.45147292772367</v>
      </c>
      <c r="V1060">
        <v>969.71048502100757</v>
      </c>
      <c r="W1060">
        <v>879.53098710655729</v>
      </c>
      <c r="X1060">
        <v>985.36645539981328</v>
      </c>
      <c r="Y1060">
        <v>885.92684060147928</v>
      </c>
      <c r="Z1060">
        <v>962.93537563630161</v>
      </c>
      <c r="AA1060">
        <v>907.62227612828258</v>
      </c>
      <c r="AB1060">
        <v>944.95792908625663</v>
      </c>
      <c r="AC1060">
        <v>927.75954124632267</v>
      </c>
      <c r="AD1060">
        <v>911.2476075672339</v>
      </c>
      <c r="AE1060">
        <v>853.12744100085365</v>
      </c>
      <c r="AF1060">
        <v>928.23626940532631</v>
      </c>
      <c r="AG1060">
        <v>940.85718595208232</v>
      </c>
      <c r="AH1060">
        <v>903.39506659540666</v>
      </c>
    </row>
    <row r="1061" spans="1:34" x14ac:dyDescent="0.25">
      <c r="A1061">
        <v>43937</v>
      </c>
      <c r="B1061">
        <v>780.7</v>
      </c>
      <c r="C1061">
        <v>908.28068701306734</v>
      </c>
      <c r="D1061">
        <v>601.61968952499672</v>
      </c>
      <c r="E1061">
        <v>877.24032014955014</v>
      </c>
      <c r="F1061">
        <v>902.3081232531265</v>
      </c>
      <c r="G1061">
        <v>843.7024284910259</v>
      </c>
      <c r="H1061">
        <v>951.98949471163269</v>
      </c>
      <c r="I1061">
        <v>875.58687251306435</v>
      </c>
      <c r="J1061">
        <v>891.49586335805429</v>
      </c>
      <c r="K1061">
        <v>776.99402532306954</v>
      </c>
      <c r="L1061">
        <v>819.36859057262927</v>
      </c>
      <c r="M1061">
        <v>961.61347628366912</v>
      </c>
      <c r="N1061">
        <v>839.45366680667189</v>
      </c>
      <c r="O1061">
        <v>980.64662689792431</v>
      </c>
      <c r="P1061">
        <v>892.51306770554447</v>
      </c>
      <c r="Q1061">
        <v>975.80581947836174</v>
      </c>
      <c r="R1061">
        <v>976.54292881817855</v>
      </c>
      <c r="S1061">
        <v>948.78733646717808</v>
      </c>
      <c r="T1061">
        <v>895.89783993957735</v>
      </c>
      <c r="U1061">
        <v>957.01063540708151</v>
      </c>
      <c r="V1061">
        <v>970.99548951713371</v>
      </c>
      <c r="W1061">
        <v>873.84305492833846</v>
      </c>
      <c r="X1061">
        <v>995.78186476535586</v>
      </c>
      <c r="Y1061">
        <v>876.37395666477278</v>
      </c>
      <c r="Z1061">
        <v>944.91104155424603</v>
      </c>
      <c r="AA1061">
        <v>898.27662940675475</v>
      </c>
      <c r="AB1061">
        <v>926.90870311506865</v>
      </c>
      <c r="AC1061">
        <v>916.36397274196054</v>
      </c>
      <c r="AD1061">
        <v>896.83292584148785</v>
      </c>
      <c r="AE1061">
        <v>835.52461333714541</v>
      </c>
      <c r="AF1061">
        <v>911.66464550971114</v>
      </c>
      <c r="AG1061">
        <v>925.38174080552199</v>
      </c>
      <c r="AH1061">
        <v>897.56220768660319</v>
      </c>
    </row>
    <row r="1062" spans="1:34" x14ac:dyDescent="0.25">
      <c r="A1062">
        <v>43936</v>
      </c>
      <c r="B1062">
        <v>777.22</v>
      </c>
      <c r="C1062">
        <v>903.25687776445443</v>
      </c>
      <c r="D1062">
        <v>605.679174712639</v>
      </c>
      <c r="E1062">
        <v>865.16295363353174</v>
      </c>
      <c r="F1062">
        <v>895.68670454560731</v>
      </c>
      <c r="G1062">
        <v>832.20120881833725</v>
      </c>
      <c r="H1062">
        <v>941.34581277350378</v>
      </c>
      <c r="I1062">
        <v>864.83482151050293</v>
      </c>
      <c r="J1062">
        <v>901.29784910630269</v>
      </c>
      <c r="K1062">
        <v>774.10044752691749</v>
      </c>
      <c r="L1062">
        <v>825.47869971247587</v>
      </c>
      <c r="M1062">
        <v>950.31192540690859</v>
      </c>
      <c r="N1062">
        <v>837.39289298313111</v>
      </c>
      <c r="O1062">
        <v>969.1017320383578</v>
      </c>
      <c r="P1062">
        <v>898.54921584935994</v>
      </c>
      <c r="Q1062">
        <v>976.20884323715779</v>
      </c>
      <c r="R1062">
        <v>973.16824930092184</v>
      </c>
      <c r="S1062">
        <v>954.30947572159846</v>
      </c>
      <c r="T1062">
        <v>895.89126686353643</v>
      </c>
      <c r="U1062">
        <v>935.06636355706223</v>
      </c>
      <c r="V1062">
        <v>953.72746917760935</v>
      </c>
      <c r="W1062">
        <v>868.0035291700292</v>
      </c>
      <c r="X1062">
        <v>995.12575331298422</v>
      </c>
      <c r="Y1062">
        <v>872.02032427538188</v>
      </c>
      <c r="Z1062">
        <v>945.49146865663749</v>
      </c>
      <c r="AA1062">
        <v>893.70276777790309</v>
      </c>
      <c r="AB1062">
        <v>924.08945501438711</v>
      </c>
      <c r="AC1062">
        <v>908.33851449725069</v>
      </c>
      <c r="AD1062">
        <v>891.7072714339381</v>
      </c>
      <c r="AE1062">
        <v>829.22487561624644</v>
      </c>
      <c r="AF1062">
        <v>901.88265523592247</v>
      </c>
      <c r="AG1062">
        <v>919.42640912939862</v>
      </c>
      <c r="AH1062">
        <v>896.11910040185353</v>
      </c>
    </row>
    <row r="1063" spans="1:34" x14ac:dyDescent="0.25">
      <c r="A1063">
        <v>43935</v>
      </c>
      <c r="B1063">
        <v>767.41</v>
      </c>
      <c r="C1063">
        <v>891.76490769458417</v>
      </c>
      <c r="D1063">
        <v>597.25227734628379</v>
      </c>
      <c r="E1063">
        <v>867.90418861176681</v>
      </c>
      <c r="F1063">
        <v>880.20788118973201</v>
      </c>
      <c r="G1063">
        <v>797.40415158325868</v>
      </c>
      <c r="H1063">
        <v>924.93459469433196</v>
      </c>
      <c r="I1063">
        <v>847.48059263620132</v>
      </c>
      <c r="J1063">
        <v>885.57953184728353</v>
      </c>
      <c r="K1063">
        <v>776.71604054860904</v>
      </c>
      <c r="L1063">
        <v>807.58610020822084</v>
      </c>
      <c r="M1063">
        <v>948.80202765792546</v>
      </c>
      <c r="N1063">
        <v>826.33806254513865</v>
      </c>
      <c r="O1063">
        <v>955.54473033994145</v>
      </c>
      <c r="P1063">
        <v>898.89457090630117</v>
      </c>
      <c r="Q1063">
        <v>980.00598258847288</v>
      </c>
      <c r="R1063">
        <v>952.13242668435043</v>
      </c>
      <c r="S1063">
        <v>959.26763709998318</v>
      </c>
      <c r="T1063">
        <v>891.19508200762311</v>
      </c>
      <c r="U1063">
        <v>914.71517794317776</v>
      </c>
      <c r="V1063">
        <v>943.92707603248061</v>
      </c>
      <c r="W1063">
        <v>859.09788913487398</v>
      </c>
      <c r="X1063">
        <v>987.47705905198245</v>
      </c>
      <c r="Y1063">
        <v>861.16071835817161</v>
      </c>
      <c r="Z1063">
        <v>936.12289853098287</v>
      </c>
      <c r="AA1063">
        <v>881.96462090139642</v>
      </c>
      <c r="AB1063">
        <v>915.71793064437827</v>
      </c>
      <c r="AC1063">
        <v>891.89589437457289</v>
      </c>
      <c r="AD1063">
        <v>885.28312776021835</v>
      </c>
      <c r="AE1063">
        <v>810.47475717497764</v>
      </c>
      <c r="AF1063">
        <v>882.44093409263019</v>
      </c>
      <c r="AG1063">
        <v>908.80439408033158</v>
      </c>
      <c r="AH1063">
        <v>888.67760665215849</v>
      </c>
    </row>
    <row r="1064" spans="1:34" x14ac:dyDescent="0.25">
      <c r="A1064">
        <v>43934</v>
      </c>
      <c r="B1064">
        <v>765.79</v>
      </c>
      <c r="C1064">
        <v>887.55709687017327</v>
      </c>
      <c r="D1064">
        <v>597.89751230356114</v>
      </c>
      <c r="E1064">
        <v>854.21415188819719</v>
      </c>
      <c r="F1064">
        <v>879.62626873023225</v>
      </c>
      <c r="G1064">
        <v>795.64654888509369</v>
      </c>
      <c r="H1064">
        <v>933.06335077855408</v>
      </c>
      <c r="I1064">
        <v>835.94278583347943</v>
      </c>
      <c r="J1064">
        <v>881.56489526553935</v>
      </c>
      <c r="K1064">
        <v>785.18627672875311</v>
      </c>
      <c r="L1064">
        <v>786.16593077066682</v>
      </c>
      <c r="M1064">
        <v>959.68971298565839</v>
      </c>
      <c r="N1064">
        <v>825.84302675101446</v>
      </c>
      <c r="O1064">
        <v>943.3132739034877</v>
      </c>
      <c r="P1064">
        <v>886.74123274913268</v>
      </c>
      <c r="Q1064">
        <v>972.31503936176796</v>
      </c>
      <c r="R1064">
        <v>952.03742695335836</v>
      </c>
      <c r="S1064">
        <v>975.39285333157795</v>
      </c>
      <c r="T1064">
        <v>876.56322082938141</v>
      </c>
      <c r="U1064">
        <v>907.76737945762841</v>
      </c>
      <c r="V1064">
        <v>913.57092001340743</v>
      </c>
      <c r="W1064">
        <v>862.39884616596214</v>
      </c>
      <c r="X1064">
        <v>972.61017064258681</v>
      </c>
      <c r="Y1064">
        <v>858.51345688028982</v>
      </c>
      <c r="Z1064">
        <v>922.05713881168197</v>
      </c>
      <c r="AA1064">
        <v>880.11522457237265</v>
      </c>
      <c r="AB1064">
        <v>905.81209329703779</v>
      </c>
      <c r="AC1064">
        <v>887.61040476849018</v>
      </c>
      <c r="AD1064">
        <v>882.59839523966616</v>
      </c>
      <c r="AE1064">
        <v>798.56734913738615</v>
      </c>
      <c r="AF1064">
        <v>877.26194746696581</v>
      </c>
      <c r="AG1064">
        <v>905.47117416050264</v>
      </c>
      <c r="AH1064">
        <v>885.00835910728631</v>
      </c>
    </row>
    <row r="1065" spans="1:34" x14ac:dyDescent="0.25">
      <c r="A1065">
        <v>43931</v>
      </c>
      <c r="B1065">
        <v>757.94</v>
      </c>
      <c r="C1065">
        <v>878.19124973437351</v>
      </c>
      <c r="D1065">
        <v>563.33951723957011</v>
      </c>
      <c r="E1065">
        <v>828.67198788963515</v>
      </c>
      <c r="F1065">
        <v>867.38658173318049</v>
      </c>
      <c r="G1065">
        <v>791.62141128187022</v>
      </c>
      <c r="H1065">
        <v>929.14604244575662</v>
      </c>
      <c r="I1065">
        <v>829.95584769165612</v>
      </c>
      <c r="J1065">
        <v>865.82060205496612</v>
      </c>
      <c r="K1065">
        <v>772.71541699615454</v>
      </c>
      <c r="L1065">
        <v>769.54579000328113</v>
      </c>
      <c r="M1065">
        <v>948.24811081372798</v>
      </c>
      <c r="N1065">
        <v>826.89581062490925</v>
      </c>
      <c r="O1065">
        <v>945.74314583129876</v>
      </c>
      <c r="P1065">
        <v>867.89363589654886</v>
      </c>
      <c r="Q1065">
        <v>964.46743714090917</v>
      </c>
      <c r="R1065">
        <v>946.17866422601969</v>
      </c>
      <c r="S1065">
        <v>978.72946621783831</v>
      </c>
      <c r="T1065">
        <v>880.24016761748032</v>
      </c>
      <c r="U1065">
        <v>892.58595006104804</v>
      </c>
      <c r="V1065">
        <v>899.56775574535777</v>
      </c>
      <c r="W1065">
        <v>853.6824503157452</v>
      </c>
      <c r="X1065">
        <v>959.83105402688989</v>
      </c>
      <c r="Y1065">
        <v>851.2291261824937</v>
      </c>
      <c r="Z1065">
        <v>896.69636635129564</v>
      </c>
      <c r="AA1065">
        <v>870.93222676303674</v>
      </c>
      <c r="AB1065">
        <v>898.0833657432737</v>
      </c>
      <c r="AC1065">
        <v>877.33451092775283</v>
      </c>
      <c r="AD1065">
        <v>871.06664679380174</v>
      </c>
      <c r="AE1065">
        <v>780.92418411006793</v>
      </c>
      <c r="AF1065">
        <v>866.74760961187042</v>
      </c>
      <c r="AG1065">
        <v>895.43095308647241</v>
      </c>
      <c r="AH1065">
        <v>877.99136862775345</v>
      </c>
    </row>
    <row r="1066" spans="1:34" x14ac:dyDescent="0.25">
      <c r="A1066">
        <v>43930</v>
      </c>
      <c r="B1066">
        <v>760.33</v>
      </c>
      <c r="C1066">
        <v>877.8443597431276</v>
      </c>
      <c r="D1066">
        <v>569.5728054519434</v>
      </c>
      <c r="E1066">
        <v>836.71114702772195</v>
      </c>
      <c r="F1066">
        <v>859.18985139594258</v>
      </c>
      <c r="G1066">
        <v>787.96559520461426</v>
      </c>
      <c r="H1066">
        <v>912.49327380436307</v>
      </c>
      <c r="I1066">
        <v>832.35780607571155</v>
      </c>
      <c r="J1066">
        <v>870.84368989627251</v>
      </c>
      <c r="K1066">
        <v>774.34301470187791</v>
      </c>
      <c r="L1066">
        <v>769.35313735015143</v>
      </c>
      <c r="M1066">
        <v>936.16883348725298</v>
      </c>
      <c r="N1066">
        <v>818.21210922590831</v>
      </c>
      <c r="O1066">
        <v>950.40744528262155</v>
      </c>
      <c r="P1066">
        <v>859.85373608483974</v>
      </c>
      <c r="Q1066">
        <v>976.06396260111421</v>
      </c>
      <c r="R1066">
        <v>945.09164534762999</v>
      </c>
      <c r="S1066">
        <v>979.43669375938134</v>
      </c>
      <c r="T1066">
        <v>909.54176762013662</v>
      </c>
      <c r="U1066">
        <v>886.4290460606976</v>
      </c>
      <c r="V1066">
        <v>936.50404546509992</v>
      </c>
      <c r="W1066">
        <v>849.68301307543834</v>
      </c>
      <c r="X1066">
        <v>963.58216208349131</v>
      </c>
      <c r="Y1066">
        <v>855.46110558093278</v>
      </c>
      <c r="Z1066">
        <v>887.51077996480785</v>
      </c>
      <c r="AA1066">
        <v>869.93899194433527</v>
      </c>
      <c r="AB1066">
        <v>906.00585233493655</v>
      </c>
      <c r="AC1066">
        <v>873.62376230090558</v>
      </c>
      <c r="AD1066">
        <v>863.90326862006805</v>
      </c>
      <c r="AE1066">
        <v>781.92474574500272</v>
      </c>
      <c r="AF1066">
        <v>859.81413674929081</v>
      </c>
      <c r="AG1066">
        <v>892.12931098214244</v>
      </c>
      <c r="AH1066">
        <v>883.97826614352846</v>
      </c>
    </row>
    <row r="1067" spans="1:34" x14ac:dyDescent="0.25">
      <c r="A1067">
        <v>43929</v>
      </c>
      <c r="B1067">
        <v>748.02</v>
      </c>
      <c r="C1067">
        <v>869.80574901493628</v>
      </c>
      <c r="D1067">
        <v>569.21201816756957</v>
      </c>
      <c r="E1067">
        <v>831.34282879080001</v>
      </c>
      <c r="F1067">
        <v>848.53318544346507</v>
      </c>
      <c r="G1067">
        <v>781.04581626466324</v>
      </c>
      <c r="H1067">
        <v>900.47186026958366</v>
      </c>
      <c r="I1067">
        <v>819.25820956362509</v>
      </c>
      <c r="J1067">
        <v>874.35439021105242</v>
      </c>
      <c r="K1067">
        <v>747.50153082007591</v>
      </c>
      <c r="L1067">
        <v>772.85962961764471</v>
      </c>
      <c r="M1067">
        <v>914.76654286118196</v>
      </c>
      <c r="N1067">
        <v>809.93258302668232</v>
      </c>
      <c r="O1067">
        <v>936.41596120430256</v>
      </c>
      <c r="P1067">
        <v>853.54367384881266</v>
      </c>
      <c r="Q1067">
        <v>968.29488228401578</v>
      </c>
      <c r="R1067">
        <v>938.66512548623029</v>
      </c>
      <c r="S1067">
        <v>991.89623485965535</v>
      </c>
      <c r="T1067">
        <v>906.80456819066785</v>
      </c>
      <c r="U1067">
        <v>873.87640860976444</v>
      </c>
      <c r="V1067">
        <v>931.03596306511838</v>
      </c>
      <c r="W1067">
        <v>850.31841864102603</v>
      </c>
      <c r="X1067">
        <v>953.96966062576723</v>
      </c>
      <c r="Y1067">
        <v>849.35012394108946</v>
      </c>
      <c r="Z1067">
        <v>881.62486893780112</v>
      </c>
      <c r="AA1067">
        <v>862.26382659405192</v>
      </c>
      <c r="AB1067">
        <v>897.59290422618972</v>
      </c>
      <c r="AC1067">
        <v>866.3567668018502</v>
      </c>
      <c r="AD1067">
        <v>853.4676898429525</v>
      </c>
      <c r="AE1067">
        <v>767.37454644395473</v>
      </c>
      <c r="AF1067">
        <v>849.31266334588463</v>
      </c>
      <c r="AG1067">
        <v>881.77538986245884</v>
      </c>
      <c r="AH1067">
        <v>880.48106859599966</v>
      </c>
    </row>
    <row r="1068" spans="1:34" x14ac:dyDescent="0.25">
      <c r="A1068">
        <v>43928</v>
      </c>
      <c r="B1068">
        <v>746.69</v>
      </c>
      <c r="C1068">
        <v>866.90672681073897</v>
      </c>
      <c r="D1068">
        <v>569.31631044107939</v>
      </c>
      <c r="E1068">
        <v>835.33903091676621</v>
      </c>
      <c r="F1068">
        <v>845.93486712849858</v>
      </c>
      <c r="G1068">
        <v>772.0772655901867</v>
      </c>
      <c r="H1068">
        <v>896.74198641668761</v>
      </c>
      <c r="I1068">
        <v>818.57329515003266</v>
      </c>
      <c r="J1068">
        <v>878.54619317989</v>
      </c>
      <c r="K1068">
        <v>736.84020866206743</v>
      </c>
      <c r="L1068">
        <v>766.59253992447748</v>
      </c>
      <c r="M1068">
        <v>928.25933697659877</v>
      </c>
      <c r="N1068">
        <v>795.76033356937751</v>
      </c>
      <c r="O1068">
        <v>930.50172849726152</v>
      </c>
      <c r="P1068">
        <v>848.53982314014934</v>
      </c>
      <c r="Q1068">
        <v>972.38731117873647</v>
      </c>
      <c r="R1068">
        <v>945.66772734545839</v>
      </c>
      <c r="S1068">
        <v>997.33602928613459</v>
      </c>
      <c r="T1068">
        <v>878.57953013868052</v>
      </c>
      <c r="U1068">
        <v>865.23587807727336</v>
      </c>
      <c r="V1068">
        <v>881.3854376663096</v>
      </c>
      <c r="W1068">
        <v>851.94365348951146</v>
      </c>
      <c r="X1068">
        <v>949.23525491697717</v>
      </c>
      <c r="Y1068">
        <v>853.02146900107505</v>
      </c>
      <c r="Z1068">
        <v>879.45328822567069</v>
      </c>
      <c r="AA1068">
        <v>859.90481294418112</v>
      </c>
      <c r="AB1068">
        <v>892.09865449319705</v>
      </c>
      <c r="AC1068">
        <v>864.59931759170831</v>
      </c>
      <c r="AD1068">
        <v>851.09546227753208</v>
      </c>
      <c r="AE1068">
        <v>770.25095809349523</v>
      </c>
      <c r="AF1068">
        <v>841.41459748016621</v>
      </c>
      <c r="AG1068">
        <v>881.27053908155767</v>
      </c>
      <c r="AH1068">
        <v>876.85927899797059</v>
      </c>
    </row>
    <row r="1069" spans="1:34" x14ac:dyDescent="0.25">
      <c r="A1069">
        <v>43927</v>
      </c>
      <c r="B1069">
        <v>736.75</v>
      </c>
      <c r="C1069">
        <v>864.90103294167886</v>
      </c>
      <c r="D1069">
        <v>550.63406966229979</v>
      </c>
      <c r="E1069">
        <v>833.45404093477873</v>
      </c>
      <c r="F1069">
        <v>841.9397740530726</v>
      </c>
      <c r="G1069">
        <v>767.62913358801825</v>
      </c>
      <c r="H1069">
        <v>898.03968879019374</v>
      </c>
      <c r="I1069">
        <v>808.12276140482959</v>
      </c>
      <c r="J1069">
        <v>878.40131703795896</v>
      </c>
      <c r="K1069">
        <v>733.84911533036541</v>
      </c>
      <c r="L1069">
        <v>755.1748815325293</v>
      </c>
      <c r="M1069">
        <v>927.70802174101186</v>
      </c>
      <c r="N1069">
        <v>808.77851252896892</v>
      </c>
      <c r="O1069">
        <v>926.37505143550686</v>
      </c>
      <c r="P1069">
        <v>838.36246149707756</v>
      </c>
      <c r="Q1069">
        <v>979.18311373516758</v>
      </c>
      <c r="R1069">
        <v>951.73814371275034</v>
      </c>
      <c r="S1069">
        <v>994.7299537393493</v>
      </c>
      <c r="T1069">
        <v>886.98736159663213</v>
      </c>
      <c r="U1069">
        <v>844.47382502967457</v>
      </c>
      <c r="V1069">
        <v>847.08093820615045</v>
      </c>
      <c r="W1069">
        <v>848.75801610876499</v>
      </c>
      <c r="X1069">
        <v>953.74940024990167</v>
      </c>
      <c r="Y1069">
        <v>856.18707726109244</v>
      </c>
      <c r="Z1069">
        <v>870.78942216643793</v>
      </c>
      <c r="AA1069">
        <v>859.88412743629465</v>
      </c>
      <c r="AB1069">
        <v>888.43112956563061</v>
      </c>
      <c r="AC1069">
        <v>857.74984978090333</v>
      </c>
      <c r="AD1069">
        <v>854.00794457719917</v>
      </c>
      <c r="AE1069">
        <v>770.12427994496943</v>
      </c>
      <c r="AF1069">
        <v>835.15881793554593</v>
      </c>
      <c r="AG1069">
        <v>879.19938894271638</v>
      </c>
      <c r="AH1069">
        <v>876.85560670644907</v>
      </c>
    </row>
    <row r="1070" spans="1:34" x14ac:dyDescent="0.25">
      <c r="A1070">
        <v>43924</v>
      </c>
      <c r="B1070">
        <v>701.8</v>
      </c>
      <c r="C1070">
        <v>840.71597260003534</v>
      </c>
      <c r="D1070">
        <v>526.03671158043767</v>
      </c>
      <c r="E1070">
        <v>812.65133655787531</v>
      </c>
      <c r="F1070">
        <v>812.46017131236374</v>
      </c>
      <c r="G1070">
        <v>725.64532768814001</v>
      </c>
      <c r="H1070">
        <v>872.35459562442327</v>
      </c>
      <c r="I1070">
        <v>772.89489811315195</v>
      </c>
      <c r="J1070">
        <v>855.22804200996279</v>
      </c>
      <c r="K1070">
        <v>681.77277961393338</v>
      </c>
      <c r="L1070">
        <v>726.49287763979612</v>
      </c>
      <c r="M1070">
        <v>910.37656935301845</v>
      </c>
      <c r="N1070">
        <v>776.68919343991638</v>
      </c>
      <c r="O1070">
        <v>894.06429337031432</v>
      </c>
      <c r="P1070">
        <v>811.32191586733484</v>
      </c>
      <c r="Q1070">
        <v>963.92188815343297</v>
      </c>
      <c r="R1070">
        <v>926.66393051736213</v>
      </c>
      <c r="S1070">
        <v>981.12173893175316</v>
      </c>
      <c r="T1070">
        <v>888.90050133685747</v>
      </c>
      <c r="U1070">
        <v>818.57710123681295</v>
      </c>
      <c r="V1070">
        <v>799.78269444174623</v>
      </c>
      <c r="W1070">
        <v>817.74542362158525</v>
      </c>
      <c r="X1070">
        <v>934.75088737237706</v>
      </c>
      <c r="Y1070">
        <v>844.00361560883709</v>
      </c>
      <c r="Z1070">
        <v>865.01032712349047</v>
      </c>
      <c r="AA1070">
        <v>840.02404445552554</v>
      </c>
      <c r="AB1070">
        <v>859.02487221331398</v>
      </c>
      <c r="AC1070">
        <v>828.29420458375716</v>
      </c>
      <c r="AD1070">
        <v>832.78895045840522</v>
      </c>
      <c r="AE1070">
        <v>710.00806676101399</v>
      </c>
      <c r="AF1070">
        <v>800.47238974074651</v>
      </c>
      <c r="AG1070">
        <v>855.22531543213165</v>
      </c>
      <c r="AH1070">
        <v>862.34613062847779</v>
      </c>
    </row>
    <row r="1071" spans="1:34" x14ac:dyDescent="0.25">
      <c r="A1071">
        <v>43922</v>
      </c>
      <c r="B1071">
        <v>680.23</v>
      </c>
      <c r="C1071">
        <v>822.13050488708814</v>
      </c>
      <c r="D1071">
        <v>504.93112315824578</v>
      </c>
      <c r="E1071">
        <v>790.72127527906378</v>
      </c>
      <c r="F1071">
        <v>793.01820173980275</v>
      </c>
      <c r="G1071">
        <v>709.36051564045147</v>
      </c>
      <c r="H1071">
        <v>862.53413375347907</v>
      </c>
      <c r="I1071">
        <v>740.83543392316153</v>
      </c>
      <c r="J1071">
        <v>836.23726469340932</v>
      </c>
      <c r="K1071">
        <v>616.04041711376715</v>
      </c>
      <c r="L1071">
        <v>698.27935497884471</v>
      </c>
      <c r="M1071">
        <v>905.27683257602166</v>
      </c>
      <c r="N1071">
        <v>749.30075877491379</v>
      </c>
      <c r="O1071">
        <v>876.87798481605955</v>
      </c>
      <c r="P1071">
        <v>775.67154824134184</v>
      </c>
      <c r="Q1071">
        <v>944.74098037658803</v>
      </c>
      <c r="R1071">
        <v>918.59124377565558</v>
      </c>
      <c r="S1071">
        <v>987.6622398115411</v>
      </c>
      <c r="T1071">
        <v>875.64741871966066</v>
      </c>
      <c r="U1071">
        <v>801.90452389587972</v>
      </c>
      <c r="V1071">
        <v>779.07524131695766</v>
      </c>
      <c r="W1071">
        <v>806.03443465990199</v>
      </c>
      <c r="X1071">
        <v>924.90130389881961</v>
      </c>
      <c r="Y1071">
        <v>826.82244270500109</v>
      </c>
      <c r="Z1071">
        <v>834.68199655890999</v>
      </c>
      <c r="AA1071">
        <v>824.74552257637856</v>
      </c>
      <c r="AB1071">
        <v>834.84202191893223</v>
      </c>
      <c r="AC1071">
        <v>809.95354943548455</v>
      </c>
      <c r="AD1071">
        <v>810.82126686319657</v>
      </c>
      <c r="AE1071">
        <v>679.16276045160885</v>
      </c>
      <c r="AF1071">
        <v>776.79268893342942</v>
      </c>
      <c r="AG1071">
        <v>838.71792072609594</v>
      </c>
      <c r="AH1071">
        <v>845.70069443696593</v>
      </c>
    </row>
    <row r="1072" spans="1:34" x14ac:dyDescent="0.25">
      <c r="A1072">
        <v>43921</v>
      </c>
      <c r="B1072">
        <v>662.53</v>
      </c>
      <c r="C1072">
        <v>807.76328645998046</v>
      </c>
      <c r="D1072">
        <v>486.00616267397743</v>
      </c>
      <c r="E1072">
        <v>782.2705943401528</v>
      </c>
      <c r="F1072">
        <v>775.62960331944146</v>
      </c>
      <c r="G1072">
        <v>686.20001610155975</v>
      </c>
      <c r="H1072">
        <v>842.24115314863707</v>
      </c>
      <c r="I1072">
        <v>722.17812669388741</v>
      </c>
      <c r="J1072">
        <v>849.06427368976142</v>
      </c>
      <c r="K1072">
        <v>586.78918886182078</v>
      </c>
      <c r="L1072">
        <v>694.99871920700934</v>
      </c>
      <c r="M1072">
        <v>882.16828770240568</v>
      </c>
      <c r="N1072">
        <v>742.14429269467894</v>
      </c>
      <c r="O1072">
        <v>868.15695307006729</v>
      </c>
      <c r="P1072">
        <v>754.3814333961318</v>
      </c>
      <c r="Q1072">
        <v>932.83130668628644</v>
      </c>
      <c r="R1072">
        <v>904.72344747224008</v>
      </c>
      <c r="S1072">
        <v>973.78587556300363</v>
      </c>
      <c r="T1072">
        <v>859.375831337877</v>
      </c>
      <c r="U1072">
        <v>785.84952024170286</v>
      </c>
      <c r="V1072">
        <v>759.4967405980434</v>
      </c>
      <c r="W1072">
        <v>802.48796830052015</v>
      </c>
      <c r="X1072">
        <v>903.22570608902254</v>
      </c>
      <c r="Y1072">
        <v>812.07152198794449</v>
      </c>
      <c r="Z1072">
        <v>820.74325097626979</v>
      </c>
      <c r="AA1072">
        <v>807.39408801152717</v>
      </c>
      <c r="AB1072">
        <v>826.79063131766134</v>
      </c>
      <c r="AC1072">
        <v>794.76257867087008</v>
      </c>
      <c r="AD1072">
        <v>798.2262899245577</v>
      </c>
      <c r="AE1072">
        <v>652.99290068380901</v>
      </c>
      <c r="AF1072">
        <v>757.35845077746092</v>
      </c>
      <c r="AG1072">
        <v>824.84670725837395</v>
      </c>
      <c r="AH1072">
        <v>834.88385129449102</v>
      </c>
    </row>
    <row r="1073" spans="1:34" x14ac:dyDescent="0.25">
      <c r="A1073">
        <v>43920</v>
      </c>
      <c r="B1073">
        <v>662.26</v>
      </c>
      <c r="C1073">
        <v>816.21832067544051</v>
      </c>
      <c r="D1073">
        <v>481.92165647590463</v>
      </c>
      <c r="E1073">
        <v>786.29923602206509</v>
      </c>
      <c r="F1073">
        <v>789.8272993851956</v>
      </c>
      <c r="G1073">
        <v>690.30130651290676</v>
      </c>
      <c r="H1073">
        <v>848.43001037163583</v>
      </c>
      <c r="I1073">
        <v>736.46795226072129</v>
      </c>
      <c r="J1073">
        <v>848.29427159778936</v>
      </c>
      <c r="K1073">
        <v>605.3493430927947</v>
      </c>
      <c r="L1073">
        <v>707.02971279582312</v>
      </c>
      <c r="M1073">
        <v>885.64421997782256</v>
      </c>
      <c r="N1073">
        <v>749.7000058799357</v>
      </c>
      <c r="O1073">
        <v>868.30823180410107</v>
      </c>
      <c r="P1073">
        <v>755.42468266771823</v>
      </c>
      <c r="Q1073">
        <v>941.71526139579782</v>
      </c>
      <c r="R1073">
        <v>911.38017618346078</v>
      </c>
      <c r="S1073">
        <v>983.93403647325329</v>
      </c>
      <c r="T1073">
        <v>841.84162264101474</v>
      </c>
      <c r="U1073">
        <v>795.98434773997678</v>
      </c>
      <c r="V1073">
        <v>784.63412610979049</v>
      </c>
      <c r="W1073">
        <v>799.62505997402673</v>
      </c>
      <c r="X1073">
        <v>904.27816282048968</v>
      </c>
      <c r="Y1073">
        <v>830.33846389456221</v>
      </c>
      <c r="Z1073">
        <v>854.60993094881246</v>
      </c>
      <c r="AA1073">
        <v>817.27795607344945</v>
      </c>
      <c r="AB1073">
        <v>833.69289721313999</v>
      </c>
      <c r="AC1073">
        <v>800.1600880985601</v>
      </c>
      <c r="AD1073">
        <v>810.04523724786463</v>
      </c>
      <c r="AE1073">
        <v>655.30807837356826</v>
      </c>
      <c r="AF1073">
        <v>769.47320707332347</v>
      </c>
      <c r="AG1073">
        <v>831.59583494587196</v>
      </c>
      <c r="AH1073">
        <v>844.05970989661478</v>
      </c>
    </row>
    <row r="1074" spans="1:34" x14ac:dyDescent="0.25">
      <c r="A1074">
        <v>43917</v>
      </c>
      <c r="B1074">
        <v>696.06</v>
      </c>
      <c r="C1074">
        <v>842.94347655611546</v>
      </c>
      <c r="D1074">
        <v>525.31360427348477</v>
      </c>
      <c r="E1074">
        <v>808.51428739191715</v>
      </c>
      <c r="F1074">
        <v>827.95298239416354</v>
      </c>
      <c r="G1074">
        <v>728.93366810662837</v>
      </c>
      <c r="H1074">
        <v>882.0159209116207</v>
      </c>
      <c r="I1074">
        <v>771.92850088266005</v>
      </c>
      <c r="J1074">
        <v>873.55674595646008</v>
      </c>
      <c r="K1074">
        <v>643.94026805243311</v>
      </c>
      <c r="L1074">
        <v>738.13451861986778</v>
      </c>
      <c r="M1074">
        <v>902.3924727122079</v>
      </c>
      <c r="N1074">
        <v>776.26478246932049</v>
      </c>
      <c r="O1074">
        <v>891.64520126701166</v>
      </c>
      <c r="P1074">
        <v>781.75307218128319</v>
      </c>
      <c r="Q1074">
        <v>954.24980838484203</v>
      </c>
      <c r="R1074">
        <v>941.46276359385377</v>
      </c>
      <c r="S1074">
        <v>999.58614180537404</v>
      </c>
      <c r="T1074">
        <v>857.25905203617367</v>
      </c>
      <c r="U1074">
        <v>816.7087175533062</v>
      </c>
      <c r="V1074">
        <v>824.35955549488062</v>
      </c>
      <c r="W1074">
        <v>827.20818596668846</v>
      </c>
      <c r="X1074">
        <v>913.22987779602386</v>
      </c>
      <c r="Y1074">
        <v>852.5411228330355</v>
      </c>
      <c r="Z1074">
        <v>880.13205588806295</v>
      </c>
      <c r="AA1074">
        <v>844.93480858417922</v>
      </c>
      <c r="AB1074">
        <v>858.30322120798542</v>
      </c>
      <c r="AC1074">
        <v>828.6252421257459</v>
      </c>
      <c r="AD1074">
        <v>833.42956962501535</v>
      </c>
      <c r="AE1074">
        <v>709.03157030533919</v>
      </c>
      <c r="AF1074">
        <v>797.42189089264298</v>
      </c>
      <c r="AG1074">
        <v>859.0673329047255</v>
      </c>
      <c r="AH1074">
        <v>865.95642696114817</v>
      </c>
    </row>
    <row r="1075" spans="1:34" x14ac:dyDescent="0.25">
      <c r="A1075">
        <v>43916</v>
      </c>
      <c r="B1075">
        <v>694.21</v>
      </c>
      <c r="C1075">
        <v>848.9684966219495</v>
      </c>
      <c r="D1075">
        <v>556.8299460499818</v>
      </c>
      <c r="E1075">
        <v>801.71681532963237</v>
      </c>
      <c r="F1075">
        <v>838.49018943525391</v>
      </c>
      <c r="G1075">
        <v>736.97742182631873</v>
      </c>
      <c r="H1075">
        <v>881.75462509825968</v>
      </c>
      <c r="I1075">
        <v>774.05249514464788</v>
      </c>
      <c r="J1075">
        <v>870.33773375134217</v>
      </c>
      <c r="K1075">
        <v>658.39489521534801</v>
      </c>
      <c r="L1075">
        <v>754.40970083453522</v>
      </c>
      <c r="M1075">
        <v>892.88102277163216</v>
      </c>
      <c r="N1075">
        <v>776.97334943977989</v>
      </c>
      <c r="O1075">
        <v>894.00839715373399</v>
      </c>
      <c r="P1075">
        <v>791.61296200625566</v>
      </c>
      <c r="Q1075">
        <v>959.361056290752</v>
      </c>
      <c r="R1075">
        <v>947.42475377857807</v>
      </c>
      <c r="S1075">
        <v>1015.956340117834</v>
      </c>
      <c r="T1075">
        <v>855.1546099439804</v>
      </c>
      <c r="U1075">
        <v>810.92238586454448</v>
      </c>
      <c r="V1075">
        <v>849.58860202856067</v>
      </c>
      <c r="W1075">
        <v>826.42139445212422</v>
      </c>
      <c r="X1075">
        <v>923.82888411876945</v>
      </c>
      <c r="Y1075">
        <v>861.21139150044212</v>
      </c>
      <c r="Z1075">
        <v>896.68010597216721</v>
      </c>
      <c r="AA1075">
        <v>853.73961582741799</v>
      </c>
      <c r="AB1075">
        <v>864.6150697999359</v>
      </c>
      <c r="AC1075">
        <v>831.25744041615701</v>
      </c>
      <c r="AD1075">
        <v>834.08659596380801</v>
      </c>
      <c r="AE1075">
        <v>717.09734772988486</v>
      </c>
      <c r="AF1075">
        <v>805.18749621615689</v>
      </c>
      <c r="AG1075">
        <v>864.69621774925724</v>
      </c>
      <c r="AH1075">
        <v>871.25620685908257</v>
      </c>
    </row>
    <row r="1076" spans="1:34" x14ac:dyDescent="0.25">
      <c r="A1076">
        <v>43915</v>
      </c>
      <c r="B1076">
        <v>690.25</v>
      </c>
      <c r="C1076">
        <v>857.06440093663389</v>
      </c>
      <c r="D1076">
        <v>581.90543245255435</v>
      </c>
      <c r="E1076">
        <v>783.76131774770704</v>
      </c>
      <c r="F1076">
        <v>854.32202357241363</v>
      </c>
      <c r="G1076">
        <v>750.54467833412571</v>
      </c>
      <c r="H1076">
        <v>903.21158909947439</v>
      </c>
      <c r="I1076">
        <v>792.6231588744879</v>
      </c>
      <c r="J1076">
        <v>872.11641272887175</v>
      </c>
      <c r="K1076">
        <v>664.29562120000003</v>
      </c>
      <c r="L1076">
        <v>770.06737375680473</v>
      </c>
      <c r="M1076">
        <v>887.51444388940263</v>
      </c>
      <c r="N1076">
        <v>780.60846903788718</v>
      </c>
      <c r="O1076">
        <v>900.7129149593635</v>
      </c>
      <c r="P1076">
        <v>809.86650229290456</v>
      </c>
      <c r="Q1076">
        <v>956.74544743429169</v>
      </c>
      <c r="R1076">
        <v>962.34896067753982</v>
      </c>
      <c r="S1076">
        <v>1013.869636385068</v>
      </c>
      <c r="T1076">
        <v>842.17199511244939</v>
      </c>
      <c r="U1076">
        <v>813.26574085994707</v>
      </c>
      <c r="V1076">
        <v>855.5146253496207</v>
      </c>
      <c r="W1076">
        <v>836.3740519413675</v>
      </c>
      <c r="X1076">
        <v>916.35540548362724</v>
      </c>
      <c r="Y1076">
        <v>868.34463981089766</v>
      </c>
      <c r="Z1076">
        <v>912.74251476330539</v>
      </c>
      <c r="AA1076">
        <v>863.28696512615886</v>
      </c>
      <c r="AB1076">
        <v>869.02414041854263</v>
      </c>
      <c r="AC1076">
        <v>843.31717181048452</v>
      </c>
      <c r="AD1076">
        <v>835.1649965188559</v>
      </c>
      <c r="AE1076">
        <v>730.39161225801377</v>
      </c>
      <c r="AF1076">
        <v>813.59760178155921</v>
      </c>
      <c r="AG1076">
        <v>876.91534735512778</v>
      </c>
      <c r="AH1076">
        <v>874.15142867238831</v>
      </c>
    </row>
    <row r="1077" spans="1:34" x14ac:dyDescent="0.25">
      <c r="A1077">
        <v>43914</v>
      </c>
      <c r="B1077">
        <v>659.21</v>
      </c>
      <c r="C1077">
        <v>841.13626009494783</v>
      </c>
      <c r="D1077">
        <v>557.89477923985214</v>
      </c>
      <c r="E1077">
        <v>760.76553610121709</v>
      </c>
      <c r="F1077">
        <v>839.94657678940951</v>
      </c>
      <c r="G1077">
        <v>712.84028402099284</v>
      </c>
      <c r="H1077">
        <v>885.88738243441685</v>
      </c>
      <c r="I1077">
        <v>755.45086012671663</v>
      </c>
      <c r="J1077">
        <v>866.60982269661781</v>
      </c>
      <c r="K1077">
        <v>663.08620277767659</v>
      </c>
      <c r="L1077">
        <v>752.40802331788507</v>
      </c>
      <c r="M1077">
        <v>876.09579112366328</v>
      </c>
      <c r="N1077">
        <v>765.29389862909693</v>
      </c>
      <c r="O1077">
        <v>874.9633201497179</v>
      </c>
      <c r="P1077">
        <v>792.82383176964299</v>
      </c>
      <c r="Q1077">
        <v>947.06684787939787</v>
      </c>
      <c r="R1077">
        <v>946.64311750905563</v>
      </c>
      <c r="S1077">
        <v>1022.214378997958</v>
      </c>
      <c r="T1077">
        <v>827.84815986595231</v>
      </c>
      <c r="U1077">
        <v>787.77401460303327</v>
      </c>
      <c r="V1077">
        <v>835.66491386277926</v>
      </c>
      <c r="W1077">
        <v>821.76573914274059</v>
      </c>
      <c r="X1077">
        <v>908.4311420609572</v>
      </c>
      <c r="Y1077">
        <v>858.93448591148478</v>
      </c>
      <c r="Z1077">
        <v>877.27396340249743</v>
      </c>
      <c r="AA1077">
        <v>850.92149497019636</v>
      </c>
      <c r="AB1077">
        <v>854.26178799357842</v>
      </c>
      <c r="AC1077">
        <v>820.87150896755463</v>
      </c>
      <c r="AD1077">
        <v>815.25678007431748</v>
      </c>
      <c r="AE1077">
        <v>688.57838294411954</v>
      </c>
      <c r="AF1077">
        <v>791.39212320684919</v>
      </c>
      <c r="AG1077">
        <v>858.15468625714107</v>
      </c>
      <c r="AH1077">
        <v>867.70914559496077</v>
      </c>
    </row>
    <row r="1078" spans="1:34" x14ac:dyDescent="0.25">
      <c r="A1078">
        <v>43913</v>
      </c>
      <c r="B1078">
        <v>666.59</v>
      </c>
      <c r="C1078">
        <v>843.61827701752429</v>
      </c>
      <c r="D1078">
        <v>569.58116336184924</v>
      </c>
      <c r="E1078">
        <v>759.66935142897864</v>
      </c>
      <c r="F1078">
        <v>845.17388802533333</v>
      </c>
      <c r="G1078">
        <v>715.51142171742583</v>
      </c>
      <c r="H1078">
        <v>881.63569332443205</v>
      </c>
      <c r="I1078">
        <v>759.91565338226144</v>
      </c>
      <c r="J1078">
        <v>868.21423395369084</v>
      </c>
      <c r="K1078">
        <v>645.95410685879426</v>
      </c>
      <c r="L1078">
        <v>760.06365022629097</v>
      </c>
      <c r="M1078">
        <v>886.79812599077013</v>
      </c>
      <c r="N1078">
        <v>776.7042154907034</v>
      </c>
      <c r="O1078">
        <v>865.10861983563893</v>
      </c>
      <c r="P1078">
        <v>799.92871032992593</v>
      </c>
      <c r="Q1078">
        <v>951.22863003070779</v>
      </c>
      <c r="R1078">
        <v>944.96113554935039</v>
      </c>
      <c r="S1078">
        <v>1025.833784339457</v>
      </c>
      <c r="T1078">
        <v>851.66111012915303</v>
      </c>
      <c r="U1078">
        <v>782.68031943101482</v>
      </c>
      <c r="V1078">
        <v>836.83438258465617</v>
      </c>
      <c r="W1078">
        <v>822.76490406698156</v>
      </c>
      <c r="X1078">
        <v>892.43749256778244</v>
      </c>
      <c r="Y1078">
        <v>869.47417195340154</v>
      </c>
      <c r="Z1078">
        <v>880.32669310925166</v>
      </c>
      <c r="AA1078">
        <v>855.60362085346219</v>
      </c>
      <c r="AB1078">
        <v>851.52442644344615</v>
      </c>
      <c r="AC1078">
        <v>821.40437205335411</v>
      </c>
      <c r="AD1078">
        <v>822.85715468033345</v>
      </c>
      <c r="AE1078">
        <v>687.31113365280021</v>
      </c>
      <c r="AF1078">
        <v>796.06133067549524</v>
      </c>
      <c r="AG1078">
        <v>858.66974131554343</v>
      </c>
      <c r="AH1078">
        <v>871.63932674242074</v>
      </c>
    </row>
    <row r="1079" spans="1:34" x14ac:dyDescent="0.25">
      <c r="A1079">
        <v>43910</v>
      </c>
      <c r="B1079">
        <v>709.73</v>
      </c>
      <c r="C1079">
        <v>882.7796738500972</v>
      </c>
      <c r="D1079">
        <v>623.64870225623793</v>
      </c>
      <c r="E1079">
        <v>802.47175241608966</v>
      </c>
      <c r="F1079">
        <v>880.3629014014731</v>
      </c>
      <c r="G1079">
        <v>774.33725629988851</v>
      </c>
      <c r="H1079">
        <v>916.65312366612295</v>
      </c>
      <c r="I1079">
        <v>813.31233097766392</v>
      </c>
      <c r="J1079">
        <v>903.08945054657045</v>
      </c>
      <c r="K1079">
        <v>716.77415208820503</v>
      </c>
      <c r="L1079">
        <v>827.50087712108996</v>
      </c>
      <c r="M1079">
        <v>925.65964650375099</v>
      </c>
      <c r="N1079">
        <v>811.14074297476225</v>
      </c>
      <c r="O1079">
        <v>905.03369436703076</v>
      </c>
      <c r="P1079">
        <v>856.33046717773243</v>
      </c>
      <c r="Q1079">
        <v>977.23185887062789</v>
      </c>
      <c r="R1079">
        <v>974.5779485088633</v>
      </c>
      <c r="S1079">
        <v>1038.0332104481679</v>
      </c>
      <c r="T1079">
        <v>870.74821772862003</v>
      </c>
      <c r="U1079">
        <v>820.30792001666646</v>
      </c>
      <c r="V1079">
        <v>885.21478798383987</v>
      </c>
      <c r="W1079">
        <v>871.18369058371843</v>
      </c>
      <c r="X1079">
        <v>924.75087917471012</v>
      </c>
      <c r="Y1079">
        <v>912.98989019018427</v>
      </c>
      <c r="Z1079">
        <v>898.40238247776426</v>
      </c>
      <c r="AA1079">
        <v>892.15524627625666</v>
      </c>
      <c r="AB1079">
        <v>893.74228017309281</v>
      </c>
      <c r="AC1079">
        <v>865.88350770491354</v>
      </c>
      <c r="AD1079">
        <v>855.98680652828034</v>
      </c>
      <c r="AE1079">
        <v>762.68364513459426</v>
      </c>
      <c r="AF1079">
        <v>843.76001613281051</v>
      </c>
      <c r="AG1079">
        <v>897.02638615000262</v>
      </c>
      <c r="AH1079">
        <v>902.7237559720337</v>
      </c>
    </row>
    <row r="1080" spans="1:34" x14ac:dyDescent="0.25">
      <c r="A1080">
        <v>43909</v>
      </c>
      <c r="B1080">
        <v>725.94</v>
      </c>
      <c r="C1080">
        <v>885.43968895458454</v>
      </c>
      <c r="D1080">
        <v>636.25704893187549</v>
      </c>
      <c r="E1080">
        <v>806.61363906841143</v>
      </c>
      <c r="F1080">
        <v>887.71086122603913</v>
      </c>
      <c r="G1080">
        <v>782.94986067537184</v>
      </c>
      <c r="H1080">
        <v>916.31194023444493</v>
      </c>
      <c r="I1080">
        <v>814.43962575730779</v>
      </c>
      <c r="J1080">
        <v>892.30377591244599</v>
      </c>
      <c r="K1080">
        <v>715.23507949598104</v>
      </c>
      <c r="L1080">
        <v>850.7272493715376</v>
      </c>
      <c r="M1080">
        <v>918.1122694252399</v>
      </c>
      <c r="N1080">
        <v>813.23815356425291</v>
      </c>
      <c r="O1080">
        <v>906.35962063910699</v>
      </c>
      <c r="P1080">
        <v>859.46598116814516</v>
      </c>
      <c r="Q1080">
        <v>975.30215445759518</v>
      </c>
      <c r="R1080">
        <v>976.70778396831975</v>
      </c>
      <c r="S1080">
        <v>1016.518994621478</v>
      </c>
      <c r="T1080">
        <v>871.54143962755063</v>
      </c>
      <c r="U1080">
        <v>826.78973897609717</v>
      </c>
      <c r="V1080">
        <v>885.14205906274935</v>
      </c>
      <c r="W1080">
        <v>874.300431097922</v>
      </c>
      <c r="X1080">
        <v>934.96893983055088</v>
      </c>
      <c r="Y1080">
        <v>913.55973546606492</v>
      </c>
      <c r="Z1080">
        <v>905.50577191342722</v>
      </c>
      <c r="AA1080">
        <v>895.63257626017139</v>
      </c>
      <c r="AB1080">
        <v>894.00851427861267</v>
      </c>
      <c r="AC1080">
        <v>869.87652422565145</v>
      </c>
      <c r="AD1080">
        <v>857.19413193545643</v>
      </c>
      <c r="AE1080">
        <v>778.69740701668104</v>
      </c>
      <c r="AF1080">
        <v>848.8708589608359</v>
      </c>
      <c r="AG1080">
        <v>900.56816880002907</v>
      </c>
      <c r="AH1080">
        <v>901.508311834182</v>
      </c>
    </row>
    <row r="1081" spans="1:34" x14ac:dyDescent="0.25">
      <c r="A1081">
        <v>43908</v>
      </c>
      <c r="B1081">
        <v>747.66</v>
      </c>
      <c r="C1081">
        <v>898.45723283349707</v>
      </c>
      <c r="D1081">
        <v>655.58636677917298</v>
      </c>
      <c r="E1081">
        <v>839.86900522387737</v>
      </c>
      <c r="F1081">
        <v>899.18067769116783</v>
      </c>
      <c r="G1081">
        <v>798.53453954208192</v>
      </c>
      <c r="H1081">
        <v>925.64936126366786</v>
      </c>
      <c r="I1081">
        <v>838.36456028227519</v>
      </c>
      <c r="J1081">
        <v>907.12544852891006</v>
      </c>
      <c r="K1081">
        <v>723.22002031661327</v>
      </c>
      <c r="L1081">
        <v>876.05765360382043</v>
      </c>
      <c r="M1081">
        <v>914.67041548260647</v>
      </c>
      <c r="N1081">
        <v>824.56593886865323</v>
      </c>
      <c r="O1081">
        <v>927.53377112353451</v>
      </c>
      <c r="P1081">
        <v>877.58229883784929</v>
      </c>
      <c r="Q1081">
        <v>982.08632275461775</v>
      </c>
      <c r="R1081">
        <v>990.5087235798984</v>
      </c>
      <c r="S1081">
        <v>1037.901073909266</v>
      </c>
      <c r="T1081">
        <v>870.87208242761403</v>
      </c>
      <c r="U1081">
        <v>844.000901105926</v>
      </c>
      <c r="V1081">
        <v>901.17520622277698</v>
      </c>
      <c r="W1081">
        <v>892.72643634859639</v>
      </c>
      <c r="X1081">
        <v>942.65338113603548</v>
      </c>
      <c r="Y1081">
        <v>923.73797457699004</v>
      </c>
      <c r="Z1081">
        <v>917.25931533962535</v>
      </c>
      <c r="AA1081">
        <v>905.89319327855674</v>
      </c>
      <c r="AB1081">
        <v>909.40696332636401</v>
      </c>
      <c r="AC1081">
        <v>887.17155586185004</v>
      </c>
      <c r="AD1081">
        <v>868.31327058637783</v>
      </c>
      <c r="AE1081">
        <v>809.15201951475001</v>
      </c>
      <c r="AF1081">
        <v>860.54401699437199</v>
      </c>
      <c r="AG1081">
        <v>914.38650366626098</v>
      </c>
      <c r="AH1081">
        <v>912.15825571679591</v>
      </c>
    </row>
    <row r="1082" spans="1:34" x14ac:dyDescent="0.25">
      <c r="A1082">
        <v>43907</v>
      </c>
      <c r="B1082">
        <v>745.78</v>
      </c>
      <c r="C1082">
        <v>893.55448154536759</v>
      </c>
      <c r="D1082">
        <v>658.49223632338737</v>
      </c>
      <c r="E1082">
        <v>844.06145926270426</v>
      </c>
      <c r="F1082">
        <v>888.2406533322935</v>
      </c>
      <c r="G1082">
        <v>796.62796970867566</v>
      </c>
      <c r="H1082">
        <v>922.42535441779842</v>
      </c>
      <c r="I1082">
        <v>828.05565975952527</v>
      </c>
      <c r="J1082">
        <v>913.32650952949768</v>
      </c>
      <c r="K1082">
        <v>736.69330499432408</v>
      </c>
      <c r="L1082">
        <v>868.59528901174019</v>
      </c>
      <c r="M1082">
        <v>924.67254113361491</v>
      </c>
      <c r="N1082">
        <v>822.85401769405678</v>
      </c>
      <c r="O1082">
        <v>922.31143200259839</v>
      </c>
      <c r="P1082">
        <v>864.51416005330225</v>
      </c>
      <c r="Q1082">
        <v>972.57986576658163</v>
      </c>
      <c r="R1082">
        <v>993.44348124296812</v>
      </c>
      <c r="S1082">
        <v>1038.319954615594</v>
      </c>
      <c r="T1082">
        <v>852.0122901642776</v>
      </c>
      <c r="U1082">
        <v>836.52801911576137</v>
      </c>
      <c r="V1082">
        <v>886.87022390575532</v>
      </c>
      <c r="W1082">
        <v>886.74062468807119</v>
      </c>
      <c r="X1082">
        <v>936.4093112441733</v>
      </c>
      <c r="Y1082">
        <v>921.60887225862405</v>
      </c>
      <c r="Z1082">
        <v>898.74990141394039</v>
      </c>
      <c r="AA1082">
        <v>899.69942342525519</v>
      </c>
      <c r="AB1082">
        <v>906.13015123995706</v>
      </c>
      <c r="AC1082">
        <v>881.82846841924072</v>
      </c>
      <c r="AD1082">
        <v>866.5640348195484</v>
      </c>
      <c r="AE1082">
        <v>820.09843260783521</v>
      </c>
      <c r="AF1082">
        <v>860.88761498798829</v>
      </c>
      <c r="AG1082">
        <v>904.34104015252751</v>
      </c>
      <c r="AH1082">
        <v>908.04262045021119</v>
      </c>
    </row>
    <row r="1083" spans="1:34" x14ac:dyDescent="0.25">
      <c r="A1083">
        <v>43906</v>
      </c>
      <c r="B1083">
        <v>747.86</v>
      </c>
      <c r="C1083">
        <v>888.17924469168474</v>
      </c>
      <c r="D1083">
        <v>669.76404057040349</v>
      </c>
      <c r="E1083">
        <v>837.69408442235908</v>
      </c>
      <c r="F1083">
        <v>874.59898279738559</v>
      </c>
      <c r="G1083">
        <v>774.3178336441398</v>
      </c>
      <c r="H1083">
        <v>914.56447567051327</v>
      </c>
      <c r="I1083">
        <v>830.19877394756907</v>
      </c>
      <c r="J1083">
        <v>884.97754833258682</v>
      </c>
      <c r="K1083">
        <v>719.9840104656206</v>
      </c>
      <c r="L1083">
        <v>853.0817222544656</v>
      </c>
      <c r="M1083">
        <v>916.42686168032969</v>
      </c>
      <c r="N1083">
        <v>823.93922825556717</v>
      </c>
      <c r="O1083">
        <v>920.37818710443389</v>
      </c>
      <c r="P1083">
        <v>874.06585545210498</v>
      </c>
      <c r="Q1083">
        <v>960.28452826083219</v>
      </c>
      <c r="R1083">
        <v>980.82409197927927</v>
      </c>
      <c r="S1083">
        <v>1036.4964819027391</v>
      </c>
      <c r="T1083">
        <v>850.50903652263378</v>
      </c>
      <c r="U1083">
        <v>829.75946294058792</v>
      </c>
      <c r="V1083">
        <v>884.29313052557586</v>
      </c>
      <c r="W1083">
        <v>894.10684573998344</v>
      </c>
      <c r="X1083">
        <v>952.8887849647931</v>
      </c>
      <c r="Y1083">
        <v>917.31119412794828</v>
      </c>
      <c r="Z1083">
        <v>911.79741066148586</v>
      </c>
      <c r="AA1083">
        <v>895.22899244946996</v>
      </c>
      <c r="AB1083">
        <v>894.30250732619572</v>
      </c>
      <c r="AC1083">
        <v>878.03297071046745</v>
      </c>
      <c r="AD1083">
        <v>866.96970594151753</v>
      </c>
      <c r="AE1083">
        <v>811.47804538114428</v>
      </c>
      <c r="AF1083">
        <v>852.78289545532971</v>
      </c>
      <c r="AG1083">
        <v>899.64476294870212</v>
      </c>
      <c r="AH1083">
        <v>903.74892875201044</v>
      </c>
    </row>
    <row r="1084" spans="1:34" x14ac:dyDescent="0.25">
      <c r="A1084">
        <v>43903</v>
      </c>
      <c r="B1084">
        <v>761.78</v>
      </c>
      <c r="C1084">
        <v>891.89498284393585</v>
      </c>
      <c r="D1084">
        <v>670.15458080690178</v>
      </c>
      <c r="E1084">
        <v>862.83293370773322</v>
      </c>
      <c r="F1084">
        <v>882.74510927007475</v>
      </c>
      <c r="G1084">
        <v>773.07350339777122</v>
      </c>
      <c r="H1084">
        <v>930.58828077810892</v>
      </c>
      <c r="I1084">
        <v>835.06108997925435</v>
      </c>
      <c r="J1084">
        <v>870.09465310985581</v>
      </c>
      <c r="K1084">
        <v>706.42902620566826</v>
      </c>
      <c r="L1084">
        <v>857.04232443743808</v>
      </c>
      <c r="M1084">
        <v>928.29727166828116</v>
      </c>
      <c r="N1084">
        <v>831.14109031409237</v>
      </c>
      <c r="O1084">
        <v>912.60882387801701</v>
      </c>
      <c r="P1084">
        <v>864.53927077298022</v>
      </c>
      <c r="Q1084">
        <v>970.14894150351893</v>
      </c>
      <c r="R1084">
        <v>992.89557885812576</v>
      </c>
      <c r="S1084">
        <v>1033.7153209516359</v>
      </c>
      <c r="T1084">
        <v>861.33142995633466</v>
      </c>
      <c r="U1084">
        <v>844.02268142722107</v>
      </c>
      <c r="V1084">
        <v>874.7232220121507</v>
      </c>
      <c r="W1084">
        <v>893.04568840204286</v>
      </c>
      <c r="X1084">
        <v>956.77636291087015</v>
      </c>
      <c r="Y1084">
        <v>917.48700794519129</v>
      </c>
      <c r="Z1084">
        <v>909.06946428203503</v>
      </c>
      <c r="AA1084">
        <v>901.09284980720383</v>
      </c>
      <c r="AB1084">
        <v>889.93591233709742</v>
      </c>
      <c r="AC1084">
        <v>882.71038094148003</v>
      </c>
      <c r="AD1084">
        <v>875.7175556298904</v>
      </c>
      <c r="AE1084">
        <v>827.08017091300178</v>
      </c>
      <c r="AF1084">
        <v>864.25228570787851</v>
      </c>
      <c r="AG1084">
        <v>901.38655714437573</v>
      </c>
      <c r="AH1084">
        <v>904.1033991589419</v>
      </c>
    </row>
    <row r="1085" spans="1:34" x14ac:dyDescent="0.25">
      <c r="A1085">
        <v>43902</v>
      </c>
      <c r="B1085">
        <v>769.25</v>
      </c>
      <c r="C1085">
        <v>899.85528438051961</v>
      </c>
      <c r="D1085">
        <v>686.08008580951218</v>
      </c>
      <c r="E1085">
        <v>874.7559712158012</v>
      </c>
      <c r="F1085">
        <v>890.07994577247462</v>
      </c>
      <c r="G1085">
        <v>803.58187272597115</v>
      </c>
      <c r="H1085">
        <v>930.62987054588621</v>
      </c>
      <c r="I1085">
        <v>850.51358555784691</v>
      </c>
      <c r="J1085">
        <v>871.55934360915512</v>
      </c>
      <c r="K1085">
        <v>715.68821570074897</v>
      </c>
      <c r="L1085">
        <v>857.05384026184197</v>
      </c>
      <c r="M1085">
        <v>936.00207166482664</v>
      </c>
      <c r="N1085">
        <v>836.48455784218049</v>
      </c>
      <c r="O1085">
        <v>912.49870003153148</v>
      </c>
      <c r="P1085">
        <v>888.97030033844555</v>
      </c>
      <c r="Q1085">
        <v>974.20731743896931</v>
      </c>
      <c r="R1085">
        <v>998.65598601708393</v>
      </c>
      <c r="S1085">
        <v>1043.1003166520691</v>
      </c>
      <c r="T1085">
        <v>872.7758894372505</v>
      </c>
      <c r="U1085">
        <v>847.99258042619022</v>
      </c>
      <c r="V1085">
        <v>889.23895438550312</v>
      </c>
      <c r="W1085">
        <v>907.12665482001682</v>
      </c>
      <c r="X1085">
        <v>951.752681224149</v>
      </c>
      <c r="Y1085">
        <v>929.36368736285294</v>
      </c>
      <c r="Z1085">
        <v>928.70059045878509</v>
      </c>
      <c r="AA1085">
        <v>908.18547931207934</v>
      </c>
      <c r="AB1085">
        <v>893.09587757966619</v>
      </c>
      <c r="AC1085">
        <v>896.11114153521225</v>
      </c>
      <c r="AD1085">
        <v>885.69349198913721</v>
      </c>
      <c r="AE1085">
        <v>837.65871533076484</v>
      </c>
      <c r="AF1085">
        <v>877.32115079235996</v>
      </c>
      <c r="AG1085">
        <v>909.19122421899374</v>
      </c>
      <c r="AH1085">
        <v>909.29038315880314</v>
      </c>
    </row>
    <row r="1086" spans="1:34" x14ac:dyDescent="0.25">
      <c r="A1086">
        <v>43901</v>
      </c>
      <c r="B1086">
        <v>811.35</v>
      </c>
      <c r="C1086">
        <v>929.41965490356802</v>
      </c>
      <c r="D1086">
        <v>724.84848929316411</v>
      </c>
      <c r="E1086">
        <v>897.12981210537657</v>
      </c>
      <c r="F1086">
        <v>931.79982364932062</v>
      </c>
      <c r="G1086">
        <v>856.80944710186259</v>
      </c>
      <c r="H1086">
        <v>971.75843005638853</v>
      </c>
      <c r="I1086">
        <v>895.13697684696012</v>
      </c>
      <c r="J1086">
        <v>888.07154174147479</v>
      </c>
      <c r="K1086">
        <v>775.64804970154955</v>
      </c>
      <c r="L1086">
        <v>877.94422010511346</v>
      </c>
      <c r="M1086">
        <v>950.29589061631441</v>
      </c>
      <c r="N1086">
        <v>871.09169137017557</v>
      </c>
      <c r="O1086">
        <v>942.6555102479349</v>
      </c>
      <c r="P1086">
        <v>918.64311641637858</v>
      </c>
      <c r="Q1086">
        <v>982.24972464414907</v>
      </c>
      <c r="R1086">
        <v>1021.305854581859</v>
      </c>
      <c r="S1086">
        <v>1049.488092360348</v>
      </c>
      <c r="T1086">
        <v>894.85949909336398</v>
      </c>
      <c r="U1086">
        <v>872.3507848606065</v>
      </c>
      <c r="V1086">
        <v>935.64933193795741</v>
      </c>
      <c r="W1086">
        <v>929.79616628716258</v>
      </c>
      <c r="X1086">
        <v>977.04957521818642</v>
      </c>
      <c r="Y1086">
        <v>950.71587664441131</v>
      </c>
      <c r="Z1086">
        <v>970.9722690686782</v>
      </c>
      <c r="AA1086">
        <v>939.43301124772427</v>
      </c>
      <c r="AB1086">
        <v>918.90458741718703</v>
      </c>
      <c r="AC1086">
        <v>925.77968599867791</v>
      </c>
      <c r="AD1086">
        <v>915.39217297860182</v>
      </c>
      <c r="AE1086">
        <v>886.78952214634728</v>
      </c>
      <c r="AF1086">
        <v>915.84666667533395</v>
      </c>
      <c r="AG1086">
        <v>938.17807596050977</v>
      </c>
      <c r="AH1086">
        <v>932.42229696046172</v>
      </c>
    </row>
    <row r="1087" spans="1:34" x14ac:dyDescent="0.25">
      <c r="A1087">
        <v>43900</v>
      </c>
      <c r="B1087">
        <v>837.5</v>
      </c>
      <c r="C1087">
        <v>944.4861004399811</v>
      </c>
      <c r="D1087">
        <v>755.33486561259781</v>
      </c>
      <c r="E1087">
        <v>913.25458592418875</v>
      </c>
      <c r="F1087">
        <v>945.73548963823805</v>
      </c>
      <c r="G1087">
        <v>880.64999268190627</v>
      </c>
      <c r="H1087">
        <v>980.1309894760501</v>
      </c>
      <c r="I1087">
        <v>913.22601541576375</v>
      </c>
      <c r="J1087">
        <v>917.55208154829143</v>
      </c>
      <c r="K1087">
        <v>822.67900590881254</v>
      </c>
      <c r="L1087">
        <v>899.8990368539063</v>
      </c>
      <c r="M1087">
        <v>964.98942905926947</v>
      </c>
      <c r="N1087">
        <v>892.37035672590912</v>
      </c>
      <c r="O1087">
        <v>955.48487900199996</v>
      </c>
      <c r="P1087">
        <v>926.03448897346971</v>
      </c>
      <c r="Q1087">
        <v>986.10908402513678</v>
      </c>
      <c r="R1087">
        <v>1039.030763964138</v>
      </c>
      <c r="S1087">
        <v>1065.471220917816</v>
      </c>
      <c r="T1087">
        <v>914.12237396539103</v>
      </c>
      <c r="U1087">
        <v>897.80168640280658</v>
      </c>
      <c r="V1087">
        <v>964.80559768391174</v>
      </c>
      <c r="W1087">
        <v>940.64010238008575</v>
      </c>
      <c r="X1087">
        <v>972.34144123952467</v>
      </c>
      <c r="Y1087">
        <v>965.21338024218051</v>
      </c>
      <c r="Z1087">
        <v>966.30277630716648</v>
      </c>
      <c r="AA1087">
        <v>951.94351116448672</v>
      </c>
      <c r="AB1087">
        <v>938.00999773638443</v>
      </c>
      <c r="AC1087">
        <v>943.0421730999833</v>
      </c>
      <c r="AD1087">
        <v>928.70328052400021</v>
      </c>
      <c r="AE1087">
        <v>911.22206379619877</v>
      </c>
      <c r="AF1087">
        <v>939.45971834821364</v>
      </c>
      <c r="AG1087">
        <v>954.99288100624517</v>
      </c>
      <c r="AH1087">
        <v>940.08360711349087</v>
      </c>
    </row>
    <row r="1088" spans="1:34" x14ac:dyDescent="0.25">
      <c r="A1088">
        <v>43899</v>
      </c>
      <c r="B1088">
        <v>835.49</v>
      </c>
      <c r="C1088">
        <v>944.99029065195452</v>
      </c>
      <c r="D1088">
        <v>764.9001212815175</v>
      </c>
      <c r="E1088">
        <v>911.16112562837282</v>
      </c>
      <c r="F1088">
        <v>946.13274401660942</v>
      </c>
      <c r="G1088">
        <v>885.68890937471565</v>
      </c>
      <c r="H1088">
        <v>974.77098664819096</v>
      </c>
      <c r="I1088">
        <v>900.4888474719703</v>
      </c>
      <c r="J1088">
        <v>921.44486498519927</v>
      </c>
      <c r="K1088">
        <v>830.20351800914</v>
      </c>
      <c r="L1088">
        <v>919.22833986061858</v>
      </c>
      <c r="M1088">
        <v>962.09035057040126</v>
      </c>
      <c r="N1088">
        <v>885.55401136109606</v>
      </c>
      <c r="O1088">
        <v>936.73343322360506</v>
      </c>
      <c r="P1088">
        <v>932.63036953274832</v>
      </c>
      <c r="Q1088">
        <v>991.0407145086391</v>
      </c>
      <c r="R1088">
        <v>1032.736806453813</v>
      </c>
      <c r="S1088">
        <v>1070.065067547702</v>
      </c>
      <c r="T1088">
        <v>922.99097397836954</v>
      </c>
      <c r="U1088">
        <v>893.09554668425608</v>
      </c>
      <c r="V1088">
        <v>961.04488786495654</v>
      </c>
      <c r="W1088">
        <v>943.90092004749954</v>
      </c>
      <c r="X1088">
        <v>988.25516438942964</v>
      </c>
      <c r="Y1088">
        <v>969.02794859835728</v>
      </c>
      <c r="Z1088">
        <v>971.05924969494197</v>
      </c>
      <c r="AA1088">
        <v>955.32301284363859</v>
      </c>
      <c r="AB1088">
        <v>936.29355194778714</v>
      </c>
      <c r="AC1088">
        <v>941.32263663209687</v>
      </c>
      <c r="AD1088">
        <v>926.02477834046579</v>
      </c>
      <c r="AE1088">
        <v>902.63835177586191</v>
      </c>
      <c r="AF1088">
        <v>937.88958325471117</v>
      </c>
      <c r="AG1088">
        <v>953.31225444915015</v>
      </c>
      <c r="AH1088">
        <v>945.11754572314032</v>
      </c>
    </row>
    <row r="1089" spans="1:34" x14ac:dyDescent="0.25">
      <c r="A1089">
        <v>43896</v>
      </c>
      <c r="B1089">
        <v>891.44</v>
      </c>
      <c r="C1089">
        <v>981.78527603861971</v>
      </c>
      <c r="D1089">
        <v>812.33721386344882</v>
      </c>
      <c r="E1089">
        <v>936.82505517235211</v>
      </c>
      <c r="F1089">
        <v>994.60665833167207</v>
      </c>
      <c r="G1089">
        <v>939.54385827843805</v>
      </c>
      <c r="H1089">
        <v>1011.047510171108</v>
      </c>
      <c r="I1089">
        <v>966.10717100302475</v>
      </c>
      <c r="J1089">
        <v>962.42835493484699</v>
      </c>
      <c r="K1089">
        <v>903.96395548823807</v>
      </c>
      <c r="L1089">
        <v>945.62045412257589</v>
      </c>
      <c r="M1089">
        <v>990.93553871965844</v>
      </c>
      <c r="N1089">
        <v>927.19261817689426</v>
      </c>
      <c r="O1089">
        <v>983.74661068013233</v>
      </c>
      <c r="P1089">
        <v>971.59072894991948</v>
      </c>
      <c r="Q1089">
        <v>1004.29459648903</v>
      </c>
      <c r="R1089">
        <v>1055.6107456495879</v>
      </c>
      <c r="S1089">
        <v>1081.8622616877281</v>
      </c>
      <c r="T1089">
        <v>949.438812893673</v>
      </c>
      <c r="U1089">
        <v>925.3903602521051</v>
      </c>
      <c r="V1089">
        <v>1025.6836410742869</v>
      </c>
      <c r="W1089">
        <v>977.94279506927114</v>
      </c>
      <c r="X1089">
        <v>1014.445813918662</v>
      </c>
      <c r="Y1089">
        <v>998.18501950797383</v>
      </c>
      <c r="Z1089">
        <v>999.21770363427459</v>
      </c>
      <c r="AA1089">
        <v>991.27716387297778</v>
      </c>
      <c r="AB1089">
        <v>976.18024782358873</v>
      </c>
      <c r="AC1089">
        <v>978.52237291844756</v>
      </c>
      <c r="AD1089">
        <v>959.37477251340624</v>
      </c>
      <c r="AE1089">
        <v>966.67245609765848</v>
      </c>
      <c r="AF1089">
        <v>983.77465783746766</v>
      </c>
      <c r="AG1089">
        <v>992.3658225163083</v>
      </c>
      <c r="AH1089">
        <v>971.42984054178669</v>
      </c>
    </row>
    <row r="1090" spans="1:34" x14ac:dyDescent="0.25">
      <c r="A1090">
        <v>43895</v>
      </c>
      <c r="B1090">
        <v>893.31</v>
      </c>
      <c r="C1090">
        <v>979.96619403080251</v>
      </c>
      <c r="D1090">
        <v>807.90964871921688</v>
      </c>
      <c r="E1090">
        <v>936.52184991043771</v>
      </c>
      <c r="F1090">
        <v>991.71949599436869</v>
      </c>
      <c r="G1090">
        <v>941.9761397376634</v>
      </c>
      <c r="H1090">
        <v>1002.001588329859</v>
      </c>
      <c r="I1090">
        <v>967.70708821803464</v>
      </c>
      <c r="J1090">
        <v>959.58885429715986</v>
      </c>
      <c r="K1090">
        <v>911.56510135733151</v>
      </c>
      <c r="L1090">
        <v>948.19011546251693</v>
      </c>
      <c r="M1090">
        <v>993.98787758775813</v>
      </c>
      <c r="N1090">
        <v>934.37536145059573</v>
      </c>
      <c r="O1090">
        <v>981.45765454446803</v>
      </c>
      <c r="P1090">
        <v>960.70801880364741</v>
      </c>
      <c r="Q1090">
        <v>1007.519994796335</v>
      </c>
      <c r="R1090">
        <v>1052.504036027065</v>
      </c>
      <c r="S1090">
        <v>1069.0227308523361</v>
      </c>
      <c r="T1090">
        <v>963.66997378341978</v>
      </c>
      <c r="U1090">
        <v>927.32002273909279</v>
      </c>
      <c r="V1090">
        <v>1000.754646202726</v>
      </c>
      <c r="W1090">
        <v>980.97788493455096</v>
      </c>
      <c r="X1090">
        <v>1012.997251974308</v>
      </c>
      <c r="Y1090">
        <v>993.76049223160044</v>
      </c>
      <c r="Z1090">
        <v>992.01702259779836</v>
      </c>
      <c r="AA1090">
        <v>987.93588561072772</v>
      </c>
      <c r="AB1090">
        <v>974.92791418224795</v>
      </c>
      <c r="AC1090">
        <v>977.44833608625549</v>
      </c>
      <c r="AD1090">
        <v>961.3541714729281</v>
      </c>
      <c r="AE1090">
        <v>970.03334255544837</v>
      </c>
      <c r="AF1090">
        <v>983.26111853595773</v>
      </c>
      <c r="AG1090">
        <v>987.56255118481317</v>
      </c>
      <c r="AH1090">
        <v>971.46259725868845</v>
      </c>
    </row>
    <row r="1091" spans="1:34" x14ac:dyDescent="0.25">
      <c r="A1091">
        <v>43894</v>
      </c>
      <c r="B1091">
        <v>889.37</v>
      </c>
      <c r="C1091">
        <v>979.78290694867405</v>
      </c>
      <c r="D1091">
        <v>799.92314666208608</v>
      </c>
      <c r="E1091">
        <v>945.9714700901585</v>
      </c>
      <c r="F1091">
        <v>993.79619249889242</v>
      </c>
      <c r="G1091">
        <v>938.04609483892</v>
      </c>
      <c r="H1091">
        <v>996.52528903237601</v>
      </c>
      <c r="I1091">
        <v>983.11618070267332</v>
      </c>
      <c r="J1091">
        <v>956.60617757737191</v>
      </c>
      <c r="K1091">
        <v>907.33675995795682</v>
      </c>
      <c r="L1091">
        <v>963.4349844460927</v>
      </c>
      <c r="M1091">
        <v>983.3583677093045</v>
      </c>
      <c r="N1091">
        <v>933.53917162631546</v>
      </c>
      <c r="O1091">
        <v>978.90779178333901</v>
      </c>
      <c r="P1091">
        <v>956.79528743261403</v>
      </c>
      <c r="Q1091">
        <v>1003.357517499095</v>
      </c>
      <c r="R1091">
        <v>1047.376770932613</v>
      </c>
      <c r="S1091">
        <v>1058.689894796277</v>
      </c>
      <c r="T1091">
        <v>974.73524084881569</v>
      </c>
      <c r="U1091">
        <v>933.58485418186262</v>
      </c>
      <c r="V1091">
        <v>1001.505497750722</v>
      </c>
      <c r="W1091">
        <v>968.88941744869419</v>
      </c>
      <c r="X1091">
        <v>1013.246443190654</v>
      </c>
      <c r="Y1091">
        <v>996.18379474058327</v>
      </c>
      <c r="Z1091">
        <v>1001.790986935187</v>
      </c>
      <c r="AA1091">
        <v>988.58924527318607</v>
      </c>
      <c r="AB1091">
        <v>973.77380647103382</v>
      </c>
      <c r="AC1091">
        <v>976.07758771041358</v>
      </c>
      <c r="AD1091">
        <v>962.01425745351662</v>
      </c>
      <c r="AE1091">
        <v>959.60300368371315</v>
      </c>
      <c r="AF1091">
        <v>980.54589040449321</v>
      </c>
      <c r="AG1091">
        <v>987.51153168327664</v>
      </c>
      <c r="AH1091">
        <v>973.72567582633155</v>
      </c>
    </row>
    <row r="1092" spans="1:34" x14ac:dyDescent="0.25">
      <c r="A1092">
        <v>43893</v>
      </c>
      <c r="B1092">
        <v>890.61</v>
      </c>
      <c r="C1092">
        <v>976.7136872156135</v>
      </c>
      <c r="D1092">
        <v>790.48612274646132</v>
      </c>
      <c r="E1092">
        <v>941.46378571196749</v>
      </c>
      <c r="F1092">
        <v>985.00043296581816</v>
      </c>
      <c r="G1092">
        <v>950.82549347283248</v>
      </c>
      <c r="H1092">
        <v>989.47361877461924</v>
      </c>
      <c r="I1092">
        <v>978.25689517092405</v>
      </c>
      <c r="J1092">
        <v>967.2601766011926</v>
      </c>
      <c r="K1092">
        <v>897.33128093085247</v>
      </c>
      <c r="L1092">
        <v>966.7386810263838</v>
      </c>
      <c r="M1092">
        <v>963.18927838203967</v>
      </c>
      <c r="N1092">
        <v>935.39375867169531</v>
      </c>
      <c r="O1092">
        <v>977.34351653044644</v>
      </c>
      <c r="P1092">
        <v>950.12277490105987</v>
      </c>
      <c r="Q1092">
        <v>997.95399774608325</v>
      </c>
      <c r="R1092">
        <v>1045.576021561561</v>
      </c>
      <c r="S1092">
        <v>1061.596555762053</v>
      </c>
      <c r="T1092">
        <v>954.15237173176251</v>
      </c>
      <c r="U1092">
        <v>927.32274773726112</v>
      </c>
      <c r="V1092">
        <v>1010.431163362519</v>
      </c>
      <c r="W1092">
        <v>971.79527439860476</v>
      </c>
      <c r="X1092">
        <v>1028.2512455149499</v>
      </c>
      <c r="Y1092">
        <v>993.12287762986955</v>
      </c>
      <c r="Z1092">
        <v>997.67487063553085</v>
      </c>
      <c r="AA1092">
        <v>983.88664469751154</v>
      </c>
      <c r="AB1092">
        <v>973.8180842165109</v>
      </c>
      <c r="AC1092">
        <v>974.56776645184152</v>
      </c>
      <c r="AD1092">
        <v>956.43512805574403</v>
      </c>
      <c r="AE1092">
        <v>959.32243665905696</v>
      </c>
      <c r="AF1092">
        <v>978.82345078052913</v>
      </c>
      <c r="AG1092">
        <v>982.50030657946877</v>
      </c>
      <c r="AH1092">
        <v>971.68129687909675</v>
      </c>
    </row>
    <row r="1093" spans="1:34" x14ac:dyDescent="0.25">
      <c r="A1093">
        <v>43892</v>
      </c>
      <c r="B1093">
        <v>884.43</v>
      </c>
      <c r="C1093">
        <v>972.1721581017116</v>
      </c>
      <c r="D1093">
        <v>792.17934980055088</v>
      </c>
      <c r="E1093">
        <v>947.36950038281429</v>
      </c>
      <c r="F1093">
        <v>975.02031341683585</v>
      </c>
      <c r="G1093">
        <v>939.99894921801081</v>
      </c>
      <c r="H1093">
        <v>995.81566369044037</v>
      </c>
      <c r="I1093">
        <v>966.78791920484321</v>
      </c>
      <c r="J1093">
        <v>961.39614381265585</v>
      </c>
      <c r="K1093">
        <v>889.57459677522343</v>
      </c>
      <c r="L1093">
        <v>957.20285180411122</v>
      </c>
      <c r="M1093">
        <v>969.32686043829642</v>
      </c>
      <c r="N1093">
        <v>933.23269900212449</v>
      </c>
      <c r="O1093">
        <v>969.06816929142758</v>
      </c>
      <c r="P1093">
        <v>950.0116880876742</v>
      </c>
      <c r="Q1093">
        <v>1001.548669117027</v>
      </c>
      <c r="R1093">
        <v>1041.078057516557</v>
      </c>
      <c r="S1093">
        <v>1054.923881535999</v>
      </c>
      <c r="T1093">
        <v>948.27411466921626</v>
      </c>
      <c r="U1093">
        <v>930.30684862798944</v>
      </c>
      <c r="V1093">
        <v>976.30551471681724</v>
      </c>
      <c r="W1093">
        <v>970.89685785634049</v>
      </c>
      <c r="X1093">
        <v>1027.7756485948989</v>
      </c>
      <c r="Y1093">
        <v>982.77458777685342</v>
      </c>
      <c r="Z1093">
        <v>1003.344295561045</v>
      </c>
      <c r="AA1093">
        <v>978.02272715137644</v>
      </c>
      <c r="AB1093">
        <v>966.81067369809409</v>
      </c>
      <c r="AC1093">
        <v>971.6348134423331</v>
      </c>
      <c r="AD1093">
        <v>959.11738388253912</v>
      </c>
      <c r="AE1093">
        <v>948.53756654125868</v>
      </c>
      <c r="AF1093">
        <v>970.51767866537512</v>
      </c>
      <c r="AG1093">
        <v>980.38824807182323</v>
      </c>
      <c r="AH1093">
        <v>967.26723456914829</v>
      </c>
    </row>
    <row r="1094" spans="1:34" x14ac:dyDescent="0.25">
      <c r="A1094">
        <v>43889</v>
      </c>
      <c r="B1094">
        <v>882.19</v>
      </c>
      <c r="C1094">
        <v>972.73850749680571</v>
      </c>
      <c r="D1094">
        <v>796.6219630056512</v>
      </c>
      <c r="E1094">
        <v>951.24834389993384</v>
      </c>
      <c r="F1094">
        <v>974.64316094520996</v>
      </c>
      <c r="G1094">
        <v>930.53115367672149</v>
      </c>
      <c r="H1094">
        <v>1003.017804599334</v>
      </c>
      <c r="I1094">
        <v>969.99697568525744</v>
      </c>
      <c r="J1094">
        <v>968.34086018851099</v>
      </c>
      <c r="K1094">
        <v>880.48118250380492</v>
      </c>
      <c r="L1094">
        <v>963.88531561780576</v>
      </c>
      <c r="M1094">
        <v>964.77148788863497</v>
      </c>
      <c r="N1094">
        <v>931.72742516781591</v>
      </c>
      <c r="O1094">
        <v>975.85278342711069</v>
      </c>
      <c r="P1094">
        <v>953.50783609249015</v>
      </c>
      <c r="Q1094">
        <v>994.26278331665912</v>
      </c>
      <c r="R1094">
        <v>1037.065525933406</v>
      </c>
      <c r="S1094">
        <v>1062.8624878038599</v>
      </c>
      <c r="T1094">
        <v>952.90087386547179</v>
      </c>
      <c r="U1094">
        <v>932.39154860283054</v>
      </c>
      <c r="V1094">
        <v>987.77301680845835</v>
      </c>
      <c r="W1094">
        <v>971.7321776221188</v>
      </c>
      <c r="X1094">
        <v>1023.340595857893</v>
      </c>
      <c r="Y1094">
        <v>978.89267745336224</v>
      </c>
      <c r="Z1094">
        <v>1016.716736165372</v>
      </c>
      <c r="AA1094">
        <v>978.01359936384802</v>
      </c>
      <c r="AB1094">
        <v>969.03974312335549</v>
      </c>
      <c r="AC1094">
        <v>971.18140412038292</v>
      </c>
      <c r="AD1094">
        <v>960.92036875323879</v>
      </c>
      <c r="AE1094">
        <v>949.0022899717153</v>
      </c>
      <c r="AF1094">
        <v>969.10689946785408</v>
      </c>
      <c r="AG1094">
        <v>983.10673585416782</v>
      </c>
      <c r="AH1094">
        <v>966.5677341874549</v>
      </c>
    </row>
    <row r="1095" spans="1:34" x14ac:dyDescent="0.25">
      <c r="A1095">
        <v>43888</v>
      </c>
      <c r="B1095">
        <v>898.44</v>
      </c>
      <c r="C1095">
        <v>979.5675827119984</v>
      </c>
      <c r="D1095">
        <v>815.50935367741135</v>
      </c>
      <c r="E1095">
        <v>960.84878042249034</v>
      </c>
      <c r="F1095">
        <v>982.53809949126389</v>
      </c>
      <c r="G1095">
        <v>932.89016530564709</v>
      </c>
      <c r="H1095">
        <v>1006.4976474187509</v>
      </c>
      <c r="I1095">
        <v>971.71133281552522</v>
      </c>
      <c r="J1095">
        <v>975.23958146677614</v>
      </c>
      <c r="K1095">
        <v>894.17439422643315</v>
      </c>
      <c r="L1095">
        <v>970.51165501955347</v>
      </c>
      <c r="M1095">
        <v>962.59547490731836</v>
      </c>
      <c r="N1095">
        <v>941.34460071534045</v>
      </c>
      <c r="O1095">
        <v>979.22436919741051</v>
      </c>
      <c r="P1095">
        <v>966.16241878368533</v>
      </c>
      <c r="Q1095">
        <v>998.77386410897122</v>
      </c>
      <c r="R1095">
        <v>1042.327959054868</v>
      </c>
      <c r="S1095">
        <v>1062.3260925843949</v>
      </c>
      <c r="T1095">
        <v>959.46333496125908</v>
      </c>
      <c r="U1095">
        <v>945.32204849370521</v>
      </c>
      <c r="V1095">
        <v>993.19506641240469</v>
      </c>
      <c r="W1095">
        <v>977.82997658661066</v>
      </c>
      <c r="X1095">
        <v>1032.792899067392</v>
      </c>
      <c r="Y1095">
        <v>986.35432193684005</v>
      </c>
      <c r="Z1095">
        <v>1016.233100771509</v>
      </c>
      <c r="AA1095">
        <v>985.49991634765559</v>
      </c>
      <c r="AB1095">
        <v>974.79665917833142</v>
      </c>
      <c r="AC1095">
        <v>978.76006275540931</v>
      </c>
      <c r="AD1095">
        <v>965.54381531219383</v>
      </c>
      <c r="AE1095">
        <v>963.80781995716404</v>
      </c>
      <c r="AF1095">
        <v>976.80001959587219</v>
      </c>
      <c r="AG1095">
        <v>991.71729310537251</v>
      </c>
      <c r="AH1095">
        <v>970.05414286420216</v>
      </c>
    </row>
    <row r="1096" spans="1:34" x14ac:dyDescent="0.25">
      <c r="A1096">
        <v>43887</v>
      </c>
      <c r="B1096">
        <v>895.97</v>
      </c>
      <c r="C1096">
        <v>974.80289229684377</v>
      </c>
      <c r="D1096">
        <v>804.51964015671638</v>
      </c>
      <c r="E1096">
        <v>956.39278049313623</v>
      </c>
      <c r="F1096">
        <v>973.94266844637718</v>
      </c>
      <c r="G1096">
        <v>915.82354126467703</v>
      </c>
      <c r="H1096">
        <v>1001.590754247976</v>
      </c>
      <c r="I1096">
        <v>943.51031089284913</v>
      </c>
      <c r="J1096">
        <v>983.66650141385924</v>
      </c>
      <c r="K1096">
        <v>902.39371051039916</v>
      </c>
      <c r="L1096">
        <v>975.50952391400938</v>
      </c>
      <c r="M1096">
        <v>963.1553773843691</v>
      </c>
      <c r="N1096">
        <v>942.25986625952328</v>
      </c>
      <c r="O1096">
        <v>975.22396990248944</v>
      </c>
      <c r="P1096">
        <v>961.1527362696587</v>
      </c>
      <c r="Q1096">
        <v>992.4599071192431</v>
      </c>
      <c r="R1096">
        <v>1037.4534437346999</v>
      </c>
      <c r="S1096">
        <v>1066.766387065504</v>
      </c>
      <c r="T1096">
        <v>942.22854644043286</v>
      </c>
      <c r="U1096">
        <v>933.25318727218632</v>
      </c>
      <c r="V1096">
        <v>982.65146957428703</v>
      </c>
      <c r="W1096">
        <v>981.76632834631869</v>
      </c>
      <c r="X1096">
        <v>1036.188974126813</v>
      </c>
      <c r="Y1096">
        <v>983.03556893342363</v>
      </c>
      <c r="Z1096">
        <v>1009.134727079094</v>
      </c>
      <c r="AA1096">
        <v>980.03045176732758</v>
      </c>
      <c r="AB1096">
        <v>974.04188539830511</v>
      </c>
      <c r="AC1096">
        <v>970.093462353615</v>
      </c>
      <c r="AD1096">
        <v>963.84538059273689</v>
      </c>
      <c r="AE1096">
        <v>958.03119290011728</v>
      </c>
      <c r="AF1096">
        <v>971.6325295098743</v>
      </c>
      <c r="AG1096">
        <v>986.2218225407189</v>
      </c>
      <c r="AH1096">
        <v>966.39985054207909</v>
      </c>
    </row>
    <row r="1097" spans="1:34" x14ac:dyDescent="0.25">
      <c r="A1097">
        <v>43886</v>
      </c>
      <c r="B1097">
        <v>909.67</v>
      </c>
      <c r="C1097">
        <v>977.72358966303602</v>
      </c>
      <c r="D1097">
        <v>798.40773241862814</v>
      </c>
      <c r="E1097">
        <v>951.40014073608972</v>
      </c>
      <c r="F1097">
        <v>978.96709805841772</v>
      </c>
      <c r="G1097">
        <v>923.4044473082713</v>
      </c>
      <c r="H1097">
        <v>1000.565179617402</v>
      </c>
      <c r="I1097">
        <v>951.00192757798891</v>
      </c>
      <c r="J1097">
        <v>985.15874676511589</v>
      </c>
      <c r="K1097">
        <v>899.5706011973698</v>
      </c>
      <c r="L1097">
        <v>962.5815102074007</v>
      </c>
      <c r="M1097">
        <v>973.5080513313377</v>
      </c>
      <c r="N1097">
        <v>943.42255692050287</v>
      </c>
      <c r="O1097">
        <v>978.07241186122212</v>
      </c>
      <c r="P1097">
        <v>970.55265009320999</v>
      </c>
      <c r="Q1097">
        <v>989.6239979590647</v>
      </c>
      <c r="R1097">
        <v>1042.1223694168909</v>
      </c>
      <c r="S1097">
        <v>1071.0770373921459</v>
      </c>
      <c r="T1097">
        <v>971.68639725281605</v>
      </c>
      <c r="U1097">
        <v>943.91732292695451</v>
      </c>
      <c r="V1097">
        <v>991.11216979566393</v>
      </c>
      <c r="W1097">
        <v>980.10585785028513</v>
      </c>
      <c r="X1097">
        <v>1039.2308372038081</v>
      </c>
      <c r="Y1097">
        <v>981.31138405832803</v>
      </c>
      <c r="Z1097">
        <v>1011.924537462441</v>
      </c>
      <c r="AA1097">
        <v>982.96359599555137</v>
      </c>
      <c r="AB1097">
        <v>973.57586485848583</v>
      </c>
      <c r="AC1097">
        <v>976.31735442761862</v>
      </c>
      <c r="AD1097">
        <v>966.63993627266302</v>
      </c>
      <c r="AE1097">
        <v>969.29900794931814</v>
      </c>
      <c r="AF1097">
        <v>977.90445997866436</v>
      </c>
      <c r="AG1097">
        <v>988.38552346933795</v>
      </c>
      <c r="AH1097">
        <v>967.36008919798485</v>
      </c>
    </row>
    <row r="1098" spans="1:34" x14ac:dyDescent="0.25">
      <c r="A1098">
        <v>43885</v>
      </c>
      <c r="B1098">
        <v>903.34</v>
      </c>
      <c r="C1098">
        <v>972.30535645848659</v>
      </c>
      <c r="D1098">
        <v>812.07437383883689</v>
      </c>
      <c r="E1098">
        <v>951.60000905052925</v>
      </c>
      <c r="F1098">
        <v>967.36549769752457</v>
      </c>
      <c r="G1098">
        <v>905.56557329163252</v>
      </c>
      <c r="H1098">
        <v>991.11582061081617</v>
      </c>
      <c r="I1098">
        <v>956.07884279292193</v>
      </c>
      <c r="J1098">
        <v>982.21777828567792</v>
      </c>
      <c r="K1098">
        <v>892.34530572670087</v>
      </c>
      <c r="L1098">
        <v>955.01960191712556</v>
      </c>
      <c r="M1098">
        <v>977.73033732876956</v>
      </c>
      <c r="N1098">
        <v>937.00480480703891</v>
      </c>
      <c r="O1098">
        <v>975.67203841553192</v>
      </c>
      <c r="P1098">
        <v>957.29193914437053</v>
      </c>
      <c r="Q1098">
        <v>994.29023111365234</v>
      </c>
      <c r="R1098">
        <v>1029.943049674356</v>
      </c>
      <c r="S1098">
        <v>1050.352126874031</v>
      </c>
      <c r="T1098">
        <v>976.91770278590252</v>
      </c>
      <c r="U1098">
        <v>936.5931005507523</v>
      </c>
      <c r="V1098">
        <v>994.16865386992743</v>
      </c>
      <c r="W1098">
        <v>970.61616616774268</v>
      </c>
      <c r="X1098">
        <v>1043.393465144572</v>
      </c>
      <c r="Y1098">
        <v>974.85689807715403</v>
      </c>
      <c r="Z1098">
        <v>1009.684618271089</v>
      </c>
      <c r="AA1098">
        <v>976.90539678890991</v>
      </c>
      <c r="AB1098">
        <v>972.15062141789065</v>
      </c>
      <c r="AC1098">
        <v>966.7245708416192</v>
      </c>
      <c r="AD1098">
        <v>964.61119241247559</v>
      </c>
      <c r="AE1098">
        <v>957.12264609892213</v>
      </c>
      <c r="AF1098">
        <v>970.31446977217308</v>
      </c>
      <c r="AG1098">
        <v>980.96753178301549</v>
      </c>
      <c r="AH1098">
        <v>966.03031246715557</v>
      </c>
    </row>
    <row r="1099" spans="1:34" x14ac:dyDescent="0.25">
      <c r="A1099">
        <v>43882</v>
      </c>
      <c r="B1099">
        <v>933.09</v>
      </c>
      <c r="C1099">
        <v>993.73757630409546</v>
      </c>
      <c r="D1099">
        <v>846.54728090265553</v>
      </c>
      <c r="E1099">
        <v>987.43762196513262</v>
      </c>
      <c r="F1099">
        <v>997.95222329122794</v>
      </c>
      <c r="G1099">
        <v>944.93094595775199</v>
      </c>
      <c r="H1099">
        <v>1004.604247710026</v>
      </c>
      <c r="I1099">
        <v>989.17627204652183</v>
      </c>
      <c r="J1099">
        <v>998.90181230301482</v>
      </c>
      <c r="K1099">
        <v>931.68692596528376</v>
      </c>
      <c r="L1099">
        <v>958.77214328420087</v>
      </c>
      <c r="M1099">
        <v>1000.810578634224</v>
      </c>
      <c r="N1099">
        <v>958.15568930718712</v>
      </c>
      <c r="O1099">
        <v>999.46786185843348</v>
      </c>
      <c r="P1099">
        <v>982.70572022955128</v>
      </c>
      <c r="Q1099">
        <v>1004.958822506165</v>
      </c>
      <c r="R1099">
        <v>1048.5101942976789</v>
      </c>
      <c r="S1099">
        <v>1055.3847294745301</v>
      </c>
      <c r="T1099">
        <v>986.45364860303289</v>
      </c>
      <c r="U1099">
        <v>964.18367064028803</v>
      </c>
      <c r="V1099">
        <v>1029.9543583211309</v>
      </c>
      <c r="W1099">
        <v>986.46805453857996</v>
      </c>
      <c r="X1099">
        <v>1060.864165203775</v>
      </c>
      <c r="Y1099">
        <v>992.43784229010328</v>
      </c>
      <c r="Z1099">
        <v>1012.196881384502</v>
      </c>
      <c r="AA1099">
        <v>997.80217568114256</v>
      </c>
      <c r="AB1099">
        <v>992.03748738432841</v>
      </c>
      <c r="AC1099">
        <v>991.59401476315224</v>
      </c>
      <c r="AD1099">
        <v>984.2877498061473</v>
      </c>
      <c r="AE1099">
        <v>994.41044481852782</v>
      </c>
      <c r="AF1099">
        <v>999.29027615786663</v>
      </c>
      <c r="AG1099">
        <v>1003.425940719304</v>
      </c>
      <c r="AH1099">
        <v>980.51752187233546</v>
      </c>
    </row>
    <row r="1100" spans="1:34" x14ac:dyDescent="0.25">
      <c r="A1100">
        <v>43881</v>
      </c>
      <c r="B1100">
        <v>938.13</v>
      </c>
      <c r="C1100">
        <v>996.00168532984503</v>
      </c>
      <c r="D1100">
        <v>844.56333914966604</v>
      </c>
      <c r="E1100">
        <v>973.27381163640041</v>
      </c>
      <c r="F1100">
        <v>1005.918928596723</v>
      </c>
      <c r="G1100">
        <v>955.72097402917473</v>
      </c>
      <c r="H1100">
        <v>1000.021654545457</v>
      </c>
      <c r="I1100">
        <v>984.670434890774</v>
      </c>
      <c r="J1100">
        <v>1009.336556533366</v>
      </c>
      <c r="K1100">
        <v>950.92793943641209</v>
      </c>
      <c r="L1100">
        <v>965.65918700908867</v>
      </c>
      <c r="M1100">
        <v>1010.227565443961</v>
      </c>
      <c r="N1100">
        <v>962.23044971919262</v>
      </c>
      <c r="O1100">
        <v>998.07516411227107</v>
      </c>
      <c r="P1100">
        <v>981.29778642721737</v>
      </c>
      <c r="Q1100">
        <v>1008.016219895563</v>
      </c>
      <c r="R1100">
        <v>1050.966932019247</v>
      </c>
      <c r="S1100">
        <v>1057.5930865688999</v>
      </c>
      <c r="T1100">
        <v>984.07018448574468</v>
      </c>
      <c r="U1100">
        <v>967.51370676713861</v>
      </c>
      <c r="V1100">
        <v>1026.872106422984</v>
      </c>
      <c r="W1100">
        <v>991.63599118050865</v>
      </c>
      <c r="X1100">
        <v>1053.606197521872</v>
      </c>
      <c r="Y1100">
        <v>992.0778881469173</v>
      </c>
      <c r="Z1100">
        <v>1020.089439958217</v>
      </c>
      <c r="AA1100">
        <v>998.54257931349082</v>
      </c>
      <c r="AB1100">
        <v>996.5080207057498</v>
      </c>
      <c r="AC1100">
        <v>994.25198877225966</v>
      </c>
      <c r="AD1100">
        <v>987.80530940333711</v>
      </c>
      <c r="AE1100">
        <v>996.73813020526643</v>
      </c>
      <c r="AF1100">
        <v>1002.140341081593</v>
      </c>
      <c r="AG1100">
        <v>1005.264420318347</v>
      </c>
      <c r="AH1100">
        <v>982.92696557928207</v>
      </c>
    </row>
    <row r="1101" spans="1:34" x14ac:dyDescent="0.25">
      <c r="A1101">
        <v>43880</v>
      </c>
      <c r="B1101">
        <v>928.76</v>
      </c>
      <c r="C1101">
        <v>991.71130683202898</v>
      </c>
      <c r="D1101">
        <v>841.54078396176271</v>
      </c>
      <c r="E1101">
        <v>963.28151471948695</v>
      </c>
      <c r="F1101">
        <v>994.82801698201195</v>
      </c>
      <c r="G1101">
        <v>939.47018818135393</v>
      </c>
      <c r="H1101">
        <v>996.13243467613859</v>
      </c>
      <c r="I1101">
        <v>992.30201153381074</v>
      </c>
      <c r="J1101">
        <v>1001.123793560211</v>
      </c>
      <c r="K1101">
        <v>936.13741704968777</v>
      </c>
      <c r="L1101">
        <v>959.19800219167814</v>
      </c>
      <c r="M1101">
        <v>1006.890931615626</v>
      </c>
      <c r="N1101">
        <v>965.11250701287804</v>
      </c>
      <c r="O1101">
        <v>986.66389680988527</v>
      </c>
      <c r="P1101">
        <v>980.73297302747551</v>
      </c>
      <c r="Q1101">
        <v>1005.076682609002</v>
      </c>
      <c r="R1101">
        <v>1047.0032046980889</v>
      </c>
      <c r="S1101">
        <v>1046.0841207185581</v>
      </c>
      <c r="T1101">
        <v>999.33278384645348</v>
      </c>
      <c r="U1101">
        <v>962.91218635575638</v>
      </c>
      <c r="V1101">
        <v>1024.4253047249119</v>
      </c>
      <c r="W1101">
        <v>992.92893229199626</v>
      </c>
      <c r="X1101">
        <v>1053.321941397624</v>
      </c>
      <c r="Y1101">
        <v>990.64140778132696</v>
      </c>
      <c r="Z1101">
        <v>1017.990144592752</v>
      </c>
      <c r="AA1101">
        <v>994.60728752452292</v>
      </c>
      <c r="AB1101">
        <v>988.46067512071249</v>
      </c>
      <c r="AC1101">
        <v>991.53447142683126</v>
      </c>
      <c r="AD1101">
        <v>986.25802033009779</v>
      </c>
      <c r="AE1101">
        <v>991.83260181809976</v>
      </c>
      <c r="AF1101">
        <v>997.36747168018724</v>
      </c>
      <c r="AG1101">
        <v>999.66840670609042</v>
      </c>
      <c r="AH1101">
        <v>980.34871080835808</v>
      </c>
    </row>
    <row r="1102" spans="1:34" x14ac:dyDescent="0.25">
      <c r="A1102">
        <v>43879</v>
      </c>
      <c r="B1102">
        <v>927.93</v>
      </c>
      <c r="C1102">
        <v>986.07024716354647</v>
      </c>
      <c r="D1102">
        <v>824.2718253420469</v>
      </c>
      <c r="E1102">
        <v>955.51648987267947</v>
      </c>
      <c r="F1102">
        <v>985.37540927265263</v>
      </c>
      <c r="G1102">
        <v>909.53037239947093</v>
      </c>
      <c r="H1102">
        <v>988.62530920410825</v>
      </c>
      <c r="I1102">
        <v>988.16086946988082</v>
      </c>
      <c r="J1102">
        <v>991.49324402337493</v>
      </c>
      <c r="K1102">
        <v>919.0854753190979</v>
      </c>
      <c r="L1102">
        <v>953.06915980545386</v>
      </c>
      <c r="M1102">
        <v>1005.242986069677</v>
      </c>
      <c r="N1102">
        <v>963.35786948663622</v>
      </c>
      <c r="O1102">
        <v>976.19621924538046</v>
      </c>
      <c r="P1102">
        <v>973.31905051231979</v>
      </c>
      <c r="Q1102">
        <v>998.78196044058438</v>
      </c>
      <c r="R1102">
        <v>1046.0141764688949</v>
      </c>
      <c r="S1102">
        <v>1050.4077437731521</v>
      </c>
      <c r="T1102">
        <v>986.01699598965365</v>
      </c>
      <c r="U1102">
        <v>964.69809513161476</v>
      </c>
      <c r="V1102">
        <v>1019.5696895398989</v>
      </c>
      <c r="W1102">
        <v>988.26295528424589</v>
      </c>
      <c r="X1102">
        <v>1044.9832969833651</v>
      </c>
      <c r="Y1102">
        <v>994.89023684386871</v>
      </c>
      <c r="Z1102">
        <v>1021.946578912921</v>
      </c>
      <c r="AA1102">
        <v>989.50236383284073</v>
      </c>
      <c r="AB1102">
        <v>979.30753440160811</v>
      </c>
      <c r="AC1102">
        <v>986.11519351131085</v>
      </c>
      <c r="AD1102">
        <v>984.90041479178694</v>
      </c>
      <c r="AE1102">
        <v>985.23187265527349</v>
      </c>
      <c r="AF1102">
        <v>994.44340004695721</v>
      </c>
      <c r="AG1102">
        <v>992.39076004693686</v>
      </c>
      <c r="AH1102">
        <v>975.18172903756158</v>
      </c>
    </row>
    <row r="1103" spans="1:34" x14ac:dyDescent="0.25">
      <c r="A1103">
        <v>43878</v>
      </c>
      <c r="B1103">
        <v>934.77</v>
      </c>
      <c r="C1103">
        <v>983.91480213513819</v>
      </c>
      <c r="D1103">
        <v>833.12981162441633</v>
      </c>
      <c r="E1103">
        <v>945.4235920073105</v>
      </c>
      <c r="F1103">
        <v>974.02854171920683</v>
      </c>
      <c r="G1103">
        <v>901.13984306167924</v>
      </c>
      <c r="H1103">
        <v>984.18393414620834</v>
      </c>
      <c r="I1103">
        <v>989.33075757634379</v>
      </c>
      <c r="J1103">
        <v>999.28941250512116</v>
      </c>
      <c r="K1103">
        <v>928.67625977168223</v>
      </c>
      <c r="L1103">
        <v>940.4381269474369</v>
      </c>
      <c r="M1103">
        <v>1004.669671851296</v>
      </c>
      <c r="N1103">
        <v>969.52396936826221</v>
      </c>
      <c r="O1103">
        <v>976.12524610477533</v>
      </c>
      <c r="P1103">
        <v>980.00935297116735</v>
      </c>
      <c r="Q1103">
        <v>991.30892832080815</v>
      </c>
      <c r="R1103">
        <v>1045.1493842873269</v>
      </c>
      <c r="S1103">
        <v>1061.8344525734649</v>
      </c>
      <c r="T1103">
        <v>983.92409635943886</v>
      </c>
      <c r="U1103">
        <v>961.19527238229534</v>
      </c>
      <c r="V1103">
        <v>1009.973549163103</v>
      </c>
      <c r="W1103">
        <v>989.27258217420558</v>
      </c>
      <c r="X1103">
        <v>1051.0947642899921</v>
      </c>
      <c r="Y1103">
        <v>992.28355446407841</v>
      </c>
      <c r="Z1103">
        <v>1014.647602355003</v>
      </c>
      <c r="AA1103">
        <v>985.87075575248525</v>
      </c>
      <c r="AB1103">
        <v>977.86328395291434</v>
      </c>
      <c r="AC1103">
        <v>985.61563499944396</v>
      </c>
      <c r="AD1103">
        <v>984.17078226340232</v>
      </c>
      <c r="AE1103">
        <v>987.68222707866983</v>
      </c>
      <c r="AF1103">
        <v>991.89279516626095</v>
      </c>
      <c r="AG1103">
        <v>990.71239687140917</v>
      </c>
      <c r="AH1103">
        <v>972.13902498045172</v>
      </c>
    </row>
    <row r="1104" spans="1:34" x14ac:dyDescent="0.25">
      <c r="A1104">
        <v>43875</v>
      </c>
      <c r="B1104">
        <v>937.45</v>
      </c>
      <c r="C1104">
        <v>982.08394174715374</v>
      </c>
      <c r="D1104">
        <v>819.38047147336374</v>
      </c>
      <c r="E1104">
        <v>950.02337488912235</v>
      </c>
      <c r="F1104">
        <v>967.30081620390035</v>
      </c>
      <c r="G1104">
        <v>897.62693220665574</v>
      </c>
      <c r="H1104">
        <v>993.58888207338202</v>
      </c>
      <c r="I1104">
        <v>988.92428043872167</v>
      </c>
      <c r="J1104">
        <v>994.97711949266238</v>
      </c>
      <c r="K1104">
        <v>929.67100119867348</v>
      </c>
      <c r="L1104">
        <v>951.73581519375387</v>
      </c>
      <c r="M1104">
        <v>1004.399602412186</v>
      </c>
      <c r="N1104">
        <v>971.02788716183022</v>
      </c>
      <c r="O1104">
        <v>981.40136539424032</v>
      </c>
      <c r="P1104">
        <v>978.44464303901964</v>
      </c>
      <c r="Q1104">
        <v>989.98475664239766</v>
      </c>
      <c r="R1104">
        <v>1044.7573757280541</v>
      </c>
      <c r="S1104">
        <v>1047.569487393605</v>
      </c>
      <c r="T1104">
        <v>988.80839314298294</v>
      </c>
      <c r="U1104">
        <v>950.35339786060172</v>
      </c>
      <c r="V1104">
        <v>1027.7346733023969</v>
      </c>
      <c r="W1104">
        <v>984.55562689348369</v>
      </c>
      <c r="X1104">
        <v>1053.849055934498</v>
      </c>
      <c r="Y1104">
        <v>984.70672161765719</v>
      </c>
      <c r="Z1104">
        <v>1008.057492562202</v>
      </c>
      <c r="AA1104">
        <v>982.3623632625023</v>
      </c>
      <c r="AB1104">
        <v>981.00517362361097</v>
      </c>
      <c r="AC1104">
        <v>981.65802417095665</v>
      </c>
      <c r="AD1104">
        <v>983.93973197778337</v>
      </c>
      <c r="AE1104">
        <v>989.20390820201294</v>
      </c>
      <c r="AF1104">
        <v>990.91139534524189</v>
      </c>
      <c r="AG1104">
        <v>989.28346481244955</v>
      </c>
      <c r="AH1104">
        <v>969.02370041493839</v>
      </c>
    </row>
    <row r="1105" spans="1:34" x14ac:dyDescent="0.25">
      <c r="A1105">
        <v>43874</v>
      </c>
      <c r="B1105">
        <v>938.24</v>
      </c>
      <c r="C1105">
        <v>980.78011751636404</v>
      </c>
      <c r="D1105">
        <v>816.00608066030293</v>
      </c>
      <c r="E1105">
        <v>953.71819548120584</v>
      </c>
      <c r="F1105">
        <v>966.10294022928429</v>
      </c>
      <c r="G1105">
        <v>892.57553176447561</v>
      </c>
      <c r="H1105">
        <v>987.83807252555266</v>
      </c>
      <c r="I1105">
        <v>981.201940788819</v>
      </c>
      <c r="J1105">
        <v>996.96727901376971</v>
      </c>
      <c r="K1105">
        <v>937.96031483357069</v>
      </c>
      <c r="L1105">
        <v>968.95198211542129</v>
      </c>
      <c r="M1105">
        <v>999.46326761620571</v>
      </c>
      <c r="N1105">
        <v>977.77343197612015</v>
      </c>
      <c r="O1105">
        <v>976.98026305175324</v>
      </c>
      <c r="P1105">
        <v>974.32350400267637</v>
      </c>
      <c r="Q1105">
        <v>996.02344366444811</v>
      </c>
      <c r="R1105">
        <v>1035.701488324577</v>
      </c>
      <c r="S1105">
        <v>1018.465733686449</v>
      </c>
      <c r="T1105">
        <v>981.05001944937214</v>
      </c>
      <c r="U1105">
        <v>947.36361029953855</v>
      </c>
      <c r="V1105">
        <v>1044.481493867602</v>
      </c>
      <c r="W1105">
        <v>988.31336660719523</v>
      </c>
      <c r="X1105">
        <v>1054.0348849605191</v>
      </c>
      <c r="Y1105">
        <v>984.48839894034381</v>
      </c>
      <c r="Z1105">
        <v>997.92400902580482</v>
      </c>
      <c r="AA1105">
        <v>979.60980279247065</v>
      </c>
      <c r="AB1105">
        <v>985.13803873389418</v>
      </c>
      <c r="AC1105">
        <v>977.52149576389172</v>
      </c>
      <c r="AD1105">
        <v>983.7976664480841</v>
      </c>
      <c r="AE1105">
        <v>985.47261841360967</v>
      </c>
      <c r="AF1105">
        <v>988.715450404016</v>
      </c>
      <c r="AG1105">
        <v>984.56518149995054</v>
      </c>
      <c r="AH1105">
        <v>972.11206364099257</v>
      </c>
    </row>
    <row r="1106" spans="1:34" x14ac:dyDescent="0.25">
      <c r="A1106">
        <v>43873</v>
      </c>
      <c r="B1106">
        <v>937.68</v>
      </c>
      <c r="C1106">
        <v>980.62599058568924</v>
      </c>
      <c r="D1106">
        <v>809.72076323928138</v>
      </c>
      <c r="E1106">
        <v>967.07760169820961</v>
      </c>
      <c r="F1106">
        <v>967.19169444056865</v>
      </c>
      <c r="G1106">
        <v>888.0262680546914</v>
      </c>
      <c r="H1106">
        <v>996.03533418338066</v>
      </c>
      <c r="I1106">
        <v>971.3695523594414</v>
      </c>
      <c r="J1106">
        <v>1000.43448036043</v>
      </c>
      <c r="K1106">
        <v>938.90229143365832</v>
      </c>
      <c r="L1106">
        <v>962.26501334256795</v>
      </c>
      <c r="M1106">
        <v>995.27962076803465</v>
      </c>
      <c r="N1106">
        <v>975.23157758410548</v>
      </c>
      <c r="O1106">
        <v>972.71474154440716</v>
      </c>
      <c r="P1106">
        <v>974.04983001995527</v>
      </c>
      <c r="Q1106">
        <v>998.62649216274576</v>
      </c>
      <c r="R1106">
        <v>1037.9050048919</v>
      </c>
      <c r="S1106">
        <v>1018.378834372604</v>
      </c>
      <c r="T1106">
        <v>989.89374219164006</v>
      </c>
      <c r="U1106">
        <v>939.17299792287611</v>
      </c>
      <c r="V1106">
        <v>1026.513767679731</v>
      </c>
      <c r="W1106">
        <v>977.3531905991598</v>
      </c>
      <c r="X1106">
        <v>1054.0209335420529</v>
      </c>
      <c r="Y1106">
        <v>985.59944249099738</v>
      </c>
      <c r="Z1106">
        <v>1014.480281596936</v>
      </c>
      <c r="AA1106">
        <v>981.70529124914344</v>
      </c>
      <c r="AB1106">
        <v>983.11373064645591</v>
      </c>
      <c r="AC1106">
        <v>972.76728664443146</v>
      </c>
      <c r="AD1106">
        <v>987.34752671970341</v>
      </c>
      <c r="AE1106">
        <v>983.1325483562664</v>
      </c>
      <c r="AF1106">
        <v>986.93183435266849</v>
      </c>
      <c r="AG1106">
        <v>984.80739664334351</v>
      </c>
      <c r="AH1106">
        <v>972.64457871444199</v>
      </c>
    </row>
    <row r="1107" spans="1:34" x14ac:dyDescent="0.25">
      <c r="A1107">
        <v>43872</v>
      </c>
      <c r="B1107">
        <v>934.67</v>
      </c>
      <c r="C1107">
        <v>974.29495561816009</v>
      </c>
      <c r="D1107">
        <v>809.4901942309707</v>
      </c>
      <c r="E1107">
        <v>950.44563266594582</v>
      </c>
      <c r="F1107">
        <v>958.37421800274012</v>
      </c>
      <c r="G1107">
        <v>886.63776115719679</v>
      </c>
      <c r="H1107">
        <v>994.26145192372508</v>
      </c>
      <c r="I1107">
        <v>961.62456318062607</v>
      </c>
      <c r="J1107">
        <v>992.55291300290514</v>
      </c>
      <c r="K1107">
        <v>930.50561713381444</v>
      </c>
      <c r="L1107">
        <v>934.42865252792512</v>
      </c>
      <c r="M1107">
        <v>982.68983578680707</v>
      </c>
      <c r="N1107">
        <v>975.24683001747019</v>
      </c>
      <c r="O1107">
        <v>963.15408022851921</v>
      </c>
      <c r="P1107">
        <v>971.09803609186008</v>
      </c>
      <c r="Q1107">
        <v>1006.581238095462</v>
      </c>
      <c r="R1107">
        <v>1037.3621370800411</v>
      </c>
      <c r="S1107">
        <v>1006.327286199016</v>
      </c>
      <c r="T1107">
        <v>992.24275744144495</v>
      </c>
      <c r="U1107">
        <v>927.74484332436907</v>
      </c>
      <c r="V1107">
        <v>999.40447206983856</v>
      </c>
      <c r="W1107">
        <v>967.28671471042867</v>
      </c>
      <c r="X1107">
        <v>1039.304999750063</v>
      </c>
      <c r="Y1107">
        <v>981.98032019883999</v>
      </c>
      <c r="Z1107">
        <v>1014.471374792609</v>
      </c>
      <c r="AA1107">
        <v>975.85095657737145</v>
      </c>
      <c r="AB1107">
        <v>974.99566443975664</v>
      </c>
      <c r="AC1107">
        <v>966.72847035251107</v>
      </c>
      <c r="AD1107">
        <v>981.95672153548571</v>
      </c>
      <c r="AE1107">
        <v>981.02439731408333</v>
      </c>
      <c r="AF1107">
        <v>973.3758747700482</v>
      </c>
      <c r="AG1107">
        <v>977.38899809551947</v>
      </c>
      <c r="AH1107">
        <v>970.62468015046579</v>
      </c>
    </row>
    <row r="1108" spans="1:34" x14ac:dyDescent="0.25">
      <c r="A1108">
        <v>43871</v>
      </c>
      <c r="B1108">
        <v>930.73</v>
      </c>
      <c r="C1108">
        <v>972.46440554026503</v>
      </c>
      <c r="D1108">
        <v>805.05565268043597</v>
      </c>
      <c r="E1108">
        <v>970.32845093051617</v>
      </c>
      <c r="F1108">
        <v>952.84141537727953</v>
      </c>
      <c r="G1108">
        <v>882.04114344612958</v>
      </c>
      <c r="H1108">
        <v>995.26476419256096</v>
      </c>
      <c r="I1108">
        <v>945.29833649241652</v>
      </c>
      <c r="J1108">
        <v>994.80852041426249</v>
      </c>
      <c r="K1108">
        <v>921.70614386364389</v>
      </c>
      <c r="L1108">
        <v>927.14268905899746</v>
      </c>
      <c r="M1108">
        <v>973.86075418470227</v>
      </c>
      <c r="N1108">
        <v>971.02738562436298</v>
      </c>
      <c r="O1108">
        <v>960.6578251484159</v>
      </c>
      <c r="P1108">
        <v>972.13961841873447</v>
      </c>
      <c r="Q1108">
        <v>997.71318506267301</v>
      </c>
      <c r="R1108">
        <v>1029.485435778367</v>
      </c>
      <c r="S1108">
        <v>1011.646707974135</v>
      </c>
      <c r="T1108">
        <v>988.47937986583281</v>
      </c>
      <c r="U1108">
        <v>919.02922148680648</v>
      </c>
      <c r="V1108">
        <v>994.84820027209037</v>
      </c>
      <c r="W1108">
        <v>977.7756074757815</v>
      </c>
      <c r="X1108">
        <v>1043.9338806193859</v>
      </c>
      <c r="Y1108">
        <v>987.60788752681549</v>
      </c>
      <c r="Z1108">
        <v>1011.889705862831</v>
      </c>
      <c r="AA1108">
        <v>976.20152131922407</v>
      </c>
      <c r="AB1108">
        <v>970.55501221837108</v>
      </c>
      <c r="AC1108">
        <v>962.75382757457442</v>
      </c>
      <c r="AD1108">
        <v>980.51084301700394</v>
      </c>
      <c r="AE1108">
        <v>974.14434798199159</v>
      </c>
      <c r="AF1108">
        <v>970.22351767592568</v>
      </c>
      <c r="AG1108">
        <v>974.26244530571603</v>
      </c>
      <c r="AH1108">
        <v>971.48463433825646</v>
      </c>
    </row>
    <row r="1109" spans="1:34" x14ac:dyDescent="0.25">
      <c r="A1109">
        <v>43868</v>
      </c>
      <c r="B1109">
        <v>940.75</v>
      </c>
      <c r="C1109">
        <v>974.83881905887915</v>
      </c>
      <c r="D1109">
        <v>807.58695389113007</v>
      </c>
      <c r="E1109">
        <v>979.41002733325024</v>
      </c>
      <c r="F1109">
        <v>962.52679369416319</v>
      </c>
      <c r="G1109">
        <v>890.87224366656176</v>
      </c>
      <c r="H1109">
        <v>991.28733113365877</v>
      </c>
      <c r="I1109">
        <v>942.95634186614018</v>
      </c>
      <c r="J1109">
        <v>990.05744947200503</v>
      </c>
      <c r="K1109">
        <v>916.72964710418523</v>
      </c>
      <c r="L1109">
        <v>936.25741703571862</v>
      </c>
      <c r="M1109">
        <v>981.36993723939588</v>
      </c>
      <c r="N1109">
        <v>974.22266321736402</v>
      </c>
      <c r="O1109">
        <v>968.89491812340907</v>
      </c>
      <c r="P1109">
        <v>971.78185408825721</v>
      </c>
      <c r="Q1109">
        <v>1008.200024107571</v>
      </c>
      <c r="R1109">
        <v>1034.437087750754</v>
      </c>
      <c r="S1109">
        <v>1009.874679937165</v>
      </c>
      <c r="T1109">
        <v>996.07924447652817</v>
      </c>
      <c r="U1109">
        <v>933.95931282979643</v>
      </c>
      <c r="V1109">
        <v>993.00471120504085</v>
      </c>
      <c r="W1109">
        <v>977.37238649765175</v>
      </c>
      <c r="X1109">
        <v>1033.439003885574</v>
      </c>
      <c r="Y1109">
        <v>984.58334236995904</v>
      </c>
      <c r="Z1109">
        <v>985.83306409371153</v>
      </c>
      <c r="AA1109">
        <v>977.13492050558739</v>
      </c>
      <c r="AB1109">
        <v>975.11372451148657</v>
      </c>
      <c r="AC1109">
        <v>967.75656421008193</v>
      </c>
      <c r="AD1109">
        <v>979.19972295790353</v>
      </c>
      <c r="AE1109">
        <v>989.4170424967765</v>
      </c>
      <c r="AF1109">
        <v>973.2276100516699</v>
      </c>
      <c r="AG1109">
        <v>975.06032135147632</v>
      </c>
      <c r="AH1109">
        <v>973.58443194353777</v>
      </c>
    </row>
    <row r="1110" spans="1:34" x14ac:dyDescent="0.25">
      <c r="A1110">
        <v>43867</v>
      </c>
      <c r="B1110">
        <v>938.54</v>
      </c>
      <c r="C1110">
        <v>972.03766951272848</v>
      </c>
      <c r="D1110">
        <v>812.05340442735451</v>
      </c>
      <c r="E1110">
        <v>961.5913433939603</v>
      </c>
      <c r="F1110">
        <v>957.48951689375986</v>
      </c>
      <c r="G1110">
        <v>893.39621414449596</v>
      </c>
      <c r="H1110">
        <v>993.32920644213152</v>
      </c>
      <c r="I1110">
        <v>943.07249345003424</v>
      </c>
      <c r="J1110">
        <v>990.79907459535866</v>
      </c>
      <c r="K1110">
        <v>916.64907919966231</v>
      </c>
      <c r="L1110">
        <v>920.31362374140508</v>
      </c>
      <c r="M1110">
        <v>978.79929142532797</v>
      </c>
      <c r="N1110">
        <v>960.73556573000258</v>
      </c>
      <c r="O1110">
        <v>966.38802510449159</v>
      </c>
      <c r="P1110">
        <v>969.42573932981236</v>
      </c>
      <c r="Q1110">
        <v>1000.898201460632</v>
      </c>
      <c r="R1110">
        <v>1038.671498248412</v>
      </c>
      <c r="S1110">
        <v>1014.116742426331</v>
      </c>
      <c r="T1110">
        <v>998.01406340950325</v>
      </c>
      <c r="U1110">
        <v>928.51519708632827</v>
      </c>
      <c r="V1110">
        <v>988.99766067100938</v>
      </c>
      <c r="W1110">
        <v>986.62770835957406</v>
      </c>
      <c r="X1110">
        <v>1034.677946299576</v>
      </c>
      <c r="Y1110">
        <v>976.04523602893028</v>
      </c>
      <c r="Z1110">
        <v>995.63296159861181</v>
      </c>
      <c r="AA1110">
        <v>973.87557709962516</v>
      </c>
      <c r="AB1110">
        <v>970.8244322878661</v>
      </c>
      <c r="AC1110">
        <v>969.09519601866498</v>
      </c>
      <c r="AD1110">
        <v>972.74362765316994</v>
      </c>
      <c r="AE1110">
        <v>993.10794822711375</v>
      </c>
      <c r="AF1110">
        <v>967.06091649211351</v>
      </c>
      <c r="AG1110">
        <v>972.56308218934953</v>
      </c>
      <c r="AH1110">
        <v>971.35832737155454</v>
      </c>
    </row>
    <row r="1111" spans="1:34" x14ac:dyDescent="0.25">
      <c r="A1111">
        <v>43866</v>
      </c>
      <c r="B1111">
        <v>925.91</v>
      </c>
      <c r="C1111">
        <v>961.19213039086821</v>
      </c>
      <c r="D1111">
        <v>811.91439389031177</v>
      </c>
      <c r="E1111">
        <v>967.03937309686546</v>
      </c>
      <c r="F1111">
        <v>944.54869166539527</v>
      </c>
      <c r="G1111">
        <v>873.66587283178478</v>
      </c>
      <c r="H1111">
        <v>979.07220917727875</v>
      </c>
      <c r="I1111">
        <v>928.51071342208536</v>
      </c>
      <c r="J1111">
        <v>983.89949477789048</v>
      </c>
      <c r="K1111">
        <v>891.55007295259679</v>
      </c>
      <c r="L1111">
        <v>905.57697331454483</v>
      </c>
      <c r="M1111">
        <v>975.66283853182881</v>
      </c>
      <c r="N1111">
        <v>954.68236620749315</v>
      </c>
      <c r="O1111">
        <v>949.07797959102527</v>
      </c>
      <c r="P1111">
        <v>954.33309131694966</v>
      </c>
      <c r="Q1111">
        <v>985.32682924872631</v>
      </c>
      <c r="R1111">
        <v>1023.789877037146</v>
      </c>
      <c r="S1111">
        <v>999.88181459073257</v>
      </c>
      <c r="T1111">
        <v>984.46136165413418</v>
      </c>
      <c r="U1111">
        <v>919.7063466105684</v>
      </c>
      <c r="V1111">
        <v>980.89862540918659</v>
      </c>
      <c r="W1111">
        <v>979.93990858716109</v>
      </c>
      <c r="X1111">
        <v>1025.078247049405</v>
      </c>
      <c r="Y1111">
        <v>970.01070260576807</v>
      </c>
      <c r="Z1111">
        <v>997.75506413427411</v>
      </c>
      <c r="AA1111">
        <v>963.72545394762346</v>
      </c>
      <c r="AB1111">
        <v>955.87185235586128</v>
      </c>
      <c r="AC1111">
        <v>956.47279119089399</v>
      </c>
      <c r="AD1111">
        <v>970.83644930663343</v>
      </c>
      <c r="AE1111">
        <v>977.73285342240547</v>
      </c>
      <c r="AF1111">
        <v>948.19525092371521</v>
      </c>
      <c r="AG1111">
        <v>963.53725585281472</v>
      </c>
      <c r="AH1111">
        <v>963.24478624478252</v>
      </c>
    </row>
    <row r="1112" spans="1:34" x14ac:dyDescent="0.25">
      <c r="A1112">
        <v>43865</v>
      </c>
      <c r="B1112">
        <v>929.09</v>
      </c>
      <c r="C1112">
        <v>958.5177019904761</v>
      </c>
      <c r="D1112">
        <v>811.06431253647918</v>
      </c>
      <c r="E1112">
        <v>965.52920834458325</v>
      </c>
      <c r="F1112">
        <v>933.68209782576207</v>
      </c>
      <c r="G1112">
        <v>858.63215832221226</v>
      </c>
      <c r="H1112">
        <v>971.10483980694482</v>
      </c>
      <c r="I1112">
        <v>925.24747787755712</v>
      </c>
      <c r="J1112">
        <v>986.89166973568206</v>
      </c>
      <c r="K1112">
        <v>884.02131775044575</v>
      </c>
      <c r="L1112">
        <v>901.57793349957637</v>
      </c>
      <c r="M1112">
        <v>966.95594511459376</v>
      </c>
      <c r="N1112">
        <v>955.40043277514644</v>
      </c>
      <c r="O1112">
        <v>944.23862208646563</v>
      </c>
      <c r="P1112">
        <v>947.50277851973522</v>
      </c>
      <c r="Q1112">
        <v>992.55320947492191</v>
      </c>
      <c r="R1112">
        <v>1023.6956702027441</v>
      </c>
      <c r="S1112">
        <v>994.06044081454752</v>
      </c>
      <c r="T1112">
        <v>986.32170390032638</v>
      </c>
      <c r="U1112">
        <v>922.25842112424846</v>
      </c>
      <c r="V1112">
        <v>950.00042093493425</v>
      </c>
      <c r="W1112">
        <v>979.52734943770986</v>
      </c>
      <c r="X1112">
        <v>1025.9090286841349</v>
      </c>
      <c r="Y1112">
        <v>972.00964082193241</v>
      </c>
      <c r="Z1112">
        <v>1016.958771374424</v>
      </c>
      <c r="AA1112">
        <v>959.85870536176333</v>
      </c>
      <c r="AB1112">
        <v>953.1570188689268</v>
      </c>
      <c r="AC1112">
        <v>953.9333005270787</v>
      </c>
      <c r="AD1112">
        <v>973.03592237804912</v>
      </c>
      <c r="AE1112">
        <v>974.04664295694511</v>
      </c>
      <c r="AF1112">
        <v>942.94333220367957</v>
      </c>
      <c r="AG1112">
        <v>957.74064131258126</v>
      </c>
      <c r="AH1112">
        <v>965.33341537499587</v>
      </c>
    </row>
    <row r="1113" spans="1:34" x14ac:dyDescent="0.25">
      <c r="A1113">
        <v>43864</v>
      </c>
      <c r="B1113">
        <v>928.14</v>
      </c>
      <c r="C1113">
        <v>961.24404234997132</v>
      </c>
      <c r="D1113">
        <v>828.91722824036378</v>
      </c>
      <c r="E1113">
        <v>954.51775048060756</v>
      </c>
      <c r="F1113">
        <v>939.52266496960783</v>
      </c>
      <c r="G1113">
        <v>862.61666069374337</v>
      </c>
      <c r="H1113">
        <v>980.28485980831977</v>
      </c>
      <c r="I1113">
        <v>929.9547733044592</v>
      </c>
      <c r="J1113">
        <v>984.34595556861211</v>
      </c>
      <c r="K1113">
        <v>878.2411052254331</v>
      </c>
      <c r="L1113">
        <v>915.93674155621557</v>
      </c>
      <c r="M1113">
        <v>966.14546573493578</v>
      </c>
      <c r="N1113">
        <v>958.15731798080503</v>
      </c>
      <c r="O1113">
        <v>945.72975168393305</v>
      </c>
      <c r="P1113">
        <v>947.71855654702426</v>
      </c>
      <c r="Q1113">
        <v>993.7963976342985</v>
      </c>
      <c r="R1113">
        <v>1017.616589906989</v>
      </c>
      <c r="S1113">
        <v>992.65742119475829</v>
      </c>
      <c r="T1113">
        <v>994.24925400427264</v>
      </c>
      <c r="U1113">
        <v>925.38751361455593</v>
      </c>
      <c r="V1113">
        <v>955.93920834189998</v>
      </c>
      <c r="W1113">
        <v>978.99822582572233</v>
      </c>
      <c r="X1113">
        <v>1019.835865277541</v>
      </c>
      <c r="Y1113">
        <v>972.07550919859523</v>
      </c>
      <c r="Z1113">
        <v>1047.383089266981</v>
      </c>
      <c r="AA1113">
        <v>963.62700985297647</v>
      </c>
      <c r="AB1113">
        <v>954.77537076878536</v>
      </c>
      <c r="AC1113">
        <v>954.0358904402799</v>
      </c>
      <c r="AD1113">
        <v>978.98347500328191</v>
      </c>
      <c r="AE1113">
        <v>967.45653650059228</v>
      </c>
      <c r="AF1113">
        <v>947.10413582220497</v>
      </c>
      <c r="AG1113">
        <v>961.12379073805846</v>
      </c>
      <c r="AH1113">
        <v>967.80594708252306</v>
      </c>
    </row>
    <row r="1114" spans="1:34" x14ac:dyDescent="0.25">
      <c r="A1114">
        <v>43861</v>
      </c>
      <c r="B1114">
        <v>936.62</v>
      </c>
      <c r="C1114">
        <v>974.11561584052322</v>
      </c>
      <c r="D1114">
        <v>863.92510044011408</v>
      </c>
      <c r="E1114">
        <v>981.3540127141481</v>
      </c>
      <c r="F1114">
        <v>954.56434070582748</v>
      </c>
      <c r="G1114">
        <v>901.36445099599609</v>
      </c>
      <c r="H1114">
        <v>981.8020201669267</v>
      </c>
      <c r="I1114">
        <v>958.0051375749905</v>
      </c>
      <c r="J1114">
        <v>995.94525034157584</v>
      </c>
      <c r="K1114">
        <v>914.17375102338542</v>
      </c>
      <c r="L1114">
        <v>947.99943081148137</v>
      </c>
      <c r="M1114">
        <v>985.09985522715147</v>
      </c>
      <c r="N1114">
        <v>973.08694811345015</v>
      </c>
      <c r="O1114">
        <v>965.89038682562261</v>
      </c>
      <c r="P1114">
        <v>965.7634279036879</v>
      </c>
      <c r="Q1114">
        <v>1006.209165130624</v>
      </c>
      <c r="R1114">
        <v>1011.037974782255</v>
      </c>
      <c r="S1114">
        <v>981.42872321931884</v>
      </c>
      <c r="T1114">
        <v>996.68595962910069</v>
      </c>
      <c r="U1114">
        <v>946.68249093006193</v>
      </c>
      <c r="V1114">
        <v>969.52880043618893</v>
      </c>
      <c r="W1114">
        <v>992.20919562936717</v>
      </c>
      <c r="X1114">
        <v>1010.3742736168321</v>
      </c>
      <c r="Y1114">
        <v>986.60438147732248</v>
      </c>
      <c r="Z1114">
        <v>1021.690741836709</v>
      </c>
      <c r="AA1114">
        <v>973.33262257885406</v>
      </c>
      <c r="AB1114">
        <v>973.91542720414554</v>
      </c>
      <c r="AC1114">
        <v>969.34603745682443</v>
      </c>
      <c r="AD1114">
        <v>987.73330873095574</v>
      </c>
      <c r="AE1114">
        <v>977.43479014441721</v>
      </c>
      <c r="AF1114">
        <v>964.17989996040478</v>
      </c>
      <c r="AG1114">
        <v>977.20019513606223</v>
      </c>
      <c r="AH1114">
        <v>975.48940131093991</v>
      </c>
    </row>
    <row r="1115" spans="1:34" x14ac:dyDescent="0.25">
      <c r="A1115">
        <v>43860</v>
      </c>
      <c r="B1115">
        <v>959.58</v>
      </c>
      <c r="C1115">
        <v>986.02448448086011</v>
      </c>
      <c r="D1115">
        <v>883.40544530169109</v>
      </c>
      <c r="E1115">
        <v>985.91640557292567</v>
      </c>
      <c r="F1115">
        <v>970.16466522014127</v>
      </c>
      <c r="G1115">
        <v>929.58369087437279</v>
      </c>
      <c r="H1115">
        <v>991.91862262406107</v>
      </c>
      <c r="I1115">
        <v>964.42325165448176</v>
      </c>
      <c r="J1115">
        <v>1011.8098593895201</v>
      </c>
      <c r="K1115">
        <v>955.84238033518659</v>
      </c>
      <c r="L1115">
        <v>969.20410341326715</v>
      </c>
      <c r="M1115">
        <v>997.75842253314136</v>
      </c>
      <c r="N1115">
        <v>989.10795348503245</v>
      </c>
      <c r="O1115">
        <v>988.80511106752135</v>
      </c>
      <c r="P1115">
        <v>977.26412172163919</v>
      </c>
      <c r="Q1115">
        <v>1014.073188541538</v>
      </c>
      <c r="R1115">
        <v>1020.638953566585</v>
      </c>
      <c r="S1115">
        <v>989.23250670257175</v>
      </c>
      <c r="T1115">
        <v>1012.506972229419</v>
      </c>
      <c r="U1115">
        <v>956.8302646723422</v>
      </c>
      <c r="V1115">
        <v>996.99750873293578</v>
      </c>
      <c r="W1115">
        <v>1009.258809058121</v>
      </c>
      <c r="X1115">
        <v>1013.437191974088</v>
      </c>
      <c r="Y1115">
        <v>990.8556982225814</v>
      </c>
      <c r="Z1115">
        <v>981.5387854728009</v>
      </c>
      <c r="AA1115">
        <v>983.33994377896397</v>
      </c>
      <c r="AB1115">
        <v>994.09055008127814</v>
      </c>
      <c r="AC1115">
        <v>982.2984389965311</v>
      </c>
      <c r="AD1115">
        <v>989.03692981561028</v>
      </c>
      <c r="AE1115">
        <v>1000.235940256852</v>
      </c>
      <c r="AF1115">
        <v>987.52719352697977</v>
      </c>
      <c r="AG1115">
        <v>988.54546979308827</v>
      </c>
      <c r="AH1115">
        <v>980.78197527471548</v>
      </c>
    </row>
    <row r="1116" spans="1:34" x14ac:dyDescent="0.25">
      <c r="A1116">
        <v>43852</v>
      </c>
      <c r="B1116">
        <v>991.46</v>
      </c>
      <c r="C1116">
        <v>997.98445946791537</v>
      </c>
      <c r="D1116">
        <v>920.05837829270058</v>
      </c>
      <c r="E1116">
        <v>1002.298892741659</v>
      </c>
      <c r="F1116">
        <v>985.79292575450847</v>
      </c>
      <c r="G1116">
        <v>950.50984979999589</v>
      </c>
      <c r="H1116">
        <v>1002.850099202383</v>
      </c>
      <c r="I1116">
        <v>973.38149696383755</v>
      </c>
      <c r="J1116">
        <v>1022.474461260509</v>
      </c>
      <c r="K1116">
        <v>978.7383805049584</v>
      </c>
      <c r="L1116">
        <v>982.41427455376686</v>
      </c>
      <c r="M1116">
        <v>1004.78349959383</v>
      </c>
      <c r="N1116">
        <v>990.83958603356712</v>
      </c>
      <c r="O1116">
        <v>999.63112544101966</v>
      </c>
      <c r="P1116">
        <v>987.32828968134777</v>
      </c>
      <c r="Q1116">
        <v>1020.113866242541</v>
      </c>
      <c r="R1116">
        <v>1032.993325767163</v>
      </c>
      <c r="S1116">
        <v>997.33767288653974</v>
      </c>
      <c r="T1116">
        <v>1027.858662527236</v>
      </c>
      <c r="U1116">
        <v>970.99885252516401</v>
      </c>
      <c r="V1116">
        <v>1014.870552839451</v>
      </c>
      <c r="W1116">
        <v>1020.046974365568</v>
      </c>
      <c r="X1116">
        <v>1020.979926060977</v>
      </c>
      <c r="Y1116">
        <v>1004.455035546021</v>
      </c>
      <c r="Z1116">
        <v>966.75837403189155</v>
      </c>
      <c r="AA1116">
        <v>997.57194620781706</v>
      </c>
      <c r="AB1116">
        <v>1005.715530045936</v>
      </c>
      <c r="AC1116">
        <v>994.95908747003625</v>
      </c>
      <c r="AD1116">
        <v>990.54814577771333</v>
      </c>
      <c r="AE1116">
        <v>1034.792190610073</v>
      </c>
      <c r="AF1116">
        <v>1003.452115281179</v>
      </c>
      <c r="AG1116">
        <v>1000.4722454588421</v>
      </c>
      <c r="AH1116">
        <v>987.89877035493896</v>
      </c>
    </row>
    <row r="1117" spans="1:34" x14ac:dyDescent="0.25">
      <c r="A1117">
        <v>43851</v>
      </c>
      <c r="B1117">
        <v>986.37</v>
      </c>
      <c r="C1117">
        <v>989.84346055248989</v>
      </c>
      <c r="D1117">
        <v>915.19202831003133</v>
      </c>
      <c r="E1117">
        <v>982.31476356052531</v>
      </c>
      <c r="F1117">
        <v>976.12985760682147</v>
      </c>
      <c r="G1117">
        <v>939.84243379238126</v>
      </c>
      <c r="H1117">
        <v>986.30996503412734</v>
      </c>
      <c r="I1117">
        <v>953.64847626696178</v>
      </c>
      <c r="J1117">
        <v>1020.741194567898</v>
      </c>
      <c r="K1117">
        <v>979.26259924612475</v>
      </c>
      <c r="L1117">
        <v>938.9849291869474</v>
      </c>
      <c r="M1117">
        <v>1003.5593559372639</v>
      </c>
      <c r="N1117">
        <v>992.73345387814368</v>
      </c>
      <c r="O1117">
        <v>986.3084159242984</v>
      </c>
      <c r="P1117">
        <v>978.69366601935178</v>
      </c>
      <c r="Q1117">
        <v>1019.5581391854799</v>
      </c>
      <c r="R1117">
        <v>1035.663087215768</v>
      </c>
      <c r="S1117">
        <v>987.91624187011166</v>
      </c>
      <c r="T1117">
        <v>1011.115868602841</v>
      </c>
      <c r="U1117">
        <v>969.83298331045683</v>
      </c>
      <c r="V1117">
        <v>1003.684091084887</v>
      </c>
      <c r="W1117">
        <v>1015.385169383534</v>
      </c>
      <c r="X1117">
        <v>1008.523608480101</v>
      </c>
      <c r="Y1117">
        <v>997.8033098187118</v>
      </c>
      <c r="Z1117">
        <v>966.70075476860291</v>
      </c>
      <c r="AA1117">
        <v>987.33319588244501</v>
      </c>
      <c r="AB1117">
        <v>995.94167649459882</v>
      </c>
      <c r="AC1117">
        <v>989.95445819577435</v>
      </c>
      <c r="AD1117">
        <v>988.09699596747316</v>
      </c>
      <c r="AE1117">
        <v>1030.543585357713</v>
      </c>
      <c r="AF1117">
        <v>996.24198392353958</v>
      </c>
      <c r="AG1117">
        <v>989.34530424559034</v>
      </c>
      <c r="AH1117">
        <v>981.96539640341894</v>
      </c>
    </row>
    <row r="1118" spans="1:34" x14ac:dyDescent="0.25">
      <c r="A1118">
        <v>43850</v>
      </c>
      <c r="B1118">
        <v>978.63</v>
      </c>
      <c r="C1118">
        <v>982.62962694186228</v>
      </c>
      <c r="D1118">
        <v>903.12120142238939</v>
      </c>
      <c r="E1118">
        <v>974.68955946331346</v>
      </c>
      <c r="F1118">
        <v>966.5732130526809</v>
      </c>
      <c r="G1118">
        <v>940.92678098838826</v>
      </c>
      <c r="H1118">
        <v>979.41437513172241</v>
      </c>
      <c r="I1118">
        <v>924.02321952959403</v>
      </c>
      <c r="J1118">
        <v>1014.885524014121</v>
      </c>
      <c r="K1118">
        <v>961.41108449823582</v>
      </c>
      <c r="L1118">
        <v>932.84521195240245</v>
      </c>
      <c r="M1118">
        <v>1003.376695238636</v>
      </c>
      <c r="N1118">
        <v>990.2975365804499</v>
      </c>
      <c r="O1118">
        <v>986.21549287181438</v>
      </c>
      <c r="P1118">
        <v>969.37430082991455</v>
      </c>
      <c r="Q1118">
        <v>1007.0291842404851</v>
      </c>
      <c r="R1118">
        <v>1022.630157441209</v>
      </c>
      <c r="S1118">
        <v>986.32646769355688</v>
      </c>
      <c r="T1118">
        <v>1006.979980508365</v>
      </c>
      <c r="U1118">
        <v>959.82482764101019</v>
      </c>
      <c r="V1118">
        <v>979.71202600742822</v>
      </c>
      <c r="W1118">
        <v>1013.118857052511</v>
      </c>
      <c r="X1118">
        <v>1002.005714487368</v>
      </c>
      <c r="Y1118">
        <v>993.36421533434054</v>
      </c>
      <c r="Z1118">
        <v>972.49852210121162</v>
      </c>
      <c r="AA1118">
        <v>980.49686353499533</v>
      </c>
      <c r="AB1118">
        <v>987.79674060046227</v>
      </c>
      <c r="AC1118">
        <v>979.79955705388045</v>
      </c>
      <c r="AD1118">
        <v>987.23530152351293</v>
      </c>
      <c r="AE1118">
        <v>1013.583155288611</v>
      </c>
      <c r="AF1118">
        <v>988.4615963293711</v>
      </c>
      <c r="AG1118">
        <v>982.18558134187117</v>
      </c>
      <c r="AH1118">
        <v>976.21442431179844</v>
      </c>
    </row>
    <row r="1119" spans="1:34" x14ac:dyDescent="0.25">
      <c r="A1119">
        <v>43847</v>
      </c>
      <c r="B1119">
        <v>978.96</v>
      </c>
      <c r="C1119">
        <v>983.1971595956669</v>
      </c>
      <c r="D1119">
        <v>917.46021649981458</v>
      </c>
      <c r="E1119">
        <v>970.09214799402469</v>
      </c>
      <c r="F1119">
        <v>965.5632255113984</v>
      </c>
      <c r="G1119">
        <v>949.32442754422163</v>
      </c>
      <c r="H1119">
        <v>979.15397614941787</v>
      </c>
      <c r="I1119">
        <v>922.67353890665436</v>
      </c>
      <c r="J1119">
        <v>1008.5752419969</v>
      </c>
      <c r="K1119">
        <v>961.91238670266819</v>
      </c>
      <c r="L1119">
        <v>946.41242124591849</v>
      </c>
      <c r="M1119">
        <v>1001.3296197045451</v>
      </c>
      <c r="N1119">
        <v>991.06439019117863</v>
      </c>
      <c r="O1119">
        <v>987.10246406272563</v>
      </c>
      <c r="P1119">
        <v>966.79911532810445</v>
      </c>
      <c r="Q1119">
        <v>1003.036660441723</v>
      </c>
      <c r="R1119">
        <v>1021.088929258928</v>
      </c>
      <c r="S1119">
        <v>989.80427827548954</v>
      </c>
      <c r="T1119">
        <v>1008.260284909237</v>
      </c>
      <c r="U1119">
        <v>963.72166715390938</v>
      </c>
      <c r="V1119">
        <v>976.35274130872097</v>
      </c>
      <c r="W1119">
        <v>1012.097448664987</v>
      </c>
      <c r="X1119">
        <v>1007.415160884103</v>
      </c>
      <c r="Y1119">
        <v>995.56929623162796</v>
      </c>
      <c r="Z1119">
        <v>965.58830799290479</v>
      </c>
      <c r="AA1119">
        <v>982.25653464685718</v>
      </c>
      <c r="AB1119">
        <v>987.20785299568661</v>
      </c>
      <c r="AC1119">
        <v>980.44518785486775</v>
      </c>
      <c r="AD1119">
        <v>984.88179127694673</v>
      </c>
      <c r="AE1119">
        <v>1010.473153033675</v>
      </c>
      <c r="AF1119">
        <v>988.44309676206683</v>
      </c>
      <c r="AG1119">
        <v>981.94393210918338</v>
      </c>
      <c r="AH1119">
        <v>978.40596067259662</v>
      </c>
    </row>
    <row r="1120" spans="1:34" x14ac:dyDescent="0.25">
      <c r="A1120">
        <v>43846</v>
      </c>
      <c r="B1120">
        <v>974.31</v>
      </c>
      <c r="C1120">
        <v>983.06057379227911</v>
      </c>
      <c r="D1120">
        <v>916.39837260996421</v>
      </c>
      <c r="E1120">
        <v>970.37711216158641</v>
      </c>
      <c r="F1120">
        <v>967.18719084854422</v>
      </c>
      <c r="G1120">
        <v>949.2222791103718</v>
      </c>
      <c r="H1120">
        <v>983.30064697565012</v>
      </c>
      <c r="I1120">
        <v>949.98270599984721</v>
      </c>
      <c r="J1120">
        <v>1018.367664229236</v>
      </c>
      <c r="K1120">
        <v>974.90532576494411</v>
      </c>
      <c r="L1120">
        <v>952.17771068262289</v>
      </c>
      <c r="M1120">
        <v>1000.153047604889</v>
      </c>
      <c r="N1120">
        <v>996.94741800610188</v>
      </c>
      <c r="O1120">
        <v>976.95220402782786</v>
      </c>
      <c r="P1120">
        <v>966.04824044864006</v>
      </c>
      <c r="Q1120">
        <v>999.68012436405206</v>
      </c>
      <c r="R1120">
        <v>1018.67625210837</v>
      </c>
      <c r="S1120">
        <v>981.29732073298624</v>
      </c>
      <c r="T1120">
        <v>1018.924635635394</v>
      </c>
      <c r="U1120">
        <v>956.7494854685051</v>
      </c>
      <c r="V1120">
        <v>969.29440275583841</v>
      </c>
      <c r="W1120">
        <v>1007.632394654239</v>
      </c>
      <c r="X1120">
        <v>996.07146201567753</v>
      </c>
      <c r="Y1120">
        <v>993.40285839151954</v>
      </c>
      <c r="Z1120">
        <v>968.1555477841265</v>
      </c>
      <c r="AA1120">
        <v>981.85094643526872</v>
      </c>
      <c r="AB1120">
        <v>986.23876925240688</v>
      </c>
      <c r="AC1120">
        <v>980.30677180808357</v>
      </c>
      <c r="AD1120">
        <v>987.55847792181828</v>
      </c>
      <c r="AE1120">
        <v>1010.8760318083069</v>
      </c>
      <c r="AF1120">
        <v>988.13057622125132</v>
      </c>
      <c r="AG1120">
        <v>983.77597117070297</v>
      </c>
      <c r="AH1120">
        <v>976.19809222156016</v>
      </c>
    </row>
    <row r="1121" spans="1:34" x14ac:dyDescent="0.25">
      <c r="A1121">
        <v>43845</v>
      </c>
      <c r="B1121">
        <v>967.56</v>
      </c>
      <c r="C1121">
        <v>983.8559018655842</v>
      </c>
      <c r="D1121">
        <v>926.5272941674267</v>
      </c>
      <c r="E1121">
        <v>974.89427997883661</v>
      </c>
      <c r="F1121">
        <v>976.87225945984028</v>
      </c>
      <c r="G1121">
        <v>954.53972077257094</v>
      </c>
      <c r="H1121">
        <v>980.70775936196503</v>
      </c>
      <c r="I1121">
        <v>955.75617669205451</v>
      </c>
      <c r="J1121">
        <v>1014.902870827454</v>
      </c>
      <c r="K1121">
        <v>973.00889658610265</v>
      </c>
      <c r="L1121">
        <v>952.58469354924648</v>
      </c>
      <c r="M1121">
        <v>994.61597551960426</v>
      </c>
      <c r="N1121">
        <v>992.16319393746494</v>
      </c>
      <c r="O1121">
        <v>980.17468963714077</v>
      </c>
      <c r="P1121">
        <v>973.12153306395521</v>
      </c>
      <c r="Q1121">
        <v>1002.318142546794</v>
      </c>
      <c r="R1121">
        <v>1010.073554377362</v>
      </c>
      <c r="S1121">
        <v>988.43092095179566</v>
      </c>
      <c r="T1121">
        <v>994.84929815160274</v>
      </c>
      <c r="U1121">
        <v>968.29813826721465</v>
      </c>
      <c r="V1121">
        <v>969.77451340680727</v>
      </c>
      <c r="W1121">
        <v>1003.168161497273</v>
      </c>
      <c r="X1121">
        <v>993.98600473096099</v>
      </c>
      <c r="Y1121">
        <v>988.39400944954343</v>
      </c>
      <c r="Z1121">
        <v>986.01489810740406</v>
      </c>
      <c r="AA1121">
        <v>981.86897300864644</v>
      </c>
      <c r="AB1121">
        <v>987.17514534528641</v>
      </c>
      <c r="AC1121">
        <v>982.30299139948511</v>
      </c>
      <c r="AD1121">
        <v>988.8896539181568</v>
      </c>
      <c r="AE1121">
        <v>1001.703639468366</v>
      </c>
      <c r="AF1121">
        <v>986.34328655179786</v>
      </c>
      <c r="AG1121">
        <v>984.3994207824768</v>
      </c>
      <c r="AH1121">
        <v>979.75372903273274</v>
      </c>
    </row>
    <row r="1122" spans="1:34" x14ac:dyDescent="0.25">
      <c r="A1122">
        <v>43844</v>
      </c>
      <c r="B1122">
        <v>967</v>
      </c>
      <c r="C1122">
        <v>986.86253360930334</v>
      </c>
      <c r="D1122">
        <v>949.99186264991692</v>
      </c>
      <c r="E1122">
        <v>983.18688086056579</v>
      </c>
      <c r="F1122">
        <v>977.70517075091573</v>
      </c>
      <c r="G1122">
        <v>956.86882371833042</v>
      </c>
      <c r="H1122">
        <v>988.24649117746196</v>
      </c>
      <c r="I1122">
        <v>958.25074165807496</v>
      </c>
      <c r="J1122">
        <v>1020.716308746769</v>
      </c>
      <c r="K1122">
        <v>979.43253988740298</v>
      </c>
      <c r="L1122">
        <v>953.25991277694368</v>
      </c>
      <c r="M1122">
        <v>1004.182644488421</v>
      </c>
      <c r="N1122">
        <v>992.80648748659451</v>
      </c>
      <c r="O1122">
        <v>983.8095394678478</v>
      </c>
      <c r="P1122">
        <v>975.05295500099157</v>
      </c>
      <c r="Q1122">
        <v>1001.196725498829</v>
      </c>
      <c r="R1122">
        <v>1006.599594594289</v>
      </c>
      <c r="S1122">
        <v>972.2377839144641</v>
      </c>
      <c r="T1122">
        <v>1000.596626575267</v>
      </c>
      <c r="U1122">
        <v>971.25497474478198</v>
      </c>
      <c r="V1122">
        <v>983.92581004851843</v>
      </c>
      <c r="W1122">
        <v>1010.627930704949</v>
      </c>
      <c r="X1122">
        <v>991.32185215983816</v>
      </c>
      <c r="Y1122">
        <v>993.83433863099799</v>
      </c>
      <c r="Z1122">
        <v>974.04669043394733</v>
      </c>
      <c r="AA1122">
        <v>985.54151805512106</v>
      </c>
      <c r="AB1122">
        <v>990.80983700207992</v>
      </c>
      <c r="AC1122">
        <v>984.25008781841257</v>
      </c>
      <c r="AD1122">
        <v>990.00313518448081</v>
      </c>
      <c r="AE1122">
        <v>1002.213409967145</v>
      </c>
      <c r="AF1122">
        <v>985.41682519217943</v>
      </c>
      <c r="AG1122">
        <v>984.9940914615438</v>
      </c>
      <c r="AH1122">
        <v>987.6479967551993</v>
      </c>
    </row>
    <row r="1123" spans="1:34" x14ac:dyDescent="0.25">
      <c r="A1123">
        <v>43843</v>
      </c>
      <c r="B1123">
        <v>965.84</v>
      </c>
      <c r="C1123">
        <v>985.05844642237616</v>
      </c>
      <c r="D1123">
        <v>945.84798461055425</v>
      </c>
      <c r="E1123">
        <v>987.20735605193863</v>
      </c>
      <c r="F1123">
        <v>974.1319915623078</v>
      </c>
      <c r="G1123">
        <v>947.0427315530053</v>
      </c>
      <c r="H1123">
        <v>988.51917436495694</v>
      </c>
      <c r="I1123">
        <v>938.73283096674754</v>
      </c>
      <c r="J1123">
        <v>1017.544959719532</v>
      </c>
      <c r="K1123">
        <v>983.88497137189654</v>
      </c>
      <c r="L1123">
        <v>948.42043757965098</v>
      </c>
      <c r="M1123">
        <v>995.20526099898575</v>
      </c>
      <c r="N1123">
        <v>994.66903101153866</v>
      </c>
      <c r="O1123">
        <v>985.23473148259347</v>
      </c>
      <c r="P1123">
        <v>972.08157411266063</v>
      </c>
      <c r="Q1123">
        <v>1002.372465433199</v>
      </c>
      <c r="R1123">
        <v>1003.968324161359</v>
      </c>
      <c r="S1123">
        <v>973.7058174926824</v>
      </c>
      <c r="T1123">
        <v>999.94674306648233</v>
      </c>
      <c r="U1123">
        <v>974.18634047005412</v>
      </c>
      <c r="V1123">
        <v>985.91680635265175</v>
      </c>
      <c r="W1123">
        <v>1005.211792450241</v>
      </c>
      <c r="X1123">
        <v>991.4295251459946</v>
      </c>
      <c r="Y1123">
        <v>990.45188196184949</v>
      </c>
      <c r="Z1123">
        <v>984.77061774155743</v>
      </c>
      <c r="AA1123">
        <v>983.27319484458565</v>
      </c>
      <c r="AB1123">
        <v>991.0995262464844</v>
      </c>
      <c r="AC1123">
        <v>979.76152804717356</v>
      </c>
      <c r="AD1123">
        <v>991.55078793736118</v>
      </c>
      <c r="AE1123">
        <v>999.8374558921189</v>
      </c>
      <c r="AF1123">
        <v>984.48918899147338</v>
      </c>
      <c r="AG1123">
        <v>982.67324836988803</v>
      </c>
      <c r="AH1123">
        <v>986.01808721251484</v>
      </c>
    </row>
    <row r="1124" spans="1:34" x14ac:dyDescent="0.25">
      <c r="A1124">
        <v>43840</v>
      </c>
      <c r="B1124">
        <v>968.54</v>
      </c>
      <c r="C1124">
        <v>986.15175906044362</v>
      </c>
      <c r="D1124">
        <v>954.70515990354306</v>
      </c>
      <c r="E1124">
        <v>977.29041462166515</v>
      </c>
      <c r="F1124">
        <v>978.22364436608905</v>
      </c>
      <c r="G1124">
        <v>959.21577617973367</v>
      </c>
      <c r="H1124">
        <v>994.26433041506834</v>
      </c>
      <c r="I1124">
        <v>954.07001949563073</v>
      </c>
      <c r="J1124">
        <v>1010.239293920825</v>
      </c>
      <c r="K1124">
        <v>992.38539280268697</v>
      </c>
      <c r="L1124">
        <v>948.69714558726093</v>
      </c>
      <c r="M1124">
        <v>999.24560785638516</v>
      </c>
      <c r="N1124">
        <v>989.69384242940623</v>
      </c>
      <c r="O1124">
        <v>990.28932825968025</v>
      </c>
      <c r="P1124">
        <v>974.06731241122122</v>
      </c>
      <c r="Q1124">
        <v>1002.731421252884</v>
      </c>
      <c r="R1124">
        <v>1008.094742678201</v>
      </c>
      <c r="S1124">
        <v>976.01991509481684</v>
      </c>
      <c r="T1124">
        <v>986.32529525012399</v>
      </c>
      <c r="U1124">
        <v>965.52960946063604</v>
      </c>
      <c r="V1124">
        <v>995.05427733392924</v>
      </c>
      <c r="W1124">
        <v>1005.046813013465</v>
      </c>
      <c r="X1124">
        <v>983.27591039322317</v>
      </c>
      <c r="Y1124">
        <v>990.21794544070849</v>
      </c>
      <c r="Z1124">
        <v>988.89091501665916</v>
      </c>
      <c r="AA1124">
        <v>984.01270417748333</v>
      </c>
      <c r="AB1124">
        <v>993.07301970109393</v>
      </c>
      <c r="AC1124">
        <v>982.02083965441193</v>
      </c>
      <c r="AD1124">
        <v>989.97221332278502</v>
      </c>
      <c r="AE1124">
        <v>1004.363180687914</v>
      </c>
      <c r="AF1124">
        <v>988.18015740662429</v>
      </c>
      <c r="AG1124">
        <v>985.3738112240967</v>
      </c>
      <c r="AH1124">
        <v>983.64289960940812</v>
      </c>
    </row>
    <row r="1125" spans="1:34" x14ac:dyDescent="0.25">
      <c r="A1125">
        <v>43839</v>
      </c>
      <c r="B1125">
        <v>960.15</v>
      </c>
      <c r="C1125">
        <v>985.47754949802891</v>
      </c>
      <c r="D1125">
        <v>956.57836388795681</v>
      </c>
      <c r="E1125">
        <v>969.81970665650613</v>
      </c>
      <c r="F1125">
        <v>979.32563562982659</v>
      </c>
      <c r="G1125">
        <v>962.43292282539653</v>
      </c>
      <c r="H1125">
        <v>989.25138991040831</v>
      </c>
      <c r="I1125">
        <v>964.31163277167559</v>
      </c>
      <c r="J1125">
        <v>1007.027415720377</v>
      </c>
      <c r="K1125">
        <v>1004.50845853447</v>
      </c>
      <c r="L1125">
        <v>940.2086101961421</v>
      </c>
      <c r="M1125">
        <v>992.53371108271426</v>
      </c>
      <c r="N1125">
        <v>992.44230525290084</v>
      </c>
      <c r="O1125">
        <v>988.29221739489992</v>
      </c>
      <c r="P1125">
        <v>969.56983961582466</v>
      </c>
      <c r="Q1125">
        <v>1003.773200741257</v>
      </c>
      <c r="R1125">
        <v>996.63661261132768</v>
      </c>
      <c r="S1125">
        <v>982.16130165662639</v>
      </c>
      <c r="T1125">
        <v>992.11379780365485</v>
      </c>
      <c r="U1125">
        <v>966.16495414308952</v>
      </c>
      <c r="V1125">
        <v>1002.544707114257</v>
      </c>
      <c r="W1125">
        <v>996.5033799108943</v>
      </c>
      <c r="X1125">
        <v>980.74403562636644</v>
      </c>
      <c r="Y1125">
        <v>990.91363865152698</v>
      </c>
      <c r="Z1125">
        <v>995.38986821563014</v>
      </c>
      <c r="AA1125">
        <v>984.22824337062946</v>
      </c>
      <c r="AB1125">
        <v>993.03724672483736</v>
      </c>
      <c r="AC1125">
        <v>978.65413835570769</v>
      </c>
      <c r="AD1125">
        <v>989.81645511779482</v>
      </c>
      <c r="AE1125">
        <v>994.32166495016634</v>
      </c>
      <c r="AF1125">
        <v>987.62929174640294</v>
      </c>
      <c r="AG1125">
        <v>982.40738877690774</v>
      </c>
      <c r="AH1125">
        <v>986.52594263867559</v>
      </c>
    </row>
    <row r="1126" spans="1:34" x14ac:dyDescent="0.25">
      <c r="A1126">
        <v>43838</v>
      </c>
      <c r="B1126">
        <v>948.98</v>
      </c>
      <c r="C1126">
        <v>981.71001621217954</v>
      </c>
      <c r="D1126">
        <v>954.32897744620141</v>
      </c>
      <c r="E1126">
        <v>982.96719500816926</v>
      </c>
      <c r="F1126">
        <v>974.44341357015639</v>
      </c>
      <c r="G1126">
        <v>947.53828915970655</v>
      </c>
      <c r="H1126">
        <v>988.75749923566491</v>
      </c>
      <c r="I1126">
        <v>983.80704726275394</v>
      </c>
      <c r="J1126">
        <v>998.29556724420002</v>
      </c>
      <c r="K1126">
        <v>995.90162940996299</v>
      </c>
      <c r="L1126">
        <v>953.50858969781757</v>
      </c>
      <c r="M1126">
        <v>973.37231966521904</v>
      </c>
      <c r="N1126">
        <v>997.60550255101157</v>
      </c>
      <c r="O1126">
        <v>982.49391038177589</v>
      </c>
      <c r="P1126">
        <v>966.22344936082629</v>
      </c>
      <c r="Q1126">
        <v>994.69146457575835</v>
      </c>
      <c r="R1126">
        <v>992.84294731138823</v>
      </c>
      <c r="S1126">
        <v>989.28996461906547</v>
      </c>
      <c r="T1126">
        <v>985.86387526449414</v>
      </c>
      <c r="U1126">
        <v>963.09634974497817</v>
      </c>
      <c r="V1126">
        <v>1002.46009906547</v>
      </c>
      <c r="W1126">
        <v>992.90848835527584</v>
      </c>
      <c r="X1126">
        <v>981.04205490093227</v>
      </c>
      <c r="Y1126">
        <v>982.52529996486282</v>
      </c>
      <c r="Z1126">
        <v>989.74032113032661</v>
      </c>
      <c r="AA1126">
        <v>979.84990408147803</v>
      </c>
      <c r="AB1126">
        <v>988.00067202437288</v>
      </c>
      <c r="AC1126">
        <v>976.40793169913911</v>
      </c>
      <c r="AD1126">
        <v>988.03241137089776</v>
      </c>
      <c r="AE1126">
        <v>981.58098029922655</v>
      </c>
      <c r="AF1126">
        <v>982.11938004852493</v>
      </c>
      <c r="AG1126">
        <v>980.68020434168295</v>
      </c>
      <c r="AH1126">
        <v>982.61217709441996</v>
      </c>
    </row>
    <row r="1127" spans="1:34" x14ac:dyDescent="0.25">
      <c r="A1127">
        <v>43837</v>
      </c>
      <c r="B1127">
        <v>958.88</v>
      </c>
      <c r="C1127">
        <v>992.75048303394226</v>
      </c>
      <c r="D1127">
        <v>976.88084481008195</v>
      </c>
      <c r="E1127">
        <v>979.73077077284438</v>
      </c>
      <c r="F1127">
        <v>987.8244737835696</v>
      </c>
      <c r="G1127">
        <v>971.70969479464884</v>
      </c>
      <c r="H1127">
        <v>996.27587695608452</v>
      </c>
      <c r="I1127">
        <v>1000.6571166428459</v>
      </c>
      <c r="J1127">
        <v>1004.735425863569</v>
      </c>
      <c r="K1127">
        <v>1017.070856753198</v>
      </c>
      <c r="L1127">
        <v>983.15552406216648</v>
      </c>
      <c r="M1127">
        <v>984.95733458602854</v>
      </c>
      <c r="N1127">
        <v>1005.056065293638</v>
      </c>
      <c r="O1127">
        <v>992.99191955118431</v>
      </c>
      <c r="P1127">
        <v>978.59983081661812</v>
      </c>
      <c r="Q1127">
        <v>998.99938549654905</v>
      </c>
      <c r="R1127">
        <v>998.07119265858103</v>
      </c>
      <c r="S1127">
        <v>983.52236130617325</v>
      </c>
      <c r="T1127">
        <v>1000.647352773706</v>
      </c>
      <c r="U1127">
        <v>984.35768437789898</v>
      </c>
      <c r="V1127">
        <v>1012.937456349218</v>
      </c>
      <c r="W1127">
        <v>994.62990983904899</v>
      </c>
      <c r="X1127">
        <v>996.49309753410853</v>
      </c>
      <c r="Y1127">
        <v>990.73628921918737</v>
      </c>
      <c r="Z1127">
        <v>997.91844727310172</v>
      </c>
      <c r="AA1127">
        <v>991.00481255787406</v>
      </c>
      <c r="AB1127">
        <v>999.31512853065715</v>
      </c>
      <c r="AC1127">
        <v>988.88299298209824</v>
      </c>
      <c r="AD1127">
        <v>995.06447853706152</v>
      </c>
      <c r="AE1127">
        <v>993.71113985113368</v>
      </c>
      <c r="AF1127">
        <v>993.52058972911743</v>
      </c>
      <c r="AG1127">
        <v>991.79065752712188</v>
      </c>
      <c r="AH1127">
        <v>993.25642324095884</v>
      </c>
    </row>
    <row r="1128" spans="1:34" x14ac:dyDescent="0.25">
      <c r="A1128">
        <v>43836</v>
      </c>
      <c r="B1128">
        <v>955.79</v>
      </c>
      <c r="C1128">
        <v>992.03981984789209</v>
      </c>
      <c r="D1128">
        <v>990.89213935816804</v>
      </c>
      <c r="E1128">
        <v>975.58268226171174</v>
      </c>
      <c r="F1128">
        <v>985.33771660101195</v>
      </c>
      <c r="G1128">
        <v>969.37650266249227</v>
      </c>
      <c r="H1128">
        <v>994.47515513571534</v>
      </c>
      <c r="I1128">
        <v>990.69791530003704</v>
      </c>
      <c r="J1128">
        <v>1007.263717153249</v>
      </c>
      <c r="K1128">
        <v>1022.203609984002</v>
      </c>
      <c r="L1128">
        <v>985.97974043318641</v>
      </c>
      <c r="M1128">
        <v>988.96714902068936</v>
      </c>
      <c r="N1128">
        <v>1005.685971576348</v>
      </c>
      <c r="O1128">
        <v>995.0104851274458</v>
      </c>
      <c r="P1128">
        <v>989.08173326304779</v>
      </c>
      <c r="Q1128">
        <v>988.86966083377524</v>
      </c>
      <c r="R1128">
        <v>991.83369120079897</v>
      </c>
      <c r="S1128">
        <v>983.43335474599508</v>
      </c>
      <c r="T1128">
        <v>998.82822313147517</v>
      </c>
      <c r="U1128">
        <v>986.49261610098074</v>
      </c>
      <c r="V1128">
        <v>1011.573793230924</v>
      </c>
      <c r="W1128">
        <v>1002.8814223639411</v>
      </c>
      <c r="X1128">
        <v>990.43793139603827</v>
      </c>
      <c r="Y1128">
        <v>989.31330860004789</v>
      </c>
      <c r="Z1128">
        <v>993.26906871162453</v>
      </c>
      <c r="AA1128">
        <v>989.4464071512383</v>
      </c>
      <c r="AB1128">
        <v>998.69632715897239</v>
      </c>
      <c r="AC1128">
        <v>989.68261163605371</v>
      </c>
      <c r="AD1128">
        <v>994.6464471742147</v>
      </c>
      <c r="AE1128">
        <v>991.53494162193817</v>
      </c>
      <c r="AF1128">
        <v>993.15094753693063</v>
      </c>
      <c r="AG1128">
        <v>991.30588408569565</v>
      </c>
      <c r="AH1128">
        <v>992.31662361394399</v>
      </c>
    </row>
    <row r="1129" spans="1:34" x14ac:dyDescent="0.25">
      <c r="A1129">
        <v>43833</v>
      </c>
      <c r="B1129">
        <v>965.14</v>
      </c>
      <c r="C1129">
        <v>996.936968120458</v>
      </c>
      <c r="D1129">
        <v>1004.82833111119</v>
      </c>
      <c r="E1129">
        <v>990.6114741181367</v>
      </c>
      <c r="F1129">
        <v>994.76475695318857</v>
      </c>
      <c r="G1129">
        <v>991.83744771625197</v>
      </c>
      <c r="H1129">
        <v>986.39414251379912</v>
      </c>
      <c r="I1129">
        <v>991.58139045367477</v>
      </c>
      <c r="J1129">
        <v>1005.469862902044</v>
      </c>
      <c r="K1129">
        <v>1015.105443187364</v>
      </c>
      <c r="L1129">
        <v>1000.6027958391051</v>
      </c>
      <c r="M1129">
        <v>996.13626175368972</v>
      </c>
      <c r="N1129">
        <v>998.75460668338872</v>
      </c>
      <c r="O1129">
        <v>994.11360957254658</v>
      </c>
      <c r="P1129">
        <v>999.46706992527845</v>
      </c>
      <c r="Q1129">
        <v>1001.357415150056</v>
      </c>
      <c r="R1129">
        <v>995.1549562109808</v>
      </c>
      <c r="S1129">
        <v>985.61180459224283</v>
      </c>
      <c r="T1129">
        <v>999.56536098696483</v>
      </c>
      <c r="U1129">
        <v>1003.964486249275</v>
      </c>
      <c r="V1129">
        <v>1015.965420533977</v>
      </c>
      <c r="W1129">
        <v>1008.416565034575</v>
      </c>
      <c r="X1129">
        <v>985.67462213004148</v>
      </c>
      <c r="Y1129">
        <v>994.89256350393134</v>
      </c>
      <c r="Z1129">
        <v>1001.703961606048</v>
      </c>
      <c r="AA1129">
        <v>993.1588951059332</v>
      </c>
      <c r="AB1129">
        <v>1002.124641069477</v>
      </c>
      <c r="AC1129">
        <v>999.36895255538593</v>
      </c>
      <c r="AD1129">
        <v>997.59476512818526</v>
      </c>
      <c r="AE1129">
        <v>997.73704995335811</v>
      </c>
      <c r="AF1129">
        <v>997.99892207084906</v>
      </c>
      <c r="AG1129">
        <v>995.59228071975451</v>
      </c>
      <c r="AH1129">
        <v>997.72336474027156</v>
      </c>
    </row>
    <row r="1130" spans="1:34" x14ac:dyDescent="0.25">
      <c r="A1130">
        <v>43832</v>
      </c>
      <c r="B1130">
        <v>966.67</v>
      </c>
      <c r="C1130">
        <v>1000</v>
      </c>
      <c r="D1130">
        <v>1000</v>
      </c>
      <c r="E1130">
        <v>1000</v>
      </c>
      <c r="F1130">
        <v>1000</v>
      </c>
      <c r="G1130">
        <v>1000</v>
      </c>
      <c r="H1130">
        <v>1000</v>
      </c>
      <c r="I1130">
        <v>1000</v>
      </c>
      <c r="J1130">
        <v>1000</v>
      </c>
      <c r="K1130">
        <v>1000</v>
      </c>
      <c r="L1130">
        <v>1000</v>
      </c>
      <c r="M1130">
        <v>1000</v>
      </c>
      <c r="N1130">
        <v>1000</v>
      </c>
      <c r="O1130">
        <v>1000</v>
      </c>
      <c r="P1130">
        <v>1000</v>
      </c>
      <c r="Q1130">
        <v>1000</v>
      </c>
      <c r="R1130">
        <v>1000</v>
      </c>
      <c r="S1130">
        <v>1000</v>
      </c>
      <c r="T1130">
        <v>1000</v>
      </c>
      <c r="U1130">
        <v>1000</v>
      </c>
      <c r="V1130">
        <v>1000</v>
      </c>
      <c r="W1130">
        <v>1000</v>
      </c>
      <c r="X1130">
        <v>1000</v>
      </c>
      <c r="Y1130">
        <v>1000</v>
      </c>
      <c r="Z1130">
        <v>1000</v>
      </c>
      <c r="AA1130">
        <v>1000</v>
      </c>
      <c r="AB1130">
        <v>1000</v>
      </c>
      <c r="AC1130">
        <v>1000</v>
      </c>
      <c r="AD1130">
        <v>1000</v>
      </c>
      <c r="AE1130">
        <v>1000</v>
      </c>
      <c r="AF1130">
        <v>1000</v>
      </c>
      <c r="AG1130">
        <v>1000</v>
      </c>
      <c r="AH1130">
        <v>1000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E4B9C-BF2E-4829-A12D-CBEC61DBA343}">
  <dimension ref="A1:AR241"/>
  <sheetViews>
    <sheetView tabSelected="1" topLeftCell="Q1" zoomScaleNormal="100" workbookViewId="0">
      <selection activeCell="S2" sqref="S2"/>
    </sheetView>
  </sheetViews>
  <sheetFormatPr defaultRowHeight="15" x14ac:dyDescent="0.25"/>
  <cols>
    <col min="1" max="1" width="10.28515625" style="1" bestFit="1" customWidth="1"/>
    <col min="2" max="2" width="15.28515625" bestFit="1" customWidth="1"/>
    <col min="3" max="6" width="5.85546875" bestFit="1" customWidth="1"/>
    <col min="7" max="7" width="14.85546875" bestFit="1" customWidth="1"/>
    <col min="8" max="11" width="5.85546875" bestFit="1" customWidth="1"/>
    <col min="12" max="12" width="10.7109375" bestFit="1" customWidth="1"/>
    <col min="13" max="16" width="5.28515625" style="4" bestFit="1" customWidth="1"/>
    <col min="17" max="17" width="15.7109375" bestFit="1" customWidth="1"/>
    <col min="18" max="18" width="10.28515625" bestFit="1" customWidth="1"/>
    <col min="19" max="22" width="5.28515625" bestFit="1" customWidth="1"/>
    <col min="23" max="23" width="6.28515625" bestFit="1" customWidth="1"/>
    <col min="24" max="24" width="8" bestFit="1" customWidth="1"/>
    <col min="25" max="25" width="4" bestFit="1" customWidth="1"/>
    <col min="26" max="26" width="10.28515625" bestFit="1" customWidth="1"/>
    <col min="27" max="30" width="4.5703125" bestFit="1" customWidth="1"/>
    <col min="31" max="31" width="5.5703125" bestFit="1" customWidth="1"/>
    <col min="32" max="32" width="8" bestFit="1" customWidth="1"/>
    <col min="33" max="33" width="5.5703125" bestFit="1" customWidth="1"/>
    <col min="34" max="34" width="9.42578125" bestFit="1" customWidth="1"/>
    <col min="35" max="38" width="6" bestFit="1" customWidth="1"/>
    <col min="39" max="39" width="5.85546875" customWidth="1"/>
    <col min="40" max="40" width="8.28515625" bestFit="1" customWidth="1"/>
    <col min="41" max="44" width="6" bestFit="1" customWidth="1"/>
  </cols>
  <sheetData>
    <row r="1" spans="1:44" x14ac:dyDescent="0.25">
      <c r="A1" s="1" t="str">
        <f>eod_group_score_df_positive[[#Headers],[date]]</f>
        <v>date</v>
      </c>
      <c r="B1" s="2" t="s">
        <v>278</v>
      </c>
      <c r="C1" s="2" t="s">
        <v>25</v>
      </c>
      <c r="D1" s="2" t="s">
        <v>26</v>
      </c>
      <c r="E1" s="2" t="s">
        <v>27</v>
      </c>
      <c r="F1" s="2" t="s">
        <v>28</v>
      </c>
      <c r="G1" s="2" t="s">
        <v>279</v>
      </c>
      <c r="H1" s="2" t="s">
        <v>25</v>
      </c>
      <c r="I1" s="2" t="s">
        <v>26</v>
      </c>
      <c r="J1" s="2" t="s">
        <v>27</v>
      </c>
      <c r="K1" s="2" t="s">
        <v>28</v>
      </c>
      <c r="L1" s="2" t="s">
        <v>280</v>
      </c>
      <c r="M1" s="4" t="s">
        <v>25</v>
      </c>
      <c r="N1" s="4" t="s">
        <v>26</v>
      </c>
      <c r="O1" s="4" t="s">
        <v>27</v>
      </c>
      <c r="P1" s="4" t="s">
        <v>28</v>
      </c>
      <c r="Q1" s="4" t="s">
        <v>284</v>
      </c>
      <c r="R1" s="6" t="str">
        <f t="shared" ref="R1:R64" si="0">A1</f>
        <v>date</v>
      </c>
      <c r="S1" s="4" t="s">
        <v>25</v>
      </c>
      <c r="T1" s="4" t="s">
        <v>26</v>
      </c>
      <c r="U1" s="4" t="s">
        <v>27</v>
      </c>
      <c r="V1" s="4" t="s">
        <v>28</v>
      </c>
      <c r="W1" s="4" t="s">
        <v>290</v>
      </c>
      <c r="X1" s="7" t="s">
        <v>282</v>
      </c>
      <c r="Y1" s="7" t="s">
        <v>281</v>
      </c>
      <c r="Z1" s="1" t="str">
        <f>R1</f>
        <v>date</v>
      </c>
      <c r="AA1" s="1" t="str">
        <f>S1</f>
        <v>A</v>
      </c>
      <c r="AB1" s="1" t="str">
        <f>T1</f>
        <v>B</v>
      </c>
      <c r="AC1" s="1" t="str">
        <f>U1</f>
        <v>C</v>
      </c>
      <c r="AD1" s="1" t="str">
        <f>V1</f>
        <v>D</v>
      </c>
      <c r="AE1" s="1" t="s">
        <v>290</v>
      </c>
      <c r="AF1" s="1" t="str">
        <f t="shared" ref="AF1" si="1">X1</f>
        <v>index</v>
      </c>
      <c r="AG1" t="s">
        <v>286</v>
      </c>
      <c r="AH1" s="2">
        <f>150/(MAX(W:W)*100)</f>
        <v>0.43126677407695546</v>
      </c>
      <c r="AI1" t="s">
        <v>25</v>
      </c>
      <c r="AJ1" t="s">
        <v>26</v>
      </c>
      <c r="AK1" t="s">
        <v>27</v>
      </c>
      <c r="AL1" t="s">
        <v>28</v>
      </c>
      <c r="AO1" t="s">
        <v>25</v>
      </c>
      <c r="AP1" t="s">
        <v>26</v>
      </c>
      <c r="AQ1" t="s">
        <v>27</v>
      </c>
      <c r="AR1" t="s">
        <v>28</v>
      </c>
    </row>
    <row r="2" spans="1:44" x14ac:dyDescent="0.25">
      <c r="A2" s="1">
        <f>eod_group_score_df_positive[[#This Row],[date]]</f>
        <v>45484</v>
      </c>
      <c r="B2" t="s">
        <v>277</v>
      </c>
      <c r="C2" s="3">
        <f>AVERAGE(eod_group_score_df_positive!Z2:Z6)</f>
        <v>0.60376566010654997</v>
      </c>
      <c r="D2" s="3">
        <f>AVERAGE(eod_group_score_df_positive!AA2:AA6)</f>
        <v>0.80783388222518671</v>
      </c>
      <c r="E2" s="3">
        <f>AVERAGE(eod_group_score_df_positive!AB2:AB6)</f>
        <v>0.69033080550672254</v>
      </c>
      <c r="F2" s="3">
        <f>AVERAGE(eod_group_score_df_positive!AC2:AC6)</f>
        <v>0.44054879307410133</v>
      </c>
      <c r="G2" t="s">
        <v>277</v>
      </c>
      <c r="H2" s="3">
        <f>ABS(AVERAGE(eod_group_score_df_negative!Z2:Z6))</f>
        <v>0.26956878777877058</v>
      </c>
      <c r="I2" s="3">
        <f>ABS(AVERAGE(eod_group_score_df_negative!AA2:AA6))</f>
        <v>0.22744473785199532</v>
      </c>
      <c r="J2" s="3">
        <f>ABS(AVERAGE(eod_group_score_df_negative!AB2:AB6))</f>
        <v>0.171957568689798</v>
      </c>
      <c r="K2" s="3">
        <f>ABS(AVERAGE(eod_group_score_df_negative!AC2:AC6))</f>
        <v>0.190775926144018</v>
      </c>
      <c r="L2" t="s">
        <v>277</v>
      </c>
      <c r="M2" s="4">
        <f>(C2-H2)/(C2+H2)</f>
        <v>0.38266768605887341</v>
      </c>
      <c r="N2" s="4">
        <f t="shared" ref="N2:P2" si="2">(D2-I2)/(D2+I2)</f>
        <v>0.56061154274578018</v>
      </c>
      <c r="O2" s="4">
        <f t="shared" si="2"/>
        <v>0.60115995104299547</v>
      </c>
      <c r="P2" s="4">
        <f t="shared" si="2"/>
        <v>0.39563295927873871</v>
      </c>
      <c r="Q2" t="s">
        <v>277</v>
      </c>
      <c r="R2" s="6">
        <f t="shared" si="0"/>
        <v>45484</v>
      </c>
      <c r="S2" s="5">
        <f>AVERAGE(M2:M6)</f>
        <v>0.46330372537943837</v>
      </c>
      <c r="T2" s="5">
        <f t="shared" ref="T2:V2" si="3">AVERAGE(N2:N6)</f>
        <v>0.70314938374577607</v>
      </c>
      <c r="U2" s="5">
        <f t="shared" si="3"/>
        <v>0.73259463422635707</v>
      </c>
      <c r="V2" s="5">
        <f t="shared" si="3"/>
        <v>0.64152943218806846</v>
      </c>
      <c r="W2" s="5">
        <f>SUM(S2:V2)</f>
        <v>2.5405771755396396</v>
      </c>
      <c r="X2">
        <f>group_stock_price_index[[#This Row],[VNINDEX]]</f>
        <v>1283.8</v>
      </c>
      <c r="Y2" t="s">
        <v>277</v>
      </c>
      <c r="Z2" s="1">
        <f t="shared" ref="Z2:Z65" si="4">R2</f>
        <v>45484</v>
      </c>
      <c r="AA2" s="4">
        <f>IF(S2&lt;23.6%,0,S2)*$AH$1*IF(AND($S2&gt;$T2,$S2&gt;$U2,$S2&gt;$V2),1.382,0.618)</f>
        <v>0.1234810368924557</v>
      </c>
      <c r="AB2" s="4">
        <f>IF(T2&lt;23.6%,0,T2)*$AH$1*IF(AND($S2&gt;$T2,$S2&gt;$U2,$S2&gt;$V2),1.382,IF(AND($V2&gt;$T2,$V2&gt;$U2,$V2&gt;$S2),0.618,1))</f>
        <v>0.30324496642224008</v>
      </c>
      <c r="AC2" s="4">
        <f>IF(U2&lt;23.6%,0,U2)*$AH$1*IF(AND($S2&gt;$T2,$S2&gt;$U2,$S2&gt;$V2),0.618,IF(AND($V2&gt;$T2,$V2&gt;$U2,$V2&gt;$S2),0.618,1))</f>
        <v>0.31594372460888814</v>
      </c>
      <c r="AD2" s="4">
        <f>IF(V2&lt;23.6%,0,V2)*$AH$1*IF(AND($S2&gt;$T2,$S2&gt;$U2,$S2&gt;$V2),0.618,0.618)</f>
        <v>0.17098226313361459</v>
      </c>
      <c r="AE2" s="4">
        <f>SUM(AA2:AD2)</f>
        <v>0.91365199105719852</v>
      </c>
      <c r="AF2" s="7">
        <f>X2</f>
        <v>1283.8</v>
      </c>
      <c r="AG2" t="s">
        <v>277</v>
      </c>
      <c r="AI2">
        <f>IF(AND($S2&gt;$T2,$S2&gt;$U2,$S2&gt;$V2),1.382,0.618)</f>
        <v>0.61799999999999999</v>
      </c>
      <c r="AJ2">
        <f>IF(AND($S2&gt;$T2,$S2&gt;$U2,$S2&gt;$V2),1.382,IF(AND($V2&gt;$T2,$V2&gt;$U2,$V2&gt;$S2),0.618,1))</f>
        <v>1</v>
      </c>
      <c r="AK2">
        <f>IF(AND($S2&gt;$T2,$S2&gt;$U2,$S2&gt;$V2),0.618,IF(AND($V2&gt;$T2,$V2&gt;$U2,$V2&gt;$S2),0.618,1))</f>
        <v>1</v>
      </c>
      <c r="AL2">
        <f>IF(AND($S2&gt;$T2,$S2&gt;$U2,$S2&gt;$V2),0.618,0.618)</f>
        <v>0.61799999999999999</v>
      </c>
      <c r="AN2" t="s">
        <v>287</v>
      </c>
      <c r="AO2">
        <v>1.3819999999999999</v>
      </c>
      <c r="AP2">
        <v>1.3819999999999999</v>
      </c>
      <c r="AQ2">
        <v>0.61799999999999999</v>
      </c>
      <c r="AR2">
        <v>0.61799999999999999</v>
      </c>
    </row>
    <row r="3" spans="1:44" x14ac:dyDescent="0.25">
      <c r="A3" s="1">
        <f>eod_group_score_df_positive[[#This Row],[date]]</f>
        <v>45483</v>
      </c>
      <c r="B3" t="s">
        <v>277</v>
      </c>
      <c r="C3" s="3">
        <f>AVERAGE(eod_group_score_df_positive!Z3:Z7)</f>
        <v>0.67380703700040356</v>
      </c>
      <c r="D3" s="3">
        <f>AVERAGE(eod_group_score_df_positive!AA3:AA7)</f>
        <v>0.92212649973355876</v>
      </c>
      <c r="E3" s="3">
        <f>AVERAGE(eod_group_score_df_positive!AB3:AB7)</f>
        <v>0.74431182760208547</v>
      </c>
      <c r="F3" s="3">
        <f>AVERAGE(eod_group_score_df_positive!AC3:AC7)</f>
        <v>0.64276805137549897</v>
      </c>
      <c r="G3" t="s">
        <v>277</v>
      </c>
      <c r="H3" s="3">
        <f>ABS(AVERAGE(eod_group_score_df_negative!Z3:Z7))</f>
        <v>0.29528464464390358</v>
      </c>
      <c r="I3" s="3">
        <f>ABS(AVERAGE(eod_group_score_df_negative!AA3:AA7))</f>
        <v>0.19014296374959044</v>
      </c>
      <c r="J3" s="3">
        <f>ABS(AVERAGE(eod_group_score_df_negative!AB3:AB7))</f>
        <v>0.12646648458537532</v>
      </c>
      <c r="K3" s="3">
        <f>ABS(AVERAGE(eod_group_score_df_negative!AC3:AC7))</f>
        <v>0.14825756669025561</v>
      </c>
      <c r="L3" t="s">
        <v>277</v>
      </c>
      <c r="M3" s="4">
        <f t="shared" ref="M3:M66" si="5">(C3-H3)/(C3+H3)</f>
        <v>0.39059502782465511</v>
      </c>
      <c r="N3" s="4">
        <f t="shared" ref="N3:N66" si="6">(D3-I3)/(D3+I3)</f>
        <v>0.65809910279448924</v>
      </c>
      <c r="O3" s="4">
        <f t="shared" ref="O3:O66" si="7">(E3-J3)/(E3+J3)</f>
        <v>0.70953230503023901</v>
      </c>
      <c r="P3" s="4">
        <f t="shared" ref="P3:P66" si="8">(F3-K3)/(F3+K3)</f>
        <v>0.62515103606181421</v>
      </c>
      <c r="Q3" t="s">
        <v>277</v>
      </c>
      <c r="R3" s="6">
        <f t="shared" si="0"/>
        <v>45483</v>
      </c>
      <c r="S3" s="5">
        <f t="shared" ref="S3:S66" si="9">AVERAGE(M3:M7)</f>
        <v>0.43402840993002323</v>
      </c>
      <c r="T3" s="5">
        <f t="shared" ref="T3:T66" si="10">AVERAGE(N3:N7)</f>
        <v>0.60033606255290473</v>
      </c>
      <c r="U3" s="5">
        <f t="shared" ref="U3:U66" si="11">AVERAGE(O3:O7)</f>
        <v>0.66345533982479343</v>
      </c>
      <c r="V3" s="5">
        <f t="shared" ref="V3:V66" si="12">AVERAGE(P3:P7)</f>
        <v>0.65829011375692181</v>
      </c>
      <c r="W3" s="5">
        <f t="shared" ref="W3:W66" si="13">SUM(S3:V3)</f>
        <v>2.3561099260646432</v>
      </c>
      <c r="X3">
        <f>group_stock_price_index[[#This Row],[VNINDEX]]</f>
        <v>1285.94</v>
      </c>
      <c r="Y3" t="s">
        <v>277</v>
      </c>
      <c r="Z3" s="1">
        <f t="shared" si="4"/>
        <v>45483</v>
      </c>
      <c r="AA3" s="4">
        <f t="shared" ref="AA3:AA66" si="14">IF(S3&lt;23.6%,0,S3)*$AH$1*IF(AND($S3&gt;$T3,$S3&gt;$U3,$S3&gt;$V3),1.382,0.618)</f>
        <v>0.11567849590471181</v>
      </c>
      <c r="AB3" s="4">
        <f t="shared" ref="AB3:AB66" si="15">IF(T3&lt;23.6%,0,T3)*$AH$1*IF(AND($S3&gt;$T3,$S3&gt;$U3,$S3&gt;$V3),1.382,IF(AND($V3&gt;$T3,$V3&gt;$U3,$V3&gt;$S3),0.618,1))</f>
        <v>0.25890499705925257</v>
      </c>
      <c r="AC3" s="4">
        <f t="shared" ref="AC3:AC66" si="16">IF(U3&lt;23.6%,0,U3)*$AH$1*IF(AND($S3&gt;$T3,$S3&gt;$U3,$S3&gt;$V3),0.618,IF(AND($V3&gt;$T3,$V3&gt;$U3,$V3&gt;$S3),0.618,1))</f>
        <v>0.28612624415036891</v>
      </c>
      <c r="AD3" s="4">
        <f t="shared" ref="AD3:AD66" si="17">IF(V3&lt;23.6%,0,V3)*$AH$1*IF(AND($S3&gt;$T3,$S3&gt;$U3,$S3&gt;$V3),0.618,0.618)</f>
        <v>0.17544936802782041</v>
      </c>
      <c r="AE3" s="4">
        <f t="shared" ref="AE3:AE66" si="18">SUM(AA3:AD3)</f>
        <v>0.83615910514215375</v>
      </c>
      <c r="AF3" s="7">
        <f t="shared" ref="AF3:AF66" si="19">X3</f>
        <v>1285.94</v>
      </c>
      <c r="AG3" t="s">
        <v>277</v>
      </c>
      <c r="AI3">
        <f>IF(AND($S3&gt;$T3,$S3&gt;$U3,$S3&gt;$V3),1.382,0.618)</f>
        <v>0.61799999999999999</v>
      </c>
      <c r="AJ3">
        <f t="shared" ref="AJ3:AJ66" si="20">IF(AND($S3&gt;$T3,$S3&gt;$U3,$S3&gt;$V3),1.382,IF(AND($V3&gt;$T3,$V3&gt;$U3,$V3&gt;$S3),0.618,1))</f>
        <v>1</v>
      </c>
      <c r="AK3">
        <f t="shared" ref="AK3:AK66" si="21">IF(AND($S3&gt;$T3,$S3&gt;$U3,$S3&gt;$V3),0.618,IF(AND($V3&gt;$T3,$V3&gt;$U3,$V3&gt;$S3),0.618,1))</f>
        <v>1</v>
      </c>
      <c r="AL3">
        <f t="shared" ref="AL3:AL66" si="22">IF(AND($S3&gt;$T3,$S3&gt;$U3,$S3&gt;$V3),0.618,0.618)</f>
        <v>0.61799999999999999</v>
      </c>
      <c r="AN3" t="s">
        <v>288</v>
      </c>
      <c r="AO3">
        <v>0.61799999999999999</v>
      </c>
      <c r="AP3">
        <v>1</v>
      </c>
      <c r="AQ3">
        <v>1</v>
      </c>
      <c r="AR3">
        <v>0.61799999999999999</v>
      </c>
    </row>
    <row r="4" spans="1:44" x14ac:dyDescent="0.25">
      <c r="A4" s="1">
        <f>eod_group_score_df_positive[[#This Row],[date]]</f>
        <v>45482</v>
      </c>
      <c r="B4" t="s">
        <v>277</v>
      </c>
      <c r="C4" s="3">
        <f>AVERAGE(eod_group_score_df_positive!Z4:Z8)</f>
        <v>0.70338758230277965</v>
      </c>
      <c r="D4" s="3">
        <f>AVERAGE(eod_group_score_df_positive!AA4:AA8)</f>
        <v>0.96925169815026657</v>
      </c>
      <c r="E4" s="3">
        <f>AVERAGE(eod_group_score_df_positive!AB4:AB8)</f>
        <v>0.74681526071362947</v>
      </c>
      <c r="F4" s="3">
        <f>AVERAGE(eod_group_score_df_positive!AC4:AC8)</f>
        <v>0.7175551248778218</v>
      </c>
      <c r="G4" t="s">
        <v>277</v>
      </c>
      <c r="H4" s="3">
        <f>ABS(AVERAGE(eod_group_score_df_negative!Z4:Z8))</f>
        <v>0.23324036453928088</v>
      </c>
      <c r="I4" s="3">
        <f>ABS(AVERAGE(eod_group_score_df_negative!AA4:AA8))</f>
        <v>9.7932036212004941E-2</v>
      </c>
      <c r="J4" s="3">
        <f>ABS(AVERAGE(eod_group_score_df_negative!AB4:AB8))</f>
        <v>7.6096944203468353E-2</v>
      </c>
      <c r="K4" s="3">
        <f>ABS(AVERAGE(eod_group_score_df_negative!AC4:AC8))</f>
        <v>9.8374534261795391E-2</v>
      </c>
      <c r="L4" t="s">
        <v>277</v>
      </c>
      <c r="M4" s="4">
        <f t="shared" si="5"/>
        <v>0.50195728127550487</v>
      </c>
      <c r="N4" s="4">
        <f t="shared" si="6"/>
        <v>0.81646640019203964</v>
      </c>
      <c r="O4" s="4">
        <f t="shared" si="7"/>
        <v>0.81505452526096744</v>
      </c>
      <c r="P4" s="4">
        <f t="shared" si="8"/>
        <v>0.75886515912283525</v>
      </c>
      <c r="Q4" t="s">
        <v>277</v>
      </c>
      <c r="R4" s="6">
        <f t="shared" si="0"/>
        <v>45482</v>
      </c>
      <c r="S4" s="5">
        <f t="shared" si="9"/>
        <v>0.40080777600598871</v>
      </c>
      <c r="T4" s="5">
        <f t="shared" si="10"/>
        <v>0.44304060483671936</v>
      </c>
      <c r="U4" s="5">
        <f t="shared" si="11"/>
        <v>0.5598597457032386</v>
      </c>
      <c r="V4" s="5">
        <f t="shared" si="12"/>
        <v>0.56781848475336338</v>
      </c>
      <c r="W4" s="5">
        <f t="shared" si="13"/>
        <v>1.97152661129931</v>
      </c>
      <c r="X4">
        <f>group_stock_price_index[[#This Row],[VNINDEX]]</f>
        <v>1293.71</v>
      </c>
      <c r="Y4" t="s">
        <v>277</v>
      </c>
      <c r="Z4" s="1">
        <f t="shared" si="4"/>
        <v>45482</v>
      </c>
      <c r="AA4" s="4">
        <f t="shared" si="14"/>
        <v>0.10682443732833213</v>
      </c>
      <c r="AB4" s="4">
        <f t="shared" si="15"/>
        <v>0.11808045192361571</v>
      </c>
      <c r="AC4" s="4">
        <f t="shared" si="16"/>
        <v>0.14921542419535783</v>
      </c>
      <c r="AD4" s="4">
        <f t="shared" si="17"/>
        <v>0.15133661013976402</v>
      </c>
      <c r="AE4" s="4">
        <f t="shared" si="18"/>
        <v>0.52545692358706964</v>
      </c>
      <c r="AF4" s="7">
        <f t="shared" si="19"/>
        <v>1293.71</v>
      </c>
      <c r="AG4" t="s">
        <v>277</v>
      </c>
      <c r="AI4">
        <f t="shared" ref="AI4:AI66" si="23">IF(AND($S4&gt;$T4,$S4&gt;$U4,$S4&gt;$V4),1.382,0.618)</f>
        <v>0.61799999999999999</v>
      </c>
      <c r="AJ4">
        <f t="shared" si="20"/>
        <v>0.61799999999999999</v>
      </c>
      <c r="AK4">
        <f t="shared" si="21"/>
        <v>0.61799999999999999</v>
      </c>
      <c r="AL4">
        <f t="shared" si="22"/>
        <v>0.61799999999999999</v>
      </c>
      <c r="AN4" t="s">
        <v>289</v>
      </c>
      <c r="AO4">
        <v>0.61799999999999999</v>
      </c>
      <c r="AP4">
        <v>0.61799999999999999</v>
      </c>
      <c r="AQ4">
        <v>0.61799999999999999</v>
      </c>
      <c r="AR4">
        <v>0.61799999999999999</v>
      </c>
    </row>
    <row r="5" spans="1:44" x14ac:dyDescent="0.25">
      <c r="A5" s="1">
        <f>eod_group_score_df_positive[[#This Row],[date]]</f>
        <v>45481</v>
      </c>
      <c r="B5" t="s">
        <v>277</v>
      </c>
      <c r="C5" s="3">
        <f>AVERAGE(eod_group_score_df_positive!Z5:Z9)</f>
        <v>0.58489789422126293</v>
      </c>
      <c r="D5" s="3">
        <f>AVERAGE(eod_group_score_df_positive!AA5:AA9)</f>
        <v>0.74382957250025528</v>
      </c>
      <c r="E5" s="3">
        <f>AVERAGE(eod_group_score_df_positive!AB5:AB9)</f>
        <v>0.58759975730891045</v>
      </c>
      <c r="F5" s="3">
        <f>AVERAGE(eod_group_score_df_positive!AC5:AC9)</f>
        <v>0.56807575514860276</v>
      </c>
      <c r="G5" t="s">
        <v>277</v>
      </c>
      <c r="H5" s="3">
        <f>ABS(AVERAGE(eod_group_score_df_negative!Z5:Z9))</f>
        <v>0.23446088897357856</v>
      </c>
      <c r="I5" s="3">
        <f>ABS(AVERAGE(eod_group_score_df_negative!AA5:AA9))</f>
        <v>9.9515035639394164E-2</v>
      </c>
      <c r="J5" s="3">
        <f>ABS(AVERAGE(eod_group_score_df_negative!AB5:AB9))</f>
        <v>7.6694570415865318E-2</v>
      </c>
      <c r="K5" s="3">
        <f>ABS(AVERAGE(eod_group_score_df_negative!AC5:AC9))</f>
        <v>8.8046781072748853E-2</v>
      </c>
      <c r="L5" t="s">
        <v>277</v>
      </c>
      <c r="M5" s="4">
        <f t="shared" si="5"/>
        <v>0.42769664820246561</v>
      </c>
      <c r="N5" s="4">
        <f t="shared" si="6"/>
        <v>0.7639991180855088</v>
      </c>
      <c r="O5" s="4">
        <f t="shared" si="7"/>
        <v>0.76909460997944656</v>
      </c>
      <c r="P5" s="4">
        <f t="shared" si="8"/>
        <v>0.73161482432895697</v>
      </c>
      <c r="Q5" t="s">
        <v>277</v>
      </c>
      <c r="R5" s="6">
        <f t="shared" si="0"/>
        <v>45481</v>
      </c>
      <c r="S5" s="5">
        <f t="shared" si="9"/>
        <v>0.33941502853260841</v>
      </c>
      <c r="T5" s="5">
        <f t="shared" si="10"/>
        <v>0.29147280338673925</v>
      </c>
      <c r="U5" s="5">
        <f t="shared" si="11"/>
        <v>0.43911868430709761</v>
      </c>
      <c r="V5" s="5">
        <f t="shared" si="12"/>
        <v>0.49489569290091995</v>
      </c>
      <c r="W5" s="5">
        <f t="shared" si="13"/>
        <v>1.5649022091273652</v>
      </c>
      <c r="X5">
        <f>group_stock_price_index[[#This Row],[VNINDEX]]</f>
        <v>1283.56</v>
      </c>
      <c r="Y5" t="s">
        <v>277</v>
      </c>
      <c r="Z5" s="1">
        <f t="shared" si="4"/>
        <v>45481</v>
      </c>
      <c r="AA5" s="4">
        <f t="shared" si="14"/>
        <v>9.0461866296810425E-2</v>
      </c>
      <c r="AB5" s="4">
        <f t="shared" si="15"/>
        <v>7.7684167030319218E-2</v>
      </c>
      <c r="AC5" s="4">
        <f t="shared" si="16"/>
        <v>0.11703517042234809</v>
      </c>
      <c r="AD5" s="4">
        <f t="shared" si="17"/>
        <v>0.13190101863085088</v>
      </c>
      <c r="AE5" s="4">
        <f t="shared" si="18"/>
        <v>0.41708222238032866</v>
      </c>
      <c r="AF5" s="7">
        <f t="shared" si="19"/>
        <v>1283.56</v>
      </c>
      <c r="AG5" t="s">
        <v>277</v>
      </c>
      <c r="AI5">
        <f t="shared" si="23"/>
        <v>0.61799999999999999</v>
      </c>
      <c r="AJ5">
        <f t="shared" si="20"/>
        <v>0.61799999999999999</v>
      </c>
      <c r="AK5">
        <f t="shared" si="21"/>
        <v>0.61799999999999999</v>
      </c>
      <c r="AL5">
        <f t="shared" si="22"/>
        <v>0.61799999999999999</v>
      </c>
    </row>
    <row r="6" spans="1:44" x14ac:dyDescent="0.25">
      <c r="A6" s="1">
        <f>eod_group_score_df_positive[[#This Row],[date]]</f>
        <v>45478</v>
      </c>
      <c r="B6" t="s">
        <v>277</v>
      </c>
      <c r="C6" s="3">
        <f>AVERAGE(eod_group_score_df_positive!Z6:Z10)</f>
        <v>0.52627655570480336</v>
      </c>
      <c r="D6" s="3">
        <f>AVERAGE(eod_group_score_df_positive!AA6:AA10)</f>
        <v>0.5256771659113586</v>
      </c>
      <c r="E6" s="3">
        <f>AVERAGE(eod_group_score_df_positive!AB6:AB10)</f>
        <v>0.45498940214456951</v>
      </c>
      <c r="F6" s="3">
        <f>AVERAGE(eod_group_score_df_positive!AC6:AC10)</f>
        <v>0.42977312507081961</v>
      </c>
      <c r="G6" t="s">
        <v>277</v>
      </c>
      <c r="H6" s="3">
        <f>ABS(AVERAGE(eod_group_score_df_negative!Z6:Z10))</f>
        <v>0.12602377743142215</v>
      </c>
      <c r="I6" s="3">
        <f>ABS(AVERAGE(eod_group_score_df_negative!AA6:AA10))</f>
        <v>8.6796470153348376E-2</v>
      </c>
      <c r="J6" s="3">
        <f>ABS(AVERAGE(eod_group_score_df_negative!AB6:AB10))</f>
        <v>5.9666131269764597E-2</v>
      </c>
      <c r="K6" s="3">
        <f>ABS(AVERAGE(eod_group_score_df_negative!AC6:AC10))</f>
        <v>7.6920326731303904E-2</v>
      </c>
      <c r="L6" t="s">
        <v>277</v>
      </c>
      <c r="M6" s="4">
        <f t="shared" si="5"/>
        <v>0.61360198353569295</v>
      </c>
      <c r="N6" s="4">
        <f t="shared" si="6"/>
        <v>0.71657075491106226</v>
      </c>
      <c r="O6" s="4">
        <f t="shared" si="7"/>
        <v>0.76813177981813652</v>
      </c>
      <c r="P6" s="4">
        <f t="shared" si="8"/>
        <v>0.69638318214799733</v>
      </c>
      <c r="Q6" t="s">
        <v>277</v>
      </c>
      <c r="R6" s="6">
        <f t="shared" si="0"/>
        <v>45478</v>
      </c>
      <c r="S6" s="5">
        <f t="shared" si="9"/>
        <v>0.26928258499711794</v>
      </c>
      <c r="T6" s="5">
        <f t="shared" si="10"/>
        <v>0.15085843044470465</v>
      </c>
      <c r="U6" s="5">
        <f t="shared" si="11"/>
        <v>0.30799416546453134</v>
      </c>
      <c r="V6" s="5">
        <f t="shared" si="12"/>
        <v>0.42549583774555472</v>
      </c>
      <c r="W6" s="5">
        <f t="shared" si="13"/>
        <v>1.1536310186519085</v>
      </c>
      <c r="X6">
        <f>group_stock_price_index[[#This Row],[VNINDEX]]</f>
        <v>1283.04</v>
      </c>
      <c r="Y6" t="s">
        <v>277</v>
      </c>
      <c r="Z6" s="1">
        <f t="shared" si="4"/>
        <v>45478</v>
      </c>
      <c r="AA6" s="4">
        <f t="shared" si="14"/>
        <v>7.1769966419528958E-2</v>
      </c>
      <c r="AB6" s="4">
        <f t="shared" si="15"/>
        <v>0</v>
      </c>
      <c r="AC6" s="4">
        <f t="shared" si="16"/>
        <v>8.2087487807786907E-2</v>
      </c>
      <c r="AD6" s="4">
        <f t="shared" si="17"/>
        <v>0.11340437030851676</v>
      </c>
      <c r="AE6" s="4">
        <f t="shared" si="18"/>
        <v>0.26726182453583264</v>
      </c>
      <c r="AF6" s="7">
        <f t="shared" si="19"/>
        <v>1283.04</v>
      </c>
      <c r="AG6" t="s">
        <v>277</v>
      </c>
      <c r="AI6">
        <f t="shared" si="23"/>
        <v>0.61799999999999999</v>
      </c>
      <c r="AJ6">
        <f t="shared" si="20"/>
        <v>0.61799999999999999</v>
      </c>
      <c r="AK6">
        <f t="shared" si="21"/>
        <v>0.61799999999999999</v>
      </c>
      <c r="AL6">
        <f t="shared" si="22"/>
        <v>0.61799999999999999</v>
      </c>
    </row>
    <row r="7" spans="1:44" x14ac:dyDescent="0.25">
      <c r="A7" s="1">
        <f>eod_group_score_df_positive[[#This Row],[date]]</f>
        <v>45477</v>
      </c>
      <c r="B7" t="s">
        <v>277</v>
      </c>
      <c r="C7" s="3">
        <f>AVERAGE(eod_group_score_df_positive!Z7:Z11)</f>
        <v>0.45994190618950964</v>
      </c>
      <c r="D7" s="3">
        <f>AVERAGE(eod_group_score_df_positive!AA7:AA11)</f>
        <v>0.43012382341577748</v>
      </c>
      <c r="E7" s="3">
        <f>AVERAGE(eod_group_score_df_positive!AB7:AB11)</f>
        <v>0.33572207877980847</v>
      </c>
      <c r="F7" s="3">
        <f>AVERAGE(eod_group_score_df_positive!AC7:AC11)</f>
        <v>0.38678634452103317</v>
      </c>
      <c r="G7" t="s">
        <v>277</v>
      </c>
      <c r="H7" s="3">
        <f>ABS(AVERAGE(eod_group_score_df_negative!Z7:Z11))</f>
        <v>0.28412541405767844</v>
      </c>
      <c r="I7" s="3">
        <f>ABS(AVERAGE(eod_group_score_df_negative!AA7:AA11))</f>
        <v>0.39186443203093757</v>
      </c>
      <c r="J7" s="3">
        <f>ABS(AVERAGE(eod_group_score_df_negative!AB7:AB11))</f>
        <v>0.19909567480042401</v>
      </c>
      <c r="K7" s="3">
        <f>ABS(AVERAGE(eod_group_score_df_negative!AC7:AC11))</f>
        <v>0.13609703609127322</v>
      </c>
      <c r="L7" t="s">
        <v>277</v>
      </c>
      <c r="M7" s="4">
        <f t="shared" si="5"/>
        <v>0.23629110881179791</v>
      </c>
      <c r="N7" s="4">
        <f t="shared" si="6"/>
        <v>4.6544936781423463E-2</v>
      </c>
      <c r="O7" s="4">
        <f t="shared" si="7"/>
        <v>0.25546347903517752</v>
      </c>
      <c r="P7" s="4">
        <f t="shared" si="8"/>
        <v>0.47943636712300558</v>
      </c>
      <c r="Q7" t="s">
        <v>277</v>
      </c>
      <c r="R7" s="6">
        <f t="shared" si="0"/>
        <v>45477</v>
      </c>
      <c r="S7" s="5">
        <f t="shared" si="9"/>
        <v>5.2163484963556869E-2</v>
      </c>
      <c r="T7" s="5">
        <f t="shared" si="10"/>
        <v>-9.2511836514310455E-2</v>
      </c>
      <c r="U7" s="5">
        <f t="shared" si="11"/>
        <v>6.3666615711193253E-2</v>
      </c>
      <c r="V7" s="5">
        <f t="shared" si="12"/>
        <v>0.26575878914793277</v>
      </c>
      <c r="W7" s="5">
        <f t="shared" si="13"/>
        <v>0.28907705330837241</v>
      </c>
      <c r="X7">
        <f>group_stock_price_index[[#This Row],[VNINDEX]]</f>
        <v>1279.8900000000001</v>
      </c>
      <c r="Y7" t="s">
        <v>277</v>
      </c>
      <c r="Z7" s="1">
        <f t="shared" si="4"/>
        <v>45477</v>
      </c>
      <c r="AA7" s="4">
        <f t="shared" si="14"/>
        <v>0</v>
      </c>
      <c r="AB7" s="4">
        <f t="shared" si="15"/>
        <v>0</v>
      </c>
      <c r="AC7" s="4">
        <f t="shared" si="16"/>
        <v>0</v>
      </c>
      <c r="AD7" s="4">
        <f t="shared" si="17"/>
        <v>7.0830794249267748E-2</v>
      </c>
      <c r="AE7" s="4">
        <f t="shared" si="18"/>
        <v>7.0830794249267748E-2</v>
      </c>
      <c r="AF7" s="7">
        <f t="shared" si="19"/>
        <v>1279.8900000000001</v>
      </c>
      <c r="AG7" t="s">
        <v>277</v>
      </c>
      <c r="AI7">
        <f t="shared" si="23"/>
        <v>0.61799999999999999</v>
      </c>
      <c r="AJ7">
        <f t="shared" si="20"/>
        <v>0.61799999999999999</v>
      </c>
      <c r="AK7">
        <f t="shared" si="21"/>
        <v>0.61799999999999999</v>
      </c>
      <c r="AL7">
        <f t="shared" si="22"/>
        <v>0.61799999999999999</v>
      </c>
    </row>
    <row r="8" spans="1:44" x14ac:dyDescent="0.25">
      <c r="A8" s="1">
        <f>eod_group_score_df_positive[[#This Row],[date]]</f>
        <v>45476</v>
      </c>
      <c r="B8" t="s">
        <v>277</v>
      </c>
      <c r="C8" s="3">
        <f>AVERAGE(eod_group_score_df_positive!Z8:Z12)</f>
        <v>0.41293682313962787</v>
      </c>
      <c r="D8" s="3">
        <f>AVERAGE(eod_group_score_df_positive!AA8:AA12)</f>
        <v>0.30995642848410498</v>
      </c>
      <c r="E8" s="3">
        <f>AVERAGE(eod_group_score_df_positive!AB8:AB12)</f>
        <v>0.32195505788722384</v>
      </c>
      <c r="F8" s="3">
        <f>AVERAGE(eod_group_score_df_positive!AC8:AC12)</f>
        <v>0.21539730272579796</v>
      </c>
      <c r="G8" t="s">
        <v>277</v>
      </c>
      <c r="H8" s="3">
        <f>ABS(AVERAGE(eod_group_score_df_negative!Z8:Z12))</f>
        <v>0.26152551872540064</v>
      </c>
      <c r="I8" s="3">
        <f>ABS(AVERAGE(eod_group_score_df_negative!AA8:AA12))</f>
        <v>0.4012612657719048</v>
      </c>
      <c r="J8" s="3">
        <f>ABS(AVERAGE(eod_group_score_df_negative!AB8:AB12))</f>
        <v>0.21844003545658489</v>
      </c>
      <c r="K8" s="3">
        <f>ABS(AVERAGE(eod_group_score_df_negative!AC8:AC12))</f>
        <v>0.1519263813972376</v>
      </c>
      <c r="L8" t="s">
        <v>277</v>
      </c>
      <c r="M8" s="4">
        <f t="shared" si="5"/>
        <v>0.22449185820448259</v>
      </c>
      <c r="N8" s="4">
        <f t="shared" si="6"/>
        <v>-0.12837818578643762</v>
      </c>
      <c r="O8" s="4">
        <f t="shared" si="7"/>
        <v>0.19155433442246467</v>
      </c>
      <c r="P8" s="4">
        <f t="shared" si="8"/>
        <v>0.17279289104402179</v>
      </c>
      <c r="Q8" t="s">
        <v>277</v>
      </c>
      <c r="R8" s="6">
        <f t="shared" si="0"/>
        <v>45476</v>
      </c>
      <c r="S8" s="5">
        <f t="shared" si="9"/>
        <v>-4.0463167379029847E-3</v>
      </c>
      <c r="T8" s="5">
        <f t="shared" si="10"/>
        <v>-0.14523462003475407</v>
      </c>
      <c r="U8" s="5">
        <f t="shared" si="11"/>
        <v>-2.4949310376841571E-2</v>
      </c>
      <c r="V8" s="5">
        <f t="shared" si="12"/>
        <v>0.17193320637016624</v>
      </c>
      <c r="W8" s="5">
        <f t="shared" si="13"/>
        <v>-2.2970407793323766E-3</v>
      </c>
      <c r="X8">
        <f>group_stock_price_index[[#This Row],[VNINDEX]]</f>
        <v>1276.8499999999999</v>
      </c>
      <c r="Y8" t="s">
        <v>277</v>
      </c>
      <c r="Z8" s="1">
        <f t="shared" si="4"/>
        <v>45476</v>
      </c>
      <c r="AA8" s="4">
        <f t="shared" si="14"/>
        <v>0</v>
      </c>
      <c r="AB8" s="4">
        <f t="shared" si="15"/>
        <v>0</v>
      </c>
      <c r="AC8" s="4">
        <f t="shared" si="16"/>
        <v>0</v>
      </c>
      <c r="AD8" s="4">
        <f t="shared" si="17"/>
        <v>0</v>
      </c>
      <c r="AE8" s="4">
        <f t="shared" si="18"/>
        <v>0</v>
      </c>
      <c r="AF8" s="7">
        <f t="shared" si="19"/>
        <v>1276.8499999999999</v>
      </c>
      <c r="AG8" t="s">
        <v>277</v>
      </c>
      <c r="AI8">
        <f t="shared" si="23"/>
        <v>0.61799999999999999</v>
      </c>
      <c r="AJ8">
        <f t="shared" si="20"/>
        <v>0.61799999999999999</v>
      </c>
      <c r="AK8">
        <f t="shared" si="21"/>
        <v>0.61799999999999999</v>
      </c>
      <c r="AL8">
        <f t="shared" si="22"/>
        <v>0.61799999999999999</v>
      </c>
    </row>
    <row r="9" spans="1:44" x14ac:dyDescent="0.25">
      <c r="A9" s="1">
        <f>eod_group_score_df_positive[[#This Row],[date]]</f>
        <v>45475</v>
      </c>
      <c r="B9" t="s">
        <v>277</v>
      </c>
      <c r="C9" s="3">
        <f>AVERAGE(eod_group_score_df_positive!Z9:Z13)</f>
        <v>0.38455339514403986</v>
      </c>
      <c r="D9" s="3">
        <f>AVERAGE(eod_group_score_df_positive!AA9:AA13)</f>
        <v>0.43823307342442064</v>
      </c>
      <c r="E9" s="3">
        <f>AVERAGE(eod_group_score_df_positive!AB9:AB13)</f>
        <v>0.33653981527770038</v>
      </c>
      <c r="F9" s="3">
        <f>AVERAGE(eod_group_score_df_positive!AC9:AC13)</f>
        <v>0.35919472659344764</v>
      </c>
      <c r="G9" t="s">
        <v>277</v>
      </c>
      <c r="H9" s="3">
        <f>ABS(AVERAGE(eod_group_score_df_negative!Z9:Z13))</f>
        <v>0.25905409061063089</v>
      </c>
      <c r="I9" s="3">
        <f>ABS(AVERAGE(eod_group_score_df_negative!AA9:AA13))</f>
        <v>0.38969387489775031</v>
      </c>
      <c r="J9" s="3">
        <f>ABS(AVERAGE(eod_group_score_df_negative!AB9:AB13))</f>
        <v>0.2191047671416976</v>
      </c>
      <c r="K9" s="3">
        <f>ABS(AVERAGE(eod_group_score_df_negative!AC9:AC13))</f>
        <v>0.15605636536093756</v>
      </c>
      <c r="L9" t="s">
        <v>277</v>
      </c>
      <c r="M9" s="4">
        <f t="shared" si="5"/>
        <v>0.19499354390860299</v>
      </c>
      <c r="N9" s="4">
        <f t="shared" si="6"/>
        <v>5.8627392942139478E-2</v>
      </c>
      <c r="O9" s="4">
        <f t="shared" si="7"/>
        <v>0.21134921828026274</v>
      </c>
      <c r="P9" s="4">
        <f t="shared" si="8"/>
        <v>0.39425119986061818</v>
      </c>
      <c r="Q9" t="s">
        <v>277</v>
      </c>
      <c r="R9" s="6">
        <f t="shared" si="0"/>
        <v>45475</v>
      </c>
      <c r="S9" s="5">
        <f t="shared" si="9"/>
        <v>-4.424550208641459E-2</v>
      </c>
      <c r="T9" s="5">
        <f t="shared" si="10"/>
        <v>-0.1402615511518113</v>
      </c>
      <c r="U9" s="5">
        <f t="shared" si="11"/>
        <v>-9.2568331739849907E-2</v>
      </c>
      <c r="V9" s="5">
        <f t="shared" si="12"/>
        <v>0.15508910504275278</v>
      </c>
      <c r="W9" s="5">
        <f t="shared" si="13"/>
        <v>-0.12198627993532304</v>
      </c>
      <c r="X9">
        <f>group_stock_price_index[[#This Row],[VNINDEX]]</f>
        <v>1269.79</v>
      </c>
      <c r="Y9" t="s">
        <v>277</v>
      </c>
      <c r="Z9" s="1">
        <f t="shared" si="4"/>
        <v>45475</v>
      </c>
      <c r="AA9" s="4">
        <f t="shared" si="14"/>
        <v>0</v>
      </c>
      <c r="AB9" s="4">
        <f t="shared" si="15"/>
        <v>0</v>
      </c>
      <c r="AC9" s="4">
        <f t="shared" si="16"/>
        <v>0</v>
      </c>
      <c r="AD9" s="4">
        <f t="shared" si="17"/>
        <v>0</v>
      </c>
      <c r="AE9" s="4">
        <f t="shared" si="18"/>
        <v>0</v>
      </c>
      <c r="AF9" s="7">
        <f t="shared" si="19"/>
        <v>1269.79</v>
      </c>
      <c r="AG9" t="s">
        <v>277</v>
      </c>
      <c r="AI9">
        <f t="shared" si="23"/>
        <v>0.61799999999999999</v>
      </c>
      <c r="AJ9">
        <f t="shared" si="20"/>
        <v>0.61799999999999999</v>
      </c>
      <c r="AK9">
        <f t="shared" si="21"/>
        <v>0.61799999999999999</v>
      </c>
      <c r="AL9">
        <f t="shared" si="22"/>
        <v>0.61799999999999999</v>
      </c>
    </row>
    <row r="10" spans="1:44" x14ac:dyDescent="0.25">
      <c r="A10" s="1">
        <f>eod_group_score_df_positive[[#This Row],[date]]</f>
        <v>45474</v>
      </c>
      <c r="B10" t="s">
        <v>277</v>
      </c>
      <c r="C10" s="3">
        <f>AVERAGE(eod_group_score_df_positive!Z10:Z14)</f>
        <v>0.30876652596444465</v>
      </c>
      <c r="D10" s="3">
        <f>AVERAGE(eod_group_score_df_positive!AA10:AA14)</f>
        <v>0.42368246223930778</v>
      </c>
      <c r="E10" s="3">
        <f>AVERAGE(eod_group_score_df_positive!AB10:AB14)</f>
        <v>0.30016514557207274</v>
      </c>
      <c r="F10" s="3">
        <f>AVERAGE(eod_group_score_df_positive!AC10:AC14)</f>
        <v>0.36271904718204412</v>
      </c>
      <c r="G10" t="s">
        <v>277</v>
      </c>
      <c r="H10" s="3">
        <f>ABS(AVERAGE(eod_group_score_df_negative!Z10:Z14))</f>
        <v>0.26459773652052115</v>
      </c>
      <c r="I10" s="3">
        <f>ABS(AVERAGE(eod_group_score_df_negative!AA10:AA14))</f>
        <v>0.37501973132083261</v>
      </c>
      <c r="J10" s="3">
        <f>ABS(AVERAGE(eod_group_score_df_negative!AB10:AB14))</f>
        <v>0.23898651934949572</v>
      </c>
      <c r="K10" s="3">
        <f>ABS(AVERAGE(eod_group_score_df_negative!AC10:AC14))</f>
        <v>0.16120840338188075</v>
      </c>
      <c r="L10" t="s">
        <v>277</v>
      </c>
      <c r="M10" s="4">
        <f t="shared" si="5"/>
        <v>7.7034430525013145E-2</v>
      </c>
      <c r="N10" s="4">
        <f t="shared" si="6"/>
        <v>6.0927253375335805E-2</v>
      </c>
      <c r="O10" s="4">
        <f t="shared" si="7"/>
        <v>0.11347201576661517</v>
      </c>
      <c r="P10" s="4">
        <f t="shared" si="8"/>
        <v>0.38461554855213081</v>
      </c>
      <c r="Q10" t="s">
        <v>277</v>
      </c>
      <c r="R10" s="6">
        <f t="shared" si="0"/>
        <v>45474</v>
      </c>
      <c r="S10" s="5">
        <f t="shared" si="9"/>
        <v>-7.702905620778E-2</v>
      </c>
      <c r="T10" s="5">
        <f t="shared" si="10"/>
        <v>-0.20082680885670059</v>
      </c>
      <c r="U10" s="5">
        <f t="shared" si="11"/>
        <v>-0.17578891243603992</v>
      </c>
      <c r="V10" s="5">
        <f t="shared" si="12"/>
        <v>5.1659831635479339E-2</v>
      </c>
      <c r="W10" s="5">
        <f t="shared" si="13"/>
        <v>-0.40198494586504113</v>
      </c>
      <c r="X10">
        <f>group_stock_price_index[[#This Row],[VNINDEX]]</f>
        <v>1254.56</v>
      </c>
      <c r="Y10" t="s">
        <v>277</v>
      </c>
      <c r="Z10" s="1">
        <f t="shared" si="4"/>
        <v>45474</v>
      </c>
      <c r="AA10" s="4">
        <f t="shared" si="14"/>
        <v>0</v>
      </c>
      <c r="AB10" s="4">
        <f t="shared" si="15"/>
        <v>0</v>
      </c>
      <c r="AC10" s="4">
        <f t="shared" si="16"/>
        <v>0</v>
      </c>
      <c r="AD10" s="4">
        <f t="shared" si="17"/>
        <v>0</v>
      </c>
      <c r="AE10" s="4">
        <f t="shared" si="18"/>
        <v>0</v>
      </c>
      <c r="AF10" s="7">
        <f t="shared" si="19"/>
        <v>1254.56</v>
      </c>
      <c r="AG10" t="s">
        <v>277</v>
      </c>
      <c r="AI10">
        <f t="shared" si="23"/>
        <v>0.61799999999999999</v>
      </c>
      <c r="AJ10">
        <f t="shared" si="20"/>
        <v>0.61799999999999999</v>
      </c>
      <c r="AK10">
        <f t="shared" si="21"/>
        <v>0.61799999999999999</v>
      </c>
      <c r="AL10">
        <f t="shared" si="22"/>
        <v>0.61799999999999999</v>
      </c>
    </row>
    <row r="11" spans="1:44" x14ac:dyDescent="0.25">
      <c r="A11" s="1">
        <f>eod_group_score_df_positive[[#This Row],[date]]</f>
        <v>45471</v>
      </c>
      <c r="B11" t="s">
        <v>277</v>
      </c>
      <c r="C11" s="3">
        <f>AVERAGE(eod_group_score_df_positive!Z11:Z15)</f>
        <v>0.27246495616873112</v>
      </c>
      <c r="D11" s="3">
        <f>AVERAGE(eod_group_score_df_positive!AA11:AA15)</f>
        <v>0.35294855166458378</v>
      </c>
      <c r="E11" s="3">
        <f>AVERAGE(eod_group_score_df_positive!AB11:AB15)</f>
        <v>0.25362773577567499</v>
      </c>
      <c r="F11" s="3">
        <f>AVERAGE(eod_group_score_df_positive!AC11:AC15)</f>
        <v>0.37197792752936359</v>
      </c>
      <c r="G11" t="s">
        <v>277</v>
      </c>
      <c r="H11" s="3">
        <f>ABS(AVERAGE(eod_group_score_df_negative!Z11:Z15))</f>
        <v>0.75958659907284198</v>
      </c>
      <c r="I11" s="3">
        <f>ABS(AVERAGE(eod_group_score_df_negative!AA11:AA15))</f>
        <v>1.0596383419272772</v>
      </c>
      <c r="J11" s="3">
        <f>ABS(AVERAGE(eod_group_score_df_negative!AB11:AB15))</f>
        <v>0.67457173709944163</v>
      </c>
      <c r="K11" s="3">
        <f>ABS(AVERAGE(eod_group_score_df_negative!AC11:AC15))</f>
        <v>0.4567594713277171</v>
      </c>
      <c r="L11" t="s">
        <v>277</v>
      </c>
      <c r="M11" s="4">
        <f t="shared" si="5"/>
        <v>-0.47199351663211231</v>
      </c>
      <c r="N11" s="4">
        <f t="shared" si="6"/>
        <v>-0.50028057988401342</v>
      </c>
      <c r="O11" s="4">
        <f t="shared" si="7"/>
        <v>-0.45350596894855377</v>
      </c>
      <c r="P11" s="4">
        <f t="shared" si="8"/>
        <v>-0.10230206084011233</v>
      </c>
      <c r="Q11" t="s">
        <v>277</v>
      </c>
      <c r="R11" s="6">
        <f t="shared" si="0"/>
        <v>45471</v>
      </c>
      <c r="S11" s="5">
        <f t="shared" si="9"/>
        <v>-9.0833298570249035E-2</v>
      </c>
      <c r="T11" s="5">
        <f t="shared" si="10"/>
        <v>-0.26102085013577891</v>
      </c>
      <c r="U11" s="5">
        <f t="shared" si="11"/>
        <v>-0.23748808652674133</v>
      </c>
      <c r="V11" s="5">
        <f t="shared" si="12"/>
        <v>5.0076965781350128E-3</v>
      </c>
      <c r="W11" s="5">
        <f t="shared" si="13"/>
        <v>-0.58433453865463425</v>
      </c>
      <c r="X11">
        <f>group_stock_price_index[[#This Row],[VNINDEX]]</f>
        <v>1245.32</v>
      </c>
      <c r="Y11" t="s">
        <v>277</v>
      </c>
      <c r="Z11" s="1">
        <f t="shared" si="4"/>
        <v>45471</v>
      </c>
      <c r="AA11" s="4">
        <f t="shared" si="14"/>
        <v>0</v>
      </c>
      <c r="AB11" s="4">
        <f t="shared" si="15"/>
        <v>0</v>
      </c>
      <c r="AC11" s="4">
        <f t="shared" si="16"/>
        <v>0</v>
      </c>
      <c r="AD11" s="4">
        <f t="shared" si="17"/>
        <v>0</v>
      </c>
      <c r="AE11" s="4">
        <f t="shared" si="18"/>
        <v>0</v>
      </c>
      <c r="AF11" s="7">
        <f t="shared" si="19"/>
        <v>1245.32</v>
      </c>
      <c r="AG11" t="s">
        <v>277</v>
      </c>
      <c r="AI11">
        <f t="shared" si="23"/>
        <v>0.61799999999999999</v>
      </c>
      <c r="AJ11">
        <f t="shared" si="20"/>
        <v>0.61799999999999999</v>
      </c>
      <c r="AK11">
        <f t="shared" si="21"/>
        <v>0.61799999999999999</v>
      </c>
      <c r="AL11">
        <f t="shared" si="22"/>
        <v>0.61799999999999999</v>
      </c>
    </row>
    <row r="12" spans="1:44" x14ac:dyDescent="0.25">
      <c r="A12" s="1">
        <f>eod_group_score_df_positive[[#This Row],[date]]</f>
        <v>45470</v>
      </c>
      <c r="B12" t="s">
        <v>277</v>
      </c>
      <c r="C12" s="3">
        <f>AVERAGE(eod_group_score_df_positive!Z12:Z16)</f>
        <v>0.54105846550913828</v>
      </c>
      <c r="D12" s="3">
        <f>AVERAGE(eod_group_score_df_positive!AA12:AA16)</f>
        <v>0.4941542388363443</v>
      </c>
      <c r="E12" s="3">
        <f>AVERAGE(eod_group_score_df_positive!AB12:AB16)</f>
        <v>0.3749745275591313</v>
      </c>
      <c r="F12" s="3">
        <f>AVERAGE(eod_group_score_df_positive!AC12:AC16)</f>
        <v>0.42829789303008292</v>
      </c>
      <c r="G12" t="s">
        <v>277</v>
      </c>
      <c r="H12" s="3">
        <f>ABS(AVERAGE(eod_group_score_df_negative!Z12:Z16))</f>
        <v>0.59176108952652706</v>
      </c>
      <c r="I12" s="3">
        <f>ABS(AVERAGE(eod_group_score_df_negative!AA12:AA16))</f>
        <v>0.76816447566393564</v>
      </c>
      <c r="J12" s="3">
        <f>ABS(AVERAGE(eod_group_score_df_negative!AB12:AB16))</f>
        <v>0.54817166301971865</v>
      </c>
      <c r="K12" s="3">
        <f>ABS(AVERAGE(eod_group_score_df_negative!AC12:AC16))</f>
        <v>0.4195578121439697</v>
      </c>
      <c r="L12" t="s">
        <v>277</v>
      </c>
      <c r="M12" s="4">
        <f t="shared" si="5"/>
        <v>-4.4757899695501348E-2</v>
      </c>
      <c r="N12" s="4">
        <f t="shared" si="6"/>
        <v>-0.21706898082079459</v>
      </c>
      <c r="O12" s="4">
        <f t="shared" si="7"/>
        <v>-0.1876161514049966</v>
      </c>
      <c r="P12" s="4">
        <f t="shared" si="8"/>
        <v>1.0308453234172682E-2</v>
      </c>
      <c r="Q12" t="s">
        <v>277</v>
      </c>
      <c r="R12" s="6">
        <f t="shared" si="0"/>
        <v>45470</v>
      </c>
      <c r="S12" s="5">
        <f t="shared" si="9"/>
        <v>0.11033285495853391</v>
      </c>
      <c r="T12" s="5">
        <f t="shared" si="10"/>
        <v>-5.7144687997690055E-2</v>
      </c>
      <c r="U12" s="5">
        <f t="shared" si="11"/>
        <v>-6.104692491624427E-2</v>
      </c>
      <c r="V12" s="5">
        <f t="shared" si="12"/>
        <v>0.18082317715802021</v>
      </c>
      <c r="W12" s="5">
        <f t="shared" si="13"/>
        <v>0.17296441920261979</v>
      </c>
      <c r="X12">
        <f>group_stock_price_index[[#This Row],[VNINDEX]]</f>
        <v>1259.0899999999999</v>
      </c>
      <c r="Y12" t="s">
        <v>277</v>
      </c>
      <c r="Z12" s="1">
        <f t="shared" si="4"/>
        <v>45470</v>
      </c>
      <c r="AA12" s="4">
        <f t="shared" si="14"/>
        <v>0</v>
      </c>
      <c r="AB12" s="4">
        <f t="shared" si="15"/>
        <v>0</v>
      </c>
      <c r="AC12" s="4">
        <f t="shared" si="16"/>
        <v>0</v>
      </c>
      <c r="AD12" s="4">
        <f t="shared" si="17"/>
        <v>0</v>
      </c>
      <c r="AE12" s="4">
        <f t="shared" si="18"/>
        <v>0</v>
      </c>
      <c r="AF12" s="7">
        <f t="shared" si="19"/>
        <v>1259.0899999999999</v>
      </c>
      <c r="AG12" t="s">
        <v>277</v>
      </c>
      <c r="AI12">
        <f t="shared" si="23"/>
        <v>0.61799999999999999</v>
      </c>
      <c r="AJ12">
        <f t="shared" si="20"/>
        <v>0.61799999999999999</v>
      </c>
      <c r="AK12">
        <f t="shared" si="21"/>
        <v>0.61799999999999999</v>
      </c>
      <c r="AL12">
        <f t="shared" si="22"/>
        <v>0.61799999999999999</v>
      </c>
    </row>
    <row r="13" spans="1:44" x14ac:dyDescent="0.25">
      <c r="A13" s="1">
        <f>eod_group_score_df_positive[[#This Row],[date]]</f>
        <v>45469</v>
      </c>
      <c r="B13" t="s">
        <v>277</v>
      </c>
      <c r="C13" s="3">
        <f>AVERAGE(eod_group_score_df_positive!Z13:Z17)</f>
        <v>0.62221705941952465</v>
      </c>
      <c r="D13" s="3">
        <f>AVERAGE(eod_group_score_df_positive!AA13:AA17)</f>
        <v>0.60649783115235045</v>
      </c>
      <c r="E13" s="3">
        <f>AVERAGE(eod_group_score_df_positive!AB13:AB17)</f>
        <v>0.40724553337935576</v>
      </c>
      <c r="F13" s="3">
        <f>AVERAGE(eod_group_score_df_positive!AC13:AC17)</f>
        <v>0.48441989753212217</v>
      </c>
      <c r="G13" t="s">
        <v>277</v>
      </c>
      <c r="H13" s="3">
        <f>ABS(AVERAGE(eod_group_score_df_negative!Z13:Z17))</f>
        <v>0.59364915028933529</v>
      </c>
      <c r="I13" s="3">
        <f>ABS(AVERAGE(eod_group_score_df_negative!AA13:AA17))</f>
        <v>0.74655630981350263</v>
      </c>
      <c r="J13" s="3">
        <f>ABS(AVERAGE(eod_group_score_df_negative!AB13:AB17))</f>
        <v>0.54709538931714574</v>
      </c>
      <c r="K13" s="3">
        <f>ABS(AVERAGE(eod_group_score_df_negative!AC13:AC17))</f>
        <v>0.40558963140890503</v>
      </c>
      <c r="L13" t="s">
        <v>277</v>
      </c>
      <c r="M13" s="4">
        <f t="shared" si="5"/>
        <v>2.3495931461924555E-2</v>
      </c>
      <c r="N13" s="4">
        <f t="shared" si="6"/>
        <v>-0.10351284137172367</v>
      </c>
      <c r="O13" s="4">
        <f t="shared" si="7"/>
        <v>-0.14654077239257704</v>
      </c>
      <c r="P13" s="4">
        <f t="shared" si="8"/>
        <v>8.8572384406954474E-2</v>
      </c>
      <c r="Q13" t="s">
        <v>277</v>
      </c>
      <c r="R13" s="6">
        <f t="shared" si="0"/>
        <v>45469</v>
      </c>
      <c r="S13" s="5">
        <f t="shared" si="9"/>
        <v>4.6734965514630675E-2</v>
      </c>
      <c r="T13" s="5">
        <f t="shared" si="10"/>
        <v>-8.6833147184052675E-2</v>
      </c>
      <c r="U13" s="5">
        <f t="shared" si="11"/>
        <v>-7.9185002835073154E-2</v>
      </c>
      <c r="V13" s="5">
        <f t="shared" si="12"/>
        <v>0.19522640508250036</v>
      </c>
      <c r="W13" s="5">
        <f t="shared" si="13"/>
        <v>7.5943220578005205E-2</v>
      </c>
      <c r="X13">
        <f>group_stock_price_index[[#This Row],[VNINDEX]]</f>
        <v>1261.24</v>
      </c>
      <c r="Y13" t="s">
        <v>277</v>
      </c>
      <c r="Z13" s="1">
        <f t="shared" si="4"/>
        <v>45469</v>
      </c>
      <c r="AA13" s="4">
        <f t="shared" si="14"/>
        <v>0</v>
      </c>
      <c r="AB13" s="4">
        <f t="shared" si="15"/>
        <v>0</v>
      </c>
      <c r="AC13" s="4">
        <f t="shared" si="16"/>
        <v>0</v>
      </c>
      <c r="AD13" s="4">
        <f t="shared" si="17"/>
        <v>0</v>
      </c>
      <c r="AE13" s="4">
        <f t="shared" si="18"/>
        <v>0</v>
      </c>
      <c r="AF13" s="7">
        <f t="shared" si="19"/>
        <v>1261.24</v>
      </c>
      <c r="AG13" t="s">
        <v>277</v>
      </c>
      <c r="AI13">
        <f t="shared" si="23"/>
        <v>0.61799999999999999</v>
      </c>
      <c r="AJ13">
        <f t="shared" si="20"/>
        <v>0.61799999999999999</v>
      </c>
      <c r="AK13">
        <f t="shared" si="21"/>
        <v>0.61799999999999999</v>
      </c>
      <c r="AL13">
        <f t="shared" si="22"/>
        <v>0.61799999999999999</v>
      </c>
    </row>
    <row r="14" spans="1:44" x14ac:dyDescent="0.25">
      <c r="A14" s="1">
        <f>eod_group_score_df_positive[[#This Row],[date]]</f>
        <v>45468</v>
      </c>
      <c r="B14" t="s">
        <v>277</v>
      </c>
      <c r="C14" s="3">
        <f>AVERAGE(eod_group_score_df_positive!Z14:Z18)</f>
        <v>0.63784187635385803</v>
      </c>
      <c r="D14" s="3">
        <f>AVERAGE(eod_group_score_df_positive!AA14:AA18)</f>
        <v>0.47105442063024022</v>
      </c>
      <c r="E14" s="3">
        <f>AVERAGE(eod_group_score_df_positive!AB14:AB18)</f>
        <v>0.37120307857539209</v>
      </c>
      <c r="F14" s="3">
        <f>AVERAGE(eod_group_score_df_positive!AC14:AC18)</f>
        <v>0.31194397238242944</v>
      </c>
      <c r="G14" t="s">
        <v>277</v>
      </c>
      <c r="H14" s="3">
        <f>ABS(AVERAGE(eod_group_score_df_negative!Z14:Z18))</f>
        <v>0.59939382032306121</v>
      </c>
      <c r="I14" s="3">
        <f>ABS(AVERAGE(eod_group_score_df_negative!AA14:AA18))</f>
        <v>0.77544923721546821</v>
      </c>
      <c r="J14" s="3">
        <f>ABS(AVERAGE(eod_group_score_df_negative!AB14:AB18))</f>
        <v>0.56235190097598975</v>
      </c>
      <c r="K14" s="3">
        <f>ABS(AVERAGE(eod_group_score_df_negative!AC14:AC18))</f>
        <v>0.39935976397478401</v>
      </c>
      <c r="L14" t="s">
        <v>277</v>
      </c>
      <c r="M14" s="4">
        <f t="shared" si="5"/>
        <v>3.1075773301775984E-2</v>
      </c>
      <c r="N14" s="4">
        <f t="shared" si="6"/>
        <v>-0.24419889558230706</v>
      </c>
      <c r="O14" s="4">
        <f t="shared" si="7"/>
        <v>-0.20475368520068726</v>
      </c>
      <c r="P14" s="4">
        <f t="shared" si="8"/>
        <v>-0.12289516717574892</v>
      </c>
      <c r="Q14" t="s">
        <v>277</v>
      </c>
      <c r="R14" s="6">
        <f t="shared" si="0"/>
        <v>45468</v>
      </c>
      <c r="S14" s="5">
        <f t="shared" si="9"/>
        <v>-3.6394786130272624E-2</v>
      </c>
      <c r="T14" s="5">
        <f t="shared" si="10"/>
        <v>-0.17065320336416817</v>
      </c>
      <c r="U14" s="5">
        <f t="shared" si="11"/>
        <v>-0.11087294397776715</v>
      </c>
      <c r="V14" s="5">
        <f t="shared" si="12"/>
        <v>0.18555958944933795</v>
      </c>
      <c r="W14" s="5">
        <f t="shared" si="13"/>
        <v>-0.13236134402287</v>
      </c>
      <c r="X14">
        <f>group_stock_price_index[[#This Row],[VNINDEX]]</f>
        <v>1256.56</v>
      </c>
      <c r="Y14" t="s">
        <v>277</v>
      </c>
      <c r="Z14" s="1">
        <f t="shared" si="4"/>
        <v>45468</v>
      </c>
      <c r="AA14" s="4">
        <f t="shared" si="14"/>
        <v>0</v>
      </c>
      <c r="AB14" s="4">
        <f t="shared" si="15"/>
        <v>0</v>
      </c>
      <c r="AC14" s="4">
        <f t="shared" si="16"/>
        <v>0</v>
      </c>
      <c r="AD14" s="4">
        <f t="shared" si="17"/>
        <v>0</v>
      </c>
      <c r="AE14" s="4">
        <f t="shared" si="18"/>
        <v>0</v>
      </c>
      <c r="AF14" s="7">
        <f t="shared" si="19"/>
        <v>1256.56</v>
      </c>
      <c r="AG14" t="s">
        <v>277</v>
      </c>
      <c r="AI14">
        <f t="shared" si="23"/>
        <v>0.61799999999999999</v>
      </c>
      <c r="AJ14">
        <f t="shared" si="20"/>
        <v>0.61799999999999999</v>
      </c>
      <c r="AK14">
        <f t="shared" si="21"/>
        <v>0.61799999999999999</v>
      </c>
      <c r="AL14">
        <f t="shared" si="22"/>
        <v>0.61799999999999999</v>
      </c>
    </row>
    <row r="15" spans="1:44" x14ac:dyDescent="0.25">
      <c r="A15" s="1">
        <f>eod_group_score_df_positive[[#This Row],[date]]</f>
        <v>45467</v>
      </c>
      <c r="B15" t="s">
        <v>277</v>
      </c>
      <c r="C15" s="3">
        <f>AVERAGE(eod_group_score_df_positive!Z15:Z19)</f>
        <v>0.61604817711134285</v>
      </c>
      <c r="D15" s="3">
        <f>AVERAGE(eod_group_score_df_positive!AA15:AA19)</f>
        <v>0.47909480092573792</v>
      </c>
      <c r="E15" s="3">
        <f>AVERAGE(eod_group_score_df_positive!AB15:AB19)</f>
        <v>0.37747702238766268</v>
      </c>
      <c r="F15" s="3">
        <f>AVERAGE(eod_group_score_df_positive!AC15:AC19)</f>
        <v>0.52846401242512286</v>
      </c>
      <c r="G15" t="s">
        <v>277</v>
      </c>
      <c r="H15" s="3">
        <f>ABS(AVERAGE(eod_group_score_df_negative!Z15:Z19))</f>
        <v>0.60625360559364383</v>
      </c>
      <c r="I15" s="3">
        <f>ABS(AVERAGE(eod_group_score_df_negative!AA15:AA19))</f>
        <v>0.78175225044289465</v>
      </c>
      <c r="J15" s="3">
        <f>ABS(AVERAGE(eod_group_score_df_negative!AB15:AB19))</f>
        <v>0.56038188084936946</v>
      </c>
      <c r="K15" s="3">
        <f>ABS(AVERAGE(eod_group_score_df_negative!AC15:AC19))</f>
        <v>0.38952230907508045</v>
      </c>
      <c r="L15" t="s">
        <v>277</v>
      </c>
      <c r="M15" s="4">
        <f t="shared" si="5"/>
        <v>8.0132187126679758E-3</v>
      </c>
      <c r="N15" s="4">
        <f t="shared" si="6"/>
        <v>-0.24004295302005596</v>
      </c>
      <c r="O15" s="4">
        <f t="shared" si="7"/>
        <v>-0.19502385468689193</v>
      </c>
      <c r="P15" s="4">
        <f t="shared" si="8"/>
        <v>0.15135487326540914</v>
      </c>
      <c r="Q15" t="s">
        <v>277</v>
      </c>
      <c r="R15" s="6">
        <f t="shared" si="0"/>
        <v>45467</v>
      </c>
      <c r="S15" s="5">
        <f t="shared" si="9"/>
        <v>-5.0988071031287094E-2</v>
      </c>
      <c r="T15" s="5">
        <f t="shared" si="10"/>
        <v>-0.21547507957450565</v>
      </c>
      <c r="U15" s="5">
        <f t="shared" si="11"/>
        <v>-0.10338146810767557</v>
      </c>
      <c r="V15" s="5">
        <f t="shared" si="12"/>
        <v>0.22933579889574171</v>
      </c>
      <c r="W15" s="5">
        <f t="shared" si="13"/>
        <v>-0.14050881981772659</v>
      </c>
      <c r="X15">
        <f>group_stock_price_index[[#This Row],[VNINDEX]]</f>
        <v>1254.1199999999999</v>
      </c>
      <c r="Y15" t="s">
        <v>277</v>
      </c>
      <c r="Z15" s="1">
        <f t="shared" si="4"/>
        <v>45467</v>
      </c>
      <c r="AA15" s="4">
        <f t="shared" si="14"/>
        <v>0</v>
      </c>
      <c r="AB15" s="4">
        <f t="shared" si="15"/>
        <v>0</v>
      </c>
      <c r="AC15" s="4">
        <f t="shared" si="16"/>
        <v>0</v>
      </c>
      <c r="AD15" s="4">
        <f t="shared" si="17"/>
        <v>0</v>
      </c>
      <c r="AE15" s="4">
        <f t="shared" si="18"/>
        <v>0</v>
      </c>
      <c r="AF15" s="7">
        <f t="shared" si="19"/>
        <v>1254.1199999999999</v>
      </c>
      <c r="AG15" t="s">
        <v>277</v>
      </c>
      <c r="AI15">
        <f t="shared" si="23"/>
        <v>0.61799999999999999</v>
      </c>
      <c r="AJ15">
        <f t="shared" si="20"/>
        <v>0.61799999999999999</v>
      </c>
      <c r="AK15">
        <f t="shared" si="21"/>
        <v>0.61799999999999999</v>
      </c>
      <c r="AL15">
        <f t="shared" si="22"/>
        <v>0.61799999999999999</v>
      </c>
    </row>
    <row r="16" spans="1:44" x14ac:dyDescent="0.25">
      <c r="A16" s="1">
        <f>eod_group_score_df_positive[[#This Row],[date]]</f>
        <v>45464</v>
      </c>
      <c r="B16" t="s">
        <v>277</v>
      </c>
      <c r="C16" s="3">
        <f>AVERAGE(eod_group_score_df_positive!Z16:Z20)</f>
        <v>0.60906376803207352</v>
      </c>
      <c r="D16" s="3">
        <f>AVERAGE(eod_group_score_df_positive!AA16:AA20)</f>
        <v>0.46905365675349231</v>
      </c>
      <c r="E16" s="3">
        <f>AVERAGE(eod_group_score_df_positive!AB16:AB20)</f>
        <v>0.40104472691557769</v>
      </c>
      <c r="F16" s="3">
        <f>AVERAGE(eod_group_score_df_positive!AC16:AC20)</f>
        <v>0.63012798616907373</v>
      </c>
      <c r="G16" t="s">
        <v>277</v>
      </c>
      <c r="H16" s="3">
        <f>ABS(AVERAGE(eod_group_score_df_negative!Z16:Z20))</f>
        <v>0.1851062361587909</v>
      </c>
      <c r="I16" s="3">
        <f>ABS(AVERAGE(eod_group_score_df_negative!AA16:AA20))</f>
        <v>0.14848776314938011</v>
      </c>
      <c r="J16" s="3">
        <f>ABS(AVERAGE(eod_group_score_df_negative!AB16:AB20))</f>
        <v>0.16036742690269329</v>
      </c>
      <c r="K16" s="3">
        <f>ABS(AVERAGE(eod_group_score_df_negative!AC16:AC20))</f>
        <v>7.9165947906738449E-2</v>
      </c>
      <c r="L16" t="s">
        <v>277</v>
      </c>
      <c r="M16" s="4">
        <f t="shared" si="5"/>
        <v>0.53383725101180235</v>
      </c>
      <c r="N16" s="4">
        <f t="shared" si="6"/>
        <v>0.51910023080643108</v>
      </c>
      <c r="O16" s="4">
        <f t="shared" si="7"/>
        <v>0.42869983910393145</v>
      </c>
      <c r="P16" s="4">
        <f t="shared" si="8"/>
        <v>0.77677534205931364</v>
      </c>
      <c r="Q16" t="s">
        <v>277</v>
      </c>
      <c r="R16" s="6">
        <f t="shared" si="0"/>
        <v>45464</v>
      </c>
      <c r="S16" s="5">
        <f t="shared" si="9"/>
        <v>-6.0502692572258009E-2</v>
      </c>
      <c r="T16" s="5">
        <f t="shared" si="10"/>
        <v>-0.2883940846339143</v>
      </c>
      <c r="U16" s="5">
        <f t="shared" si="11"/>
        <v>-0.10488535151928255</v>
      </c>
      <c r="V16" s="5">
        <f t="shared" si="12"/>
        <v>0.16652662811328742</v>
      </c>
      <c r="W16" s="5">
        <f t="shared" si="13"/>
        <v>-0.28725550061216742</v>
      </c>
      <c r="X16">
        <f>group_stock_price_index[[#This Row],[VNINDEX]]</f>
        <v>1282.02</v>
      </c>
      <c r="Y16" t="s">
        <v>277</v>
      </c>
      <c r="Z16" s="1">
        <f t="shared" si="4"/>
        <v>45464</v>
      </c>
      <c r="AA16" s="4">
        <f t="shared" si="14"/>
        <v>0</v>
      </c>
      <c r="AB16" s="4">
        <f t="shared" si="15"/>
        <v>0</v>
      </c>
      <c r="AC16" s="4">
        <f t="shared" si="16"/>
        <v>0</v>
      </c>
      <c r="AD16" s="4">
        <f t="shared" si="17"/>
        <v>0</v>
      </c>
      <c r="AE16" s="4">
        <f t="shared" si="18"/>
        <v>0</v>
      </c>
      <c r="AF16" s="7">
        <f t="shared" si="19"/>
        <v>1282.02</v>
      </c>
      <c r="AG16" t="s">
        <v>277</v>
      </c>
      <c r="AI16">
        <f t="shared" si="23"/>
        <v>0.61799999999999999</v>
      </c>
      <c r="AJ16">
        <f t="shared" si="20"/>
        <v>0.61799999999999999</v>
      </c>
      <c r="AK16">
        <f t="shared" si="21"/>
        <v>0.61799999999999999</v>
      </c>
      <c r="AL16">
        <f t="shared" si="22"/>
        <v>0.61799999999999999</v>
      </c>
    </row>
    <row r="17" spans="1:38" x14ac:dyDescent="0.25">
      <c r="A17" s="1">
        <f>eod_group_score_df_positive[[#This Row],[date]]</f>
        <v>45463</v>
      </c>
      <c r="B17" t="s">
        <v>277</v>
      </c>
      <c r="C17" s="3">
        <f>AVERAGE(eod_group_score_df_positive!Z17:Z21)</f>
        <v>0.35022535793976795</v>
      </c>
      <c r="D17" s="3">
        <f>AVERAGE(eod_group_score_df_positive!AA17:AA21)</f>
        <v>0.33028758989387619</v>
      </c>
      <c r="E17" s="3">
        <f>AVERAGE(eod_group_score_df_positive!AB17:AB21)</f>
        <v>0.29062009204909894</v>
      </c>
      <c r="F17" s="3">
        <f>AVERAGE(eod_group_score_df_positive!AC17:AC21)</f>
        <v>0.563459704280456</v>
      </c>
      <c r="G17" t="s">
        <v>277</v>
      </c>
      <c r="H17" s="3">
        <f>ABS(AVERAGE(eod_group_score_df_negative!Z17:Z21))</f>
        <v>0.74894733673416913</v>
      </c>
      <c r="I17" s="3">
        <f>ABS(AVERAGE(eod_group_score_df_negative!AA17:AA21))</f>
        <v>0.71082654749669316</v>
      </c>
      <c r="J17" s="3">
        <f>ABS(AVERAGE(eod_group_score_df_negative!AB17:AB21))</f>
        <v>0.51476365758733222</v>
      </c>
      <c r="K17" s="3">
        <f>ABS(AVERAGE(eod_group_score_df_negative!AC17:AC21))</f>
        <v>0.47774310677887666</v>
      </c>
      <c r="L17" t="s">
        <v>277</v>
      </c>
      <c r="M17" s="4">
        <f t="shared" si="5"/>
        <v>-0.36274734691501742</v>
      </c>
      <c r="N17" s="4">
        <f t="shared" si="6"/>
        <v>-0.36551127675260781</v>
      </c>
      <c r="O17" s="4">
        <f t="shared" si="7"/>
        <v>-0.27830654099914093</v>
      </c>
      <c r="P17" s="4">
        <f t="shared" si="8"/>
        <v>8.2324592856573453E-2</v>
      </c>
      <c r="Q17" t="s">
        <v>277</v>
      </c>
      <c r="R17" s="6">
        <f t="shared" si="0"/>
        <v>45463</v>
      </c>
      <c r="S17" s="5">
        <f t="shared" si="9"/>
        <v>-0.14688247829187676</v>
      </c>
      <c r="T17" s="5">
        <f t="shared" si="10"/>
        <v>-0.46828077228532211</v>
      </c>
      <c r="U17" s="5">
        <f t="shared" si="11"/>
        <v>-0.20442554497146853</v>
      </c>
      <c r="V17" s="5">
        <f t="shared" si="12"/>
        <v>-2.7350680324412308E-2</v>
      </c>
      <c r="W17" s="5">
        <f t="shared" si="13"/>
        <v>-0.84693947587307972</v>
      </c>
      <c r="X17">
        <f>group_stock_price_index[[#This Row],[VNINDEX]]</f>
        <v>1282.3</v>
      </c>
      <c r="Y17" t="s">
        <v>277</v>
      </c>
      <c r="Z17" s="1">
        <f t="shared" si="4"/>
        <v>45463</v>
      </c>
      <c r="AA17" s="4">
        <f t="shared" si="14"/>
        <v>0</v>
      </c>
      <c r="AB17" s="4">
        <f t="shared" si="15"/>
        <v>0</v>
      </c>
      <c r="AC17" s="4">
        <f t="shared" si="16"/>
        <v>0</v>
      </c>
      <c r="AD17" s="4">
        <f t="shared" si="17"/>
        <v>0</v>
      </c>
      <c r="AE17" s="4">
        <f t="shared" si="18"/>
        <v>0</v>
      </c>
      <c r="AF17" s="7">
        <f t="shared" si="19"/>
        <v>1282.3</v>
      </c>
      <c r="AG17" t="s">
        <v>277</v>
      </c>
      <c r="AI17">
        <f t="shared" si="23"/>
        <v>0.61799999999999999</v>
      </c>
      <c r="AJ17">
        <f t="shared" si="20"/>
        <v>0.61799999999999999</v>
      </c>
      <c r="AK17">
        <f t="shared" si="21"/>
        <v>0.61799999999999999</v>
      </c>
      <c r="AL17">
        <f t="shared" si="22"/>
        <v>0.61799999999999999</v>
      </c>
    </row>
    <row r="18" spans="1:38" x14ac:dyDescent="0.25">
      <c r="A18" s="1">
        <f>eod_group_score_df_positive[[#This Row],[date]]</f>
        <v>45462</v>
      </c>
      <c r="B18" t="s">
        <v>277</v>
      </c>
      <c r="C18" s="3">
        <f>AVERAGE(eod_group_score_df_positive!Z18:Z22)</f>
        <v>0.33258802999813025</v>
      </c>
      <c r="D18" s="3">
        <f>AVERAGE(eod_group_score_df_positive!AA18:AA22)</f>
        <v>0.22534397151413046</v>
      </c>
      <c r="E18" s="3">
        <f>AVERAGE(eod_group_score_df_positive!AB18:AB22)</f>
        <v>0.28076058256908781</v>
      </c>
      <c r="F18" s="3">
        <f>AVERAGE(eod_group_score_df_positive!AC18:AC22)</f>
        <v>0.54533831619206574</v>
      </c>
      <c r="G18" t="s">
        <v>277</v>
      </c>
      <c r="H18" s="3">
        <f>ABS(AVERAGE(eod_group_score_df_negative!Z18:Z22))</f>
        <v>0.76172660908050116</v>
      </c>
      <c r="I18" s="3">
        <f>ABS(AVERAGE(eod_group_score_df_negative!AA18:AA22))</f>
        <v>0.71872877965464588</v>
      </c>
      <c r="J18" s="3">
        <f>ABS(AVERAGE(eod_group_score_df_negative!AB18:AB22))</f>
        <v>0.5271608461815902</v>
      </c>
      <c r="K18" s="3">
        <f>ABS(AVERAGE(eod_group_score_df_negative!AC18:AC22))</f>
        <v>0.50314896392478159</v>
      </c>
      <c r="L18" t="s">
        <v>277</v>
      </c>
      <c r="M18" s="4">
        <f t="shared" si="5"/>
        <v>-0.392152826762592</v>
      </c>
      <c r="N18" s="4">
        <f t="shared" si="6"/>
        <v>-0.52261312227230117</v>
      </c>
      <c r="O18" s="4">
        <f t="shared" si="7"/>
        <v>-0.30498047810604706</v>
      </c>
      <c r="P18" s="4">
        <f t="shared" si="8"/>
        <v>4.0238306241142399E-2</v>
      </c>
      <c r="Q18" t="s">
        <v>277</v>
      </c>
      <c r="R18" s="6">
        <f t="shared" si="0"/>
        <v>45462</v>
      </c>
      <c r="S18" s="5">
        <f t="shared" si="9"/>
        <v>6.5714844952832877E-2</v>
      </c>
      <c r="T18" s="5">
        <f t="shared" si="10"/>
        <v>-0.32926315567490805</v>
      </c>
      <c r="U18" s="5">
        <f t="shared" si="11"/>
        <v>-3.9168960845604686E-2</v>
      </c>
      <c r="V18" s="5">
        <f t="shared" si="12"/>
        <v>8.4842125296814369E-2</v>
      </c>
      <c r="W18" s="5">
        <f t="shared" si="13"/>
        <v>-0.21787514627086549</v>
      </c>
      <c r="X18">
        <f>group_stock_price_index[[#This Row],[VNINDEX]]</f>
        <v>1279.79</v>
      </c>
      <c r="Y18" t="s">
        <v>277</v>
      </c>
      <c r="Z18" s="1">
        <f t="shared" si="4"/>
        <v>45462</v>
      </c>
      <c r="AA18" s="4">
        <f t="shared" si="14"/>
        <v>0</v>
      </c>
      <c r="AB18" s="4">
        <f t="shared" si="15"/>
        <v>0</v>
      </c>
      <c r="AC18" s="4">
        <f t="shared" si="16"/>
        <v>0</v>
      </c>
      <c r="AD18" s="4">
        <f t="shared" si="17"/>
        <v>0</v>
      </c>
      <c r="AE18" s="4">
        <f t="shared" si="18"/>
        <v>0</v>
      </c>
      <c r="AF18" s="7">
        <f t="shared" si="19"/>
        <v>1279.79</v>
      </c>
      <c r="AG18" t="s">
        <v>277</v>
      </c>
      <c r="AI18">
        <f t="shared" si="23"/>
        <v>0.61799999999999999</v>
      </c>
      <c r="AJ18">
        <f t="shared" si="20"/>
        <v>0.61799999999999999</v>
      </c>
      <c r="AK18">
        <f t="shared" si="21"/>
        <v>0.61799999999999999</v>
      </c>
      <c r="AL18">
        <f t="shared" si="22"/>
        <v>0.61799999999999999</v>
      </c>
    </row>
    <row r="19" spans="1:38" x14ac:dyDescent="0.25">
      <c r="A19" s="1">
        <f>eod_group_score_df_positive[[#This Row],[date]]</f>
        <v>45461</v>
      </c>
      <c r="B19" t="s">
        <v>277</v>
      </c>
      <c r="C19" s="3">
        <f>AVERAGE(eod_group_score_df_positive!Z19:Z23)</f>
        <v>0.68643824906264528</v>
      </c>
      <c r="D19" s="3">
        <f>AVERAGE(eod_group_score_df_positive!AA19:AA23)</f>
        <v>0.25167115237400334</v>
      </c>
      <c r="E19" s="3">
        <f>AVERAGE(eod_group_score_df_positive!AB19:AB23)</f>
        <v>0.36157977524809515</v>
      </c>
      <c r="F19" s="3">
        <f>AVERAGE(eod_group_score_df_positive!AC19:AC23)</f>
        <v>0.61538056747442238</v>
      </c>
      <c r="G19" t="s">
        <v>277</v>
      </c>
      <c r="H19" s="3">
        <f>ABS(AVERAGE(eod_group_score_df_negative!Z19:Z23))</f>
        <v>0.74646343366229218</v>
      </c>
      <c r="I19" s="3">
        <f>ABS(AVERAGE(eod_group_score_df_negative!AA19:AA23))</f>
        <v>0.69500956998419694</v>
      </c>
      <c r="J19" s="3">
        <f>ABS(AVERAGE(eod_group_score_df_negative!AB19:AB23))</f>
        <v>0.50686785573614102</v>
      </c>
      <c r="K19" s="3">
        <f>ABS(AVERAGE(eod_group_score_df_negative!AC19:AC23))</f>
        <v>0.50759113986696724</v>
      </c>
      <c r="L19" t="s">
        <v>277</v>
      </c>
      <c r="M19" s="4">
        <f t="shared" si="5"/>
        <v>-4.1890651203296443E-2</v>
      </c>
      <c r="N19" s="4">
        <f t="shared" si="6"/>
        <v>-0.46830827663399427</v>
      </c>
      <c r="O19" s="4">
        <f t="shared" si="7"/>
        <v>-0.16729630585022934</v>
      </c>
      <c r="P19" s="4">
        <f t="shared" si="8"/>
        <v>9.5985880056269804E-2</v>
      </c>
      <c r="Q19" t="s">
        <v>277</v>
      </c>
      <c r="R19" s="6">
        <f t="shared" si="0"/>
        <v>45461</v>
      </c>
      <c r="S19" s="5">
        <f t="shared" si="9"/>
        <v>0.27927000013840947</v>
      </c>
      <c r="T19" s="5">
        <f t="shared" si="10"/>
        <v>-0.16495068717261169</v>
      </c>
      <c r="U19" s="5">
        <f t="shared" si="11"/>
        <v>0.13862572941459289</v>
      </c>
      <c r="V19" s="5">
        <f t="shared" si="12"/>
        <v>0.18359445984338074</v>
      </c>
      <c r="W19" s="5">
        <f t="shared" si="13"/>
        <v>0.43653950222377141</v>
      </c>
      <c r="X19">
        <f>group_stock_price_index[[#This Row],[VNINDEX]]</f>
        <v>1279.5</v>
      </c>
      <c r="Y19" t="s">
        <v>277</v>
      </c>
      <c r="Z19" s="1">
        <f t="shared" si="4"/>
        <v>45461</v>
      </c>
      <c r="AA19" s="4">
        <f t="shared" si="14"/>
        <v>0.16644790318161692</v>
      </c>
      <c r="AB19" s="4">
        <f t="shared" si="15"/>
        <v>0</v>
      </c>
      <c r="AC19" s="4">
        <f t="shared" si="16"/>
        <v>0</v>
      </c>
      <c r="AD19" s="4">
        <f t="shared" si="17"/>
        <v>0</v>
      </c>
      <c r="AE19" s="4">
        <f t="shared" si="18"/>
        <v>0.16644790318161692</v>
      </c>
      <c r="AF19" s="7">
        <f t="shared" si="19"/>
        <v>1279.5</v>
      </c>
      <c r="AG19" t="s">
        <v>277</v>
      </c>
      <c r="AI19">
        <f t="shared" si="23"/>
        <v>1.3819999999999999</v>
      </c>
      <c r="AJ19">
        <f t="shared" si="20"/>
        <v>1.3819999999999999</v>
      </c>
      <c r="AK19">
        <f t="shared" si="21"/>
        <v>0.61799999999999999</v>
      </c>
      <c r="AL19">
        <f t="shared" si="22"/>
        <v>0.61799999999999999</v>
      </c>
    </row>
    <row r="20" spans="1:38" x14ac:dyDescent="0.25">
      <c r="A20" s="1">
        <f>eod_group_score_df_positive[[#This Row],[date]]</f>
        <v>45460</v>
      </c>
      <c r="B20" t="s">
        <v>277</v>
      </c>
      <c r="C20" s="3">
        <f>AVERAGE(eod_group_score_df_positive!Z20:Z24)</f>
        <v>0.73354645188838652</v>
      </c>
      <c r="D20" s="3">
        <f>AVERAGE(eod_group_score_df_positive!AA20:AA24)</f>
        <v>0.19747066291362819</v>
      </c>
      <c r="E20" s="3">
        <f>AVERAGE(eod_group_score_df_positive!AB20:AB24)</f>
        <v>0.36759556114197889</v>
      </c>
      <c r="F20" s="3">
        <f>AVERAGE(eod_group_score_df_positive!AC20:AC24)</f>
        <v>0.40624248412052066</v>
      </c>
      <c r="G20" t="s">
        <v>277</v>
      </c>
      <c r="H20" s="3">
        <f>ABS(AVERAGE(eod_group_score_df_negative!Z20:Z24))</f>
        <v>0.79397503223342547</v>
      </c>
      <c r="I20" s="3">
        <f>ABS(AVERAGE(eod_group_score_df_negative!AA20:AA24))</f>
        <v>0.80146525952562553</v>
      </c>
      <c r="J20" s="3">
        <f>ABS(AVERAGE(eod_group_score_df_negative!AB20:AB24))</f>
        <v>0.55432420733579224</v>
      </c>
      <c r="K20" s="3">
        <f>ABS(AVERAGE(eod_group_score_df_negative!AC20:AC24))</f>
        <v>0.56411009713881632</v>
      </c>
      <c r="L20" t="s">
        <v>277</v>
      </c>
      <c r="M20" s="4">
        <f t="shared" si="5"/>
        <v>-3.9559888992186557E-2</v>
      </c>
      <c r="N20" s="4">
        <f t="shared" si="6"/>
        <v>-0.60463797831709942</v>
      </c>
      <c r="O20" s="4">
        <f t="shared" si="7"/>
        <v>-0.20254327174492698</v>
      </c>
      <c r="P20" s="4">
        <f t="shared" si="8"/>
        <v>-0.1626909806468623</v>
      </c>
      <c r="Q20" t="s">
        <v>277</v>
      </c>
      <c r="R20" s="6">
        <f t="shared" si="0"/>
        <v>45460</v>
      </c>
      <c r="S20" s="5">
        <f t="shared" si="9"/>
        <v>0.37427916446016979</v>
      </c>
      <c r="T20" s="5">
        <f t="shared" si="10"/>
        <v>-4.5466073084413278E-2</v>
      </c>
      <c r="U20" s="5">
        <f t="shared" si="11"/>
        <v>0.28521057889502838</v>
      </c>
      <c r="V20" s="5">
        <f t="shared" si="12"/>
        <v>0.24298268660177108</v>
      </c>
      <c r="W20" s="5">
        <f t="shared" si="13"/>
        <v>0.85700635687255589</v>
      </c>
      <c r="X20">
        <f>group_stock_price_index[[#This Row],[VNINDEX]]</f>
        <v>1274.77</v>
      </c>
      <c r="Y20" t="s">
        <v>277</v>
      </c>
      <c r="Z20" s="1">
        <f t="shared" si="4"/>
        <v>45460</v>
      </c>
      <c r="AA20" s="4">
        <f t="shared" si="14"/>
        <v>0.22307437998384075</v>
      </c>
      <c r="AB20" s="4">
        <f t="shared" si="15"/>
        <v>0</v>
      </c>
      <c r="AC20" s="4">
        <f t="shared" si="16"/>
        <v>7.6015141008876158E-2</v>
      </c>
      <c r="AD20" s="4">
        <f t="shared" si="17"/>
        <v>6.476044211370996E-2</v>
      </c>
      <c r="AE20" s="4">
        <f t="shared" si="18"/>
        <v>0.36384996310642687</v>
      </c>
      <c r="AF20" s="7">
        <f t="shared" si="19"/>
        <v>1274.77</v>
      </c>
      <c r="AG20" t="s">
        <v>277</v>
      </c>
      <c r="AI20">
        <f t="shared" si="23"/>
        <v>1.3819999999999999</v>
      </c>
      <c r="AJ20">
        <f t="shared" si="20"/>
        <v>1.3819999999999999</v>
      </c>
      <c r="AK20">
        <f t="shared" si="21"/>
        <v>0.61799999999999999</v>
      </c>
      <c r="AL20">
        <f t="shared" si="22"/>
        <v>0.61799999999999999</v>
      </c>
    </row>
    <row r="21" spans="1:38" x14ac:dyDescent="0.25">
      <c r="A21" s="1">
        <f>eod_group_score_df_positive[[#This Row],[date]]</f>
        <v>45457</v>
      </c>
      <c r="B21" t="s">
        <v>277</v>
      </c>
      <c r="C21" s="3">
        <f>AVERAGE(eod_group_score_df_positive!Z21:Z25)</f>
        <v>0.89887998963866733</v>
      </c>
      <c r="D21" s="3">
        <f>AVERAGE(eod_group_score_df_positive!AA21:AA25)</f>
        <v>0.34563965008212449</v>
      </c>
      <c r="E21" s="3">
        <f>AVERAGE(eod_group_score_df_positive!AB21:AB25)</f>
        <v>0.47022630763230405</v>
      </c>
      <c r="F21" s="3">
        <f>AVERAGE(eod_group_score_df_positive!AC21:AC25)</f>
        <v>0.3895803483659116</v>
      </c>
      <c r="G21" t="s">
        <v>277</v>
      </c>
      <c r="H21" s="3">
        <f>ABS(AVERAGE(eod_group_score_df_negative!Z21:Z25))</f>
        <v>0.73257246347094385</v>
      </c>
      <c r="I21" s="3">
        <f>ABS(AVERAGE(eod_group_score_df_negative!AA21:AA25))</f>
        <v>0.76992650333434831</v>
      </c>
      <c r="J21" s="3">
        <f>ABS(AVERAGE(eod_group_score_df_negative!AB21:AB25))</f>
        <v>0.53992810147336079</v>
      </c>
      <c r="K21" s="3">
        <f>ABS(AVERAGE(eod_group_score_df_negative!AC21:AC25))</f>
        <v>0.57545743374908864</v>
      </c>
      <c r="L21" t="s">
        <v>277</v>
      </c>
      <c r="M21" s="4">
        <f t="shared" si="5"/>
        <v>0.10193832241370869</v>
      </c>
      <c r="N21" s="4">
        <f t="shared" si="6"/>
        <v>-0.38033320745060772</v>
      </c>
      <c r="O21" s="4">
        <f t="shared" si="7"/>
        <v>-6.9001128156998159E-2</v>
      </c>
      <c r="P21" s="4">
        <f t="shared" si="8"/>
        <v>-0.1926112001291849</v>
      </c>
      <c r="Q21" t="s">
        <v>277</v>
      </c>
      <c r="R21" s="6">
        <f t="shared" si="0"/>
        <v>45457</v>
      </c>
      <c r="S21" s="5">
        <f t="shared" si="9"/>
        <v>0.47066404754477348</v>
      </c>
      <c r="T21" s="5">
        <f t="shared" si="10"/>
        <v>0.13509683855591154</v>
      </c>
      <c r="U21" s="5">
        <f t="shared" si="11"/>
        <v>0.45865874501330683</v>
      </c>
      <c r="V21" s="5">
        <f t="shared" si="12"/>
        <v>0.36487213459368245</v>
      </c>
      <c r="W21" s="5">
        <f t="shared" si="13"/>
        <v>1.4292917657076742</v>
      </c>
      <c r="X21">
        <f>group_stock_price_index[[#This Row],[VNINDEX]]</f>
        <v>1279.9100000000001</v>
      </c>
      <c r="Y21" t="s">
        <v>277</v>
      </c>
      <c r="Z21" s="1">
        <f t="shared" si="4"/>
        <v>45457</v>
      </c>
      <c r="AA21" s="4">
        <f t="shared" si="14"/>
        <v>0.28052079986383666</v>
      </c>
      <c r="AB21" s="4">
        <f t="shared" si="15"/>
        <v>0</v>
      </c>
      <c r="AC21" s="4">
        <f t="shared" si="16"/>
        <v>0.12224304341099755</v>
      </c>
      <c r="AD21" s="4">
        <f t="shared" si="17"/>
        <v>9.7246767173936308E-2</v>
      </c>
      <c r="AE21" s="4">
        <f t="shared" si="18"/>
        <v>0.50001061044877049</v>
      </c>
      <c r="AF21" s="7">
        <f t="shared" si="19"/>
        <v>1279.9100000000001</v>
      </c>
      <c r="AG21" t="s">
        <v>277</v>
      </c>
      <c r="AI21">
        <f t="shared" si="23"/>
        <v>1.3819999999999999</v>
      </c>
      <c r="AJ21">
        <f t="shared" si="20"/>
        <v>1.3819999999999999</v>
      </c>
      <c r="AK21">
        <f t="shared" si="21"/>
        <v>0.61799999999999999</v>
      </c>
      <c r="AL21">
        <f t="shared" si="22"/>
        <v>0.61799999999999999</v>
      </c>
    </row>
    <row r="22" spans="1:38" x14ac:dyDescent="0.25">
      <c r="A22" s="1">
        <f>eod_group_score_df_positive[[#This Row],[date]]</f>
        <v>45456</v>
      </c>
      <c r="B22" t="s">
        <v>277</v>
      </c>
      <c r="C22" s="3">
        <f>AVERAGE(eod_group_score_df_positive!Z22:Z26)</f>
        <v>0.99291160028475289</v>
      </c>
      <c r="D22" s="3">
        <f>AVERAGE(eod_group_score_df_positive!AA22:AA26)</f>
        <v>0.39946395685724001</v>
      </c>
      <c r="E22" s="3">
        <f>AVERAGE(eod_group_score_df_positive!AB22:AB26)</f>
        <v>0.58289320647811338</v>
      </c>
      <c r="F22" s="3">
        <f>AVERAGE(eod_group_score_df_positive!AC22:AC26)</f>
        <v>0.64883851392153713</v>
      </c>
      <c r="G22" t="s">
        <v>277</v>
      </c>
      <c r="H22" s="3">
        <f>ABS(AVERAGE(eod_group_score_df_negative!Z22:Z26))</f>
        <v>0.17505530673599778</v>
      </c>
      <c r="I22" s="3">
        <f>ABS(AVERAGE(eod_group_score_df_negative!AA22:AA26))</f>
        <v>0.20142491991106937</v>
      </c>
      <c r="J22" s="3">
        <f>ABS(AVERAGE(eod_group_score_df_negative!AB22:AB26))</f>
        <v>0.17021028288826884</v>
      </c>
      <c r="K22" s="3">
        <f>ABS(AVERAGE(eod_group_score_df_negative!AC22:AC26))</f>
        <v>0.14084444942962457</v>
      </c>
      <c r="L22" t="s">
        <v>277</v>
      </c>
      <c r="M22" s="4">
        <f t="shared" si="5"/>
        <v>0.70023926930853064</v>
      </c>
      <c r="N22" s="4">
        <f t="shared" si="6"/>
        <v>0.3295768062994624</v>
      </c>
      <c r="O22" s="4">
        <f t="shared" si="7"/>
        <v>0.5479763796301782</v>
      </c>
      <c r="P22" s="4">
        <f t="shared" si="8"/>
        <v>0.64328862096270678</v>
      </c>
      <c r="Q22" t="s">
        <v>277</v>
      </c>
      <c r="R22" s="6">
        <f t="shared" si="0"/>
        <v>45456</v>
      </c>
      <c r="S22" s="5">
        <f t="shared" si="9"/>
        <v>0.52450692128255239</v>
      </c>
      <c r="T22" s="5">
        <f t="shared" si="10"/>
        <v>0.23857628557381716</v>
      </c>
      <c r="U22" s="5">
        <f t="shared" si="11"/>
        <v>0.62459024459901469</v>
      </c>
      <c r="V22" s="5">
        <f t="shared" si="12"/>
        <v>0.4837129293031176</v>
      </c>
      <c r="W22" s="5">
        <f t="shared" si="13"/>
        <v>1.8713863807585018</v>
      </c>
      <c r="X22">
        <f>group_stock_price_index[[#This Row],[VNINDEX]]</f>
        <v>1301.51</v>
      </c>
      <c r="Y22" t="s">
        <v>277</v>
      </c>
      <c r="Z22" s="1">
        <f t="shared" si="4"/>
        <v>45456</v>
      </c>
      <c r="AA22" s="4">
        <f t="shared" si="14"/>
        <v>0.1397930880961433</v>
      </c>
      <c r="AB22" s="4">
        <f t="shared" si="15"/>
        <v>0.10289002505068261</v>
      </c>
      <c r="AC22" s="4">
        <f t="shared" si="16"/>
        <v>0.26936501990815359</v>
      </c>
      <c r="AD22" s="4">
        <f t="shared" si="17"/>
        <v>0.12892055642271963</v>
      </c>
      <c r="AE22" s="4">
        <f t="shared" si="18"/>
        <v>0.64096868947769914</v>
      </c>
      <c r="AF22" s="7">
        <f t="shared" si="19"/>
        <v>1301.51</v>
      </c>
      <c r="AG22" t="s">
        <v>277</v>
      </c>
      <c r="AI22">
        <f t="shared" si="23"/>
        <v>0.61799999999999999</v>
      </c>
      <c r="AJ22">
        <f t="shared" si="20"/>
        <v>1</v>
      </c>
      <c r="AK22">
        <f t="shared" si="21"/>
        <v>1</v>
      </c>
      <c r="AL22">
        <f t="shared" si="22"/>
        <v>0.61799999999999999</v>
      </c>
    </row>
    <row r="23" spans="1:38" x14ac:dyDescent="0.25">
      <c r="A23" s="1">
        <f>eod_group_score_df_positive[[#This Row],[date]]</f>
        <v>45455</v>
      </c>
      <c r="B23" t="s">
        <v>277</v>
      </c>
      <c r="C23" s="3">
        <f>AVERAGE(eod_group_score_df_positive!Z23:Z27)</f>
        <v>0.90629086308785478</v>
      </c>
      <c r="D23" s="3">
        <f>AVERAGE(eod_group_score_df_positive!AA23:AA27)</f>
        <v>0.40084353313943899</v>
      </c>
      <c r="E23" s="3">
        <f>AVERAGE(eod_group_score_df_positive!AB23:AB27)</f>
        <v>0.59825581725442789</v>
      </c>
      <c r="F23" s="3">
        <f>AVERAGE(eod_group_score_df_positive!AC23:AC27)</f>
        <v>0.61046194688179134</v>
      </c>
      <c r="G23" t="s">
        <v>277</v>
      </c>
      <c r="H23" s="3">
        <f>ABS(AVERAGE(eod_group_score_df_negative!Z23:Z27))</f>
        <v>0.17544517250335287</v>
      </c>
      <c r="I23" s="3">
        <f>ABS(AVERAGE(eod_group_score_df_negative!AA23:AA27))</f>
        <v>0.21633768825677552</v>
      </c>
      <c r="J23" s="3">
        <f>ABS(AVERAGE(eod_group_score_df_negative!AB23:AB27))</f>
        <v>0.15712104031803437</v>
      </c>
      <c r="K23" s="3">
        <f>ABS(AVERAGE(eod_group_score_df_negative!AC23:AC27))</f>
        <v>0.18544673010541787</v>
      </c>
      <c r="L23" t="s">
        <v>277</v>
      </c>
      <c r="M23" s="4">
        <f t="shared" si="5"/>
        <v>0.67562294916529109</v>
      </c>
      <c r="N23" s="4">
        <f t="shared" si="6"/>
        <v>0.29894922023918075</v>
      </c>
      <c r="O23" s="4">
        <f t="shared" si="7"/>
        <v>0.58399297319494081</v>
      </c>
      <c r="P23" s="4">
        <f t="shared" si="8"/>
        <v>0.53399997897397433</v>
      </c>
      <c r="Q23" t="s">
        <v>277</v>
      </c>
      <c r="R23" s="6">
        <f t="shared" si="0"/>
        <v>45455</v>
      </c>
      <c r="S23" s="5">
        <f t="shared" si="9"/>
        <v>0.43127635148709176</v>
      </c>
      <c r="T23" s="5">
        <f t="shared" si="10"/>
        <v>0.19009561591807533</v>
      </c>
      <c r="U23" s="5">
        <f t="shared" si="11"/>
        <v>0.65067145069676247</v>
      </c>
      <c r="V23" s="5">
        <f t="shared" si="12"/>
        <v>0.3537781283485994</v>
      </c>
      <c r="W23" s="5">
        <f t="shared" si="13"/>
        <v>1.625821546450529</v>
      </c>
      <c r="X23">
        <f>group_stock_price_index[[#This Row],[VNINDEX]]</f>
        <v>1300.19</v>
      </c>
      <c r="Y23" t="s">
        <v>277</v>
      </c>
      <c r="Z23" s="1">
        <f t="shared" si="4"/>
        <v>45455</v>
      </c>
      <c r="AA23" s="4">
        <f t="shared" si="14"/>
        <v>0.11494500940005765</v>
      </c>
      <c r="AB23" s="4">
        <f t="shared" si="15"/>
        <v>0</v>
      </c>
      <c r="AC23" s="4">
        <f t="shared" si="16"/>
        <v>0.28061297752596553</v>
      </c>
      <c r="AD23" s="4">
        <f t="shared" si="17"/>
        <v>9.4289960829864045E-2</v>
      </c>
      <c r="AE23" s="4">
        <f t="shared" si="18"/>
        <v>0.48984794775588725</v>
      </c>
      <c r="AF23" s="7">
        <f t="shared" si="19"/>
        <v>1300.19</v>
      </c>
      <c r="AG23" t="s">
        <v>277</v>
      </c>
      <c r="AI23">
        <f t="shared" si="23"/>
        <v>0.61799999999999999</v>
      </c>
      <c r="AJ23">
        <f t="shared" si="20"/>
        <v>1</v>
      </c>
      <c r="AK23">
        <f t="shared" si="21"/>
        <v>1</v>
      </c>
      <c r="AL23">
        <f t="shared" si="22"/>
        <v>0.61799999999999999</v>
      </c>
    </row>
    <row r="24" spans="1:38" x14ac:dyDescent="0.25">
      <c r="A24" s="1">
        <f>eod_group_score_df_positive[[#This Row],[date]]</f>
        <v>45454</v>
      </c>
      <c r="B24" t="s">
        <v>277</v>
      </c>
      <c r="C24" s="3">
        <f>AVERAGE(eod_group_score_df_positive!Z24:Z28)</f>
        <v>0.58533662363864269</v>
      </c>
      <c r="D24" s="3">
        <f>AVERAGE(eod_group_score_df_positive!AA24:AA28)</f>
        <v>0.34181668905595208</v>
      </c>
      <c r="E24" s="3">
        <f>AVERAGE(eod_group_score_df_positive!AB24:AB28)</f>
        <v>0.68357181513504717</v>
      </c>
      <c r="F24" s="3">
        <f>AVERAGE(eod_group_score_df_positive!AC24:AC28)</f>
        <v>0.53334946146671613</v>
      </c>
      <c r="G24" t="s">
        <v>277</v>
      </c>
      <c r="H24" s="3">
        <f>ABS(AVERAGE(eod_group_score_df_negative!Z24:Z28))</f>
        <v>0.23151368779417208</v>
      </c>
      <c r="I24" s="3">
        <f>ABS(AVERAGE(eod_group_score_df_negative!AA24:AA28))</f>
        <v>0.2636428991644103</v>
      </c>
      <c r="J24" s="3">
        <f>ABS(AVERAGE(eod_group_score_df_negative!AB24:AB28))</f>
        <v>0.18965201664895667</v>
      </c>
      <c r="K24" s="3">
        <f>ABS(AVERAGE(eod_group_score_df_negative!AC24:AC28))</f>
        <v>0.23244724742650646</v>
      </c>
      <c r="L24" t="s">
        <v>277</v>
      </c>
      <c r="M24" s="4">
        <f t="shared" si="5"/>
        <v>0.43315517040550489</v>
      </c>
      <c r="N24" s="4">
        <f t="shared" si="6"/>
        <v>0.12911479380699761</v>
      </c>
      <c r="O24" s="4">
        <f t="shared" si="7"/>
        <v>0.56562794155194784</v>
      </c>
      <c r="P24" s="4">
        <f t="shared" si="8"/>
        <v>0.39292701384822143</v>
      </c>
      <c r="Q24" t="s">
        <v>277</v>
      </c>
      <c r="R24" s="6">
        <f t="shared" si="0"/>
        <v>45454</v>
      </c>
      <c r="S24" s="5">
        <f t="shared" si="9"/>
        <v>0.39397924308142185</v>
      </c>
      <c r="T24" s="5">
        <f t="shared" si="10"/>
        <v>0.17547636134883202</v>
      </c>
      <c r="U24" s="5">
        <f t="shared" si="11"/>
        <v>0.681118513520651</v>
      </c>
      <c r="V24" s="5">
        <f t="shared" si="12"/>
        <v>0.29008326018775737</v>
      </c>
      <c r="W24" s="5">
        <f t="shared" si="13"/>
        <v>1.5406573781386623</v>
      </c>
      <c r="X24">
        <f>group_stock_price_index[[#This Row],[VNINDEX]]</f>
        <v>1284.4100000000001</v>
      </c>
      <c r="Y24" t="s">
        <v>277</v>
      </c>
      <c r="Z24" s="1">
        <f t="shared" si="4"/>
        <v>45454</v>
      </c>
      <c r="AA24" s="4">
        <f t="shared" si="14"/>
        <v>0.10500447716010938</v>
      </c>
      <c r="AB24" s="4">
        <f t="shared" si="15"/>
        <v>0</v>
      </c>
      <c r="AC24" s="4">
        <f t="shared" si="16"/>
        <v>0.29374378409014235</v>
      </c>
      <c r="AD24" s="4">
        <f t="shared" si="17"/>
        <v>7.7313821993968357E-2</v>
      </c>
      <c r="AE24" s="4">
        <f t="shared" si="18"/>
        <v>0.47606208324422011</v>
      </c>
      <c r="AF24" s="7">
        <f t="shared" si="19"/>
        <v>1284.4100000000001</v>
      </c>
      <c r="AG24" t="s">
        <v>277</v>
      </c>
      <c r="AI24">
        <f t="shared" si="23"/>
        <v>0.61799999999999999</v>
      </c>
      <c r="AJ24">
        <f t="shared" si="20"/>
        <v>1</v>
      </c>
      <c r="AK24">
        <f t="shared" si="21"/>
        <v>1</v>
      </c>
      <c r="AL24">
        <f t="shared" si="22"/>
        <v>0.61799999999999999</v>
      </c>
    </row>
    <row r="25" spans="1:38" x14ac:dyDescent="0.25">
      <c r="A25" s="1">
        <f>eod_group_score_df_positive[[#This Row],[date]]</f>
        <v>45453</v>
      </c>
      <c r="B25" t="s">
        <v>277</v>
      </c>
      <c r="C25" s="3">
        <f>AVERAGE(eod_group_score_df_positive!Z25:Z29)</f>
        <v>0.54317828278717761</v>
      </c>
      <c r="D25" s="3">
        <f>AVERAGE(eod_group_score_df_positive!AA25:AA29)</f>
        <v>0.36237834821526427</v>
      </c>
      <c r="E25" s="3">
        <f>AVERAGE(eod_group_score_df_positive!AB25:AB29)</f>
        <v>0.68501003267680571</v>
      </c>
      <c r="F25" s="3">
        <f>AVERAGE(eod_group_score_df_positive!AC25:AC29)</f>
        <v>0.50856865361807846</v>
      </c>
      <c r="G25" t="s">
        <v>277</v>
      </c>
      <c r="H25" s="3">
        <f>ABS(AVERAGE(eod_group_score_df_negative!Z25:Z29))</f>
        <v>0.20999925705607728</v>
      </c>
      <c r="I25" s="3">
        <f>ABS(AVERAGE(eod_group_score_df_negative!AA25:AA29))</f>
        <v>0.19590987517495978</v>
      </c>
      <c r="J25" s="3">
        <f>ABS(AVERAGE(eod_group_score_df_negative!AB25:AB29))</f>
        <v>0.13797433350617366</v>
      </c>
      <c r="K25" s="3">
        <f>ABS(AVERAGE(eod_group_score_df_negative!AC25:AC29))</f>
        <v>0.19447811095535755</v>
      </c>
      <c r="L25" t="s">
        <v>277</v>
      </c>
      <c r="M25" s="4">
        <f t="shared" si="5"/>
        <v>0.44236452643083179</v>
      </c>
      <c r="N25" s="4">
        <f t="shared" si="6"/>
        <v>0.29817657988452467</v>
      </c>
      <c r="O25" s="4">
        <f t="shared" si="7"/>
        <v>0.66469755884646542</v>
      </c>
      <c r="P25" s="4">
        <f t="shared" si="8"/>
        <v>0.44675625931269458</v>
      </c>
      <c r="Q25" t="s">
        <v>277</v>
      </c>
      <c r="R25" s="6">
        <f t="shared" si="0"/>
        <v>45453</v>
      </c>
      <c r="S25" s="5">
        <f t="shared" si="9"/>
        <v>0.40465028633987049</v>
      </c>
      <c r="T25" s="5">
        <f t="shared" si="10"/>
        <v>0.21568972865055763</v>
      </c>
      <c r="U25" s="5">
        <f t="shared" si="11"/>
        <v>0.66902442571246867</v>
      </c>
      <c r="V25" s="5">
        <f t="shared" si="12"/>
        <v>0.26837133287823295</v>
      </c>
      <c r="W25" s="5">
        <f t="shared" si="13"/>
        <v>1.5577357735811297</v>
      </c>
      <c r="X25">
        <f>group_stock_price_index[[#This Row],[VNINDEX]]</f>
        <v>1290.67</v>
      </c>
      <c r="Y25" t="s">
        <v>277</v>
      </c>
      <c r="Z25" s="1">
        <f t="shared" si="4"/>
        <v>45453</v>
      </c>
      <c r="AA25" s="4">
        <f t="shared" si="14"/>
        <v>0.10784855419661138</v>
      </c>
      <c r="AB25" s="4">
        <f t="shared" si="15"/>
        <v>0</v>
      </c>
      <c r="AC25" s="4">
        <f t="shared" si="16"/>
        <v>0.28852800585570409</v>
      </c>
      <c r="AD25" s="4">
        <f t="shared" si="17"/>
        <v>7.1527096892809297E-2</v>
      </c>
      <c r="AE25" s="4">
        <f t="shared" si="18"/>
        <v>0.46790365694512476</v>
      </c>
      <c r="AF25" s="7">
        <f t="shared" si="19"/>
        <v>1290.67</v>
      </c>
      <c r="AG25" t="s">
        <v>277</v>
      </c>
      <c r="AI25">
        <f t="shared" si="23"/>
        <v>0.61799999999999999</v>
      </c>
      <c r="AJ25">
        <f t="shared" si="20"/>
        <v>1</v>
      </c>
      <c r="AK25">
        <f t="shared" si="21"/>
        <v>1</v>
      </c>
      <c r="AL25">
        <f t="shared" si="22"/>
        <v>0.61799999999999999</v>
      </c>
    </row>
    <row r="26" spans="1:38" x14ac:dyDescent="0.25">
      <c r="A26" s="1">
        <f>eod_group_score_df_positive[[#This Row],[date]]</f>
        <v>45450</v>
      </c>
      <c r="B26" t="s">
        <v>277</v>
      </c>
      <c r="C26" s="3">
        <f>AVERAGE(eod_group_score_df_positive!Z26:Z30)</f>
        <v>0.51912492293396761</v>
      </c>
      <c r="D26" s="3">
        <f>AVERAGE(eod_group_score_df_positive!AA26:AA30)</f>
        <v>0.25218802632806642</v>
      </c>
      <c r="E26" s="3">
        <f>AVERAGE(eod_group_score_df_positive!AB26:AB30)</f>
        <v>0.84632195746630945</v>
      </c>
      <c r="F26" s="3">
        <f>AVERAGE(eod_group_score_df_positive!AC26:AC30)</f>
        <v>0.46707921422063486</v>
      </c>
      <c r="G26" t="s">
        <v>277</v>
      </c>
      <c r="H26" s="3">
        <f>ABS(AVERAGE(eod_group_score_df_negative!Z26:Z30))</f>
        <v>0.2380845786810811</v>
      </c>
      <c r="I26" s="3">
        <f>ABS(AVERAGE(eod_group_score_df_negative!AA26:AA30))</f>
        <v>0.19138950351733267</v>
      </c>
      <c r="J26" s="3">
        <f>ABS(AVERAGE(eod_group_score_df_negative!AB26:AB30))</f>
        <v>0.11504900849467033</v>
      </c>
      <c r="K26" s="3">
        <f>ABS(AVERAGE(eod_group_score_df_negative!AC26:AC30))</f>
        <v>0.19941853473906218</v>
      </c>
      <c r="L26" t="s">
        <v>277</v>
      </c>
      <c r="M26" s="4">
        <f t="shared" si="5"/>
        <v>0.37115269110260346</v>
      </c>
      <c r="N26" s="4">
        <f t="shared" si="6"/>
        <v>0.13706402763892023</v>
      </c>
      <c r="O26" s="4">
        <f t="shared" si="7"/>
        <v>0.7606563697715415</v>
      </c>
      <c r="P26" s="4">
        <f t="shared" si="8"/>
        <v>0.40159277341799104</v>
      </c>
      <c r="Q26" t="s">
        <v>277</v>
      </c>
      <c r="R26" s="6">
        <f t="shared" si="0"/>
        <v>45450</v>
      </c>
      <c r="S26" s="5">
        <f t="shared" si="9"/>
        <v>0.44250125438536558</v>
      </c>
      <c r="T26" s="5">
        <f t="shared" si="10"/>
        <v>0.25706998814190191</v>
      </c>
      <c r="U26" s="5">
        <f t="shared" si="11"/>
        <v>0.66327776068121769</v>
      </c>
      <c r="V26" s="5">
        <f t="shared" si="12"/>
        <v>0.27496402131651854</v>
      </c>
      <c r="W26" s="5">
        <f t="shared" si="13"/>
        <v>1.6378130245250038</v>
      </c>
      <c r="X26">
        <f>group_stock_price_index[[#This Row],[VNINDEX]]</f>
        <v>1287.58</v>
      </c>
      <c r="Y26" t="s">
        <v>277</v>
      </c>
      <c r="Z26" s="1">
        <f t="shared" si="4"/>
        <v>45450</v>
      </c>
      <c r="AA26" s="4">
        <f t="shared" si="14"/>
        <v>0.11793670269533781</v>
      </c>
      <c r="AB26" s="4">
        <f t="shared" si="15"/>
        <v>0.11086574449795923</v>
      </c>
      <c r="AC26" s="4">
        <f t="shared" si="16"/>
        <v>0.28604966016597566</v>
      </c>
      <c r="AD26" s="4">
        <f t="shared" si="17"/>
        <v>7.3284199112528536E-2</v>
      </c>
      <c r="AE26" s="4">
        <f t="shared" si="18"/>
        <v>0.58813630647180126</v>
      </c>
      <c r="AF26" s="7">
        <f t="shared" si="19"/>
        <v>1287.58</v>
      </c>
      <c r="AG26" t="s">
        <v>277</v>
      </c>
      <c r="AI26">
        <f t="shared" si="23"/>
        <v>0.61799999999999999</v>
      </c>
      <c r="AJ26">
        <f t="shared" si="20"/>
        <v>1</v>
      </c>
      <c r="AK26">
        <f t="shared" si="21"/>
        <v>1</v>
      </c>
      <c r="AL26">
        <f t="shared" si="22"/>
        <v>0.61799999999999999</v>
      </c>
    </row>
    <row r="27" spans="1:38" x14ac:dyDescent="0.25">
      <c r="A27" s="1">
        <f>eod_group_score_df_positive[[#This Row],[date]]</f>
        <v>45449</v>
      </c>
      <c r="B27" t="s">
        <v>277</v>
      </c>
      <c r="C27" s="3">
        <f>AVERAGE(eod_group_score_df_positive!Z27:Z31)</f>
        <v>0.41420980951856184</v>
      </c>
      <c r="D27" s="3">
        <f>AVERAGE(eod_group_score_df_positive!AA27:AA31)</f>
        <v>0.28225670484289328</v>
      </c>
      <c r="E27" s="3">
        <f>AVERAGE(eod_group_score_df_positive!AB27:AB31)</f>
        <v>0.75294557700350595</v>
      </c>
      <c r="F27" s="3">
        <f>AVERAGE(eod_group_score_df_positive!AC27:AC31)</f>
        <v>0.21727271690531008</v>
      </c>
      <c r="G27" t="s">
        <v>277</v>
      </c>
      <c r="H27" s="3">
        <f>ABS(AVERAGE(eod_group_score_df_negative!Z27:Z31))</f>
        <v>0.25707188144662724</v>
      </c>
      <c r="I27" s="3">
        <f>ABS(AVERAGE(eod_group_score_df_negative!AA27:AA31))</f>
        <v>0.23699199969548626</v>
      </c>
      <c r="J27" s="3">
        <f>ABS(AVERAGE(eod_group_score_df_negative!AB27:AB31))</f>
        <v>0.14428210181869769</v>
      </c>
      <c r="K27" s="3">
        <f>ABS(AVERAGE(eod_group_score_df_negative!AC27:AC31))</f>
        <v>0.22006528792077368</v>
      </c>
      <c r="L27" t="s">
        <v>277</v>
      </c>
      <c r="M27" s="4">
        <f t="shared" si="5"/>
        <v>0.23408642033122778</v>
      </c>
      <c r="N27" s="4">
        <f t="shared" si="6"/>
        <v>8.7173458020753408E-2</v>
      </c>
      <c r="O27" s="4">
        <f t="shared" si="7"/>
        <v>0.67838241011891709</v>
      </c>
      <c r="P27" s="4">
        <f t="shared" si="8"/>
        <v>-6.3853838098843442E-3</v>
      </c>
      <c r="Q27" t="s">
        <v>277</v>
      </c>
      <c r="R27" s="6">
        <f t="shared" si="0"/>
        <v>45449</v>
      </c>
      <c r="S27" s="5">
        <f t="shared" si="9"/>
        <v>0.49542960684338533</v>
      </c>
      <c r="T27" s="5">
        <f t="shared" si="10"/>
        <v>0.34171814058695987</v>
      </c>
      <c r="U27" s="5">
        <f t="shared" si="11"/>
        <v>0.62445556605785379</v>
      </c>
      <c r="V27" s="5">
        <f t="shared" si="12"/>
        <v>0.32631257703366356</v>
      </c>
      <c r="W27" s="5">
        <f t="shared" si="13"/>
        <v>1.7879158905218628</v>
      </c>
      <c r="X27">
        <f>group_stock_price_index[[#This Row],[VNINDEX]]</f>
        <v>1283.56</v>
      </c>
      <c r="Y27" t="s">
        <v>277</v>
      </c>
      <c r="Z27" s="1">
        <f t="shared" si="4"/>
        <v>45449</v>
      </c>
      <c r="AA27" s="4">
        <f t="shared" si="14"/>
        <v>0.13204331890519677</v>
      </c>
      <c r="AB27" s="4">
        <f t="shared" si="15"/>
        <v>0.14737168013451374</v>
      </c>
      <c r="AC27" s="4">
        <f t="shared" si="16"/>
        <v>0.26930693752816975</v>
      </c>
      <c r="AD27" s="4">
        <f t="shared" si="17"/>
        <v>8.6969763366712485E-2</v>
      </c>
      <c r="AE27" s="4">
        <f t="shared" si="18"/>
        <v>0.63569169993459274</v>
      </c>
      <c r="AF27" s="7">
        <f t="shared" si="19"/>
        <v>1283.56</v>
      </c>
      <c r="AG27" t="s">
        <v>277</v>
      </c>
      <c r="AI27">
        <f t="shared" si="23"/>
        <v>0.61799999999999999</v>
      </c>
      <c r="AJ27">
        <f t="shared" si="20"/>
        <v>1</v>
      </c>
      <c r="AK27">
        <f t="shared" si="21"/>
        <v>1</v>
      </c>
      <c r="AL27">
        <f t="shared" si="22"/>
        <v>0.61799999999999999</v>
      </c>
    </row>
    <row r="28" spans="1:38" x14ac:dyDescent="0.25">
      <c r="A28" s="1">
        <f>eod_group_score_df_positive[[#This Row],[date]]</f>
        <v>45448</v>
      </c>
      <c r="B28" t="s">
        <v>277</v>
      </c>
      <c r="C28" s="3">
        <f>AVERAGE(eod_group_score_df_positive!Z28:Z32)</f>
        <v>0.64165274074868872</v>
      </c>
      <c r="D28" s="3">
        <f>AVERAGE(eod_group_score_df_positive!AA28:AA32)</f>
        <v>0.34294218941335763</v>
      </c>
      <c r="E28" s="3">
        <f>AVERAGE(eod_group_score_df_positive!AB28:AB32)</f>
        <v>0.79887618919515158</v>
      </c>
      <c r="F28" s="3">
        <f>AVERAGE(eod_group_score_df_positive!AC28:AC32)</f>
        <v>0.23223407426742199</v>
      </c>
      <c r="G28" t="s">
        <v>277</v>
      </c>
      <c r="H28" s="3">
        <f>ABS(AVERAGE(eod_group_score_df_negative!Z28:Z32))</f>
        <v>0.22012500746106034</v>
      </c>
      <c r="I28" s="3">
        <f>ABS(AVERAGE(eod_group_score_df_negative!AA28:AA32))</f>
        <v>0.21657384412508068</v>
      </c>
      <c r="J28" s="3">
        <f>ABS(AVERAGE(eod_group_score_df_negative!AB28:AB32))</f>
        <v>0.12136707032559049</v>
      </c>
      <c r="K28" s="3">
        <f>ABS(AVERAGE(eod_group_score_df_negative!AC28:AC32))</f>
        <v>0.14987892602618005</v>
      </c>
      <c r="L28" t="s">
        <v>277</v>
      </c>
      <c r="M28" s="4">
        <f t="shared" si="5"/>
        <v>0.48913740713694115</v>
      </c>
      <c r="N28" s="4">
        <f t="shared" si="6"/>
        <v>0.22585294739296427</v>
      </c>
      <c r="O28" s="4">
        <f t="shared" si="7"/>
        <v>0.73622828731438295</v>
      </c>
      <c r="P28" s="4">
        <f t="shared" si="8"/>
        <v>0.21552563816976433</v>
      </c>
      <c r="Q28" t="s">
        <v>277</v>
      </c>
      <c r="R28" s="6">
        <f t="shared" si="0"/>
        <v>45448</v>
      </c>
      <c r="S28" s="5">
        <f t="shared" si="9"/>
        <v>0.52115622841434972</v>
      </c>
      <c r="T28" s="5">
        <f t="shared" si="10"/>
        <v>0.37641850840187063</v>
      </c>
      <c r="U28" s="5">
        <f t="shared" si="11"/>
        <v>0.54387977599861159</v>
      </c>
      <c r="V28" s="5">
        <f t="shared" si="12"/>
        <v>0.39183204076710859</v>
      </c>
      <c r="W28" s="5">
        <f t="shared" si="13"/>
        <v>1.8332865535819405</v>
      </c>
      <c r="X28">
        <f>group_stock_price_index[[#This Row],[VNINDEX]]</f>
        <v>1284.3499999999999</v>
      </c>
      <c r="Y28" t="s">
        <v>277</v>
      </c>
      <c r="Z28" s="1">
        <f t="shared" si="4"/>
        <v>45448</v>
      </c>
      <c r="AA28" s="4">
        <f t="shared" si="14"/>
        <v>0.13890005182855239</v>
      </c>
      <c r="AB28" s="4">
        <f t="shared" si="15"/>
        <v>0.16233679582133409</v>
      </c>
      <c r="AC28" s="4">
        <f t="shared" si="16"/>
        <v>0.23455727648061836</v>
      </c>
      <c r="AD28" s="4">
        <f t="shared" si="17"/>
        <v>0.10443219864460179</v>
      </c>
      <c r="AE28" s="4">
        <f t="shared" si="18"/>
        <v>0.6402263227751066</v>
      </c>
      <c r="AF28" s="7">
        <f t="shared" si="19"/>
        <v>1284.3499999999999</v>
      </c>
      <c r="AG28" t="s">
        <v>277</v>
      </c>
      <c r="AI28">
        <f t="shared" si="23"/>
        <v>0.61799999999999999</v>
      </c>
      <c r="AJ28">
        <f t="shared" si="20"/>
        <v>1</v>
      </c>
      <c r="AK28">
        <f t="shared" si="21"/>
        <v>1</v>
      </c>
      <c r="AL28">
        <f t="shared" si="22"/>
        <v>0.61799999999999999</v>
      </c>
    </row>
    <row r="29" spans="1:38" x14ac:dyDescent="0.25">
      <c r="A29" s="1">
        <f>eod_group_score_df_positive[[#This Row],[date]]</f>
        <v>45447</v>
      </c>
      <c r="B29" t="s">
        <v>277</v>
      </c>
      <c r="C29" s="3">
        <f>AVERAGE(eod_group_score_df_positive!Z29:Z33)</f>
        <v>0.67901467970750251</v>
      </c>
      <c r="D29" s="3">
        <f>AVERAGE(eod_group_score_df_positive!AA29:AA33)</f>
        <v>0.49019262902897537</v>
      </c>
      <c r="E29" s="3">
        <f>AVERAGE(eod_group_score_df_positive!AB29:AB33)</f>
        <v>0.65896903178570143</v>
      </c>
      <c r="F29" s="3">
        <f>AVERAGE(eod_group_score_df_positive!AC29:AC33)</f>
        <v>0.2327172777260004</v>
      </c>
      <c r="G29" t="s">
        <v>277</v>
      </c>
      <c r="H29" s="3">
        <f>ABS(AVERAGE(eod_group_score_df_negative!Z29:Z33))</f>
        <v>0.23455401888184216</v>
      </c>
      <c r="I29" s="3">
        <f>ABS(AVERAGE(eod_group_score_df_negative!AA29:AA33))</f>
        <v>0.24683849192051849</v>
      </c>
      <c r="J29" s="3">
        <f>ABS(AVERAGE(eod_group_score_df_negative!AB29:AB33))</f>
        <v>0.21664568718736438</v>
      </c>
      <c r="K29" s="3">
        <f>ABS(AVERAGE(eod_group_score_df_negative!AC29:AC33))</f>
        <v>0.12966700863778227</v>
      </c>
      <c r="L29" t="s">
        <v>277</v>
      </c>
      <c r="M29" s="4">
        <f t="shared" si="5"/>
        <v>0.48651038669774793</v>
      </c>
      <c r="N29" s="4">
        <f t="shared" si="6"/>
        <v>0.33018163031562553</v>
      </c>
      <c r="O29" s="4">
        <f t="shared" si="7"/>
        <v>0.50515750251103653</v>
      </c>
      <c r="P29" s="4">
        <f t="shared" si="8"/>
        <v>0.28436737730059908</v>
      </c>
      <c r="Q29" t="s">
        <v>277</v>
      </c>
      <c r="R29" s="6">
        <f t="shared" si="0"/>
        <v>45447</v>
      </c>
      <c r="S29" s="5">
        <f t="shared" si="9"/>
        <v>0.49937324600151395</v>
      </c>
      <c r="T29" s="5">
        <f t="shared" si="10"/>
        <v>0.41480350431216018</v>
      </c>
      <c r="U29" s="5">
        <f t="shared" si="11"/>
        <v>0.45138554483370097</v>
      </c>
      <c r="V29" s="5">
        <f t="shared" si="12"/>
        <v>0.48442655157198677</v>
      </c>
      <c r="W29" s="5">
        <f t="shared" si="13"/>
        <v>1.8499888467193619</v>
      </c>
      <c r="X29">
        <f>group_stock_price_index[[#This Row],[VNINDEX]]</f>
        <v>1283.52</v>
      </c>
      <c r="Y29" t="s">
        <v>277</v>
      </c>
      <c r="Z29" s="1">
        <f t="shared" si="4"/>
        <v>45447</v>
      </c>
      <c r="AA29" s="4">
        <f t="shared" si="14"/>
        <v>0.29763178880923374</v>
      </c>
      <c r="AB29" s="4">
        <f t="shared" si="15"/>
        <v>0.24722731940748111</v>
      </c>
      <c r="AC29" s="4">
        <f t="shared" si="16"/>
        <v>0.12030456925137668</v>
      </c>
      <c r="AD29" s="4">
        <f t="shared" si="17"/>
        <v>0.12911075307533093</v>
      </c>
      <c r="AE29" s="4">
        <f t="shared" si="18"/>
        <v>0.7942744305434225</v>
      </c>
      <c r="AF29" s="7">
        <f t="shared" si="19"/>
        <v>1283.52</v>
      </c>
      <c r="AG29" t="s">
        <v>277</v>
      </c>
      <c r="AI29">
        <f t="shared" si="23"/>
        <v>1.3819999999999999</v>
      </c>
      <c r="AJ29">
        <f t="shared" si="20"/>
        <v>1.3819999999999999</v>
      </c>
      <c r="AK29">
        <f t="shared" si="21"/>
        <v>0.61799999999999999</v>
      </c>
      <c r="AL29">
        <f t="shared" si="22"/>
        <v>0.61799999999999999</v>
      </c>
    </row>
    <row r="30" spans="1:38" x14ac:dyDescent="0.25">
      <c r="A30" s="1">
        <f>eod_group_score_df_positive[[#This Row],[date]]</f>
        <v>45446</v>
      </c>
      <c r="B30" t="s">
        <v>277</v>
      </c>
      <c r="C30" s="3">
        <f>AVERAGE(eod_group_score_df_positive!Z30:Z34)</f>
        <v>0.84298249121559843</v>
      </c>
      <c r="D30" s="3">
        <f>AVERAGE(eod_group_score_df_positive!AA30:AA34)</f>
        <v>0.61147262742139863</v>
      </c>
      <c r="E30" s="3">
        <f>AVERAGE(eod_group_score_df_positive!AB30:AB34)</f>
        <v>0.88039959066630247</v>
      </c>
      <c r="F30" s="3">
        <f>AVERAGE(eod_group_score_df_positive!AC30:AC34)</f>
        <v>0.31523611808605279</v>
      </c>
      <c r="G30" t="s">
        <v>277</v>
      </c>
      <c r="H30" s="3">
        <f>ABS(AVERAGE(eod_group_score_df_negative!Z30:Z34))</f>
        <v>0.19032528686268796</v>
      </c>
      <c r="I30" s="3">
        <f>ABS(AVERAGE(eod_group_score_df_negative!AA30:AA34))</f>
        <v>0.2010735359725897</v>
      </c>
      <c r="J30" s="3">
        <f>ABS(AVERAGE(eod_group_score_df_negative!AB30:AB34))</f>
        <v>0.19590705777478681</v>
      </c>
      <c r="K30" s="3">
        <f>ABS(AVERAGE(eod_group_score_df_negative!AC30:AC34))</f>
        <v>0.1108393308866384</v>
      </c>
      <c r="L30" t="s">
        <v>277</v>
      </c>
      <c r="M30" s="4">
        <f t="shared" si="5"/>
        <v>0.63161936665830765</v>
      </c>
      <c r="N30" s="4">
        <f t="shared" si="6"/>
        <v>0.5050778773412461</v>
      </c>
      <c r="O30" s="4">
        <f t="shared" si="7"/>
        <v>0.63596423369021005</v>
      </c>
      <c r="P30" s="4">
        <f t="shared" si="8"/>
        <v>0.47971970150412252</v>
      </c>
      <c r="Q30" t="s">
        <v>277</v>
      </c>
      <c r="R30" s="6">
        <f t="shared" si="0"/>
        <v>45446</v>
      </c>
      <c r="S30" s="5">
        <f t="shared" si="9"/>
        <v>0.49211801639797886</v>
      </c>
      <c r="T30" s="5">
        <f t="shared" si="10"/>
        <v>0.43014519583792971</v>
      </c>
      <c r="U30" s="5">
        <f t="shared" si="11"/>
        <v>0.4157494627268411</v>
      </c>
      <c r="V30" s="5">
        <f t="shared" si="12"/>
        <v>0.55177068046393229</v>
      </c>
      <c r="W30" s="5">
        <f t="shared" si="13"/>
        <v>1.8897833554266819</v>
      </c>
      <c r="X30">
        <f>group_stock_price_index[[#This Row],[VNINDEX]]</f>
        <v>1280</v>
      </c>
      <c r="Y30" t="s">
        <v>277</v>
      </c>
      <c r="Z30" s="1">
        <f t="shared" si="4"/>
        <v>45446</v>
      </c>
      <c r="AA30" s="4">
        <f t="shared" si="14"/>
        <v>0.13116070432741189</v>
      </c>
      <c r="AB30" s="4">
        <f t="shared" si="15"/>
        <v>0.11464353055412155</v>
      </c>
      <c r="AC30" s="4">
        <f t="shared" si="16"/>
        <v>0.1108067385017191</v>
      </c>
      <c r="AD30" s="4">
        <f t="shared" si="17"/>
        <v>0.14705950334144668</v>
      </c>
      <c r="AE30" s="4">
        <f t="shared" si="18"/>
        <v>0.50367047672469922</v>
      </c>
      <c r="AF30" s="7">
        <f t="shared" si="19"/>
        <v>1280</v>
      </c>
      <c r="AG30" t="s">
        <v>277</v>
      </c>
      <c r="AI30">
        <f t="shared" si="23"/>
        <v>0.61799999999999999</v>
      </c>
      <c r="AJ30">
        <f t="shared" si="20"/>
        <v>0.61799999999999999</v>
      </c>
      <c r="AK30">
        <f t="shared" si="21"/>
        <v>0.61799999999999999</v>
      </c>
      <c r="AL30">
        <f t="shared" si="22"/>
        <v>0.61799999999999999</v>
      </c>
    </row>
    <row r="31" spans="1:38" x14ac:dyDescent="0.25">
      <c r="A31" s="1">
        <f>eod_group_score_df_positive[[#This Row],[date]]</f>
        <v>45443</v>
      </c>
      <c r="B31" t="s">
        <v>277</v>
      </c>
      <c r="C31" s="3">
        <f>AVERAGE(eod_group_score_df_positive!Z31:Z35)</f>
        <v>0.73828746502731302</v>
      </c>
      <c r="D31" s="3">
        <f>AVERAGE(eod_group_score_df_positive!AA31:AA35)</f>
        <v>0.66022117664681068</v>
      </c>
      <c r="E31" s="3">
        <f>AVERAGE(eod_group_score_df_positive!AB31:AB35)</f>
        <v>0.69315890625419241</v>
      </c>
      <c r="F31" s="3">
        <f>AVERAGE(eod_group_score_df_positive!AC31:AC35)</f>
        <v>0.45434247485112006</v>
      </c>
      <c r="G31" t="s">
        <v>277</v>
      </c>
      <c r="H31" s="3">
        <f>ABS(AVERAGE(eod_group_score_df_negative!Z31:Z35))</f>
        <v>0.16437785884155784</v>
      </c>
      <c r="I31" s="3">
        <f>ABS(AVERAGE(eod_group_score_df_negative!AA31:AA35))</f>
        <v>0.18605088626760025</v>
      </c>
      <c r="J31" s="3">
        <f>ABS(AVERAGE(eod_group_score_df_negative!AB31:AB35))</f>
        <v>0.19179330481405749</v>
      </c>
      <c r="K31" s="3">
        <f>ABS(AVERAGE(eod_group_score_df_negative!AC31:AC35))</f>
        <v>9.3607515489678994E-2</v>
      </c>
      <c r="L31" t="s">
        <v>277</v>
      </c>
      <c r="M31" s="4">
        <f t="shared" si="5"/>
        <v>0.63579445339270202</v>
      </c>
      <c r="N31" s="4">
        <f t="shared" si="6"/>
        <v>0.56030478986420995</v>
      </c>
      <c r="O31" s="4">
        <f t="shared" si="7"/>
        <v>0.56654539665472192</v>
      </c>
      <c r="P31" s="4">
        <f t="shared" si="8"/>
        <v>0.65833555200371652</v>
      </c>
      <c r="Q31" t="s">
        <v>277</v>
      </c>
      <c r="R31" s="6">
        <f t="shared" si="0"/>
        <v>45443</v>
      </c>
      <c r="S31" s="5">
        <f t="shared" si="9"/>
        <v>0.46024991924844516</v>
      </c>
      <c r="T31" s="5">
        <f t="shared" si="10"/>
        <v>0.42570772856032651</v>
      </c>
      <c r="U31" s="5">
        <f t="shared" si="11"/>
        <v>0.39489977066540938</v>
      </c>
      <c r="V31" s="5">
        <f t="shared" si="12"/>
        <v>0.58203885256653332</v>
      </c>
      <c r="W31" s="5">
        <f t="shared" si="13"/>
        <v>1.8628962710407144</v>
      </c>
      <c r="X31">
        <f>group_stock_price_index[[#This Row],[VNINDEX]]</f>
        <v>1261.72</v>
      </c>
      <c r="Y31" t="s">
        <v>277</v>
      </c>
      <c r="Z31" s="1">
        <f t="shared" si="4"/>
        <v>45443</v>
      </c>
      <c r="AA31" s="4">
        <f t="shared" si="14"/>
        <v>0.12266712772905593</v>
      </c>
      <c r="AB31" s="4">
        <f t="shared" si="15"/>
        <v>0.11346084405582926</v>
      </c>
      <c r="AC31" s="4">
        <f t="shared" si="16"/>
        <v>0.10524981881037518</v>
      </c>
      <c r="AD31" s="4">
        <f t="shared" si="17"/>
        <v>0.1551266633303017</v>
      </c>
      <c r="AE31" s="4">
        <f t="shared" si="18"/>
        <v>0.49650445392556208</v>
      </c>
      <c r="AF31" s="7">
        <f t="shared" si="19"/>
        <v>1261.72</v>
      </c>
      <c r="AG31" t="s">
        <v>277</v>
      </c>
      <c r="AI31">
        <f t="shared" si="23"/>
        <v>0.61799999999999999</v>
      </c>
      <c r="AJ31">
        <f t="shared" si="20"/>
        <v>0.61799999999999999</v>
      </c>
      <c r="AK31">
        <f t="shared" si="21"/>
        <v>0.61799999999999999</v>
      </c>
      <c r="AL31">
        <f t="shared" si="22"/>
        <v>0.61799999999999999</v>
      </c>
    </row>
    <row r="32" spans="1:38" x14ac:dyDescent="0.25">
      <c r="A32" s="1">
        <f>eod_group_score_df_positive[[#This Row],[date]]</f>
        <v>45442</v>
      </c>
      <c r="B32" t="s">
        <v>277</v>
      </c>
      <c r="C32" s="3">
        <f>AVERAGE(eod_group_score_df_positive!Z32:Z36)</f>
        <v>0.77333706298541993</v>
      </c>
      <c r="D32" s="3">
        <f>AVERAGE(eod_group_score_df_positive!AA32:AA36)</f>
        <v>0.58505520300021752</v>
      </c>
      <c r="E32" s="3">
        <f>AVERAGE(eod_group_score_df_positive!AB32:AB36)</f>
        <v>0.66219573684042998</v>
      </c>
      <c r="F32" s="3">
        <f>AVERAGE(eod_group_score_df_positive!AC32:AC36)</f>
        <v>0.44335559920009426</v>
      </c>
      <c r="G32" t="s">
        <v>277</v>
      </c>
      <c r="H32" s="3">
        <f>ABS(AVERAGE(eod_group_score_df_negative!Z32:Z36))</f>
        <v>0.36165373591335015</v>
      </c>
      <c r="I32" s="3">
        <f>ABS(AVERAGE(eod_group_score_df_negative!AA32:AA36))</f>
        <v>0.34310640109915619</v>
      </c>
      <c r="J32" s="3">
        <f>ABS(AVERAGE(eod_group_score_df_negative!AB32:AB36))</f>
        <v>0.37613266868576795</v>
      </c>
      <c r="K32" s="3">
        <f>ABS(AVERAGE(eod_group_score_df_negative!AC32:AC36))</f>
        <v>0.22777911810469026</v>
      </c>
      <c r="L32" t="s">
        <v>277</v>
      </c>
      <c r="M32" s="4">
        <f t="shared" si="5"/>
        <v>0.36271952818604997</v>
      </c>
      <c r="N32" s="4">
        <f t="shared" si="6"/>
        <v>0.2606752970953074</v>
      </c>
      <c r="O32" s="4">
        <f t="shared" si="7"/>
        <v>0.27550345982270674</v>
      </c>
      <c r="P32" s="4">
        <f t="shared" si="8"/>
        <v>0.32121193485734034</v>
      </c>
      <c r="Q32" t="s">
        <v>277</v>
      </c>
      <c r="R32" s="6">
        <f t="shared" si="0"/>
        <v>45442</v>
      </c>
      <c r="S32" s="5">
        <f t="shared" si="9"/>
        <v>0.43566938191443044</v>
      </c>
      <c r="T32" s="5">
        <f t="shared" si="10"/>
        <v>0.40693052349636305</v>
      </c>
      <c r="U32" s="5">
        <f t="shared" si="11"/>
        <v>0.37819772114628575</v>
      </c>
      <c r="V32" s="5">
        <f t="shared" si="12"/>
        <v>0.5992702878051045</v>
      </c>
      <c r="W32" s="5">
        <f t="shared" si="13"/>
        <v>1.8200679143621836</v>
      </c>
      <c r="X32">
        <f>group_stock_price_index[[#This Row],[VNINDEX]]</f>
        <v>1266.32</v>
      </c>
      <c r="Y32" t="s">
        <v>277</v>
      </c>
      <c r="Z32" s="1">
        <f t="shared" si="4"/>
        <v>45442</v>
      </c>
      <c r="AA32" s="4">
        <f t="shared" si="14"/>
        <v>0.11611585246164456</v>
      </c>
      <c r="AB32" s="4">
        <f t="shared" si="15"/>
        <v>0.10845628953958494</v>
      </c>
      <c r="AC32" s="4">
        <f t="shared" si="16"/>
        <v>0.10079834069812503</v>
      </c>
      <c r="AD32" s="4">
        <f t="shared" si="17"/>
        <v>0.15971923484191941</v>
      </c>
      <c r="AE32" s="4">
        <f t="shared" si="18"/>
        <v>0.48508971754127395</v>
      </c>
      <c r="AF32" s="7">
        <f t="shared" si="19"/>
        <v>1266.32</v>
      </c>
      <c r="AG32" t="s">
        <v>277</v>
      </c>
      <c r="AI32">
        <f t="shared" si="23"/>
        <v>0.61799999999999999</v>
      </c>
      <c r="AJ32">
        <f t="shared" si="20"/>
        <v>0.61799999999999999</v>
      </c>
      <c r="AK32">
        <f t="shared" si="21"/>
        <v>0.61799999999999999</v>
      </c>
      <c r="AL32">
        <f t="shared" si="22"/>
        <v>0.61799999999999999</v>
      </c>
    </row>
    <row r="33" spans="1:38" x14ac:dyDescent="0.25">
      <c r="A33" s="1">
        <f>eod_group_score_df_positive[[#This Row],[date]]</f>
        <v>45441</v>
      </c>
      <c r="B33" t="s">
        <v>277</v>
      </c>
      <c r="C33" s="3">
        <f>AVERAGE(eod_group_score_df_positive!Z33:Z37)</f>
        <v>0.80593338217436394</v>
      </c>
      <c r="D33" s="3">
        <f>AVERAGE(eod_group_score_df_positive!AA33:AA37)</f>
        <v>0.78755204409736934</v>
      </c>
      <c r="E33" s="3">
        <f>AVERAGE(eod_group_score_df_positive!AB33:AB37)</f>
        <v>0.66304617269826638</v>
      </c>
      <c r="F33" s="3">
        <f>AVERAGE(eod_group_score_df_positive!AC33:AC37)</f>
        <v>1.1425114442457092</v>
      </c>
      <c r="G33" t="s">
        <v>277</v>
      </c>
      <c r="H33" s="3">
        <f>ABS(AVERAGE(eod_group_score_df_negative!Z33:Z37))</f>
        <v>0.36189772484128724</v>
      </c>
      <c r="I33" s="3">
        <f>ABS(AVERAGE(eod_group_score_df_negative!AA33:AA37))</f>
        <v>0.32341467238226695</v>
      </c>
      <c r="J33" s="3">
        <f>ABS(AVERAGE(eod_group_score_df_negative!AB33:AB37))</f>
        <v>0.3780411057262244</v>
      </c>
      <c r="K33" s="3">
        <f>ABS(AVERAGE(eod_group_score_df_negative!AC33:AC37))</f>
        <v>0.21883818312827419</v>
      </c>
      <c r="L33" t="s">
        <v>277</v>
      </c>
      <c r="M33" s="4">
        <f t="shared" si="5"/>
        <v>0.38022249507276212</v>
      </c>
      <c r="N33" s="4">
        <f t="shared" si="6"/>
        <v>0.41777792694441163</v>
      </c>
      <c r="O33" s="4">
        <f t="shared" si="7"/>
        <v>0.27375713148982944</v>
      </c>
      <c r="P33" s="4">
        <f t="shared" si="8"/>
        <v>0.67849819219415552</v>
      </c>
      <c r="Q33" t="s">
        <v>277</v>
      </c>
      <c r="R33" s="6">
        <f t="shared" si="0"/>
        <v>45441</v>
      </c>
      <c r="S33" s="5">
        <f t="shared" si="9"/>
        <v>0.53668691400868096</v>
      </c>
      <c r="T33" s="5">
        <f t="shared" si="10"/>
        <v>0.50634134363838856</v>
      </c>
      <c r="U33" s="5">
        <f t="shared" si="11"/>
        <v>0.47736403203294736</v>
      </c>
      <c r="V33" s="5">
        <f t="shared" si="12"/>
        <v>0.71042100715615086</v>
      </c>
      <c r="W33" s="5">
        <f t="shared" si="13"/>
        <v>2.2308132968361676</v>
      </c>
      <c r="X33">
        <f>group_stock_price_index[[#This Row],[VNINDEX]]</f>
        <v>1272.6400000000001</v>
      </c>
      <c r="Y33" t="s">
        <v>277</v>
      </c>
      <c r="Z33" s="1">
        <f t="shared" si="4"/>
        <v>45441</v>
      </c>
      <c r="AA33" s="4">
        <f t="shared" si="14"/>
        <v>0.14303933466999325</v>
      </c>
      <c r="AB33" s="4">
        <f t="shared" si="15"/>
        <v>0.13495154627298034</v>
      </c>
      <c r="AC33" s="4">
        <f t="shared" si="16"/>
        <v>0.12722843012392451</v>
      </c>
      <c r="AD33" s="4">
        <f t="shared" si="17"/>
        <v>0.18934344316351015</v>
      </c>
      <c r="AE33" s="4">
        <f t="shared" si="18"/>
        <v>0.59456275423040827</v>
      </c>
      <c r="AF33" s="7">
        <f t="shared" si="19"/>
        <v>1272.6400000000001</v>
      </c>
      <c r="AG33" t="s">
        <v>277</v>
      </c>
      <c r="AI33">
        <f t="shared" si="23"/>
        <v>0.61799999999999999</v>
      </c>
      <c r="AJ33">
        <f t="shared" si="20"/>
        <v>0.61799999999999999</v>
      </c>
      <c r="AK33">
        <f t="shared" si="21"/>
        <v>0.61799999999999999</v>
      </c>
      <c r="AL33">
        <f t="shared" si="22"/>
        <v>0.61799999999999999</v>
      </c>
    </row>
    <row r="34" spans="1:38" x14ac:dyDescent="0.25">
      <c r="A34" s="1">
        <f>eod_group_score_df_positive[[#This Row],[date]]</f>
        <v>45440</v>
      </c>
      <c r="B34" t="s">
        <v>277</v>
      </c>
      <c r="C34" s="3">
        <f>AVERAGE(eod_group_score_df_positive!Z34:Z38)</f>
        <v>0.87222676173055702</v>
      </c>
      <c r="D34" s="3">
        <f>AVERAGE(eod_group_score_df_positive!AA34:AA38)</f>
        <v>0.75743744487573061</v>
      </c>
      <c r="E34" s="3">
        <f>AVERAGE(eod_group_score_df_positive!AB34:AB38)</f>
        <v>0.68761843498455721</v>
      </c>
      <c r="F34" s="3">
        <f>AVERAGE(eod_group_score_df_positive!AC34:AC38)</f>
        <v>1.1161789274155753</v>
      </c>
      <c r="G34" t="s">
        <v>277</v>
      </c>
      <c r="H34" s="3">
        <f>ABS(AVERAGE(eod_group_score_df_negative!Z34:Z38))</f>
        <v>0.33065031628466385</v>
      </c>
      <c r="I34" s="3">
        <f>ABS(AVERAGE(eod_group_score_df_negative!AA34:AA38))</f>
        <v>0.319316811005593</v>
      </c>
      <c r="J34" s="3">
        <f>ABS(AVERAGE(eod_group_score_df_negative!AB34:AB38))</f>
        <v>0.34874977233730881</v>
      </c>
      <c r="K34" s="3">
        <f>ABS(AVERAGE(eod_group_score_df_negative!AC34:AC38))</f>
        <v>0.26089488033920133</v>
      </c>
      <c r="L34" t="s">
        <v>277</v>
      </c>
      <c r="M34" s="4">
        <f t="shared" si="5"/>
        <v>0.45023423868007245</v>
      </c>
      <c r="N34" s="4">
        <f t="shared" si="6"/>
        <v>0.40689008794447323</v>
      </c>
      <c r="O34" s="4">
        <f t="shared" si="7"/>
        <v>0.32697709197673752</v>
      </c>
      <c r="P34" s="4">
        <f t="shared" si="8"/>
        <v>0.62108802176032629</v>
      </c>
      <c r="Q34" t="s">
        <v>277</v>
      </c>
      <c r="R34" s="6">
        <f t="shared" si="0"/>
        <v>45440</v>
      </c>
      <c r="S34" s="5">
        <f t="shared" si="9"/>
        <v>0.62114675272237696</v>
      </c>
      <c r="T34" s="5">
        <f t="shared" si="10"/>
        <v>0.55144561145709692</v>
      </c>
      <c r="U34" s="5">
        <f t="shared" si="11"/>
        <v>0.5734315181938997</v>
      </c>
      <c r="V34" s="5">
        <f t="shared" si="12"/>
        <v>0.73183966349867824</v>
      </c>
      <c r="W34" s="5">
        <f t="shared" si="13"/>
        <v>2.4778635458720517</v>
      </c>
      <c r="X34">
        <f>group_stock_price_index[[#This Row],[VNINDEX]]</f>
        <v>1281.73</v>
      </c>
      <c r="Y34" t="s">
        <v>277</v>
      </c>
      <c r="Z34" s="1">
        <f t="shared" si="4"/>
        <v>45440</v>
      </c>
      <c r="AA34" s="4">
        <f t="shared" si="14"/>
        <v>0.16554981297792273</v>
      </c>
      <c r="AB34" s="4">
        <f t="shared" si="15"/>
        <v>0.14697286501797374</v>
      </c>
      <c r="AC34" s="4">
        <f t="shared" si="16"/>
        <v>0.15283261190142008</v>
      </c>
      <c r="AD34" s="4">
        <f t="shared" si="17"/>
        <v>0.19505200484591928</v>
      </c>
      <c r="AE34" s="4">
        <f t="shared" si="18"/>
        <v>0.66040729474323578</v>
      </c>
      <c r="AF34" s="7">
        <f t="shared" si="19"/>
        <v>1281.73</v>
      </c>
      <c r="AG34" t="s">
        <v>277</v>
      </c>
      <c r="AI34">
        <f t="shared" si="23"/>
        <v>0.61799999999999999</v>
      </c>
      <c r="AJ34">
        <f t="shared" si="20"/>
        <v>0.61799999999999999</v>
      </c>
      <c r="AK34">
        <f t="shared" si="21"/>
        <v>0.61799999999999999</v>
      </c>
      <c r="AL34">
        <f t="shared" si="22"/>
        <v>0.61799999999999999</v>
      </c>
    </row>
    <row r="35" spans="1:38" x14ac:dyDescent="0.25">
      <c r="A35" s="1">
        <f>eod_group_score_df_positive[[#This Row],[date]]</f>
        <v>45439</v>
      </c>
      <c r="B35" t="s">
        <v>277</v>
      </c>
      <c r="C35" s="3">
        <f>AVERAGE(eod_group_score_df_positive!Z35:Z39)</f>
        <v>0.94136706204704468</v>
      </c>
      <c r="D35" s="3">
        <f>AVERAGE(eod_group_score_df_positive!AA35:AA39)</f>
        <v>0.93457997861725028</v>
      </c>
      <c r="E35" s="3">
        <f>AVERAGE(eod_group_score_df_positive!AB35:AB39)</f>
        <v>1.1524349984299036</v>
      </c>
      <c r="F35" s="3">
        <f>AVERAGE(eod_group_score_df_positive!AC35:AC39)</f>
        <v>1.2083519819109168</v>
      </c>
      <c r="G35" t="s">
        <v>277</v>
      </c>
      <c r="H35" s="3">
        <f>ABS(AVERAGE(eod_group_score_df_negative!Z35:Z39))</f>
        <v>0.33742199653781657</v>
      </c>
      <c r="I35" s="3">
        <f>ABS(AVERAGE(eod_group_score_df_negative!AA35:AA39))</f>
        <v>0.32590412699513605</v>
      </c>
      <c r="J35" s="3">
        <f>ABS(AVERAGE(eod_group_score_df_negative!AB35:AB39))</f>
        <v>0.35232850724916587</v>
      </c>
      <c r="K35" s="3">
        <f>ABS(AVERAGE(eod_group_score_df_negative!AC35:AC39))</f>
        <v>0.27332443164487608</v>
      </c>
      <c r="L35" t="s">
        <v>277</v>
      </c>
      <c r="M35" s="4">
        <f t="shared" si="5"/>
        <v>0.47227888091063924</v>
      </c>
      <c r="N35" s="4">
        <f t="shared" si="6"/>
        <v>0.48289054095323058</v>
      </c>
      <c r="O35" s="4">
        <f t="shared" si="7"/>
        <v>0.5317157733830512</v>
      </c>
      <c r="P35" s="4">
        <f t="shared" si="8"/>
        <v>0.63106056201712757</v>
      </c>
      <c r="Q35" t="s">
        <v>277</v>
      </c>
      <c r="R35" s="6">
        <f t="shared" si="0"/>
        <v>45439</v>
      </c>
      <c r="S35" s="5">
        <f t="shared" si="9"/>
        <v>0.70383636615591816</v>
      </c>
      <c r="T35" s="5">
        <f t="shared" si="10"/>
        <v>0.6229667571429367</v>
      </c>
      <c r="U35" s="5">
        <f t="shared" si="11"/>
        <v>0.67914015689503615</v>
      </c>
      <c r="V35" s="5">
        <f t="shared" si="12"/>
        <v>0.77840223106744111</v>
      </c>
      <c r="W35" s="5">
        <f t="shared" si="13"/>
        <v>2.784345511261332</v>
      </c>
      <c r="X35">
        <f>group_stock_price_index[[#This Row],[VNINDEX]]</f>
        <v>1267.68</v>
      </c>
      <c r="Y35" t="s">
        <v>277</v>
      </c>
      <c r="Z35" s="1">
        <f t="shared" si="4"/>
        <v>45439</v>
      </c>
      <c r="AA35" s="4">
        <f t="shared" si="14"/>
        <v>0.18758848577004777</v>
      </c>
      <c r="AB35" s="4">
        <f t="shared" si="15"/>
        <v>0.16603488577291378</v>
      </c>
      <c r="AC35" s="4">
        <f t="shared" si="16"/>
        <v>0.1810063812891281</v>
      </c>
      <c r="AD35" s="4">
        <f t="shared" si="17"/>
        <v>0.20746199382033781</v>
      </c>
      <c r="AE35" s="4">
        <f t="shared" si="18"/>
        <v>0.74209174665242739</v>
      </c>
      <c r="AF35" s="7">
        <f t="shared" si="19"/>
        <v>1267.68</v>
      </c>
      <c r="AG35" t="s">
        <v>277</v>
      </c>
      <c r="AI35">
        <f t="shared" si="23"/>
        <v>0.61799999999999999</v>
      </c>
      <c r="AJ35">
        <f t="shared" si="20"/>
        <v>0.61799999999999999</v>
      </c>
      <c r="AK35">
        <f t="shared" si="21"/>
        <v>0.61799999999999999</v>
      </c>
      <c r="AL35">
        <f t="shared" si="22"/>
        <v>0.61799999999999999</v>
      </c>
    </row>
    <row r="36" spans="1:38" x14ac:dyDescent="0.25">
      <c r="A36" s="1">
        <f>eod_group_score_df_positive[[#This Row],[date]]</f>
        <v>45436</v>
      </c>
      <c r="B36" t="s">
        <v>277</v>
      </c>
      <c r="C36" s="3">
        <f>AVERAGE(eod_group_score_df_positive!Z36:Z40)</f>
        <v>1.0788343281106074</v>
      </c>
      <c r="D36" s="3">
        <f>AVERAGE(eod_group_score_df_positive!AA36:AA40)</f>
        <v>1.000722201291774</v>
      </c>
      <c r="E36" s="3">
        <f>AVERAGE(eod_group_score_df_positive!AB36:AB40)</f>
        <v>1.1399295485260896</v>
      </c>
      <c r="F36" s="3">
        <f>AVERAGE(eod_group_score_df_positive!AC36:AC40)</f>
        <v>2.0144067701849413</v>
      </c>
      <c r="G36" t="s">
        <v>277</v>
      </c>
      <c r="H36" s="3">
        <f>ABS(AVERAGE(eod_group_score_df_negative!Z36:Z40))</f>
        <v>0.3473540507814033</v>
      </c>
      <c r="I36" s="3">
        <f>ABS(AVERAGE(eod_group_score_df_negative!AA36:AA40))</f>
        <v>0.36412967524936163</v>
      </c>
      <c r="J36" s="3">
        <f>ABS(AVERAGE(eod_group_score_df_negative!AB36:AB40))</f>
        <v>0.39736314376013981</v>
      </c>
      <c r="K36" s="3">
        <f>ABS(AVERAGE(eod_group_score_df_negative!AC36:AC40))</f>
        <v>0.29504025430039588</v>
      </c>
      <c r="L36" t="s">
        <v>277</v>
      </c>
      <c r="M36" s="4">
        <f t="shared" si="5"/>
        <v>0.51289176672262804</v>
      </c>
      <c r="N36" s="4">
        <f t="shared" si="6"/>
        <v>0.46641876454439257</v>
      </c>
      <c r="O36" s="4">
        <f t="shared" si="7"/>
        <v>0.48303514905910377</v>
      </c>
      <c r="P36" s="4">
        <f t="shared" si="8"/>
        <v>0.74449272819657253</v>
      </c>
      <c r="Q36" t="s">
        <v>277</v>
      </c>
      <c r="R36" s="6">
        <f t="shared" si="0"/>
        <v>45436</v>
      </c>
      <c r="S36" s="5">
        <f t="shared" si="9"/>
        <v>0.77185161329637964</v>
      </c>
      <c r="T36" s="5">
        <f t="shared" si="10"/>
        <v>0.65340022987261537</v>
      </c>
      <c r="U36" s="5">
        <f t="shared" si="11"/>
        <v>0.71674970793450388</v>
      </c>
      <c r="V36" s="5">
        <f t="shared" si="12"/>
        <v>0.81878986861768577</v>
      </c>
      <c r="W36" s="5">
        <f t="shared" si="13"/>
        <v>2.9607914197211844</v>
      </c>
      <c r="X36">
        <f>group_stock_price_index[[#This Row],[VNINDEX]]</f>
        <v>1261.93</v>
      </c>
      <c r="Y36" t="s">
        <v>277</v>
      </c>
      <c r="Z36" s="1">
        <f t="shared" si="4"/>
        <v>45436</v>
      </c>
      <c r="AA36" s="4">
        <f t="shared" si="14"/>
        <v>0.20571610439543764</v>
      </c>
      <c r="AB36" s="4">
        <f t="shared" si="15"/>
        <v>0.17414610215871187</v>
      </c>
      <c r="AC36" s="4">
        <f t="shared" si="16"/>
        <v>0.19103018663541532</v>
      </c>
      <c r="AD36" s="4">
        <f t="shared" si="17"/>
        <v>0.2182262227465277</v>
      </c>
      <c r="AE36" s="4">
        <f t="shared" si="18"/>
        <v>0.78911861593609256</v>
      </c>
      <c r="AF36" s="7">
        <f t="shared" si="19"/>
        <v>1261.93</v>
      </c>
      <c r="AG36" t="s">
        <v>277</v>
      </c>
      <c r="AI36">
        <f t="shared" si="23"/>
        <v>0.61799999999999999</v>
      </c>
      <c r="AJ36">
        <f t="shared" si="20"/>
        <v>0.61799999999999999</v>
      </c>
      <c r="AK36">
        <f t="shared" si="21"/>
        <v>0.61799999999999999</v>
      </c>
      <c r="AL36">
        <f t="shared" si="22"/>
        <v>0.61799999999999999</v>
      </c>
    </row>
    <row r="37" spans="1:38" x14ac:dyDescent="0.25">
      <c r="A37" s="1">
        <f>eod_group_score_df_positive[[#This Row],[date]]</f>
        <v>45435</v>
      </c>
      <c r="B37" t="s">
        <v>277</v>
      </c>
      <c r="C37" s="3">
        <f>AVERAGE(eod_group_score_df_positive!Z37:Z41)</f>
        <v>1.3551394894070898</v>
      </c>
      <c r="D37" s="3">
        <f>AVERAGE(eod_group_score_df_positive!AA37:AA41)</f>
        <v>1.0966132369283588</v>
      </c>
      <c r="E37" s="3">
        <f>AVERAGE(eod_group_score_df_positive!AB37:AB41)</f>
        <v>1.3178947482575405</v>
      </c>
      <c r="F37" s="3">
        <f>AVERAGE(eod_group_score_df_positive!AC37:AC41)</f>
        <v>2.0289715260729091</v>
      </c>
      <c r="G37" t="s">
        <v>277</v>
      </c>
      <c r="H37" s="3">
        <f>ABS(AVERAGE(eod_group_score_df_negative!Z37:Z41))</f>
        <v>9.5909095946358242E-2</v>
      </c>
      <c r="I37" s="3">
        <f>ABS(AVERAGE(eod_group_score_df_negative!AA37:AA41))</f>
        <v>0.15114792391642801</v>
      </c>
      <c r="J37" s="3">
        <f>ABS(AVERAGE(eod_group_score_df_negative!AB37:AB41))</f>
        <v>0.17012952456594296</v>
      </c>
      <c r="K37" s="3">
        <f>ABS(AVERAGE(eod_group_score_df_negative!AC37:AC41))</f>
        <v>0.13299841093466327</v>
      </c>
      <c r="L37" t="s">
        <v>277</v>
      </c>
      <c r="M37" s="4">
        <f t="shared" si="5"/>
        <v>0.86780718865730255</v>
      </c>
      <c r="N37" s="4">
        <f t="shared" si="6"/>
        <v>0.75772939780543502</v>
      </c>
      <c r="O37" s="4">
        <f t="shared" si="7"/>
        <v>0.77133501425601481</v>
      </c>
      <c r="P37" s="4">
        <f t="shared" si="8"/>
        <v>0.87696553161257251</v>
      </c>
      <c r="Q37" t="s">
        <v>277</v>
      </c>
      <c r="R37" s="6">
        <f t="shared" si="0"/>
        <v>45435</v>
      </c>
      <c r="S37" s="5">
        <f t="shared" si="9"/>
        <v>0.83450855365996246</v>
      </c>
      <c r="T37" s="5">
        <f t="shared" si="10"/>
        <v>0.67766126640301794</v>
      </c>
      <c r="U37" s="5">
        <f t="shared" si="11"/>
        <v>0.78245422096529893</v>
      </c>
      <c r="V37" s="5">
        <f t="shared" si="12"/>
        <v>0.73474801295818071</v>
      </c>
      <c r="W37" s="5">
        <f t="shared" si="13"/>
        <v>3.0293720539864601</v>
      </c>
      <c r="X37">
        <f>group_stock_price_index[[#This Row],[VNINDEX]]</f>
        <v>1281.03</v>
      </c>
      <c r="Y37" t="s">
        <v>277</v>
      </c>
      <c r="Z37" s="1">
        <f t="shared" si="4"/>
        <v>45435</v>
      </c>
      <c r="AA37" s="4">
        <f t="shared" si="14"/>
        <v>0.49737601201340298</v>
      </c>
      <c r="AB37" s="4">
        <f t="shared" si="15"/>
        <v>0.40389335340093374</v>
      </c>
      <c r="AC37" s="4">
        <f t="shared" si="16"/>
        <v>0.20854194178245589</v>
      </c>
      <c r="AD37" s="4">
        <f t="shared" si="17"/>
        <v>0.19582714648029928</v>
      </c>
      <c r="AE37" s="4">
        <f t="shared" si="18"/>
        <v>1.3056384536770917</v>
      </c>
      <c r="AF37" s="7">
        <f t="shared" si="19"/>
        <v>1281.03</v>
      </c>
      <c r="AG37" t="s">
        <v>277</v>
      </c>
      <c r="AI37">
        <f t="shared" si="23"/>
        <v>1.3819999999999999</v>
      </c>
      <c r="AJ37">
        <f t="shared" si="20"/>
        <v>1.3819999999999999</v>
      </c>
      <c r="AK37">
        <f t="shared" si="21"/>
        <v>0.61799999999999999</v>
      </c>
      <c r="AL37">
        <f t="shared" si="22"/>
        <v>0.61799999999999999</v>
      </c>
    </row>
    <row r="38" spans="1:38" x14ac:dyDescent="0.25">
      <c r="A38" s="1">
        <f>eod_group_score_df_positive[[#This Row],[date]]</f>
        <v>45434</v>
      </c>
      <c r="B38" t="s">
        <v>277</v>
      </c>
      <c r="C38" s="3">
        <f>AVERAGE(eod_group_score_df_positive!Z38:Z42)</f>
        <v>1.0837389594865912</v>
      </c>
      <c r="D38" s="3">
        <f>AVERAGE(eod_group_score_df_positive!AA38:AA42)</f>
        <v>0.88161975485839483</v>
      </c>
      <c r="E38" s="3">
        <f>AVERAGE(eod_group_score_df_positive!AB38:AB42)</f>
        <v>1.3189680920762048</v>
      </c>
      <c r="F38" s="3">
        <f>AVERAGE(eod_group_score_df_positive!AC38:AC42)</f>
        <v>1.3543629822393741</v>
      </c>
      <c r="G38" t="s">
        <v>277</v>
      </c>
      <c r="H38" s="3">
        <f>ABS(AVERAGE(eod_group_score_df_negative!Z38:Z42))</f>
        <v>0.11873085412605253</v>
      </c>
      <c r="I38" s="3">
        <f>ABS(AVERAGE(eod_group_score_df_negative!AA38:AA42))</f>
        <v>0.19136770771621964</v>
      </c>
      <c r="J38" s="3">
        <f>ABS(AVERAGE(eod_group_score_df_negative!AB38:AB42))</f>
        <v>0.18490532550148572</v>
      </c>
      <c r="K38" s="3">
        <f>ABS(AVERAGE(eod_group_score_df_negative!AC38:AC42))</f>
        <v>0.16262788832755354</v>
      </c>
      <c r="L38" t="s">
        <v>277</v>
      </c>
      <c r="M38" s="4">
        <f t="shared" si="5"/>
        <v>0.80252168864124218</v>
      </c>
      <c r="N38" s="4">
        <f t="shared" si="6"/>
        <v>0.64329926603795307</v>
      </c>
      <c r="O38" s="4">
        <f t="shared" si="7"/>
        <v>0.75409456229459104</v>
      </c>
      <c r="P38" s="4">
        <f t="shared" si="8"/>
        <v>0.78559147390679218</v>
      </c>
      <c r="Q38" t="s">
        <v>277</v>
      </c>
      <c r="R38" s="6">
        <f t="shared" si="0"/>
        <v>45434</v>
      </c>
      <c r="S38" s="5">
        <f t="shared" si="9"/>
        <v>0.8159395006369623</v>
      </c>
      <c r="T38" s="5">
        <f t="shared" si="10"/>
        <v>0.63237996542733876</v>
      </c>
      <c r="U38" s="5">
        <f t="shared" si="11"/>
        <v>0.78737303487644883</v>
      </c>
      <c r="V38" s="5">
        <f t="shared" si="12"/>
        <v>0.63131001581684687</v>
      </c>
      <c r="W38" s="5">
        <f t="shared" si="13"/>
        <v>2.867002516757597</v>
      </c>
      <c r="X38">
        <f>group_stock_price_index[[#This Row],[VNINDEX]]</f>
        <v>1266.9100000000001</v>
      </c>
      <c r="Y38" t="s">
        <v>277</v>
      </c>
      <c r="Z38" s="1">
        <f t="shared" si="4"/>
        <v>45434</v>
      </c>
      <c r="AA38" s="4">
        <f t="shared" si="14"/>
        <v>0.4863086580612605</v>
      </c>
      <c r="AB38" s="4">
        <f t="shared" si="15"/>
        <v>0.37690521433478952</v>
      </c>
      <c r="AC38" s="4">
        <f t="shared" si="16"/>
        <v>0.20985291816524321</v>
      </c>
      <c r="AD38" s="4">
        <f t="shared" si="17"/>
        <v>0.16825855498963044</v>
      </c>
      <c r="AE38" s="4">
        <f t="shared" si="18"/>
        <v>1.2413253455509237</v>
      </c>
      <c r="AF38" s="7">
        <f t="shared" si="19"/>
        <v>1266.9100000000001</v>
      </c>
      <c r="AG38" t="s">
        <v>277</v>
      </c>
      <c r="AI38">
        <f t="shared" si="23"/>
        <v>1.3819999999999999</v>
      </c>
      <c r="AJ38">
        <f t="shared" si="20"/>
        <v>1.3819999999999999</v>
      </c>
      <c r="AK38">
        <f t="shared" si="21"/>
        <v>0.61799999999999999</v>
      </c>
      <c r="AL38">
        <f t="shared" si="22"/>
        <v>0.61799999999999999</v>
      </c>
    </row>
    <row r="39" spans="1:38" x14ac:dyDescent="0.25">
      <c r="A39" s="1">
        <f>eod_group_score_df_positive[[#This Row],[date]]</f>
        <v>45433</v>
      </c>
      <c r="B39" t="s">
        <v>277</v>
      </c>
      <c r="C39" s="3">
        <f>AVERAGE(eod_group_score_df_positive!Z39:Z43)</f>
        <v>1.2123923901514986</v>
      </c>
      <c r="D39" s="3">
        <f>AVERAGE(eod_group_score_df_positive!AA39:AA43)</f>
        <v>0.88789579669009999</v>
      </c>
      <c r="E39" s="3">
        <f>AVERAGE(eod_group_score_df_positive!AB39:AB43)</f>
        <v>1.3555694305384016</v>
      </c>
      <c r="F39" s="3">
        <f>AVERAGE(eod_group_score_df_positive!AC39:AC43)</f>
        <v>1.3411240526052706</v>
      </c>
      <c r="G39" t="s">
        <v>277</v>
      </c>
      <c r="H39" s="3">
        <f>ABS(AVERAGE(eod_group_score_df_negative!Z39:Z43))</f>
        <v>8.8679564384216231E-2</v>
      </c>
      <c r="I39" s="3">
        <f>ABS(AVERAGE(eod_group_score_df_negative!AA39:AA43))</f>
        <v>0.11850590565552695</v>
      </c>
      <c r="J39" s="3">
        <f>ABS(AVERAGE(eod_group_score_df_negative!AB39:AB43))</f>
        <v>0.10555114156675834</v>
      </c>
      <c r="K39" s="3">
        <f>ABS(AVERAGE(eod_group_score_df_negative!AC39:AC43))</f>
        <v>0.10568907729600971</v>
      </c>
      <c r="L39" t="s">
        <v>277</v>
      </c>
      <c r="M39" s="4">
        <f t="shared" si="5"/>
        <v>0.86368230584777861</v>
      </c>
      <c r="N39" s="4">
        <f t="shared" si="6"/>
        <v>0.7644958163736717</v>
      </c>
      <c r="O39" s="4">
        <f t="shared" si="7"/>
        <v>0.8555202854824201</v>
      </c>
      <c r="P39" s="4">
        <f t="shared" si="8"/>
        <v>0.85390085960414086</v>
      </c>
      <c r="Q39" t="s">
        <v>277</v>
      </c>
      <c r="R39" s="6">
        <f t="shared" si="0"/>
        <v>45433</v>
      </c>
      <c r="S39" s="5">
        <f t="shared" si="9"/>
        <v>0.79748119700397968</v>
      </c>
      <c r="T39" s="5">
        <f t="shared" si="10"/>
        <v>0.5952481924459434</v>
      </c>
      <c r="U39" s="5">
        <f t="shared" si="11"/>
        <v>0.78781139676438028</v>
      </c>
      <c r="V39" s="5">
        <f t="shared" si="12"/>
        <v>0.51387261666009432</v>
      </c>
      <c r="W39" s="5">
        <f t="shared" si="13"/>
        <v>2.6944134028743973</v>
      </c>
      <c r="X39">
        <f>group_stock_price_index[[#This Row],[VNINDEX]]</f>
        <v>1277.1400000000001</v>
      </c>
      <c r="Y39" t="s">
        <v>277</v>
      </c>
      <c r="Z39" s="1">
        <f t="shared" si="4"/>
        <v>45433</v>
      </c>
      <c r="AA39" s="4">
        <f t="shared" si="14"/>
        <v>0.47530731192856857</v>
      </c>
      <c r="AB39" s="4">
        <f t="shared" si="15"/>
        <v>0.35477428100465769</v>
      </c>
      <c r="AC39" s="4">
        <f t="shared" si="16"/>
        <v>0.20996975163212625</v>
      </c>
      <c r="AD39" s="4">
        <f t="shared" si="17"/>
        <v>0.13695880274621239</v>
      </c>
      <c r="AE39" s="4">
        <f t="shared" si="18"/>
        <v>1.1770101473115648</v>
      </c>
      <c r="AF39" s="7">
        <f t="shared" si="19"/>
        <v>1277.1400000000001</v>
      </c>
      <c r="AG39" t="s">
        <v>277</v>
      </c>
      <c r="AI39">
        <f t="shared" si="23"/>
        <v>1.3819999999999999</v>
      </c>
      <c r="AJ39">
        <f t="shared" si="20"/>
        <v>1.3819999999999999</v>
      </c>
      <c r="AK39">
        <f t="shared" si="21"/>
        <v>0.61799999999999999</v>
      </c>
      <c r="AL39">
        <f t="shared" si="22"/>
        <v>0.61799999999999999</v>
      </c>
    </row>
    <row r="40" spans="1:38" x14ac:dyDescent="0.25">
      <c r="A40" s="1">
        <f>eod_group_score_df_positive[[#This Row],[date]]</f>
        <v>45432</v>
      </c>
      <c r="B40" t="s">
        <v>277</v>
      </c>
      <c r="C40" s="3">
        <f>AVERAGE(eod_group_score_df_positive!Z40:Z44)</f>
        <v>1.1463225974164244</v>
      </c>
      <c r="D40" s="3">
        <f>AVERAGE(eod_group_score_df_positive!AA40:AA44)</f>
        <v>0.58578088095147707</v>
      </c>
      <c r="E40" s="3">
        <f>AVERAGE(eod_group_score_df_positive!AB40:AB44)</f>
        <v>0.73160777528166698</v>
      </c>
      <c r="F40" s="3">
        <f>AVERAGE(eod_group_score_df_positive!AC40:AC44)</f>
        <v>1.2524782314249137</v>
      </c>
      <c r="G40" t="s">
        <v>277</v>
      </c>
      <c r="H40" s="3">
        <f>ABS(AVERAGE(eod_group_score_df_negative!Z40:Z44))</f>
        <v>0.11868621560113715</v>
      </c>
      <c r="I40" s="3">
        <f>ABS(AVERAGE(eod_group_score_df_negative!AA40:AA44))</f>
        <v>0.13074527913482337</v>
      </c>
      <c r="J40" s="3">
        <f>ABS(AVERAGE(eod_group_score_df_negative!AB40:AB44))</f>
        <v>0.11921591428173017</v>
      </c>
      <c r="K40" s="3">
        <f>ABS(AVERAGE(eod_group_score_df_negative!AC40:AC44))</f>
        <v>0.11411106012064542</v>
      </c>
      <c r="L40" t="s">
        <v>277</v>
      </c>
      <c r="M40" s="4">
        <f t="shared" si="5"/>
        <v>0.81235511661294713</v>
      </c>
      <c r="N40" s="4">
        <f t="shared" si="6"/>
        <v>0.63505790460162392</v>
      </c>
      <c r="O40" s="4">
        <f t="shared" si="7"/>
        <v>0.71976352858038972</v>
      </c>
      <c r="P40" s="4">
        <f t="shared" si="8"/>
        <v>0.83299874976835175</v>
      </c>
      <c r="Q40" t="s">
        <v>277</v>
      </c>
      <c r="R40" s="6">
        <f t="shared" si="0"/>
        <v>45432</v>
      </c>
      <c r="S40" s="5">
        <f t="shared" si="9"/>
        <v>0.76696018885563078</v>
      </c>
      <c r="T40" s="5">
        <f t="shared" si="10"/>
        <v>0.57771059065467312</v>
      </c>
      <c r="U40" s="5">
        <f t="shared" si="11"/>
        <v>0.78595487447785239</v>
      </c>
      <c r="V40" s="5">
        <f t="shared" si="12"/>
        <v>0.43872717660606531</v>
      </c>
      <c r="W40" s="5">
        <f t="shared" si="13"/>
        <v>2.5693528305942217</v>
      </c>
      <c r="X40">
        <f>group_stock_price_index[[#This Row],[VNINDEX]]</f>
        <v>1277.58</v>
      </c>
      <c r="Y40" t="s">
        <v>277</v>
      </c>
      <c r="Z40" s="1">
        <f t="shared" si="4"/>
        <v>45432</v>
      </c>
      <c r="AA40" s="4">
        <f t="shared" si="14"/>
        <v>0.2044124279328102</v>
      </c>
      <c r="AB40" s="4">
        <f t="shared" si="15"/>
        <v>0.2491473827817334</v>
      </c>
      <c r="AC40" s="4">
        <f t="shared" si="16"/>
        <v>0.33895622328612185</v>
      </c>
      <c r="AD40" s="4">
        <f t="shared" si="17"/>
        <v>0.11693082466765931</v>
      </c>
      <c r="AE40" s="4">
        <f t="shared" si="18"/>
        <v>0.90944685866832464</v>
      </c>
      <c r="AF40" s="7">
        <f t="shared" si="19"/>
        <v>1277.58</v>
      </c>
      <c r="AG40" t="s">
        <v>277</v>
      </c>
      <c r="AI40">
        <f t="shared" si="23"/>
        <v>0.61799999999999999</v>
      </c>
      <c r="AJ40">
        <f t="shared" si="20"/>
        <v>1</v>
      </c>
      <c r="AK40">
        <f t="shared" si="21"/>
        <v>1</v>
      </c>
      <c r="AL40">
        <f t="shared" si="22"/>
        <v>0.61799999999999999</v>
      </c>
    </row>
    <row r="41" spans="1:38" x14ac:dyDescent="0.25">
      <c r="A41" s="1">
        <f>eod_group_score_df_positive[[#This Row],[date]]</f>
        <v>45429</v>
      </c>
      <c r="B41" t="s">
        <v>277</v>
      </c>
      <c r="C41" s="3">
        <f>AVERAGE(eod_group_score_df_positive!Z41:Z45)</f>
        <v>1.1785370556151846</v>
      </c>
      <c r="D41" s="3">
        <f>AVERAGE(eod_group_score_df_positive!AA41:AA45)</f>
        <v>0.51174448886542867</v>
      </c>
      <c r="E41" s="3">
        <f>AVERAGE(eod_group_score_df_positive!AB41:AB45)</f>
        <v>0.89915974315150238</v>
      </c>
      <c r="F41" s="3">
        <f>AVERAGE(eod_group_score_df_positive!AC41:AC45)</f>
        <v>0.26776455199361215</v>
      </c>
      <c r="G41" t="s">
        <v>277</v>
      </c>
      <c r="H41" s="3">
        <f>ABS(AVERAGE(eod_group_score_df_negative!Z41:Z45))</f>
        <v>0.11217835542836851</v>
      </c>
      <c r="I41" s="3">
        <f>ABS(AVERAGE(eod_group_score_df_negative!AA41:AA45))</f>
        <v>0.13288204053732314</v>
      </c>
      <c r="J41" s="3">
        <f>ABS(AVERAGE(eod_group_score_df_negative!AB41:AB45))</f>
        <v>9.3532607853265462E-2</v>
      </c>
      <c r="K41" s="3">
        <f>ABS(AVERAGE(eod_group_score_df_negative!AC41:AC45))</f>
        <v>0.13662704863240857</v>
      </c>
      <c r="L41" t="s">
        <v>277</v>
      </c>
      <c r="M41" s="4">
        <f t="shared" si="5"/>
        <v>0.82617646854054161</v>
      </c>
      <c r="N41" s="4">
        <f t="shared" si="6"/>
        <v>0.5877239471964063</v>
      </c>
      <c r="O41" s="4">
        <f t="shared" si="7"/>
        <v>0.8115577142130791</v>
      </c>
      <c r="P41" s="4">
        <f t="shared" si="8"/>
        <v>0.32428344989904689</v>
      </c>
      <c r="Q41" t="s">
        <v>277</v>
      </c>
      <c r="R41" s="6">
        <f t="shared" si="0"/>
        <v>45429</v>
      </c>
      <c r="S41" s="5">
        <f t="shared" si="9"/>
        <v>0.75259625604540403</v>
      </c>
      <c r="T41" s="5">
        <f t="shared" si="10"/>
        <v>0.60300162924675083</v>
      </c>
      <c r="U41" s="5">
        <f t="shared" si="11"/>
        <v>0.81465357110477044</v>
      </c>
      <c r="V41" s="5">
        <f t="shared" si="12"/>
        <v>0.39030521185809192</v>
      </c>
      <c r="W41" s="5">
        <f t="shared" si="13"/>
        <v>2.5605566682550172</v>
      </c>
      <c r="X41">
        <f>group_stock_price_index[[#This Row],[VNINDEX]]</f>
        <v>1273.1099999999999</v>
      </c>
      <c r="Y41" t="s">
        <v>277</v>
      </c>
      <c r="Z41" s="1">
        <f t="shared" si="4"/>
        <v>45429</v>
      </c>
      <c r="AA41" s="4">
        <f t="shared" si="14"/>
        <v>0.20058411138774518</v>
      </c>
      <c r="AB41" s="4">
        <f t="shared" si="15"/>
        <v>0.26005456740839455</v>
      </c>
      <c r="AC41" s="4">
        <f t="shared" si="16"/>
        <v>0.35133301760062602</v>
      </c>
      <c r="AD41" s="4">
        <f t="shared" si="17"/>
        <v>0.10402526382729949</v>
      </c>
      <c r="AE41" s="4">
        <f t="shared" si="18"/>
        <v>0.91599696022406529</v>
      </c>
      <c r="AF41" s="7">
        <f t="shared" si="19"/>
        <v>1273.1099999999999</v>
      </c>
      <c r="AG41" t="s">
        <v>277</v>
      </c>
      <c r="AI41">
        <f t="shared" si="23"/>
        <v>0.61799999999999999</v>
      </c>
      <c r="AJ41">
        <f t="shared" si="20"/>
        <v>1</v>
      </c>
      <c r="AK41">
        <f t="shared" si="21"/>
        <v>1</v>
      </c>
      <c r="AL41">
        <f t="shared" si="22"/>
        <v>0.61799999999999999</v>
      </c>
    </row>
    <row r="42" spans="1:38" x14ac:dyDescent="0.25">
      <c r="A42" s="1">
        <f>eod_group_score_df_positive[[#This Row],[date]]</f>
        <v>45428</v>
      </c>
      <c r="B42" t="s">
        <v>277</v>
      </c>
      <c r="C42" s="3">
        <f>AVERAGE(eod_group_score_df_positive!Z42:Z46)</f>
        <v>0.9832299474662507</v>
      </c>
      <c r="D42" s="3">
        <f>AVERAGE(eod_group_score_df_positive!AA42:AA46)</f>
        <v>0.53204880136663479</v>
      </c>
      <c r="E42" s="3">
        <f>AVERAGE(eod_group_score_df_positive!AB42:AB46)</f>
        <v>0.89732761571668296</v>
      </c>
      <c r="F42" s="3">
        <f>AVERAGE(eod_group_score_df_positive!AC42:AC46)</f>
        <v>0.32209176304720094</v>
      </c>
      <c r="G42" t="s">
        <v>277</v>
      </c>
      <c r="H42" s="3">
        <f>ABS(AVERAGE(eod_group_score_df_negative!Z42:Z46))</f>
        <v>0.12465854797145774</v>
      </c>
      <c r="I42" s="3">
        <f>ABS(AVERAGE(eod_group_score_df_negative!AA42:AA46))</f>
        <v>0.16283900292871273</v>
      </c>
      <c r="J42" s="3">
        <f>ABS(AVERAGE(eod_group_score_df_negative!AB42:AB46))</f>
        <v>0.10196308435055217</v>
      </c>
      <c r="K42" s="3">
        <f>ABS(AVERAGE(eod_group_score_df_negative!AC42:AC46))</f>
        <v>0.15165078073802135</v>
      </c>
      <c r="L42" t="s">
        <v>277</v>
      </c>
      <c r="M42" s="4">
        <f t="shared" si="5"/>
        <v>0.77496192354230165</v>
      </c>
      <c r="N42" s="4">
        <f t="shared" si="6"/>
        <v>0.53132289292703894</v>
      </c>
      <c r="O42" s="4">
        <f t="shared" si="7"/>
        <v>0.79592908381176419</v>
      </c>
      <c r="P42" s="4">
        <f t="shared" si="8"/>
        <v>0.35977554590590316</v>
      </c>
      <c r="Q42" t="s">
        <v>277</v>
      </c>
      <c r="R42" s="6">
        <f t="shared" si="0"/>
        <v>45428</v>
      </c>
      <c r="S42" s="5">
        <f t="shared" si="9"/>
        <v>0.7536445665350342</v>
      </c>
      <c r="T42" s="5">
        <f t="shared" si="10"/>
        <v>0.66120084595625583</v>
      </c>
      <c r="U42" s="5">
        <f t="shared" si="11"/>
        <v>0.83331317143233041</v>
      </c>
      <c r="V42" s="5">
        <f t="shared" si="12"/>
        <v>0.48395871450106798</v>
      </c>
      <c r="W42" s="5">
        <f t="shared" si="13"/>
        <v>2.7321172984246886</v>
      </c>
      <c r="X42">
        <f>group_stock_price_index[[#This Row],[VNINDEX]]</f>
        <v>1268.78</v>
      </c>
      <c r="Y42" t="s">
        <v>277</v>
      </c>
      <c r="Z42" s="1">
        <f t="shared" si="4"/>
        <v>45428</v>
      </c>
      <c r="AA42" s="4">
        <f t="shared" si="14"/>
        <v>0.2008635101042972</v>
      </c>
      <c r="AB42" s="4">
        <f t="shared" si="15"/>
        <v>0.28515395585250841</v>
      </c>
      <c r="AC42" s="4">
        <f t="shared" si="16"/>
        <v>0.35938028323945809</v>
      </c>
      <c r="AD42" s="4">
        <f t="shared" si="17"/>
        <v>0.12898606379819103</v>
      </c>
      <c r="AE42" s="4">
        <f t="shared" si="18"/>
        <v>0.97438381299445465</v>
      </c>
      <c r="AF42" s="7">
        <f t="shared" si="19"/>
        <v>1268.78</v>
      </c>
      <c r="AG42" t="s">
        <v>277</v>
      </c>
      <c r="AI42">
        <f t="shared" si="23"/>
        <v>0.61799999999999999</v>
      </c>
      <c r="AJ42">
        <f t="shared" si="20"/>
        <v>1</v>
      </c>
      <c r="AK42">
        <f t="shared" si="21"/>
        <v>1</v>
      </c>
      <c r="AL42">
        <f t="shared" si="22"/>
        <v>0.61799999999999999</v>
      </c>
    </row>
    <row r="43" spans="1:38" x14ac:dyDescent="0.25">
      <c r="A43" s="1">
        <f>eod_group_score_df_positive[[#This Row],[date]]</f>
        <v>45427</v>
      </c>
      <c r="B43" t="s">
        <v>277</v>
      </c>
      <c r="C43" s="3">
        <f>AVERAGE(eod_group_score_df_positive!Z43:Z47)</f>
        <v>1.0284138178173658</v>
      </c>
      <c r="D43" s="3">
        <f>AVERAGE(eod_group_score_df_positive!AA43:AA47)</f>
        <v>0.53041291002891378</v>
      </c>
      <c r="E43" s="3">
        <f>AVERAGE(eod_group_score_df_positive!AB43:AB47)</f>
        <v>0.92132996820598534</v>
      </c>
      <c r="F43" s="3">
        <f>AVERAGE(eod_group_score_df_positive!AC43:AC47)</f>
        <v>0.27294318471412621</v>
      </c>
      <c r="G43" t="s">
        <v>277</v>
      </c>
      <c r="H43" s="3">
        <f>ABS(AVERAGE(eod_group_score_df_negative!Z43:Z47))</f>
        <v>0.17424747955751824</v>
      </c>
      <c r="I43" s="3">
        <f>ABS(AVERAGE(eod_group_score_df_negative!AA43:AA47))</f>
        <v>0.1973563115395455</v>
      </c>
      <c r="J43" s="3">
        <f>ABS(AVERAGE(eod_group_score_df_negative!AB43:AB47))</f>
        <v>0.12784969068553875</v>
      </c>
      <c r="K43" s="3">
        <f>ABS(AVERAGE(eod_group_score_df_negative!AC43:AC47))</f>
        <v>0.18256777122224793</v>
      </c>
      <c r="L43" t="s">
        <v>277</v>
      </c>
      <c r="M43" s="4">
        <f t="shared" si="5"/>
        <v>0.71023017047632964</v>
      </c>
      <c r="N43" s="4">
        <f t="shared" si="6"/>
        <v>0.45764040113097665</v>
      </c>
      <c r="O43" s="4">
        <f t="shared" si="7"/>
        <v>0.75628637173424784</v>
      </c>
      <c r="P43" s="4">
        <f t="shared" si="8"/>
        <v>0.1984044781230288</v>
      </c>
      <c r="Q43" t="s">
        <v>277</v>
      </c>
      <c r="R43" s="6">
        <f t="shared" si="0"/>
        <v>45427</v>
      </c>
      <c r="S43" s="5">
        <f t="shared" si="9"/>
        <v>0.75975651155619028</v>
      </c>
      <c r="T43" s="5">
        <f t="shared" si="10"/>
        <v>0.73417794795268276</v>
      </c>
      <c r="U43" s="5">
        <f t="shared" si="11"/>
        <v>0.85071254686220799</v>
      </c>
      <c r="V43" s="5">
        <f t="shared" si="12"/>
        <v>0.56828319158778773</v>
      </c>
      <c r="W43" s="5">
        <f t="shared" si="13"/>
        <v>2.9129301979588691</v>
      </c>
      <c r="X43">
        <f>group_stock_price_index[[#This Row],[VNINDEX]]</f>
        <v>1254.3900000000001</v>
      </c>
      <c r="Y43" t="s">
        <v>277</v>
      </c>
      <c r="Z43" s="1">
        <f t="shared" si="4"/>
        <v>45427</v>
      </c>
      <c r="AA43" s="4">
        <f t="shared" si="14"/>
        <v>0.20249248321048999</v>
      </c>
      <c r="AB43" s="4">
        <f t="shared" si="15"/>
        <v>0.3166265552119924</v>
      </c>
      <c r="AC43" s="4">
        <f t="shared" si="16"/>
        <v>0.36688405575205524</v>
      </c>
      <c r="AD43" s="4">
        <f t="shared" si="17"/>
        <v>0.15146046513730096</v>
      </c>
      <c r="AE43" s="4">
        <f t="shared" si="18"/>
        <v>1.0374635593118386</v>
      </c>
      <c r="AF43" s="7">
        <f t="shared" si="19"/>
        <v>1254.3900000000001</v>
      </c>
      <c r="AG43" t="s">
        <v>277</v>
      </c>
      <c r="AI43">
        <f t="shared" si="23"/>
        <v>0.61799999999999999</v>
      </c>
      <c r="AJ43">
        <f t="shared" si="20"/>
        <v>1</v>
      </c>
      <c r="AK43">
        <f t="shared" si="21"/>
        <v>1</v>
      </c>
      <c r="AL43">
        <f t="shared" si="22"/>
        <v>0.61799999999999999</v>
      </c>
    </row>
    <row r="44" spans="1:38" x14ac:dyDescent="0.25">
      <c r="A44" s="1">
        <f>eod_group_score_df_positive[[#This Row],[date]]</f>
        <v>45426</v>
      </c>
      <c r="B44" t="s">
        <v>277</v>
      </c>
      <c r="C44" s="3">
        <f>AVERAGE(eod_group_score_df_positive!Z44:Z48)</f>
        <v>1.0120339142542072</v>
      </c>
      <c r="D44" s="3">
        <f>AVERAGE(eod_group_score_df_positive!AA44:AA48)</f>
        <v>0.98874959774174298</v>
      </c>
      <c r="E44" s="3">
        <f>AVERAGE(eod_group_score_df_positive!AB44:AB48)</f>
        <v>1.3452721925188016</v>
      </c>
      <c r="F44" s="3">
        <f>AVERAGE(eod_group_score_df_positive!AC44:AC48)</f>
        <v>0.46484634199306951</v>
      </c>
      <c r="G44" t="s">
        <v>277</v>
      </c>
      <c r="H44" s="3">
        <f>ABS(AVERAGE(eod_group_score_df_negative!Z44:Z48))</f>
        <v>0.17088626695864101</v>
      </c>
      <c r="I44" s="3">
        <f>ABS(AVERAGE(eod_group_score_df_negative!AA44:AA48))</f>
        <v>0.19057410694048979</v>
      </c>
      <c r="J44" s="3">
        <f>ABS(AVERAGE(eod_group_score_df_negative!AB44:AB48))</f>
        <v>0.11203984420061394</v>
      </c>
      <c r="K44" s="3">
        <f>ABS(AVERAGE(eod_group_score_df_negative!AC44:AC48))</f>
        <v>0.16410051963956157</v>
      </c>
      <c r="L44" t="s">
        <v>277</v>
      </c>
      <c r="M44" s="4">
        <f t="shared" si="5"/>
        <v>0.71107726510603386</v>
      </c>
      <c r="N44" s="4">
        <f t="shared" si="6"/>
        <v>0.67680780741732027</v>
      </c>
      <c r="O44" s="4">
        <f t="shared" si="7"/>
        <v>0.84623767404978134</v>
      </c>
      <c r="P44" s="4">
        <f t="shared" si="8"/>
        <v>0.47817365933399647</v>
      </c>
      <c r="Q44" t="s">
        <v>277</v>
      </c>
      <c r="R44" s="6">
        <f t="shared" si="0"/>
        <v>45426</v>
      </c>
      <c r="S44" s="5">
        <f t="shared" si="9"/>
        <v>0.79643115967505174</v>
      </c>
      <c r="T44" s="5">
        <f t="shared" si="10"/>
        <v>0.83586544839586219</v>
      </c>
      <c r="U44" s="5">
        <f t="shared" si="11"/>
        <v>0.88457800185196478</v>
      </c>
      <c r="V44" s="5">
        <f t="shared" si="12"/>
        <v>0.71496605283409242</v>
      </c>
      <c r="W44" s="5">
        <f t="shared" si="13"/>
        <v>3.2318406627569711</v>
      </c>
      <c r="X44">
        <f>group_stock_price_index[[#This Row],[VNINDEX]]</f>
        <v>1243.28</v>
      </c>
      <c r="Y44" t="s">
        <v>277</v>
      </c>
      <c r="Z44" s="1">
        <f t="shared" si="4"/>
        <v>45426</v>
      </c>
      <c r="AA44" s="4">
        <f t="shared" si="14"/>
        <v>0.21226711555059061</v>
      </c>
      <c r="AB44" s="4">
        <f t="shared" si="15"/>
        <v>0.36048099549207135</v>
      </c>
      <c r="AC44" s="4">
        <f t="shared" si="16"/>
        <v>0.38148910127813601</v>
      </c>
      <c r="AD44" s="4">
        <f t="shared" si="17"/>
        <v>0.19055480176542114</v>
      </c>
      <c r="AE44" s="4">
        <f t="shared" si="18"/>
        <v>1.1447920140862191</v>
      </c>
      <c r="AF44" s="7">
        <f t="shared" si="19"/>
        <v>1243.28</v>
      </c>
      <c r="AG44" t="s">
        <v>277</v>
      </c>
      <c r="AI44">
        <f t="shared" si="23"/>
        <v>0.61799999999999999</v>
      </c>
      <c r="AJ44">
        <f t="shared" si="20"/>
        <v>1</v>
      </c>
      <c r="AK44">
        <f t="shared" si="21"/>
        <v>1</v>
      </c>
      <c r="AL44">
        <f t="shared" si="22"/>
        <v>0.61799999999999999</v>
      </c>
    </row>
    <row r="45" spans="1:38" x14ac:dyDescent="0.25">
      <c r="A45" s="1">
        <f>eod_group_score_df_positive[[#This Row],[date]]</f>
        <v>45425</v>
      </c>
      <c r="B45" t="s">
        <v>277</v>
      </c>
      <c r="C45" s="3">
        <f>AVERAGE(eod_group_score_df_positive!Z45:Z49)</f>
        <v>1.0525296728391229</v>
      </c>
      <c r="D45" s="3">
        <f>AVERAGE(eod_group_score_df_positive!AA45:AA49)</f>
        <v>1.3197120948364482</v>
      </c>
      <c r="E45" s="3">
        <f>AVERAGE(eod_group_score_df_positive!AB45:AB49)</f>
        <v>1.4896328326978749</v>
      </c>
      <c r="F45" s="3">
        <f>AVERAGE(eod_group_score_df_positive!AC45:AC49)</f>
        <v>0.56146958443269401</v>
      </c>
      <c r="G45" t="s">
        <v>277</v>
      </c>
      <c r="H45" s="3">
        <f>ABS(AVERAGE(eod_group_score_df_negative!Z45:Z49))</f>
        <v>0.15690236865127399</v>
      </c>
      <c r="I45" s="3">
        <f>ABS(AVERAGE(eod_group_score_df_negative!AA45:AA49))</f>
        <v>0.17867255715730637</v>
      </c>
      <c r="J45" s="3">
        <f>ABS(AVERAGE(eod_group_score_df_negative!AB45:AB49))</f>
        <v>0.10932299930169107</v>
      </c>
      <c r="K45" s="3">
        <f>ABS(AVERAGE(eod_group_score_df_negative!AC45:AC49))</f>
        <v>0.14438683991787823</v>
      </c>
      <c r="L45" t="s">
        <v>277</v>
      </c>
      <c r="M45" s="4">
        <f t="shared" si="5"/>
        <v>0.7405354525618133</v>
      </c>
      <c r="N45" s="4">
        <f t="shared" si="6"/>
        <v>0.76151309756201213</v>
      </c>
      <c r="O45" s="4">
        <f t="shared" si="7"/>
        <v>0.86325701171497926</v>
      </c>
      <c r="P45" s="4">
        <f t="shared" si="8"/>
        <v>0.59088892602848431</v>
      </c>
      <c r="Q45" t="s">
        <v>277</v>
      </c>
      <c r="R45" s="6">
        <f t="shared" si="0"/>
        <v>45425</v>
      </c>
      <c r="S45" s="5">
        <f t="shared" si="9"/>
        <v>0.82308242931539033</v>
      </c>
      <c r="T45" s="5">
        <f t="shared" si="10"/>
        <v>0.8879463219259508</v>
      </c>
      <c r="U45" s="5">
        <f t="shared" si="11"/>
        <v>0.89362346682647797</v>
      </c>
      <c r="V45" s="5">
        <f t="shared" si="12"/>
        <v>0.79134195596203138</v>
      </c>
      <c r="W45" s="5">
        <f t="shared" si="13"/>
        <v>3.3959941740298505</v>
      </c>
      <c r="X45">
        <f>group_stock_price_index[[#This Row],[VNINDEX]]</f>
        <v>1240.18</v>
      </c>
      <c r="Y45" t="s">
        <v>277</v>
      </c>
      <c r="Z45" s="1">
        <f t="shared" si="4"/>
        <v>45425</v>
      </c>
      <c r="AA45" s="4">
        <f t="shared" si="14"/>
        <v>0.21937028832778818</v>
      </c>
      <c r="AB45" s="4">
        <f t="shared" si="15"/>
        <v>0.38294174581050261</v>
      </c>
      <c r="AC45" s="4">
        <f t="shared" si="16"/>
        <v>0.38539010977772037</v>
      </c>
      <c r="AD45" s="4">
        <f t="shared" si="17"/>
        <v>0.21091072638940692</v>
      </c>
      <c r="AE45" s="4">
        <f t="shared" si="18"/>
        <v>1.1986128703054182</v>
      </c>
      <c r="AF45" s="7">
        <f t="shared" si="19"/>
        <v>1240.18</v>
      </c>
      <c r="AG45" t="s">
        <v>277</v>
      </c>
      <c r="AI45">
        <f t="shared" si="23"/>
        <v>0.61799999999999999</v>
      </c>
      <c r="AJ45">
        <f t="shared" si="20"/>
        <v>1</v>
      </c>
      <c r="AK45">
        <f t="shared" si="21"/>
        <v>1</v>
      </c>
      <c r="AL45">
        <f t="shared" si="22"/>
        <v>0.61799999999999999</v>
      </c>
    </row>
    <row r="46" spans="1:38" x14ac:dyDescent="0.25">
      <c r="A46" s="1">
        <f>eod_group_score_df_positive[[#This Row],[date]]</f>
        <v>45422</v>
      </c>
      <c r="B46" t="s">
        <v>277</v>
      </c>
      <c r="C46" s="3">
        <f>AVERAGE(eod_group_score_df_positive!Z46:Z50)</f>
        <v>1.488971059329715</v>
      </c>
      <c r="D46" s="3">
        <f>AVERAGE(eod_group_score_df_positive!AA46:AA50)</f>
        <v>2.0258379128765833</v>
      </c>
      <c r="E46" s="3">
        <f>AVERAGE(eod_group_score_df_positive!AB46:AB50)</f>
        <v>1.7681847571957454</v>
      </c>
      <c r="F46" s="3">
        <f>AVERAGE(eod_group_score_df_positive!AC46:AC50)</f>
        <v>0.83086879962239557</v>
      </c>
      <c r="G46" t="s">
        <v>277</v>
      </c>
      <c r="H46" s="3">
        <f>ABS(AVERAGE(eod_group_score_df_negative!Z46:Z50))</f>
        <v>0.13705974550630257</v>
      </c>
      <c r="I46" s="3">
        <f>ABS(AVERAGE(eod_group_score_df_negative!AA46:AA50))</f>
        <v>0.130777101308789</v>
      </c>
      <c r="J46" s="3">
        <f>ABS(AVERAGE(eod_group_score_df_negative!AB46:AB50))</f>
        <v>8.8317803583158175E-2</v>
      </c>
      <c r="K46" s="3">
        <f>ABS(AVERAGE(eod_group_score_df_negative!AC46:AC50))</f>
        <v>9.6155108449989923E-2</v>
      </c>
      <c r="L46" t="s">
        <v>277</v>
      </c>
      <c r="M46" s="4">
        <f t="shared" si="5"/>
        <v>0.83141802098869244</v>
      </c>
      <c r="N46" s="4">
        <f t="shared" si="6"/>
        <v>0.87872003074393135</v>
      </c>
      <c r="O46" s="4">
        <f t="shared" si="7"/>
        <v>0.90485571585088032</v>
      </c>
      <c r="P46" s="4">
        <f t="shared" si="8"/>
        <v>0.79255096311392714</v>
      </c>
      <c r="Q46" t="s">
        <v>277</v>
      </c>
      <c r="R46" s="6">
        <f t="shared" si="0"/>
        <v>45422</v>
      </c>
      <c r="S46" s="5">
        <f t="shared" si="9"/>
        <v>0.84208779695277491</v>
      </c>
      <c r="T46" s="5">
        <f t="shared" si="10"/>
        <v>0.91192191903678899</v>
      </c>
      <c r="U46" s="5">
        <f t="shared" si="11"/>
        <v>0.89041534461934957</v>
      </c>
      <c r="V46" s="5">
        <f t="shared" si="12"/>
        <v>0.8337005223564441</v>
      </c>
      <c r="W46" s="5">
        <f t="shared" si="13"/>
        <v>3.4781255829653577</v>
      </c>
      <c r="X46">
        <f>group_stock_price_index[[#This Row],[VNINDEX]]</f>
        <v>1244.7</v>
      </c>
      <c r="Y46" t="s">
        <v>277</v>
      </c>
      <c r="Z46" s="1">
        <f t="shared" si="4"/>
        <v>45422</v>
      </c>
      <c r="AA46" s="4">
        <f t="shared" si="14"/>
        <v>0.2244356533871012</v>
      </c>
      <c r="AB46" s="4">
        <f t="shared" si="15"/>
        <v>0.39328162423306257</v>
      </c>
      <c r="AC46" s="4">
        <f t="shared" si="16"/>
        <v>0.38400655326260746</v>
      </c>
      <c r="AD46" s="4">
        <f t="shared" si="17"/>
        <v>0.22220025292057466</v>
      </c>
      <c r="AE46" s="4">
        <f t="shared" si="18"/>
        <v>1.2239240838033458</v>
      </c>
      <c r="AF46" s="7">
        <f t="shared" si="19"/>
        <v>1244.7</v>
      </c>
      <c r="AG46" t="s">
        <v>277</v>
      </c>
      <c r="AI46">
        <f t="shared" si="23"/>
        <v>0.61799999999999999</v>
      </c>
      <c r="AJ46">
        <f t="shared" si="20"/>
        <v>1</v>
      </c>
      <c r="AK46">
        <f t="shared" si="21"/>
        <v>1</v>
      </c>
      <c r="AL46">
        <f t="shared" si="22"/>
        <v>0.61799999999999999</v>
      </c>
    </row>
    <row r="47" spans="1:38" x14ac:dyDescent="0.25">
      <c r="A47" s="1">
        <f>eod_group_score_df_positive[[#This Row],[date]]</f>
        <v>45421</v>
      </c>
      <c r="B47" t="s">
        <v>277</v>
      </c>
      <c r="C47" s="3">
        <f>AVERAGE(eod_group_score_df_positive!Z47:Z51)</f>
        <v>1.4127390321562763</v>
      </c>
      <c r="D47" s="3">
        <f>AVERAGE(eod_group_score_df_positive!AA47:AA51)</f>
        <v>1.9919884417853619</v>
      </c>
      <c r="E47" s="3">
        <f>AVERAGE(eod_group_score_df_positive!AB47:AB51)</f>
        <v>1.6189761628942871</v>
      </c>
      <c r="F47" s="3">
        <f>AVERAGE(eod_group_score_df_positive!AC47:AC51)</f>
        <v>0.86776206372942666</v>
      </c>
      <c r="G47" t="s">
        <v>277</v>
      </c>
      <c r="H47" s="3">
        <f>ABS(AVERAGE(eod_group_score_df_negative!Z47:Z51))</f>
        <v>0.15217051430536904</v>
      </c>
      <c r="I47" s="3">
        <f>ABS(AVERAGE(eod_group_score_df_negative!AA47:AA51))</f>
        <v>0.10903425037151557</v>
      </c>
      <c r="J47" s="3">
        <f>ABS(AVERAGE(eod_group_score_df_negative!AB47:AB51))</f>
        <v>0.10066252334260635</v>
      </c>
      <c r="K47" s="3">
        <f>ABS(AVERAGE(eod_group_score_df_negative!AC47:AC51))</f>
        <v>0.10648636045833818</v>
      </c>
      <c r="L47" t="s">
        <v>277</v>
      </c>
      <c r="M47" s="4">
        <f t="shared" si="5"/>
        <v>0.80552164864808218</v>
      </c>
      <c r="N47" s="4">
        <f t="shared" si="6"/>
        <v>0.89620840290917303</v>
      </c>
      <c r="O47" s="4">
        <f t="shared" si="7"/>
        <v>0.88292596096115117</v>
      </c>
      <c r="P47" s="4">
        <f t="shared" si="8"/>
        <v>0.78139793133950142</v>
      </c>
      <c r="Q47" t="s">
        <v>277</v>
      </c>
      <c r="R47" s="6">
        <f t="shared" si="0"/>
        <v>45421</v>
      </c>
      <c r="S47" s="5">
        <f t="shared" si="9"/>
        <v>0.83446115814330368</v>
      </c>
      <c r="T47" s="5">
        <f t="shared" si="10"/>
        <v>0.9014216667331223</v>
      </c>
      <c r="U47" s="5">
        <f t="shared" si="11"/>
        <v>0.86040471922929829</v>
      </c>
      <c r="V47" s="5">
        <f t="shared" si="12"/>
        <v>0.82813872256352572</v>
      </c>
      <c r="W47" s="5">
        <f t="shared" si="13"/>
        <v>3.4244262666692498</v>
      </c>
      <c r="X47">
        <f>group_stock_price_index[[#This Row],[VNINDEX]]</f>
        <v>1248.6400000000001</v>
      </c>
      <c r="Y47" t="s">
        <v>277</v>
      </c>
      <c r="Z47" s="1">
        <f t="shared" si="4"/>
        <v>45421</v>
      </c>
      <c r="AA47" s="4">
        <f t="shared" si="14"/>
        <v>0.22240297975075934</v>
      </c>
      <c r="AB47" s="4">
        <f t="shared" si="15"/>
        <v>0.3887532142950661</v>
      </c>
      <c r="AC47" s="4">
        <f t="shared" si="16"/>
        <v>0.37106396766260807</v>
      </c>
      <c r="AD47" s="4">
        <f t="shared" si="17"/>
        <v>0.2207179060975368</v>
      </c>
      <c r="AE47" s="4">
        <f t="shared" si="18"/>
        <v>1.2029380678059702</v>
      </c>
      <c r="AF47" s="7">
        <f t="shared" si="19"/>
        <v>1248.6400000000001</v>
      </c>
      <c r="AG47" t="s">
        <v>277</v>
      </c>
      <c r="AI47">
        <f t="shared" si="23"/>
        <v>0.61799999999999999</v>
      </c>
      <c r="AJ47">
        <f t="shared" si="20"/>
        <v>1</v>
      </c>
      <c r="AK47">
        <f t="shared" si="21"/>
        <v>1</v>
      </c>
      <c r="AL47">
        <f t="shared" si="22"/>
        <v>0.61799999999999999</v>
      </c>
    </row>
    <row r="48" spans="1:38" x14ac:dyDescent="0.25">
      <c r="A48" s="1">
        <f>eod_group_score_df_positive[[#This Row],[date]]</f>
        <v>45420</v>
      </c>
      <c r="B48" t="s">
        <v>277</v>
      </c>
      <c r="C48" s="3">
        <f>AVERAGE(eod_group_score_df_positive!Z48:Z52)</f>
        <v>1.44614330153891</v>
      </c>
      <c r="D48" s="3">
        <f>AVERAGE(eod_group_score_df_positive!AA48:AA52)</f>
        <v>2.1207983843432805</v>
      </c>
      <c r="E48" s="3">
        <f>AVERAGE(eod_group_score_df_positive!AB48:AB52)</f>
        <v>1.5768930281162603</v>
      </c>
      <c r="F48" s="3">
        <f>AVERAGE(eod_group_score_df_positive!AC48:AC52)</f>
        <v>1.3400433109179701</v>
      </c>
      <c r="G48" t="s">
        <v>277</v>
      </c>
      <c r="H48" s="3">
        <f>ABS(AVERAGE(eod_group_score_df_negative!Z48:Z52))</f>
        <v>8.1254983745404408E-2</v>
      </c>
      <c r="I48" s="3">
        <f>ABS(AVERAGE(eod_group_score_df_negative!AA48:AA52))</f>
        <v>3.6591595710942351E-2</v>
      </c>
      <c r="J48" s="3">
        <f>ABS(AVERAGE(eod_group_score_df_negative!AB48:AB52))</f>
        <v>6.0915294267141581E-2</v>
      </c>
      <c r="K48" s="3">
        <f>ABS(AVERAGE(eod_group_score_df_negative!AC48:AC52))</f>
        <v>4.7295213555169704E-2</v>
      </c>
      <c r="L48" t="s">
        <v>277</v>
      </c>
      <c r="M48" s="4">
        <f t="shared" si="5"/>
        <v>0.89360341107063723</v>
      </c>
      <c r="N48" s="4">
        <f t="shared" si="6"/>
        <v>0.96607790334687405</v>
      </c>
      <c r="O48" s="4">
        <f t="shared" si="7"/>
        <v>0.92561364668303148</v>
      </c>
      <c r="P48" s="4">
        <f t="shared" si="8"/>
        <v>0.93181878435455312</v>
      </c>
      <c r="Q48" t="s">
        <v>277</v>
      </c>
      <c r="R48" s="6">
        <f t="shared" si="0"/>
        <v>45420</v>
      </c>
      <c r="S48" s="5">
        <f t="shared" si="9"/>
        <v>0.80040655948050576</v>
      </c>
      <c r="T48" s="5">
        <f t="shared" si="10"/>
        <v>0.85698192384210281</v>
      </c>
      <c r="U48" s="5">
        <f t="shared" si="11"/>
        <v>0.82920257130185715</v>
      </c>
      <c r="V48" s="5">
        <f t="shared" si="12"/>
        <v>0.81117211398552325</v>
      </c>
      <c r="W48" s="5">
        <f t="shared" si="13"/>
        <v>3.2977631686099889</v>
      </c>
      <c r="X48">
        <f>group_stock_price_index[[#This Row],[VNINDEX]]</f>
        <v>1250.46</v>
      </c>
      <c r="Y48" t="s">
        <v>277</v>
      </c>
      <c r="Z48" s="1">
        <f t="shared" si="4"/>
        <v>45420</v>
      </c>
      <c r="AA48" s="4">
        <f t="shared" si="14"/>
        <v>0.21332665050174496</v>
      </c>
      <c r="AB48" s="4">
        <f t="shared" si="15"/>
        <v>0.36958782973764681</v>
      </c>
      <c r="AC48" s="4">
        <f t="shared" si="16"/>
        <v>0.35760751798166857</v>
      </c>
      <c r="AD48" s="4">
        <f t="shared" si="17"/>
        <v>0.2161959169465876</v>
      </c>
      <c r="AE48" s="4">
        <f t="shared" si="18"/>
        <v>1.1567179151676479</v>
      </c>
      <c r="AF48" s="7">
        <f t="shared" si="19"/>
        <v>1250.46</v>
      </c>
      <c r="AG48" t="s">
        <v>277</v>
      </c>
      <c r="AI48">
        <f t="shared" si="23"/>
        <v>0.61799999999999999</v>
      </c>
      <c r="AJ48">
        <f t="shared" si="20"/>
        <v>1</v>
      </c>
      <c r="AK48">
        <f t="shared" si="21"/>
        <v>1</v>
      </c>
      <c r="AL48">
        <f t="shared" si="22"/>
        <v>0.61799999999999999</v>
      </c>
    </row>
    <row r="49" spans="1:38" x14ac:dyDescent="0.25">
      <c r="A49" s="1">
        <f>eod_group_score_df_positive[[#This Row],[date]]</f>
        <v>45419</v>
      </c>
      <c r="B49" t="s">
        <v>277</v>
      </c>
      <c r="C49" s="3">
        <f>AVERAGE(eod_group_score_df_positive!Z49:Z53)</f>
        <v>1.2316100361356561</v>
      </c>
      <c r="D49" s="3">
        <f>AVERAGE(eod_group_score_df_positive!AA49:AA53)</f>
        <v>1.5702851607020314</v>
      </c>
      <c r="E49" s="3">
        <f>AVERAGE(eod_group_score_df_positive!AB49:AB53)</f>
        <v>1.1000548018649678</v>
      </c>
      <c r="F49" s="3">
        <f>AVERAGE(eod_group_score_df_positive!AC49:AC53)</f>
        <v>1.1551829485734637</v>
      </c>
      <c r="G49" t="s">
        <v>277</v>
      </c>
      <c r="H49" s="3">
        <f>ABS(AVERAGE(eod_group_score_df_negative!Z49:Z53))</f>
        <v>0.10395097869269761</v>
      </c>
      <c r="I49" s="3">
        <f>ABS(AVERAGE(eod_group_score_df_negative!AA49:AA53))</f>
        <v>5.0895194152080284E-2</v>
      </c>
      <c r="J49" s="3">
        <f>ABS(AVERAGE(eod_group_score_df_negative!AB49:AB53))</f>
        <v>6.3122737758253777E-2</v>
      </c>
      <c r="K49" s="3">
        <f>ABS(AVERAGE(eod_group_score_df_negative!AC49:AC53))</f>
        <v>8.6913744269527513E-2</v>
      </c>
      <c r="L49" t="s">
        <v>277</v>
      </c>
      <c r="M49" s="4">
        <f t="shared" si="5"/>
        <v>0.84433361330772694</v>
      </c>
      <c r="N49" s="4">
        <f t="shared" si="6"/>
        <v>0.93721217506776378</v>
      </c>
      <c r="O49" s="4">
        <f t="shared" si="7"/>
        <v>0.89146499892234754</v>
      </c>
      <c r="P49" s="4">
        <f t="shared" si="8"/>
        <v>0.86005317497369105</v>
      </c>
      <c r="Q49" t="s">
        <v>277</v>
      </c>
      <c r="R49" s="6">
        <f t="shared" si="0"/>
        <v>45419</v>
      </c>
      <c r="S49" s="5">
        <f t="shared" si="9"/>
        <v>0.76203257609052066</v>
      </c>
      <c r="T49" s="5">
        <f t="shared" si="10"/>
        <v>0.78395606876926105</v>
      </c>
      <c r="U49" s="5">
        <f t="shared" si="11"/>
        <v>0.78762935688487756</v>
      </c>
      <c r="V49" s="5">
        <f t="shared" si="12"/>
        <v>0.68232697991906732</v>
      </c>
      <c r="W49" s="5">
        <f t="shared" si="13"/>
        <v>3.0159449816637265</v>
      </c>
      <c r="X49">
        <f>group_stock_price_index[[#This Row],[VNINDEX]]</f>
        <v>1248.6300000000001</v>
      </c>
      <c r="Y49" t="s">
        <v>277</v>
      </c>
      <c r="Z49" s="1">
        <f t="shared" si="4"/>
        <v>45419</v>
      </c>
      <c r="AA49" s="4">
        <f t="shared" si="14"/>
        <v>0.20309910645424456</v>
      </c>
      <c r="AB49" s="4">
        <f t="shared" si="15"/>
        <v>0.33809420479617108</v>
      </c>
      <c r="AC49" s="4">
        <f t="shared" si="16"/>
        <v>0.33967837191204819</v>
      </c>
      <c r="AD49" s="4">
        <f t="shared" si="17"/>
        <v>0.18185574249613726</v>
      </c>
      <c r="AE49" s="4">
        <f t="shared" si="18"/>
        <v>1.0627274256586012</v>
      </c>
      <c r="AF49" s="7">
        <f t="shared" si="19"/>
        <v>1248.6300000000001</v>
      </c>
      <c r="AG49" t="s">
        <v>277</v>
      </c>
      <c r="AI49">
        <f t="shared" si="23"/>
        <v>0.61799999999999999</v>
      </c>
      <c r="AJ49">
        <f t="shared" si="20"/>
        <v>1</v>
      </c>
      <c r="AK49">
        <f t="shared" si="21"/>
        <v>1</v>
      </c>
      <c r="AL49">
        <f t="shared" si="22"/>
        <v>0.61799999999999999</v>
      </c>
    </row>
    <row r="50" spans="1:38" x14ac:dyDescent="0.25">
      <c r="A50" s="1">
        <f>eod_group_score_df_positive[[#This Row],[date]]</f>
        <v>45418</v>
      </c>
      <c r="B50" t="s">
        <v>277</v>
      </c>
      <c r="C50" s="3">
        <f>AVERAGE(eod_group_score_df_positive!Z50:Z54)</f>
        <v>1.024554393424058</v>
      </c>
      <c r="D50" s="3">
        <f>AVERAGE(eod_group_score_df_positive!AA50:AA54)</f>
        <v>1.2219638170820226</v>
      </c>
      <c r="E50" s="3">
        <f>AVERAGE(eod_group_score_df_positive!AB50:AB54)</f>
        <v>0.82536734531636635</v>
      </c>
      <c r="F50" s="3">
        <f>AVERAGE(eod_group_score_df_positive!AC50:AC54)</f>
        <v>0.95704504309109706</v>
      </c>
      <c r="G50" t="s">
        <v>277</v>
      </c>
      <c r="H50" s="3">
        <f>ABS(AVERAGE(eod_group_score_df_negative!Z50:Z54))</f>
        <v>9.1784069822685804E-2</v>
      </c>
      <c r="I50" s="3">
        <f>ABS(AVERAGE(eod_group_score_df_negative!AA50:AA54))</f>
        <v>7.703651097103506E-2</v>
      </c>
      <c r="J50" s="3">
        <f>ABS(AVERAGE(eod_group_score_df_negative!AB50:AB54))</f>
        <v>6.8266280947266889E-2</v>
      </c>
      <c r="K50" s="3">
        <f>ABS(AVERAGE(eod_group_score_df_negative!AC50:AC54))</f>
        <v>0.10475639672888284</v>
      </c>
      <c r="L50" t="s">
        <v>277</v>
      </c>
      <c r="M50" s="4">
        <f t="shared" si="5"/>
        <v>0.83556229074873545</v>
      </c>
      <c r="N50" s="4">
        <f t="shared" si="6"/>
        <v>0.88139108311620296</v>
      </c>
      <c r="O50" s="4">
        <f t="shared" si="7"/>
        <v>0.84721640067933723</v>
      </c>
      <c r="P50" s="4">
        <f t="shared" si="8"/>
        <v>0.80268175800054764</v>
      </c>
      <c r="Q50" t="s">
        <v>277</v>
      </c>
      <c r="R50" s="6">
        <f t="shared" si="0"/>
        <v>45418</v>
      </c>
      <c r="S50" s="5">
        <f t="shared" si="9"/>
        <v>0.65526632919395777</v>
      </c>
      <c r="T50" s="5">
        <f t="shared" si="10"/>
        <v>0.63812233114733363</v>
      </c>
      <c r="U50" s="5">
        <f t="shared" si="11"/>
        <v>0.68113746550265497</v>
      </c>
      <c r="V50" s="5">
        <f t="shared" si="12"/>
        <v>0.58522814002603407</v>
      </c>
      <c r="W50" s="5">
        <f t="shared" si="13"/>
        <v>2.5597542658699806</v>
      </c>
      <c r="X50">
        <f>group_stock_price_index[[#This Row],[VNINDEX]]</f>
        <v>1241.58</v>
      </c>
      <c r="Y50" t="s">
        <v>277</v>
      </c>
      <c r="Z50" s="1">
        <f t="shared" si="4"/>
        <v>45418</v>
      </c>
      <c r="AA50" s="4">
        <f t="shared" si="14"/>
        <v>0.17464346029878497</v>
      </c>
      <c r="AB50" s="4">
        <f t="shared" si="15"/>
        <v>0.27520095922037729</v>
      </c>
      <c r="AC50" s="4">
        <f t="shared" si="16"/>
        <v>0.29375195745028354</v>
      </c>
      <c r="AD50" s="4">
        <f t="shared" si="17"/>
        <v>0.15597668136571621</v>
      </c>
      <c r="AE50" s="4">
        <f t="shared" si="18"/>
        <v>0.89957305833516199</v>
      </c>
      <c r="AF50" s="7">
        <f t="shared" si="19"/>
        <v>1241.58</v>
      </c>
      <c r="AG50" t="s">
        <v>277</v>
      </c>
      <c r="AI50">
        <f t="shared" si="23"/>
        <v>0.61799999999999999</v>
      </c>
      <c r="AJ50">
        <f t="shared" si="20"/>
        <v>1</v>
      </c>
      <c r="AK50">
        <f t="shared" si="21"/>
        <v>1</v>
      </c>
      <c r="AL50">
        <f t="shared" si="22"/>
        <v>0.61799999999999999</v>
      </c>
    </row>
    <row r="51" spans="1:38" x14ac:dyDescent="0.25">
      <c r="A51" s="1">
        <f>eod_group_score_df_positive[[#This Row],[date]]</f>
        <v>45415</v>
      </c>
      <c r="B51" t="s">
        <v>277</v>
      </c>
      <c r="C51" s="3">
        <f>AVERAGE(eod_group_score_df_positive!Z51:Z55)</f>
        <v>0.79566186527847038</v>
      </c>
      <c r="D51" s="3">
        <f>AVERAGE(eod_group_score_df_positive!AA51:AA55)</f>
        <v>0.81844251465339224</v>
      </c>
      <c r="E51" s="3">
        <f>AVERAGE(eod_group_score_df_positive!AB51:AB55)</f>
        <v>0.49483492365433968</v>
      </c>
      <c r="F51" s="3">
        <f>AVERAGE(eod_group_score_df_positive!AC51:AC55)</f>
        <v>0.80035894329678248</v>
      </c>
      <c r="G51" t="s">
        <v>277</v>
      </c>
      <c r="H51" s="3">
        <f>ABS(AVERAGE(eod_group_score_df_negative!Z51:Z55))</f>
        <v>9.1717376797165379E-2</v>
      </c>
      <c r="I51" s="3">
        <f>ABS(AVERAGE(eod_group_score_df_negative!AA51:AA55))</f>
        <v>7.7882206618036048E-2</v>
      </c>
      <c r="J51" s="3">
        <f>ABS(AVERAGE(eod_group_score_df_negative!AB51:AB55))</f>
        <v>6.9142958284336406E-2</v>
      </c>
      <c r="K51" s="3">
        <f>ABS(AVERAGE(eod_group_score_df_negative!AC51:AC55))</f>
        <v>0.10669597980930712</v>
      </c>
      <c r="L51" t="s">
        <v>277</v>
      </c>
      <c r="M51" s="4">
        <f t="shared" si="5"/>
        <v>0.7932848269413364</v>
      </c>
      <c r="N51" s="4">
        <f t="shared" si="6"/>
        <v>0.82621876922559756</v>
      </c>
      <c r="O51" s="4">
        <f t="shared" si="7"/>
        <v>0.75480258890062424</v>
      </c>
      <c r="P51" s="4">
        <f t="shared" si="8"/>
        <v>0.76474196414933537</v>
      </c>
      <c r="Q51" t="s">
        <v>277</v>
      </c>
      <c r="R51" s="6">
        <f t="shared" si="0"/>
        <v>45415</v>
      </c>
      <c r="S51" s="5">
        <f t="shared" si="9"/>
        <v>0.51983587422259181</v>
      </c>
      <c r="T51" s="5">
        <f t="shared" si="10"/>
        <v>0.47997652601008423</v>
      </c>
      <c r="U51" s="5">
        <f t="shared" si="11"/>
        <v>0.53784561095372918</v>
      </c>
      <c r="V51" s="5">
        <f t="shared" si="12"/>
        <v>0.4492340984787927</v>
      </c>
      <c r="W51" s="5">
        <f t="shared" si="13"/>
        <v>1.9868921096651979</v>
      </c>
      <c r="X51">
        <f>group_stock_price_index[[#This Row],[VNINDEX]]</f>
        <v>1221.03</v>
      </c>
      <c r="Y51" t="s">
        <v>277</v>
      </c>
      <c r="Z51" s="1">
        <f t="shared" si="4"/>
        <v>45415</v>
      </c>
      <c r="AA51" s="4">
        <f t="shared" si="14"/>
        <v>0.1385481472447288</v>
      </c>
      <c r="AB51" s="4">
        <f t="shared" si="15"/>
        <v>0.20699792800503294</v>
      </c>
      <c r="AC51" s="4">
        <f t="shared" si="16"/>
        <v>0.23195494158746399</v>
      </c>
      <c r="AD51" s="4">
        <f t="shared" si="17"/>
        <v>0.11973115960200469</v>
      </c>
      <c r="AE51" s="4">
        <f t="shared" si="18"/>
        <v>0.69723217643923041</v>
      </c>
      <c r="AF51" s="7">
        <f t="shared" si="19"/>
        <v>1221.03</v>
      </c>
      <c r="AG51" t="s">
        <v>277</v>
      </c>
      <c r="AI51">
        <f t="shared" si="23"/>
        <v>0.61799999999999999</v>
      </c>
      <c r="AJ51">
        <f t="shared" si="20"/>
        <v>1</v>
      </c>
      <c r="AK51">
        <f t="shared" si="21"/>
        <v>1</v>
      </c>
      <c r="AL51">
        <f t="shared" si="22"/>
        <v>0.61799999999999999</v>
      </c>
    </row>
    <row r="52" spans="1:38" x14ac:dyDescent="0.25">
      <c r="A52" s="1">
        <f>eod_group_score_df_positive[[#This Row],[date]]</f>
        <v>45414</v>
      </c>
      <c r="B52" t="s">
        <v>277</v>
      </c>
      <c r="C52" s="3">
        <f>AVERAGE(eod_group_score_df_positive!Z52:Z56)</f>
        <v>0.75185031078530118</v>
      </c>
      <c r="D52" s="3">
        <f>AVERAGE(eod_group_score_df_positive!AA52:AA56)</f>
        <v>0.72705330147609293</v>
      </c>
      <c r="E52" s="3">
        <f>AVERAGE(eod_group_score_df_positive!AB52:AB56)</f>
        <v>0.48113413613143113</v>
      </c>
      <c r="F52" s="3">
        <f>AVERAGE(eod_group_score_df_positive!AC52:AC56)</f>
        <v>0.69627527466978734</v>
      </c>
      <c r="G52" t="s">
        <v>277</v>
      </c>
      <c r="H52" s="3">
        <f>ABS(AVERAGE(eod_group_score_df_negative!Z52:Z56))</f>
        <v>0.16770441055057156</v>
      </c>
      <c r="I52" s="3">
        <f>ABS(AVERAGE(eod_group_score_df_negative!AA52:AA56))</f>
        <v>0.1415836084422917</v>
      </c>
      <c r="J52" s="3">
        <f>ABS(AVERAGE(eod_group_score_df_negative!AB52:AB56))</f>
        <v>7.608387919484319E-2</v>
      </c>
      <c r="K52" s="3">
        <f>ABS(AVERAGE(eod_group_score_df_negative!AC52:AC56))</f>
        <v>0.1245306719935575</v>
      </c>
      <c r="L52" t="s">
        <v>277</v>
      </c>
      <c r="M52" s="4">
        <f t="shared" si="5"/>
        <v>0.6352486553340928</v>
      </c>
      <c r="N52" s="4">
        <f t="shared" si="6"/>
        <v>0.6740096884540755</v>
      </c>
      <c r="O52" s="4">
        <f t="shared" si="7"/>
        <v>0.7269152213239447</v>
      </c>
      <c r="P52" s="4">
        <f t="shared" si="8"/>
        <v>0.69656488844948883</v>
      </c>
      <c r="Q52" t="s">
        <v>277</v>
      </c>
      <c r="R52" s="6">
        <f t="shared" si="0"/>
        <v>45414</v>
      </c>
      <c r="S52" s="5">
        <f t="shared" si="9"/>
        <v>0.33201070323591864</v>
      </c>
      <c r="T52" s="5">
        <f t="shared" si="10"/>
        <v>0.2499585740092348</v>
      </c>
      <c r="U52" s="5">
        <f t="shared" si="11"/>
        <v>0.36936096527210716</v>
      </c>
      <c r="V52" s="5">
        <f t="shared" si="12"/>
        <v>0.26239120513003822</v>
      </c>
      <c r="W52" s="5">
        <f t="shared" si="13"/>
        <v>1.2137214476472988</v>
      </c>
      <c r="X52">
        <f>group_stock_price_index[[#This Row],[VNINDEX]]</f>
        <v>1216.3599999999999</v>
      </c>
      <c r="Y52" t="s">
        <v>277</v>
      </c>
      <c r="Z52" s="1">
        <f t="shared" si="4"/>
        <v>45414</v>
      </c>
      <c r="AA52" s="4">
        <f t="shared" si="14"/>
        <v>8.8488444295129975E-2</v>
      </c>
      <c r="AB52" s="4">
        <f t="shared" si="15"/>
        <v>0.10779882786583861</v>
      </c>
      <c r="AC52" s="4">
        <f t="shared" si="16"/>
        <v>0.15929311196285204</v>
      </c>
      <c r="AD52" s="4">
        <f t="shared" si="17"/>
        <v>6.9933256104044494E-2</v>
      </c>
      <c r="AE52" s="4">
        <f t="shared" si="18"/>
        <v>0.42551364022786514</v>
      </c>
      <c r="AF52" s="7">
        <f t="shared" si="19"/>
        <v>1216.3599999999999</v>
      </c>
      <c r="AG52" t="s">
        <v>277</v>
      </c>
      <c r="AI52">
        <f t="shared" si="23"/>
        <v>0.61799999999999999</v>
      </c>
      <c r="AJ52">
        <f t="shared" si="20"/>
        <v>1</v>
      </c>
      <c r="AK52">
        <f t="shared" si="21"/>
        <v>1</v>
      </c>
      <c r="AL52">
        <f t="shared" si="22"/>
        <v>0.61799999999999999</v>
      </c>
    </row>
    <row r="53" spans="1:38" x14ac:dyDescent="0.25">
      <c r="A53" s="1">
        <f>eod_group_score_df_positive[[#This Row],[date]]</f>
        <v>45408</v>
      </c>
      <c r="B53" t="s">
        <v>277</v>
      </c>
      <c r="C53" s="3">
        <f>AVERAGE(eod_group_score_df_positive!Z53:Z57)</f>
        <v>0.93255862191620875</v>
      </c>
      <c r="D53" s="3">
        <f>AVERAGE(eod_group_score_df_positive!AA53:AA57)</f>
        <v>0.59352332569365429</v>
      </c>
      <c r="E53" s="3">
        <f>AVERAGE(eod_group_score_df_positive!AB53:AB57)</f>
        <v>0.44423564410887711</v>
      </c>
      <c r="F53" s="3">
        <f>AVERAGE(eod_group_score_df_positive!AC53:AC57)</f>
        <v>0.22916125673948956</v>
      </c>
      <c r="G53" t="s">
        <v>277</v>
      </c>
      <c r="H53" s="3">
        <f>ABS(AVERAGE(eod_group_score_df_negative!Z53:Z57))</f>
        <v>0.16345156432986147</v>
      </c>
      <c r="I53" s="3">
        <f>ABS(AVERAGE(eod_group_score_df_negative!AA53:AA57))</f>
        <v>0.14794122266171059</v>
      </c>
      <c r="J53" s="3">
        <f>ABS(AVERAGE(eod_group_score_df_negative!AB53:AB57))</f>
        <v>7.2994769344398483E-2</v>
      </c>
      <c r="K53" s="3">
        <f>ABS(AVERAGE(eod_group_score_df_negative!AC53:AC57))</f>
        <v>0.12679165143290583</v>
      </c>
      <c r="L53" t="s">
        <v>277</v>
      </c>
      <c r="M53" s="4">
        <f t="shared" si="5"/>
        <v>0.70173349412071206</v>
      </c>
      <c r="N53" s="4">
        <f t="shared" si="6"/>
        <v>0.60094862798266602</v>
      </c>
      <c r="O53" s="4">
        <f t="shared" si="7"/>
        <v>0.7177475745981341</v>
      </c>
      <c r="P53" s="4">
        <f t="shared" si="8"/>
        <v>0.287593114022274</v>
      </c>
      <c r="Q53" t="s">
        <v>277</v>
      </c>
      <c r="R53" s="6">
        <f t="shared" si="0"/>
        <v>45408</v>
      </c>
      <c r="S53" s="5">
        <f t="shared" si="9"/>
        <v>6.9756957200516737E-2</v>
      </c>
      <c r="T53" s="5">
        <f t="shared" si="10"/>
        <v>-4.2249478737574231E-2</v>
      </c>
      <c r="U53" s="5">
        <f t="shared" si="11"/>
        <v>8.1482700577717587E-2</v>
      </c>
      <c r="V53" s="5">
        <f t="shared" si="12"/>
        <v>-6.1335908120003337E-3</v>
      </c>
      <c r="W53" s="5">
        <f t="shared" si="13"/>
        <v>0.10285658822865976</v>
      </c>
      <c r="X53">
        <f>group_stock_price_index[[#This Row],[VNINDEX]]</f>
        <v>1209.52</v>
      </c>
      <c r="Y53" t="s">
        <v>277</v>
      </c>
      <c r="Z53" s="1">
        <f t="shared" si="4"/>
        <v>45408</v>
      </c>
      <c r="AA53" s="4">
        <f t="shared" si="14"/>
        <v>0</v>
      </c>
      <c r="AB53" s="4">
        <f t="shared" si="15"/>
        <v>0</v>
      </c>
      <c r="AC53" s="4">
        <f t="shared" si="16"/>
        <v>0</v>
      </c>
      <c r="AD53" s="4">
        <f t="shared" si="17"/>
        <v>0</v>
      </c>
      <c r="AE53" s="4">
        <f t="shared" si="18"/>
        <v>0</v>
      </c>
      <c r="AF53" s="7">
        <f t="shared" si="19"/>
        <v>1209.52</v>
      </c>
      <c r="AG53" t="s">
        <v>277</v>
      </c>
      <c r="AI53">
        <f t="shared" si="23"/>
        <v>0.61799999999999999</v>
      </c>
      <c r="AJ53">
        <f t="shared" si="20"/>
        <v>1</v>
      </c>
      <c r="AK53">
        <f t="shared" si="21"/>
        <v>1</v>
      </c>
      <c r="AL53">
        <f t="shared" si="22"/>
        <v>0.61799999999999999</v>
      </c>
    </row>
    <row r="54" spans="1:38" x14ac:dyDescent="0.25">
      <c r="A54" s="1">
        <f>eod_group_score_df_positive[[#This Row],[date]]</f>
        <v>45407</v>
      </c>
      <c r="B54" t="s">
        <v>277</v>
      </c>
      <c r="C54" s="3">
        <f>AVERAGE(eod_group_score_df_positive!Z54:Z58)</f>
        <v>0.86659973378123945</v>
      </c>
      <c r="D54" s="3">
        <f>AVERAGE(eod_group_score_df_positive!AA54:AA58)</f>
        <v>0.53348351995878374</v>
      </c>
      <c r="E54" s="3">
        <f>AVERAGE(eod_group_score_df_positive!AB54:AB58)</f>
        <v>0.38326740330022313</v>
      </c>
      <c r="F54" s="3">
        <f>AVERAGE(eod_group_score_df_positive!AC54:AC58)</f>
        <v>0.25494372739956439</v>
      </c>
      <c r="G54" t="s">
        <v>277</v>
      </c>
      <c r="H54" s="3">
        <f>ABS(AVERAGE(eod_group_score_df_negative!Z54:Z58))</f>
        <v>0.45594610479754072</v>
      </c>
      <c r="I54" s="3">
        <f>ABS(AVERAGE(eod_group_score_df_negative!AA54:AA58))</f>
        <v>0.34973554577552041</v>
      </c>
      <c r="J54" s="3">
        <f>ABS(AVERAGE(eod_group_score_df_negative!AB54:AB58))</f>
        <v>0.18077356850186951</v>
      </c>
      <c r="K54" s="3">
        <f>ABS(AVERAGE(eod_group_score_df_negative!AC54:AC58))</f>
        <v>0.11600249163079301</v>
      </c>
      <c r="L54" t="s">
        <v>277</v>
      </c>
      <c r="M54" s="4">
        <f t="shared" si="5"/>
        <v>0.31050237882491161</v>
      </c>
      <c r="N54" s="4">
        <f t="shared" si="6"/>
        <v>0.20804348695812644</v>
      </c>
      <c r="O54" s="4">
        <f t="shared" si="7"/>
        <v>0.3590055420112343</v>
      </c>
      <c r="P54" s="4">
        <f t="shared" si="8"/>
        <v>0.37455897550852441</v>
      </c>
      <c r="Q54" t="s">
        <v>277</v>
      </c>
      <c r="R54" s="6">
        <f t="shared" si="0"/>
        <v>45407</v>
      </c>
      <c r="S54" s="5">
        <f t="shared" si="9"/>
        <v>-0.23092088221187793</v>
      </c>
      <c r="T54" s="5">
        <f t="shared" si="10"/>
        <v>-0.32259946628082298</v>
      </c>
      <c r="U54" s="5">
        <f t="shared" si="11"/>
        <v>-0.18761141866045641</v>
      </c>
      <c r="V54" s="5">
        <f t="shared" si="12"/>
        <v>-0.16621220360599648</v>
      </c>
      <c r="W54" s="5">
        <f t="shared" si="13"/>
        <v>-0.90734397075915374</v>
      </c>
      <c r="X54">
        <f>group_stock_price_index[[#This Row],[VNINDEX]]</f>
        <v>1204.97</v>
      </c>
      <c r="Y54" t="s">
        <v>277</v>
      </c>
      <c r="Z54" s="1">
        <f t="shared" si="4"/>
        <v>45407</v>
      </c>
      <c r="AA54" s="4">
        <f t="shared" si="14"/>
        <v>0</v>
      </c>
      <c r="AB54" s="4">
        <f t="shared" si="15"/>
        <v>0</v>
      </c>
      <c r="AC54" s="4">
        <f t="shared" si="16"/>
        <v>0</v>
      </c>
      <c r="AD54" s="4">
        <f t="shared" si="17"/>
        <v>0</v>
      </c>
      <c r="AE54" s="4">
        <f t="shared" si="18"/>
        <v>0</v>
      </c>
      <c r="AF54" s="7">
        <f t="shared" si="19"/>
        <v>1204.97</v>
      </c>
      <c r="AG54" t="s">
        <v>277</v>
      </c>
      <c r="AI54">
        <f t="shared" si="23"/>
        <v>0.61799999999999999</v>
      </c>
      <c r="AJ54">
        <f t="shared" si="20"/>
        <v>0.61799999999999999</v>
      </c>
      <c r="AK54">
        <f t="shared" si="21"/>
        <v>0.61799999999999999</v>
      </c>
      <c r="AL54">
        <f t="shared" si="22"/>
        <v>0.61799999999999999</v>
      </c>
    </row>
    <row r="55" spans="1:38" x14ac:dyDescent="0.25">
      <c r="A55" s="1">
        <f>eod_group_score_df_positive[[#This Row],[date]]</f>
        <v>45406</v>
      </c>
      <c r="B55" t="s">
        <v>277</v>
      </c>
      <c r="C55" s="3">
        <f>AVERAGE(eod_group_score_df_positive!Z55:Z59)</f>
        <v>0.84598349286035701</v>
      </c>
      <c r="D55" s="3">
        <f>AVERAGE(eod_group_score_df_positive!AA55:AA59)</f>
        <v>0.52559924613413167</v>
      </c>
      <c r="E55" s="3">
        <f>AVERAGE(eod_group_score_df_positive!AB55:AB59)</f>
        <v>0.36165463161461342</v>
      </c>
      <c r="F55" s="3">
        <f>AVERAGE(eod_group_score_df_positive!AC55:AC59)</f>
        <v>0.26586780323088971</v>
      </c>
      <c r="G55" t="s">
        <v>277</v>
      </c>
      <c r="H55" s="3">
        <f>ABS(AVERAGE(eod_group_score_df_negative!Z55:Z59))</f>
        <v>0.61461073760130003</v>
      </c>
      <c r="I55" s="3">
        <f>ABS(AVERAGE(eod_group_score_df_negative!AA55:AA59))</f>
        <v>0.43821762556058524</v>
      </c>
      <c r="J55" s="3">
        <f>ABS(AVERAGE(eod_group_score_df_negative!AB55:AB59))</f>
        <v>0.2780134680685854</v>
      </c>
      <c r="K55" s="3">
        <f>ABS(AVERAGE(eod_group_score_df_negative!AC55:AC59))</f>
        <v>0.20774949084307165</v>
      </c>
      <c r="L55" t="s">
        <v>277</v>
      </c>
      <c r="M55" s="4">
        <f t="shared" si="5"/>
        <v>0.15841001589190579</v>
      </c>
      <c r="N55" s="4">
        <f t="shared" si="6"/>
        <v>9.066205742995545E-2</v>
      </c>
      <c r="O55" s="4">
        <f t="shared" si="7"/>
        <v>0.1307571279347087</v>
      </c>
      <c r="P55" s="4">
        <f t="shared" si="8"/>
        <v>0.12271155026434095</v>
      </c>
      <c r="Q55" t="s">
        <v>277</v>
      </c>
      <c r="R55" s="6">
        <f t="shared" si="0"/>
        <v>45406</v>
      </c>
      <c r="S55" s="5">
        <f t="shared" si="9"/>
        <v>-0.44206182168353847</v>
      </c>
      <c r="T55" s="5">
        <f t="shared" si="10"/>
        <v>-0.50931640459365468</v>
      </c>
      <c r="U55" s="5">
        <f t="shared" si="11"/>
        <v>-0.37392347611320131</v>
      </c>
      <c r="V55" s="5">
        <f t="shared" si="12"/>
        <v>-0.33961782581529265</v>
      </c>
      <c r="W55" s="5">
        <f t="shared" si="13"/>
        <v>-1.664919528205687</v>
      </c>
      <c r="X55">
        <f>group_stock_price_index[[#This Row],[VNINDEX]]</f>
        <v>1205.6099999999999</v>
      </c>
      <c r="Y55" t="s">
        <v>277</v>
      </c>
      <c r="Z55" s="1">
        <f t="shared" si="4"/>
        <v>45406</v>
      </c>
      <c r="AA55" s="4">
        <f t="shared" si="14"/>
        <v>0</v>
      </c>
      <c r="AB55" s="4">
        <f t="shared" si="15"/>
        <v>0</v>
      </c>
      <c r="AC55" s="4">
        <f t="shared" si="16"/>
        <v>0</v>
      </c>
      <c r="AD55" s="4">
        <f t="shared" si="17"/>
        <v>0</v>
      </c>
      <c r="AE55" s="4">
        <f t="shared" si="18"/>
        <v>0</v>
      </c>
      <c r="AF55" s="7">
        <f t="shared" si="19"/>
        <v>1205.6099999999999</v>
      </c>
      <c r="AG55" t="s">
        <v>277</v>
      </c>
      <c r="AI55">
        <f t="shared" si="23"/>
        <v>0.61799999999999999</v>
      </c>
      <c r="AJ55">
        <f t="shared" si="20"/>
        <v>0.61799999999999999</v>
      </c>
      <c r="AK55">
        <f t="shared" si="21"/>
        <v>0.61799999999999999</v>
      </c>
      <c r="AL55">
        <f t="shared" si="22"/>
        <v>0.61799999999999999</v>
      </c>
    </row>
    <row r="56" spans="1:38" x14ac:dyDescent="0.25">
      <c r="A56" s="1">
        <f>eod_group_score_df_positive[[#This Row],[date]]</f>
        <v>45405</v>
      </c>
      <c r="B56" t="s">
        <v>277</v>
      </c>
      <c r="C56" s="3">
        <f>AVERAGE(eod_group_score_df_positive!Z56:Z60)</f>
        <v>0.49908997363699525</v>
      </c>
      <c r="D56" s="3">
        <f>AVERAGE(eod_group_score_df_positive!AA56:AA60)</f>
        <v>0.24444784508924949</v>
      </c>
      <c r="E56" s="3">
        <f>AVERAGE(eod_group_score_df_positive!AB56:AB60)</f>
        <v>0.27150877416642533</v>
      </c>
      <c r="F56" s="3">
        <f>AVERAGE(eod_group_score_df_positive!AC56:AC60)</f>
        <v>0.1714785559587611</v>
      </c>
      <c r="G56" t="s">
        <v>277</v>
      </c>
      <c r="H56" s="3">
        <f>ABS(AVERAGE(eod_group_score_df_negative!Z56:Z60))</f>
        <v>0.6695214675417499</v>
      </c>
      <c r="I56" s="3">
        <f>ABS(AVERAGE(eod_group_score_df_negative!AA56:AA60))</f>
        <v>0.47863263734933892</v>
      </c>
      <c r="J56" s="3">
        <f>ABS(AVERAGE(eod_group_score_df_negative!AB56:AB60))</f>
        <v>0.32365763560387351</v>
      </c>
      <c r="K56" s="3">
        <f>ABS(AVERAGE(eod_group_score_df_negative!AC56:AC60))</f>
        <v>0.24146034490709378</v>
      </c>
      <c r="L56" t="s">
        <v>277</v>
      </c>
      <c r="M56" s="4">
        <f t="shared" si="5"/>
        <v>-0.14584102799202894</v>
      </c>
      <c r="N56" s="4">
        <f t="shared" si="6"/>
        <v>-0.32387099077864945</v>
      </c>
      <c r="O56" s="4">
        <f t="shared" si="7"/>
        <v>-8.762063950748622E-2</v>
      </c>
      <c r="P56" s="4">
        <f t="shared" si="8"/>
        <v>-0.1694725025944373</v>
      </c>
      <c r="Q56" t="s">
        <v>277</v>
      </c>
      <c r="R56" s="6">
        <f t="shared" si="0"/>
        <v>45405</v>
      </c>
      <c r="S56" s="5">
        <f t="shared" si="9"/>
        <v>-0.62197617684521389</v>
      </c>
      <c r="T56" s="5">
        <f t="shared" si="10"/>
        <v>-0.67346616234692558</v>
      </c>
      <c r="U56" s="5">
        <f t="shared" si="11"/>
        <v>-0.50521326169784542</v>
      </c>
      <c r="V56" s="5">
        <f t="shared" si="12"/>
        <v>-0.45279720375570687</v>
      </c>
      <c r="W56" s="5">
        <f t="shared" si="13"/>
        <v>-2.2534528046456916</v>
      </c>
      <c r="X56">
        <f>group_stock_price_index[[#This Row],[VNINDEX]]</f>
        <v>1177.4000000000001</v>
      </c>
      <c r="Y56" t="s">
        <v>277</v>
      </c>
      <c r="Z56" s="1">
        <f t="shared" si="4"/>
        <v>45405</v>
      </c>
      <c r="AA56" s="4">
        <f t="shared" si="14"/>
        <v>0</v>
      </c>
      <c r="AB56" s="4">
        <f t="shared" si="15"/>
        <v>0</v>
      </c>
      <c r="AC56" s="4">
        <f t="shared" si="16"/>
        <v>0</v>
      </c>
      <c r="AD56" s="4">
        <f t="shared" si="17"/>
        <v>0</v>
      </c>
      <c r="AE56" s="4">
        <f t="shared" si="18"/>
        <v>0</v>
      </c>
      <c r="AF56" s="7">
        <f t="shared" si="19"/>
        <v>1177.4000000000001</v>
      </c>
      <c r="AG56" t="s">
        <v>277</v>
      </c>
      <c r="AI56">
        <f t="shared" si="23"/>
        <v>0.61799999999999999</v>
      </c>
      <c r="AJ56">
        <f t="shared" si="20"/>
        <v>0.61799999999999999</v>
      </c>
      <c r="AK56">
        <f t="shared" si="21"/>
        <v>0.61799999999999999</v>
      </c>
      <c r="AL56">
        <f t="shared" si="22"/>
        <v>0.61799999999999999</v>
      </c>
    </row>
    <row r="57" spans="1:38" x14ac:dyDescent="0.25">
      <c r="A57" s="1">
        <f>eod_group_score_df_positive[[#This Row],[date]]</f>
        <v>45404</v>
      </c>
      <c r="B57" t="s">
        <v>277</v>
      </c>
      <c r="C57" s="3">
        <f>AVERAGE(eod_group_score_df_positive!Z57:Z61)</f>
        <v>0.48880870286929579</v>
      </c>
      <c r="D57" s="3">
        <f>AVERAGE(eod_group_score_df_positive!AA57:AA61)</f>
        <v>0.24093773122226744</v>
      </c>
      <c r="E57" s="3">
        <f>AVERAGE(eod_group_score_df_positive!AB57:AB61)</f>
        <v>0.25367168207102464</v>
      </c>
      <c r="F57" s="3">
        <f>AVERAGE(eod_group_score_df_positive!AC57:AC61)</f>
        <v>0.16956334718388999</v>
      </c>
      <c r="G57" t="s">
        <v>277</v>
      </c>
      <c r="H57" s="3">
        <f>ABS(AVERAGE(eod_group_score_df_negative!Z57:Z61))</f>
        <v>2.5287159331543378</v>
      </c>
      <c r="I57" s="3">
        <f>ABS(AVERAGE(eod_group_score_df_negative!AA57:AA61))</f>
        <v>2.0217131778366655</v>
      </c>
      <c r="J57" s="3">
        <f>ABS(AVERAGE(eod_group_score_df_negative!AB57:AB61))</f>
        <v>1.5108542162360579</v>
      </c>
      <c r="K57" s="3">
        <f>ABS(AVERAGE(eod_group_score_df_negative!AC57:AC61))</f>
        <v>0.78858160298792535</v>
      </c>
      <c r="L57" t="s">
        <v>277</v>
      </c>
      <c r="M57" s="4">
        <f t="shared" si="5"/>
        <v>-0.67602007484291682</v>
      </c>
      <c r="N57" s="4">
        <f t="shared" si="6"/>
        <v>-0.78703057527996967</v>
      </c>
      <c r="O57" s="4">
        <f t="shared" si="7"/>
        <v>-0.71247610214800283</v>
      </c>
      <c r="P57" s="4">
        <f t="shared" si="8"/>
        <v>-0.64605909126070382</v>
      </c>
      <c r="Q57" t="s">
        <v>277</v>
      </c>
      <c r="R57" s="6">
        <f t="shared" si="0"/>
        <v>45404</v>
      </c>
      <c r="S57" s="5">
        <f t="shared" si="9"/>
        <v>-0.73236257960923723</v>
      </c>
      <c r="T57" s="5">
        <f t="shared" si="10"/>
        <v>-0.75624334595717668</v>
      </c>
      <c r="U57" s="5">
        <f t="shared" si="11"/>
        <v>-0.59289498619835945</v>
      </c>
      <c r="V57" s="5">
        <f t="shared" si="12"/>
        <v>-0.50285483446693313</v>
      </c>
      <c r="W57" s="5">
        <f t="shared" si="13"/>
        <v>-2.5843557462317062</v>
      </c>
      <c r="X57">
        <f>group_stock_price_index[[#This Row],[VNINDEX]]</f>
        <v>1190.22</v>
      </c>
      <c r="Y57" t="s">
        <v>277</v>
      </c>
      <c r="Z57" s="1">
        <f t="shared" si="4"/>
        <v>45404</v>
      </c>
      <c r="AA57" s="4">
        <f t="shared" si="14"/>
        <v>0</v>
      </c>
      <c r="AB57" s="4">
        <f t="shared" si="15"/>
        <v>0</v>
      </c>
      <c r="AC57" s="4">
        <f t="shared" si="16"/>
        <v>0</v>
      </c>
      <c r="AD57" s="4">
        <f t="shared" si="17"/>
        <v>0</v>
      </c>
      <c r="AE57" s="4">
        <f t="shared" si="18"/>
        <v>0</v>
      </c>
      <c r="AF57" s="7">
        <f t="shared" si="19"/>
        <v>1190.22</v>
      </c>
      <c r="AG57" t="s">
        <v>277</v>
      </c>
      <c r="AI57">
        <f t="shared" si="23"/>
        <v>0.61799999999999999</v>
      </c>
      <c r="AJ57">
        <f t="shared" si="20"/>
        <v>0.61799999999999999</v>
      </c>
      <c r="AK57">
        <f t="shared" si="21"/>
        <v>0.61799999999999999</v>
      </c>
      <c r="AL57">
        <f t="shared" si="22"/>
        <v>0.61799999999999999</v>
      </c>
    </row>
    <row r="58" spans="1:38" x14ac:dyDescent="0.25">
      <c r="A58" s="1">
        <f>eod_group_score_df_positive[[#This Row],[date]]</f>
        <v>45401</v>
      </c>
      <c r="B58" t="s">
        <v>277</v>
      </c>
      <c r="C58" s="3">
        <f>AVERAGE(eod_group_score_df_positive!Z58:Z62)</f>
        <v>0.28032801576234778</v>
      </c>
      <c r="D58" s="3">
        <f>AVERAGE(eod_group_score_df_positive!AA58:AA62)</f>
        <v>0.22324352097815967</v>
      </c>
      <c r="E58" s="3">
        <f>AVERAGE(eod_group_score_df_positive!AB58:AB62)</f>
        <v>0.34650755870870142</v>
      </c>
      <c r="F58" s="3">
        <f>AVERAGE(eod_group_score_df_positive!AC58:AC62)</f>
        <v>0.25357387004097476</v>
      </c>
      <c r="G58" t="s">
        <v>277</v>
      </c>
      <c r="H58" s="3">
        <f>ABS(AVERAGE(eod_group_score_df_negative!Z58:Z62))</f>
        <v>2.5463528610700226</v>
      </c>
      <c r="I58" s="3">
        <f>ABS(AVERAGE(eod_group_score_df_negative!AA58:AA62))</f>
        <v>2.0181720292905507</v>
      </c>
      <c r="J58" s="3">
        <f>ABS(AVERAGE(eod_group_score_df_negative!AB58:AB62))</f>
        <v>1.5150502533869401</v>
      </c>
      <c r="K58" s="3">
        <f>ABS(AVERAGE(eod_group_score_df_negative!AC58:AC62))</f>
        <v>0.78736966029633781</v>
      </c>
      <c r="L58" t="s">
        <v>277</v>
      </c>
      <c r="M58" s="4">
        <f t="shared" si="5"/>
        <v>-0.80165570294126132</v>
      </c>
      <c r="N58" s="4">
        <f t="shared" si="6"/>
        <v>-0.80080130973357766</v>
      </c>
      <c r="O58" s="4">
        <f t="shared" si="7"/>
        <v>-0.62772302159273596</v>
      </c>
      <c r="P58" s="4">
        <f t="shared" si="8"/>
        <v>-0.51279994994770672</v>
      </c>
      <c r="Q58" t="s">
        <v>277</v>
      </c>
      <c r="R58" s="6">
        <f t="shared" si="0"/>
        <v>45401</v>
      </c>
      <c r="S58" s="5">
        <f t="shared" si="9"/>
        <v>-0.5750733816581588</v>
      </c>
      <c r="T58" s="5">
        <f t="shared" si="10"/>
        <v>-0.63612792321769285</v>
      </c>
      <c r="U58" s="5">
        <f t="shared" si="11"/>
        <v>-0.34690340572039341</v>
      </c>
      <c r="V58" s="5">
        <f t="shared" si="12"/>
        <v>-0.26586111276198238</v>
      </c>
      <c r="W58" s="5">
        <f t="shared" si="13"/>
        <v>-1.8239658233582274</v>
      </c>
      <c r="X58">
        <f>group_stock_price_index[[#This Row],[VNINDEX]]</f>
        <v>1174.8499999999999</v>
      </c>
      <c r="Y58" t="s">
        <v>277</v>
      </c>
      <c r="Z58" s="1">
        <f t="shared" si="4"/>
        <v>45401</v>
      </c>
      <c r="AA58" s="4">
        <f t="shared" si="14"/>
        <v>0</v>
      </c>
      <c r="AB58" s="4">
        <f t="shared" si="15"/>
        <v>0</v>
      </c>
      <c r="AC58" s="4">
        <f t="shared" si="16"/>
        <v>0</v>
      </c>
      <c r="AD58" s="4">
        <f t="shared" si="17"/>
        <v>0</v>
      </c>
      <c r="AE58" s="4">
        <f t="shared" si="18"/>
        <v>0</v>
      </c>
      <c r="AF58" s="7">
        <f t="shared" si="19"/>
        <v>1174.8499999999999</v>
      </c>
      <c r="AG58" t="s">
        <v>277</v>
      </c>
      <c r="AI58">
        <f t="shared" si="23"/>
        <v>0.61799999999999999</v>
      </c>
      <c r="AJ58">
        <f t="shared" si="20"/>
        <v>0.61799999999999999</v>
      </c>
      <c r="AK58">
        <f t="shared" si="21"/>
        <v>0.61799999999999999</v>
      </c>
      <c r="AL58">
        <f t="shared" si="22"/>
        <v>0.61799999999999999</v>
      </c>
    </row>
    <row r="59" spans="1:38" x14ac:dyDescent="0.25">
      <c r="A59" s="1">
        <f>eod_group_score_df_positive[[#This Row],[date]]</f>
        <v>45399</v>
      </c>
      <c r="B59" t="s">
        <v>277</v>
      </c>
      <c r="C59" s="3">
        <f>AVERAGE(eod_group_score_df_positive!Z59:Z63)</f>
        <v>0.32559198281862017</v>
      </c>
      <c r="D59" s="3">
        <f>AVERAGE(eod_group_score_df_positive!AA59:AA63)</f>
        <v>0.28654422823096426</v>
      </c>
      <c r="E59" s="3">
        <f>AVERAGE(eod_group_score_df_positive!AB59:AB63)</f>
        <v>0.38193754334291219</v>
      </c>
      <c r="F59" s="3">
        <f>AVERAGE(eod_group_score_df_positive!AC59:AC63)</f>
        <v>0.26116192487714834</v>
      </c>
      <c r="G59" t="s">
        <v>277</v>
      </c>
      <c r="H59" s="3">
        <f>ABS(AVERAGE(eod_group_score_df_negative!Z59:Z63))</f>
        <v>2.2300983275839013</v>
      </c>
      <c r="I59" s="3">
        <f>ABS(AVERAGE(eod_group_score_df_negative!AA59:AA63))</f>
        <v>1.8015231468345578</v>
      </c>
      <c r="J59" s="3">
        <f>ABS(AVERAGE(eod_group_score_df_negative!AB59:AB63))</f>
        <v>1.4051336153649843</v>
      </c>
      <c r="K59" s="3">
        <f>ABS(AVERAGE(eod_group_score_df_negative!AC59:AC63))</f>
        <v>0.76798504199339401</v>
      </c>
      <c r="L59" t="s">
        <v>277</v>
      </c>
      <c r="M59" s="4">
        <f t="shared" si="5"/>
        <v>-0.74520231853339114</v>
      </c>
      <c r="N59" s="4">
        <f t="shared" si="6"/>
        <v>-0.72554120460603166</v>
      </c>
      <c r="O59" s="4">
        <f t="shared" si="7"/>
        <v>-0.57255474525249017</v>
      </c>
      <c r="P59" s="4">
        <f t="shared" si="8"/>
        <v>-0.49246913553795613</v>
      </c>
      <c r="Q59" t="s">
        <v>277</v>
      </c>
      <c r="R59" s="6">
        <f t="shared" si="0"/>
        <v>45399</v>
      </c>
      <c r="S59" s="5">
        <f t="shared" si="9"/>
        <v>-0.45084136146001325</v>
      </c>
      <c r="T59" s="5">
        <f t="shared" si="10"/>
        <v>-0.585379536850402</v>
      </c>
      <c r="U59" s="5">
        <f t="shared" si="11"/>
        <v>-0.19399659584498111</v>
      </c>
      <c r="V59" s="5">
        <f t="shared" si="12"/>
        <v>-0.14451574986777896</v>
      </c>
      <c r="W59" s="5">
        <f t="shared" si="13"/>
        <v>-1.3747332440231754</v>
      </c>
      <c r="X59">
        <f>group_stock_price_index[[#This Row],[VNINDEX]]</f>
        <v>1193.01</v>
      </c>
      <c r="Y59" t="s">
        <v>277</v>
      </c>
      <c r="Z59" s="1">
        <f t="shared" si="4"/>
        <v>45399</v>
      </c>
      <c r="AA59" s="4">
        <f t="shared" si="14"/>
        <v>0</v>
      </c>
      <c r="AB59" s="4">
        <f t="shared" si="15"/>
        <v>0</v>
      </c>
      <c r="AC59" s="4">
        <f t="shared" si="16"/>
        <v>0</v>
      </c>
      <c r="AD59" s="4">
        <f t="shared" si="17"/>
        <v>0</v>
      </c>
      <c r="AE59" s="4">
        <f t="shared" si="18"/>
        <v>0</v>
      </c>
      <c r="AF59" s="7">
        <f t="shared" si="19"/>
        <v>1193.01</v>
      </c>
      <c r="AG59" t="s">
        <v>277</v>
      </c>
      <c r="AI59">
        <f t="shared" si="23"/>
        <v>0.61799999999999999</v>
      </c>
      <c r="AJ59">
        <f t="shared" si="20"/>
        <v>0.61799999999999999</v>
      </c>
      <c r="AK59">
        <f t="shared" si="21"/>
        <v>0.61799999999999999</v>
      </c>
      <c r="AL59">
        <f t="shared" si="22"/>
        <v>0.61799999999999999</v>
      </c>
    </row>
    <row r="60" spans="1:38" x14ac:dyDescent="0.25">
      <c r="A60" s="1">
        <f>eod_group_score_df_positive[[#This Row],[date]]</f>
        <v>45398</v>
      </c>
      <c r="B60" t="s">
        <v>277</v>
      </c>
      <c r="C60" s="3">
        <f>AVERAGE(eod_group_score_df_positive!Z60:Z64)</f>
        <v>0.31393008690209573</v>
      </c>
      <c r="D60" s="3">
        <f>AVERAGE(eod_group_score_df_positive!AA60:AA64)</f>
        <v>0.27347588443032445</v>
      </c>
      <c r="E60" s="3">
        <f>AVERAGE(eod_group_score_df_positive!AB60:AB64)</f>
        <v>0.41546594494258127</v>
      </c>
      <c r="F60" s="3">
        <f>AVERAGE(eod_group_score_df_positive!AC60:AC64)</f>
        <v>0.26510881639362083</v>
      </c>
      <c r="G60" t="s">
        <v>277</v>
      </c>
      <c r="H60" s="3">
        <f>ABS(AVERAGE(eod_group_score_df_negative!Z60:Z64))</f>
        <v>2.111755443959102</v>
      </c>
      <c r="I60" s="3">
        <f>ABS(AVERAGE(eod_group_score_df_negative!AA60:AA64))</f>
        <v>1.7529223418174129</v>
      </c>
      <c r="J60" s="3">
        <f>ABS(AVERAGE(eod_group_score_df_negative!AB60:AB64))</f>
        <v>1.3364158270045139</v>
      </c>
      <c r="K60" s="3">
        <f>ABS(AVERAGE(eod_group_score_df_negative!AC60:AC64))</f>
        <v>0.68712479083904376</v>
      </c>
      <c r="L60" t="s">
        <v>277</v>
      </c>
      <c r="M60" s="4">
        <f t="shared" si="5"/>
        <v>-0.74116175991647171</v>
      </c>
      <c r="N60" s="4">
        <f t="shared" si="6"/>
        <v>-0.73008673133639956</v>
      </c>
      <c r="O60" s="4">
        <f t="shared" si="7"/>
        <v>-0.52569179998851212</v>
      </c>
      <c r="P60" s="4">
        <f t="shared" si="8"/>
        <v>-0.44318533943773042</v>
      </c>
      <c r="Q60" t="s">
        <v>277</v>
      </c>
      <c r="R60" s="6">
        <f t="shared" si="0"/>
        <v>45398</v>
      </c>
      <c r="S60" s="5">
        <f t="shared" si="9"/>
        <v>-0.35262646348298643</v>
      </c>
      <c r="T60" s="5">
        <f t="shared" si="10"/>
        <v>-0.58536109117468638</v>
      </c>
      <c r="U60" s="5">
        <f t="shared" si="11"/>
        <v>-8.7020827030527673E-2</v>
      </c>
      <c r="V60" s="5">
        <f t="shared" si="12"/>
        <v>-5.073408499781077E-2</v>
      </c>
      <c r="W60" s="5">
        <f t="shared" si="13"/>
        <v>-1.0757424666860114</v>
      </c>
      <c r="X60">
        <f>group_stock_price_index[[#This Row],[VNINDEX]]</f>
        <v>1215.68</v>
      </c>
      <c r="Y60" t="s">
        <v>277</v>
      </c>
      <c r="Z60" s="1">
        <f t="shared" si="4"/>
        <v>45398</v>
      </c>
      <c r="AA60" s="4">
        <f t="shared" si="14"/>
        <v>0</v>
      </c>
      <c r="AB60" s="4">
        <f t="shared" si="15"/>
        <v>0</v>
      </c>
      <c r="AC60" s="4">
        <f t="shared" si="16"/>
        <v>0</v>
      </c>
      <c r="AD60" s="4">
        <f t="shared" si="17"/>
        <v>0</v>
      </c>
      <c r="AE60" s="4">
        <f t="shared" si="18"/>
        <v>0</v>
      </c>
      <c r="AF60" s="7">
        <f t="shared" si="19"/>
        <v>1215.68</v>
      </c>
      <c r="AG60" t="s">
        <v>277</v>
      </c>
      <c r="AI60">
        <f t="shared" si="23"/>
        <v>0.61799999999999999</v>
      </c>
      <c r="AJ60">
        <f t="shared" si="20"/>
        <v>0.61799999999999999</v>
      </c>
      <c r="AK60">
        <f t="shared" si="21"/>
        <v>0.61799999999999999</v>
      </c>
      <c r="AL60">
        <f t="shared" si="22"/>
        <v>0.61799999999999999</v>
      </c>
    </row>
    <row r="61" spans="1:38" x14ac:dyDescent="0.25">
      <c r="A61" s="1">
        <f>eod_group_score_df_positive[[#This Row],[date]]</f>
        <v>45397</v>
      </c>
      <c r="B61" t="s">
        <v>277</v>
      </c>
      <c r="C61" s="3">
        <f>AVERAGE(eod_group_score_df_positive!Z61:Z65)</f>
        <v>0.36723816293278688</v>
      </c>
      <c r="D61" s="3">
        <f>AVERAGE(eod_group_score_df_positive!AA61:AA65)</f>
        <v>0.25866339978441827</v>
      </c>
      <c r="E61" s="3">
        <f>AVERAGE(eod_group_score_df_positive!AB61:AB65)</f>
        <v>0.40005951265729023</v>
      </c>
      <c r="F61" s="3">
        <f>AVERAGE(eod_group_score_df_positive!AC61:AC65)</f>
        <v>0.2669567086367664</v>
      </c>
      <c r="G61" t="s">
        <v>277</v>
      </c>
      <c r="H61" s="3">
        <f>ABS(AVERAGE(eod_group_score_df_negative!Z61:Z65))</f>
        <v>2.0629763032732575</v>
      </c>
      <c r="I61" s="3">
        <f>ABS(AVERAGE(eod_group_score_df_negative!AA61:AA65))</f>
        <v>1.7140360420220044</v>
      </c>
      <c r="J61" s="3">
        <f>ABS(AVERAGE(eod_group_score_df_negative!AB61:AB65))</f>
        <v>1.2880595233570311</v>
      </c>
      <c r="K61" s="3">
        <f>ABS(AVERAGE(eod_group_score_df_negative!AC61:AC65))</f>
        <v>0.65320395081013871</v>
      </c>
      <c r="L61" t="s">
        <v>277</v>
      </c>
      <c r="M61" s="4">
        <f t="shared" si="5"/>
        <v>-0.69777304181214539</v>
      </c>
      <c r="N61" s="4">
        <f t="shared" si="6"/>
        <v>-0.7377569088299053</v>
      </c>
      <c r="O61" s="4">
        <f t="shared" si="7"/>
        <v>-0.52602926201005618</v>
      </c>
      <c r="P61" s="4">
        <f t="shared" si="8"/>
        <v>-0.41976065615056807</v>
      </c>
      <c r="Q61" t="s">
        <v>277</v>
      </c>
      <c r="R61" s="6">
        <f t="shared" si="0"/>
        <v>45397</v>
      </c>
      <c r="S61" s="5">
        <f t="shared" si="9"/>
        <v>-0.26937237226101274</v>
      </c>
      <c r="T61" s="5">
        <f t="shared" si="10"/>
        <v>-0.55049444463774511</v>
      </c>
      <c r="U61" s="5">
        <f t="shared" si="11"/>
        <v>-1.4768108581809552E-2</v>
      </c>
      <c r="V61" s="5">
        <f t="shared" si="12"/>
        <v>1.2219493854359053E-4</v>
      </c>
      <c r="W61" s="5">
        <f t="shared" si="13"/>
        <v>-0.8345127305420238</v>
      </c>
      <c r="X61">
        <f>group_stock_price_index[[#This Row],[VNINDEX]]</f>
        <v>1216.6099999999999</v>
      </c>
      <c r="Y61" t="s">
        <v>277</v>
      </c>
      <c r="Z61" s="1">
        <f t="shared" si="4"/>
        <v>45397</v>
      </c>
      <c r="AA61" s="4">
        <f t="shared" si="14"/>
        <v>0</v>
      </c>
      <c r="AB61" s="4">
        <f t="shared" si="15"/>
        <v>0</v>
      </c>
      <c r="AC61" s="4">
        <f t="shared" si="16"/>
        <v>0</v>
      </c>
      <c r="AD61" s="4">
        <f t="shared" si="17"/>
        <v>0</v>
      </c>
      <c r="AE61" s="4">
        <f t="shared" si="18"/>
        <v>0</v>
      </c>
      <c r="AF61" s="7">
        <f t="shared" si="19"/>
        <v>1216.6099999999999</v>
      </c>
      <c r="AG61" t="s">
        <v>277</v>
      </c>
      <c r="AI61">
        <f t="shared" si="23"/>
        <v>0.61799999999999999</v>
      </c>
      <c r="AJ61">
        <f t="shared" si="20"/>
        <v>0.61799999999999999</v>
      </c>
      <c r="AK61">
        <f t="shared" si="21"/>
        <v>0.61799999999999999</v>
      </c>
      <c r="AL61">
        <f t="shared" si="22"/>
        <v>0.61799999999999999</v>
      </c>
    </row>
    <row r="62" spans="1:38" x14ac:dyDescent="0.25">
      <c r="A62" s="1">
        <f>eod_group_score_df_positive[[#This Row],[date]]</f>
        <v>45394</v>
      </c>
      <c r="B62" t="s">
        <v>277</v>
      </c>
      <c r="C62" s="3">
        <f>AVERAGE(eod_group_score_df_positive!Z62:Z66)</f>
        <v>0.37674449919705466</v>
      </c>
      <c r="D62" s="3">
        <f>AVERAGE(eod_group_score_df_positive!AA62:AA66)</f>
        <v>0.26659040728105021</v>
      </c>
      <c r="E62" s="3">
        <f>AVERAGE(eod_group_score_df_positive!AB62:AB66)</f>
        <v>0.4209860079876564</v>
      </c>
      <c r="F62" s="3">
        <f>AVERAGE(eod_group_score_df_positive!AC62:AC66)</f>
        <v>0.27034762065480938</v>
      </c>
      <c r="G62" t="s">
        <v>277</v>
      </c>
      <c r="H62" s="3">
        <f>ABS(AVERAGE(eod_group_score_df_negative!Z62:Z66))</f>
        <v>0.3018140505225812</v>
      </c>
      <c r="I62" s="3">
        <f>ABS(AVERAGE(eod_group_score_df_negative!AA62:AA66))</f>
        <v>0.38878797537333298</v>
      </c>
      <c r="J62" s="3">
        <f>ABS(AVERAGE(eod_group_score_df_negative!AB62:AB66))</f>
        <v>0.13386217262389052</v>
      </c>
      <c r="K62" s="3">
        <f>ABS(AVERAGE(eod_group_score_df_negative!AC62:AC66))</f>
        <v>8.1001978034328542E-2</v>
      </c>
      <c r="L62" t="s">
        <v>277</v>
      </c>
      <c r="M62" s="4">
        <f t="shared" si="5"/>
        <v>0.11042591491247576</v>
      </c>
      <c r="N62" s="4">
        <f t="shared" si="6"/>
        <v>-0.18645346158254997</v>
      </c>
      <c r="O62" s="4">
        <f t="shared" si="7"/>
        <v>0.51748180024182733</v>
      </c>
      <c r="P62" s="4">
        <f t="shared" si="8"/>
        <v>0.53890951726404945</v>
      </c>
      <c r="Q62" t="s">
        <v>277</v>
      </c>
      <c r="R62" s="6">
        <f t="shared" si="0"/>
        <v>45394</v>
      </c>
      <c r="S62" s="5">
        <f t="shared" si="9"/>
        <v>-0.19610224832271378</v>
      </c>
      <c r="T62" s="5">
        <f t="shared" si="10"/>
        <v>-0.44075717007150067</v>
      </c>
      <c r="U62" s="5">
        <f t="shared" si="11"/>
        <v>6.281207638517125E-2</v>
      </c>
      <c r="V62" s="5">
        <f t="shared" si="12"/>
        <v>0.11132269256581606</v>
      </c>
      <c r="W62" s="5">
        <f t="shared" si="13"/>
        <v>-0.46272464944322711</v>
      </c>
      <c r="X62">
        <f>group_stock_price_index[[#This Row],[VNINDEX]]</f>
        <v>1276.5999999999999</v>
      </c>
      <c r="Y62" t="s">
        <v>277</v>
      </c>
      <c r="Z62" s="1">
        <f t="shared" si="4"/>
        <v>45394</v>
      </c>
      <c r="AA62" s="4">
        <f t="shared" si="14"/>
        <v>0</v>
      </c>
      <c r="AB62" s="4">
        <f t="shared" si="15"/>
        <v>0</v>
      </c>
      <c r="AC62" s="4">
        <f t="shared" si="16"/>
        <v>0</v>
      </c>
      <c r="AD62" s="4">
        <f t="shared" si="17"/>
        <v>0</v>
      </c>
      <c r="AE62" s="4">
        <f t="shared" si="18"/>
        <v>0</v>
      </c>
      <c r="AF62" s="7">
        <f t="shared" si="19"/>
        <v>1276.5999999999999</v>
      </c>
      <c r="AG62" t="s">
        <v>277</v>
      </c>
      <c r="AI62">
        <f t="shared" si="23"/>
        <v>0.61799999999999999</v>
      </c>
      <c r="AJ62">
        <f t="shared" si="20"/>
        <v>0.61799999999999999</v>
      </c>
      <c r="AK62">
        <f t="shared" si="21"/>
        <v>0.61799999999999999</v>
      </c>
      <c r="AL62">
        <f t="shared" si="22"/>
        <v>0.61799999999999999</v>
      </c>
    </row>
    <row r="63" spans="1:38" x14ac:dyDescent="0.25">
      <c r="A63" s="1">
        <f>eod_group_score_df_positive[[#This Row],[date]]</f>
        <v>45393</v>
      </c>
      <c r="B63" t="s">
        <v>277</v>
      </c>
      <c r="C63" s="3">
        <f>AVERAGE(eod_group_score_df_positive!Z63:Z67)</f>
        <v>0.34375165051654027</v>
      </c>
      <c r="D63" s="3">
        <f>AVERAGE(eod_group_score_df_positive!AA63:AA67)</f>
        <v>0.21771947300696723</v>
      </c>
      <c r="E63" s="3">
        <f>AVERAGE(eod_group_score_df_positive!AB63:AB67)</f>
        <v>0.26216189777924376</v>
      </c>
      <c r="F63" s="3">
        <f>AVERAGE(eod_group_score_df_positive!AC63:AC67)</f>
        <v>0.17323167562276898</v>
      </c>
      <c r="G63" t="s">
        <v>277</v>
      </c>
      <c r="H63" s="3">
        <f>ABS(AVERAGE(eod_group_score_df_negative!Z63:Z67))</f>
        <v>0.49517404978407259</v>
      </c>
      <c r="I63" s="3">
        <f>ABS(AVERAGE(eod_group_score_df_negative!AA63:AA67))</f>
        <v>0.74364041560782135</v>
      </c>
      <c r="J63" s="3">
        <f>ABS(AVERAGE(eod_group_score_df_negative!AB63:AB67))</f>
        <v>0.19906145662505711</v>
      </c>
      <c r="K63" s="3">
        <f>ABS(AVERAGE(eod_group_score_df_negative!AC63:AC67))</f>
        <v>0.14348360259330523</v>
      </c>
      <c r="L63" t="s">
        <v>277</v>
      </c>
      <c r="M63" s="4">
        <f t="shared" si="5"/>
        <v>-0.18049560195053391</v>
      </c>
      <c r="N63" s="4">
        <f t="shared" si="6"/>
        <v>-0.54705937789712344</v>
      </c>
      <c r="O63" s="4">
        <f t="shared" si="7"/>
        <v>0.13681102778432558</v>
      </c>
      <c r="P63" s="4">
        <f t="shared" si="8"/>
        <v>9.3926864523310366E-2</v>
      </c>
      <c r="Q63" t="s">
        <v>277</v>
      </c>
      <c r="R63" s="6">
        <f t="shared" si="0"/>
        <v>45393</v>
      </c>
      <c r="S63" s="5">
        <f t="shared" si="9"/>
        <v>-0.22085514201790421</v>
      </c>
      <c r="T63" s="5">
        <f t="shared" si="10"/>
        <v>-0.40038965116934949</v>
      </c>
      <c r="U63" s="5">
        <f t="shared" si="11"/>
        <v>-5.3382768263643854E-2</v>
      </c>
      <c r="V63" s="5">
        <f t="shared" si="12"/>
        <v>5.431914501033358E-2</v>
      </c>
      <c r="W63" s="5">
        <f t="shared" si="13"/>
        <v>-0.62030841644056389</v>
      </c>
      <c r="X63">
        <f>group_stock_price_index[[#This Row],[VNINDEX]]</f>
        <v>1258.2</v>
      </c>
      <c r="Y63" t="s">
        <v>277</v>
      </c>
      <c r="Z63" s="1">
        <f t="shared" si="4"/>
        <v>45393</v>
      </c>
      <c r="AA63" s="4">
        <f t="shared" si="14"/>
        <v>0</v>
      </c>
      <c r="AB63" s="4">
        <f t="shared" si="15"/>
        <v>0</v>
      </c>
      <c r="AC63" s="4">
        <f t="shared" si="16"/>
        <v>0</v>
      </c>
      <c r="AD63" s="4">
        <f t="shared" si="17"/>
        <v>0</v>
      </c>
      <c r="AE63" s="4">
        <f t="shared" si="18"/>
        <v>0</v>
      </c>
      <c r="AF63" s="7">
        <f t="shared" si="19"/>
        <v>1258.2</v>
      </c>
      <c r="AG63" t="s">
        <v>277</v>
      </c>
      <c r="AI63">
        <f t="shared" si="23"/>
        <v>0.61799999999999999</v>
      </c>
      <c r="AJ63">
        <f t="shared" si="20"/>
        <v>0.61799999999999999</v>
      </c>
      <c r="AK63">
        <f t="shared" si="21"/>
        <v>0.61799999999999999</v>
      </c>
      <c r="AL63">
        <f t="shared" si="22"/>
        <v>0.61799999999999999</v>
      </c>
    </row>
    <row r="64" spans="1:38" x14ac:dyDescent="0.25">
      <c r="A64" s="1">
        <f>eod_group_score_df_positive[[#This Row],[date]]</f>
        <v>45392</v>
      </c>
      <c r="B64" t="s">
        <v>277</v>
      </c>
      <c r="C64" s="3">
        <f>AVERAGE(eod_group_score_df_positive!Z64:Z68)</f>
        <v>0.34455106617831671</v>
      </c>
      <c r="D64" s="3">
        <f>AVERAGE(eod_group_score_df_positive!AA64:AA68)</f>
        <v>0.13689136439600799</v>
      </c>
      <c r="E64" s="3">
        <f>AVERAGE(eod_group_score_df_positive!AB64:AB68)</f>
        <v>0.24532194279795361</v>
      </c>
      <c r="F64" s="3">
        <f>AVERAGE(eod_group_score_df_positive!AC64:AC68)</f>
        <v>0.15662627719319677</v>
      </c>
      <c r="G64" t="s">
        <v>277</v>
      </c>
      <c r="H64" s="3">
        <f>ABS(AVERAGE(eod_group_score_df_negative!Z64:Z68))</f>
        <v>0.57933664384010997</v>
      </c>
      <c r="I64" s="3">
        <f>ABS(AVERAGE(eod_group_score_df_negative!AA64:AA68))</f>
        <v>0.86031026694386659</v>
      </c>
      <c r="J64" s="3">
        <f>ABS(AVERAGE(eod_group_score_df_negative!AB64:AB68))</f>
        <v>0.26453111626774739</v>
      </c>
      <c r="K64" s="3">
        <f>ABS(AVERAGE(eod_group_score_df_negative!AC64:AC68))</f>
        <v>0.16418484752984316</v>
      </c>
      <c r="L64" t="s">
        <v>277</v>
      </c>
      <c r="M64" s="4">
        <f t="shared" si="5"/>
        <v>-0.254127828648257</v>
      </c>
      <c r="N64" s="4">
        <f t="shared" si="6"/>
        <v>-0.72544897622745352</v>
      </c>
      <c r="O64" s="4">
        <f t="shared" si="7"/>
        <v>-3.7675901180223063E-2</v>
      </c>
      <c r="P64" s="4">
        <f t="shared" si="8"/>
        <v>-2.3560811188115111E-2</v>
      </c>
      <c r="Q64" t="s">
        <v>277</v>
      </c>
      <c r="R64" s="6">
        <f t="shared" si="0"/>
        <v>45392</v>
      </c>
      <c r="S64" s="5">
        <f t="shared" si="9"/>
        <v>-0.15984012918994703</v>
      </c>
      <c r="T64" s="5">
        <f t="shared" si="10"/>
        <v>-0.21985035326359284</v>
      </c>
      <c r="U64" s="5">
        <f t="shared" si="11"/>
        <v>-7.4932973373591186E-2</v>
      </c>
      <c r="V64" s="5">
        <f t="shared" si="12"/>
        <v>0.10827888469738603</v>
      </c>
      <c r="W64" s="5">
        <f t="shared" si="13"/>
        <v>-0.34634457112974504</v>
      </c>
      <c r="X64">
        <f>group_stock_price_index[[#This Row],[VNINDEX]]</f>
        <v>1258.56</v>
      </c>
      <c r="Y64" t="s">
        <v>277</v>
      </c>
      <c r="Z64" s="1">
        <f t="shared" si="4"/>
        <v>45392</v>
      </c>
      <c r="AA64" s="4">
        <f t="shared" si="14"/>
        <v>0</v>
      </c>
      <c r="AB64" s="4">
        <f t="shared" si="15"/>
        <v>0</v>
      </c>
      <c r="AC64" s="4">
        <f t="shared" si="16"/>
        <v>0</v>
      </c>
      <c r="AD64" s="4">
        <f t="shared" si="17"/>
        <v>0</v>
      </c>
      <c r="AE64" s="4">
        <f t="shared" si="18"/>
        <v>0</v>
      </c>
      <c r="AF64" s="7">
        <f t="shared" si="19"/>
        <v>1258.56</v>
      </c>
      <c r="AG64" t="s">
        <v>277</v>
      </c>
      <c r="AI64">
        <f t="shared" si="23"/>
        <v>0.61799999999999999</v>
      </c>
      <c r="AJ64">
        <f t="shared" si="20"/>
        <v>0.61799999999999999</v>
      </c>
      <c r="AK64">
        <f t="shared" si="21"/>
        <v>0.61799999999999999</v>
      </c>
      <c r="AL64">
        <f t="shared" si="22"/>
        <v>0.61799999999999999</v>
      </c>
    </row>
    <row r="65" spans="1:38" x14ac:dyDescent="0.25">
      <c r="A65" s="1">
        <f>eod_group_score_df_positive[[#This Row],[date]]</f>
        <v>45391</v>
      </c>
      <c r="B65" t="s">
        <v>277</v>
      </c>
      <c r="C65" s="3">
        <f>AVERAGE(eod_group_score_df_positive!Z65:Z69)</f>
        <v>0.3581923224985708</v>
      </c>
      <c r="D65" s="3">
        <f>AVERAGE(eod_group_score_df_positive!AA65:AA69)</f>
        <v>0.24684666077864431</v>
      </c>
      <c r="E65" s="3">
        <f>AVERAGE(eod_group_score_df_positive!AB65:AB69)</f>
        <v>0.23832567270198907</v>
      </c>
      <c r="F65" s="3">
        <f>AVERAGE(eod_group_score_df_positive!AC65:AC69)</f>
        <v>0.14335350045446621</v>
      </c>
      <c r="G65" t="s">
        <v>277</v>
      </c>
      <c r="H65" s="3">
        <f>ABS(AVERAGE(eod_group_score_df_negative!Z65:Z69))</f>
        <v>0.70294738587206529</v>
      </c>
      <c r="I65" s="3">
        <f>ABS(AVERAGE(eod_group_score_df_negative!AA65:AA69))</f>
        <v>0.86445825678155841</v>
      </c>
      <c r="J65" s="3">
        <f>ABS(AVERAGE(eod_group_score_df_negative!AB65:AB69))</f>
        <v>0.33212362898825842</v>
      </c>
      <c r="K65" s="3">
        <f>ABS(AVERAGE(eod_group_score_df_negative!AC65:AC69))</f>
        <v>0.21012744337192651</v>
      </c>
      <c r="L65" t="s">
        <v>277</v>
      </c>
      <c r="M65" s="4">
        <f t="shared" si="5"/>
        <v>-0.32489130380660303</v>
      </c>
      <c r="N65" s="4">
        <f t="shared" si="6"/>
        <v>-0.5557534986516931</v>
      </c>
      <c r="O65" s="4">
        <f t="shared" si="7"/>
        <v>-0.16442820774492142</v>
      </c>
      <c r="P65" s="4">
        <f t="shared" si="8"/>
        <v>-0.18890393975595868</v>
      </c>
      <c r="Q65" t="s">
        <v>277</v>
      </c>
      <c r="R65" s="6">
        <f t="shared" ref="R65:R128" si="24">A65</f>
        <v>45391</v>
      </c>
      <c r="S65" s="5">
        <f t="shared" si="9"/>
        <v>-6.2788539705986746E-2</v>
      </c>
      <c r="T65" s="5">
        <f t="shared" si="10"/>
        <v>3.0424309559649108E-2</v>
      </c>
      <c r="U65" s="5">
        <f t="shared" si="11"/>
        <v>-2.1043259914940556E-2</v>
      </c>
      <c r="V65" s="5">
        <f t="shared" si="12"/>
        <v>0.20887281190732271</v>
      </c>
      <c r="W65" s="5">
        <f t="shared" si="13"/>
        <v>0.1554653218460445</v>
      </c>
      <c r="X65">
        <f>group_stock_price_index[[#This Row],[VNINDEX]]</f>
        <v>1262.82</v>
      </c>
      <c r="Y65" t="s">
        <v>277</v>
      </c>
      <c r="Z65" s="1">
        <f t="shared" si="4"/>
        <v>45391</v>
      </c>
      <c r="AA65" s="4">
        <f t="shared" si="14"/>
        <v>0</v>
      </c>
      <c r="AB65" s="4">
        <f t="shared" si="15"/>
        <v>0</v>
      </c>
      <c r="AC65" s="4">
        <f t="shared" si="16"/>
        <v>0</v>
      </c>
      <c r="AD65" s="4">
        <f t="shared" si="17"/>
        <v>0</v>
      </c>
      <c r="AE65" s="4">
        <f t="shared" si="18"/>
        <v>0</v>
      </c>
      <c r="AF65" s="7">
        <f t="shared" si="19"/>
        <v>1262.82</v>
      </c>
      <c r="AG65" t="s">
        <v>277</v>
      </c>
      <c r="AI65">
        <f t="shared" si="23"/>
        <v>0.61799999999999999</v>
      </c>
      <c r="AJ65">
        <f t="shared" si="20"/>
        <v>0.61799999999999999</v>
      </c>
      <c r="AK65">
        <f t="shared" si="21"/>
        <v>0.61799999999999999</v>
      </c>
      <c r="AL65">
        <f t="shared" si="22"/>
        <v>0.61799999999999999</v>
      </c>
    </row>
    <row r="66" spans="1:38" x14ac:dyDescent="0.25">
      <c r="A66" s="1">
        <f>eod_group_score_df_positive[[#This Row],[date]]</f>
        <v>45390</v>
      </c>
      <c r="B66" t="s">
        <v>277</v>
      </c>
      <c r="C66" s="3">
        <f>AVERAGE(eod_group_score_df_positive!Z66:Z70)</f>
        <v>0.35102234778162478</v>
      </c>
      <c r="D66" s="3">
        <f>AVERAGE(eod_group_score_df_positive!AA66:AA70)</f>
        <v>0.59062147021541644</v>
      </c>
      <c r="E66" s="3">
        <f>AVERAGE(eod_group_score_df_positive!AB66:AB70)</f>
        <v>0.25919528689584537</v>
      </c>
      <c r="F66" s="3">
        <f>AVERAGE(eod_group_score_df_positive!AC66:AC70)</f>
        <v>0.27632840848576073</v>
      </c>
      <c r="G66" t="s">
        <v>277</v>
      </c>
      <c r="H66" s="3">
        <f>ABS(AVERAGE(eod_group_score_df_negative!Z66:Z70))</f>
        <v>0.69903484646358771</v>
      </c>
      <c r="I66" s="3">
        <f>ABS(AVERAGE(eod_group_score_df_negative!AA66:AA70))</f>
        <v>0.86603165791523773</v>
      </c>
      <c r="J66" s="3">
        <f>ABS(AVERAGE(eod_group_score_df_negative!AB66:AB70))</f>
        <v>0.34227543798287668</v>
      </c>
      <c r="K66" s="3">
        <f>ABS(AVERAGE(eod_group_score_df_negative!AC66:AC70))</f>
        <v>0.21006172556312452</v>
      </c>
      <c r="L66" t="s">
        <v>277</v>
      </c>
      <c r="M66" s="4">
        <f t="shared" si="5"/>
        <v>-0.33142242212065065</v>
      </c>
      <c r="N66" s="4">
        <f t="shared" si="6"/>
        <v>-0.18907053599868315</v>
      </c>
      <c r="O66" s="4">
        <f t="shared" si="7"/>
        <v>-0.13812833717515219</v>
      </c>
      <c r="P66" s="4">
        <f t="shared" si="8"/>
        <v>0.13624183198579434</v>
      </c>
      <c r="Q66" t="s">
        <v>277</v>
      </c>
      <c r="R66" s="6">
        <f t="shared" si="24"/>
        <v>45390</v>
      </c>
      <c r="S66" s="5">
        <f t="shared" si="9"/>
        <v>0.12706852909000568</v>
      </c>
      <c r="T66" s="5">
        <f t="shared" si="10"/>
        <v>0.27491644087373046</v>
      </c>
      <c r="U66" s="5">
        <f t="shared" si="11"/>
        <v>0.12879549020865205</v>
      </c>
      <c r="V66" s="5">
        <f t="shared" si="12"/>
        <v>0.40126659859422925</v>
      </c>
      <c r="W66" s="5">
        <f t="shared" si="13"/>
        <v>0.93204705876661742</v>
      </c>
      <c r="X66">
        <f>group_stock_price_index[[#This Row],[VNINDEX]]</f>
        <v>1250.3499999999999</v>
      </c>
      <c r="Y66" t="s">
        <v>277</v>
      </c>
      <c r="Z66" s="1">
        <f t="shared" ref="Z66:Z129" si="25">R66</f>
        <v>45390</v>
      </c>
      <c r="AA66" s="4">
        <f t="shared" si="14"/>
        <v>0</v>
      </c>
      <c r="AB66" s="4">
        <f t="shared" si="15"/>
        <v>7.3271517836533046E-2</v>
      </c>
      <c r="AC66" s="4">
        <f t="shared" si="16"/>
        <v>0</v>
      </c>
      <c r="AD66" s="4">
        <f t="shared" si="17"/>
        <v>0.1069467240397097</v>
      </c>
      <c r="AE66" s="4">
        <f t="shared" si="18"/>
        <v>0.18021824187624275</v>
      </c>
      <c r="AF66" s="7">
        <f t="shared" si="19"/>
        <v>1250.3499999999999</v>
      </c>
      <c r="AG66" t="s">
        <v>277</v>
      </c>
      <c r="AI66">
        <f t="shared" si="23"/>
        <v>0.61799999999999999</v>
      </c>
      <c r="AJ66">
        <f t="shared" si="20"/>
        <v>0.61799999999999999</v>
      </c>
      <c r="AK66">
        <f t="shared" si="21"/>
        <v>0.61799999999999999</v>
      </c>
      <c r="AL66">
        <f t="shared" si="22"/>
        <v>0.61799999999999999</v>
      </c>
    </row>
    <row r="67" spans="1:38" x14ac:dyDescent="0.25">
      <c r="A67" s="1">
        <f>eod_group_score_df_positive[[#This Row],[date]]</f>
        <v>45387</v>
      </c>
      <c r="B67" t="s">
        <v>277</v>
      </c>
      <c r="C67" s="3">
        <f>AVERAGE(eod_group_score_df_positive!Z67:Z71)</f>
        <v>0.49524142769992829</v>
      </c>
      <c r="D67" s="3">
        <f>AVERAGE(eod_group_score_df_positive!AA67:AA71)</f>
        <v>0.63148522904345017</v>
      </c>
      <c r="E67" s="3">
        <f>AVERAGE(eod_group_score_df_positive!AB67:AB71)</f>
        <v>0.26507827074454282</v>
      </c>
      <c r="F67" s="3">
        <f>AVERAGE(eod_group_score_df_positive!AC67:AC71)</f>
        <v>0.3326927730949587</v>
      </c>
      <c r="G67" t="s">
        <v>277</v>
      </c>
      <c r="H67" s="3">
        <f>ABS(AVERAGE(eod_group_score_df_negative!Z67:Z71))</f>
        <v>0.50863164241660919</v>
      </c>
      <c r="I67" s="3">
        <f>ABS(AVERAGE(eod_group_score_df_negative!AA67:AA71))</f>
        <v>0.61234990401569567</v>
      </c>
      <c r="J67" s="3">
        <f>ABS(AVERAGE(eod_group_score_df_negative!AB67:AB71))</f>
        <v>0.3010213044331157</v>
      </c>
      <c r="K67" s="3">
        <f>ABS(AVERAGE(eod_group_score_df_negative!AC67:AC71))</f>
        <v>0.19796350607957797</v>
      </c>
      <c r="L67" t="s">
        <v>277</v>
      </c>
      <c r="M67" s="4">
        <f t="shared" ref="M67:M130" si="26">(C67-H67)/(C67+H67)</f>
        <v>-1.3338553563476357E-2</v>
      </c>
      <c r="N67" s="4">
        <f t="shared" ref="N67:N130" si="27">(D67-I67)/(D67+I67)</f>
        <v>1.5384132928205844E-2</v>
      </c>
      <c r="O67" s="4">
        <f t="shared" ref="O67:O130" si="28">(E67-J67)/(E67+J67)</f>
        <v>-6.3492423002248166E-2</v>
      </c>
      <c r="P67" s="4">
        <f t="shared" ref="P67:P130" si="29">(F67-K67)/(F67+K67)</f>
        <v>0.25389177948663699</v>
      </c>
      <c r="Q67" t="s">
        <v>277</v>
      </c>
      <c r="R67" s="6">
        <f t="shared" si="24"/>
        <v>45387</v>
      </c>
      <c r="S67" s="5">
        <f t="shared" ref="S67:S130" si="30">AVERAGE(M67:M71)</f>
        <v>0.32293832334870792</v>
      </c>
      <c r="T67" s="5">
        <f t="shared" ref="T67:T130" si="31">AVERAGE(N67:N71)</f>
        <v>0.42282899785713213</v>
      </c>
      <c r="U67" s="5">
        <f t="shared" ref="U67:U130" si="32">AVERAGE(O67:O71)</f>
        <v>0.27735156735732253</v>
      </c>
      <c r="V67" s="5">
        <f t="shared" ref="V67:V130" si="33">AVERAGE(P67:P71)</f>
        <v>0.50963455203330121</v>
      </c>
      <c r="W67" s="5">
        <f t="shared" ref="W67:W130" si="34">SUM(S67:V67)</f>
        <v>1.5327534405964638</v>
      </c>
      <c r="X67">
        <f>group_stock_price_index[[#This Row],[VNINDEX]]</f>
        <v>1255.1099999999999</v>
      </c>
      <c r="Y67" t="s">
        <v>277</v>
      </c>
      <c r="Z67" s="1">
        <f t="shared" si="25"/>
        <v>45387</v>
      </c>
      <c r="AA67" s="4">
        <f t="shared" ref="AA67:AA130" si="35">IF(S67&lt;23.6%,0,S67)*$AH$1*IF(AND($S67&gt;$T67,$S67&gt;$U67,$S67&gt;$V67),1.382,0.618)</f>
        <v>8.6070447602706324E-2</v>
      </c>
      <c r="AB67" s="4">
        <f t="shared" ref="AB67:AB130" si="36">IF(T67&lt;23.6%,0,T67)*$AH$1*IF(AND($S67&gt;$T67,$S67&gt;$U67,$S67&gt;$V67),1.382,IF(AND($V67&gt;$T67,$V67&gt;$U67,$V67&gt;$S67),0.618,1))</f>
        <v>0.11269359649727904</v>
      </c>
      <c r="AC67" s="4">
        <f t="shared" ref="AC67:AC130" si="37">IF(U67&lt;23.6%,0,U67)*$AH$1*IF(AND($S67&gt;$T67,$S67&gt;$U67,$S67&gt;$V67),0.618,IF(AND($V67&gt;$T67,$V67&gt;$U67,$V67&gt;$S67),0.618,1))</f>
        <v>7.3920534726936785E-2</v>
      </c>
      <c r="AD67" s="4">
        <f t="shared" ref="AD67:AD130" si="38">IF(V67&lt;23.6%,0,V67)*$AH$1*IF(AND($S67&gt;$T67,$S67&gt;$U67,$S67&gt;$V67),0.618,0.618)</f>
        <v>0.13582926161397768</v>
      </c>
      <c r="AE67" s="4">
        <f t="shared" ref="AE67:AE130" si="39">SUM(AA67:AD67)</f>
        <v>0.40851384044089983</v>
      </c>
      <c r="AF67" s="7">
        <f t="shared" ref="AF67:AF130" si="40">X67</f>
        <v>1255.1099999999999</v>
      </c>
      <c r="AG67" t="s">
        <v>277</v>
      </c>
      <c r="AI67">
        <f t="shared" ref="AI67:AI130" si="41">IF(AND($S67&gt;$T67,$S67&gt;$U67,$S67&gt;$V67),1.382,0.618)</f>
        <v>0.61799999999999999</v>
      </c>
      <c r="AJ67">
        <f t="shared" ref="AJ67:AJ130" si="42">IF(AND($S67&gt;$T67,$S67&gt;$U67,$S67&gt;$V67),1.382,IF(AND($V67&gt;$T67,$V67&gt;$U67,$V67&gt;$S67),0.618,1))</f>
        <v>0.61799999999999999</v>
      </c>
      <c r="AK67">
        <f t="shared" ref="AK67:AK130" si="43">IF(AND($S67&gt;$T67,$S67&gt;$U67,$S67&gt;$V67),0.618,IF(AND($V67&gt;$T67,$V67&gt;$U67,$V67&gt;$S67),0.618,1))</f>
        <v>0.61799999999999999</v>
      </c>
      <c r="AL67">
        <f t="shared" ref="AL67:AL130" si="44">IF(AND($S67&gt;$T67,$S67&gt;$U67,$S67&gt;$V67),0.618,0.618)</f>
        <v>0.61799999999999999</v>
      </c>
    </row>
    <row r="68" spans="1:38" x14ac:dyDescent="0.25">
      <c r="A68" s="1">
        <f>eod_group_score_df_positive[[#This Row],[date]]</f>
        <v>45386</v>
      </c>
      <c r="B68" t="s">
        <v>277</v>
      </c>
      <c r="C68" s="3">
        <f>AVERAGE(eod_group_score_df_positive!Z68:Z72)</f>
        <v>0.45065515065173967</v>
      </c>
      <c r="D68" s="3">
        <f>AVERAGE(eod_group_score_df_positive!AA68:AA72)</f>
        <v>0.64364189206898237</v>
      </c>
      <c r="E68" s="3">
        <f>AVERAGE(eod_group_score_df_positive!AB68:AB72)</f>
        <v>0.28675372092864293</v>
      </c>
      <c r="F68" s="3">
        <f>AVERAGE(eod_group_score_df_positive!AC68:AC72)</f>
        <v>0.32284014577537601</v>
      </c>
      <c r="G68" t="s">
        <v>277</v>
      </c>
      <c r="H68" s="3">
        <f>ABS(AVERAGE(eod_group_score_df_negative!Z68:Z72))</f>
        <v>0.35080915810317226</v>
      </c>
      <c r="I68" s="3">
        <f>ABS(AVERAGE(eod_group_score_df_negative!AA68:AA72))</f>
        <v>0.30593655565334055</v>
      </c>
      <c r="J68" s="3">
        <f>ABS(AVERAGE(eod_group_score_df_negative!AB68:AB72))</f>
        <v>0.27055823426534259</v>
      </c>
      <c r="K68" s="3">
        <f>ABS(AVERAGE(eod_group_score_df_negative!AC68:AC72))</f>
        <v>0.1506277638163184</v>
      </c>
      <c r="L68" t="s">
        <v>277</v>
      </c>
      <c r="M68" s="4">
        <f t="shared" si="26"/>
        <v>0.12457946218925184</v>
      </c>
      <c r="N68" s="4">
        <f t="shared" si="27"/>
        <v>0.35563711163165962</v>
      </c>
      <c r="O68" s="4">
        <f t="shared" si="28"/>
        <v>2.9060002234588919E-2</v>
      </c>
      <c r="P68" s="4">
        <f t="shared" si="29"/>
        <v>0.36372556295857261</v>
      </c>
      <c r="Q68" t="s">
        <v>277</v>
      </c>
      <c r="R68" s="6">
        <f t="shared" si="24"/>
        <v>45386</v>
      </c>
      <c r="S68" s="5">
        <f t="shared" si="30"/>
        <v>0.41107307728297682</v>
      </c>
      <c r="T68" s="5">
        <f t="shared" si="31"/>
        <v>0.49599621866466831</v>
      </c>
      <c r="U68" s="5">
        <f t="shared" si="32"/>
        <v>0.37366040949022339</v>
      </c>
      <c r="V68" s="5">
        <f t="shared" si="33"/>
        <v>0.55953473474951254</v>
      </c>
      <c r="W68" s="5">
        <f t="shared" si="34"/>
        <v>1.8402644401873811</v>
      </c>
      <c r="X68">
        <f>group_stock_price_index[[#This Row],[VNINDEX]]</f>
        <v>1268.25</v>
      </c>
      <c r="Y68" t="s">
        <v>277</v>
      </c>
      <c r="Z68" s="1">
        <f t="shared" si="25"/>
        <v>45386</v>
      </c>
      <c r="AA68" s="4">
        <f t="shared" si="35"/>
        <v>0.10956037484892474</v>
      </c>
      <c r="AB68" s="4">
        <f t="shared" si="36"/>
        <v>0.13219433391192964</v>
      </c>
      <c r="AC68" s="4">
        <f t="shared" si="37"/>
        <v>9.9589043389893911E-2</v>
      </c>
      <c r="AD68" s="4">
        <f t="shared" si="38"/>
        <v>0.14912880134436604</v>
      </c>
      <c r="AE68" s="4">
        <f t="shared" si="39"/>
        <v>0.49047255349511432</v>
      </c>
      <c r="AF68" s="7">
        <f t="shared" si="40"/>
        <v>1268.25</v>
      </c>
      <c r="AG68" t="s">
        <v>277</v>
      </c>
      <c r="AI68">
        <f t="shared" si="41"/>
        <v>0.61799999999999999</v>
      </c>
      <c r="AJ68">
        <f t="shared" si="42"/>
        <v>0.61799999999999999</v>
      </c>
      <c r="AK68">
        <f t="shared" si="43"/>
        <v>0.61799999999999999</v>
      </c>
      <c r="AL68">
        <f t="shared" si="44"/>
        <v>0.61799999999999999</v>
      </c>
    </row>
    <row r="69" spans="1:38" x14ac:dyDescent="0.25">
      <c r="A69" s="1">
        <f>eod_group_score_df_positive[[#This Row],[date]]</f>
        <v>45385</v>
      </c>
      <c r="B69" t="s">
        <v>277</v>
      </c>
      <c r="C69" s="3">
        <f>AVERAGE(eod_group_score_df_positive!Z69:Z73)</f>
        <v>0.44252459841096936</v>
      </c>
      <c r="D69" s="3">
        <f>AVERAGE(eod_group_score_df_positive!AA69:AA73)</f>
        <v>0.6839788070496331</v>
      </c>
      <c r="E69" s="3">
        <f>AVERAGE(eod_group_score_df_positive!AB69:AB73)</f>
        <v>0.34791583638312873</v>
      </c>
      <c r="F69" s="3">
        <f>AVERAGE(eod_group_score_df_positive!AC69:AC73)</f>
        <v>0.3408675198779984</v>
      </c>
      <c r="G69" t="s">
        <v>277</v>
      </c>
      <c r="H69" s="3">
        <f>ABS(AVERAGE(eod_group_score_df_negative!Z69:Z73))</f>
        <v>0.27636707950936712</v>
      </c>
      <c r="I69" s="3">
        <f>ABS(AVERAGE(eod_group_score_df_negative!AA69:AA73))</f>
        <v>0.21249920311956685</v>
      </c>
      <c r="J69" s="3">
        <f>ABS(AVERAGE(eod_group_score_df_negative!AB69:AB73))</f>
        <v>0.21698683755102924</v>
      </c>
      <c r="K69" s="3">
        <f>ABS(AVERAGE(eod_group_score_df_negative!AC69:AC73))</f>
        <v>0.11994833325157064</v>
      </c>
      <c r="L69" t="s">
        <v>277</v>
      </c>
      <c r="M69" s="4">
        <f t="shared" si="26"/>
        <v>0.23113011877154443</v>
      </c>
      <c r="N69" s="4">
        <f t="shared" si="27"/>
        <v>0.52592433788875637</v>
      </c>
      <c r="O69" s="4">
        <f t="shared" si="28"/>
        <v>0.23177266611303007</v>
      </c>
      <c r="P69" s="4">
        <f t="shared" si="29"/>
        <v>0.47940882486156827</v>
      </c>
      <c r="Q69" t="s">
        <v>277</v>
      </c>
      <c r="R69" s="6">
        <f t="shared" si="24"/>
        <v>45385</v>
      </c>
      <c r="S69" s="5">
        <f t="shared" si="30"/>
        <v>0.49398523084244284</v>
      </c>
      <c r="T69" s="5">
        <f t="shared" si="31"/>
        <v>0.52084205117493587</v>
      </c>
      <c r="U69" s="5">
        <f t="shared" si="32"/>
        <v>0.44959575397295098</v>
      </c>
      <c r="V69" s="5">
        <f t="shared" si="33"/>
        <v>0.57949959971612808</v>
      </c>
      <c r="W69" s="5">
        <f t="shared" si="34"/>
        <v>2.0439226357064575</v>
      </c>
      <c r="X69">
        <f>group_stock_price_index[[#This Row],[VNINDEX]]</f>
        <v>1271.47</v>
      </c>
      <c r="Y69" t="s">
        <v>277</v>
      </c>
      <c r="Z69" s="1">
        <f t="shared" si="25"/>
        <v>45385</v>
      </c>
      <c r="AA69" s="4">
        <f t="shared" si="35"/>
        <v>0.13165835967329573</v>
      </c>
      <c r="AB69" s="4">
        <f t="shared" si="36"/>
        <v>0.1388163164101526</v>
      </c>
      <c r="AC69" s="4">
        <f t="shared" si="37"/>
        <v>0.11982754906094965</v>
      </c>
      <c r="AD69" s="4">
        <f t="shared" si="38"/>
        <v>0.15444989438214921</v>
      </c>
      <c r="AE69" s="4">
        <f t="shared" si="39"/>
        <v>0.54475211952654723</v>
      </c>
      <c r="AF69" s="7">
        <f t="shared" si="40"/>
        <v>1271.47</v>
      </c>
      <c r="AG69" t="s">
        <v>277</v>
      </c>
      <c r="AI69">
        <f t="shared" si="41"/>
        <v>0.61799999999999999</v>
      </c>
      <c r="AJ69">
        <f t="shared" si="42"/>
        <v>0.61799999999999999</v>
      </c>
      <c r="AK69">
        <f t="shared" si="43"/>
        <v>0.61799999999999999</v>
      </c>
      <c r="AL69">
        <f t="shared" si="44"/>
        <v>0.61799999999999999</v>
      </c>
    </row>
    <row r="70" spans="1:38" x14ac:dyDescent="0.25">
      <c r="A70" s="1">
        <f>eod_group_score_df_positive[[#This Row],[date]]</f>
        <v>45384</v>
      </c>
      <c r="B70" t="s">
        <v>277</v>
      </c>
      <c r="C70" s="3">
        <f>AVERAGE(eod_group_score_df_positive!Z70:Z74)</f>
        <v>0.47543312004248939</v>
      </c>
      <c r="D70" s="3">
        <f>AVERAGE(eod_group_score_df_positive!AA70:AA74)</f>
        <v>0.7145881827927012</v>
      </c>
      <c r="E70" s="3">
        <f>AVERAGE(eod_group_score_df_positive!AB70:AB74)</f>
        <v>0.4197754335775562</v>
      </c>
      <c r="F70" s="3">
        <f>AVERAGE(eod_group_score_df_positive!AC70:AC74)</f>
        <v>0.40216921304868886</v>
      </c>
      <c r="G70" t="s">
        <v>277</v>
      </c>
      <c r="H70" s="3">
        <f>ABS(AVERAGE(eod_group_score_df_negative!Z70:Z74))</f>
        <v>0.1099336176879077</v>
      </c>
      <c r="I70" s="3">
        <f>ABS(AVERAGE(eod_group_score_df_negative!AA70:AA74))</f>
        <v>0.14289680417409997</v>
      </c>
      <c r="J70" s="3">
        <f>ABS(AVERAGE(eod_group_score_df_negative!AB70:AB74))</f>
        <v>0.10998802003279931</v>
      </c>
      <c r="K70" s="3">
        <f>ABS(AVERAGE(eod_group_score_df_negative!AC70:AC74))</f>
        <v>5.1473732339691144E-2</v>
      </c>
      <c r="L70" t="s">
        <v>277</v>
      </c>
      <c r="M70" s="4">
        <f t="shared" si="26"/>
        <v>0.62439404017335909</v>
      </c>
      <c r="N70" s="4">
        <f t="shared" si="27"/>
        <v>0.6667071579187136</v>
      </c>
      <c r="O70" s="4">
        <f t="shared" si="28"/>
        <v>0.58476554287304161</v>
      </c>
      <c r="P70" s="4">
        <f t="shared" si="29"/>
        <v>0.77306499367857406</v>
      </c>
      <c r="Q70" t="s">
        <v>277</v>
      </c>
      <c r="R70" s="6">
        <f t="shared" si="24"/>
        <v>45384</v>
      </c>
      <c r="S70" s="5">
        <f t="shared" si="30"/>
        <v>0.5820498839091035</v>
      </c>
      <c r="T70" s="5">
        <f t="shared" si="31"/>
        <v>0.530238845779474</v>
      </c>
      <c r="U70" s="5">
        <f t="shared" si="32"/>
        <v>0.50060626822154886</v>
      </c>
      <c r="V70" s="5">
        <f t="shared" si="33"/>
        <v>0.58176663930041128</v>
      </c>
      <c r="W70" s="5">
        <f t="shared" si="34"/>
        <v>2.1946616372105376</v>
      </c>
      <c r="X70">
        <f>group_stock_price_index[[#This Row],[VNINDEX]]</f>
        <v>1287.04</v>
      </c>
      <c r="Y70" t="s">
        <v>277</v>
      </c>
      <c r="Z70" s="1">
        <f t="shared" si="25"/>
        <v>45384</v>
      </c>
      <c r="AA70" s="4">
        <f t="shared" si="35"/>
        <v>0.34690794813534742</v>
      </c>
      <c r="AB70" s="4">
        <f t="shared" si="36"/>
        <v>0.31602801597627</v>
      </c>
      <c r="AC70" s="4">
        <f t="shared" si="37"/>
        <v>0.13342301753398128</v>
      </c>
      <c r="AD70" s="4">
        <f t="shared" si="38"/>
        <v>0.15505411227034829</v>
      </c>
      <c r="AE70" s="4">
        <f t="shared" si="39"/>
        <v>0.95141309391594697</v>
      </c>
      <c r="AF70" s="7">
        <f t="shared" si="40"/>
        <v>1287.04</v>
      </c>
      <c r="AG70" t="s">
        <v>277</v>
      </c>
      <c r="AI70">
        <f t="shared" si="41"/>
        <v>1.3819999999999999</v>
      </c>
      <c r="AJ70">
        <f t="shared" si="42"/>
        <v>1.3819999999999999</v>
      </c>
      <c r="AK70">
        <f t="shared" si="43"/>
        <v>0.61799999999999999</v>
      </c>
      <c r="AL70">
        <f t="shared" si="44"/>
        <v>0.61799999999999999</v>
      </c>
    </row>
    <row r="71" spans="1:38" x14ac:dyDescent="0.25">
      <c r="A71" s="1">
        <f>eod_group_score_df_positive[[#This Row],[date]]</f>
        <v>45383</v>
      </c>
      <c r="B71" t="s">
        <v>277</v>
      </c>
      <c r="C71" s="3">
        <f>AVERAGE(eod_group_score_df_positive!Z71:Z75)</f>
        <v>0.51465323701052146</v>
      </c>
      <c r="D71" s="3">
        <f>AVERAGE(eod_group_score_df_positive!AA71:AA75)</f>
        <v>0.50384479540953664</v>
      </c>
      <c r="E71" s="3">
        <f>AVERAGE(eod_group_score_df_positive!AB71:AB75)</f>
        <v>0.41030104355196417</v>
      </c>
      <c r="F71" s="3">
        <f>AVERAGE(eod_group_score_df_positive!AC71:AC75)</f>
        <v>0.25734264396493439</v>
      </c>
      <c r="G71" t="s">
        <v>277</v>
      </c>
      <c r="H71" s="3">
        <f>ABS(AVERAGE(eod_group_score_df_negative!Z71:Z75))</f>
        <v>0.10995377265121378</v>
      </c>
      <c r="I71" s="3">
        <f>ABS(AVERAGE(eod_group_score_df_negative!AA71:AA75))</f>
        <v>0.14607112098544767</v>
      </c>
      <c r="J71" s="3">
        <f>ABS(AVERAGE(eod_group_score_df_negative!AB71:AB75))</f>
        <v>0.10108838061393872</v>
      </c>
      <c r="K71" s="3">
        <f>ABS(AVERAGE(eod_group_score_df_negative!AC71:AC75))</f>
        <v>4.9367880827791685E-2</v>
      </c>
      <c r="L71" t="s">
        <v>277</v>
      </c>
      <c r="M71" s="4">
        <f t="shared" si="26"/>
        <v>0.64792654917286063</v>
      </c>
      <c r="N71" s="4">
        <f t="shared" si="27"/>
        <v>0.55049224891832493</v>
      </c>
      <c r="O71" s="4">
        <f t="shared" si="28"/>
        <v>0.60465204856820021</v>
      </c>
      <c r="P71" s="4">
        <f t="shared" si="29"/>
        <v>0.67808159918115396</v>
      </c>
      <c r="Q71" t="s">
        <v>277</v>
      </c>
      <c r="R71" s="6">
        <f t="shared" si="24"/>
        <v>45383</v>
      </c>
      <c r="S71" s="5">
        <f t="shared" si="30"/>
        <v>0.60189214595288143</v>
      </c>
      <c r="T71" s="5">
        <f t="shared" si="31"/>
        <v>0.50371151306549533</v>
      </c>
      <c r="U71" s="5">
        <f t="shared" si="32"/>
        <v>0.50235695313789919</v>
      </c>
      <c r="V71" s="5">
        <f t="shared" si="33"/>
        <v>0.5218759669546984</v>
      </c>
      <c r="W71" s="5">
        <f t="shared" si="34"/>
        <v>2.1298365791109743</v>
      </c>
      <c r="X71">
        <f>group_stock_price_index[[#This Row],[VNINDEX]]</f>
        <v>1281.52</v>
      </c>
      <c r="Y71" t="s">
        <v>277</v>
      </c>
      <c r="Z71" s="1">
        <f t="shared" si="25"/>
        <v>45383</v>
      </c>
      <c r="AA71" s="4">
        <f t="shared" si="35"/>
        <v>0.3587341482640049</v>
      </c>
      <c r="AB71" s="4">
        <f t="shared" si="36"/>
        <v>0.3002174423197565</v>
      </c>
      <c r="AC71" s="4">
        <f t="shared" si="37"/>
        <v>0.13388961509601441</v>
      </c>
      <c r="AD71" s="4">
        <f t="shared" si="38"/>
        <v>0.13909187860736996</v>
      </c>
      <c r="AE71" s="4">
        <f t="shared" si="39"/>
        <v>0.93193308428714572</v>
      </c>
      <c r="AF71" s="7">
        <f t="shared" si="40"/>
        <v>1281.52</v>
      </c>
      <c r="AG71" t="s">
        <v>277</v>
      </c>
      <c r="AI71">
        <f t="shared" si="41"/>
        <v>1.3819999999999999</v>
      </c>
      <c r="AJ71">
        <f t="shared" si="42"/>
        <v>1.3819999999999999</v>
      </c>
      <c r="AK71">
        <f t="shared" si="43"/>
        <v>0.61799999999999999</v>
      </c>
      <c r="AL71">
        <f t="shared" si="44"/>
        <v>0.61799999999999999</v>
      </c>
    </row>
    <row r="72" spans="1:38" x14ac:dyDescent="0.25">
      <c r="A72" s="1">
        <f>eod_group_score_df_positive[[#This Row],[date]]</f>
        <v>45380</v>
      </c>
      <c r="B72" t="s">
        <v>277</v>
      </c>
      <c r="C72" s="3">
        <f>AVERAGE(eod_group_score_df_positive!Z72:Z76)</f>
        <v>0.39782605609405219</v>
      </c>
      <c r="D72" s="3">
        <f>AVERAGE(eod_group_score_df_positive!AA72:AA76)</f>
        <v>0.45998569763816877</v>
      </c>
      <c r="E72" s="3">
        <f>AVERAGE(eod_group_score_df_positive!AB72:AB76)</f>
        <v>0.3850514952349402</v>
      </c>
      <c r="F72" s="3">
        <f>AVERAGE(eod_group_score_df_positive!AC72:AC76)</f>
        <v>0.19628636173667394</v>
      </c>
      <c r="G72" t="s">
        <v>277</v>
      </c>
      <c r="H72" s="3">
        <f>ABS(AVERAGE(eod_group_score_df_negative!Z72:Z76))</f>
        <v>0.15961280144197199</v>
      </c>
      <c r="I72" s="3">
        <f>ABS(AVERAGE(eod_group_score_df_negative!AA72:AA76))</f>
        <v>0.20607129360403148</v>
      </c>
      <c r="J72" s="3">
        <f>ABS(AVERAGE(eod_group_score_df_negative!AB72:AB76))</f>
        <v>0.15801963740644345</v>
      </c>
      <c r="K72" s="3">
        <f>ABS(AVERAGE(eod_group_score_df_negative!AC72:AC76))</f>
        <v>6.4838176970706485E-2</v>
      </c>
      <c r="L72" t="s">
        <v>277</v>
      </c>
      <c r="M72" s="4">
        <f t="shared" si="26"/>
        <v>0.42733521610786851</v>
      </c>
      <c r="N72" s="4">
        <f t="shared" si="27"/>
        <v>0.38122023696588697</v>
      </c>
      <c r="O72" s="4">
        <f t="shared" si="28"/>
        <v>0.41805178766225631</v>
      </c>
      <c r="P72" s="4">
        <f t="shared" si="29"/>
        <v>0.50339269306769374</v>
      </c>
      <c r="Q72" t="s">
        <v>277</v>
      </c>
      <c r="R72" s="6">
        <f t="shared" si="24"/>
        <v>45380</v>
      </c>
      <c r="S72" s="5">
        <f t="shared" si="30"/>
        <v>0.58042198885447704</v>
      </c>
      <c r="T72" s="5">
        <f t="shared" si="31"/>
        <v>0.44570505110559039</v>
      </c>
      <c r="U72" s="5">
        <f t="shared" si="32"/>
        <v>0.47696556272760537</v>
      </c>
      <c r="V72" s="5">
        <f t="shared" si="33"/>
        <v>0.44898433134558696</v>
      </c>
      <c r="W72" s="5">
        <f t="shared" si="34"/>
        <v>1.9520769340332598</v>
      </c>
      <c r="X72">
        <f>group_stock_price_index[[#This Row],[VNINDEX]]</f>
        <v>1284.0899999999999</v>
      </c>
      <c r="Y72" t="s">
        <v>277</v>
      </c>
      <c r="Z72" s="1">
        <f t="shared" si="25"/>
        <v>45380</v>
      </c>
      <c r="AA72" s="4">
        <f t="shared" si="35"/>
        <v>0.34593770529398238</v>
      </c>
      <c r="AB72" s="4">
        <f t="shared" si="36"/>
        <v>0.26564497137971554</v>
      </c>
      <c r="AC72" s="4">
        <f t="shared" si="37"/>
        <v>0.12712222894250047</v>
      </c>
      <c r="AD72" s="4">
        <f t="shared" si="38"/>
        <v>0.11966459094973529</v>
      </c>
      <c r="AE72" s="4">
        <f t="shared" si="39"/>
        <v>0.85836949656593364</v>
      </c>
      <c r="AF72" s="7">
        <f t="shared" si="40"/>
        <v>1284.0899999999999</v>
      </c>
      <c r="AG72" t="s">
        <v>277</v>
      </c>
      <c r="AI72">
        <f t="shared" si="41"/>
        <v>1.3819999999999999</v>
      </c>
      <c r="AJ72">
        <f t="shared" si="42"/>
        <v>1.3819999999999999</v>
      </c>
      <c r="AK72">
        <f t="shared" si="43"/>
        <v>0.61799999999999999</v>
      </c>
      <c r="AL72">
        <f t="shared" si="44"/>
        <v>0.61799999999999999</v>
      </c>
    </row>
    <row r="73" spans="1:38" x14ac:dyDescent="0.25">
      <c r="A73" s="1">
        <f>eod_group_score_df_positive[[#This Row],[date]]</f>
        <v>45379</v>
      </c>
      <c r="B73" t="s">
        <v>277</v>
      </c>
      <c r="C73" s="3">
        <f>AVERAGE(eod_group_score_df_positive!Z73:Z77)</f>
        <v>0.4294266043845954</v>
      </c>
      <c r="D73" s="3">
        <f>AVERAGE(eod_group_score_df_positive!AA73:AA77)</f>
        <v>0.50049538910243785</v>
      </c>
      <c r="E73" s="3">
        <f>AVERAGE(eod_group_score_df_positive!AB73:AB77)</f>
        <v>0.35124899634974943</v>
      </c>
      <c r="F73" s="3">
        <f>AVERAGE(eod_group_score_df_positive!AC73:AC77)</f>
        <v>0.2032579461607229</v>
      </c>
      <c r="G73" t="s">
        <v>277</v>
      </c>
      <c r="H73" s="3">
        <f>ABS(AVERAGE(eod_group_score_df_negative!Z73:Z77))</f>
        <v>0.12858181618451578</v>
      </c>
      <c r="I73" s="3">
        <f>ABS(AVERAGE(eod_group_score_df_negative!AA73:AA77))</f>
        <v>0.17591084818241498</v>
      </c>
      <c r="J73" s="3">
        <f>ABS(AVERAGE(eod_group_score_df_negative!AB73:AB77))</f>
        <v>0.14742331083732871</v>
      </c>
      <c r="K73" s="3">
        <f>ABS(AVERAGE(eod_group_score_df_negative!AC73:AC77))</f>
        <v>7.4502242072311958E-2</v>
      </c>
      <c r="L73" t="s">
        <v>277</v>
      </c>
      <c r="M73" s="4">
        <f t="shared" si="26"/>
        <v>0.5391402299865814</v>
      </c>
      <c r="N73" s="4">
        <f t="shared" si="27"/>
        <v>0.47986627418299754</v>
      </c>
      <c r="O73" s="4">
        <f t="shared" si="28"/>
        <v>0.4087367246482268</v>
      </c>
      <c r="P73" s="4">
        <f t="shared" si="29"/>
        <v>0.46354988779165024</v>
      </c>
      <c r="Q73" t="s">
        <v>277</v>
      </c>
      <c r="R73" s="6">
        <f t="shared" si="24"/>
        <v>45379</v>
      </c>
      <c r="S73" s="5">
        <f t="shared" si="30"/>
        <v>0.61327723109752386</v>
      </c>
      <c r="T73" s="5">
        <f t="shared" si="31"/>
        <v>0.35867459022314846</v>
      </c>
      <c r="U73" s="5">
        <f t="shared" si="32"/>
        <v>0.47523247046523753</v>
      </c>
      <c r="V73" s="5">
        <f t="shared" si="33"/>
        <v>0.39160768818461011</v>
      </c>
      <c r="W73" s="5">
        <f t="shared" si="34"/>
        <v>1.8387919799705199</v>
      </c>
      <c r="X73">
        <f>group_stock_price_index[[#This Row],[VNINDEX]]</f>
        <v>1290.18</v>
      </c>
      <c r="Y73" t="s">
        <v>277</v>
      </c>
      <c r="Z73" s="1">
        <f t="shared" si="25"/>
        <v>45379</v>
      </c>
      <c r="AA73" s="4">
        <f t="shared" si="35"/>
        <v>0.36551978062312229</v>
      </c>
      <c r="AB73" s="4">
        <f t="shared" si="36"/>
        <v>0.21377388705403519</v>
      </c>
      <c r="AC73" s="4">
        <f t="shared" si="37"/>
        <v>0.12666032022503396</v>
      </c>
      <c r="AD73" s="4">
        <f t="shared" si="38"/>
        <v>0.10437240355123464</v>
      </c>
      <c r="AE73" s="4">
        <f t="shared" si="39"/>
        <v>0.81032639145342611</v>
      </c>
      <c r="AF73" s="7">
        <f t="shared" si="40"/>
        <v>1290.18</v>
      </c>
      <c r="AG73" t="s">
        <v>277</v>
      </c>
      <c r="AI73">
        <f t="shared" si="41"/>
        <v>1.3819999999999999</v>
      </c>
      <c r="AJ73">
        <f t="shared" si="42"/>
        <v>1.3819999999999999</v>
      </c>
      <c r="AK73">
        <f t="shared" si="43"/>
        <v>0.61799999999999999</v>
      </c>
      <c r="AL73">
        <f t="shared" si="44"/>
        <v>0.61799999999999999</v>
      </c>
    </row>
    <row r="74" spans="1:38" x14ac:dyDescent="0.25">
      <c r="A74" s="1">
        <f>eod_group_score_df_positive[[#This Row],[date]]</f>
        <v>45378</v>
      </c>
      <c r="B74" t="s">
        <v>277</v>
      </c>
      <c r="C74" s="3">
        <f>AVERAGE(eod_group_score_df_positive!Z74:Z78)</f>
        <v>0.58684977711360298</v>
      </c>
      <c r="D74" s="3">
        <f>AVERAGE(eod_group_score_df_positive!AA74:AA78)</f>
        <v>0.56820279171088051</v>
      </c>
      <c r="E74" s="3">
        <f>AVERAGE(eod_group_score_df_positive!AB74:AB78)</f>
        <v>0.38660161379021496</v>
      </c>
      <c r="F74" s="3">
        <f>AVERAGE(eod_group_score_df_positive!AC74:AC78)</f>
        <v>0.27313560919620972</v>
      </c>
      <c r="G74" t="s">
        <v>277</v>
      </c>
      <c r="H74" s="3">
        <f>ABS(AVERAGE(eod_group_score_df_negative!Z74:Z78))</f>
        <v>0.11535320706102585</v>
      </c>
      <c r="I74" s="3">
        <f>ABS(AVERAGE(eod_group_score_df_negative!AA74:AA78))</f>
        <v>0.15428406625686231</v>
      </c>
      <c r="J74" s="3">
        <f>ABS(AVERAGE(eod_group_score_df_negative!AB74:AB78))</f>
        <v>0.13343477525803399</v>
      </c>
      <c r="K74" s="3">
        <f>ABS(AVERAGE(eod_group_score_df_negative!AC74:AC78))</f>
        <v>9.3306388922700809E-2</v>
      </c>
      <c r="L74" t="s">
        <v>277</v>
      </c>
      <c r="M74" s="4">
        <f t="shared" si="26"/>
        <v>0.67145338410484745</v>
      </c>
      <c r="N74" s="4">
        <f t="shared" si="27"/>
        <v>0.57290831091144723</v>
      </c>
      <c r="O74" s="4">
        <f t="shared" si="28"/>
        <v>0.48682523735601929</v>
      </c>
      <c r="P74" s="4">
        <f t="shared" si="29"/>
        <v>0.49074402278298423</v>
      </c>
      <c r="Q74" t="s">
        <v>277</v>
      </c>
      <c r="R74" s="6">
        <f t="shared" si="24"/>
        <v>45378</v>
      </c>
      <c r="S74" s="5">
        <f t="shared" si="30"/>
        <v>0.63337293292062313</v>
      </c>
      <c r="T74" s="5">
        <f t="shared" si="31"/>
        <v>0.27417320071797024</v>
      </c>
      <c r="U74" s="5">
        <f t="shared" si="32"/>
        <v>0.49924502006891058</v>
      </c>
      <c r="V74" s="5">
        <f t="shared" si="33"/>
        <v>0.38476717351023582</v>
      </c>
      <c r="W74" s="5">
        <f t="shared" si="34"/>
        <v>1.7915583272177398</v>
      </c>
      <c r="X74">
        <f>group_stock_price_index[[#This Row],[VNINDEX]]</f>
        <v>1283.0899999999999</v>
      </c>
      <c r="Y74" t="s">
        <v>277</v>
      </c>
      <c r="Z74" s="1">
        <f t="shared" si="25"/>
        <v>45378</v>
      </c>
      <c r="AA74" s="4">
        <f t="shared" si="35"/>
        <v>0.37749703356744174</v>
      </c>
      <c r="AB74" s="4">
        <f t="shared" si="36"/>
        <v>0.16341015628417382</v>
      </c>
      <c r="AC74" s="4">
        <f t="shared" si="37"/>
        <v>0.13306021377448624</v>
      </c>
      <c r="AD74" s="4">
        <f t="shared" si="38"/>
        <v>0.10254924997270896</v>
      </c>
      <c r="AE74" s="4">
        <f t="shared" si="39"/>
        <v>0.77651665359881084</v>
      </c>
      <c r="AF74" s="7">
        <f t="shared" si="40"/>
        <v>1283.0899999999999</v>
      </c>
      <c r="AG74" t="s">
        <v>277</v>
      </c>
      <c r="AI74">
        <f t="shared" si="41"/>
        <v>1.3819999999999999</v>
      </c>
      <c r="AJ74">
        <f t="shared" si="42"/>
        <v>1.3819999999999999</v>
      </c>
      <c r="AK74">
        <f t="shared" si="43"/>
        <v>0.61799999999999999</v>
      </c>
      <c r="AL74">
        <f t="shared" si="44"/>
        <v>0.61799999999999999</v>
      </c>
    </row>
    <row r="75" spans="1:38" x14ac:dyDescent="0.25">
      <c r="A75" s="1">
        <f>eod_group_score_df_positive[[#This Row],[date]]</f>
        <v>45377</v>
      </c>
      <c r="B75" t="s">
        <v>277</v>
      </c>
      <c r="C75" s="3">
        <f>AVERAGE(eod_group_score_df_positive!Z75:Z79)</f>
        <v>0.65306379982269291</v>
      </c>
      <c r="D75" s="3">
        <f>AVERAGE(eod_group_score_df_positive!AA75:AA79)</f>
        <v>0.48356413343852089</v>
      </c>
      <c r="E75" s="3">
        <f>AVERAGE(eod_group_score_df_positive!AB75:AB79)</f>
        <v>0.48567566550646635</v>
      </c>
      <c r="F75" s="3">
        <f>AVERAGE(eod_group_score_df_positive!AC75:AC79)</f>
        <v>0.2400346688370866</v>
      </c>
      <c r="G75" t="s">
        <v>277</v>
      </c>
      <c r="H75" s="3">
        <f>ABS(AVERAGE(eod_group_score_df_negative!Z75:Z79))</f>
        <v>0.1047242862656593</v>
      </c>
      <c r="I75" s="3">
        <f>ABS(AVERAGE(eod_group_score_df_negative!AA75:AA79))</f>
        <v>0.14686860771628954</v>
      </c>
      <c r="J75" s="3">
        <f>ABS(AVERAGE(eod_group_score_df_negative!AB75:AB79))</f>
        <v>0.12388804277144541</v>
      </c>
      <c r="K75" s="3">
        <f>ABS(AVERAGE(eod_group_score_df_negative!AC75:AC79))</f>
        <v>8.5742711895789567E-2</v>
      </c>
      <c r="L75" t="s">
        <v>277</v>
      </c>
      <c r="M75" s="4">
        <f t="shared" si="26"/>
        <v>0.7236053503922486</v>
      </c>
      <c r="N75" s="4">
        <f t="shared" si="27"/>
        <v>0.53407049434882015</v>
      </c>
      <c r="O75" s="4">
        <f t="shared" si="28"/>
        <v>0.59351896745479327</v>
      </c>
      <c r="P75" s="4">
        <f t="shared" si="29"/>
        <v>0.47361163195000949</v>
      </c>
      <c r="Q75" t="s">
        <v>277</v>
      </c>
      <c r="R75" s="6">
        <f t="shared" si="24"/>
        <v>45377</v>
      </c>
      <c r="S75" s="5">
        <f t="shared" si="30"/>
        <v>0.60238015670806677</v>
      </c>
      <c r="T75" s="5">
        <f t="shared" si="31"/>
        <v>0.15953443630160813</v>
      </c>
      <c r="U75" s="5">
        <f t="shared" si="32"/>
        <v>0.47776269595629406</v>
      </c>
      <c r="V75" s="5">
        <f t="shared" si="33"/>
        <v>0.39030201094683925</v>
      </c>
      <c r="W75" s="5">
        <f t="shared" si="34"/>
        <v>1.629979299912808</v>
      </c>
      <c r="X75">
        <f>group_stock_price_index[[#This Row],[VNINDEX]]</f>
        <v>1282.21</v>
      </c>
      <c r="Y75" t="s">
        <v>277</v>
      </c>
      <c r="Z75" s="1">
        <f t="shared" si="25"/>
        <v>45377</v>
      </c>
      <c r="AA75" s="4">
        <f t="shared" si="35"/>
        <v>0.3590250078869161</v>
      </c>
      <c r="AB75" s="4">
        <f t="shared" si="36"/>
        <v>0</v>
      </c>
      <c r="AC75" s="4">
        <f t="shared" si="37"/>
        <v>0.12733468317549698</v>
      </c>
      <c r="AD75" s="4">
        <f t="shared" si="38"/>
        <v>0.10402441071125741</v>
      </c>
      <c r="AE75" s="4">
        <f t="shared" si="39"/>
        <v>0.59038410177367051</v>
      </c>
      <c r="AF75" s="7">
        <f t="shared" si="40"/>
        <v>1282.21</v>
      </c>
      <c r="AG75" t="s">
        <v>277</v>
      </c>
      <c r="AI75">
        <f t="shared" si="41"/>
        <v>1.3819999999999999</v>
      </c>
      <c r="AJ75">
        <f t="shared" si="42"/>
        <v>1.3819999999999999</v>
      </c>
      <c r="AK75">
        <f t="shared" si="43"/>
        <v>0.61799999999999999</v>
      </c>
      <c r="AL75">
        <f t="shared" si="44"/>
        <v>0.61799999999999999</v>
      </c>
    </row>
    <row r="76" spans="1:38" x14ac:dyDescent="0.25">
      <c r="A76" s="1">
        <f>eod_group_score_df_positive[[#This Row],[date]]</f>
        <v>45376</v>
      </c>
      <c r="B76" t="s">
        <v>277</v>
      </c>
      <c r="C76" s="3">
        <f>AVERAGE(eod_group_score_df_positive!Z76:Z80)</f>
        <v>0.46812633322952485</v>
      </c>
      <c r="D76" s="3">
        <f>AVERAGE(eod_group_score_df_positive!AA76:AA80)</f>
        <v>0.26610266265313226</v>
      </c>
      <c r="E76" s="3">
        <f>AVERAGE(eod_group_score_df_positive!AB76:AB80)</f>
        <v>0.37133884356431585</v>
      </c>
      <c r="F76" s="3">
        <f>AVERAGE(eod_group_score_df_positive!AC76:AC80)</f>
        <v>0.21089771576890665</v>
      </c>
      <c r="G76" t="s">
        <v>277</v>
      </c>
      <c r="H76" s="3">
        <f>ABS(AVERAGE(eod_group_score_df_negative!Z76:Z80))</f>
        <v>0.13960273049538857</v>
      </c>
      <c r="I76" s="3">
        <f>ABS(AVERAGE(eod_group_score_df_negative!AA76:AA80))</f>
        <v>0.15612838871874585</v>
      </c>
      <c r="J76" s="3">
        <f>ABS(AVERAGE(eod_group_score_df_negative!AB76:AB80))</f>
        <v>0.13125312475126868</v>
      </c>
      <c r="K76" s="3">
        <f>ABS(AVERAGE(eod_group_score_df_negative!AC76:AC80))</f>
        <v>0.11019539565961889</v>
      </c>
      <c r="L76" t="s">
        <v>277</v>
      </c>
      <c r="M76" s="4">
        <f t="shared" si="26"/>
        <v>0.54057576368083893</v>
      </c>
      <c r="N76" s="4">
        <f t="shared" si="27"/>
        <v>0.26045993911880028</v>
      </c>
      <c r="O76" s="4">
        <f t="shared" si="28"/>
        <v>0.47769509651673142</v>
      </c>
      <c r="P76" s="4">
        <f t="shared" si="29"/>
        <v>0.31362342113559738</v>
      </c>
      <c r="Q76" t="s">
        <v>277</v>
      </c>
      <c r="R76" s="6">
        <f t="shared" si="24"/>
        <v>45376</v>
      </c>
      <c r="S76" s="5">
        <f t="shared" si="30"/>
        <v>0.60420171927661492</v>
      </c>
      <c r="T76" s="5">
        <f t="shared" si="31"/>
        <v>0.1325171222635057</v>
      </c>
      <c r="U76" s="5">
        <f t="shared" si="32"/>
        <v>0.44570481246093185</v>
      </c>
      <c r="V76" s="5">
        <f t="shared" si="33"/>
        <v>0.41610627967218033</v>
      </c>
      <c r="W76" s="5">
        <f t="shared" si="34"/>
        <v>1.5985299336732328</v>
      </c>
      <c r="X76">
        <f>group_stock_price_index[[#This Row],[VNINDEX]]</f>
        <v>1267.8599999999999</v>
      </c>
      <c r="Y76" t="s">
        <v>277</v>
      </c>
      <c r="Z76" s="1">
        <f t="shared" si="25"/>
        <v>45376</v>
      </c>
      <c r="AA76" s="4">
        <f t="shared" si="35"/>
        <v>0.36011067863529111</v>
      </c>
      <c r="AB76" s="4">
        <f t="shared" si="36"/>
        <v>0</v>
      </c>
      <c r="AC76" s="4">
        <f t="shared" si="37"/>
        <v>0.11879052417625111</v>
      </c>
      <c r="AD76" s="4">
        <f t="shared" si="38"/>
        <v>0.11090183837676371</v>
      </c>
      <c r="AE76" s="4">
        <f t="shared" si="39"/>
        <v>0.58980304118830595</v>
      </c>
      <c r="AF76" s="7">
        <f t="shared" si="40"/>
        <v>1267.8599999999999</v>
      </c>
      <c r="AG76" t="s">
        <v>277</v>
      </c>
      <c r="AI76">
        <f t="shared" si="41"/>
        <v>1.3819999999999999</v>
      </c>
      <c r="AJ76">
        <f t="shared" si="42"/>
        <v>1.3819999999999999</v>
      </c>
      <c r="AK76">
        <f t="shared" si="43"/>
        <v>0.61799999999999999</v>
      </c>
      <c r="AL76">
        <f t="shared" si="44"/>
        <v>0.61799999999999999</v>
      </c>
    </row>
    <row r="77" spans="1:38" x14ac:dyDescent="0.25">
      <c r="A77" s="1">
        <f>eod_group_score_df_positive[[#This Row],[date]]</f>
        <v>45373</v>
      </c>
      <c r="B77" t="s">
        <v>277</v>
      </c>
      <c r="C77" s="3">
        <f>AVERAGE(eod_group_score_df_positive!Z77:Z81)</f>
        <v>0.64379091429561741</v>
      </c>
      <c r="D77" s="3">
        <f>AVERAGE(eod_group_score_df_positive!AA77:AA81)</f>
        <v>0.30198613018552278</v>
      </c>
      <c r="E77" s="3">
        <f>AVERAGE(eod_group_score_df_positive!AB77:AB81)</f>
        <v>0.39004012919592101</v>
      </c>
      <c r="F77" s="3">
        <f>AVERAGE(eod_group_score_df_positive!AC77:AC81)</f>
        <v>0.22726514745573242</v>
      </c>
      <c r="G77" t="s">
        <v>277</v>
      </c>
      <c r="H77" s="3">
        <f>ABS(AVERAGE(eod_group_score_df_negative!Z77:Z81))</f>
        <v>0.16518909582958691</v>
      </c>
      <c r="I77" s="3">
        <f>ABS(AVERAGE(eod_group_score_df_negative!AA77:AA81))</f>
        <v>0.33641650411661589</v>
      </c>
      <c r="J77" s="3">
        <f>ABS(AVERAGE(eod_group_score_df_negative!AB77:AB81))</f>
        <v>0.16344917590600042</v>
      </c>
      <c r="K77" s="3">
        <f>ABS(AVERAGE(eod_group_score_df_negative!AC77:AC81))</f>
        <v>0.1463696687186343</v>
      </c>
      <c r="L77" t="s">
        <v>277</v>
      </c>
      <c r="M77" s="4">
        <f t="shared" si="26"/>
        <v>0.59161142732310312</v>
      </c>
      <c r="N77" s="4">
        <f t="shared" si="27"/>
        <v>-5.3932067446322819E-2</v>
      </c>
      <c r="O77" s="4">
        <f t="shared" si="28"/>
        <v>0.40938632635041677</v>
      </c>
      <c r="P77" s="4">
        <f t="shared" si="29"/>
        <v>0.21650947726280967</v>
      </c>
      <c r="Q77" t="s">
        <v>277</v>
      </c>
      <c r="R77" s="6">
        <f t="shared" si="24"/>
        <v>45373</v>
      </c>
      <c r="S77" s="5">
        <f t="shared" si="30"/>
        <v>0.64808828224924275</v>
      </c>
      <c r="T77" s="5">
        <f t="shared" si="31"/>
        <v>0.17362990077531623</v>
      </c>
      <c r="U77" s="5">
        <f t="shared" si="32"/>
        <v>0.44832657026114087</v>
      </c>
      <c r="V77" s="5">
        <f t="shared" si="33"/>
        <v>0.48070007690081812</v>
      </c>
      <c r="W77" s="5">
        <f t="shared" si="34"/>
        <v>1.7507448301865181</v>
      </c>
      <c r="X77">
        <f>group_stock_price_index[[#This Row],[VNINDEX]]</f>
        <v>1281.8</v>
      </c>
      <c r="Y77" t="s">
        <v>277</v>
      </c>
      <c r="Z77" s="1">
        <f t="shared" si="25"/>
        <v>45373</v>
      </c>
      <c r="AA77" s="4">
        <f t="shared" si="35"/>
        <v>0.38626753895334009</v>
      </c>
      <c r="AB77" s="4">
        <f t="shared" si="36"/>
        <v>0</v>
      </c>
      <c r="AC77" s="4">
        <f t="shared" si="37"/>
        <v>0.11948928258011578</v>
      </c>
      <c r="AD77" s="4">
        <f t="shared" si="38"/>
        <v>0.12811756236448024</v>
      </c>
      <c r="AE77" s="4">
        <f t="shared" si="39"/>
        <v>0.63387438389793616</v>
      </c>
      <c r="AF77" s="7">
        <f t="shared" si="40"/>
        <v>1281.8</v>
      </c>
      <c r="AG77" t="s">
        <v>277</v>
      </c>
      <c r="AI77">
        <f t="shared" si="41"/>
        <v>1.3819999999999999</v>
      </c>
      <c r="AJ77">
        <f t="shared" si="42"/>
        <v>1.3819999999999999</v>
      </c>
      <c r="AK77">
        <f t="shared" si="43"/>
        <v>0.61799999999999999</v>
      </c>
      <c r="AL77">
        <f t="shared" si="44"/>
        <v>0.61799999999999999</v>
      </c>
    </row>
    <row r="78" spans="1:38" x14ac:dyDescent="0.25">
      <c r="A78" s="1">
        <f>eod_group_score_df_positive[[#This Row],[date]]</f>
        <v>45372</v>
      </c>
      <c r="B78" t="s">
        <v>277</v>
      </c>
      <c r="C78" s="3">
        <f>AVERAGE(eod_group_score_df_positive!Z78:Z82)</f>
        <v>0.7106856375882149</v>
      </c>
      <c r="D78" s="3">
        <f>AVERAGE(eod_group_score_df_positive!AA78:AA82)</f>
        <v>0.35757317021469953</v>
      </c>
      <c r="E78" s="3">
        <f>AVERAGE(eod_group_score_df_positive!AB78:AB82)</f>
        <v>0.47558342053602842</v>
      </c>
      <c r="F78" s="3">
        <f>AVERAGE(eod_group_score_df_positive!AC78:AC82)</f>
        <v>0.31521560127844717</v>
      </c>
      <c r="G78" t="s">
        <v>277</v>
      </c>
      <c r="H78" s="3">
        <f>ABS(AVERAGE(eod_group_score_df_negative!Z78:Z82))</f>
        <v>0.15620569591461581</v>
      </c>
      <c r="I78" s="3">
        <f>ABS(AVERAGE(eod_group_score_df_negative!AA78:AA82))</f>
        <v>0.31877811586168991</v>
      </c>
      <c r="J78" s="3">
        <f>ABS(AVERAGE(eod_group_score_df_negative!AB78:AB82))</f>
        <v>0.14658244102918666</v>
      </c>
      <c r="K78" s="3">
        <f>ABS(AVERAGE(eod_group_score_df_negative!AC78:AC82))</f>
        <v>0.12584669071795837</v>
      </c>
      <c r="L78" t="s">
        <v>277</v>
      </c>
      <c r="M78" s="4">
        <f t="shared" si="26"/>
        <v>0.63961873910207734</v>
      </c>
      <c r="N78" s="4">
        <f t="shared" si="27"/>
        <v>5.7359326657106365E-2</v>
      </c>
      <c r="O78" s="4">
        <f t="shared" si="28"/>
        <v>0.52879947266659233</v>
      </c>
      <c r="P78" s="4">
        <f t="shared" si="29"/>
        <v>0.4293473144197783</v>
      </c>
      <c r="Q78" t="s">
        <v>277</v>
      </c>
      <c r="R78" s="6">
        <f t="shared" si="24"/>
        <v>45372</v>
      </c>
      <c r="S78" s="5">
        <f t="shared" si="30"/>
        <v>0.66358514485979803</v>
      </c>
      <c r="T78" s="5">
        <f t="shared" si="31"/>
        <v>0.33266754984510805</v>
      </c>
      <c r="U78" s="5">
        <f t="shared" si="32"/>
        <v>0.47470008134995678</v>
      </c>
      <c r="V78" s="5">
        <f t="shared" si="33"/>
        <v>0.58141275042328622</v>
      </c>
      <c r="W78" s="5">
        <f t="shared" si="34"/>
        <v>2.0523655264781491</v>
      </c>
      <c r="X78">
        <f>group_stock_price_index[[#This Row],[VNINDEX]]</f>
        <v>1276.42</v>
      </c>
      <c r="Y78" t="s">
        <v>277</v>
      </c>
      <c r="Z78" s="1">
        <f t="shared" si="25"/>
        <v>45372</v>
      </c>
      <c r="AA78" s="4">
        <f t="shared" si="35"/>
        <v>0.39550383460322064</v>
      </c>
      <c r="AB78" s="4">
        <f t="shared" si="36"/>
        <v>0.19827341318738623</v>
      </c>
      <c r="AC78" s="4">
        <f t="shared" si="37"/>
        <v>0.12651842635200009</v>
      </c>
      <c r="AD78" s="4">
        <f t="shared" si="38"/>
        <v>0.15495979279243707</v>
      </c>
      <c r="AE78" s="4">
        <f t="shared" si="39"/>
        <v>0.87525546693504408</v>
      </c>
      <c r="AF78" s="7">
        <f t="shared" si="40"/>
        <v>1276.42</v>
      </c>
      <c r="AG78" t="s">
        <v>277</v>
      </c>
      <c r="AI78">
        <f t="shared" si="41"/>
        <v>1.3819999999999999</v>
      </c>
      <c r="AJ78">
        <f t="shared" si="42"/>
        <v>1.3819999999999999</v>
      </c>
      <c r="AK78">
        <f t="shared" si="43"/>
        <v>0.61799999999999999</v>
      </c>
      <c r="AL78">
        <f t="shared" si="44"/>
        <v>0.61799999999999999</v>
      </c>
    </row>
    <row r="79" spans="1:38" x14ac:dyDescent="0.25">
      <c r="A79" s="1">
        <f>eod_group_score_df_positive[[#This Row],[date]]</f>
        <v>45371</v>
      </c>
      <c r="B79" t="s">
        <v>277</v>
      </c>
      <c r="C79" s="3">
        <f>AVERAGE(eod_group_score_df_positive!Z79:Z83)</f>
        <v>0.55441613983832383</v>
      </c>
      <c r="D79" s="3">
        <f>AVERAGE(eod_group_score_df_positive!AA79:AA83)</f>
        <v>0.33782760297778192</v>
      </c>
      <c r="E79" s="3">
        <f>AVERAGE(eod_group_score_df_positive!AB79:AB83)</f>
        <v>0.42922505011746753</v>
      </c>
      <c r="F79" s="3">
        <f>AVERAGE(eod_group_score_df_positive!AC79:AC83)</f>
        <v>0.35306443090484424</v>
      </c>
      <c r="G79" t="s">
        <v>277</v>
      </c>
      <c r="H79" s="3">
        <f>ABS(AVERAGE(eod_group_score_df_negative!Z79:Z83))</f>
        <v>0.17676747696373052</v>
      </c>
      <c r="I79" s="3">
        <f>ABS(AVERAGE(eod_group_score_df_negative!AA79:AA83))</f>
        <v>0.33802056517926032</v>
      </c>
      <c r="J79" s="3">
        <f>ABS(AVERAGE(eod_group_score_df_negative!AB79:AB83))</f>
        <v>0.19310467737267137</v>
      </c>
      <c r="K79" s="3">
        <f>ABS(AVERAGE(eod_group_score_df_negative!AC79:AC83))</f>
        <v>0.11197797781699217</v>
      </c>
      <c r="L79" t="s">
        <v>277</v>
      </c>
      <c r="M79" s="4">
        <f t="shared" si="26"/>
        <v>0.51648950304206576</v>
      </c>
      <c r="N79" s="4">
        <f t="shared" si="27"/>
        <v>-2.8551117036329813E-4</v>
      </c>
      <c r="O79" s="4">
        <f t="shared" si="28"/>
        <v>0.3794136167929365</v>
      </c>
      <c r="P79" s="4">
        <f t="shared" si="29"/>
        <v>0.51841820996600141</v>
      </c>
      <c r="Q79" t="s">
        <v>277</v>
      </c>
      <c r="R79" s="6">
        <f t="shared" si="24"/>
        <v>45371</v>
      </c>
      <c r="S79" s="5">
        <f t="shared" si="30"/>
        <v>0.63062018679562315</v>
      </c>
      <c r="T79" s="5">
        <f t="shared" si="31"/>
        <v>0.40611769940821418</v>
      </c>
      <c r="U79" s="5">
        <f t="shared" si="32"/>
        <v>0.41184587457189803</v>
      </c>
      <c r="V79" s="5">
        <f t="shared" si="33"/>
        <v>0.59235142060450729</v>
      </c>
      <c r="W79" s="5">
        <f t="shared" si="34"/>
        <v>2.0409351813802425</v>
      </c>
      <c r="X79">
        <f>group_stock_price_index[[#This Row],[VNINDEX]]</f>
        <v>1260.08</v>
      </c>
      <c r="Y79" t="s">
        <v>277</v>
      </c>
      <c r="Z79" s="1">
        <f t="shared" si="25"/>
        <v>45371</v>
      </c>
      <c r="AA79" s="4">
        <f t="shared" si="35"/>
        <v>0.37585636747272883</v>
      </c>
      <c r="AB79" s="4">
        <f t="shared" si="36"/>
        <v>0.24205048690492126</v>
      </c>
      <c r="AC79" s="4">
        <f t="shared" si="37"/>
        <v>0.10976634299749838</v>
      </c>
      <c r="AD79" s="4">
        <f t="shared" si="38"/>
        <v>0.15787519852351672</v>
      </c>
      <c r="AE79" s="4">
        <f t="shared" si="39"/>
        <v>0.88554839589866519</v>
      </c>
      <c r="AF79" s="7">
        <f t="shared" si="40"/>
        <v>1260.08</v>
      </c>
      <c r="AG79" t="s">
        <v>277</v>
      </c>
      <c r="AI79">
        <f t="shared" si="41"/>
        <v>1.3819999999999999</v>
      </c>
      <c r="AJ79">
        <f t="shared" si="42"/>
        <v>1.3819999999999999</v>
      </c>
      <c r="AK79">
        <f t="shared" si="43"/>
        <v>0.61799999999999999</v>
      </c>
      <c r="AL79">
        <f t="shared" si="44"/>
        <v>0.61799999999999999</v>
      </c>
    </row>
    <row r="80" spans="1:38" x14ac:dyDescent="0.25">
      <c r="A80" s="1">
        <f>eod_group_score_df_positive[[#This Row],[date]]</f>
        <v>45370</v>
      </c>
      <c r="B80" t="s">
        <v>277</v>
      </c>
      <c r="C80" s="3">
        <f>AVERAGE(eod_group_score_df_positive!Z80:Z84)</f>
        <v>1.1436787786178586</v>
      </c>
      <c r="D80" s="3">
        <f>AVERAGE(eod_group_score_df_positive!AA80:AA84)</f>
        <v>0.78882800220565985</v>
      </c>
      <c r="E80" s="3">
        <f>AVERAGE(eod_group_score_df_positive!AB80:AB84)</f>
        <v>0.49220269231409397</v>
      </c>
      <c r="F80" s="3">
        <f>AVERAGE(eod_group_score_df_positive!AC80:AC84)</f>
        <v>0.44598616897457671</v>
      </c>
      <c r="G80" t="s">
        <v>277</v>
      </c>
      <c r="H80" s="3">
        <f>ABS(AVERAGE(eod_group_score_df_negative!Z80:Z84))</f>
        <v>0.17642290108843631</v>
      </c>
      <c r="I80" s="3">
        <f>ABS(AVERAGE(eod_group_score_df_negative!AA80:AA84))</f>
        <v>0.33888760421955982</v>
      </c>
      <c r="J80" s="3">
        <f>ABS(AVERAGE(eod_group_score_df_negative!AB80:AB84))</f>
        <v>0.19464149439926998</v>
      </c>
      <c r="K80" s="3">
        <f>ABS(AVERAGE(eod_group_score_df_negative!AC80:AC84))</f>
        <v>0.11058065046714427</v>
      </c>
      <c r="L80" t="s">
        <v>277</v>
      </c>
      <c r="M80" s="4">
        <f t="shared" si="26"/>
        <v>0.73271316323498947</v>
      </c>
      <c r="N80" s="4">
        <f t="shared" si="27"/>
        <v>0.39898392415830791</v>
      </c>
      <c r="O80" s="4">
        <f t="shared" si="28"/>
        <v>0.43322954997798246</v>
      </c>
      <c r="P80" s="4">
        <f t="shared" si="29"/>
        <v>0.60263297557671469</v>
      </c>
      <c r="Q80" t="s">
        <v>277</v>
      </c>
      <c r="R80" s="6">
        <f t="shared" si="24"/>
        <v>45370</v>
      </c>
      <c r="S80" s="5">
        <f t="shared" si="30"/>
        <v>0.65025039661418904</v>
      </c>
      <c r="T80" s="5">
        <f t="shared" si="31"/>
        <v>0.49481087321985234</v>
      </c>
      <c r="U80" s="5">
        <f t="shared" si="32"/>
        <v>0.38848508391616454</v>
      </c>
      <c r="V80" s="5">
        <f t="shared" si="33"/>
        <v>0.57458090341146961</v>
      </c>
      <c r="W80" s="5">
        <f t="shared" si="34"/>
        <v>2.1081272571616756</v>
      </c>
      <c r="X80">
        <f>group_stock_price_index[[#This Row],[VNINDEX]]</f>
        <v>1242.46</v>
      </c>
      <c r="Y80" t="s">
        <v>277</v>
      </c>
      <c r="Z80" s="1">
        <f t="shared" si="25"/>
        <v>45370</v>
      </c>
      <c r="AA80" s="4">
        <f t="shared" si="35"/>
        <v>0.38755618221006582</v>
      </c>
      <c r="AB80" s="4">
        <f t="shared" si="36"/>
        <v>0.29491256589712683</v>
      </c>
      <c r="AC80" s="4">
        <f t="shared" si="37"/>
        <v>0.10354015811103948</v>
      </c>
      <c r="AD80" s="4">
        <f t="shared" si="38"/>
        <v>0.1531389493441811</v>
      </c>
      <c r="AE80" s="4">
        <f t="shared" si="39"/>
        <v>0.93914785556241331</v>
      </c>
      <c r="AF80" s="7">
        <f t="shared" si="40"/>
        <v>1242.46</v>
      </c>
      <c r="AG80" t="s">
        <v>277</v>
      </c>
      <c r="AI80">
        <f t="shared" si="41"/>
        <v>1.3819999999999999</v>
      </c>
      <c r="AJ80">
        <f t="shared" si="42"/>
        <v>1.3819999999999999</v>
      </c>
      <c r="AK80">
        <f t="shared" si="43"/>
        <v>0.61799999999999999</v>
      </c>
      <c r="AL80">
        <f t="shared" si="44"/>
        <v>0.61799999999999999</v>
      </c>
    </row>
    <row r="81" spans="1:38" x14ac:dyDescent="0.25">
      <c r="A81" s="1">
        <f>eod_group_score_df_positive[[#This Row],[date]]</f>
        <v>45369</v>
      </c>
      <c r="B81" t="s">
        <v>277</v>
      </c>
      <c r="C81" s="3">
        <f>AVERAGE(eod_group_score_df_positive!Z81:Z85)</f>
        <v>1.2147764705911273</v>
      </c>
      <c r="D81" s="3">
        <f>AVERAGE(eod_group_score_df_positive!AA81:AA85)</f>
        <v>0.91068476976222801</v>
      </c>
      <c r="E81" s="3">
        <f>AVERAGE(eod_group_score_df_positive!AB81:AB85)</f>
        <v>0.58250442944040282</v>
      </c>
      <c r="F81" s="3">
        <f>AVERAGE(eod_group_score_df_positive!AC81:AC85)</f>
        <v>0.45215100052763307</v>
      </c>
      <c r="G81" t="s">
        <v>277</v>
      </c>
      <c r="H81" s="3">
        <f>ABS(AVERAGE(eod_group_score_df_negative!Z81:Z85))</f>
        <v>0.1656446084880317</v>
      </c>
      <c r="I81" s="3">
        <f>ABS(AVERAGE(eod_group_score_df_negative!AA81:AA85))</f>
        <v>0.33170263224876961</v>
      </c>
      <c r="J81" s="3">
        <f>ABS(AVERAGE(eod_group_score_df_negative!AB81:AB85))</f>
        <v>0.1989590951708054</v>
      </c>
      <c r="K81" s="3">
        <f>ABS(AVERAGE(eod_group_score_df_negative!AC81:AC85))</f>
        <v>0.10040075092456713</v>
      </c>
      <c r="L81" t="s">
        <v>277</v>
      </c>
      <c r="M81" s="4">
        <f t="shared" si="26"/>
        <v>0.76000857854397785</v>
      </c>
      <c r="N81" s="4">
        <f t="shared" si="27"/>
        <v>0.46602383167785311</v>
      </c>
      <c r="O81" s="4">
        <f t="shared" si="28"/>
        <v>0.49080388551777626</v>
      </c>
      <c r="P81" s="4">
        <f t="shared" si="29"/>
        <v>0.63659240727878663</v>
      </c>
      <c r="Q81" t="s">
        <v>277</v>
      </c>
      <c r="R81" s="6">
        <f t="shared" si="24"/>
        <v>45369</v>
      </c>
      <c r="S81" s="5">
        <f t="shared" si="30"/>
        <v>0.5539114265131212</v>
      </c>
      <c r="T81" s="5">
        <f t="shared" si="31"/>
        <v>0.41307959062573535</v>
      </c>
      <c r="U81" s="5">
        <f t="shared" si="32"/>
        <v>0.26823220063733882</v>
      </c>
      <c r="V81" s="5">
        <f t="shared" si="33"/>
        <v>0.46383295628824517</v>
      </c>
      <c r="W81" s="5">
        <f t="shared" si="34"/>
        <v>1.6990561740644403</v>
      </c>
      <c r="X81">
        <f>group_stock_price_index[[#This Row],[VNINDEX]]</f>
        <v>1243.56</v>
      </c>
      <c r="Y81" t="s">
        <v>277</v>
      </c>
      <c r="Z81" s="1">
        <f t="shared" si="25"/>
        <v>45369</v>
      </c>
      <c r="AA81" s="4">
        <f t="shared" si="35"/>
        <v>0.33013712695868946</v>
      </c>
      <c r="AB81" s="4">
        <f t="shared" si="36"/>
        <v>0.24619984843591494</v>
      </c>
      <c r="AC81" s="4">
        <f t="shared" si="37"/>
        <v>7.1490014969160368E-2</v>
      </c>
      <c r="AD81" s="4">
        <f t="shared" si="38"/>
        <v>0.12362208903124755</v>
      </c>
      <c r="AE81" s="4">
        <f t="shared" si="39"/>
        <v>0.77144907939501239</v>
      </c>
      <c r="AF81" s="7">
        <f t="shared" si="40"/>
        <v>1243.56</v>
      </c>
      <c r="AG81" t="s">
        <v>277</v>
      </c>
      <c r="AI81">
        <f t="shared" si="41"/>
        <v>1.3819999999999999</v>
      </c>
      <c r="AJ81">
        <f t="shared" si="42"/>
        <v>1.3819999999999999</v>
      </c>
      <c r="AK81">
        <f t="shared" si="43"/>
        <v>0.61799999999999999</v>
      </c>
      <c r="AL81">
        <f t="shared" si="44"/>
        <v>0.61799999999999999</v>
      </c>
    </row>
    <row r="82" spans="1:38" x14ac:dyDescent="0.25">
      <c r="A82" s="1">
        <f>eod_group_score_df_positive[[#This Row],[date]]</f>
        <v>45366</v>
      </c>
      <c r="B82" t="s">
        <v>277</v>
      </c>
      <c r="C82" s="3">
        <f>AVERAGE(eod_group_score_df_positive!Z82:Z86)</f>
        <v>1.026520904984257</v>
      </c>
      <c r="D82" s="3">
        <f>AVERAGE(eod_group_score_df_positive!AA82:AA86)</f>
        <v>0.90515878326373467</v>
      </c>
      <c r="E82" s="3">
        <f>AVERAGE(eod_group_score_df_positive!AB82:AB86)</f>
        <v>0.58774963703015526</v>
      </c>
      <c r="F82" s="3">
        <f>AVERAGE(eod_group_score_df_positive!AC82:AC86)</f>
        <v>0.44101368221677645</v>
      </c>
      <c r="G82" t="s">
        <v>277</v>
      </c>
      <c r="H82" s="3">
        <f>ABS(AVERAGE(eod_group_score_df_negative!Z82:Z86))</f>
        <v>0.20351147740392714</v>
      </c>
      <c r="I82" s="3">
        <f>ABS(AVERAGE(eod_group_score_df_negative!AA82:AA86))</f>
        <v>0.13450303646230852</v>
      </c>
      <c r="J82" s="3">
        <f>ABS(AVERAGE(eod_group_score_df_negative!AB82:AB86))</f>
        <v>0.17494059067695403</v>
      </c>
      <c r="K82" s="3">
        <f>ABS(AVERAGE(eod_group_score_df_negative!AC82:AC86))</f>
        <v>7.1771207714774118E-2</v>
      </c>
      <c r="L82" t="s">
        <v>277</v>
      </c>
      <c r="M82" s="4">
        <f t="shared" si="26"/>
        <v>0.66909574037588027</v>
      </c>
      <c r="N82" s="4">
        <f t="shared" si="27"/>
        <v>0.74125617790263598</v>
      </c>
      <c r="O82" s="4">
        <f t="shared" si="28"/>
        <v>0.54125388179449641</v>
      </c>
      <c r="P82" s="4">
        <f t="shared" si="29"/>
        <v>0.72007284487515011</v>
      </c>
      <c r="Q82" t="s">
        <v>277</v>
      </c>
      <c r="R82" s="6">
        <f t="shared" si="24"/>
        <v>45366</v>
      </c>
      <c r="S82" s="5">
        <f t="shared" si="30"/>
        <v>0.46298937403484064</v>
      </c>
      <c r="T82" s="5">
        <f t="shared" si="31"/>
        <v>0.35545116903405255</v>
      </c>
      <c r="U82" s="5">
        <f t="shared" si="32"/>
        <v>0.1558309096217575</v>
      </c>
      <c r="V82" s="5">
        <f t="shared" si="33"/>
        <v>0.35598127475851266</v>
      </c>
      <c r="W82" s="5">
        <f t="shared" si="34"/>
        <v>1.3302527274491633</v>
      </c>
      <c r="X82">
        <f>group_stock_price_index[[#This Row],[VNINDEX]]</f>
        <v>1263.78</v>
      </c>
      <c r="Y82" t="s">
        <v>277</v>
      </c>
      <c r="Z82" s="1">
        <f t="shared" si="25"/>
        <v>45366</v>
      </c>
      <c r="AA82" s="4">
        <f t="shared" si="35"/>
        <v>0.27594661247278601</v>
      </c>
      <c r="AB82" s="4">
        <f t="shared" si="36"/>
        <v>0.21185269359347622</v>
      </c>
      <c r="AC82" s="4">
        <f t="shared" si="37"/>
        <v>0</v>
      </c>
      <c r="AD82" s="4">
        <f t="shared" si="38"/>
        <v>9.4877149726087961E-2</v>
      </c>
      <c r="AE82" s="4">
        <f t="shared" si="39"/>
        <v>0.58267645579235017</v>
      </c>
      <c r="AF82" s="7">
        <f t="shared" si="40"/>
        <v>1263.78</v>
      </c>
      <c r="AG82" t="s">
        <v>277</v>
      </c>
      <c r="AI82">
        <f t="shared" si="41"/>
        <v>1.3819999999999999</v>
      </c>
      <c r="AJ82">
        <f t="shared" si="42"/>
        <v>1.3819999999999999</v>
      </c>
      <c r="AK82">
        <f t="shared" si="43"/>
        <v>0.61799999999999999</v>
      </c>
      <c r="AL82">
        <f t="shared" si="44"/>
        <v>0.61799999999999999</v>
      </c>
    </row>
    <row r="83" spans="1:38" x14ac:dyDescent="0.25">
      <c r="A83" s="1">
        <f>eod_group_score_df_positive[[#This Row],[date]]</f>
        <v>45365</v>
      </c>
      <c r="B83" t="s">
        <v>277</v>
      </c>
      <c r="C83" s="3">
        <f>AVERAGE(eod_group_score_df_positive!Z83:Z87)</f>
        <v>0.97266268512129006</v>
      </c>
      <c r="D83" s="3">
        <f>AVERAGE(eod_group_score_df_positive!AA83:AA87)</f>
        <v>0.80343757466199472</v>
      </c>
      <c r="E83" s="3">
        <f>AVERAGE(eod_group_score_df_positive!AB83:AB87)</f>
        <v>0.51761164320875275</v>
      </c>
      <c r="F83" s="3">
        <f>AVERAGE(eod_group_score_df_positive!AC83:AC87)</f>
        <v>0.34309675275641444</v>
      </c>
      <c r="G83" t="s">
        <v>277</v>
      </c>
      <c r="H83" s="3">
        <f>ABS(AVERAGE(eod_group_score_df_negative!Z83:Z87))</f>
        <v>0.34638623818778219</v>
      </c>
      <c r="I83" s="3">
        <f>ABS(AVERAGE(eod_group_score_df_negative!AA83:AA87))</f>
        <v>0.32450274958344705</v>
      </c>
      <c r="J83" s="3">
        <f>ABS(AVERAGE(eod_group_score_df_negative!AB83:AB87))</f>
        <v>0.33475480072610281</v>
      </c>
      <c r="K83" s="3">
        <f>ABS(AVERAGE(eod_group_score_df_negative!AC83:AC87))</f>
        <v>0.11928512231312505</v>
      </c>
      <c r="L83" t="s">
        <v>277</v>
      </c>
      <c r="M83" s="4">
        <f t="shared" si="26"/>
        <v>0.47479394878120235</v>
      </c>
      <c r="N83" s="4">
        <f t="shared" si="27"/>
        <v>0.42461007447263727</v>
      </c>
      <c r="O83" s="4">
        <f t="shared" si="28"/>
        <v>0.21452843877629854</v>
      </c>
      <c r="P83" s="4">
        <f t="shared" si="29"/>
        <v>0.48404066532588341</v>
      </c>
      <c r="Q83" t="s">
        <v>277</v>
      </c>
      <c r="R83" s="6">
        <f t="shared" si="24"/>
        <v>45365</v>
      </c>
      <c r="S83" s="5">
        <f t="shared" si="30"/>
        <v>0.41808492442447925</v>
      </c>
      <c r="T83" s="5">
        <f t="shared" si="31"/>
        <v>0.26346938580658275</v>
      </c>
      <c r="U83" s="5">
        <f t="shared" si="32"/>
        <v>6.8686210777074735E-2</v>
      </c>
      <c r="V83" s="5">
        <f t="shared" si="33"/>
        <v>0.26899864400514922</v>
      </c>
      <c r="W83" s="5">
        <f t="shared" si="34"/>
        <v>1.0192391650132859</v>
      </c>
      <c r="X83">
        <f>group_stock_price_index[[#This Row],[VNINDEX]]</f>
        <v>1264.26</v>
      </c>
      <c r="Y83" t="s">
        <v>277</v>
      </c>
      <c r="Z83" s="1">
        <f t="shared" si="25"/>
        <v>45365</v>
      </c>
      <c r="AA83" s="4">
        <f t="shared" si="35"/>
        <v>0.24918308084581245</v>
      </c>
      <c r="AB83" s="4">
        <f t="shared" si="36"/>
        <v>0.15703056826125128</v>
      </c>
      <c r="AC83" s="4">
        <f t="shared" si="37"/>
        <v>0</v>
      </c>
      <c r="AD83" s="4">
        <f t="shared" si="38"/>
        <v>7.1694289652466797E-2</v>
      </c>
      <c r="AE83" s="4">
        <f t="shared" si="39"/>
        <v>0.47790793875953053</v>
      </c>
      <c r="AF83" s="7">
        <f t="shared" si="40"/>
        <v>1264.26</v>
      </c>
      <c r="AG83" t="s">
        <v>277</v>
      </c>
      <c r="AI83">
        <f t="shared" si="41"/>
        <v>1.3819999999999999</v>
      </c>
      <c r="AJ83">
        <f t="shared" si="42"/>
        <v>1.3819999999999999</v>
      </c>
      <c r="AK83">
        <f t="shared" si="43"/>
        <v>0.61799999999999999</v>
      </c>
      <c r="AL83">
        <f t="shared" si="44"/>
        <v>0.61799999999999999</v>
      </c>
    </row>
    <row r="84" spans="1:38" x14ac:dyDescent="0.25">
      <c r="A84" s="1">
        <f>eod_group_score_df_positive[[#This Row],[date]]</f>
        <v>45364</v>
      </c>
      <c r="B84" t="s">
        <v>277</v>
      </c>
      <c r="C84" s="3">
        <f>AVERAGE(eod_group_score_df_positive!Z84:Z88)</f>
        <v>1.3560485364559618</v>
      </c>
      <c r="D84" s="3">
        <f>AVERAGE(eod_group_score_df_positive!AA84:AA88)</f>
        <v>0.86845626494760353</v>
      </c>
      <c r="E84" s="3">
        <f>AVERAGE(eod_group_score_df_positive!AB84:AB88)</f>
        <v>0.50842566488843421</v>
      </c>
      <c r="F84" s="3">
        <f>AVERAGE(eod_group_score_df_positive!AC84:AC88)</f>
        <v>0.27866614581483629</v>
      </c>
      <c r="G84" t="s">
        <v>277</v>
      </c>
      <c r="H84" s="3">
        <f>ABS(AVERAGE(eod_group_score_df_negative!Z84:Z88))</f>
        <v>0.32364238256992273</v>
      </c>
      <c r="I84" s="3">
        <f>ABS(AVERAGE(eod_group_score_df_negative!AA84:AA88))</f>
        <v>0.33507489482876218</v>
      </c>
      <c r="J84" s="3">
        <f>ABS(AVERAGE(eod_group_score_df_negative!AB84:AB88))</f>
        <v>0.29693117591589463</v>
      </c>
      <c r="K84" s="3">
        <f>ABS(AVERAGE(eod_group_score_df_negative!AC84:AC88))</f>
        <v>0.11119513951035945</v>
      </c>
      <c r="L84" t="s">
        <v>277</v>
      </c>
      <c r="M84" s="4">
        <f t="shared" si="26"/>
        <v>0.61464055213489499</v>
      </c>
      <c r="N84" s="4">
        <f t="shared" si="27"/>
        <v>0.44318035788782706</v>
      </c>
      <c r="O84" s="4">
        <f t="shared" si="28"/>
        <v>0.26260966351426912</v>
      </c>
      <c r="P84" s="4">
        <f t="shared" si="29"/>
        <v>0.42956562400081338</v>
      </c>
      <c r="Q84" t="s">
        <v>277</v>
      </c>
      <c r="R84" s="6">
        <f t="shared" si="24"/>
        <v>45364</v>
      </c>
      <c r="S84" s="5">
        <f t="shared" si="30"/>
        <v>0.47305218073438632</v>
      </c>
      <c r="T84" s="5">
        <f t="shared" si="31"/>
        <v>0.31591532562472457</v>
      </c>
      <c r="U84" s="5">
        <f t="shared" si="32"/>
        <v>0.14206239105358881</v>
      </c>
      <c r="V84" s="5">
        <f t="shared" si="33"/>
        <v>0.27805412379012673</v>
      </c>
      <c r="W84" s="5">
        <f t="shared" si="34"/>
        <v>1.2090840212028264</v>
      </c>
      <c r="X84">
        <f>group_stock_price_index[[#This Row],[VNINDEX]]</f>
        <v>1270.51</v>
      </c>
      <c r="Y84" t="s">
        <v>277</v>
      </c>
      <c r="Z84" s="1">
        <f t="shared" si="25"/>
        <v>45364</v>
      </c>
      <c r="AA84" s="4">
        <f t="shared" si="35"/>
        <v>0.28194415275434576</v>
      </c>
      <c r="AB84" s="4">
        <f t="shared" si="36"/>
        <v>0.18828890860855862</v>
      </c>
      <c r="AC84" s="4">
        <f t="shared" si="37"/>
        <v>0</v>
      </c>
      <c r="AD84" s="4">
        <f t="shared" si="38"/>
        <v>7.4107782081201154E-2</v>
      </c>
      <c r="AE84" s="4">
        <f t="shared" si="39"/>
        <v>0.54434084344410549</v>
      </c>
      <c r="AF84" s="7">
        <f t="shared" si="40"/>
        <v>1270.51</v>
      </c>
      <c r="AG84" t="s">
        <v>277</v>
      </c>
      <c r="AI84">
        <f t="shared" si="41"/>
        <v>1.3819999999999999</v>
      </c>
      <c r="AJ84">
        <f t="shared" si="42"/>
        <v>1.3819999999999999</v>
      </c>
      <c r="AK84">
        <f t="shared" si="43"/>
        <v>0.61799999999999999</v>
      </c>
      <c r="AL84">
        <f t="shared" si="44"/>
        <v>0.61799999999999999</v>
      </c>
    </row>
    <row r="85" spans="1:38" x14ac:dyDescent="0.25">
      <c r="A85" s="1">
        <f>eod_group_score_df_positive[[#This Row],[date]]</f>
        <v>45363</v>
      </c>
      <c r="B85" t="s">
        <v>277</v>
      </c>
      <c r="C85" s="3">
        <f>AVERAGE(eod_group_score_df_positive!Z85:Z89)</f>
        <v>0.69837588050497534</v>
      </c>
      <c r="D85" s="3">
        <f>AVERAGE(eod_group_score_df_positive!AA85:AA89)</f>
        <v>0.37774612617866454</v>
      </c>
      <c r="E85" s="3">
        <f>AVERAGE(eod_group_score_df_positive!AB85:AB89)</f>
        <v>0.2577727260809104</v>
      </c>
      <c r="F85" s="3">
        <f>AVERAGE(eod_group_score_df_positive!AC85:AC89)</f>
        <v>0.17280539962387667</v>
      </c>
      <c r="G85" t="s">
        <v>277</v>
      </c>
      <c r="H85" s="3">
        <f>ABS(AVERAGE(eod_group_score_df_negative!Z85:Z89))</f>
        <v>0.41811597800532763</v>
      </c>
      <c r="I85" s="3">
        <f>ABS(AVERAGE(eod_group_score_df_negative!AA85:AA89))</f>
        <v>0.38512498850060883</v>
      </c>
      <c r="J85" s="3">
        <f>ABS(AVERAGE(eod_group_score_df_negative!AB85:AB89))</f>
        <v>0.36189921851249718</v>
      </c>
      <c r="K85" s="3">
        <f>ABS(AVERAGE(eod_group_score_df_negative!AC85:AC89))</f>
        <v>0.1566950548368064</v>
      </c>
      <c r="L85" t="s">
        <v>277</v>
      </c>
      <c r="M85" s="4">
        <f t="shared" si="26"/>
        <v>0.25101831272965031</v>
      </c>
      <c r="N85" s="4">
        <f t="shared" si="27"/>
        <v>-9.6724888122766521E-3</v>
      </c>
      <c r="O85" s="4">
        <f t="shared" si="28"/>
        <v>-0.16803486641614618</v>
      </c>
      <c r="P85" s="4">
        <f t="shared" si="29"/>
        <v>4.8893239960591917E-2</v>
      </c>
      <c r="Q85" t="s">
        <v>277</v>
      </c>
      <c r="R85" s="6">
        <f t="shared" si="24"/>
        <v>45363</v>
      </c>
      <c r="S85" s="5">
        <f t="shared" si="30"/>
        <v>0.46270755849653078</v>
      </c>
      <c r="T85" s="5">
        <f t="shared" si="31"/>
        <v>0.36242026485757589</v>
      </c>
      <c r="U85" s="5">
        <f t="shared" si="32"/>
        <v>0.1902847403052107</v>
      </c>
      <c r="V85" s="5">
        <f t="shared" si="33"/>
        <v>0.24859780633466572</v>
      </c>
      <c r="W85" s="5">
        <f t="shared" si="34"/>
        <v>1.2640103699939831</v>
      </c>
      <c r="X85">
        <f>group_stock_price_index[[#This Row],[VNINDEX]]</f>
        <v>1245</v>
      </c>
      <c r="Y85" t="s">
        <v>277</v>
      </c>
      <c r="Z85" s="1">
        <f t="shared" si="25"/>
        <v>45363</v>
      </c>
      <c r="AA85" s="4">
        <f t="shared" si="35"/>
        <v>0.27577864740166336</v>
      </c>
      <c r="AB85" s="4">
        <f t="shared" si="36"/>
        <v>0.21600634914660519</v>
      </c>
      <c r="AC85" s="4">
        <f t="shared" si="37"/>
        <v>0</v>
      </c>
      <c r="AD85" s="4">
        <f t="shared" si="38"/>
        <v>6.6256999919985474E-2</v>
      </c>
      <c r="AE85" s="4">
        <f t="shared" si="39"/>
        <v>0.55804199646825403</v>
      </c>
      <c r="AF85" s="7">
        <f t="shared" si="40"/>
        <v>1245</v>
      </c>
      <c r="AG85" t="s">
        <v>277</v>
      </c>
      <c r="AI85">
        <f t="shared" si="41"/>
        <v>1.3819999999999999</v>
      </c>
      <c r="AJ85">
        <f t="shared" si="42"/>
        <v>1.3819999999999999</v>
      </c>
      <c r="AK85">
        <f t="shared" si="43"/>
        <v>0.61799999999999999</v>
      </c>
      <c r="AL85">
        <f t="shared" si="44"/>
        <v>0.61799999999999999</v>
      </c>
    </row>
    <row r="86" spans="1:38" x14ac:dyDescent="0.25">
      <c r="A86" s="1">
        <f>eod_group_score_df_positive[[#This Row],[date]]</f>
        <v>45362</v>
      </c>
      <c r="B86" t="s">
        <v>277</v>
      </c>
      <c r="C86" s="3">
        <f>AVERAGE(eod_group_score_df_positive!Z86:Z90)</f>
        <v>0.75032043633823375</v>
      </c>
      <c r="D86" s="3">
        <f>AVERAGE(eod_group_score_df_positive!AA86:AA90)</f>
        <v>0.54843585519880178</v>
      </c>
      <c r="E86" s="3">
        <f>AVERAGE(eod_group_score_df_positive!AB86:AB90)</f>
        <v>0.30942440163881002</v>
      </c>
      <c r="F86" s="3">
        <f>AVERAGE(eod_group_score_df_positive!AC86:AC90)</f>
        <v>0.18396613320740621</v>
      </c>
      <c r="G86" t="s">
        <v>277</v>
      </c>
      <c r="H86" s="3">
        <f>ABS(AVERAGE(eod_group_score_df_negative!Z86:Z90))</f>
        <v>0.39924506723873893</v>
      </c>
      <c r="I86" s="3">
        <f>ABS(AVERAGE(eod_group_score_df_negative!AA86:AA90))</f>
        <v>0.38278812791384287</v>
      </c>
      <c r="J86" s="3">
        <f>ABS(AVERAGE(eod_group_score_df_negative!AB86:AB90))</f>
        <v>0.35686598956580301</v>
      </c>
      <c r="K86" s="3">
        <f>ABS(AVERAGE(eod_group_score_df_negative!AC86:AC90))</f>
        <v>0.15133038229182222</v>
      </c>
      <c r="L86" t="s">
        <v>277</v>
      </c>
      <c r="M86" s="4">
        <f t="shared" si="26"/>
        <v>0.30539831615257534</v>
      </c>
      <c r="N86" s="4">
        <f t="shared" si="27"/>
        <v>0.17788172371943892</v>
      </c>
      <c r="O86" s="4">
        <f t="shared" si="28"/>
        <v>-7.1202569560130463E-2</v>
      </c>
      <c r="P86" s="4">
        <f t="shared" si="29"/>
        <v>9.7333999630124651E-2</v>
      </c>
      <c r="Q86" t="s">
        <v>277</v>
      </c>
      <c r="R86" s="6">
        <f t="shared" si="24"/>
        <v>45362</v>
      </c>
      <c r="S86" s="5">
        <f t="shared" si="30"/>
        <v>0.55518270097530931</v>
      </c>
      <c r="T86" s="5">
        <f t="shared" si="31"/>
        <v>0.49893999858130267</v>
      </c>
      <c r="U86" s="5">
        <f t="shared" si="32"/>
        <v>0.36395066651207852</v>
      </c>
      <c r="V86" s="5">
        <f t="shared" si="33"/>
        <v>0.35778751906093953</v>
      </c>
      <c r="W86" s="5">
        <f t="shared" si="34"/>
        <v>1.7758608851296303</v>
      </c>
      <c r="X86">
        <f>group_stock_price_index[[#This Row],[VNINDEX]]</f>
        <v>1235.49</v>
      </c>
      <c r="Y86" t="s">
        <v>277</v>
      </c>
      <c r="Z86" s="1">
        <f t="shared" si="25"/>
        <v>45362</v>
      </c>
      <c r="AA86" s="4">
        <f t="shared" si="35"/>
        <v>0.33089482011762056</v>
      </c>
      <c r="AB86" s="4">
        <f t="shared" si="36"/>
        <v>0.29737356871893666</v>
      </c>
      <c r="AC86" s="4">
        <f t="shared" si="37"/>
        <v>9.7001174859549955E-2</v>
      </c>
      <c r="AD86" s="4">
        <f t="shared" si="38"/>
        <v>9.5358555134952519E-2</v>
      </c>
      <c r="AE86" s="4">
        <f t="shared" si="39"/>
        <v>0.82062811883105968</v>
      </c>
      <c r="AF86" s="7">
        <f t="shared" si="40"/>
        <v>1235.49</v>
      </c>
      <c r="AG86" t="s">
        <v>277</v>
      </c>
      <c r="AI86">
        <f t="shared" si="41"/>
        <v>1.3819999999999999</v>
      </c>
      <c r="AJ86">
        <f t="shared" si="42"/>
        <v>1.3819999999999999</v>
      </c>
      <c r="AK86">
        <f t="shared" si="43"/>
        <v>0.61799999999999999</v>
      </c>
      <c r="AL86">
        <f t="shared" si="44"/>
        <v>0.61799999999999999</v>
      </c>
    </row>
    <row r="87" spans="1:38" x14ac:dyDescent="0.25">
      <c r="A87" s="1">
        <f>eod_group_score_df_positive[[#This Row],[date]]</f>
        <v>45359</v>
      </c>
      <c r="B87" t="s">
        <v>277</v>
      </c>
      <c r="C87" s="3">
        <f>AVERAGE(eod_group_score_df_positive!Z87:Z91)</f>
        <v>0.78344273310409052</v>
      </c>
      <c r="D87" s="3">
        <f>AVERAGE(eod_group_score_df_positive!AA87:AA91)</f>
        <v>0.58091617122245343</v>
      </c>
      <c r="E87" s="3">
        <f>AVERAGE(eod_group_score_df_positive!AB87:AB91)</f>
        <v>0.3512469332942515</v>
      </c>
      <c r="F87" s="3">
        <f>AVERAGE(eod_group_score_df_positive!AC87:AC91)</f>
        <v>0.23168579947756934</v>
      </c>
      <c r="G87" t="s">
        <v>277</v>
      </c>
      <c r="H87" s="3">
        <f>ABS(AVERAGE(eod_group_score_df_negative!Z87:Z91))</f>
        <v>0.30122722279225395</v>
      </c>
      <c r="I87" s="3">
        <f>ABS(AVERAGE(eod_group_score_df_negative!AA87:AA91))</f>
        <v>0.32581097224080507</v>
      </c>
      <c r="J87" s="3">
        <f>ABS(AVERAGE(eod_group_score_df_negative!AB87:AB91))</f>
        <v>0.28418912028354715</v>
      </c>
      <c r="K87" s="3">
        <f>ABS(AVERAGE(eod_group_score_df_negative!AC87:AC91))</f>
        <v>0.12886985921689453</v>
      </c>
      <c r="L87" t="s">
        <v>277</v>
      </c>
      <c r="M87" s="4">
        <f t="shared" si="26"/>
        <v>0.44457349232407345</v>
      </c>
      <c r="N87" s="4">
        <f t="shared" si="27"/>
        <v>0.28134726176528702</v>
      </c>
      <c r="O87" s="4">
        <f t="shared" si="28"/>
        <v>0.10553038757108267</v>
      </c>
      <c r="P87" s="4">
        <f t="shared" si="29"/>
        <v>0.28515969110833289</v>
      </c>
      <c r="Q87" t="s">
        <v>277</v>
      </c>
      <c r="R87" s="6">
        <f t="shared" si="24"/>
        <v>45359</v>
      </c>
      <c r="S87" s="5">
        <f t="shared" si="30"/>
        <v>0.64326174823157645</v>
      </c>
      <c r="T87" s="5">
        <f t="shared" si="31"/>
        <v>0.5762393673018662</v>
      </c>
      <c r="U87" s="5">
        <f t="shared" si="32"/>
        <v>0.52064974076435921</v>
      </c>
      <c r="V87" s="5">
        <f t="shared" si="33"/>
        <v>0.48616635983479056</v>
      </c>
      <c r="W87" s="5">
        <f t="shared" si="34"/>
        <v>2.2263172161325926</v>
      </c>
      <c r="X87">
        <f>group_stock_price_index[[#This Row],[VNINDEX]]</f>
        <v>1247.3499999999999</v>
      </c>
      <c r="Y87" t="s">
        <v>277</v>
      </c>
      <c r="Z87" s="1">
        <f t="shared" si="25"/>
        <v>45359</v>
      </c>
      <c r="AA87" s="4">
        <f t="shared" si="35"/>
        <v>0.38339087312286368</v>
      </c>
      <c r="AB87" s="4">
        <f t="shared" si="36"/>
        <v>0.34344481817080674</v>
      </c>
      <c r="AC87" s="4">
        <f t="shared" si="37"/>
        <v>0.13876506128829108</v>
      </c>
      <c r="AD87" s="4">
        <f t="shared" si="38"/>
        <v>0.12957445176048424</v>
      </c>
      <c r="AE87" s="4">
        <f t="shared" si="39"/>
        <v>0.99517520434244577</v>
      </c>
      <c r="AF87" s="7">
        <f t="shared" si="40"/>
        <v>1247.3499999999999</v>
      </c>
      <c r="AG87" t="s">
        <v>277</v>
      </c>
      <c r="AI87">
        <f t="shared" si="41"/>
        <v>1.3819999999999999</v>
      </c>
      <c r="AJ87">
        <f t="shared" si="42"/>
        <v>1.3819999999999999</v>
      </c>
      <c r="AK87">
        <f t="shared" si="43"/>
        <v>0.61799999999999999</v>
      </c>
      <c r="AL87">
        <f t="shared" si="44"/>
        <v>0.61799999999999999</v>
      </c>
    </row>
    <row r="88" spans="1:38" x14ac:dyDescent="0.25">
      <c r="A88" s="1">
        <f>eod_group_score_df_positive[[#This Row],[date]]</f>
        <v>45358</v>
      </c>
      <c r="B88" t="s">
        <v>277</v>
      </c>
      <c r="C88" s="3">
        <f>AVERAGE(eod_group_score_df_positive!Z88:Z92)</f>
        <v>1.0106110691238113</v>
      </c>
      <c r="D88" s="3">
        <f>AVERAGE(eod_group_score_df_positive!AA88:AA92)</f>
        <v>0.69871662652215571</v>
      </c>
      <c r="E88" s="3">
        <f>AVERAGE(eod_group_score_df_positive!AB88:AB92)</f>
        <v>0.42983176814820673</v>
      </c>
      <c r="F88" s="3">
        <f>AVERAGE(eod_group_score_df_positive!AC88:AC92)</f>
        <v>0.25887626351420578</v>
      </c>
      <c r="G88" t="s">
        <v>277</v>
      </c>
      <c r="H88" s="3">
        <f>ABS(AVERAGE(eod_group_score_df_negative!Z88:Z92))</f>
        <v>0.14461710606926675</v>
      </c>
      <c r="I88" s="3">
        <f>ABS(AVERAGE(eod_group_score_df_negative!AA88:AA92))</f>
        <v>0.12971608827702072</v>
      </c>
      <c r="J88" s="3">
        <f>ABS(AVERAGE(eod_group_score_df_negative!AB88:AB92))</f>
        <v>0.11377418792263028</v>
      </c>
      <c r="K88" s="3">
        <f>ABS(AVERAGE(eod_group_score_df_negative!AC88:AC92))</f>
        <v>7.967497650012309E-2</v>
      </c>
      <c r="L88" t="s">
        <v>277</v>
      </c>
      <c r="M88" s="4">
        <f t="shared" si="26"/>
        <v>0.7496302303307375</v>
      </c>
      <c r="N88" s="4">
        <f t="shared" si="27"/>
        <v>0.68683977356334669</v>
      </c>
      <c r="O88" s="4">
        <f t="shared" si="28"/>
        <v>0.58140934015886891</v>
      </c>
      <c r="P88" s="4">
        <f t="shared" si="29"/>
        <v>0.52931806425077088</v>
      </c>
      <c r="Q88" t="s">
        <v>277</v>
      </c>
      <c r="R88" s="6">
        <f t="shared" si="24"/>
        <v>45358</v>
      </c>
      <c r="S88" s="5">
        <f t="shared" si="30"/>
        <v>0.72619771620560425</v>
      </c>
      <c r="T88" s="5">
        <f t="shared" si="31"/>
        <v>0.67768899325288545</v>
      </c>
      <c r="U88" s="5">
        <f t="shared" si="32"/>
        <v>0.65328169168329253</v>
      </c>
      <c r="V88" s="5">
        <f t="shared" si="33"/>
        <v>0.5867241804783635</v>
      </c>
      <c r="W88" s="5">
        <f t="shared" si="34"/>
        <v>2.643892581620146</v>
      </c>
      <c r="X88">
        <f>group_stock_price_index[[#This Row],[VNINDEX]]</f>
        <v>1268.46</v>
      </c>
      <c r="Y88" t="s">
        <v>277</v>
      </c>
      <c r="Z88" s="1">
        <f t="shared" si="25"/>
        <v>45358</v>
      </c>
      <c r="AA88" s="4">
        <f t="shared" si="35"/>
        <v>0.43282159593867986</v>
      </c>
      <c r="AB88" s="4">
        <f t="shared" si="36"/>
        <v>0.40390987889962671</v>
      </c>
      <c r="AC88" s="4">
        <f t="shared" si="37"/>
        <v>0.17411450902071809</v>
      </c>
      <c r="AD88" s="4">
        <f t="shared" si="38"/>
        <v>0.15637541035529084</v>
      </c>
      <c r="AE88" s="4">
        <f t="shared" si="39"/>
        <v>1.1672213942143155</v>
      </c>
      <c r="AF88" s="7">
        <f t="shared" si="40"/>
        <v>1268.46</v>
      </c>
      <c r="AG88" t="s">
        <v>277</v>
      </c>
      <c r="AI88">
        <f t="shared" si="41"/>
        <v>1.3819999999999999</v>
      </c>
      <c r="AJ88">
        <f t="shared" si="42"/>
        <v>1.3819999999999999</v>
      </c>
      <c r="AK88">
        <f t="shared" si="43"/>
        <v>0.61799999999999999</v>
      </c>
      <c r="AL88">
        <f t="shared" si="44"/>
        <v>0.61799999999999999</v>
      </c>
    </row>
    <row r="89" spans="1:38" x14ac:dyDescent="0.25">
      <c r="A89" s="1">
        <f>eod_group_score_df_positive[[#This Row],[date]]</f>
        <v>45357</v>
      </c>
      <c r="B89" t="s">
        <v>277</v>
      </c>
      <c r="C89" s="3">
        <f>AVERAGE(eod_group_score_df_positive!Z89:Z93)</f>
        <v>0.60790623451795089</v>
      </c>
      <c r="D89" s="3">
        <f>AVERAGE(eod_group_score_df_positive!AA89:AA93)</f>
        <v>0.57490022633943327</v>
      </c>
      <c r="E89" s="3">
        <f>AVERAGE(eod_group_score_df_positive!AB89:AB93)</f>
        <v>0.38166960744381806</v>
      </c>
      <c r="F89" s="3">
        <f>AVERAGE(eod_group_score_df_positive!AC89:AC93)</f>
        <v>0.17534982261475635</v>
      </c>
      <c r="G89" t="s">
        <v>277</v>
      </c>
      <c r="H89" s="3">
        <f>ABS(AVERAGE(eod_group_score_df_negative!Z89:Z93))</f>
        <v>0.17000591693919484</v>
      </c>
      <c r="I89" s="3">
        <f>ABS(AVERAGE(eod_group_score_df_negative!AA89:AA93))</f>
        <v>0.11125898163006716</v>
      </c>
      <c r="J89" s="3">
        <f>ABS(AVERAGE(eod_group_score_df_negative!AB89:AB93))</f>
        <v>0.12596379454597226</v>
      </c>
      <c r="K89" s="3">
        <f>ABS(AVERAGE(eod_group_score_df_negative!AC89:AC93))</f>
        <v>9.8146247823444166E-2</v>
      </c>
      <c r="L89" t="s">
        <v>277</v>
      </c>
      <c r="M89" s="4">
        <f t="shared" si="26"/>
        <v>0.56291744094561735</v>
      </c>
      <c r="N89" s="4">
        <f t="shared" si="27"/>
        <v>0.67570505405208348</v>
      </c>
      <c r="O89" s="4">
        <f t="shared" si="28"/>
        <v>0.50372140977237856</v>
      </c>
      <c r="P89" s="4">
        <f t="shared" si="29"/>
        <v>0.28228403672350821</v>
      </c>
      <c r="Q89" t="s">
        <v>277</v>
      </c>
      <c r="R89" s="6">
        <f t="shared" si="24"/>
        <v>45357</v>
      </c>
      <c r="S89" s="5">
        <f t="shared" si="30"/>
        <v>0.6013332930872981</v>
      </c>
      <c r="T89" s="5">
        <f t="shared" si="31"/>
        <v>0.58431571964796758</v>
      </c>
      <c r="U89" s="5">
        <f t="shared" si="32"/>
        <v>0.54646276250122394</v>
      </c>
      <c r="V89" s="5">
        <f t="shared" si="33"/>
        <v>0.46945660196012912</v>
      </c>
      <c r="W89" s="5">
        <f t="shared" si="34"/>
        <v>2.2015683771966188</v>
      </c>
      <c r="X89">
        <f>group_stock_price_index[[#This Row],[VNINDEX]]</f>
        <v>1262.73</v>
      </c>
      <c r="Y89" t="s">
        <v>277</v>
      </c>
      <c r="Z89" s="1">
        <f t="shared" si="25"/>
        <v>45357</v>
      </c>
      <c r="AA89" s="4">
        <f t="shared" si="35"/>
        <v>0.35840106598657701</v>
      </c>
      <c r="AB89" s="4">
        <f t="shared" si="36"/>
        <v>0.34825841043885652</v>
      </c>
      <c r="AC89" s="4">
        <f t="shared" si="37"/>
        <v>0.14564482183151811</v>
      </c>
      <c r="AD89" s="4">
        <f t="shared" si="38"/>
        <v>0.12512091919522106</v>
      </c>
      <c r="AE89" s="4">
        <f t="shared" si="39"/>
        <v>0.97742521745217259</v>
      </c>
      <c r="AF89" s="7">
        <f t="shared" si="40"/>
        <v>1262.73</v>
      </c>
      <c r="AG89" t="s">
        <v>277</v>
      </c>
      <c r="AI89">
        <f t="shared" si="41"/>
        <v>1.3819999999999999</v>
      </c>
      <c r="AJ89">
        <f t="shared" si="42"/>
        <v>1.3819999999999999</v>
      </c>
      <c r="AK89">
        <f t="shared" si="43"/>
        <v>0.61799999999999999</v>
      </c>
      <c r="AL89">
        <f t="shared" si="44"/>
        <v>0.61799999999999999</v>
      </c>
    </row>
    <row r="90" spans="1:38" x14ac:dyDescent="0.25">
      <c r="A90" s="1">
        <f>eod_group_score_df_positive[[#This Row],[date]]</f>
        <v>45356</v>
      </c>
      <c r="B90" t="s">
        <v>277</v>
      </c>
      <c r="C90" s="3">
        <f>AVERAGE(eod_group_score_df_positive!Z90:Z94)</f>
        <v>0.56472061913504734</v>
      </c>
      <c r="D90" s="3">
        <f>AVERAGE(eod_group_score_df_positive!AA90:AA94)</f>
        <v>0.63696792465230812</v>
      </c>
      <c r="E90" s="3">
        <f>AVERAGE(eod_group_score_df_positive!AB90:AB94)</f>
        <v>0.44261304771032639</v>
      </c>
      <c r="F90" s="3">
        <f>AVERAGE(eod_group_score_df_positive!AC90:AC94)</f>
        <v>0.23144386887499668</v>
      </c>
      <c r="G90" t="s">
        <v>277</v>
      </c>
      <c r="H90" s="3">
        <f>ABS(AVERAGE(eod_group_score_df_negative!Z90:Z94))</f>
        <v>9.4462978863467467E-2</v>
      </c>
      <c r="I90" s="3">
        <f>ABS(AVERAGE(eod_group_score_df_negative!AA90:AA94))</f>
        <v>0.1245336076221617</v>
      </c>
      <c r="J90" s="3">
        <f>ABS(AVERAGE(eod_group_score_df_negative!AB90:AB94))</f>
        <v>7.8017912192342914E-2</v>
      </c>
      <c r="K90" s="3">
        <f>ABS(AVERAGE(eod_group_score_df_negative!AC90:AC94))</f>
        <v>5.8796665770797417E-2</v>
      </c>
      <c r="L90" t="s">
        <v>277</v>
      </c>
      <c r="M90" s="4">
        <f t="shared" si="26"/>
        <v>0.713394025123543</v>
      </c>
      <c r="N90" s="4">
        <f t="shared" si="27"/>
        <v>0.67292617980635727</v>
      </c>
      <c r="O90" s="4">
        <f t="shared" si="28"/>
        <v>0.70029476461819273</v>
      </c>
      <c r="P90" s="4">
        <f t="shared" si="29"/>
        <v>0.59484180359196126</v>
      </c>
      <c r="Q90" t="s">
        <v>277</v>
      </c>
      <c r="R90" s="6">
        <f t="shared" si="24"/>
        <v>45356</v>
      </c>
      <c r="S90" s="5">
        <f t="shared" si="30"/>
        <v>0.54584359164635854</v>
      </c>
      <c r="T90" s="5">
        <f t="shared" si="31"/>
        <v>0.50689212388596316</v>
      </c>
      <c r="U90" s="5">
        <f t="shared" si="32"/>
        <v>0.47710409990689107</v>
      </c>
      <c r="V90" s="5">
        <f t="shared" si="33"/>
        <v>0.40007000447392177</v>
      </c>
      <c r="W90" s="5">
        <f t="shared" si="34"/>
        <v>1.9299098199131344</v>
      </c>
      <c r="X90">
        <f>group_stock_price_index[[#This Row],[VNINDEX]]</f>
        <v>1269.98</v>
      </c>
      <c r="Y90" t="s">
        <v>277</v>
      </c>
      <c r="Z90" s="1">
        <f t="shared" si="25"/>
        <v>45356</v>
      </c>
      <c r="AA90" s="4">
        <f t="shared" si="35"/>
        <v>0.32532861119930739</v>
      </c>
      <c r="AB90" s="4">
        <f t="shared" si="36"/>
        <v>0.30211312034332238</v>
      </c>
      <c r="AC90" s="4">
        <f t="shared" si="37"/>
        <v>0.12715915226862384</v>
      </c>
      <c r="AD90" s="4">
        <f t="shared" si="38"/>
        <v>0.10662780434487241</v>
      </c>
      <c r="AE90" s="4">
        <f t="shared" si="39"/>
        <v>0.86122868815612597</v>
      </c>
      <c r="AF90" s="7">
        <f t="shared" si="40"/>
        <v>1269.98</v>
      </c>
      <c r="AG90" t="s">
        <v>277</v>
      </c>
      <c r="AI90">
        <f t="shared" si="41"/>
        <v>1.3819999999999999</v>
      </c>
      <c r="AJ90">
        <f t="shared" si="42"/>
        <v>1.3819999999999999</v>
      </c>
      <c r="AK90">
        <f t="shared" si="43"/>
        <v>0.61799999999999999</v>
      </c>
      <c r="AL90">
        <f t="shared" si="44"/>
        <v>0.61799999999999999</v>
      </c>
    </row>
    <row r="91" spans="1:38" x14ac:dyDescent="0.25">
      <c r="A91" s="1">
        <f>eod_group_score_df_positive[[#This Row],[date]]</f>
        <v>45355</v>
      </c>
      <c r="B91" t="s">
        <v>277</v>
      </c>
      <c r="C91" s="3">
        <f>AVERAGE(eod_group_score_df_positive!Z91:Z95)</f>
        <v>0.63816660038360395</v>
      </c>
      <c r="D91" s="3">
        <f>AVERAGE(eod_group_score_df_positive!AA91:AA95)</f>
        <v>0.43049164434379666</v>
      </c>
      <c r="E91" s="3">
        <f>AVERAGE(eod_group_score_df_positive!AB91:AB95)</f>
        <v>0.44400553499286632</v>
      </c>
      <c r="F91" s="3">
        <f>AVERAGE(eod_group_score_df_positive!AC91:AC95)</f>
        <v>0.32607283460641734</v>
      </c>
      <c r="G91" t="s">
        <v>277</v>
      </c>
      <c r="H91" s="3">
        <f>ABS(AVERAGE(eod_group_score_df_negative!Z91:Z95))</f>
        <v>9.2923968136252644E-2</v>
      </c>
      <c r="I91" s="3">
        <f>ABS(AVERAGE(eod_group_score_df_negative!AA91:AA95))</f>
        <v>0.11987596275103611</v>
      </c>
      <c r="J91" s="3">
        <f>ABS(AVERAGE(eod_group_score_df_negative!AB91:AB95))</f>
        <v>7.4603822649375998E-2</v>
      </c>
      <c r="K91" s="3">
        <f>ABS(AVERAGE(eod_group_score_df_negative!AC91:AC95))</f>
        <v>4.8889845909398807E-2</v>
      </c>
      <c r="L91" t="s">
        <v>277</v>
      </c>
      <c r="M91" s="4">
        <f t="shared" si="26"/>
        <v>0.74579355243391088</v>
      </c>
      <c r="N91" s="4">
        <f t="shared" si="27"/>
        <v>0.56437856732225689</v>
      </c>
      <c r="O91" s="4">
        <f t="shared" si="28"/>
        <v>0.71229280170127307</v>
      </c>
      <c r="P91" s="4">
        <f t="shared" si="29"/>
        <v>0.73922820349937934</v>
      </c>
      <c r="Q91" t="s">
        <v>277</v>
      </c>
      <c r="R91" s="6">
        <f t="shared" si="24"/>
        <v>45355</v>
      </c>
      <c r="S91" s="5">
        <f t="shared" si="30"/>
        <v>0.46704526938440089</v>
      </c>
      <c r="T91" s="5">
        <f t="shared" si="31"/>
        <v>0.458681602025659</v>
      </c>
      <c r="U91" s="5">
        <f t="shared" si="32"/>
        <v>0.37531060829844864</v>
      </c>
      <c r="V91" s="5">
        <f t="shared" si="33"/>
        <v>0.25832958732921085</v>
      </c>
      <c r="W91" s="5">
        <f t="shared" si="34"/>
        <v>1.5593670670377193</v>
      </c>
      <c r="X91">
        <f>group_stock_price_index[[#This Row],[VNINDEX]]</f>
        <v>1261.4100000000001</v>
      </c>
      <c r="Y91" t="s">
        <v>277</v>
      </c>
      <c r="Z91" s="1">
        <f t="shared" si="25"/>
        <v>45355</v>
      </c>
      <c r="AA91" s="4">
        <f t="shared" si="35"/>
        <v>0.27836396942528285</v>
      </c>
      <c r="AB91" s="4">
        <f t="shared" si="36"/>
        <v>0.27337913434066519</v>
      </c>
      <c r="AC91" s="4">
        <f t="shared" si="37"/>
        <v>0.10002885910635824</v>
      </c>
      <c r="AD91" s="4">
        <f t="shared" si="38"/>
        <v>6.8850742085629746E-2</v>
      </c>
      <c r="AE91" s="4">
        <f t="shared" si="39"/>
        <v>0.72062270495793612</v>
      </c>
      <c r="AF91" s="7">
        <f t="shared" si="40"/>
        <v>1261.4100000000001</v>
      </c>
      <c r="AG91" t="s">
        <v>277</v>
      </c>
      <c r="AI91">
        <f t="shared" si="41"/>
        <v>1.3819999999999999</v>
      </c>
      <c r="AJ91">
        <f t="shared" si="42"/>
        <v>1.3819999999999999</v>
      </c>
      <c r="AK91">
        <f t="shared" si="43"/>
        <v>0.61799999999999999</v>
      </c>
      <c r="AL91">
        <f t="shared" si="44"/>
        <v>0.61799999999999999</v>
      </c>
    </row>
    <row r="92" spans="1:38" x14ac:dyDescent="0.25">
      <c r="A92" s="1">
        <f>eod_group_score_df_positive[[#This Row],[date]]</f>
        <v>45352</v>
      </c>
      <c r="B92" t="s">
        <v>277</v>
      </c>
      <c r="C92" s="3">
        <f>AVERAGE(eod_group_score_df_positive!Z92:Z96)</f>
        <v>0.839006703353536</v>
      </c>
      <c r="D92" s="3">
        <f>AVERAGE(eod_group_score_df_positive!AA92:AA96)</f>
        <v>0.74829212591486893</v>
      </c>
      <c r="E92" s="3">
        <f>AVERAGE(eod_group_score_df_positive!AB92:AB96)</f>
        <v>0.48218531007023202</v>
      </c>
      <c r="F92" s="3">
        <f>AVERAGE(eod_group_score_df_positive!AC92:AC96)</f>
        <v>0.31253876849702689</v>
      </c>
      <c r="G92" t="s">
        <v>277</v>
      </c>
      <c r="H92" s="3">
        <f>ABS(AVERAGE(eod_group_score_df_negative!Z92:Z96))</f>
        <v>6.3513344695403845E-2</v>
      </c>
      <c r="I92" s="3">
        <f>ABS(AVERAGE(eod_group_score_df_negative!AA92:AA96))</f>
        <v>8.844504724623195E-2</v>
      </c>
      <c r="J92" s="3">
        <f>ABS(AVERAGE(eod_group_score_df_negative!AB92:AB96))</f>
        <v>6.3060347803791494E-2</v>
      </c>
      <c r="K92" s="3">
        <f>ABS(AVERAGE(eod_group_score_df_negative!AC92:AC96))</f>
        <v>3.7067181616113269E-2</v>
      </c>
      <c r="L92" t="s">
        <v>277</v>
      </c>
      <c r="M92" s="4">
        <f t="shared" si="26"/>
        <v>0.8592533321942124</v>
      </c>
      <c r="N92" s="4">
        <f t="shared" si="27"/>
        <v>0.78859539152038316</v>
      </c>
      <c r="O92" s="4">
        <f t="shared" si="28"/>
        <v>0.76869014216574916</v>
      </c>
      <c r="P92" s="4">
        <f t="shared" si="29"/>
        <v>0.78794879432619769</v>
      </c>
      <c r="Q92" t="s">
        <v>277</v>
      </c>
      <c r="R92" s="6">
        <f t="shared" si="24"/>
        <v>45352</v>
      </c>
      <c r="S92" s="5">
        <f t="shared" si="30"/>
        <v>0.37029077673924704</v>
      </c>
      <c r="T92" s="5">
        <f t="shared" si="31"/>
        <v>0.43141952047027876</v>
      </c>
      <c r="U92" s="5">
        <f t="shared" si="32"/>
        <v>0.24616572635860257</v>
      </c>
      <c r="V92" s="5">
        <f t="shared" si="33"/>
        <v>5.9769239050406986E-2</v>
      </c>
      <c r="W92" s="5">
        <f t="shared" si="34"/>
        <v>1.1076452626185354</v>
      </c>
      <c r="X92">
        <f>group_stock_price_index[[#This Row],[VNINDEX]]</f>
        <v>1258.28</v>
      </c>
      <c r="Y92" t="s">
        <v>277</v>
      </c>
      <c r="Z92" s="1">
        <f t="shared" si="25"/>
        <v>45352</v>
      </c>
      <c r="AA92" s="4">
        <f t="shared" si="35"/>
        <v>9.8690959210457257E-2</v>
      </c>
      <c r="AB92" s="4">
        <f t="shared" si="36"/>
        <v>0.18605690486704418</v>
      </c>
      <c r="AC92" s="4">
        <f t="shared" si="37"/>
        <v>0.10616309869498509</v>
      </c>
      <c r="AD92" s="4">
        <f t="shared" si="38"/>
        <v>0</v>
      </c>
      <c r="AE92" s="4">
        <f t="shared" si="39"/>
        <v>0.39091096277248649</v>
      </c>
      <c r="AF92" s="7">
        <f t="shared" si="40"/>
        <v>1258.28</v>
      </c>
      <c r="AG92" t="s">
        <v>277</v>
      </c>
      <c r="AI92">
        <f t="shared" si="41"/>
        <v>0.61799999999999999</v>
      </c>
      <c r="AJ92">
        <f t="shared" si="42"/>
        <v>1</v>
      </c>
      <c r="AK92">
        <f t="shared" si="43"/>
        <v>1</v>
      </c>
      <c r="AL92">
        <f t="shared" si="44"/>
        <v>0.61799999999999999</v>
      </c>
    </row>
    <row r="93" spans="1:38" x14ac:dyDescent="0.25">
      <c r="A93" s="1">
        <f>eod_group_score_df_positive[[#This Row],[date]]</f>
        <v>45351</v>
      </c>
      <c r="B93" t="s">
        <v>277</v>
      </c>
      <c r="C93" s="3">
        <f>AVERAGE(eod_group_score_df_positive!Z93:Z97)</f>
        <v>0.57962219026143524</v>
      </c>
      <c r="D93" s="3">
        <f>AVERAGE(eod_group_score_df_positive!AA93:AA97)</f>
        <v>0.62916725505526572</v>
      </c>
      <c r="E93" s="3">
        <f>AVERAGE(eod_group_score_df_positive!AB93:AB97)</f>
        <v>0.38964122864325013</v>
      </c>
      <c r="F93" s="3">
        <f>AVERAGE(eod_group_score_df_positive!AC93:AC97)</f>
        <v>0.27001168471074372</v>
      </c>
      <c r="G93" t="s">
        <v>277</v>
      </c>
      <c r="H93" s="3">
        <f>ABS(AVERAGE(eod_group_score_df_negative!Z93:Z97))</f>
        <v>0.45053511984694217</v>
      </c>
      <c r="I93" s="3">
        <f>ABS(AVERAGE(eod_group_score_df_negative!AA93:AA97))</f>
        <v>0.40227695872645464</v>
      </c>
      <c r="J93" s="3">
        <f>ABS(AVERAGE(eod_group_score_df_negative!AB93:AB97))</f>
        <v>0.3544354672782698</v>
      </c>
      <c r="K93" s="3">
        <f>ABS(AVERAGE(eod_group_score_df_negative!AC93:AC97))</f>
        <v>0.30266564791129086</v>
      </c>
      <c r="L93" t="s">
        <v>277</v>
      </c>
      <c r="M93" s="4">
        <f t="shared" si="26"/>
        <v>0.12530811473920669</v>
      </c>
      <c r="N93" s="4">
        <f t="shared" si="27"/>
        <v>0.21997340553875733</v>
      </c>
      <c r="O93" s="4">
        <f t="shared" si="28"/>
        <v>4.7314694248526211E-2</v>
      </c>
      <c r="P93" s="4">
        <f t="shared" si="29"/>
        <v>-5.7019828340401008E-2</v>
      </c>
      <c r="Q93" t="s">
        <v>277</v>
      </c>
      <c r="R93" s="6">
        <f t="shared" si="24"/>
        <v>45351</v>
      </c>
      <c r="S93" s="5">
        <f t="shared" si="30"/>
        <v>0.25179150837841791</v>
      </c>
      <c r="T93" s="5">
        <f t="shared" si="31"/>
        <v>0.32841279187931399</v>
      </c>
      <c r="U93" s="5">
        <f t="shared" si="32"/>
        <v>0.10932543238219121</v>
      </c>
      <c r="V93" s="5">
        <f t="shared" si="33"/>
        <v>-0.11011637878469915</v>
      </c>
      <c r="W93" s="5">
        <f t="shared" si="34"/>
        <v>0.57941335385522397</v>
      </c>
      <c r="X93">
        <f>group_stock_price_index[[#This Row],[VNINDEX]]</f>
        <v>1252.73</v>
      </c>
      <c r="Y93" t="s">
        <v>277</v>
      </c>
      <c r="Z93" s="1">
        <f t="shared" si="25"/>
        <v>45351</v>
      </c>
      <c r="AA93" s="4">
        <f t="shared" si="35"/>
        <v>6.7108194543048547E-2</v>
      </c>
      <c r="AB93" s="4">
        <f t="shared" si="36"/>
        <v>0.1416335253193983</v>
      </c>
      <c r="AC93" s="4">
        <f t="shared" si="37"/>
        <v>0</v>
      </c>
      <c r="AD93" s="4">
        <f t="shared" si="38"/>
        <v>0</v>
      </c>
      <c r="AE93" s="4">
        <f t="shared" si="39"/>
        <v>0.20874171986244683</v>
      </c>
      <c r="AF93" s="7">
        <f t="shared" si="40"/>
        <v>1252.73</v>
      </c>
      <c r="AG93" t="s">
        <v>277</v>
      </c>
      <c r="AI93">
        <f t="shared" si="41"/>
        <v>0.61799999999999999</v>
      </c>
      <c r="AJ93">
        <f t="shared" si="42"/>
        <v>1</v>
      </c>
      <c r="AK93">
        <f t="shared" si="43"/>
        <v>1</v>
      </c>
      <c r="AL93">
        <f t="shared" si="44"/>
        <v>0.61799999999999999</v>
      </c>
    </row>
    <row r="94" spans="1:38" x14ac:dyDescent="0.25">
      <c r="A94" s="1">
        <f>eod_group_score_df_positive[[#This Row],[date]]</f>
        <v>45350</v>
      </c>
      <c r="B94" t="s">
        <v>277</v>
      </c>
      <c r="C94" s="3">
        <f>AVERAGE(eod_group_score_df_positive!Z94:Z98)</f>
        <v>0.80449611935087884</v>
      </c>
      <c r="D94" s="3">
        <f>AVERAGE(eod_group_score_df_positive!AA94:AA98)</f>
        <v>0.73611510920094325</v>
      </c>
      <c r="E94" s="3">
        <f>AVERAGE(eod_group_score_df_positive!AB94:AB98)</f>
        <v>0.47363505130690753</v>
      </c>
      <c r="F94" s="3">
        <f>AVERAGE(eod_group_score_df_positive!AC94:AC98)</f>
        <v>0.29009857099549702</v>
      </c>
      <c r="G94" t="s">
        <v>277</v>
      </c>
      <c r="H94" s="3">
        <f>ABS(AVERAGE(eod_group_score_df_negative!Z94:Z98))</f>
        <v>0.44718114524028707</v>
      </c>
      <c r="I94" s="3">
        <f>ABS(AVERAGE(eod_group_score_df_negative!AA94:AA98))</f>
        <v>0.40640001196409498</v>
      </c>
      <c r="J94" s="3">
        <f>ABS(AVERAGE(eod_group_score_df_negative!AB94:AB98))</f>
        <v>0.34514539428286428</v>
      </c>
      <c r="K94" s="3">
        <f>ABS(AVERAGE(eod_group_score_df_negative!AC94:AC98))</f>
        <v>0.33020023813063054</v>
      </c>
      <c r="L94" t="s">
        <v>277</v>
      </c>
      <c r="M94" s="4">
        <f t="shared" si="26"/>
        <v>0.28546893374092019</v>
      </c>
      <c r="N94" s="4">
        <f t="shared" si="27"/>
        <v>0.28858707524206184</v>
      </c>
      <c r="O94" s="4">
        <f t="shared" si="28"/>
        <v>0.15692809680071373</v>
      </c>
      <c r="P94" s="4">
        <f t="shared" si="29"/>
        <v>-6.4648950707528297E-2</v>
      </c>
      <c r="Q94" t="s">
        <v>277</v>
      </c>
      <c r="R94" s="6">
        <f t="shared" si="24"/>
        <v>45350</v>
      </c>
      <c r="S94" s="5">
        <f t="shared" si="30"/>
        <v>0.38983520840270297</v>
      </c>
      <c r="T94" s="5">
        <f t="shared" si="31"/>
        <v>0.45177136503663073</v>
      </c>
      <c r="U94" s="5">
        <f t="shared" si="32"/>
        <v>0.24420990055772807</v>
      </c>
      <c r="V94" s="5">
        <f t="shared" si="33"/>
        <v>2.6747626246969101E-2</v>
      </c>
      <c r="W94" s="5">
        <f t="shared" si="34"/>
        <v>1.1125641002440307</v>
      </c>
      <c r="X94">
        <f>group_stock_price_index[[#This Row],[VNINDEX]]</f>
        <v>1254.55</v>
      </c>
      <c r="Y94" t="s">
        <v>277</v>
      </c>
      <c r="Z94" s="1">
        <f t="shared" si="25"/>
        <v>45350</v>
      </c>
      <c r="AA94" s="4">
        <f t="shared" si="35"/>
        <v>0.10389999715916093</v>
      </c>
      <c r="AB94" s="4">
        <f t="shared" si="36"/>
        <v>0.1948339792196904</v>
      </c>
      <c r="AC94" s="4">
        <f t="shared" si="37"/>
        <v>0.10531961601118547</v>
      </c>
      <c r="AD94" s="4">
        <f t="shared" si="38"/>
        <v>0</v>
      </c>
      <c r="AE94" s="4">
        <f t="shared" si="39"/>
        <v>0.4040535923900368</v>
      </c>
      <c r="AF94" s="7">
        <f t="shared" si="40"/>
        <v>1254.55</v>
      </c>
      <c r="AG94" t="s">
        <v>277</v>
      </c>
      <c r="AI94">
        <f t="shared" si="41"/>
        <v>0.61799999999999999</v>
      </c>
      <c r="AJ94">
        <f t="shared" si="42"/>
        <v>1</v>
      </c>
      <c r="AK94">
        <f t="shared" si="43"/>
        <v>1</v>
      </c>
      <c r="AL94">
        <f t="shared" si="44"/>
        <v>0.61799999999999999</v>
      </c>
    </row>
    <row r="95" spans="1:38" x14ac:dyDescent="0.25">
      <c r="A95" s="1">
        <f>eod_group_score_df_positive[[#This Row],[date]]</f>
        <v>45349</v>
      </c>
      <c r="B95" t="s">
        <v>277</v>
      </c>
      <c r="C95" s="3">
        <f>AVERAGE(eod_group_score_df_positive!Z95:Z99)</f>
        <v>0.87537789046593184</v>
      </c>
      <c r="D95" s="3">
        <f>AVERAGE(eod_group_score_df_positive!AA95:AA99)</f>
        <v>0.86891716655879225</v>
      </c>
      <c r="E95" s="3">
        <f>AVERAGE(eod_group_score_df_positive!AB95:AB99)</f>
        <v>0.50039261020833803</v>
      </c>
      <c r="F95" s="3">
        <f>AVERAGE(eod_group_score_df_positive!AC95:AC99)</f>
        <v>0.2678870066603265</v>
      </c>
      <c r="G95" t="s">
        <v>277</v>
      </c>
      <c r="H95" s="3">
        <f>ABS(AVERAGE(eod_group_score_df_negative!Z95:Z99))</f>
        <v>0.45155297050716248</v>
      </c>
      <c r="I95" s="3">
        <f>ABS(AVERAGE(eod_group_score_df_negative!AA95:AA99))</f>
        <v>0.34476144928777019</v>
      </c>
      <c r="J95" s="3">
        <f>ABS(AVERAGE(eod_group_score_df_negative!AB95:AB99))</f>
        <v>0.33966638524359549</v>
      </c>
      <c r="K95" s="3">
        <f>ABS(AVERAGE(eod_group_score_df_negative!AC95:AC99))</f>
        <v>0.33672872437749213</v>
      </c>
      <c r="L95" t="s">
        <v>277</v>
      </c>
      <c r="M95" s="4">
        <f t="shared" si="26"/>
        <v>0.31940241381375417</v>
      </c>
      <c r="N95" s="4">
        <f t="shared" si="27"/>
        <v>0.43187357050483594</v>
      </c>
      <c r="O95" s="4">
        <f t="shared" si="28"/>
        <v>0.19132730657598079</v>
      </c>
      <c r="P95" s="4">
        <f t="shared" si="29"/>
        <v>-0.11386028213159341</v>
      </c>
      <c r="Q95" t="s">
        <v>277</v>
      </c>
      <c r="R95" s="6">
        <f t="shared" si="24"/>
        <v>45349</v>
      </c>
      <c r="S95" s="5">
        <f t="shared" si="30"/>
        <v>0.49611700695893857</v>
      </c>
      <c r="T95" s="5">
        <f t="shared" si="31"/>
        <v>0.56044445235449081</v>
      </c>
      <c r="U95" s="5">
        <f t="shared" si="32"/>
        <v>0.34995514649890402</v>
      </c>
      <c r="V95" s="5">
        <f t="shared" si="33"/>
        <v>0.1832343442045829</v>
      </c>
      <c r="W95" s="5">
        <f t="shared" si="34"/>
        <v>1.5897509500169165</v>
      </c>
      <c r="X95">
        <f>group_stock_price_index[[#This Row],[VNINDEX]]</f>
        <v>1237.46</v>
      </c>
      <c r="Y95" t="s">
        <v>277</v>
      </c>
      <c r="Z95" s="1">
        <f t="shared" si="25"/>
        <v>45349</v>
      </c>
      <c r="AA95" s="4">
        <f t="shared" si="35"/>
        <v>0.13222652675434365</v>
      </c>
      <c r="AB95" s="4">
        <f t="shared" si="36"/>
        <v>0.24170107101624722</v>
      </c>
      <c r="AC95" s="4">
        <f t="shared" si="37"/>
        <v>0.1509240271022107</v>
      </c>
      <c r="AD95" s="4">
        <f t="shared" si="38"/>
        <v>0</v>
      </c>
      <c r="AE95" s="4">
        <f t="shared" si="39"/>
        <v>0.52485162487280157</v>
      </c>
      <c r="AF95" s="7">
        <f t="shared" si="40"/>
        <v>1237.46</v>
      </c>
      <c r="AG95" t="s">
        <v>277</v>
      </c>
      <c r="AI95">
        <f t="shared" si="41"/>
        <v>0.61799999999999999</v>
      </c>
      <c r="AJ95">
        <f t="shared" si="42"/>
        <v>1</v>
      </c>
      <c r="AK95">
        <f t="shared" si="43"/>
        <v>1</v>
      </c>
      <c r="AL95">
        <f t="shared" si="44"/>
        <v>0.61799999999999999</v>
      </c>
    </row>
    <row r="96" spans="1:38" x14ac:dyDescent="0.25">
      <c r="A96" s="1">
        <f>eod_group_score_df_positive[[#This Row],[date]]</f>
        <v>45348</v>
      </c>
      <c r="B96" t="s">
        <v>277</v>
      </c>
      <c r="C96" s="3">
        <f>AVERAGE(eod_group_score_df_positive!Z96:Z100)</f>
        <v>0.78814898380676257</v>
      </c>
      <c r="D96" s="3">
        <f>AVERAGE(eod_group_score_df_positive!AA96:AA100)</f>
        <v>0.89283248562326423</v>
      </c>
      <c r="E96" s="3">
        <f>AVERAGE(eod_group_score_df_positive!AB96:AB100)</f>
        <v>0.41298397229414219</v>
      </c>
      <c r="F96" s="3">
        <f>AVERAGE(eod_group_score_df_positive!AC96:AC100)</f>
        <v>0.2109699557918619</v>
      </c>
      <c r="G96" t="s">
        <v>277</v>
      </c>
      <c r="H96" s="3">
        <f>ABS(AVERAGE(eod_group_score_df_negative!Z96:Z100))</f>
        <v>0.46087766170086325</v>
      </c>
      <c r="I96" s="3">
        <f>ABS(AVERAGE(eod_group_score_df_negative!AA96:AA100))</f>
        <v>0.35757349767029095</v>
      </c>
      <c r="J96" s="3">
        <f>ABS(AVERAGE(eod_group_score_df_negative!AB96:AB100))</f>
        <v>0.36143232466537079</v>
      </c>
      <c r="K96" s="3">
        <f>ABS(AVERAGE(eod_group_score_df_negative!AC96:AC100))</f>
        <v>0.35430999207280256</v>
      </c>
      <c r="L96" t="s">
        <v>277</v>
      </c>
      <c r="M96" s="4">
        <f t="shared" si="26"/>
        <v>0.26202108920814149</v>
      </c>
      <c r="N96" s="4">
        <f t="shared" si="27"/>
        <v>0.42806815954535588</v>
      </c>
      <c r="O96" s="4">
        <f t="shared" si="28"/>
        <v>6.6568392002043009E-2</v>
      </c>
      <c r="P96" s="4">
        <f t="shared" si="29"/>
        <v>-0.2535735378946401</v>
      </c>
      <c r="Q96" t="s">
        <v>277</v>
      </c>
      <c r="R96" s="6">
        <f t="shared" si="24"/>
        <v>45348</v>
      </c>
      <c r="S96" s="5">
        <f t="shared" si="30"/>
        <v>0.59971957302128998</v>
      </c>
      <c r="T96" s="5">
        <f t="shared" si="31"/>
        <v>0.63084566136917886</v>
      </c>
      <c r="U96" s="5">
        <f t="shared" si="32"/>
        <v>0.45408566695745201</v>
      </c>
      <c r="V96" s="5">
        <f t="shared" si="33"/>
        <v>0.35726407141805983</v>
      </c>
      <c r="W96" s="5">
        <f t="shared" si="34"/>
        <v>2.0419149727659804</v>
      </c>
      <c r="X96">
        <f>group_stock_price_index[[#This Row],[VNINDEX]]</f>
        <v>1224.17</v>
      </c>
      <c r="Y96" t="s">
        <v>277</v>
      </c>
      <c r="Z96" s="1">
        <f t="shared" si="25"/>
        <v>45348</v>
      </c>
      <c r="AA96" s="4">
        <f t="shared" si="35"/>
        <v>0.15983897962555912</v>
      </c>
      <c r="AB96" s="4">
        <f t="shared" si="36"/>
        <v>0.2720627733191292</v>
      </c>
      <c r="AC96" s="4">
        <f t="shared" si="37"/>
        <v>0.1958320607433231</v>
      </c>
      <c r="AD96" s="4">
        <f t="shared" si="38"/>
        <v>9.5219044368772598E-2</v>
      </c>
      <c r="AE96" s="4">
        <f t="shared" si="39"/>
        <v>0.72295285805678411</v>
      </c>
      <c r="AF96" s="7">
        <f t="shared" si="40"/>
        <v>1224.17</v>
      </c>
      <c r="AG96" t="s">
        <v>277</v>
      </c>
      <c r="AI96">
        <f t="shared" si="41"/>
        <v>0.61799999999999999</v>
      </c>
      <c r="AJ96">
        <f t="shared" si="42"/>
        <v>1</v>
      </c>
      <c r="AK96">
        <f t="shared" si="43"/>
        <v>1</v>
      </c>
      <c r="AL96">
        <f t="shared" si="44"/>
        <v>0.61799999999999999</v>
      </c>
    </row>
    <row r="97" spans="1:38" x14ac:dyDescent="0.25">
      <c r="A97" s="1">
        <f>eod_group_score_df_positive[[#This Row],[date]]</f>
        <v>45345</v>
      </c>
      <c r="B97" t="s">
        <v>277</v>
      </c>
      <c r="C97" s="3">
        <f>AVERAGE(eod_group_score_df_positive!Z97:Z101)</f>
        <v>0.81787821182032072</v>
      </c>
      <c r="D97" s="3">
        <f>AVERAGE(eod_group_score_df_positive!AA97:AA101)</f>
        <v>0.66008578727983402</v>
      </c>
      <c r="E97" s="3">
        <f>AVERAGE(eod_group_score_df_positive!AB97:AB101)</f>
        <v>0.42907032324305661</v>
      </c>
      <c r="F97" s="3">
        <f>AVERAGE(eod_group_score_df_positive!AC97:AC101)</f>
        <v>0.32366092360323684</v>
      </c>
      <c r="G97" t="s">
        <v>277</v>
      </c>
      <c r="H97" s="3">
        <f>ABS(AVERAGE(eod_group_score_df_negative!Z97:Z101))</f>
        <v>0.47341635852734332</v>
      </c>
      <c r="I97" s="3">
        <f>ABS(AVERAGE(eod_group_score_df_negative!AA97:AA101))</f>
        <v>0.37651222302206677</v>
      </c>
      <c r="J97" s="3">
        <f>ABS(AVERAGE(eod_group_score_df_negative!AB97:AB101))</f>
        <v>0.36221562415099001</v>
      </c>
      <c r="K97" s="3">
        <f>ABS(AVERAGE(eod_group_score_df_negative!AC97:AC101))</f>
        <v>0.36606477307444568</v>
      </c>
      <c r="L97" t="s">
        <v>277</v>
      </c>
      <c r="M97" s="4">
        <f t="shared" si="26"/>
        <v>0.26675699039006695</v>
      </c>
      <c r="N97" s="4">
        <f t="shared" si="27"/>
        <v>0.27356174856555893</v>
      </c>
      <c r="O97" s="4">
        <f t="shared" si="28"/>
        <v>8.4488672283692307E-2</v>
      </c>
      <c r="P97" s="4">
        <f t="shared" si="29"/>
        <v>-6.1479294849332969E-2</v>
      </c>
      <c r="Q97" t="s">
        <v>277</v>
      </c>
      <c r="R97" s="6">
        <f t="shared" si="24"/>
        <v>45345</v>
      </c>
      <c r="S97" s="5">
        <f t="shared" si="30"/>
        <v>0.71350786534202626</v>
      </c>
      <c r="T97" s="5">
        <f t="shared" si="31"/>
        <v>0.70523010986704227</v>
      </c>
      <c r="U97" s="5">
        <f t="shared" si="32"/>
        <v>0.58929234744621817</v>
      </c>
      <c r="V97" s="5">
        <f t="shared" si="33"/>
        <v>0.57013341459127964</v>
      </c>
      <c r="W97" s="5">
        <f t="shared" si="34"/>
        <v>2.5781637372465664</v>
      </c>
      <c r="X97">
        <f>group_stock_price_index[[#This Row],[VNINDEX]]</f>
        <v>1212</v>
      </c>
      <c r="Y97" t="s">
        <v>277</v>
      </c>
      <c r="Z97" s="1">
        <f t="shared" si="25"/>
        <v>45345</v>
      </c>
      <c r="AA97" s="4">
        <f t="shared" si="35"/>
        <v>0.42525830927386393</v>
      </c>
      <c r="AB97" s="4">
        <f t="shared" si="36"/>
        <v>0.42032467858965727</v>
      </c>
      <c r="AC97" s="4">
        <f t="shared" si="37"/>
        <v>0.15705988557690476</v>
      </c>
      <c r="AD97" s="4">
        <f t="shared" si="38"/>
        <v>0.15195359187563304</v>
      </c>
      <c r="AE97" s="4">
        <f t="shared" si="39"/>
        <v>1.154596465316059</v>
      </c>
      <c r="AF97" s="7">
        <f t="shared" si="40"/>
        <v>1212</v>
      </c>
      <c r="AG97" t="s">
        <v>277</v>
      </c>
      <c r="AI97">
        <f t="shared" si="41"/>
        <v>1.3819999999999999</v>
      </c>
      <c r="AJ97">
        <f t="shared" si="42"/>
        <v>1.3819999999999999</v>
      </c>
      <c r="AK97">
        <f t="shared" si="43"/>
        <v>0.61799999999999999</v>
      </c>
      <c r="AL97">
        <f t="shared" si="44"/>
        <v>0.61799999999999999</v>
      </c>
    </row>
    <row r="98" spans="1:38" x14ac:dyDescent="0.25">
      <c r="A98" s="1">
        <f>eod_group_score_df_positive[[#This Row],[date]]</f>
        <v>45344</v>
      </c>
      <c r="B98" t="s">
        <v>277</v>
      </c>
      <c r="C98" s="3">
        <f>AVERAGE(eod_group_score_df_positive!Z98:Z102)</f>
        <v>0.99417665262950794</v>
      </c>
      <c r="D98" s="3">
        <f>AVERAGE(eod_group_score_df_positive!AA98:AA102)</f>
        <v>0.7574401717355721</v>
      </c>
      <c r="E98" s="3">
        <f>AVERAGE(eod_group_score_df_positive!AB98:AB102)</f>
        <v>0.48644638797917439</v>
      </c>
      <c r="F98" s="3">
        <f>AVERAGE(eod_group_score_df_positive!AC98:AC102)</f>
        <v>0.43840550305566384</v>
      </c>
      <c r="G98" t="s">
        <v>277</v>
      </c>
      <c r="H98" s="3">
        <f>ABS(AVERAGE(eod_group_score_df_negative!Z98:Z102))</f>
        <v>0.10101704433078176</v>
      </c>
      <c r="I98" s="3">
        <f>ABS(AVERAGE(eod_group_score_df_negative!AA98:AA102))</f>
        <v>6.7313835957559257E-2</v>
      </c>
      <c r="J98" s="3">
        <f>ABS(AVERAGE(eod_group_score_df_negative!AB98:AB102))</f>
        <v>7.8618285725211484E-2</v>
      </c>
      <c r="K98" s="3">
        <f>ABS(AVERAGE(eod_group_score_df_negative!AC98:AC102))</f>
        <v>0.10040780737462049</v>
      </c>
      <c r="L98" t="s">
        <v>277</v>
      </c>
      <c r="M98" s="4">
        <f t="shared" si="26"/>
        <v>0.81552661486063227</v>
      </c>
      <c r="N98" s="4">
        <f t="shared" si="27"/>
        <v>0.83676627132534065</v>
      </c>
      <c r="O98" s="4">
        <f t="shared" si="28"/>
        <v>0.72173703512621035</v>
      </c>
      <c r="P98" s="4">
        <f t="shared" si="29"/>
        <v>0.62730019681794025</v>
      </c>
      <c r="Q98" t="s">
        <v>277</v>
      </c>
      <c r="R98" s="6">
        <f t="shared" si="24"/>
        <v>45344</v>
      </c>
      <c r="S98" s="5">
        <f t="shared" si="30"/>
        <v>0.77895907967220113</v>
      </c>
      <c r="T98" s="5">
        <f t="shared" si="31"/>
        <v>0.79380744419791205</v>
      </c>
      <c r="U98" s="5">
        <f t="shared" si="32"/>
        <v>0.71283578810243708</v>
      </c>
      <c r="V98" s="5">
        <f t="shared" si="33"/>
        <v>0.74883119549573074</v>
      </c>
      <c r="W98" s="5">
        <f t="shared" si="34"/>
        <v>3.0344335074682811</v>
      </c>
      <c r="X98">
        <f>group_stock_price_index[[#This Row],[VNINDEX]]</f>
        <v>1227.31</v>
      </c>
      <c r="Y98" t="s">
        <v>277</v>
      </c>
      <c r="Z98" s="1">
        <f t="shared" si="25"/>
        <v>45344</v>
      </c>
      <c r="AA98" s="4">
        <f t="shared" si="35"/>
        <v>0.2076104067066179</v>
      </c>
      <c r="AB98" s="4">
        <f t="shared" si="36"/>
        <v>0.34234277569750637</v>
      </c>
      <c r="AC98" s="4">
        <f t="shared" si="37"/>
        <v>0.30742239078154221</v>
      </c>
      <c r="AD98" s="4">
        <f t="shared" si="38"/>
        <v>0.1995806366579537</v>
      </c>
      <c r="AE98" s="4">
        <f t="shared" si="39"/>
        <v>1.0569562098436203</v>
      </c>
      <c r="AF98" s="7">
        <f t="shared" si="40"/>
        <v>1227.31</v>
      </c>
      <c r="AG98" t="s">
        <v>277</v>
      </c>
      <c r="AI98">
        <f t="shared" si="41"/>
        <v>0.61799999999999999</v>
      </c>
      <c r="AJ98">
        <f t="shared" si="42"/>
        <v>1</v>
      </c>
      <c r="AK98">
        <f t="shared" si="43"/>
        <v>1</v>
      </c>
      <c r="AL98">
        <f t="shared" si="44"/>
        <v>0.61799999999999999</v>
      </c>
    </row>
    <row r="99" spans="1:38" x14ac:dyDescent="0.25">
      <c r="A99" s="1">
        <f>eod_group_score_df_positive[[#This Row],[date]]</f>
        <v>45343</v>
      </c>
      <c r="B99" t="s">
        <v>277</v>
      </c>
      <c r="C99" s="3">
        <f>AVERAGE(eod_group_score_df_positive!Z99:Z103)</f>
        <v>0.83566816751639161</v>
      </c>
      <c r="D99" s="3">
        <f>AVERAGE(eod_group_score_df_positive!AA99:AA103)</f>
        <v>0.72183568386786956</v>
      </c>
      <c r="E99" s="3">
        <f>AVERAGE(eod_group_score_df_positive!AB99:AB103)</f>
        <v>0.46230254604735627</v>
      </c>
      <c r="F99" s="3">
        <f>AVERAGE(eod_group_score_df_positive!AC99:AC103)</f>
        <v>0.40496280659903328</v>
      </c>
      <c r="G99" t="s">
        <v>277</v>
      </c>
      <c r="H99" s="3">
        <f>ABS(AVERAGE(eod_group_score_df_negative!Z99:Z103))</f>
        <v>8.4226510400735657E-2</v>
      </c>
      <c r="I99" s="3">
        <f>ABS(AVERAGE(eod_group_score_df_negative!AA99:AA103))</f>
        <v>6.6214966141902143E-2</v>
      </c>
      <c r="J99" s="3">
        <f>ABS(AVERAGE(eod_group_score_df_negative!AB99:AB103))</f>
        <v>8.6211510218791157E-2</v>
      </c>
      <c r="K99" s="3">
        <f>ABS(AVERAGE(eod_group_score_df_negative!AC99:AC103))</f>
        <v>6.6531462689337101E-2</v>
      </c>
      <c r="L99" t="s">
        <v>277</v>
      </c>
      <c r="M99" s="4">
        <f t="shared" si="26"/>
        <v>0.81687792652209779</v>
      </c>
      <c r="N99" s="4">
        <f t="shared" si="27"/>
        <v>0.83195251183136243</v>
      </c>
      <c r="O99" s="4">
        <f t="shared" si="28"/>
        <v>0.68565432650659364</v>
      </c>
      <c r="P99" s="4">
        <f t="shared" si="29"/>
        <v>0.7177846390805408</v>
      </c>
      <c r="Q99" t="s">
        <v>277</v>
      </c>
      <c r="R99" s="6">
        <f t="shared" si="24"/>
        <v>45343</v>
      </c>
      <c r="S99" s="5">
        <f t="shared" si="30"/>
        <v>0.6888836395960144</v>
      </c>
      <c r="T99" s="5">
        <f t="shared" si="31"/>
        <v>0.71891295978356817</v>
      </c>
      <c r="U99" s="5">
        <f t="shared" si="32"/>
        <v>0.68467610858314609</v>
      </c>
      <c r="V99" s="5">
        <f t="shared" si="33"/>
        <v>0.74355080005540708</v>
      </c>
      <c r="W99" s="5">
        <f t="shared" si="34"/>
        <v>2.836023508018136</v>
      </c>
      <c r="X99">
        <f>group_stock_price_index[[#This Row],[VNINDEX]]</f>
        <v>1230.04</v>
      </c>
      <c r="Y99" t="s">
        <v>277</v>
      </c>
      <c r="Z99" s="1">
        <f t="shared" si="25"/>
        <v>45343</v>
      </c>
      <c r="AA99" s="4">
        <f t="shared" si="35"/>
        <v>0.18360324222711244</v>
      </c>
      <c r="AB99" s="4">
        <f t="shared" si="36"/>
        <v>0.19160674271892883</v>
      </c>
      <c r="AC99" s="4">
        <f t="shared" si="37"/>
        <v>0.18248183900118192</v>
      </c>
      <c r="AD99" s="4">
        <f t="shared" si="38"/>
        <v>0.19817329052958108</v>
      </c>
      <c r="AE99" s="4">
        <f t="shared" si="39"/>
        <v>0.75586511447680438</v>
      </c>
      <c r="AF99" s="7">
        <f t="shared" si="40"/>
        <v>1230.04</v>
      </c>
      <c r="AG99" t="s">
        <v>277</v>
      </c>
      <c r="AI99">
        <f t="shared" si="41"/>
        <v>0.61799999999999999</v>
      </c>
      <c r="AJ99">
        <f t="shared" si="42"/>
        <v>0.61799999999999999</v>
      </c>
      <c r="AK99">
        <f t="shared" si="43"/>
        <v>0.61799999999999999</v>
      </c>
      <c r="AL99">
        <f t="shared" si="44"/>
        <v>0.61799999999999999</v>
      </c>
    </row>
    <row r="100" spans="1:38" x14ac:dyDescent="0.25">
      <c r="A100" s="1">
        <f>eod_group_score_df_positive[[#This Row],[date]]</f>
        <v>45342</v>
      </c>
      <c r="B100" t="s">
        <v>277</v>
      </c>
      <c r="C100" s="3">
        <f>AVERAGE(eod_group_score_df_positive!Z100:Z104)</f>
        <v>0.81916001421325502</v>
      </c>
      <c r="D100" s="3">
        <f>AVERAGE(eod_group_score_df_positive!AA100:AA104)</f>
        <v>0.56956827119649933</v>
      </c>
      <c r="E100" s="3">
        <f>AVERAGE(eod_group_score_df_positive!AB100:AB104)</f>
        <v>0.49492037261146871</v>
      </c>
      <c r="F100" s="3">
        <f>AVERAGE(eod_group_score_df_positive!AC100:AC104)</f>
        <v>0.41913373366222328</v>
      </c>
      <c r="G100" t="s">
        <v>277</v>
      </c>
      <c r="H100" s="3">
        <f>ABS(AVERAGE(eod_group_score_df_negative!Z100:Z104))</f>
        <v>7.2483849994611077E-2</v>
      </c>
      <c r="I100" s="3">
        <f>ABS(AVERAGE(eod_group_score_df_negative!AA100:AA104))</f>
        <v>6.9004271729121408E-2</v>
      </c>
      <c r="J100" s="3">
        <f>ABS(AVERAGE(eod_group_score_df_negative!AB100:AB104))</f>
        <v>8.3264418048268535E-2</v>
      </c>
      <c r="K100" s="3">
        <f>ABS(AVERAGE(eod_group_score_df_negative!AC100:AC104))</f>
        <v>5.8161162387114843E-2</v>
      </c>
      <c r="L100" t="s">
        <v>277</v>
      </c>
      <c r="M100" s="4">
        <f t="shared" si="26"/>
        <v>0.83741524412551072</v>
      </c>
      <c r="N100" s="4">
        <f t="shared" si="27"/>
        <v>0.78387961557827635</v>
      </c>
      <c r="O100" s="4">
        <f t="shared" si="28"/>
        <v>0.71197990886872076</v>
      </c>
      <c r="P100" s="4">
        <f t="shared" si="29"/>
        <v>0.75628835393579108</v>
      </c>
      <c r="Q100" t="s">
        <v>277</v>
      </c>
      <c r="R100" s="6">
        <f t="shared" si="24"/>
        <v>45342</v>
      </c>
      <c r="S100" s="5">
        <f t="shared" si="30"/>
        <v>0.60401245768851886</v>
      </c>
      <c r="T100" s="5">
        <f t="shared" si="31"/>
        <v>0.6647041413834861</v>
      </c>
      <c r="U100" s="5">
        <f t="shared" si="32"/>
        <v>0.69584832594525492</v>
      </c>
      <c r="V100" s="5">
        <f t="shared" si="33"/>
        <v>0.74399752445197243</v>
      </c>
      <c r="W100" s="5">
        <f t="shared" si="34"/>
        <v>2.7085624494692322</v>
      </c>
      <c r="X100">
        <f>group_stock_price_index[[#This Row],[VNINDEX]]</f>
        <v>1230.06</v>
      </c>
      <c r="Y100" t="s">
        <v>277</v>
      </c>
      <c r="Z100" s="1">
        <f t="shared" si="25"/>
        <v>45342</v>
      </c>
      <c r="AA100" s="4">
        <f t="shared" si="35"/>
        <v>0.16098313155210583</v>
      </c>
      <c r="AB100" s="4">
        <f t="shared" si="36"/>
        <v>0.17715885305589002</v>
      </c>
      <c r="AC100" s="4">
        <f t="shared" si="37"/>
        <v>0.18545949039634663</v>
      </c>
      <c r="AD100" s="4">
        <f t="shared" si="38"/>
        <v>0.19829235279623533</v>
      </c>
      <c r="AE100" s="4">
        <f t="shared" si="39"/>
        <v>0.72189382780057787</v>
      </c>
      <c r="AF100" s="7">
        <f t="shared" si="40"/>
        <v>1230.06</v>
      </c>
      <c r="AG100" t="s">
        <v>277</v>
      </c>
      <c r="AI100">
        <f t="shared" si="41"/>
        <v>0.61799999999999999</v>
      </c>
      <c r="AJ100">
        <f t="shared" si="42"/>
        <v>0.61799999999999999</v>
      </c>
      <c r="AK100">
        <f t="shared" si="43"/>
        <v>0.61799999999999999</v>
      </c>
      <c r="AL100">
        <f t="shared" si="44"/>
        <v>0.61799999999999999</v>
      </c>
    </row>
    <row r="101" spans="1:38" x14ac:dyDescent="0.25">
      <c r="A101" s="1">
        <f>eod_group_score_df_positive[[#This Row],[date]]</f>
        <v>45341</v>
      </c>
      <c r="B101" t="s">
        <v>277</v>
      </c>
      <c r="C101" s="3">
        <f>AVERAGE(eod_group_score_df_positive!Z101:Z105)</f>
        <v>0.74530261334392278</v>
      </c>
      <c r="D101" s="3">
        <f>AVERAGE(eod_group_score_df_positive!AA101:AA105)</f>
        <v>0.51106768190197993</v>
      </c>
      <c r="E101" s="3">
        <f>AVERAGE(eod_group_score_df_positive!AB101:AB105)</f>
        <v>0.46890388204375794</v>
      </c>
      <c r="F101" s="3">
        <f>AVERAGE(eod_group_score_df_positive!AC101:AC105)</f>
        <v>0.42090486898443746</v>
      </c>
      <c r="G101" t="s">
        <v>277</v>
      </c>
      <c r="H101" s="3">
        <f>ABS(AVERAGE(eod_group_score_df_negative!Z101:Z105))</f>
        <v>6.8807552932788701E-2</v>
      </c>
      <c r="I101" s="3">
        <f>ABS(AVERAGE(eod_group_score_df_negative!AA101:AA105))</f>
        <v>5.6788325912594181E-2</v>
      </c>
      <c r="J101" s="3">
        <f>ABS(AVERAGE(eod_group_score_df_negative!AB101:AB105))</f>
        <v>6.9261387311842282E-2</v>
      </c>
      <c r="K101" s="3">
        <f>ABS(AVERAGE(eod_group_score_df_negative!AC101:AC105))</f>
        <v>4.3984797048678054E-2</v>
      </c>
      <c r="L101" t="s">
        <v>277</v>
      </c>
      <c r="M101" s="4">
        <f t="shared" si="26"/>
        <v>0.83096255081182357</v>
      </c>
      <c r="N101" s="4">
        <f t="shared" si="27"/>
        <v>0.79999040203467331</v>
      </c>
      <c r="O101" s="4">
        <f t="shared" si="28"/>
        <v>0.7426017944458736</v>
      </c>
      <c r="P101" s="4">
        <f t="shared" si="29"/>
        <v>0.81077317797145909</v>
      </c>
      <c r="Q101" t="s">
        <v>277</v>
      </c>
      <c r="R101" s="6">
        <f t="shared" si="24"/>
        <v>45341</v>
      </c>
      <c r="S101" s="5">
        <f t="shared" si="30"/>
        <v>0.40863460865194579</v>
      </c>
      <c r="T101" s="5">
        <f t="shared" si="31"/>
        <v>0.50854190620413253</v>
      </c>
      <c r="U101" s="5">
        <f t="shared" si="32"/>
        <v>0.61752445652182808</v>
      </c>
      <c r="V101" s="5">
        <f t="shared" si="33"/>
        <v>0.69420955627377812</v>
      </c>
      <c r="W101" s="5">
        <f t="shared" si="34"/>
        <v>2.2289105276516845</v>
      </c>
      <c r="X101">
        <f>group_stock_price_index[[#This Row],[VNINDEX]]</f>
        <v>1224.97</v>
      </c>
      <c r="Y101" t="s">
        <v>277</v>
      </c>
      <c r="Z101" s="1">
        <f t="shared" si="25"/>
        <v>45341</v>
      </c>
      <c r="AA101" s="4">
        <f t="shared" si="35"/>
        <v>0.10891046719980571</v>
      </c>
      <c r="AB101" s="4">
        <f t="shared" si="36"/>
        <v>0.13553804651564996</v>
      </c>
      <c r="AC101" s="4">
        <f t="shared" si="37"/>
        <v>0.16458438821167667</v>
      </c>
      <c r="AD101" s="4">
        <f t="shared" si="38"/>
        <v>0.18502272080616872</v>
      </c>
      <c r="AE101" s="4">
        <f t="shared" si="39"/>
        <v>0.59405562273330115</v>
      </c>
      <c r="AF101" s="7">
        <f t="shared" si="40"/>
        <v>1224.97</v>
      </c>
      <c r="AG101" t="s">
        <v>277</v>
      </c>
      <c r="AI101">
        <f t="shared" si="41"/>
        <v>0.61799999999999999</v>
      </c>
      <c r="AJ101">
        <f t="shared" si="42"/>
        <v>0.61799999999999999</v>
      </c>
      <c r="AK101">
        <f t="shared" si="43"/>
        <v>0.61799999999999999</v>
      </c>
      <c r="AL101">
        <f t="shared" si="44"/>
        <v>0.61799999999999999</v>
      </c>
    </row>
    <row r="102" spans="1:38" x14ac:dyDescent="0.25">
      <c r="A102" s="1">
        <f>eod_group_score_df_positive[[#This Row],[date]]</f>
        <v>45338</v>
      </c>
      <c r="B102" t="s">
        <v>277</v>
      </c>
      <c r="C102" s="3">
        <f>AVERAGE(eod_group_score_df_positive!Z102:Z106)</f>
        <v>0.47573934978016946</v>
      </c>
      <c r="D102" s="3">
        <f>AVERAGE(eod_group_score_df_positive!AA102:AA106)</f>
        <v>0.39870260584162448</v>
      </c>
      <c r="E102" s="3">
        <f>AVERAGE(eod_group_score_df_positive!AB102:AB106)</f>
        <v>0.5039824129115672</v>
      </c>
      <c r="F102" s="3">
        <f>AVERAGE(eod_group_score_df_positive!AC102:AC106)</f>
        <v>0.35204537022537147</v>
      </c>
      <c r="G102" t="s">
        <v>277</v>
      </c>
      <c r="H102" s="3">
        <f>ABS(AVERAGE(eod_group_score_df_negative!Z102:Z106))</f>
        <v>0.12116836836743797</v>
      </c>
      <c r="I102" s="3">
        <f>ABS(AVERAGE(eod_group_score_df_negative!AA102:AA106))</f>
        <v>6.5864346645702371E-2</v>
      </c>
      <c r="J102" s="3">
        <f>ABS(AVERAGE(eod_group_score_df_negative!AB102:AB106))</f>
        <v>8.8169711747675072E-2</v>
      </c>
      <c r="K102" s="3">
        <f>ABS(AVERAGE(eod_group_score_df_negative!AC102:AC106))</f>
        <v>3.2281620601083624E-2</v>
      </c>
      <c r="L102" t="s">
        <v>277</v>
      </c>
      <c r="M102" s="4">
        <f t="shared" si="26"/>
        <v>0.59401306204094129</v>
      </c>
      <c r="N102" s="4">
        <f t="shared" si="27"/>
        <v>0.71644842021990751</v>
      </c>
      <c r="O102" s="4">
        <f t="shared" si="28"/>
        <v>0.70220587556478697</v>
      </c>
      <c r="P102" s="4">
        <f t="shared" si="29"/>
        <v>0.83200960967292259</v>
      </c>
      <c r="Q102" t="s">
        <v>277</v>
      </c>
      <c r="R102" s="6">
        <f t="shared" si="24"/>
        <v>45338</v>
      </c>
      <c r="S102" s="5">
        <f t="shared" si="30"/>
        <v>0.24475004935344766</v>
      </c>
      <c r="T102" s="5">
        <f t="shared" si="31"/>
        <v>0.4439065282418172</v>
      </c>
      <c r="U102" s="5">
        <f t="shared" si="32"/>
        <v>0.56183718173528707</v>
      </c>
      <c r="V102" s="5">
        <f t="shared" si="33"/>
        <v>0.65681403174153075</v>
      </c>
      <c r="W102" s="5">
        <f t="shared" si="34"/>
        <v>1.9073077910720826</v>
      </c>
      <c r="X102">
        <f>group_stock_price_index[[#This Row],[VNINDEX]]</f>
        <v>1209.7</v>
      </c>
      <c r="Y102" t="s">
        <v>277</v>
      </c>
      <c r="Z102" s="1">
        <f t="shared" si="25"/>
        <v>45338</v>
      </c>
      <c r="AA102" s="4">
        <f t="shared" si="35"/>
        <v>6.5231484700219278E-2</v>
      </c>
      <c r="AB102" s="4">
        <f t="shared" si="36"/>
        <v>0.11831124031160754</v>
      </c>
      <c r="AC102" s="4">
        <f t="shared" si="37"/>
        <v>0.14974245611470163</v>
      </c>
      <c r="AD102" s="4">
        <f t="shared" si="38"/>
        <v>0.17505595841806706</v>
      </c>
      <c r="AE102" s="4">
        <f t="shared" si="39"/>
        <v>0.50834113954459559</v>
      </c>
      <c r="AF102" s="7">
        <f t="shared" si="40"/>
        <v>1209.7</v>
      </c>
      <c r="AG102" t="s">
        <v>277</v>
      </c>
      <c r="AI102">
        <f t="shared" si="41"/>
        <v>0.61799999999999999</v>
      </c>
      <c r="AJ102">
        <f t="shared" si="42"/>
        <v>0.61799999999999999</v>
      </c>
      <c r="AK102">
        <f t="shared" si="43"/>
        <v>0.61799999999999999</v>
      </c>
      <c r="AL102">
        <f t="shared" si="44"/>
        <v>0.61799999999999999</v>
      </c>
    </row>
    <row r="103" spans="1:38" x14ac:dyDescent="0.25">
      <c r="A103" s="1">
        <f>eod_group_score_df_positive[[#This Row],[date]]</f>
        <v>45337</v>
      </c>
      <c r="B103" t="s">
        <v>277</v>
      </c>
      <c r="C103" s="3">
        <f>AVERAGE(eod_group_score_df_positive!Z103:Z107)</f>
        <v>0.31553270635119135</v>
      </c>
      <c r="D103" s="3">
        <f>AVERAGE(eod_group_score_df_positive!AA103:AA107)</f>
        <v>0.30868023749473311</v>
      </c>
      <c r="E103" s="3">
        <f>AVERAGE(eod_group_score_df_positive!AB103:AB107)</f>
        <v>0.47471730251921312</v>
      </c>
      <c r="F103" s="3">
        <f>AVERAGE(eod_group_score_df_positive!AC103:AC107)</f>
        <v>0.25284726323337559</v>
      </c>
      <c r="G103" t="s">
        <v>277</v>
      </c>
      <c r="H103" s="3">
        <f>ABS(AVERAGE(eod_group_score_df_negative!Z103:Z107))</f>
        <v>0.14673567688135145</v>
      </c>
      <c r="I103" s="3">
        <f>ABS(AVERAGE(eod_group_score_df_negative!AA103:AA107))</f>
        <v>0.1135060934568585</v>
      </c>
      <c r="J103" s="3">
        <f>ABS(AVERAGE(eod_group_score_df_negative!AB103:AB107))</f>
        <v>0.1258339032644184</v>
      </c>
      <c r="K103" s="3">
        <f>ABS(AVERAGE(eod_group_score_df_negative!AC103:AC107))</f>
        <v>6.3034483819818105E-2</v>
      </c>
      <c r="L103" t="s">
        <v>277</v>
      </c>
      <c r="M103" s="4">
        <f t="shared" si="26"/>
        <v>0.36514941447969851</v>
      </c>
      <c r="N103" s="4">
        <f t="shared" si="27"/>
        <v>0.46229384925362138</v>
      </c>
      <c r="O103" s="4">
        <f t="shared" si="28"/>
        <v>0.5809386375297555</v>
      </c>
      <c r="P103" s="4">
        <f t="shared" si="29"/>
        <v>0.60089821961632206</v>
      </c>
      <c r="Q103" t="s">
        <v>277</v>
      </c>
      <c r="R103" s="6">
        <f t="shared" si="24"/>
        <v>45337</v>
      </c>
      <c r="S103" s="5">
        <f t="shared" si="30"/>
        <v>0.13091740193239448</v>
      </c>
      <c r="T103" s="5">
        <f t="shared" si="31"/>
        <v>0.40925173394621661</v>
      </c>
      <c r="U103" s="5">
        <f t="shared" si="32"/>
        <v>0.50119874530167141</v>
      </c>
      <c r="V103" s="5">
        <f t="shared" si="33"/>
        <v>0.5850149798928953</v>
      </c>
      <c r="W103" s="5">
        <f t="shared" si="34"/>
        <v>1.6263828610731781</v>
      </c>
      <c r="X103">
        <f>group_stock_price_index[[#This Row],[VNINDEX]]</f>
        <v>1202.5</v>
      </c>
      <c r="Y103" t="s">
        <v>277</v>
      </c>
      <c r="Z103" s="1">
        <f t="shared" si="25"/>
        <v>45337</v>
      </c>
      <c r="AA103" s="4">
        <f t="shared" si="35"/>
        <v>0</v>
      </c>
      <c r="AB103" s="4">
        <f t="shared" si="36"/>
        <v>0.10907494520215011</v>
      </c>
      <c r="AC103" s="4">
        <f t="shared" si="37"/>
        <v>0.13358092622363973</v>
      </c>
      <c r="AD103" s="4">
        <f t="shared" si="38"/>
        <v>0.15591986931603422</v>
      </c>
      <c r="AE103" s="4">
        <f t="shared" si="39"/>
        <v>0.39857574074182406</v>
      </c>
      <c r="AF103" s="7">
        <f t="shared" si="40"/>
        <v>1202.5</v>
      </c>
      <c r="AG103" t="s">
        <v>277</v>
      </c>
      <c r="AI103">
        <f t="shared" si="41"/>
        <v>0.61799999999999999</v>
      </c>
      <c r="AJ103">
        <f t="shared" si="42"/>
        <v>0.61799999999999999</v>
      </c>
      <c r="AK103">
        <f t="shared" si="43"/>
        <v>0.61799999999999999</v>
      </c>
      <c r="AL103">
        <f t="shared" si="44"/>
        <v>0.61799999999999999</v>
      </c>
    </row>
    <row r="104" spans="1:38" x14ac:dyDescent="0.25">
      <c r="A104" s="1">
        <f>eod_group_score_df_positive[[#This Row],[date]]</f>
        <v>45329</v>
      </c>
      <c r="B104" t="s">
        <v>277</v>
      </c>
      <c r="C104" s="3">
        <f>AVERAGE(eod_group_score_df_positive!Z104:Z108)</f>
        <v>0.34665508467690026</v>
      </c>
      <c r="D104" s="3">
        <f>AVERAGE(eod_group_score_df_positive!AA104:AA108)</f>
        <v>0.3608617019331436</v>
      </c>
      <c r="E104" s="3">
        <f>AVERAGE(eod_group_score_df_positive!AB104:AB108)</f>
        <v>0.7534325689304936</v>
      </c>
      <c r="F104" s="3">
        <f>AVERAGE(eod_group_score_df_positive!AC104:AC108)</f>
        <v>0.36559869266808126</v>
      </c>
      <c r="G104" t="s">
        <v>277</v>
      </c>
      <c r="H104" s="3">
        <f>ABS(AVERAGE(eod_group_score_df_negative!Z104:Z108))</f>
        <v>0.15122585429388946</v>
      </c>
      <c r="I104" s="3">
        <f>ABS(AVERAGE(eod_group_score_df_negative!AA104:AA108))</f>
        <v>0.10151225588332498</v>
      </c>
      <c r="J104" s="3">
        <f>ABS(AVERAGE(eod_group_score_df_negative!AB104:AB108))</f>
        <v>0.11182829889656606</v>
      </c>
      <c r="K104" s="3">
        <f>ABS(AVERAGE(eod_group_score_df_negative!AC104:AC108))</f>
        <v>5.9511552896471212E-2</v>
      </c>
      <c r="L104" t="s">
        <v>277</v>
      </c>
      <c r="M104" s="4">
        <f t="shared" si="26"/>
        <v>0.39252201698461986</v>
      </c>
      <c r="N104" s="4">
        <f t="shared" si="27"/>
        <v>0.56090841983095197</v>
      </c>
      <c r="O104" s="4">
        <f t="shared" si="28"/>
        <v>0.74151541331713777</v>
      </c>
      <c r="P104" s="4">
        <f t="shared" si="29"/>
        <v>0.72001826106336719</v>
      </c>
      <c r="Q104" t="s">
        <v>277</v>
      </c>
      <c r="R104" s="6">
        <f t="shared" si="24"/>
        <v>45329</v>
      </c>
      <c r="S104" s="5">
        <f t="shared" si="30"/>
        <v>7.6158604945492023E-2</v>
      </c>
      <c r="T104" s="5">
        <f t="shared" si="31"/>
        <v>0.44171477932337977</v>
      </c>
      <c r="U104" s="5">
        <f t="shared" si="32"/>
        <v>0.48045019053674742</v>
      </c>
      <c r="V104" s="5">
        <f t="shared" si="33"/>
        <v>0.57979088128024592</v>
      </c>
      <c r="W104" s="5">
        <f t="shared" si="34"/>
        <v>1.5781144560858651</v>
      </c>
      <c r="X104">
        <f>group_stock_price_index[[#This Row],[VNINDEX]]</f>
        <v>1198.53</v>
      </c>
      <c r="Y104" t="s">
        <v>277</v>
      </c>
      <c r="Z104" s="1">
        <f t="shared" si="25"/>
        <v>45329</v>
      </c>
      <c r="AA104" s="4">
        <f t="shared" si="35"/>
        <v>0</v>
      </c>
      <c r="AB104" s="4">
        <f t="shared" si="36"/>
        <v>0.11772708910748131</v>
      </c>
      <c r="AC104" s="4">
        <f t="shared" si="37"/>
        <v>0.12805096193445895</v>
      </c>
      <c r="AD104" s="4">
        <f t="shared" si="38"/>
        <v>0.15452752757954144</v>
      </c>
      <c r="AE104" s="4">
        <f t="shared" si="39"/>
        <v>0.40030557862148169</v>
      </c>
      <c r="AF104" s="7">
        <f t="shared" si="40"/>
        <v>1198.53</v>
      </c>
      <c r="AG104" t="s">
        <v>277</v>
      </c>
      <c r="AI104">
        <f t="shared" si="41"/>
        <v>0.61799999999999999</v>
      </c>
      <c r="AJ104">
        <f t="shared" si="42"/>
        <v>0.61799999999999999</v>
      </c>
      <c r="AK104">
        <f t="shared" si="43"/>
        <v>0.61799999999999999</v>
      </c>
      <c r="AL104">
        <f t="shared" si="44"/>
        <v>0.61799999999999999</v>
      </c>
    </row>
    <row r="105" spans="1:38" x14ac:dyDescent="0.25">
      <c r="A105" s="1">
        <f>eod_group_score_df_positive[[#This Row],[date]]</f>
        <v>45328</v>
      </c>
      <c r="B105" t="s">
        <v>277</v>
      </c>
      <c r="C105" s="3">
        <f>AVERAGE(eod_group_score_df_positive!Z105:Z109)</f>
        <v>0.29587613565471121</v>
      </c>
      <c r="D105" s="3">
        <f>AVERAGE(eod_group_score_df_positive!AA105:AA109)</f>
        <v>0.33054649340149311</v>
      </c>
      <c r="E105" s="3">
        <f>AVERAGE(eod_group_score_df_positive!AB105:AB109)</f>
        <v>0.63061609207004043</v>
      </c>
      <c r="F105" s="3">
        <f>AVERAGE(eod_group_score_df_positive!AC105:AC109)</f>
        <v>0.34386212366028163</v>
      </c>
      <c r="G105" t="s">
        <v>277</v>
      </c>
      <c r="H105" s="3">
        <f>ABS(AVERAGE(eod_group_score_df_negative!Z105:Z109))</f>
        <v>0.39178730744465612</v>
      </c>
      <c r="I105" s="3">
        <f>ABS(AVERAGE(eod_group_score_df_negative!AA105:AA109))</f>
        <v>0.3285241748102341</v>
      </c>
      <c r="J105" s="3">
        <f>ABS(AVERAGE(eod_group_score_df_negative!AB105:AB109))</f>
        <v>0.32460191479539757</v>
      </c>
      <c r="K105" s="3">
        <f>ABS(AVERAGE(eod_group_score_df_negative!AC105:AC109))</f>
        <v>0.11238554658246218</v>
      </c>
      <c r="L105" t="s">
        <v>277</v>
      </c>
      <c r="M105" s="4">
        <f t="shared" si="26"/>
        <v>-0.13947400105735408</v>
      </c>
      <c r="N105" s="4">
        <f t="shared" si="27"/>
        <v>3.068439681508231E-3</v>
      </c>
      <c r="O105" s="4">
        <f t="shared" si="28"/>
        <v>0.32036056175158684</v>
      </c>
      <c r="P105" s="4">
        <f t="shared" si="29"/>
        <v>0.50734851304481998</v>
      </c>
      <c r="Q105" t="s">
        <v>277</v>
      </c>
      <c r="R105" s="6">
        <f t="shared" si="24"/>
        <v>45328</v>
      </c>
      <c r="S105" s="5">
        <f t="shared" si="30"/>
        <v>-1.3328113716261986E-2</v>
      </c>
      <c r="T105" s="5">
        <f t="shared" si="31"/>
        <v>0.44693578560714098</v>
      </c>
      <c r="U105" s="5">
        <f t="shared" si="32"/>
        <v>0.37580141640020714</v>
      </c>
      <c r="V105" s="5">
        <f t="shared" si="33"/>
        <v>0.53915994364104702</v>
      </c>
      <c r="W105" s="5">
        <f t="shared" si="34"/>
        <v>1.3485690319321333</v>
      </c>
      <c r="X105">
        <f>group_stock_price_index[[#This Row],[VNINDEX]]</f>
        <v>1188.48</v>
      </c>
      <c r="Y105" t="s">
        <v>277</v>
      </c>
      <c r="Z105" s="1">
        <f t="shared" si="25"/>
        <v>45328</v>
      </c>
      <c r="AA105" s="4">
        <f t="shared" si="35"/>
        <v>0</v>
      </c>
      <c r="AB105" s="4">
        <f t="shared" si="36"/>
        <v>0.11911860666761502</v>
      </c>
      <c r="AC105" s="4">
        <f t="shared" si="37"/>
        <v>0.10015967068848122</v>
      </c>
      <c r="AD105" s="4">
        <f t="shared" si="38"/>
        <v>0.14369845361625305</v>
      </c>
      <c r="AE105" s="4">
        <f t="shared" si="39"/>
        <v>0.36297673097234928</v>
      </c>
      <c r="AF105" s="7">
        <f t="shared" si="40"/>
        <v>1188.48</v>
      </c>
      <c r="AG105" t="s">
        <v>277</v>
      </c>
      <c r="AI105">
        <f t="shared" si="41"/>
        <v>0.61799999999999999</v>
      </c>
      <c r="AJ105">
        <f t="shared" si="42"/>
        <v>0.61799999999999999</v>
      </c>
      <c r="AK105">
        <f t="shared" si="43"/>
        <v>0.61799999999999999</v>
      </c>
      <c r="AL105">
        <f t="shared" si="44"/>
        <v>0.61799999999999999</v>
      </c>
    </row>
    <row r="106" spans="1:38" x14ac:dyDescent="0.25">
      <c r="A106" s="1">
        <f>eod_group_score_df_positive[[#This Row],[date]]</f>
        <v>45327</v>
      </c>
      <c r="B106" t="s">
        <v>277</v>
      </c>
      <c r="C106" s="3">
        <f>AVERAGE(eod_group_score_df_positive!Z106:Z110)</f>
        <v>0.39494424936368666</v>
      </c>
      <c r="D106" s="3">
        <f>AVERAGE(eod_group_score_df_positive!AA106:AA110)</f>
        <v>0.93956822578574406</v>
      </c>
      <c r="E106" s="3">
        <f>AVERAGE(eod_group_score_df_positive!AB106:AB110)</f>
        <v>0.87168203584683857</v>
      </c>
      <c r="F106" s="3">
        <f>AVERAGE(eod_group_score_df_positive!AC106:AC110)</f>
        <v>0.47972134475300693</v>
      </c>
      <c r="G106" t="s">
        <v>277</v>
      </c>
      <c r="H106" s="3">
        <f>ABS(AVERAGE(eod_group_score_df_negative!Z106:Z110))</f>
        <v>0.38593311640914058</v>
      </c>
      <c r="I106" s="3">
        <f>ABS(AVERAGE(eod_group_score_df_negative!AA106:AA110))</f>
        <v>0.33285814086007653</v>
      </c>
      <c r="J106" s="3">
        <f>ABS(AVERAGE(eod_group_score_df_negative!AB106:AB110))</f>
        <v>0.31900587910381945</v>
      </c>
      <c r="K106" s="3">
        <f>ABS(AVERAGE(eod_group_score_df_negative!AC106:AC110))</f>
        <v>0.11114287233909777</v>
      </c>
      <c r="L106" t="s">
        <v>277</v>
      </c>
      <c r="M106" s="4">
        <f t="shared" si="26"/>
        <v>1.1539754319332653E-2</v>
      </c>
      <c r="N106" s="4">
        <f t="shared" si="27"/>
        <v>0.47681351222309665</v>
      </c>
      <c r="O106" s="4">
        <f t="shared" si="28"/>
        <v>0.46416542051316784</v>
      </c>
      <c r="P106" s="4">
        <f t="shared" si="29"/>
        <v>0.62379555531022224</v>
      </c>
      <c r="Q106" t="s">
        <v>277</v>
      </c>
      <c r="R106" s="6">
        <f t="shared" si="24"/>
        <v>45327</v>
      </c>
      <c r="S106" s="5">
        <f t="shared" si="30"/>
        <v>9.1384568485914336E-2</v>
      </c>
      <c r="T106" s="5">
        <f t="shared" si="31"/>
        <v>0.61061702233338544</v>
      </c>
      <c r="U106" s="5">
        <f t="shared" si="32"/>
        <v>0.43290429218146737</v>
      </c>
      <c r="V106" s="5">
        <f t="shared" si="33"/>
        <v>0.56694538101660175</v>
      </c>
      <c r="W106" s="5">
        <f t="shared" si="34"/>
        <v>1.7018512640173689</v>
      </c>
      <c r="X106">
        <f>group_stock_price_index[[#This Row],[VNINDEX]]</f>
        <v>1186.06</v>
      </c>
      <c r="Y106" t="s">
        <v>277</v>
      </c>
      <c r="Z106" s="1">
        <f t="shared" si="25"/>
        <v>45327</v>
      </c>
      <c r="AA106" s="4">
        <f t="shared" si="35"/>
        <v>0</v>
      </c>
      <c r="AB106" s="4">
        <f t="shared" si="36"/>
        <v>0.26333883341819542</v>
      </c>
      <c r="AC106" s="4">
        <f t="shared" si="37"/>
        <v>0.18669723757316919</v>
      </c>
      <c r="AD106" s="4">
        <f t="shared" si="38"/>
        <v>0.15110390802919563</v>
      </c>
      <c r="AE106" s="4">
        <f t="shared" si="39"/>
        <v>0.60113997902056027</v>
      </c>
      <c r="AF106" s="7">
        <f t="shared" si="40"/>
        <v>1186.06</v>
      </c>
      <c r="AG106" t="s">
        <v>277</v>
      </c>
      <c r="AI106">
        <f t="shared" si="41"/>
        <v>0.61799999999999999</v>
      </c>
      <c r="AJ106">
        <f t="shared" si="42"/>
        <v>1</v>
      </c>
      <c r="AK106">
        <f t="shared" si="43"/>
        <v>1</v>
      </c>
      <c r="AL106">
        <f t="shared" si="44"/>
        <v>0.61799999999999999</v>
      </c>
    </row>
    <row r="107" spans="1:38" x14ac:dyDescent="0.25">
      <c r="A107" s="1">
        <f>eod_group_score_df_positive[[#This Row],[date]]</f>
        <v>45324</v>
      </c>
      <c r="B107" t="s">
        <v>277</v>
      </c>
      <c r="C107" s="3">
        <f>AVERAGE(eod_group_score_df_positive!Z107:Z111)</f>
        <v>0.42601955769106103</v>
      </c>
      <c r="D107" s="3">
        <f>AVERAGE(eod_group_score_df_positive!AA107:AA111)</f>
        <v>1.0990236013002457</v>
      </c>
      <c r="E107" s="3">
        <f>AVERAGE(eod_group_score_df_positive!AB107:AB111)</f>
        <v>0.7698168371795937</v>
      </c>
      <c r="F107" s="3">
        <f>AVERAGE(eod_group_score_df_positive!AC107:AC111)</f>
        <v>0.41695415040807865</v>
      </c>
      <c r="G107" t="s">
        <v>277</v>
      </c>
      <c r="H107" s="3">
        <f>ABS(AVERAGE(eod_group_score_df_negative!Z107:Z111))</f>
        <v>0.40535992313736202</v>
      </c>
      <c r="I107" s="3">
        <f>ABS(AVERAGE(eod_group_score_df_negative!AA107:AA111))</f>
        <v>0.32534368549126425</v>
      </c>
      <c r="J107" s="3">
        <f>ABS(AVERAGE(eod_group_score_df_negative!AB107:AB111))</f>
        <v>0.33069681870969397</v>
      </c>
      <c r="K107" s="3">
        <f>ABS(AVERAGE(eod_group_score_df_negative!AC107:AC111))</f>
        <v>0.14916952691581736</v>
      </c>
      <c r="L107" t="s">
        <v>277</v>
      </c>
      <c r="M107" s="4">
        <f t="shared" si="26"/>
        <v>2.4849824935675398E-2</v>
      </c>
      <c r="N107" s="4">
        <f t="shared" si="27"/>
        <v>0.54317444874190512</v>
      </c>
      <c r="O107" s="4">
        <f t="shared" si="28"/>
        <v>0.39901369339670917</v>
      </c>
      <c r="P107" s="4">
        <f t="shared" si="29"/>
        <v>0.4730143504297451</v>
      </c>
      <c r="Q107" t="s">
        <v>277</v>
      </c>
      <c r="R107" s="6">
        <f t="shared" si="24"/>
        <v>45324</v>
      </c>
      <c r="S107" s="5">
        <f t="shared" si="30"/>
        <v>0.12541625117301369</v>
      </c>
      <c r="T107" s="5">
        <f t="shared" si="31"/>
        <v>0.63868046545762469</v>
      </c>
      <c r="U107" s="5">
        <f t="shared" si="32"/>
        <v>0.41319594712769209</v>
      </c>
      <c r="V107" s="5">
        <f t="shared" si="33"/>
        <v>0.4983530019826789</v>
      </c>
      <c r="W107" s="5">
        <f t="shared" si="34"/>
        <v>1.6756456657410095</v>
      </c>
      <c r="X107">
        <f>group_stock_price_index[[#This Row],[VNINDEX]]</f>
        <v>1172.55</v>
      </c>
      <c r="Y107" t="s">
        <v>277</v>
      </c>
      <c r="Z107" s="1">
        <f t="shared" si="25"/>
        <v>45324</v>
      </c>
      <c r="AA107" s="4">
        <f t="shared" si="35"/>
        <v>0</v>
      </c>
      <c r="AB107" s="4">
        <f t="shared" si="36"/>
        <v>0.27544166400387821</v>
      </c>
      <c r="AC107" s="4">
        <f t="shared" si="37"/>
        <v>0.17819768317943202</v>
      </c>
      <c r="AD107" s="4">
        <f t="shared" si="38"/>
        <v>0.13282247055728136</v>
      </c>
      <c r="AE107" s="4">
        <f t="shared" si="39"/>
        <v>0.58646181774059158</v>
      </c>
      <c r="AF107" s="7">
        <f t="shared" si="40"/>
        <v>1172.55</v>
      </c>
      <c r="AG107" t="s">
        <v>277</v>
      </c>
      <c r="AI107">
        <f t="shared" si="41"/>
        <v>0.61799999999999999</v>
      </c>
      <c r="AJ107">
        <f t="shared" si="42"/>
        <v>1</v>
      </c>
      <c r="AK107">
        <f t="shared" si="43"/>
        <v>1</v>
      </c>
      <c r="AL107">
        <f t="shared" si="44"/>
        <v>0.61799999999999999</v>
      </c>
    </row>
    <row r="108" spans="1:38" x14ac:dyDescent="0.25">
      <c r="A108" s="1">
        <f>eod_group_score_df_positive[[#This Row],[date]]</f>
        <v>45323</v>
      </c>
      <c r="B108" t="s">
        <v>277</v>
      </c>
      <c r="C108" s="3">
        <f>AVERAGE(eod_group_score_df_positive!Z108:Z112)</f>
        <v>0.46971741025519798</v>
      </c>
      <c r="D108" s="3">
        <f>AVERAGE(eod_group_score_df_positive!AA108:AA112)</f>
        <v>1.2160254957745098</v>
      </c>
      <c r="E108" s="3">
        <f>AVERAGE(eod_group_score_df_positive!AB108:AB112)</f>
        <v>0.80544087434282441</v>
      </c>
      <c r="F108" s="3">
        <f>AVERAGE(eod_group_score_df_positive!AC108:AC112)</f>
        <v>0.49035715830442062</v>
      </c>
      <c r="G108" t="s">
        <v>277</v>
      </c>
      <c r="H108" s="3">
        <f>ABS(AVERAGE(eod_group_score_df_negative!Z108:Z112))</f>
        <v>0.39107898574742961</v>
      </c>
      <c r="I108" s="3">
        <f>ABS(AVERAGE(eod_group_score_df_negative!AA108:AA112))</f>
        <v>0.28098140100358104</v>
      </c>
      <c r="J108" s="3">
        <f>ABS(AVERAGE(eod_group_score_df_negative!AB108:AB112))</f>
        <v>0.28505889502777171</v>
      </c>
      <c r="K108" s="3">
        <f>ABS(AVERAGE(eod_group_score_df_negative!AC108:AC112))</f>
        <v>0.13240648641353001</v>
      </c>
      <c r="L108" t="s">
        <v>277</v>
      </c>
      <c r="M108" s="4">
        <f t="shared" si="26"/>
        <v>9.1355429545186342E-2</v>
      </c>
      <c r="N108" s="4">
        <f t="shared" si="27"/>
        <v>0.62460907613943695</v>
      </c>
      <c r="O108" s="4">
        <f t="shared" si="28"/>
        <v>0.47719586370513556</v>
      </c>
      <c r="P108" s="4">
        <f t="shared" si="29"/>
        <v>0.57477772655307502</v>
      </c>
      <c r="Q108" t="s">
        <v>277</v>
      </c>
      <c r="R108" s="6">
        <f t="shared" si="24"/>
        <v>45323</v>
      </c>
      <c r="S108" s="5">
        <f t="shared" si="30"/>
        <v>0.2189187670095917</v>
      </c>
      <c r="T108" s="5">
        <f t="shared" si="31"/>
        <v>0.66536397304059813</v>
      </c>
      <c r="U108" s="5">
        <f t="shared" si="32"/>
        <v>0.41749795082165209</v>
      </c>
      <c r="V108" s="5">
        <f t="shared" si="33"/>
        <v>0.49152805575767095</v>
      </c>
      <c r="W108" s="5">
        <f t="shared" si="34"/>
        <v>1.7933087466295128</v>
      </c>
      <c r="X108">
        <f>group_stock_price_index[[#This Row],[VNINDEX]]</f>
        <v>1173.02</v>
      </c>
      <c r="Y108" t="s">
        <v>277</v>
      </c>
      <c r="Z108" s="1">
        <f t="shared" si="25"/>
        <v>45323</v>
      </c>
      <c r="AA108" s="4">
        <f t="shared" si="35"/>
        <v>0</v>
      </c>
      <c r="AB108" s="4">
        <f t="shared" si="36"/>
        <v>0.28694937424024514</v>
      </c>
      <c r="AC108" s="4">
        <f t="shared" si="37"/>
        <v>0.1800529944345933</v>
      </c>
      <c r="AD108" s="4">
        <f t="shared" si="38"/>
        <v>0.13100346632650589</v>
      </c>
      <c r="AE108" s="4">
        <f t="shared" si="39"/>
        <v>0.59800583500134441</v>
      </c>
      <c r="AF108" s="7">
        <f t="shared" si="40"/>
        <v>1173.02</v>
      </c>
      <c r="AG108" t="s">
        <v>277</v>
      </c>
      <c r="AI108">
        <f t="shared" si="41"/>
        <v>0.61799999999999999</v>
      </c>
      <c r="AJ108">
        <f t="shared" si="42"/>
        <v>1</v>
      </c>
      <c r="AK108">
        <f t="shared" si="43"/>
        <v>1</v>
      </c>
      <c r="AL108">
        <f t="shared" si="44"/>
        <v>0.61799999999999999</v>
      </c>
    </row>
    <row r="109" spans="1:38" x14ac:dyDescent="0.25">
      <c r="A109" s="1">
        <f>eod_group_score_df_positive[[#This Row],[date]]</f>
        <v>45322</v>
      </c>
      <c r="B109" t="s">
        <v>277</v>
      </c>
      <c r="C109" s="3">
        <f>AVERAGE(eod_group_score_df_positive!Z109:Z113)</f>
        <v>0.36913931159536439</v>
      </c>
      <c r="D109" s="3">
        <f>AVERAGE(eod_group_score_df_positive!AA109:AA113)</f>
        <v>1.1246441096482915</v>
      </c>
      <c r="E109" s="3">
        <f>AVERAGE(eod_group_score_df_positive!AB109:AB113)</f>
        <v>0.46579355304766751</v>
      </c>
      <c r="F109" s="3">
        <f>AVERAGE(eod_group_score_df_positive!AC109:AC113)</f>
        <v>0.40359753015883981</v>
      </c>
      <c r="G109" t="s">
        <v>277</v>
      </c>
      <c r="H109" s="3">
        <f>ABS(AVERAGE(eod_group_score_df_negative!Z109:Z113))</f>
        <v>0.4120348142279634</v>
      </c>
      <c r="I109" s="3">
        <f>ABS(AVERAGE(eod_group_score_df_negative!AA109:AA113))</f>
        <v>0.29266474650871854</v>
      </c>
      <c r="J109" s="3">
        <f>ABS(AVERAGE(eod_group_score_df_negative!AB109:AB113))</f>
        <v>0.29888580905976203</v>
      </c>
      <c r="K109" s="3">
        <f>ABS(AVERAGE(eod_group_score_df_negative!AC109:AC113))</f>
        <v>0.12854990534969091</v>
      </c>
      <c r="L109" t="s">
        <v>277</v>
      </c>
      <c r="M109" s="4">
        <f t="shared" si="26"/>
        <v>-5.4911576324150238E-2</v>
      </c>
      <c r="N109" s="4">
        <f t="shared" si="27"/>
        <v>0.58701345124975779</v>
      </c>
      <c r="O109" s="4">
        <f t="shared" si="28"/>
        <v>0.21827154263443646</v>
      </c>
      <c r="P109" s="4">
        <f t="shared" si="29"/>
        <v>0.5168635728673725</v>
      </c>
      <c r="Q109" t="s">
        <v>277</v>
      </c>
      <c r="R109" s="6">
        <f t="shared" si="24"/>
        <v>45322</v>
      </c>
      <c r="S109" s="5">
        <f t="shared" si="30"/>
        <v>0.28864279427705797</v>
      </c>
      <c r="T109" s="5">
        <f t="shared" si="31"/>
        <v>0.6685968799007096</v>
      </c>
      <c r="U109" s="5">
        <f t="shared" si="32"/>
        <v>0.40468188729287713</v>
      </c>
      <c r="V109" s="5">
        <f t="shared" si="33"/>
        <v>0.46847771117746834</v>
      </c>
      <c r="W109" s="5">
        <f t="shared" si="34"/>
        <v>1.8303992726481131</v>
      </c>
      <c r="X109">
        <f>group_stock_price_index[[#This Row],[VNINDEX]]</f>
        <v>1164.31</v>
      </c>
      <c r="Y109" t="s">
        <v>277</v>
      </c>
      <c r="Z109" s="1">
        <f t="shared" si="25"/>
        <v>45322</v>
      </c>
      <c r="AA109" s="4">
        <f t="shared" si="35"/>
        <v>7.6929904890526701E-2</v>
      </c>
      <c r="AB109" s="4">
        <f t="shared" si="36"/>
        <v>0.28834361955269666</v>
      </c>
      <c r="AC109" s="4">
        <f t="shared" si="37"/>
        <v>0.17452585206017318</v>
      </c>
      <c r="AD109" s="4">
        <f t="shared" si="38"/>
        <v>0.12486002241795378</v>
      </c>
      <c r="AE109" s="4">
        <f t="shared" si="39"/>
        <v>0.6646593989213504</v>
      </c>
      <c r="AF109" s="7">
        <f t="shared" si="40"/>
        <v>1164.31</v>
      </c>
      <c r="AG109" t="s">
        <v>277</v>
      </c>
      <c r="AI109">
        <f t="shared" si="41"/>
        <v>0.61799999999999999</v>
      </c>
      <c r="AJ109">
        <f t="shared" si="42"/>
        <v>1</v>
      </c>
      <c r="AK109">
        <f t="shared" si="43"/>
        <v>1</v>
      </c>
      <c r="AL109">
        <f t="shared" si="44"/>
        <v>0.61799999999999999</v>
      </c>
    </row>
    <row r="110" spans="1:38" x14ac:dyDescent="0.25">
      <c r="A110" s="1">
        <f>eod_group_score_df_positive[[#This Row],[date]]</f>
        <v>45321</v>
      </c>
      <c r="B110" t="s">
        <v>277</v>
      </c>
      <c r="C110" s="3">
        <f>AVERAGE(eod_group_score_df_positive!Z110:Z114)</f>
        <v>0.43414415517013871</v>
      </c>
      <c r="D110" s="3">
        <f>AVERAGE(eod_group_score_df_positive!AA110:AA114)</f>
        <v>1.1378464894057756</v>
      </c>
      <c r="E110" s="3">
        <f>AVERAGE(eod_group_score_df_positive!AB110:AB114)</f>
        <v>0.47233937123842573</v>
      </c>
      <c r="F110" s="3">
        <f>AVERAGE(eod_group_score_df_positive!AC110:AC114)</f>
        <v>0.36638025242878858</v>
      </c>
      <c r="G110" t="s">
        <v>277</v>
      </c>
      <c r="H110" s="3">
        <f>ABS(AVERAGE(eod_group_score_df_negative!Z110:Z114))</f>
        <v>0.19319126412869925</v>
      </c>
      <c r="I110" s="3">
        <f>ABS(AVERAGE(eod_group_score_df_negative!AA110:AA114))</f>
        <v>0.1115219891254982</v>
      </c>
      <c r="J110" s="3">
        <f>ABS(AVERAGE(eod_group_score_df_negative!AB110:AB114))</f>
        <v>0.11592483200634218</v>
      </c>
      <c r="K110" s="3">
        <f>ABS(AVERAGE(eod_group_score_df_negative!AC110:AC114))</f>
        <v>7.8721685777570632E-2</v>
      </c>
      <c r="L110" t="s">
        <v>277</v>
      </c>
      <c r="M110" s="4">
        <f t="shared" si="26"/>
        <v>0.38408940995352753</v>
      </c>
      <c r="N110" s="4">
        <f t="shared" si="27"/>
        <v>0.82147462331273058</v>
      </c>
      <c r="O110" s="4">
        <f t="shared" si="28"/>
        <v>0.60587494065788805</v>
      </c>
      <c r="P110" s="4">
        <f t="shared" si="29"/>
        <v>0.64627569992259382</v>
      </c>
      <c r="Q110" t="s">
        <v>277</v>
      </c>
      <c r="R110" s="6">
        <f t="shared" si="24"/>
        <v>45321</v>
      </c>
      <c r="S110" s="5">
        <f t="shared" si="30"/>
        <v>0.40856553339946827</v>
      </c>
      <c r="T110" s="5">
        <f t="shared" si="31"/>
        <v>0.68130113704707274</v>
      </c>
      <c r="U110" s="5">
        <f t="shared" si="32"/>
        <v>0.45181841705357029</v>
      </c>
      <c r="V110" s="5">
        <f t="shared" si="33"/>
        <v>0.4764109685924362</v>
      </c>
      <c r="W110" s="5">
        <f t="shared" si="34"/>
        <v>2.0180960560925474</v>
      </c>
      <c r="X110">
        <f>group_stock_price_index[[#This Row],[VNINDEX]]</f>
        <v>1179.6500000000001</v>
      </c>
      <c r="Y110" t="s">
        <v>277</v>
      </c>
      <c r="Z110" s="1">
        <f t="shared" si="25"/>
        <v>45321</v>
      </c>
      <c r="AA110" s="4">
        <f t="shared" si="35"/>
        <v>0.10889205706551951</v>
      </c>
      <c r="AB110" s="4">
        <f t="shared" si="36"/>
        <v>0.2938225435492528</v>
      </c>
      <c r="AC110" s="4">
        <f t="shared" si="37"/>
        <v>0.19485427119124973</v>
      </c>
      <c r="AD110" s="4">
        <f t="shared" si="38"/>
        <v>0.12697441692391789</v>
      </c>
      <c r="AE110" s="4">
        <f t="shared" si="39"/>
        <v>0.72454328872993989</v>
      </c>
      <c r="AF110" s="7">
        <f t="shared" si="40"/>
        <v>1179.6500000000001</v>
      </c>
      <c r="AG110" t="s">
        <v>277</v>
      </c>
      <c r="AI110">
        <f t="shared" si="41"/>
        <v>0.61799999999999999</v>
      </c>
      <c r="AJ110">
        <f t="shared" si="42"/>
        <v>1</v>
      </c>
      <c r="AK110">
        <f t="shared" si="43"/>
        <v>1</v>
      </c>
      <c r="AL110">
        <f t="shared" si="44"/>
        <v>0.61799999999999999</v>
      </c>
    </row>
    <row r="111" spans="1:38" x14ac:dyDescent="0.25">
      <c r="A111" s="1">
        <f>eod_group_score_df_positive[[#This Row],[date]]</f>
        <v>45320</v>
      </c>
      <c r="B111" t="s">
        <v>277</v>
      </c>
      <c r="C111" s="3">
        <f>AVERAGE(eod_group_score_df_positive!Z111:Z115)</f>
        <v>0.34859353711902374</v>
      </c>
      <c r="D111" s="3">
        <f>AVERAGE(eod_group_score_df_positive!AA111:AA115)</f>
        <v>0.53083567006633159</v>
      </c>
      <c r="E111" s="3">
        <f>AVERAGE(eod_group_score_df_positive!AB111:AB115)</f>
        <v>0.29713328282803697</v>
      </c>
      <c r="F111" s="3">
        <f>AVERAGE(eod_group_score_df_positive!AC111:AC115)</f>
        <v>0.17406342332582589</v>
      </c>
      <c r="G111" t="s">
        <v>277</v>
      </c>
      <c r="H111" s="3">
        <f>ABS(AVERAGE(eod_group_score_df_negative!Z111:Z115))</f>
        <v>0.24139390067371647</v>
      </c>
      <c r="I111" s="3">
        <f>ABS(AVERAGE(eod_group_score_df_negative!AA111:AA115))</f>
        <v>0.12567980011332286</v>
      </c>
      <c r="J111" s="3">
        <f>ABS(AVERAGE(eod_group_score_df_negative!AB111:AB115))</f>
        <v>0.13802800481333466</v>
      </c>
      <c r="K111" s="3">
        <f>ABS(AVERAGE(eod_group_score_df_negative!AC111:AC115))</f>
        <v>9.7733655003170244E-2</v>
      </c>
      <c r="L111" t="s">
        <v>277</v>
      </c>
      <c r="M111" s="4">
        <f t="shared" si="26"/>
        <v>0.18169816775482939</v>
      </c>
      <c r="N111" s="4">
        <f t="shared" si="27"/>
        <v>0.61713072784429346</v>
      </c>
      <c r="O111" s="4">
        <f t="shared" si="28"/>
        <v>0.36562369524429145</v>
      </c>
      <c r="P111" s="4">
        <f t="shared" si="29"/>
        <v>0.28083366014060851</v>
      </c>
      <c r="Q111" t="s">
        <v>277</v>
      </c>
      <c r="R111" s="6">
        <f t="shared" si="24"/>
        <v>45320</v>
      </c>
      <c r="S111" s="5">
        <f t="shared" si="30"/>
        <v>0.43453952881079144</v>
      </c>
      <c r="T111" s="5">
        <f t="shared" si="31"/>
        <v>0.66440625022318245</v>
      </c>
      <c r="U111" s="5">
        <f t="shared" si="32"/>
        <v>0.43858876689152709</v>
      </c>
      <c r="V111" s="5">
        <f t="shared" si="33"/>
        <v>0.45734823124471635</v>
      </c>
      <c r="W111" s="5">
        <f t="shared" si="34"/>
        <v>1.9948827771702173</v>
      </c>
      <c r="X111">
        <f>group_stock_price_index[[#This Row],[VNINDEX]]</f>
        <v>1175.69</v>
      </c>
      <c r="Y111" t="s">
        <v>277</v>
      </c>
      <c r="Z111" s="1">
        <f t="shared" si="25"/>
        <v>45320</v>
      </c>
      <c r="AA111" s="4">
        <f t="shared" si="35"/>
        <v>0.11581472077387486</v>
      </c>
      <c r="AB111" s="4">
        <f t="shared" si="36"/>
        <v>0.28653634021031837</v>
      </c>
      <c r="AC111" s="4">
        <f t="shared" si="37"/>
        <v>0.1891487626436987</v>
      </c>
      <c r="AD111" s="4">
        <f t="shared" si="38"/>
        <v>0.12189376152496295</v>
      </c>
      <c r="AE111" s="4">
        <f t="shared" si="39"/>
        <v>0.713393585152855</v>
      </c>
      <c r="AF111" s="7">
        <f t="shared" si="40"/>
        <v>1175.69</v>
      </c>
      <c r="AG111" t="s">
        <v>277</v>
      </c>
      <c r="AI111">
        <f t="shared" si="41"/>
        <v>0.61799999999999999</v>
      </c>
      <c r="AJ111">
        <f t="shared" si="42"/>
        <v>1</v>
      </c>
      <c r="AK111">
        <f t="shared" si="43"/>
        <v>1</v>
      </c>
      <c r="AL111">
        <f t="shared" si="44"/>
        <v>0.61799999999999999</v>
      </c>
    </row>
    <row r="112" spans="1:38" x14ac:dyDescent="0.25">
      <c r="A112" s="1">
        <f>eod_group_score_df_positive[[#This Row],[date]]</f>
        <v>45317</v>
      </c>
      <c r="B112" t="s">
        <v>277</v>
      </c>
      <c r="C112" s="3">
        <f>AVERAGE(eod_group_score_df_positive!Z112:Z116)</f>
        <v>0.48728517439881325</v>
      </c>
      <c r="D112" s="3">
        <f>AVERAGE(eod_group_score_df_positive!AA112:AA116)</f>
        <v>0.61039997636064536</v>
      </c>
      <c r="E112" s="3">
        <f>AVERAGE(eod_group_score_df_positive!AB112:AB116)</f>
        <v>0.27618001998478164</v>
      </c>
      <c r="F112" s="3">
        <f>AVERAGE(eod_group_score_df_positive!AC112:AC116)</f>
        <v>0.17114539858587918</v>
      </c>
      <c r="G112" t="s">
        <v>277</v>
      </c>
      <c r="H112" s="3">
        <f>ABS(AVERAGE(eod_group_score_df_negative!Z112:Z116))</f>
        <v>0.16575348840054707</v>
      </c>
      <c r="I112" s="3">
        <f>ABS(AVERAGE(eod_group_score_df_negative!AA112:AA116))</f>
        <v>0.11774375952565201</v>
      </c>
      <c r="J112" s="3">
        <f>ABS(AVERAGE(eod_group_score_df_negative!AB112:AB116))</f>
        <v>0.11266251418438425</v>
      </c>
      <c r="K112" s="3">
        <f>ABS(AVERAGE(eod_group_score_df_negative!AC112:AC116))</f>
        <v>6.6739976761507697E-2</v>
      </c>
      <c r="L112" t="s">
        <v>277</v>
      </c>
      <c r="M112" s="4">
        <f t="shared" si="26"/>
        <v>0.49236240411856541</v>
      </c>
      <c r="N112" s="4">
        <f t="shared" si="27"/>
        <v>0.67659198665677134</v>
      </c>
      <c r="O112" s="4">
        <f t="shared" si="28"/>
        <v>0.42052371186650872</v>
      </c>
      <c r="P112" s="4">
        <f t="shared" si="29"/>
        <v>0.43888961930470499</v>
      </c>
      <c r="Q112" t="s">
        <v>277</v>
      </c>
      <c r="R112" s="6">
        <f t="shared" si="24"/>
        <v>45317</v>
      </c>
      <c r="S112" s="5">
        <f t="shared" si="30"/>
        <v>0.54110459374098763</v>
      </c>
      <c r="T112" s="5">
        <f t="shared" si="31"/>
        <v>0.69955644533299854</v>
      </c>
      <c r="U112" s="5">
        <f t="shared" si="32"/>
        <v>0.49300413281239103</v>
      </c>
      <c r="V112" s="5">
        <f t="shared" si="33"/>
        <v>0.54517782254170322</v>
      </c>
      <c r="W112" s="5">
        <f t="shared" si="34"/>
        <v>2.2788429944280804</v>
      </c>
      <c r="X112">
        <f>group_stock_price_index[[#This Row],[VNINDEX]]</f>
        <v>1175.67</v>
      </c>
      <c r="Y112" t="s">
        <v>277</v>
      </c>
      <c r="Z112" s="1">
        <f t="shared" si="25"/>
        <v>45317</v>
      </c>
      <c r="AA112" s="4">
        <f t="shared" si="35"/>
        <v>0.14421674733499451</v>
      </c>
      <c r="AB112" s="4">
        <f t="shared" si="36"/>
        <v>0.30169545146350435</v>
      </c>
      <c r="AC112" s="4">
        <f t="shared" si="37"/>
        <v>0.21261630196460679</v>
      </c>
      <c r="AD112" s="4">
        <f t="shared" si="38"/>
        <v>0.14530235595038102</v>
      </c>
      <c r="AE112" s="4">
        <f t="shared" si="39"/>
        <v>0.80383085671348664</v>
      </c>
      <c r="AF112" s="7">
        <f t="shared" si="40"/>
        <v>1175.67</v>
      </c>
      <c r="AG112" t="s">
        <v>277</v>
      </c>
      <c r="AI112">
        <f t="shared" si="41"/>
        <v>0.61799999999999999</v>
      </c>
      <c r="AJ112">
        <f t="shared" si="42"/>
        <v>1</v>
      </c>
      <c r="AK112">
        <f t="shared" si="43"/>
        <v>1</v>
      </c>
      <c r="AL112">
        <f t="shared" si="44"/>
        <v>0.61799999999999999</v>
      </c>
    </row>
    <row r="113" spans="1:38" x14ac:dyDescent="0.25">
      <c r="A113" s="1">
        <f>eod_group_score_df_positive[[#This Row],[date]]</f>
        <v>45316</v>
      </c>
      <c r="B113" t="s">
        <v>277</v>
      </c>
      <c r="C113" s="3">
        <f>AVERAGE(eod_group_score_df_positive!Z113:Z117)</f>
        <v>0.45234305569606381</v>
      </c>
      <c r="D113" s="3">
        <f>AVERAGE(eod_group_score_df_positive!AA113:AA117)</f>
        <v>0.57463708088733567</v>
      </c>
      <c r="E113" s="3">
        <f>AVERAGE(eod_group_score_df_positive!AB113:AB117)</f>
        <v>0.29450503707615061</v>
      </c>
      <c r="F113" s="3">
        <f>AVERAGE(eod_group_score_df_positive!AC113:AC117)</f>
        <v>0.14272473167626956</v>
      </c>
      <c r="G113" t="s">
        <v>277</v>
      </c>
      <c r="H113" s="3">
        <f>ABS(AVERAGE(eod_group_score_df_negative!Z113:Z117))</f>
        <v>0.17592184881130724</v>
      </c>
      <c r="I113" s="3">
        <f>ABS(AVERAGE(eod_group_score_df_negative!AA113:AA117))</f>
        <v>0.12580943681749174</v>
      </c>
      <c r="J113" s="3">
        <f>ABS(AVERAGE(eod_group_score_df_negative!AB113:AB117))</f>
        <v>0.12231160314412941</v>
      </c>
      <c r="K113" s="3">
        <f>ABS(AVERAGE(eod_group_score_df_negative!AC113:AC117))</f>
        <v>5.2852094388000911E-2</v>
      </c>
      <c r="L113" t="s">
        <v>277</v>
      </c>
      <c r="M113" s="4">
        <f t="shared" si="26"/>
        <v>0.43997556588251779</v>
      </c>
      <c r="N113" s="4">
        <f t="shared" si="27"/>
        <v>0.64077361043999481</v>
      </c>
      <c r="O113" s="4">
        <f t="shared" si="28"/>
        <v>0.41311554606126111</v>
      </c>
      <c r="P113" s="4">
        <f t="shared" si="29"/>
        <v>0.45952600365206203</v>
      </c>
      <c r="Q113" t="s">
        <v>277</v>
      </c>
      <c r="R113" s="6">
        <f t="shared" si="24"/>
        <v>45316</v>
      </c>
      <c r="S113" s="5">
        <f t="shared" si="30"/>
        <v>0.53091637616336196</v>
      </c>
      <c r="T113" s="5">
        <f t="shared" si="31"/>
        <v>0.66102174194185859</v>
      </c>
      <c r="U113" s="5">
        <f t="shared" si="32"/>
        <v>0.47602499535705067</v>
      </c>
      <c r="V113" s="5">
        <f t="shared" si="33"/>
        <v>0.5839238581914582</v>
      </c>
      <c r="W113" s="5">
        <f t="shared" si="34"/>
        <v>2.2518869716537298</v>
      </c>
      <c r="X113">
        <f>group_stock_price_index[[#This Row],[VNINDEX]]</f>
        <v>1170.3699999999999</v>
      </c>
      <c r="Y113" t="s">
        <v>277</v>
      </c>
      <c r="Z113" s="1">
        <f t="shared" si="25"/>
        <v>45316</v>
      </c>
      <c r="AA113" s="4">
        <f t="shared" si="35"/>
        <v>0.14150135438290712</v>
      </c>
      <c r="AB113" s="4">
        <f t="shared" si="36"/>
        <v>0.2850767142419951</v>
      </c>
      <c r="AC113" s="4">
        <f t="shared" si="37"/>
        <v>0.20529376412763295</v>
      </c>
      <c r="AD113" s="4">
        <f t="shared" si="38"/>
        <v>0.15562906043259825</v>
      </c>
      <c r="AE113" s="4">
        <f t="shared" si="39"/>
        <v>0.7875008931851335</v>
      </c>
      <c r="AF113" s="7">
        <f t="shared" si="40"/>
        <v>1170.3699999999999</v>
      </c>
      <c r="AG113" t="s">
        <v>277</v>
      </c>
      <c r="AI113">
        <f t="shared" si="41"/>
        <v>0.61799999999999999</v>
      </c>
      <c r="AJ113">
        <f t="shared" si="42"/>
        <v>1</v>
      </c>
      <c r="AK113">
        <f t="shared" si="43"/>
        <v>1</v>
      </c>
      <c r="AL113">
        <f t="shared" si="44"/>
        <v>0.61799999999999999</v>
      </c>
    </row>
    <row r="114" spans="1:38" x14ac:dyDescent="0.25">
      <c r="A114" s="1">
        <f>eod_group_score_df_positive[[#This Row],[date]]</f>
        <v>45315</v>
      </c>
      <c r="B114" t="s">
        <v>277</v>
      </c>
      <c r="C114" s="3">
        <f>AVERAGE(eod_group_score_df_positive!Z114:Z118)</f>
        <v>0.53002617656662177</v>
      </c>
      <c r="D114" s="3">
        <f>AVERAGE(eod_group_score_df_positive!AA114:AA118)</f>
        <v>0.53394887564564864</v>
      </c>
      <c r="E114" s="3">
        <f>AVERAGE(eod_group_score_df_positive!AB114:AB118)</f>
        <v>0.30366468703616972</v>
      </c>
      <c r="F114" s="3">
        <f>AVERAGE(eod_group_score_df_positive!AC114:AC118)</f>
        <v>0.19751939980070321</v>
      </c>
      <c r="G114" t="s">
        <v>277</v>
      </c>
      <c r="H114" s="3">
        <f>ABS(AVERAGE(eod_group_score_df_negative!Z114:Z118))</f>
        <v>0.15622416250970556</v>
      </c>
      <c r="I114" s="3">
        <f>ABS(AVERAGE(eod_group_score_df_negative!AA114:AA118))</f>
        <v>0.11305220065052342</v>
      </c>
      <c r="J114" s="3">
        <f>ABS(AVERAGE(eod_group_score_df_negative!AB114:AB118))</f>
        <v>0.11404405347904227</v>
      </c>
      <c r="K114" s="3">
        <f>ABS(AVERAGE(eod_group_score_df_negative!AC114:AC118))</f>
        <v>5.6275152920612879E-2</v>
      </c>
      <c r="L114" t="s">
        <v>277</v>
      </c>
      <c r="M114" s="4">
        <f t="shared" si="26"/>
        <v>0.54470211928790113</v>
      </c>
      <c r="N114" s="4">
        <f t="shared" si="27"/>
        <v>0.65053473698157338</v>
      </c>
      <c r="O114" s="4">
        <f t="shared" si="28"/>
        <v>0.45395419143790189</v>
      </c>
      <c r="P114" s="4">
        <f t="shared" si="29"/>
        <v>0.55652985994221182</v>
      </c>
      <c r="Q114" t="s">
        <v>277</v>
      </c>
      <c r="R114" s="6">
        <f t="shared" si="24"/>
        <v>45315</v>
      </c>
      <c r="S114" s="5">
        <f t="shared" si="30"/>
        <v>0.47523868891368737</v>
      </c>
      <c r="T114" s="5">
        <f t="shared" si="31"/>
        <v>0.48527414619072734</v>
      </c>
      <c r="U114" s="5">
        <f t="shared" si="32"/>
        <v>0.40847819533112367</v>
      </c>
      <c r="V114" s="5">
        <f t="shared" si="33"/>
        <v>0.53099844285076869</v>
      </c>
      <c r="W114" s="5">
        <f t="shared" si="34"/>
        <v>1.8999894732863072</v>
      </c>
      <c r="X114">
        <f>group_stock_price_index[[#This Row],[VNINDEX]]</f>
        <v>1172.97</v>
      </c>
      <c r="Y114" t="s">
        <v>277</v>
      </c>
      <c r="Z114" s="1">
        <f t="shared" si="25"/>
        <v>45315</v>
      </c>
      <c r="AA114" s="4">
        <f t="shared" si="35"/>
        <v>0.12666197758373926</v>
      </c>
      <c r="AB114" s="4">
        <f t="shared" si="36"/>
        <v>0.12933665642264555</v>
      </c>
      <c r="AC114" s="4">
        <f t="shared" si="37"/>
        <v>0.10886877947320027</v>
      </c>
      <c r="AD114" s="4">
        <f t="shared" si="38"/>
        <v>0.14152322703166903</v>
      </c>
      <c r="AE114" s="4">
        <f t="shared" si="39"/>
        <v>0.50639064051125415</v>
      </c>
      <c r="AF114" s="7">
        <f t="shared" si="40"/>
        <v>1172.97</v>
      </c>
      <c r="AG114" t="s">
        <v>277</v>
      </c>
      <c r="AI114">
        <f t="shared" si="41"/>
        <v>0.61799999999999999</v>
      </c>
      <c r="AJ114">
        <f t="shared" si="42"/>
        <v>0.61799999999999999</v>
      </c>
      <c r="AK114">
        <f t="shared" si="43"/>
        <v>0.61799999999999999</v>
      </c>
      <c r="AL114">
        <f t="shared" si="44"/>
        <v>0.61799999999999999</v>
      </c>
    </row>
    <row r="115" spans="1:38" x14ac:dyDescent="0.25">
      <c r="A115" s="1">
        <f>eod_group_score_df_positive[[#This Row],[date]]</f>
        <v>45314</v>
      </c>
      <c r="B115" t="s">
        <v>277</v>
      </c>
      <c r="C115" s="3">
        <f>AVERAGE(eod_group_score_df_positive!Z115:Z119)</f>
        <v>0.50714328391946117</v>
      </c>
      <c r="D115" s="3">
        <f>AVERAGE(eod_group_score_df_positive!AA115:AA119)</f>
        <v>0.51420677401291148</v>
      </c>
      <c r="E115" s="3">
        <f>AVERAGE(eod_group_score_df_positive!AB115:AB119)</f>
        <v>0.3125583385981065</v>
      </c>
      <c r="F115" s="3">
        <f>AVERAGE(eod_group_score_df_positive!AC115:AC119)</f>
        <v>0.21010452335638083</v>
      </c>
      <c r="G115" t="s">
        <v>277</v>
      </c>
      <c r="H115" s="3">
        <f>ABS(AVERAGE(eod_group_score_df_negative!Z115:Z119))</f>
        <v>0.16281297550305562</v>
      </c>
      <c r="I115" s="3">
        <f>ABS(AVERAGE(eod_group_score_df_negative!AA115:AA119))</f>
        <v>7.7856228872225056E-2</v>
      </c>
      <c r="J115" s="3">
        <f>ABS(AVERAGE(eod_group_score_df_negative!AB115:AB119))</f>
        <v>9.3433634729352594E-2</v>
      </c>
      <c r="K115" s="3">
        <f>ABS(AVERAGE(eod_group_score_df_negative!AC115:AC119))</f>
        <v>6.082993096343052E-2</v>
      </c>
      <c r="L115" t="s">
        <v>277</v>
      </c>
      <c r="M115" s="4">
        <f t="shared" si="26"/>
        <v>0.51395938701014376</v>
      </c>
      <c r="N115" s="4">
        <f t="shared" si="27"/>
        <v>0.73700018919327881</v>
      </c>
      <c r="O115" s="4">
        <f t="shared" si="28"/>
        <v>0.53972668984767225</v>
      </c>
      <c r="P115" s="4">
        <f t="shared" si="29"/>
        <v>0.55096201318399474</v>
      </c>
      <c r="Q115" t="s">
        <v>277</v>
      </c>
      <c r="R115" s="6">
        <f t="shared" si="24"/>
        <v>45314</v>
      </c>
      <c r="S115" s="5">
        <f t="shared" si="30"/>
        <v>0.38042586143014617</v>
      </c>
      <c r="T115" s="5">
        <f t="shared" si="31"/>
        <v>0.30264546154995448</v>
      </c>
      <c r="U115" s="5">
        <f t="shared" si="32"/>
        <v>0.3489659687364528</v>
      </c>
      <c r="V115" s="5">
        <f t="shared" si="33"/>
        <v>0.459368948781741</v>
      </c>
      <c r="W115" s="5">
        <f t="shared" si="34"/>
        <v>1.4914062404982944</v>
      </c>
      <c r="X115">
        <f>group_stock_price_index[[#This Row],[VNINDEX]]</f>
        <v>1177.5</v>
      </c>
      <c r="Y115" t="s">
        <v>277</v>
      </c>
      <c r="Z115" s="1">
        <f t="shared" si="25"/>
        <v>45314</v>
      </c>
      <c r="AA115" s="4">
        <f t="shared" si="35"/>
        <v>0.10139219103327528</v>
      </c>
      <c r="AB115" s="4">
        <f t="shared" si="36"/>
        <v>8.0661935909058319E-2</v>
      </c>
      <c r="AC115" s="4">
        <f t="shared" si="37"/>
        <v>9.3007410256558787E-2</v>
      </c>
      <c r="AD115" s="4">
        <f t="shared" si="38"/>
        <v>0.12243232895507419</v>
      </c>
      <c r="AE115" s="4">
        <f t="shared" si="39"/>
        <v>0.39749386615396654</v>
      </c>
      <c r="AF115" s="7">
        <f t="shared" si="40"/>
        <v>1177.5</v>
      </c>
      <c r="AG115" t="s">
        <v>277</v>
      </c>
      <c r="AI115">
        <f t="shared" si="41"/>
        <v>0.61799999999999999</v>
      </c>
      <c r="AJ115">
        <f t="shared" si="42"/>
        <v>0.61799999999999999</v>
      </c>
      <c r="AK115">
        <f t="shared" si="43"/>
        <v>0.61799999999999999</v>
      </c>
      <c r="AL115">
        <f t="shared" si="44"/>
        <v>0.61799999999999999</v>
      </c>
    </row>
    <row r="116" spans="1:38" x14ac:dyDescent="0.25">
      <c r="A116" s="1">
        <f>eod_group_score_df_positive[[#This Row],[date]]</f>
        <v>45313</v>
      </c>
      <c r="B116" t="s">
        <v>277</v>
      </c>
      <c r="C116" s="3">
        <f>AVERAGE(eod_group_score_df_positive!Z116:Z120)</f>
        <v>0.65761914450622583</v>
      </c>
      <c r="D116" s="3">
        <f>AVERAGE(eod_group_score_df_positive!AA116:AA120)</f>
        <v>0.50363383978805643</v>
      </c>
      <c r="E116" s="3">
        <f>AVERAGE(eod_group_score_df_positive!AB116:AB120)</f>
        <v>0.30132006885857826</v>
      </c>
      <c r="F116" s="3">
        <f>AVERAGE(eod_group_score_df_positive!AC116:AC120)</f>
        <v>0.24766721512311443</v>
      </c>
      <c r="G116" t="s">
        <v>277</v>
      </c>
      <c r="H116" s="3">
        <f>ABS(AVERAGE(eod_group_score_df_negative!Z116:Z120))</f>
        <v>0.10949678877673914</v>
      </c>
      <c r="I116" s="3">
        <f>ABS(AVERAGE(eod_group_score_df_negative!AA116:AA120))</f>
        <v>5.8181073973216722E-2</v>
      </c>
      <c r="J116" s="3">
        <f>ABS(AVERAGE(eod_group_score_df_negative!AB116:AB120))</f>
        <v>6.6659380725383105E-2</v>
      </c>
      <c r="K116" s="3">
        <f>ABS(AVERAGE(eod_group_score_df_negative!AC116:AC120))</f>
        <v>4.0320996761401488E-2</v>
      </c>
      <c r="L116" t="s">
        <v>277</v>
      </c>
      <c r="M116" s="4">
        <f t="shared" si="26"/>
        <v>0.71452349240581015</v>
      </c>
      <c r="N116" s="4">
        <f t="shared" si="27"/>
        <v>0.79288170339337394</v>
      </c>
      <c r="O116" s="4">
        <f t="shared" si="28"/>
        <v>0.63770052484861106</v>
      </c>
      <c r="P116" s="4">
        <f t="shared" si="29"/>
        <v>0.71998161662554216</v>
      </c>
      <c r="Q116" t="s">
        <v>277</v>
      </c>
      <c r="R116" s="6">
        <f t="shared" si="24"/>
        <v>45313</v>
      </c>
      <c r="S116" s="5">
        <f t="shared" si="30"/>
        <v>0.26259140764829131</v>
      </c>
      <c r="T116" s="5">
        <f t="shared" si="31"/>
        <v>9.1176476454928421E-2</v>
      </c>
      <c r="U116" s="5">
        <f t="shared" si="32"/>
        <v>0.27645021430715083</v>
      </c>
      <c r="V116" s="5">
        <f t="shared" si="33"/>
        <v>0.38636706092252993</v>
      </c>
      <c r="W116" s="5">
        <f t="shared" si="34"/>
        <v>1.0165851593329005</v>
      </c>
      <c r="X116">
        <f>group_stock_price_index[[#This Row],[VNINDEX]]</f>
        <v>1182.8599999999999</v>
      </c>
      <c r="Y116" t="s">
        <v>277</v>
      </c>
      <c r="Z116" s="1">
        <f t="shared" si="25"/>
        <v>45313</v>
      </c>
      <c r="AA116" s="4">
        <f t="shared" si="35"/>
        <v>6.9986614653065715E-2</v>
      </c>
      <c r="AB116" s="4">
        <f t="shared" si="36"/>
        <v>0</v>
      </c>
      <c r="AC116" s="4">
        <f t="shared" si="37"/>
        <v>7.368030352838506E-2</v>
      </c>
      <c r="AD116" s="4">
        <f t="shared" si="38"/>
        <v>0.10297565655171818</v>
      </c>
      <c r="AE116" s="4">
        <f t="shared" si="39"/>
        <v>0.24664257473316897</v>
      </c>
      <c r="AF116" s="7">
        <f t="shared" si="40"/>
        <v>1182.8599999999999</v>
      </c>
      <c r="AG116" t="s">
        <v>277</v>
      </c>
      <c r="AI116">
        <f t="shared" si="41"/>
        <v>0.61799999999999999</v>
      </c>
      <c r="AJ116">
        <f t="shared" si="42"/>
        <v>0.61799999999999999</v>
      </c>
      <c r="AK116">
        <f t="shared" si="43"/>
        <v>0.61799999999999999</v>
      </c>
      <c r="AL116">
        <f t="shared" si="44"/>
        <v>0.61799999999999999</v>
      </c>
    </row>
    <row r="117" spans="1:38" x14ac:dyDescent="0.25">
      <c r="A117" s="1">
        <f>eod_group_score_df_positive[[#This Row],[date]]</f>
        <v>45310</v>
      </c>
      <c r="B117" t="s">
        <v>277</v>
      </c>
      <c r="C117" s="3">
        <f>AVERAGE(eod_group_score_df_positive!Z117:Z121)</f>
        <v>0.47845586354134467</v>
      </c>
      <c r="D117" s="3">
        <f>AVERAGE(eod_group_score_df_positive!AA117:AA121)</f>
        <v>0.23718902462015051</v>
      </c>
      <c r="E117" s="3">
        <f>AVERAGE(eod_group_score_df_positive!AB117:AB121)</f>
        <v>0.27961660821149903</v>
      </c>
      <c r="F117" s="3">
        <f>AVERAGE(eod_group_score_df_positive!AC117:AC121)</f>
        <v>0.25418963600053163</v>
      </c>
      <c r="G117" t="s">
        <v>277</v>
      </c>
      <c r="H117" s="3">
        <f>ABS(AVERAGE(eod_group_score_df_negative!Z117:Z121))</f>
        <v>0.18541091594071329</v>
      </c>
      <c r="I117" s="3">
        <f>ABS(AVERAGE(eod_group_score_df_negative!AA117:AA121))</f>
        <v>8.2490296667536017E-2</v>
      </c>
      <c r="J117" s="3">
        <f>ABS(AVERAGE(eod_group_score_df_negative!AB117:AB121))</f>
        <v>0.13908770625865255</v>
      </c>
      <c r="K117" s="3">
        <f>ABS(AVERAGE(eod_group_score_df_negative!AC117:AC121))</f>
        <v>5.7199012331971597E-2</v>
      </c>
      <c r="L117" t="s">
        <v>277</v>
      </c>
      <c r="M117" s="4">
        <f t="shared" si="26"/>
        <v>0.44142131623043712</v>
      </c>
      <c r="N117" s="4">
        <f t="shared" si="27"/>
        <v>0.48391846970107172</v>
      </c>
      <c r="O117" s="4">
        <f t="shared" si="28"/>
        <v>0.33562802458980739</v>
      </c>
      <c r="P117" s="4">
        <f t="shared" si="29"/>
        <v>0.63261979755348008</v>
      </c>
      <c r="Q117" t="s">
        <v>277</v>
      </c>
      <c r="R117" s="6">
        <f t="shared" si="24"/>
        <v>45310</v>
      </c>
      <c r="S117" s="5">
        <f t="shared" si="30"/>
        <v>-7.9745928570942317E-4</v>
      </c>
      <c r="T117" s="5">
        <f t="shared" si="31"/>
        <v>-0.10575523955531763</v>
      </c>
      <c r="U117" s="5">
        <f t="shared" si="32"/>
        <v>0.16599659018008175</v>
      </c>
      <c r="V117" s="5">
        <f t="shared" si="33"/>
        <v>0.29772051873292676</v>
      </c>
      <c r="W117" s="5">
        <f t="shared" si="34"/>
        <v>0.35716441007198146</v>
      </c>
      <c r="X117">
        <f>group_stock_price_index[[#This Row],[VNINDEX]]</f>
        <v>1181.5</v>
      </c>
      <c r="Y117" t="s">
        <v>277</v>
      </c>
      <c r="Z117" s="1">
        <f t="shared" si="25"/>
        <v>45310</v>
      </c>
      <c r="AA117" s="4">
        <f t="shared" si="35"/>
        <v>0</v>
      </c>
      <c r="AB117" s="4">
        <f t="shared" si="36"/>
        <v>0</v>
      </c>
      <c r="AC117" s="4">
        <f t="shared" si="37"/>
        <v>0</v>
      </c>
      <c r="AD117" s="4">
        <f t="shared" si="38"/>
        <v>7.9349326032708667E-2</v>
      </c>
      <c r="AE117" s="4">
        <f t="shared" si="39"/>
        <v>7.9349326032708667E-2</v>
      </c>
      <c r="AF117" s="7">
        <f t="shared" si="40"/>
        <v>1181.5</v>
      </c>
      <c r="AG117" t="s">
        <v>277</v>
      </c>
      <c r="AI117">
        <f t="shared" si="41"/>
        <v>0.61799999999999999</v>
      </c>
      <c r="AJ117">
        <f t="shared" si="42"/>
        <v>0.61799999999999999</v>
      </c>
      <c r="AK117">
        <f t="shared" si="43"/>
        <v>0.61799999999999999</v>
      </c>
      <c r="AL117">
        <f t="shared" si="44"/>
        <v>0.61799999999999999</v>
      </c>
    </row>
    <row r="118" spans="1:38" x14ac:dyDescent="0.25">
      <c r="A118" s="1">
        <f>eod_group_score_df_positive[[#This Row],[date]]</f>
        <v>45309</v>
      </c>
      <c r="B118" t="s">
        <v>277</v>
      </c>
      <c r="C118" s="3">
        <f>AVERAGE(eod_group_score_df_positive!Z118:Z122)</f>
        <v>0.44430094357956895</v>
      </c>
      <c r="D118" s="3">
        <f>AVERAGE(eod_group_score_df_positive!AA118:AA122)</f>
        <v>0.14379630086669126</v>
      </c>
      <c r="E118" s="3">
        <f>AVERAGE(eod_group_score_df_positive!AB118:AB122)</f>
        <v>0.21443823928870617</v>
      </c>
      <c r="F118" s="3">
        <f>AVERAGE(eod_group_score_df_positive!AC118:AC122)</f>
        <v>0.2104578070878213</v>
      </c>
      <c r="G118" t="s">
        <v>277</v>
      </c>
      <c r="H118" s="3">
        <f>ABS(AVERAGE(eod_group_score_df_negative!Z118:Z122))</f>
        <v>0.3206884958600823</v>
      </c>
      <c r="I118" s="3">
        <f>ABS(AVERAGE(eod_group_score_df_negative!AA118:AA122))</f>
        <v>0.23360416411906329</v>
      </c>
      <c r="J118" s="3">
        <f>ABS(AVERAGE(eod_group_score_df_negative!AB118:AB122))</f>
        <v>0.18437507511113099</v>
      </c>
      <c r="K118" s="3">
        <f>ABS(AVERAGE(eod_group_score_df_negative!AC118:AC122))</f>
        <v>0.14180262656285139</v>
      </c>
      <c r="L118" t="s">
        <v>277</v>
      </c>
      <c r="M118" s="4">
        <f t="shared" si="26"/>
        <v>0.16158712963414476</v>
      </c>
      <c r="N118" s="4">
        <f t="shared" si="27"/>
        <v>-0.23796436831566156</v>
      </c>
      <c r="O118" s="4">
        <f t="shared" si="28"/>
        <v>7.5381545931625646E-2</v>
      </c>
      <c r="P118" s="4">
        <f t="shared" si="29"/>
        <v>0.19489892694861502</v>
      </c>
      <c r="Q118" t="s">
        <v>277</v>
      </c>
      <c r="R118" s="6">
        <f t="shared" si="24"/>
        <v>45309</v>
      </c>
      <c r="S118" s="5">
        <f t="shared" si="30"/>
        <v>-0.14784767586739136</v>
      </c>
      <c r="T118" s="5">
        <f t="shared" si="31"/>
        <v>-0.21085407439875578</v>
      </c>
      <c r="U118" s="5">
        <f t="shared" si="32"/>
        <v>0.16427970625053398</v>
      </c>
      <c r="V118" s="5">
        <f t="shared" si="33"/>
        <v>0.22631811956355366</v>
      </c>
      <c r="W118" s="5">
        <f t="shared" si="34"/>
        <v>3.1896075547940494E-2</v>
      </c>
      <c r="X118">
        <f>group_stock_price_index[[#This Row],[VNINDEX]]</f>
        <v>1169.06</v>
      </c>
      <c r="Y118" t="s">
        <v>277</v>
      </c>
      <c r="Z118" s="1">
        <f t="shared" si="25"/>
        <v>45309</v>
      </c>
      <c r="AA118" s="4">
        <f t="shared" si="35"/>
        <v>0</v>
      </c>
      <c r="AB118" s="4">
        <f t="shared" si="36"/>
        <v>0</v>
      </c>
      <c r="AC118" s="4">
        <f t="shared" si="37"/>
        <v>0</v>
      </c>
      <c r="AD118" s="4">
        <f t="shared" si="38"/>
        <v>0</v>
      </c>
      <c r="AE118" s="4">
        <f t="shared" si="39"/>
        <v>0</v>
      </c>
      <c r="AF118" s="7">
        <f t="shared" si="40"/>
        <v>1169.06</v>
      </c>
      <c r="AG118" t="s">
        <v>277</v>
      </c>
      <c r="AI118">
        <f t="shared" si="41"/>
        <v>0.61799999999999999</v>
      </c>
      <c r="AJ118">
        <f t="shared" si="42"/>
        <v>0.61799999999999999</v>
      </c>
      <c r="AK118">
        <f t="shared" si="43"/>
        <v>0.61799999999999999</v>
      </c>
      <c r="AL118">
        <f t="shared" si="44"/>
        <v>0.61799999999999999</v>
      </c>
    </row>
    <row r="119" spans="1:38" x14ac:dyDescent="0.25">
      <c r="A119" s="1">
        <f>eod_group_score_df_positive[[#This Row],[date]]</f>
        <v>45308</v>
      </c>
      <c r="B119" t="s">
        <v>277</v>
      </c>
      <c r="C119" s="3">
        <f>AVERAGE(eod_group_score_df_positive!Z119:Z123)</f>
        <v>0.37228815171954588</v>
      </c>
      <c r="D119" s="3">
        <f>AVERAGE(eod_group_score_df_positive!AA119:AA123)</f>
        <v>0.1408257294928737</v>
      </c>
      <c r="E119" s="3">
        <f>AVERAGE(eod_group_score_df_positive!AB119:AB123)</f>
        <v>0.24048669035547565</v>
      </c>
      <c r="F119" s="3">
        <f>AVERAGE(eod_group_score_df_positive!AC119:AC123)</f>
        <v>0.21877098482365209</v>
      </c>
      <c r="G119" t="s">
        <v>277</v>
      </c>
      <c r="H119" s="3">
        <f>ABS(AVERAGE(eod_group_score_df_negative!Z119:Z123))</f>
        <v>0.32316289340259952</v>
      </c>
      <c r="I119" s="3">
        <f>ABS(AVERAGE(eod_group_score_df_negative!AA119:AA123))</f>
        <v>0.24113084325657522</v>
      </c>
      <c r="J119" s="3">
        <f>ABS(AVERAGE(eod_group_score_df_negative!AB119:AB123))</f>
        <v>0.17543882665652116</v>
      </c>
      <c r="K119" s="3">
        <f>ABS(AVERAGE(eod_group_score_df_negative!AC119:AC123))</f>
        <v>0.14633949530816714</v>
      </c>
      <c r="L119" t="s">
        <v>277</v>
      </c>
      <c r="M119" s="4">
        <f t="shared" si="26"/>
        <v>7.0637981870195127E-2</v>
      </c>
      <c r="N119" s="4">
        <f t="shared" si="27"/>
        <v>-0.2626086862222905</v>
      </c>
      <c r="O119" s="4">
        <f t="shared" si="28"/>
        <v>0.15639305846454779</v>
      </c>
      <c r="P119" s="4">
        <f t="shared" si="29"/>
        <v>0.19838238959707302</v>
      </c>
      <c r="Q119" t="s">
        <v>277</v>
      </c>
      <c r="R119" s="6">
        <f t="shared" si="24"/>
        <v>45308</v>
      </c>
      <c r="S119" s="5">
        <f t="shared" si="30"/>
        <v>-0.15254874541365443</v>
      </c>
      <c r="T119" s="5">
        <f t="shared" si="31"/>
        <v>-7.8757113331146142E-2</v>
      </c>
      <c r="U119" s="5">
        <f t="shared" si="32"/>
        <v>0.24645067375328464</v>
      </c>
      <c r="V119" s="5">
        <f t="shared" si="33"/>
        <v>0.2985661351031586</v>
      </c>
      <c r="W119" s="5">
        <f t="shared" si="34"/>
        <v>0.31371095011164263</v>
      </c>
      <c r="X119">
        <f>group_stock_price_index[[#This Row],[VNINDEX]]</f>
        <v>1162.53</v>
      </c>
      <c r="Y119" t="s">
        <v>277</v>
      </c>
      <c r="Z119" s="1">
        <f t="shared" si="25"/>
        <v>45308</v>
      </c>
      <c r="AA119" s="4">
        <f t="shared" si="35"/>
        <v>0</v>
      </c>
      <c r="AB119" s="4">
        <f t="shared" si="36"/>
        <v>0</v>
      </c>
      <c r="AC119" s="4">
        <f t="shared" si="37"/>
        <v>6.5684739989898835E-2</v>
      </c>
      <c r="AD119" s="4">
        <f t="shared" si="38"/>
        <v>7.9574702131560343E-2</v>
      </c>
      <c r="AE119" s="4">
        <f t="shared" si="39"/>
        <v>0.14525944212145919</v>
      </c>
      <c r="AF119" s="7">
        <f t="shared" si="40"/>
        <v>1162.53</v>
      </c>
      <c r="AG119" t="s">
        <v>277</v>
      </c>
      <c r="AI119">
        <f t="shared" si="41"/>
        <v>0.61799999999999999</v>
      </c>
      <c r="AJ119">
        <f t="shared" si="42"/>
        <v>0.61799999999999999</v>
      </c>
      <c r="AK119">
        <f t="shared" si="43"/>
        <v>0.61799999999999999</v>
      </c>
      <c r="AL119">
        <f t="shared" si="44"/>
        <v>0.61799999999999999</v>
      </c>
    </row>
    <row r="120" spans="1:38" x14ac:dyDescent="0.25">
      <c r="A120" s="1">
        <f>eod_group_score_df_positive[[#This Row],[date]]</f>
        <v>45307</v>
      </c>
      <c r="B120" t="s">
        <v>277</v>
      </c>
      <c r="C120" s="3">
        <f>AVERAGE(eod_group_score_df_positive!Z120:Z124)</f>
        <v>0.31659613413054155</v>
      </c>
      <c r="D120" s="3">
        <f>AVERAGE(eod_group_score_df_positive!AA120:AA124)</f>
        <v>0.13375356488214568</v>
      </c>
      <c r="E120" s="3">
        <f>AVERAGE(eod_group_score_df_positive!AB120:AB124)</f>
        <v>0.27592978435389159</v>
      </c>
      <c r="F120" s="3">
        <f>AVERAGE(eod_group_score_df_positive!AC120:AC124)</f>
        <v>0.23320722333958194</v>
      </c>
      <c r="G120" t="s">
        <v>277</v>
      </c>
      <c r="H120" s="3">
        <f>ABS(AVERAGE(eod_group_score_df_negative!Z120:Z124))</f>
        <v>0.36809362405012847</v>
      </c>
      <c r="I120" s="3">
        <f>ABS(AVERAGE(eod_group_score_df_negative!AA120:AA124))</f>
        <v>0.25983881061253733</v>
      </c>
      <c r="J120" s="3">
        <f>ABS(AVERAGE(eod_group_score_df_negative!AB120:AB124))</f>
        <v>0.19288094062747099</v>
      </c>
      <c r="K120" s="3">
        <f>ABS(AVERAGE(eod_group_score_df_negative!AC120:AC124))</f>
        <v>0.16007532180478681</v>
      </c>
      <c r="L120" t="s">
        <v>277</v>
      </c>
      <c r="M120" s="4">
        <f t="shared" si="26"/>
        <v>-7.5212881899130446E-2</v>
      </c>
      <c r="N120" s="4">
        <f t="shared" si="27"/>
        <v>-0.32034473628185139</v>
      </c>
      <c r="O120" s="4">
        <f t="shared" si="28"/>
        <v>0.1771479177011622</v>
      </c>
      <c r="P120" s="4">
        <f t="shared" si="29"/>
        <v>0.18595257388793945</v>
      </c>
      <c r="Q120" t="s">
        <v>277</v>
      </c>
      <c r="R120" s="6">
        <f t="shared" si="24"/>
        <v>45307</v>
      </c>
      <c r="S120" s="5">
        <f t="shared" si="30"/>
        <v>-0.19220926509480685</v>
      </c>
      <c r="T120" s="5">
        <f t="shared" si="31"/>
        <v>2.4569199154078826E-2</v>
      </c>
      <c r="U120" s="5">
        <f t="shared" si="32"/>
        <v>0.29449342148977159</v>
      </c>
      <c r="V120" s="5">
        <f t="shared" si="33"/>
        <v>0.31982888356910605</v>
      </c>
      <c r="W120" s="5">
        <f t="shared" si="34"/>
        <v>0.44668223911814964</v>
      </c>
      <c r="X120">
        <f>group_stock_price_index[[#This Row],[VNINDEX]]</f>
        <v>1163.1199999999999</v>
      </c>
      <c r="Y120" t="s">
        <v>277</v>
      </c>
      <c r="Z120" s="1">
        <f t="shared" si="25"/>
        <v>45307</v>
      </c>
      <c r="AA120" s="4">
        <f t="shared" si="35"/>
        <v>0</v>
      </c>
      <c r="AB120" s="4">
        <f t="shared" si="36"/>
        <v>0</v>
      </c>
      <c r="AC120" s="4">
        <f t="shared" si="37"/>
        <v>7.8489230825377385E-2</v>
      </c>
      <c r="AD120" s="4">
        <f t="shared" si="38"/>
        <v>8.5241710799812215E-2</v>
      </c>
      <c r="AE120" s="4">
        <f t="shared" si="39"/>
        <v>0.16373094162518959</v>
      </c>
      <c r="AF120" s="7">
        <f t="shared" si="40"/>
        <v>1163.1199999999999</v>
      </c>
      <c r="AG120" t="s">
        <v>277</v>
      </c>
      <c r="AI120">
        <f t="shared" si="41"/>
        <v>0.61799999999999999</v>
      </c>
      <c r="AJ120">
        <f t="shared" si="42"/>
        <v>0.61799999999999999</v>
      </c>
      <c r="AK120">
        <f t="shared" si="43"/>
        <v>0.61799999999999999</v>
      </c>
      <c r="AL120">
        <f t="shared" si="44"/>
        <v>0.61799999999999999</v>
      </c>
    </row>
    <row r="121" spans="1:38" x14ac:dyDescent="0.25">
      <c r="A121" s="1">
        <f>eod_group_score_df_positive[[#This Row],[date]]</f>
        <v>45306</v>
      </c>
      <c r="B121" t="s">
        <v>277</v>
      </c>
      <c r="C121" s="3">
        <f>AVERAGE(eod_group_score_df_positive!Z121:Z125)</f>
        <v>0.10421896207742549</v>
      </c>
      <c r="D121" s="3">
        <f>AVERAGE(eod_group_score_df_positive!AA121:AA125)</f>
        <v>0.1999207770171999</v>
      </c>
      <c r="E121" s="3">
        <f>AVERAGE(eod_group_score_df_positive!AB121:AB125)</f>
        <v>0.25197534778915792</v>
      </c>
      <c r="F121" s="3">
        <f>AVERAGE(eod_group_score_df_positive!AC121:AC125)</f>
        <v>0.28519093877777846</v>
      </c>
      <c r="G121" t="s">
        <v>277</v>
      </c>
      <c r="H121" s="3">
        <f>ABS(AVERAGE(eod_group_score_df_negative!Z121:Z125))</f>
        <v>0.42004877203090824</v>
      </c>
      <c r="I121" s="3">
        <f>ABS(AVERAGE(eod_group_score_df_negative!AA121:AA125))</f>
        <v>0.29479601898460861</v>
      </c>
      <c r="J121" s="3">
        <f>ABS(AVERAGE(eod_group_score_df_negative!AB121:AB125))</f>
        <v>0.21231030797545442</v>
      </c>
      <c r="K121" s="3">
        <f>ABS(AVERAGE(eod_group_score_df_negative!AC121:AC125))</f>
        <v>0.16155459984704229</v>
      </c>
      <c r="L121" t="s">
        <v>277</v>
      </c>
      <c r="M121" s="4">
        <f t="shared" si="26"/>
        <v>-0.60242084226419368</v>
      </c>
      <c r="N121" s="4">
        <f t="shared" si="27"/>
        <v>-0.19177687665785634</v>
      </c>
      <c r="O121" s="4">
        <f t="shared" si="28"/>
        <v>8.5432404213265728E-2</v>
      </c>
      <c r="P121" s="4">
        <f t="shared" si="29"/>
        <v>0.27674890567752625</v>
      </c>
      <c r="Q121" t="s">
        <v>277</v>
      </c>
      <c r="R121" s="6">
        <f t="shared" si="24"/>
        <v>45306</v>
      </c>
      <c r="S121" s="5">
        <f t="shared" si="30"/>
        <v>-7.0962395848064255E-2</v>
      </c>
      <c r="T121" s="5">
        <f t="shared" si="31"/>
        <v>0.21425477369885595</v>
      </c>
      <c r="U121" s="5">
        <f t="shared" si="32"/>
        <v>0.38367548884239561</v>
      </c>
      <c r="V121" s="5">
        <f t="shared" si="33"/>
        <v>0.40531389045262911</v>
      </c>
      <c r="W121" s="5">
        <f t="shared" si="34"/>
        <v>0.9322817571458164</v>
      </c>
      <c r="X121">
        <f>group_stock_price_index[[#This Row],[VNINDEX]]</f>
        <v>1154.1199999999999</v>
      </c>
      <c r="Y121" t="s">
        <v>277</v>
      </c>
      <c r="Z121" s="1">
        <f t="shared" si="25"/>
        <v>45306</v>
      </c>
      <c r="AA121" s="4">
        <f t="shared" si="35"/>
        <v>0</v>
      </c>
      <c r="AB121" s="4">
        <f t="shared" si="36"/>
        <v>0</v>
      </c>
      <c r="AC121" s="4">
        <f t="shared" si="37"/>
        <v>0.10225829104585359</v>
      </c>
      <c r="AD121" s="4">
        <f t="shared" si="38"/>
        <v>0.10802541986688508</v>
      </c>
      <c r="AE121" s="4">
        <f t="shared" si="39"/>
        <v>0.21028371091273867</v>
      </c>
      <c r="AF121" s="7">
        <f t="shared" si="40"/>
        <v>1154.1199999999999</v>
      </c>
      <c r="AG121" t="s">
        <v>277</v>
      </c>
      <c r="AI121">
        <f t="shared" si="41"/>
        <v>0.61799999999999999</v>
      </c>
      <c r="AJ121">
        <f t="shared" si="42"/>
        <v>0.61799999999999999</v>
      </c>
      <c r="AK121">
        <f t="shared" si="43"/>
        <v>0.61799999999999999</v>
      </c>
      <c r="AL121">
        <f t="shared" si="44"/>
        <v>0.61799999999999999</v>
      </c>
    </row>
    <row r="122" spans="1:38" x14ac:dyDescent="0.25">
      <c r="A122" s="1">
        <f>eod_group_score_df_positive[[#This Row],[date]]</f>
        <v>45303</v>
      </c>
      <c r="B122" t="s">
        <v>277</v>
      </c>
      <c r="C122" s="3">
        <f>AVERAGE(eod_group_score_df_positive!Z122:Z126)</f>
        <v>0.1953560621696448</v>
      </c>
      <c r="D122" s="3">
        <f>AVERAGE(eod_group_score_df_positive!AA122:AA126)</f>
        <v>0.27808750459607401</v>
      </c>
      <c r="E122" s="3">
        <f>AVERAGE(eod_group_score_df_positive!AB122:AB126)</f>
        <v>0.28030614070981036</v>
      </c>
      <c r="F122" s="3">
        <f>AVERAGE(eod_group_score_df_positive!AC122:AC126)</f>
        <v>0.27048873145627145</v>
      </c>
      <c r="G122" t="s">
        <v>277</v>
      </c>
      <c r="H122" s="3">
        <f>ABS(AVERAGE(eod_group_score_df_negative!Z122:Z126))</f>
        <v>0.35792713485958655</v>
      </c>
      <c r="I122" s="3">
        <f>ABS(AVERAGE(eod_group_score_df_negative!AA122:AA126))</f>
        <v>0.30221394624658354</v>
      </c>
      <c r="J122" s="3">
        <f>ABS(AVERAGE(eod_group_score_df_negative!AB122:AB126))</f>
        <v>0.14214590180924006</v>
      </c>
      <c r="K122" s="3">
        <f>ABS(AVERAGE(eod_group_score_df_negative!AC122:AC126))</f>
        <v>0.15360514927162786</v>
      </c>
      <c r="L122" t="s">
        <v>277</v>
      </c>
      <c r="M122" s="4">
        <f t="shared" si="26"/>
        <v>-0.29382976667797256</v>
      </c>
      <c r="N122" s="4">
        <f t="shared" si="27"/>
        <v>-4.1575704516119076E-2</v>
      </c>
      <c r="O122" s="4">
        <f t="shared" si="28"/>
        <v>0.32704360494206863</v>
      </c>
      <c r="P122" s="4">
        <f t="shared" si="29"/>
        <v>0.2756078017066147</v>
      </c>
      <c r="Q122" t="s">
        <v>277</v>
      </c>
      <c r="R122" s="6">
        <f t="shared" si="24"/>
        <v>45303</v>
      </c>
      <c r="S122" s="5">
        <f t="shared" si="30"/>
        <v>0.14507427518986091</v>
      </c>
      <c r="T122" s="5">
        <f t="shared" si="31"/>
        <v>0.36946692357557886</v>
      </c>
      <c r="U122" s="5">
        <f t="shared" si="32"/>
        <v>0.49711232471702338</v>
      </c>
      <c r="V122" s="5">
        <f t="shared" si="33"/>
        <v>0.39776620522296929</v>
      </c>
      <c r="W122" s="5">
        <f t="shared" si="34"/>
        <v>1.4094197287054324</v>
      </c>
      <c r="X122">
        <f>group_stock_price_index[[#This Row],[VNINDEX]]</f>
        <v>1154.7</v>
      </c>
      <c r="Y122" t="s">
        <v>277</v>
      </c>
      <c r="Z122" s="1">
        <f t="shared" si="25"/>
        <v>45303</v>
      </c>
      <c r="AA122" s="4">
        <f t="shared" si="35"/>
        <v>0</v>
      </c>
      <c r="AB122" s="4">
        <f t="shared" si="36"/>
        <v>0.15933880825857694</v>
      </c>
      <c r="AC122" s="4">
        <f t="shared" si="37"/>
        <v>0.21438802863460665</v>
      </c>
      <c r="AD122" s="4">
        <f t="shared" si="38"/>
        <v>0.10601378916494548</v>
      </c>
      <c r="AE122" s="4">
        <f t="shared" si="39"/>
        <v>0.47974062605812906</v>
      </c>
      <c r="AF122" s="7">
        <f t="shared" si="40"/>
        <v>1154.7</v>
      </c>
      <c r="AG122" t="s">
        <v>277</v>
      </c>
      <c r="AI122">
        <f t="shared" si="41"/>
        <v>0.61799999999999999</v>
      </c>
      <c r="AJ122">
        <f t="shared" si="42"/>
        <v>1</v>
      </c>
      <c r="AK122">
        <f t="shared" si="43"/>
        <v>1</v>
      </c>
      <c r="AL122">
        <f t="shared" si="44"/>
        <v>0.61799999999999999</v>
      </c>
    </row>
    <row r="123" spans="1:38" x14ac:dyDescent="0.25">
      <c r="A123" s="1">
        <f>eod_group_score_df_positive[[#This Row],[date]]</f>
        <v>45302</v>
      </c>
      <c r="B123" t="s">
        <v>277</v>
      </c>
      <c r="C123" s="3">
        <f>AVERAGE(eod_group_score_df_positive!Z123:Z127)</f>
        <v>0.26144580514817528</v>
      </c>
      <c r="D123" s="3">
        <f>AVERAGE(eod_group_score_df_positive!AA123:AA127)</f>
        <v>0.35557261924703221</v>
      </c>
      <c r="E123" s="3">
        <f>AVERAGE(eod_group_score_df_positive!AB123:AB127)</f>
        <v>0.28514035048660014</v>
      </c>
      <c r="F123" s="3">
        <f>AVERAGE(eod_group_score_df_positive!AC123:AC127)</f>
        <v>0.2905675105498311</v>
      </c>
      <c r="G123" t="s">
        <v>277</v>
      </c>
      <c r="H123" s="3">
        <f>ABS(AVERAGE(eod_group_score_df_negative!Z123:Z127))</f>
        <v>0.1980041382663443</v>
      </c>
      <c r="I123" s="3">
        <f>ABS(AVERAGE(eod_group_score_df_negative!AA123:AA127))</f>
        <v>0.14434655237670238</v>
      </c>
      <c r="J123" s="3">
        <f>ABS(AVERAGE(eod_group_score_df_negative!AB123:AB127))</f>
        <v>9.8567589465173217E-2</v>
      </c>
      <c r="K123" s="3">
        <f>ABS(AVERAGE(eod_group_score_df_negative!AC123:AC127))</f>
        <v>8.2879218414862857E-2</v>
      </c>
      <c r="L123" t="s">
        <v>277</v>
      </c>
      <c r="M123" s="4">
        <f t="shared" si="26"/>
        <v>0.13808178190282933</v>
      </c>
      <c r="N123" s="4">
        <f t="shared" si="27"/>
        <v>0.42252043702238662</v>
      </c>
      <c r="O123" s="4">
        <f t="shared" si="28"/>
        <v>0.48623638344537901</v>
      </c>
      <c r="P123" s="4">
        <f t="shared" si="29"/>
        <v>0.55613900464663957</v>
      </c>
      <c r="Q123" t="s">
        <v>277</v>
      </c>
      <c r="R123" s="6">
        <f t="shared" si="24"/>
        <v>45302</v>
      </c>
      <c r="S123" s="5">
        <f t="shared" si="30"/>
        <v>0.29962309954729277</v>
      </c>
      <c r="T123" s="5">
        <f t="shared" si="31"/>
        <v>0.50171219736021078</v>
      </c>
      <c r="U123" s="5">
        <f t="shared" si="32"/>
        <v>0.55149983780430223</v>
      </c>
      <c r="V123" s="5">
        <f t="shared" si="33"/>
        <v>0.40551565783873522</v>
      </c>
      <c r="W123" s="5">
        <f t="shared" si="34"/>
        <v>1.7583507925505413</v>
      </c>
      <c r="X123">
        <f>group_stock_price_index[[#This Row],[VNINDEX]]</f>
        <v>1162.22</v>
      </c>
      <c r="Y123" t="s">
        <v>277</v>
      </c>
      <c r="Z123" s="1">
        <f t="shared" si="25"/>
        <v>45302</v>
      </c>
      <c r="AA123" s="4">
        <f t="shared" si="35"/>
        <v>7.9856407324872258E-2</v>
      </c>
      <c r="AB123" s="4">
        <f t="shared" si="36"/>
        <v>0.2163718008705989</v>
      </c>
      <c r="AC123" s="4">
        <f t="shared" si="37"/>
        <v>0.23784355595382559</v>
      </c>
      <c r="AD123" s="4">
        <f t="shared" si="38"/>
        <v>0.10807919548897198</v>
      </c>
      <c r="AE123" s="4">
        <f t="shared" si="39"/>
        <v>0.64215095963826863</v>
      </c>
      <c r="AF123" s="7">
        <f t="shared" si="40"/>
        <v>1162.22</v>
      </c>
      <c r="AG123" t="s">
        <v>277</v>
      </c>
      <c r="AI123">
        <f t="shared" si="41"/>
        <v>0.61799999999999999</v>
      </c>
      <c r="AJ123">
        <f t="shared" si="42"/>
        <v>1</v>
      </c>
      <c r="AK123">
        <f t="shared" si="43"/>
        <v>1</v>
      </c>
      <c r="AL123">
        <f t="shared" si="44"/>
        <v>0.61799999999999999</v>
      </c>
    </row>
    <row r="124" spans="1:38" x14ac:dyDescent="0.25">
      <c r="A124" s="1">
        <f>eod_group_score_df_positive[[#This Row],[date]]</f>
        <v>45301</v>
      </c>
      <c r="B124" t="s">
        <v>277</v>
      </c>
      <c r="C124" s="3">
        <f>AVERAGE(eod_group_score_df_positive!Z124:Z128)</f>
        <v>0.22545962804103881</v>
      </c>
      <c r="D124" s="3">
        <f>AVERAGE(eod_group_score_df_positive!AA124:AA128)</f>
        <v>0.34858366781557393</v>
      </c>
      <c r="E124" s="3">
        <f>AVERAGE(eod_group_score_df_positive!AB124:AB128)</f>
        <v>0.31817524235653594</v>
      </c>
      <c r="F124" s="3">
        <f>AVERAGE(eod_group_score_df_positive!AC124:AC128)</f>
        <v>0.21436071249033156</v>
      </c>
      <c r="G124" t="s">
        <v>277</v>
      </c>
      <c r="H124" s="3">
        <f>ABS(AVERAGE(eod_group_score_df_negative!Z124:Z128))</f>
        <v>0.29145079956454106</v>
      </c>
      <c r="I124" s="3">
        <f>ABS(AVERAGE(eod_group_score_df_negative!AA124:AA128))</f>
        <v>0.20736100341849956</v>
      </c>
      <c r="J124" s="3">
        <f>ABS(AVERAGE(eod_group_score_df_negative!AB124:AB128))</f>
        <v>0.13746516123667438</v>
      </c>
      <c r="K124" s="3">
        <f>ABS(AVERAGE(eod_group_score_df_negative!AC124:AC128))</f>
        <v>0.11423796615181001</v>
      </c>
      <c r="L124" t="s">
        <v>277</v>
      </c>
      <c r="M124" s="4">
        <f t="shared" si="26"/>
        <v>-0.12766461653556688</v>
      </c>
      <c r="N124" s="4">
        <f t="shared" si="27"/>
        <v>0.25402287620383424</v>
      </c>
      <c r="O124" s="4">
        <f t="shared" si="28"/>
        <v>0.39660679714698238</v>
      </c>
      <c r="P124" s="4">
        <f t="shared" si="29"/>
        <v>0.30469613192681044</v>
      </c>
      <c r="Q124" t="s">
        <v>277</v>
      </c>
      <c r="R124" s="6">
        <f t="shared" si="24"/>
        <v>45301</v>
      </c>
      <c r="S124" s="5">
        <f t="shared" si="30"/>
        <v>0.36640938520390576</v>
      </c>
      <c r="T124" s="5">
        <f t="shared" si="31"/>
        <v>0.52797494579664761</v>
      </c>
      <c r="U124" s="5">
        <f t="shared" si="32"/>
        <v>0.58435610566104956</v>
      </c>
      <c r="V124" s="5">
        <f t="shared" si="33"/>
        <v>0.36893794210013608</v>
      </c>
      <c r="W124" s="5">
        <f t="shared" si="34"/>
        <v>1.847678378761739</v>
      </c>
      <c r="X124">
        <f>group_stock_price_index[[#This Row],[VNINDEX]]</f>
        <v>1161.54</v>
      </c>
      <c r="Y124" t="s">
        <v>277</v>
      </c>
      <c r="Z124" s="1">
        <f t="shared" si="25"/>
        <v>45301</v>
      </c>
      <c r="AA124" s="4">
        <f t="shared" si="35"/>
        <v>9.7656479612916736E-2</v>
      </c>
      <c r="AB124" s="4">
        <f t="shared" si="36"/>
        <v>0.22769805166717563</v>
      </c>
      <c r="AC124" s="4">
        <f t="shared" si="37"/>
        <v>0.25201337260061335</v>
      </c>
      <c r="AD124" s="4">
        <f t="shared" si="38"/>
        <v>9.8330397844703848E-2</v>
      </c>
      <c r="AE124" s="4">
        <f t="shared" si="39"/>
        <v>0.67569830172540968</v>
      </c>
      <c r="AF124" s="7">
        <f t="shared" si="40"/>
        <v>1161.54</v>
      </c>
      <c r="AG124" t="s">
        <v>277</v>
      </c>
      <c r="AI124">
        <f t="shared" si="41"/>
        <v>0.61799999999999999</v>
      </c>
      <c r="AJ124">
        <f t="shared" si="42"/>
        <v>1</v>
      </c>
      <c r="AK124">
        <f t="shared" si="43"/>
        <v>1</v>
      </c>
      <c r="AL124">
        <f t="shared" si="44"/>
        <v>0.61799999999999999</v>
      </c>
    </row>
    <row r="125" spans="1:38" x14ac:dyDescent="0.25">
      <c r="A125" s="1">
        <f>eod_group_score_df_positive[[#This Row],[date]]</f>
        <v>45300</v>
      </c>
      <c r="B125" t="s">
        <v>277</v>
      </c>
      <c r="C125" s="3">
        <f>AVERAGE(eod_group_score_df_positive!Z125:Z129)</f>
        <v>0.69720987650329858</v>
      </c>
      <c r="D125" s="3">
        <f>AVERAGE(eod_group_score_df_positive!AA125:AA129)</f>
        <v>0.75040547911952071</v>
      </c>
      <c r="E125" s="3">
        <f>AVERAGE(eod_group_score_df_positive!AB125:AB129)</f>
        <v>0.46421358958812764</v>
      </c>
      <c r="F125" s="3">
        <f>AVERAGE(eod_group_score_df_positive!AC125:AC129)</f>
        <v>0.37122935033018239</v>
      </c>
      <c r="G125" t="s">
        <v>277</v>
      </c>
      <c r="H125" s="3">
        <f>ABS(AVERAGE(eod_group_score_df_negative!Z125:Z129))</f>
        <v>0.21356752635476287</v>
      </c>
      <c r="I125" s="3">
        <f>ABS(AVERAGE(eod_group_score_df_negative!AA125:AA129))</f>
        <v>0.17142149927353001</v>
      </c>
      <c r="J125" s="3">
        <f>ABS(AVERAGE(eod_group_score_df_negative!AB125:AB129))</f>
        <v>0.10780973528180945</v>
      </c>
      <c r="K125" s="3">
        <f>ABS(AVERAGE(eod_group_score_df_negative!AC125:AC129))</f>
        <v>8.8959694589146904E-2</v>
      </c>
      <c r="L125" t="s">
        <v>277</v>
      </c>
      <c r="M125" s="4">
        <f t="shared" si="26"/>
        <v>0.53102146433458253</v>
      </c>
      <c r="N125" s="4">
        <f t="shared" si="27"/>
        <v>0.62808313644203428</v>
      </c>
      <c r="O125" s="4">
        <f t="shared" si="28"/>
        <v>0.62305825446428242</v>
      </c>
      <c r="P125" s="4">
        <f t="shared" si="29"/>
        <v>0.61337760830555421</v>
      </c>
      <c r="Q125" t="s">
        <v>277</v>
      </c>
      <c r="R125" s="6">
        <f t="shared" si="24"/>
        <v>45300</v>
      </c>
      <c r="S125" s="5">
        <f t="shared" si="30"/>
        <v>0.50798617268936253</v>
      </c>
      <c r="T125" s="5">
        <f t="shared" si="31"/>
        <v>0.61272060377816084</v>
      </c>
      <c r="U125" s="5">
        <f t="shared" si="32"/>
        <v>0.6325505946986244</v>
      </c>
      <c r="V125" s="5">
        <f t="shared" si="33"/>
        <v>0.41031004061094911</v>
      </c>
      <c r="W125" s="5">
        <f t="shared" si="34"/>
        <v>2.1635674117770969</v>
      </c>
      <c r="X125">
        <f>group_stock_price_index[[#This Row],[VNINDEX]]</f>
        <v>1158.5899999999999</v>
      </c>
      <c r="Y125" t="s">
        <v>277</v>
      </c>
      <c r="Z125" s="1">
        <f t="shared" si="25"/>
        <v>45300</v>
      </c>
      <c r="AA125" s="4">
        <f t="shared" si="35"/>
        <v>0.13538993082635029</v>
      </c>
      <c r="AB125" s="4">
        <f t="shared" si="36"/>
        <v>0.26424603820189185</v>
      </c>
      <c r="AC125" s="4">
        <f t="shared" si="37"/>
        <v>0.27279805441613547</v>
      </c>
      <c r="AD125" s="4">
        <f t="shared" si="38"/>
        <v>0.1093570081279432</v>
      </c>
      <c r="AE125" s="4">
        <f t="shared" si="39"/>
        <v>0.78179103157232088</v>
      </c>
      <c r="AF125" s="7">
        <f t="shared" si="40"/>
        <v>1158.5899999999999</v>
      </c>
      <c r="AG125" t="s">
        <v>277</v>
      </c>
      <c r="AI125">
        <f t="shared" si="41"/>
        <v>0.61799999999999999</v>
      </c>
      <c r="AJ125">
        <f t="shared" si="42"/>
        <v>1</v>
      </c>
      <c r="AK125">
        <f t="shared" si="43"/>
        <v>1</v>
      </c>
      <c r="AL125">
        <f t="shared" si="44"/>
        <v>0.61799999999999999</v>
      </c>
    </row>
    <row r="126" spans="1:38" x14ac:dyDescent="0.25">
      <c r="A126" s="1">
        <f>eod_group_score_df_positive[[#This Row],[date]]</f>
        <v>45299</v>
      </c>
      <c r="B126" t="s">
        <v>277</v>
      </c>
      <c r="C126" s="3">
        <f>AVERAGE(eod_group_score_df_positive!Z126:Z130)</f>
        <v>0.70311175607846899</v>
      </c>
      <c r="D126" s="3">
        <f>AVERAGE(eod_group_score_df_positive!AA126:AA130)</f>
        <v>0.70287878256753245</v>
      </c>
      <c r="E126" s="3">
        <f>AVERAGE(eod_group_score_df_positive!AB126:AB130)</f>
        <v>0.54245157945324607</v>
      </c>
      <c r="F126" s="3">
        <f>AVERAGE(eod_group_score_df_positive!AC126:AC130)</f>
        <v>0.28432833061919538</v>
      </c>
      <c r="G126" t="s">
        <v>277</v>
      </c>
      <c r="H126" s="3">
        <f>ABS(AVERAGE(eod_group_score_df_negative!Z126:Z130))</f>
        <v>0.24847789371791612</v>
      </c>
      <c r="I126" s="3">
        <f>ABS(AVERAGE(eod_group_score_df_negative!AA126:AA130))</f>
        <v>0.18443540987984819</v>
      </c>
      <c r="J126" s="3">
        <f>ABS(AVERAGE(eod_group_score_df_negative!AB126:AB130))</f>
        <v>0.11402444147116191</v>
      </c>
      <c r="K126" s="3">
        <f>ABS(AVERAGE(eod_group_score_df_negative!AC126:AC130))</f>
        <v>0.17463200154398098</v>
      </c>
      <c r="L126" t="s">
        <v>277</v>
      </c>
      <c r="M126" s="4">
        <f t="shared" si="26"/>
        <v>0.47776251292543209</v>
      </c>
      <c r="N126" s="4">
        <f t="shared" si="27"/>
        <v>0.58428387272575821</v>
      </c>
      <c r="O126" s="4">
        <f t="shared" si="28"/>
        <v>0.65261658358640462</v>
      </c>
      <c r="P126" s="4">
        <f t="shared" si="29"/>
        <v>0.23901047952922769</v>
      </c>
      <c r="Q126" t="s">
        <v>277</v>
      </c>
      <c r="R126" s="6">
        <f t="shared" si="24"/>
        <v>45299</v>
      </c>
      <c r="S126" s="5">
        <f t="shared" si="30"/>
        <v>0.44947910281669384</v>
      </c>
      <c r="T126" s="5">
        <f t="shared" si="31"/>
        <v>0.56105815233075351</v>
      </c>
      <c r="U126" s="5">
        <f t="shared" si="32"/>
        <v>0.6014567952016916</v>
      </c>
      <c r="V126" s="5">
        <f t="shared" si="33"/>
        <v>0.33821338816851082</v>
      </c>
      <c r="W126" s="5">
        <f t="shared" si="34"/>
        <v>1.9502074385176498</v>
      </c>
      <c r="X126">
        <f>group_stock_price_index[[#This Row],[VNINDEX]]</f>
        <v>1160.19</v>
      </c>
      <c r="Y126" t="s">
        <v>277</v>
      </c>
      <c r="Z126" s="1">
        <f t="shared" si="25"/>
        <v>45299</v>
      </c>
      <c r="AA126" s="4">
        <f t="shared" si="35"/>
        <v>0.11979645886041751</v>
      </c>
      <c r="AB126" s="4">
        <f t="shared" si="36"/>
        <v>0.24196573942526114</v>
      </c>
      <c r="AC126" s="4">
        <f t="shared" si="37"/>
        <v>0.25938833181329762</v>
      </c>
      <c r="AD126" s="4">
        <f t="shared" si="38"/>
        <v>9.0141601662613743E-2</v>
      </c>
      <c r="AE126" s="4">
        <f t="shared" si="39"/>
        <v>0.71129213176159012</v>
      </c>
      <c r="AF126" s="7">
        <f t="shared" si="40"/>
        <v>1160.19</v>
      </c>
      <c r="AG126" t="s">
        <v>277</v>
      </c>
      <c r="AI126">
        <f t="shared" si="41"/>
        <v>0.61799999999999999</v>
      </c>
      <c r="AJ126">
        <f t="shared" si="42"/>
        <v>1</v>
      </c>
      <c r="AK126">
        <f t="shared" si="43"/>
        <v>1</v>
      </c>
      <c r="AL126">
        <f t="shared" si="44"/>
        <v>0.61799999999999999</v>
      </c>
    </row>
    <row r="127" spans="1:38" x14ac:dyDescent="0.25">
      <c r="A127" s="1">
        <f>eod_group_score_df_positive[[#This Row],[date]]</f>
        <v>45296</v>
      </c>
      <c r="B127" t="s">
        <v>277</v>
      </c>
      <c r="C127" s="3">
        <f>AVERAGE(eod_group_score_df_positive!Z127:Z131)</f>
        <v>0.71465686703201992</v>
      </c>
      <c r="D127" s="3">
        <f>AVERAGE(eod_group_score_df_positive!AA127:AA131)</f>
        <v>0.64874476346418519</v>
      </c>
      <c r="E127" s="3">
        <f>AVERAGE(eod_group_score_df_positive!AB127:AB131)</f>
        <v>0.5963354881237144</v>
      </c>
      <c r="F127" s="3">
        <f>AVERAGE(eod_group_score_df_positive!AC127:AC131)</f>
        <v>0.34840670653737893</v>
      </c>
      <c r="G127" t="s">
        <v>277</v>
      </c>
      <c r="H127" s="3">
        <f>ABS(AVERAGE(eod_group_score_df_negative!Z127:Z131))</f>
        <v>0.25180459784335135</v>
      </c>
      <c r="I127" s="3">
        <f>ABS(AVERAGE(eod_group_score_df_negative!AA127:AA131))</f>
        <v>0.15234744452955878</v>
      </c>
      <c r="J127" s="3">
        <f>ABS(AVERAGE(eod_group_score_df_negative!AB127:AB131))</f>
        <v>0.14955883404965775</v>
      </c>
      <c r="K127" s="3">
        <f>ABS(AVERAGE(eod_group_score_df_negative!AC127:AC131))</f>
        <v>0.18174943752442818</v>
      </c>
      <c r="L127" t="s">
        <v>277</v>
      </c>
      <c r="M127" s="4">
        <f t="shared" si="26"/>
        <v>0.4789143551091869</v>
      </c>
      <c r="N127" s="4">
        <f t="shared" si="27"/>
        <v>0.61965066440704042</v>
      </c>
      <c r="O127" s="4">
        <f t="shared" si="28"/>
        <v>0.59898117037846277</v>
      </c>
      <c r="P127" s="4">
        <f t="shared" si="29"/>
        <v>0.31435506478544434</v>
      </c>
      <c r="Q127" t="s">
        <v>277</v>
      </c>
      <c r="R127" s="6">
        <f t="shared" si="24"/>
        <v>45296</v>
      </c>
      <c r="S127" s="5">
        <f t="shared" si="30"/>
        <v>0.471821261164029</v>
      </c>
      <c r="T127" s="5">
        <f t="shared" si="31"/>
        <v>0.55989108433848278</v>
      </c>
      <c r="U127" s="5">
        <f t="shared" si="32"/>
        <v>0.59617006128372318</v>
      </c>
      <c r="V127" s="5">
        <f t="shared" si="33"/>
        <v>0.42804714871710514</v>
      </c>
      <c r="W127" s="5">
        <f t="shared" si="34"/>
        <v>2.0559295555033401</v>
      </c>
      <c r="X127">
        <f>group_stock_price_index[[#This Row],[VNINDEX]]</f>
        <v>1154.68</v>
      </c>
      <c r="Y127" t="s">
        <v>277</v>
      </c>
      <c r="Z127" s="1">
        <f t="shared" si="25"/>
        <v>45296</v>
      </c>
      <c r="AA127" s="4">
        <f t="shared" si="35"/>
        <v>0.12575115494425526</v>
      </c>
      <c r="AB127" s="4">
        <f t="shared" si="36"/>
        <v>0.24146242177710606</v>
      </c>
      <c r="AC127" s="4">
        <f t="shared" si="37"/>
        <v>0.25710833913109216</v>
      </c>
      <c r="AD127" s="4">
        <f t="shared" si="38"/>
        <v>0.11408435302168002</v>
      </c>
      <c r="AE127" s="4">
        <f t="shared" si="39"/>
        <v>0.73840626887413352</v>
      </c>
      <c r="AF127" s="7">
        <f t="shared" si="40"/>
        <v>1154.68</v>
      </c>
      <c r="AG127" t="s">
        <v>277</v>
      </c>
      <c r="AI127">
        <f t="shared" si="41"/>
        <v>0.61799999999999999</v>
      </c>
      <c r="AJ127">
        <f t="shared" si="42"/>
        <v>1</v>
      </c>
      <c r="AK127">
        <f t="shared" si="43"/>
        <v>1</v>
      </c>
      <c r="AL127">
        <f t="shared" si="44"/>
        <v>0.61799999999999999</v>
      </c>
    </row>
    <row r="128" spans="1:38" x14ac:dyDescent="0.25">
      <c r="A128" s="1">
        <f>eod_group_score_df_positive[[#This Row],[date]]</f>
        <v>45295</v>
      </c>
      <c r="B128" t="s">
        <v>277</v>
      </c>
      <c r="C128" s="3">
        <f>AVERAGE(eod_group_score_df_positive!Z128:Z132)</f>
        <v>0.75242150884651482</v>
      </c>
      <c r="D128" s="3">
        <f>AVERAGE(eod_group_score_df_positive!AA128:AA132)</f>
        <v>0.57491008226217144</v>
      </c>
      <c r="E128" s="3">
        <f>AVERAGE(eod_group_score_df_positive!AB128:AB132)</f>
        <v>0.66739803231475958</v>
      </c>
      <c r="F128" s="3">
        <f>AVERAGE(eod_group_score_df_positive!AC128:AC132)</f>
        <v>0.3667384062882682</v>
      </c>
      <c r="G128" t="s">
        <v>277</v>
      </c>
      <c r="H128" s="3">
        <f>ABS(AVERAGE(eod_group_score_df_negative!Z128:Z132))</f>
        <v>0.26988114936331853</v>
      </c>
      <c r="I128" s="3">
        <f>ABS(AVERAGE(eod_group_score_df_negative!AA128:AA132))</f>
        <v>0.16507889462656691</v>
      </c>
      <c r="J128" s="3">
        <f>ABS(AVERAGE(eod_group_score_df_negative!AB128:AB132))</f>
        <v>0.14131552843540679</v>
      </c>
      <c r="K128" s="3">
        <f>ABS(AVERAGE(eod_group_score_df_negative!AC128:AC132))</f>
        <v>0.16737889578151185</v>
      </c>
      <c r="L128" t="s">
        <v>277</v>
      </c>
      <c r="M128" s="4">
        <f t="shared" si="26"/>
        <v>0.47201321018589404</v>
      </c>
      <c r="N128" s="4">
        <f t="shared" si="27"/>
        <v>0.5538341792045709</v>
      </c>
      <c r="O128" s="4">
        <f t="shared" si="28"/>
        <v>0.65051772272911601</v>
      </c>
      <c r="P128" s="4">
        <f t="shared" si="29"/>
        <v>0.37325042595364366</v>
      </c>
      <c r="Q128" t="s">
        <v>277</v>
      </c>
      <c r="R128" s="6">
        <f t="shared" si="24"/>
        <v>45295</v>
      </c>
      <c r="S128" s="5">
        <f t="shared" si="30"/>
        <v>0.47407586139254387</v>
      </c>
      <c r="T128" s="5">
        <f t="shared" si="31"/>
        <v>0.53853503556322546</v>
      </c>
      <c r="U128" s="5">
        <f t="shared" si="32"/>
        <v>0.61340528290624285</v>
      </c>
      <c r="V128" s="5">
        <f t="shared" si="33"/>
        <v>0.50325953609593621</v>
      </c>
      <c r="W128" s="5">
        <f t="shared" si="34"/>
        <v>2.1292757159579483</v>
      </c>
      <c r="X128">
        <f>group_stock_price_index[[#This Row],[VNINDEX]]</f>
        <v>1150.72</v>
      </c>
      <c r="Y128" t="s">
        <v>277</v>
      </c>
      <c r="Z128" s="1">
        <f t="shared" si="25"/>
        <v>45295</v>
      </c>
      <c r="AA128" s="4">
        <f t="shared" si="35"/>
        <v>0.12635205745969905</v>
      </c>
      <c r="AB128" s="4">
        <f t="shared" si="36"/>
        <v>0.23225226751477074</v>
      </c>
      <c r="AC128" s="4">
        <f t="shared" si="37"/>
        <v>0.26454131756073757</v>
      </c>
      <c r="AD128" s="4">
        <f t="shared" si="38"/>
        <v>0.1341301740931358</v>
      </c>
      <c r="AE128" s="4">
        <f t="shared" si="39"/>
        <v>0.75727581662834309</v>
      </c>
      <c r="AF128" s="7">
        <f t="shared" si="40"/>
        <v>1150.72</v>
      </c>
      <c r="AG128" t="s">
        <v>277</v>
      </c>
      <c r="AI128">
        <f t="shared" si="41"/>
        <v>0.61799999999999999</v>
      </c>
      <c r="AJ128">
        <f t="shared" si="42"/>
        <v>1</v>
      </c>
      <c r="AK128">
        <f t="shared" si="43"/>
        <v>1</v>
      </c>
      <c r="AL128">
        <f t="shared" si="44"/>
        <v>0.61799999999999999</v>
      </c>
    </row>
    <row r="129" spans="1:38" x14ac:dyDescent="0.25">
      <c r="A129" s="1">
        <f>eod_group_score_df_positive[[#This Row],[date]]</f>
        <v>45294</v>
      </c>
      <c r="B129" t="s">
        <v>277</v>
      </c>
      <c r="C129" s="3">
        <f>AVERAGE(eod_group_score_df_positive!Z129:Z133)</f>
        <v>0.76888887458771726</v>
      </c>
      <c r="D129" s="3">
        <f>AVERAGE(eod_group_score_df_positive!AA129:AA133)</f>
        <v>0.5828850529487738</v>
      </c>
      <c r="E129" s="3">
        <f>AVERAGE(eod_group_score_df_positive!AB129:AB133)</f>
        <v>0.60935315008664248</v>
      </c>
      <c r="F129" s="3">
        <f>AVERAGE(eod_group_score_df_positive!AC129:AC133)</f>
        <v>0.41068138249670022</v>
      </c>
      <c r="G129" t="s">
        <v>277</v>
      </c>
      <c r="H129" s="3">
        <f>ABS(AVERAGE(eod_group_score_df_negative!Z129:Z133))</f>
        <v>0.20425309934262756</v>
      </c>
      <c r="I129" s="3">
        <f>ABS(AVERAGE(eod_group_score_df_negative!AA129:AA133))</f>
        <v>0.11195583254410033</v>
      </c>
      <c r="J129" s="3">
        <f>ABS(AVERAGE(eod_group_score_df_negative!AB129:AB133))</f>
        <v>0.13485895804661452</v>
      </c>
      <c r="K129" s="3">
        <f>ABS(AVERAGE(eod_group_score_df_negative!AC129:AC133))</f>
        <v>0.13270730152000798</v>
      </c>
      <c r="L129" t="s">
        <v>277</v>
      </c>
      <c r="M129" s="4">
        <f t="shared" si="26"/>
        <v>0.58021932089171702</v>
      </c>
      <c r="N129" s="4">
        <f t="shared" si="27"/>
        <v>0.67775116611140029</v>
      </c>
      <c r="O129" s="4">
        <f t="shared" si="28"/>
        <v>0.63757924233485608</v>
      </c>
      <c r="P129" s="4">
        <f t="shared" si="29"/>
        <v>0.51155662448087547</v>
      </c>
      <c r="Q129" t="s">
        <v>277</v>
      </c>
      <c r="R129" s="6">
        <f t="shared" ref="R129:R192" si="45">A129</f>
        <v>45294</v>
      </c>
      <c r="S129" s="5">
        <f t="shared" si="30"/>
        <v>0.48209876926339001</v>
      </c>
      <c r="T129" s="5">
        <f t="shared" si="31"/>
        <v>0.56412974650144587</v>
      </c>
      <c r="U129" s="5">
        <f t="shared" si="32"/>
        <v>0.61836980256290575</v>
      </c>
      <c r="V129" s="5">
        <f t="shared" si="33"/>
        <v>0.57081341134311681</v>
      </c>
      <c r="W129" s="5">
        <f t="shared" si="34"/>
        <v>2.2354117296708584</v>
      </c>
      <c r="X129">
        <f>group_stock_price_index[[#This Row],[VNINDEX]]</f>
        <v>1144.17</v>
      </c>
      <c r="Y129" t="s">
        <v>277</v>
      </c>
      <c r="Z129" s="1">
        <f t="shared" si="25"/>
        <v>45294</v>
      </c>
      <c r="AA129" s="4">
        <f t="shared" si="35"/>
        <v>0.12849034586213609</v>
      </c>
      <c r="AB129" s="4">
        <f t="shared" si="36"/>
        <v>0.24329041593452921</v>
      </c>
      <c r="AC129" s="4">
        <f t="shared" si="37"/>
        <v>0.26668234993790824</v>
      </c>
      <c r="AD129" s="4">
        <f t="shared" si="38"/>
        <v>0.15213482655906146</v>
      </c>
      <c r="AE129" s="4">
        <f t="shared" si="39"/>
        <v>0.79059793829363501</v>
      </c>
      <c r="AF129" s="7">
        <f t="shared" si="40"/>
        <v>1144.17</v>
      </c>
      <c r="AG129" t="s">
        <v>277</v>
      </c>
      <c r="AI129">
        <f t="shared" si="41"/>
        <v>0.61799999999999999</v>
      </c>
      <c r="AJ129">
        <f t="shared" si="42"/>
        <v>1</v>
      </c>
      <c r="AK129">
        <f t="shared" si="43"/>
        <v>1</v>
      </c>
      <c r="AL129">
        <f t="shared" si="44"/>
        <v>0.61799999999999999</v>
      </c>
    </row>
    <row r="130" spans="1:38" x14ac:dyDescent="0.25">
      <c r="A130" s="1">
        <f>eod_group_score_df_positive[[#This Row],[date]]</f>
        <v>45293</v>
      </c>
      <c r="B130" t="s">
        <v>277</v>
      </c>
      <c r="C130" s="3">
        <f>AVERAGE(eod_group_score_df_positive!Z130:Z134)</f>
        <v>0.33738321988921849</v>
      </c>
      <c r="D130" s="3">
        <f>AVERAGE(eod_group_score_df_positive!AA130:AA134)</f>
        <v>0.27412942956233832</v>
      </c>
      <c r="E130" s="3">
        <f>AVERAGE(eod_group_score_df_positive!AB130:AB134)</f>
        <v>0.42878340320184954</v>
      </c>
      <c r="F130" s="3">
        <f>AVERAGE(eod_group_score_df_positive!AC130:AC134)</f>
        <v>0.25698302914085602</v>
      </c>
      <c r="G130" t="s">
        <v>277</v>
      </c>
      <c r="H130" s="3">
        <f>ABS(AVERAGE(eod_group_score_df_negative!Z130:Z134))</f>
        <v>0.20744843516256778</v>
      </c>
      <c r="I130" s="3">
        <f>ABS(AVERAGE(eod_group_score_df_negative!AA130:AA134))</f>
        <v>0.12612645808135364</v>
      </c>
      <c r="J130" s="3">
        <f>ABS(AVERAGE(eod_group_score_df_negative!AB130:AB134))</f>
        <v>0.15555366680956487</v>
      </c>
      <c r="K130" s="3">
        <f>ABS(AVERAGE(eod_group_score_df_negative!AC130:AC134))</f>
        <v>0.15323995564976442</v>
      </c>
      <c r="L130" t="s">
        <v>277</v>
      </c>
      <c r="M130" s="4">
        <f t="shared" si="26"/>
        <v>0.23848611497123898</v>
      </c>
      <c r="N130" s="4">
        <f t="shared" si="27"/>
        <v>0.36977087920499752</v>
      </c>
      <c r="O130" s="4">
        <f t="shared" si="28"/>
        <v>0.46758925697961862</v>
      </c>
      <c r="P130" s="4">
        <f t="shared" si="29"/>
        <v>0.25289434609336309</v>
      </c>
      <c r="Q130" t="s">
        <v>277</v>
      </c>
      <c r="R130" s="6">
        <f t="shared" si="45"/>
        <v>45293</v>
      </c>
      <c r="S130" s="5">
        <f t="shared" si="30"/>
        <v>0.50232806927544604</v>
      </c>
      <c r="T130" s="5">
        <f t="shared" si="31"/>
        <v>0.57843512794274687</v>
      </c>
      <c r="U130" s="5">
        <f t="shared" si="32"/>
        <v>0.65219711448224482</v>
      </c>
      <c r="V130" s="5">
        <f t="shared" si="33"/>
        <v>0.61447138897722131</v>
      </c>
      <c r="W130" s="5">
        <f t="shared" si="34"/>
        <v>2.3474317006776593</v>
      </c>
      <c r="X130">
        <f>group_stock_price_index[[#This Row],[VNINDEX]]</f>
        <v>1131.72</v>
      </c>
      <c r="Y130" t="s">
        <v>277</v>
      </c>
      <c r="Z130" s="1">
        <f t="shared" ref="Z130:Z193" si="46">R130</f>
        <v>45293</v>
      </c>
      <c r="AA130" s="4">
        <f t="shared" si="35"/>
        <v>0.1338819168862013</v>
      </c>
      <c r="AB130" s="4">
        <f t="shared" si="36"/>
        <v>0.24945985164065945</v>
      </c>
      <c r="AC130" s="4">
        <f t="shared" si="37"/>
        <v>0.28127094562505656</v>
      </c>
      <c r="AD130" s="4">
        <f t="shared" si="38"/>
        <v>0.16377067589843763</v>
      </c>
      <c r="AE130" s="4">
        <f t="shared" si="39"/>
        <v>0.828383390050355</v>
      </c>
      <c r="AF130" s="7">
        <f t="shared" si="40"/>
        <v>1131.72</v>
      </c>
      <c r="AG130" t="s">
        <v>277</v>
      </c>
      <c r="AI130">
        <f t="shared" si="41"/>
        <v>0.61799999999999999</v>
      </c>
      <c r="AJ130">
        <f t="shared" si="42"/>
        <v>1</v>
      </c>
      <c r="AK130">
        <f t="shared" si="43"/>
        <v>1</v>
      </c>
      <c r="AL130">
        <f t="shared" si="44"/>
        <v>0.61799999999999999</v>
      </c>
    </row>
    <row r="131" spans="1:38" x14ac:dyDescent="0.25">
      <c r="A131" s="1">
        <f>eod_group_score_df_positive[[#This Row],[date]]</f>
        <v>45289</v>
      </c>
      <c r="B131" t="s">
        <v>277</v>
      </c>
      <c r="C131" s="3">
        <f>AVERAGE(eod_group_score_df_positive!Z131:Z135)</f>
        <v>0.47544180435013478</v>
      </c>
      <c r="D131" s="3">
        <f>AVERAGE(eod_group_score_df_positive!AA131:AA135)</f>
        <v>0.3247434378130879</v>
      </c>
      <c r="E131" s="3">
        <f>AVERAGE(eod_group_score_df_positive!AB131:AB135)</f>
        <v>0.5769743484607609</v>
      </c>
      <c r="F131" s="3">
        <f>AVERAGE(eod_group_score_df_positive!AC131:AC135)</f>
        <v>0.3620033113275346</v>
      </c>
      <c r="G131" t="s">
        <v>277</v>
      </c>
      <c r="H131" s="3">
        <f>ABS(AVERAGE(eod_group_score_df_negative!Z131:Z135))</f>
        <v>0.12279637046615088</v>
      </c>
      <c r="I131" s="3">
        <f>ABS(AVERAGE(eod_group_score_df_negative!AA131:AA135))</f>
        <v>8.6728246023636033E-2</v>
      </c>
      <c r="J131" s="3">
        <f>ABS(AVERAGE(eod_group_score_df_negative!AB131:AB135))</f>
        <v>0.13263137116000323</v>
      </c>
      <c r="K131" s="3">
        <f>ABS(AVERAGE(eod_group_score_df_negative!AC131:AC135))</f>
        <v>6.6865014600855519E-2</v>
      </c>
      <c r="L131" t="s">
        <v>277</v>
      </c>
      <c r="M131" s="4">
        <f t="shared" ref="M131:M194" si="47">(C131-H131)/(C131+H131)</f>
        <v>0.58947330466210812</v>
      </c>
      <c r="N131" s="4">
        <f t="shared" ref="N131:N194" si="48">(D131-I131)/(D131+I131)</f>
        <v>0.57844853276440433</v>
      </c>
      <c r="O131" s="4">
        <f t="shared" ref="O131:O194" si="49">(E131-J131)/(E131+J131)</f>
        <v>0.62618291399656234</v>
      </c>
      <c r="P131" s="4">
        <f t="shared" ref="P131:P194" si="50">(F131-K131)/(F131+K131)</f>
        <v>0.68817928227219904</v>
      </c>
      <c r="Q131" t="s">
        <v>277</v>
      </c>
      <c r="R131" s="6">
        <f t="shared" si="45"/>
        <v>45289</v>
      </c>
      <c r="S131" s="5">
        <f t="shared" ref="S131:S194" si="51">AVERAGE(M131:M135)</f>
        <v>0.60259530470826816</v>
      </c>
      <c r="T131" s="5">
        <f t="shared" ref="T131:T194" si="52">AVERAGE(N131:N135)</f>
        <v>0.66016003299423165</v>
      </c>
      <c r="U131" s="5">
        <f t="shared" ref="U131:U194" si="53">AVERAGE(O131:O135)</f>
        <v>0.73671775904575887</v>
      </c>
      <c r="V131" s="5">
        <f t="shared" ref="V131:V194" si="54">AVERAGE(P131:P135)</f>
        <v>0.71210600877452745</v>
      </c>
      <c r="W131" s="5">
        <f t="shared" ref="W131:W194" si="55">SUM(S131:V131)</f>
        <v>2.7115791055227865</v>
      </c>
      <c r="X131">
        <f>group_stock_price_index[[#This Row],[VNINDEX]]</f>
        <v>1129.93</v>
      </c>
      <c r="Y131" t="s">
        <v>277</v>
      </c>
      <c r="Z131" s="1">
        <f t="shared" si="46"/>
        <v>45289</v>
      </c>
      <c r="AA131" s="4">
        <f t="shared" ref="AA131:AA194" si="56">IF(S131&lt;23.6%,0,S131)*$AH$1*IF(AND($S131&gt;$T131,$S131&gt;$U131,$S131&gt;$V131),1.382,0.618)</f>
        <v>0.16060542787771107</v>
      </c>
      <c r="AB131" s="4">
        <f t="shared" ref="AB131:AB194" si="57">IF(T131&lt;23.6%,0,T131)*$AH$1*IF(AND($S131&gt;$T131,$S131&gt;$U131,$S131&gt;$V131),1.382,IF(AND($V131&gt;$T131,$V131&gt;$U131,$V131&gt;$S131),0.618,1))</f>
        <v>0.28470508780395876</v>
      </c>
      <c r="AC131" s="4">
        <f t="shared" ref="AC131:AC194" si="58">IF(U131&lt;23.6%,0,U131)*$AH$1*IF(AND($S131&gt;$T131,$S131&gt;$U131,$S131&gt;$V131),0.618,IF(AND($V131&gt;$T131,$V131&gt;$U131,$V131&gt;$S131),0.618,1))</f>
        <v>0.31772189134886819</v>
      </c>
      <c r="AD131" s="4">
        <f t="shared" ref="AD131:AD194" si="59">IF(V131&lt;23.6%,0,V131)*$AH$1*IF(AND($S131&gt;$T131,$S131&gt;$U131,$S131&gt;$V131),0.618,0.618)</f>
        <v>0.18979253462469409</v>
      </c>
      <c r="AE131" s="4">
        <f t="shared" ref="AE131:AE194" si="60">SUM(AA131:AD131)</f>
        <v>0.95282494165523213</v>
      </c>
      <c r="AF131" s="7">
        <f t="shared" ref="AF131:AF194" si="61">X131</f>
        <v>1129.93</v>
      </c>
      <c r="AG131" t="s">
        <v>277</v>
      </c>
      <c r="AI131">
        <f t="shared" ref="AI131:AI194" si="62">IF(AND($S131&gt;$T131,$S131&gt;$U131,$S131&gt;$V131),1.382,0.618)</f>
        <v>0.61799999999999999</v>
      </c>
      <c r="AJ131">
        <f t="shared" ref="AJ131:AJ194" si="63">IF(AND($S131&gt;$T131,$S131&gt;$U131,$S131&gt;$V131),1.382,IF(AND($V131&gt;$T131,$V131&gt;$U131,$V131&gt;$S131),0.618,1))</f>
        <v>1</v>
      </c>
      <c r="AK131">
        <f t="shared" ref="AK131:AK194" si="64">IF(AND($S131&gt;$T131,$S131&gt;$U131,$S131&gt;$V131),0.618,IF(AND($V131&gt;$T131,$V131&gt;$U131,$V131&gt;$S131),0.618,1))</f>
        <v>1</v>
      </c>
      <c r="AL131">
        <f t="shared" ref="AL131:AL194" si="65">IF(AND($S131&gt;$T131,$S131&gt;$U131,$S131&gt;$V131),0.618,0.618)</f>
        <v>0.61799999999999999</v>
      </c>
    </row>
    <row r="132" spans="1:38" x14ac:dyDescent="0.25">
      <c r="A132" s="1">
        <f>eod_group_score_df_positive[[#This Row],[date]]</f>
        <v>45288</v>
      </c>
      <c r="B132" t="s">
        <v>277</v>
      </c>
      <c r="C132" s="3">
        <f>AVERAGE(eod_group_score_df_positive!Z132:Z136)</f>
        <v>0.40905690626009117</v>
      </c>
      <c r="D132" s="3">
        <f>AVERAGE(eod_group_score_df_positive!AA132:AA136)</f>
        <v>0.33419224443606554</v>
      </c>
      <c r="E132" s="3">
        <f>AVERAGE(eod_group_score_df_positive!AB132:AB136)</f>
        <v>0.51523716109245277</v>
      </c>
      <c r="F132" s="3">
        <f>AVERAGE(eod_group_score_df_positive!AC132:AC136)</f>
        <v>0.30831471119561982</v>
      </c>
      <c r="G132" t="s">
        <v>277</v>
      </c>
      <c r="H132" s="3">
        <f>ABS(AVERAGE(eod_group_score_df_negative!Z132:Z136))</f>
        <v>0.13994373388623763</v>
      </c>
      <c r="I132" s="3">
        <f>ABS(AVERAGE(eod_group_score_df_negative!AA132:AA136))</f>
        <v>0.10760665638297781</v>
      </c>
      <c r="J132" s="3">
        <f>ABS(AVERAGE(eod_group_score_df_negative!AB132:AB136))</f>
        <v>9.6263222484576028E-2</v>
      </c>
      <c r="K132" s="3">
        <f>ABS(AVERAGE(eod_group_score_df_negative!AC132:AC136))</f>
        <v>5.6464761430694385E-2</v>
      </c>
      <c r="L132" t="s">
        <v>277</v>
      </c>
      <c r="M132" s="4">
        <f t="shared" si="47"/>
        <v>0.49018735625176146</v>
      </c>
      <c r="N132" s="4">
        <f t="shared" si="48"/>
        <v>0.51287042053075416</v>
      </c>
      <c r="O132" s="4">
        <f t="shared" si="49"/>
        <v>0.68515727849106078</v>
      </c>
      <c r="P132" s="4">
        <f t="shared" si="50"/>
        <v>0.69041700167959952</v>
      </c>
      <c r="Q132" t="s">
        <v>277</v>
      </c>
      <c r="R132" s="6">
        <f t="shared" si="45"/>
        <v>45288</v>
      </c>
      <c r="S132" s="5">
        <f t="shared" si="51"/>
        <v>0.57993498609455907</v>
      </c>
      <c r="T132" s="5">
        <f t="shared" si="52"/>
        <v>0.62796161644739468</v>
      </c>
      <c r="U132" s="5">
        <f t="shared" si="53"/>
        <v>0.71790360018962807</v>
      </c>
      <c r="V132" s="5">
        <f t="shared" si="54"/>
        <v>0.67192936388769431</v>
      </c>
      <c r="W132" s="5">
        <f t="shared" si="55"/>
        <v>2.5977295666192761</v>
      </c>
      <c r="X132">
        <f>group_stock_price_index[[#This Row],[VNINDEX]]</f>
        <v>1128.93</v>
      </c>
      <c r="Y132" t="s">
        <v>277</v>
      </c>
      <c r="Z132" s="1">
        <f t="shared" si="46"/>
        <v>45288</v>
      </c>
      <c r="AA132" s="4">
        <f t="shared" si="56"/>
        <v>0.15456593480771127</v>
      </c>
      <c r="AB132" s="4">
        <f t="shared" si="57"/>
        <v>0.27081898056941833</v>
      </c>
      <c r="AC132" s="4">
        <f t="shared" si="58"/>
        <v>0.30960796975201327</v>
      </c>
      <c r="AD132" s="4">
        <f t="shared" si="59"/>
        <v>0.17908454006794169</v>
      </c>
      <c r="AE132" s="4">
        <f t="shared" si="60"/>
        <v>0.91407742519708468</v>
      </c>
      <c r="AF132" s="7">
        <f t="shared" si="61"/>
        <v>1128.93</v>
      </c>
      <c r="AG132" t="s">
        <v>277</v>
      </c>
      <c r="AI132">
        <f t="shared" si="62"/>
        <v>0.61799999999999999</v>
      </c>
      <c r="AJ132">
        <f t="shared" si="63"/>
        <v>1</v>
      </c>
      <c r="AK132">
        <f t="shared" si="64"/>
        <v>1</v>
      </c>
      <c r="AL132">
        <f t="shared" si="65"/>
        <v>0.61799999999999999</v>
      </c>
    </row>
    <row r="133" spans="1:38" x14ac:dyDescent="0.25">
      <c r="A133" s="1">
        <f>eod_group_score_df_positive[[#This Row],[date]]</f>
        <v>45287</v>
      </c>
      <c r="B133" t="s">
        <v>277</v>
      </c>
      <c r="C133" s="3">
        <f>AVERAGE(eod_group_score_df_positive!Z133:Z137)</f>
        <v>0.35488183966493336</v>
      </c>
      <c r="D133" s="3">
        <f>AVERAGE(eod_group_score_df_positive!AA133:AA137)</f>
        <v>0.45197438847721061</v>
      </c>
      <c r="E133" s="3">
        <f>AVERAGE(eod_group_score_df_positive!AB133:AB137)</f>
        <v>0.48794074291786665</v>
      </c>
      <c r="F133" s="3">
        <f>AVERAGE(eod_group_score_df_positive!AC133:AC137)</f>
        <v>0.31949877757857281</v>
      </c>
      <c r="G133" t="s">
        <v>277</v>
      </c>
      <c r="H133" s="3">
        <f>ABS(AVERAGE(eod_group_score_df_negative!Z133:Z137))</f>
        <v>0.11449892498654753</v>
      </c>
      <c r="I133" s="3">
        <f>ABS(AVERAGE(eod_group_score_df_negative!AA133:AA137))</f>
        <v>8.551200710532722E-2</v>
      </c>
      <c r="J133" s="3">
        <f>ABS(AVERAGE(eod_group_score_df_negative!AB133:AB137))</f>
        <v>9.4556719595298808E-2</v>
      </c>
      <c r="K133" s="3">
        <f>ABS(AVERAGE(eod_group_score_df_negative!AC133:AC137))</f>
        <v>5.3961280767588618E-2</v>
      </c>
      <c r="L133" t="s">
        <v>277</v>
      </c>
      <c r="M133" s="4">
        <f t="shared" si="47"/>
        <v>0.51212774954012474</v>
      </c>
      <c r="N133" s="4">
        <f t="shared" si="48"/>
        <v>0.68180773389567295</v>
      </c>
      <c r="O133" s="4">
        <f t="shared" si="49"/>
        <v>0.67534032101243124</v>
      </c>
      <c r="P133" s="4">
        <f t="shared" si="50"/>
        <v>0.71101980218954652</v>
      </c>
      <c r="Q133" t="s">
        <v>277</v>
      </c>
      <c r="R133" s="6">
        <f t="shared" si="45"/>
        <v>45287</v>
      </c>
      <c r="S133" s="5">
        <f t="shared" si="51"/>
        <v>0.59041613683348215</v>
      </c>
      <c r="T133" s="5">
        <f t="shared" si="52"/>
        <v>0.60141944189774477</v>
      </c>
      <c r="U133" s="5">
        <f t="shared" si="53"/>
        <v>0.65703088492039252</v>
      </c>
      <c r="V133" s="5">
        <f t="shared" si="54"/>
        <v>0.61221654760619981</v>
      </c>
      <c r="W133" s="5">
        <f t="shared" si="55"/>
        <v>2.461083011257819</v>
      </c>
      <c r="X133">
        <f>group_stock_price_index[[#This Row],[VNINDEX]]</f>
        <v>1121.99</v>
      </c>
      <c r="Y133" t="s">
        <v>277</v>
      </c>
      <c r="Z133" s="1">
        <f t="shared" si="46"/>
        <v>45287</v>
      </c>
      <c r="AA133" s="4">
        <f t="shared" si="56"/>
        <v>0.15735940114560526</v>
      </c>
      <c r="AB133" s="4">
        <f t="shared" si="57"/>
        <v>0.25937222257440334</v>
      </c>
      <c r="AC133" s="4">
        <f t="shared" si="58"/>
        <v>0.28335559020854506</v>
      </c>
      <c r="AD133" s="4">
        <f t="shared" si="59"/>
        <v>0.1631697091130018</v>
      </c>
      <c r="AE133" s="4">
        <f t="shared" si="60"/>
        <v>0.86325692304155544</v>
      </c>
      <c r="AF133" s="7">
        <f t="shared" si="61"/>
        <v>1121.99</v>
      </c>
      <c r="AG133" t="s">
        <v>277</v>
      </c>
      <c r="AI133">
        <f t="shared" si="62"/>
        <v>0.61799999999999999</v>
      </c>
      <c r="AJ133">
        <f t="shared" si="63"/>
        <v>1</v>
      </c>
      <c r="AK133">
        <f t="shared" si="64"/>
        <v>1</v>
      </c>
      <c r="AL133">
        <f t="shared" si="65"/>
        <v>0.61799999999999999</v>
      </c>
    </row>
    <row r="134" spans="1:38" x14ac:dyDescent="0.25">
      <c r="A134" s="1">
        <f>eod_group_score_df_positive[[#This Row],[date]]</f>
        <v>45286</v>
      </c>
      <c r="B134" t="s">
        <v>277</v>
      </c>
      <c r="C134" s="3">
        <f>AVERAGE(eod_group_score_df_positive!Z134:Z138)</f>
        <v>0.3972060925403223</v>
      </c>
      <c r="D134" s="3">
        <f>AVERAGE(eod_group_score_df_positive!AA134:AA138)</f>
        <v>0.47590707152204459</v>
      </c>
      <c r="E134" s="3">
        <f>AVERAGE(eod_group_score_df_positive!AB134:AB138)</f>
        <v>0.53274673482418555</v>
      </c>
      <c r="F134" s="3">
        <f>AVERAGE(eod_group_score_df_positive!AC134:AC138)</f>
        <v>0.31048443304702389</v>
      </c>
      <c r="G134" t="s">
        <v>277</v>
      </c>
      <c r="H134" s="3">
        <f>ABS(AVERAGE(eod_group_score_df_negative!Z134:Z138))</f>
        <v>7.527418223464892E-2</v>
      </c>
      <c r="I134" s="3">
        <f>ABS(AVERAGE(eod_group_score_df_negative!AA134:AA138))</f>
        <v>6.8211189355001825E-2</v>
      </c>
      <c r="J134" s="3">
        <f>ABS(AVERAGE(eod_group_score_df_negative!AB134:AB138))</f>
        <v>5.6993759230970963E-2</v>
      </c>
      <c r="K134" s="3">
        <f>ABS(AVERAGE(eod_group_score_df_negative!AC134:AC138))</f>
        <v>4.8488956529757918E-2</v>
      </c>
      <c r="L134" t="s">
        <v>277</v>
      </c>
      <c r="M134" s="4">
        <f t="shared" si="47"/>
        <v>0.68136582095199694</v>
      </c>
      <c r="N134" s="4">
        <f t="shared" si="48"/>
        <v>0.74927807331790541</v>
      </c>
      <c r="O134" s="4">
        <f t="shared" si="49"/>
        <v>0.8067158019315509</v>
      </c>
      <c r="P134" s="4">
        <f t="shared" si="50"/>
        <v>0.7298465126513981</v>
      </c>
      <c r="Q134" t="s">
        <v>277</v>
      </c>
      <c r="R134" s="6">
        <f t="shared" si="45"/>
        <v>45286</v>
      </c>
      <c r="S134" s="5">
        <f t="shared" si="51"/>
        <v>0.53651598931885203</v>
      </c>
      <c r="T134" s="5">
        <f t="shared" si="52"/>
        <v>0.46005231612251352</v>
      </c>
      <c r="U134" s="5">
        <f t="shared" si="53"/>
        <v>0.55774651415504661</v>
      </c>
      <c r="V134" s="5">
        <f t="shared" si="54"/>
        <v>0.49247297198677398</v>
      </c>
      <c r="W134" s="5">
        <f t="shared" si="55"/>
        <v>2.0467877915831862</v>
      </c>
      <c r="X134">
        <f>group_stock_price_index[[#This Row],[VNINDEX]]</f>
        <v>1122.25</v>
      </c>
      <c r="Y134" t="s">
        <v>277</v>
      </c>
      <c r="Z134" s="1">
        <f t="shared" si="46"/>
        <v>45286</v>
      </c>
      <c r="AA134" s="4">
        <f t="shared" si="56"/>
        <v>0.14299377933172502</v>
      </c>
      <c r="AB134" s="4">
        <f t="shared" si="57"/>
        <v>0.19840527828078813</v>
      </c>
      <c r="AC134" s="4">
        <f t="shared" si="58"/>
        <v>0.24053753991231394</v>
      </c>
      <c r="AD134" s="4">
        <f t="shared" si="59"/>
        <v>0.13125530810837499</v>
      </c>
      <c r="AE134" s="4">
        <f t="shared" si="60"/>
        <v>0.71319190563320212</v>
      </c>
      <c r="AF134" s="7">
        <f t="shared" si="61"/>
        <v>1122.25</v>
      </c>
      <c r="AG134" t="s">
        <v>277</v>
      </c>
      <c r="AI134">
        <f t="shared" si="62"/>
        <v>0.61799999999999999</v>
      </c>
      <c r="AJ134">
        <f t="shared" si="63"/>
        <v>1</v>
      </c>
      <c r="AK134">
        <f t="shared" si="64"/>
        <v>1</v>
      </c>
      <c r="AL134">
        <f t="shared" si="65"/>
        <v>0.61799999999999999</v>
      </c>
    </row>
    <row r="135" spans="1:38" x14ac:dyDescent="0.25">
      <c r="A135" s="1">
        <f>eod_group_score_df_positive[[#This Row],[date]]</f>
        <v>45285</v>
      </c>
      <c r="B135" t="s">
        <v>277</v>
      </c>
      <c r="C135" s="3">
        <f>AVERAGE(eod_group_score_df_positive!Z135:Z139)</f>
        <v>0.51039362467959015</v>
      </c>
      <c r="D135" s="3">
        <f>AVERAGE(eod_group_score_df_positive!AA135:AA139)</f>
        <v>0.44032518709231711</v>
      </c>
      <c r="E135" s="3">
        <f>AVERAGE(eod_group_score_df_positive!AB135:AB139)</f>
        <v>0.59183372741470586</v>
      </c>
      <c r="F135" s="3">
        <f>AVERAGE(eod_group_score_df_positive!AC135:AC139)</f>
        <v>0.31371304055423005</v>
      </c>
      <c r="G135" t="s">
        <v>277</v>
      </c>
      <c r="H135" s="3">
        <f>ABS(AVERAGE(eod_group_score_df_negative!Z135:Z139))</f>
        <v>7.6325636232011024E-2</v>
      </c>
      <c r="I135" s="3">
        <f>ABS(AVERAGE(eod_group_score_df_negative!AA135:AA139))</f>
        <v>5.486861062829701E-2</v>
      </c>
      <c r="J135" s="3">
        <f>ABS(AVERAGE(eod_group_score_df_negative!AB135:AB139))</f>
        <v>3.4381574720246583E-2</v>
      </c>
      <c r="K135" s="3">
        <f>ABS(AVERAGE(eod_group_score_df_negative!AC135:AC139))</f>
        <v>4.6655584384173131E-2</v>
      </c>
      <c r="L135" t="s">
        <v>277</v>
      </c>
      <c r="M135" s="4">
        <f t="shared" si="47"/>
        <v>0.73982229213534967</v>
      </c>
      <c r="N135" s="4">
        <f t="shared" si="48"/>
        <v>0.77839540446242173</v>
      </c>
      <c r="O135" s="4">
        <f t="shared" si="49"/>
        <v>0.89019247979718896</v>
      </c>
      <c r="P135" s="4">
        <f t="shared" si="50"/>
        <v>0.74106744507989386</v>
      </c>
      <c r="Q135" t="s">
        <v>277</v>
      </c>
      <c r="R135" s="6">
        <f t="shared" si="45"/>
        <v>45285</v>
      </c>
      <c r="S135" s="5">
        <f t="shared" si="51"/>
        <v>0.38138685749490564</v>
      </c>
      <c r="T135" s="5">
        <f t="shared" si="52"/>
        <v>0.20480526212503553</v>
      </c>
      <c r="U135" s="5">
        <f t="shared" si="53"/>
        <v>0.32666231853043026</v>
      </c>
      <c r="V135" s="5">
        <f t="shared" si="54"/>
        <v>0.29794087103572797</v>
      </c>
      <c r="W135" s="5">
        <f t="shared" si="55"/>
        <v>1.2107953091860995</v>
      </c>
      <c r="X135">
        <f>group_stock_price_index[[#This Row],[VNINDEX]]</f>
        <v>1117.6600000000001</v>
      </c>
      <c r="Y135" t="s">
        <v>277</v>
      </c>
      <c r="Z135" s="1">
        <f t="shared" si="46"/>
        <v>45285</v>
      </c>
      <c r="AA135" s="4">
        <f t="shared" si="56"/>
        <v>0.22731064095531647</v>
      </c>
      <c r="AB135" s="4">
        <f t="shared" si="57"/>
        <v>0</v>
      </c>
      <c r="AC135" s="4">
        <f t="shared" si="58"/>
        <v>8.7062977472922631E-2</v>
      </c>
      <c r="AD135" s="4">
        <f t="shared" si="59"/>
        <v>7.9408054960064575E-2</v>
      </c>
      <c r="AE135" s="4">
        <f t="shared" si="60"/>
        <v>0.39378167338830367</v>
      </c>
      <c r="AF135" s="7">
        <f t="shared" si="61"/>
        <v>1117.6600000000001</v>
      </c>
      <c r="AG135" t="s">
        <v>277</v>
      </c>
      <c r="AI135">
        <f t="shared" si="62"/>
        <v>1.3819999999999999</v>
      </c>
      <c r="AJ135">
        <f t="shared" si="63"/>
        <v>1.3819999999999999</v>
      </c>
      <c r="AK135">
        <f t="shared" si="64"/>
        <v>0.61799999999999999</v>
      </c>
      <c r="AL135">
        <f t="shared" si="65"/>
        <v>0.61799999999999999</v>
      </c>
    </row>
    <row r="136" spans="1:38" x14ac:dyDescent="0.25">
      <c r="A136" s="1">
        <f>eod_group_score_df_positive[[#This Row],[date]]</f>
        <v>45282</v>
      </c>
      <c r="B136" t="s">
        <v>277</v>
      </c>
      <c r="C136" s="3">
        <f>AVERAGE(eod_group_score_df_positive!Z136:Z140)</f>
        <v>0.38353655005556886</v>
      </c>
      <c r="D136" s="3">
        <f>AVERAGE(eod_group_score_df_positive!AA136:AA140)</f>
        <v>0.30972382085385586</v>
      </c>
      <c r="E136" s="3">
        <f>AVERAGE(eod_group_score_df_positive!AB136:AB140)</f>
        <v>0.3109969599869819</v>
      </c>
      <c r="F136" s="3">
        <f>AVERAGE(eod_group_score_df_positive!AC136:AC140)</f>
        <v>0.20609447621932872</v>
      </c>
      <c r="G136" t="s">
        <v>277</v>
      </c>
      <c r="H136" s="3">
        <f>ABS(AVERAGE(eod_group_score_df_negative!Z136:Z140))</f>
        <v>0.13610021989923821</v>
      </c>
      <c r="I136" s="3">
        <f>ABS(AVERAGE(eod_group_score_df_negative!AA136:AA140))</f>
        <v>0.1272897055190394</v>
      </c>
      <c r="J136" s="3">
        <f>ABS(AVERAGE(eod_group_score_df_negative!AB136:AB140))</f>
        <v>9.4974582154005116E-2</v>
      </c>
      <c r="K136" s="3">
        <f>ABS(AVERAGE(eod_group_score_df_negative!AC136:AC140))</f>
        <v>7.1045337516091572E-2</v>
      </c>
      <c r="L136" t="s">
        <v>277</v>
      </c>
      <c r="M136" s="4">
        <f t="shared" si="47"/>
        <v>0.47617171159356231</v>
      </c>
      <c r="N136" s="4">
        <f t="shared" si="48"/>
        <v>0.41745645003021925</v>
      </c>
      <c r="O136" s="4">
        <f t="shared" si="49"/>
        <v>0.53211211971590833</v>
      </c>
      <c r="P136" s="4">
        <f t="shared" si="50"/>
        <v>0.48729605783803331</v>
      </c>
      <c r="Q136" t="s">
        <v>277</v>
      </c>
      <c r="R136" s="6">
        <f t="shared" si="45"/>
        <v>45282</v>
      </c>
      <c r="S136" s="5">
        <f t="shared" si="51"/>
        <v>0.17575074480606073</v>
      </c>
      <c r="T136" s="5">
        <f t="shared" si="52"/>
        <v>-6.6223633990242808E-2</v>
      </c>
      <c r="U136" s="5">
        <f t="shared" si="53"/>
        <v>5.1250896870226659E-2</v>
      </c>
      <c r="V136" s="5">
        <f t="shared" si="54"/>
        <v>9.808688187921269E-2</v>
      </c>
      <c r="W136" s="5">
        <f t="shared" si="55"/>
        <v>0.25886488956525727</v>
      </c>
      <c r="X136">
        <f>group_stock_price_index[[#This Row],[VNINDEX]]</f>
        <v>1103.06</v>
      </c>
      <c r="Y136" t="s">
        <v>277</v>
      </c>
      <c r="Z136" s="1">
        <f t="shared" si="46"/>
        <v>45282</v>
      </c>
      <c r="AA136" s="4">
        <f t="shared" si="56"/>
        <v>0</v>
      </c>
      <c r="AB136" s="4">
        <f t="shared" si="57"/>
        <v>0</v>
      </c>
      <c r="AC136" s="4">
        <f t="shared" si="58"/>
        <v>0</v>
      </c>
      <c r="AD136" s="4">
        <f t="shared" si="59"/>
        <v>0</v>
      </c>
      <c r="AE136" s="4">
        <f t="shared" si="60"/>
        <v>0</v>
      </c>
      <c r="AF136" s="7">
        <f t="shared" si="61"/>
        <v>1103.06</v>
      </c>
      <c r="AG136" t="s">
        <v>277</v>
      </c>
      <c r="AI136">
        <f t="shared" si="62"/>
        <v>1.3819999999999999</v>
      </c>
      <c r="AJ136">
        <f t="shared" si="63"/>
        <v>1.3819999999999999</v>
      </c>
      <c r="AK136">
        <f t="shared" si="64"/>
        <v>0.61799999999999999</v>
      </c>
      <c r="AL136">
        <f t="shared" si="65"/>
        <v>0.61799999999999999</v>
      </c>
    </row>
    <row r="137" spans="1:38" x14ac:dyDescent="0.25">
      <c r="A137" s="1">
        <f>eod_group_score_df_positive[[#This Row],[date]]</f>
        <v>45281</v>
      </c>
      <c r="B137" t="s">
        <v>277</v>
      </c>
      <c r="C137" s="3">
        <f>AVERAGE(eod_group_score_df_positive!Z137:Z141)</f>
        <v>0.4019834239192992</v>
      </c>
      <c r="D137" s="3">
        <f>AVERAGE(eod_group_score_df_positive!AA137:AA141)</f>
        <v>0.28208404766066059</v>
      </c>
      <c r="E137" s="3">
        <f>AVERAGE(eod_group_score_df_positive!AB137:AB141)</f>
        <v>0.28695917347224392</v>
      </c>
      <c r="F137" s="3">
        <f>AVERAGE(eod_group_score_df_positive!AC137:AC141)</f>
        <v>0.21085860326609529</v>
      </c>
      <c r="G137" t="s">
        <v>277</v>
      </c>
      <c r="H137" s="3">
        <f>ABS(AVERAGE(eod_group_score_df_negative!Z137:Z141))</f>
        <v>0.11919539028307047</v>
      </c>
      <c r="I137" s="3">
        <f>ABS(AVERAGE(eod_group_score_df_negative!AA137:AA141))</f>
        <v>0.12668615302212818</v>
      </c>
      <c r="J137" s="3">
        <f>ABS(AVERAGE(eod_group_score_df_negative!AB137:AB141))</f>
        <v>0.12868463056088605</v>
      </c>
      <c r="K137" s="3">
        <f>ABS(AVERAGE(eod_group_score_df_negative!AC137:AC141))</f>
        <v>9.213117416652214E-2</v>
      </c>
      <c r="L137" t="s">
        <v>277</v>
      </c>
      <c r="M137" s="4">
        <f t="shared" si="47"/>
        <v>0.54259310994637699</v>
      </c>
      <c r="N137" s="4">
        <f t="shared" si="48"/>
        <v>0.38015954778250399</v>
      </c>
      <c r="O137" s="4">
        <f t="shared" si="49"/>
        <v>0.38079370214488317</v>
      </c>
      <c r="P137" s="4">
        <f t="shared" si="50"/>
        <v>0.39185292027212765</v>
      </c>
      <c r="Q137" t="s">
        <v>277</v>
      </c>
      <c r="R137" s="6">
        <f t="shared" si="45"/>
        <v>45281</v>
      </c>
      <c r="S137" s="5">
        <f t="shared" si="51"/>
        <v>3.9202285986131333E-2</v>
      </c>
      <c r="T137" s="5">
        <f t="shared" si="52"/>
        <v>-0.234053257212092</v>
      </c>
      <c r="U137" s="5">
        <f t="shared" si="53"/>
        <v>-0.14026890714659029</v>
      </c>
      <c r="V137" s="5">
        <f t="shared" si="54"/>
        <v>-5.4268759166864113E-2</v>
      </c>
      <c r="W137" s="5">
        <f t="shared" si="55"/>
        <v>-0.38938863753941511</v>
      </c>
      <c r="X137">
        <f>group_stock_price_index[[#This Row],[VNINDEX]]</f>
        <v>1102.43</v>
      </c>
      <c r="Y137" t="s">
        <v>277</v>
      </c>
      <c r="Z137" s="1">
        <f t="shared" si="46"/>
        <v>45281</v>
      </c>
      <c r="AA137" s="4">
        <f t="shared" si="56"/>
        <v>0</v>
      </c>
      <c r="AB137" s="4">
        <f t="shared" si="57"/>
        <v>0</v>
      </c>
      <c r="AC137" s="4">
        <f t="shared" si="58"/>
        <v>0</v>
      </c>
      <c r="AD137" s="4">
        <f t="shared" si="59"/>
        <v>0</v>
      </c>
      <c r="AE137" s="4">
        <f t="shared" si="60"/>
        <v>0</v>
      </c>
      <c r="AF137" s="7">
        <f t="shared" si="61"/>
        <v>1102.43</v>
      </c>
      <c r="AG137" t="s">
        <v>277</v>
      </c>
      <c r="AI137">
        <f t="shared" si="62"/>
        <v>1.3819999999999999</v>
      </c>
      <c r="AJ137">
        <f t="shared" si="63"/>
        <v>1.3819999999999999</v>
      </c>
      <c r="AK137">
        <f t="shared" si="64"/>
        <v>0.61799999999999999</v>
      </c>
      <c r="AL137">
        <f t="shared" si="65"/>
        <v>0.61799999999999999</v>
      </c>
    </row>
    <row r="138" spans="1:38" x14ac:dyDescent="0.25">
      <c r="A138" s="1">
        <f>eod_group_score_df_positive[[#This Row],[date]]</f>
        <v>45280</v>
      </c>
      <c r="B138" t="s">
        <v>277</v>
      </c>
      <c r="C138" s="3">
        <f>AVERAGE(eod_group_score_df_positive!Z138:Z142)</f>
        <v>0.35010622884189646</v>
      </c>
      <c r="D138" s="3">
        <f>AVERAGE(eod_group_score_df_positive!AA138:AA142)</f>
        <v>0.16183165970546778</v>
      </c>
      <c r="E138" s="3">
        <f>AVERAGE(eod_group_score_df_positive!AB138:AB142)</f>
        <v>0.22077973174119778</v>
      </c>
      <c r="F138" s="3">
        <f>AVERAGE(eod_group_score_df_positive!AC138:AC142)</f>
        <v>0.1572293249169068</v>
      </c>
      <c r="G138" t="s">
        <v>277</v>
      </c>
      <c r="H138" s="3">
        <f>ABS(AVERAGE(eod_group_score_df_negative!Z138:Z142))</f>
        <v>0.21338744298438656</v>
      </c>
      <c r="I138" s="3">
        <f>ABS(AVERAGE(eod_group_score_df_negative!AA138:AA142))</f>
        <v>0.17014021697141052</v>
      </c>
      <c r="J138" s="3">
        <f>ABS(AVERAGE(eod_group_score_df_negative!AB138:AB142))</f>
        <v>0.15376649496816955</v>
      </c>
      <c r="K138" s="3">
        <f>ABS(AVERAGE(eod_group_score_df_negative!AC138:AC142))</f>
        <v>0.12548047088821698</v>
      </c>
      <c r="L138" t="s">
        <v>277</v>
      </c>
      <c r="M138" s="4">
        <f t="shared" si="47"/>
        <v>0.24262701196697437</v>
      </c>
      <c r="N138" s="4">
        <f t="shared" si="48"/>
        <v>-2.5027894980482909E-2</v>
      </c>
      <c r="O138" s="4">
        <f t="shared" si="49"/>
        <v>0.17891846718570142</v>
      </c>
      <c r="P138" s="4">
        <f t="shared" si="50"/>
        <v>0.11230192409241735</v>
      </c>
      <c r="Q138" t="s">
        <v>277</v>
      </c>
      <c r="R138" s="6">
        <f t="shared" si="45"/>
        <v>45280</v>
      </c>
      <c r="S138" s="5">
        <f t="shared" si="51"/>
        <v>-0.1359637468220885</v>
      </c>
      <c r="T138" s="5">
        <f t="shared" si="52"/>
        <v>-0.38506747154995746</v>
      </c>
      <c r="U138" s="5">
        <f t="shared" si="53"/>
        <v>-0.26160390498304797</v>
      </c>
      <c r="V138" s="5">
        <f t="shared" si="54"/>
        <v>-0.21270768736111223</v>
      </c>
      <c r="W138" s="5">
        <f t="shared" si="55"/>
        <v>-0.99534281071620623</v>
      </c>
      <c r="X138">
        <f>group_stock_price_index[[#This Row],[VNINDEX]]</f>
        <v>1100.76</v>
      </c>
      <c r="Y138" t="s">
        <v>277</v>
      </c>
      <c r="Z138" s="1">
        <f t="shared" si="46"/>
        <v>45280</v>
      </c>
      <c r="AA138" s="4">
        <f t="shared" si="56"/>
        <v>0</v>
      </c>
      <c r="AB138" s="4">
        <f t="shared" si="57"/>
        <v>0</v>
      </c>
      <c r="AC138" s="4">
        <f t="shared" si="58"/>
        <v>0</v>
      </c>
      <c r="AD138" s="4">
        <f t="shared" si="59"/>
        <v>0</v>
      </c>
      <c r="AE138" s="4">
        <f t="shared" si="60"/>
        <v>0</v>
      </c>
      <c r="AF138" s="7">
        <f t="shared" si="61"/>
        <v>1100.76</v>
      </c>
      <c r="AG138" t="s">
        <v>277</v>
      </c>
      <c r="AI138">
        <f t="shared" si="62"/>
        <v>1.3819999999999999</v>
      </c>
      <c r="AJ138">
        <f t="shared" si="63"/>
        <v>1.3819999999999999</v>
      </c>
      <c r="AK138">
        <f t="shared" si="64"/>
        <v>0.61799999999999999</v>
      </c>
      <c r="AL138">
        <f t="shared" si="65"/>
        <v>0.61799999999999999</v>
      </c>
    </row>
    <row r="139" spans="1:38" x14ac:dyDescent="0.25">
      <c r="A139" s="1">
        <f>eod_group_score_df_positive[[#This Row],[date]]</f>
        <v>45279</v>
      </c>
      <c r="B139" t="s">
        <v>277</v>
      </c>
      <c r="C139" s="3">
        <f>AVERAGE(eod_group_score_df_positive!Z139:Z143)</f>
        <v>0.28911221581138757</v>
      </c>
      <c r="D139" s="3">
        <f>AVERAGE(eod_group_score_df_positive!AA139:AA143)</f>
        <v>0.11306710749319093</v>
      </c>
      <c r="E139" s="3">
        <f>AVERAGE(eod_group_score_df_positive!AB139:AB143)</f>
        <v>0.14721256284690304</v>
      </c>
      <c r="F139" s="3">
        <f>AVERAGE(eod_group_score_df_positive!AC139:AC143)</f>
        <v>0.11355873185365421</v>
      </c>
      <c r="G139" t="s">
        <v>277</v>
      </c>
      <c r="H139" s="3">
        <f>ABS(AVERAGE(eod_group_score_df_negative!Z139:Z143))</f>
        <v>0.34930178443901172</v>
      </c>
      <c r="I139" s="3">
        <f>ABS(AVERAGE(eod_group_score_df_negative!AA139:AA143))</f>
        <v>0.36497465404351626</v>
      </c>
      <c r="J139" s="3">
        <f>ABS(AVERAGE(eod_group_score_df_negative!AB139:AB143))</f>
        <v>0.30484864650241261</v>
      </c>
      <c r="K139" s="3">
        <f>ABS(AVERAGE(eod_group_score_df_negative!AC139:AC143))</f>
        <v>0.18639063506393</v>
      </c>
      <c r="L139" t="s">
        <v>277</v>
      </c>
      <c r="M139" s="4">
        <f t="shared" si="47"/>
        <v>-9.4279838167735261E-2</v>
      </c>
      <c r="N139" s="4">
        <f t="shared" si="48"/>
        <v>-0.52695719666948426</v>
      </c>
      <c r="O139" s="4">
        <f t="shared" si="49"/>
        <v>-0.34870517619153074</v>
      </c>
      <c r="P139" s="4">
        <f t="shared" si="50"/>
        <v>-0.24281399210383228</v>
      </c>
      <c r="Q139" t="s">
        <v>277</v>
      </c>
      <c r="R139" s="6">
        <f t="shared" si="45"/>
        <v>45279</v>
      </c>
      <c r="S139" s="5">
        <f t="shared" si="51"/>
        <v>-0.18554803224499464</v>
      </c>
      <c r="T139" s="5">
        <f t="shared" si="52"/>
        <v>-0.40318355598885819</v>
      </c>
      <c r="U139" s="5">
        <f t="shared" si="53"/>
        <v>-0.29988848607522345</v>
      </c>
      <c r="V139" s="5">
        <f t="shared" si="54"/>
        <v>-0.26158246126215823</v>
      </c>
      <c r="W139" s="5">
        <f t="shared" si="55"/>
        <v>-1.1502025355712346</v>
      </c>
      <c r="X139">
        <f>group_stock_price_index[[#This Row],[VNINDEX]]</f>
        <v>1096.3</v>
      </c>
      <c r="Y139" t="s">
        <v>277</v>
      </c>
      <c r="Z139" s="1">
        <f t="shared" si="46"/>
        <v>45279</v>
      </c>
      <c r="AA139" s="4">
        <f t="shared" si="56"/>
        <v>0</v>
      </c>
      <c r="AB139" s="4">
        <f t="shared" si="57"/>
        <v>0</v>
      </c>
      <c r="AC139" s="4">
        <f t="shared" si="58"/>
        <v>0</v>
      </c>
      <c r="AD139" s="4">
        <f t="shared" si="59"/>
        <v>0</v>
      </c>
      <c r="AE139" s="4">
        <f t="shared" si="60"/>
        <v>0</v>
      </c>
      <c r="AF139" s="7">
        <f t="shared" si="61"/>
        <v>1096.3</v>
      </c>
      <c r="AG139" t="s">
        <v>277</v>
      </c>
      <c r="AI139">
        <f t="shared" si="62"/>
        <v>1.3819999999999999</v>
      </c>
      <c r="AJ139">
        <f t="shared" si="63"/>
        <v>1.3819999999999999</v>
      </c>
      <c r="AK139">
        <f t="shared" si="64"/>
        <v>0.61799999999999999</v>
      </c>
      <c r="AL139">
        <f t="shared" si="65"/>
        <v>0.61799999999999999</v>
      </c>
    </row>
    <row r="140" spans="1:38" x14ac:dyDescent="0.25">
      <c r="A140" s="1">
        <f>eod_group_score_df_positive[[#This Row],[date]]</f>
        <v>45278</v>
      </c>
      <c r="B140" t="s">
        <v>277</v>
      </c>
      <c r="C140" s="3">
        <f>AVERAGE(eod_group_score_df_positive!Z140:Z144)</f>
        <v>0.1927185346559987</v>
      </c>
      <c r="D140" s="3">
        <f>AVERAGE(eod_group_score_df_positive!AA140:AA144)</f>
        <v>0.10214911762215548</v>
      </c>
      <c r="E140" s="3">
        <f>AVERAGE(eod_group_score_df_positive!AB140:AB144)</f>
        <v>0.10669279320675831</v>
      </c>
      <c r="F140" s="3">
        <f>AVERAGE(eod_group_score_df_positive!AC140:AC144)</f>
        <v>0.10242630742492431</v>
      </c>
      <c r="G140" t="s">
        <v>277</v>
      </c>
      <c r="H140" s="3">
        <f>ABS(AVERAGE(eod_group_score_df_negative!Z140:Z144))</f>
        <v>0.34889819996256549</v>
      </c>
      <c r="I140" s="3">
        <f>ABS(AVERAGE(eod_group_score_df_negative!AA140:AA144))</f>
        <v>0.38053910280408748</v>
      </c>
      <c r="J140" s="3">
        <f>ABS(AVERAGE(eod_group_score_df_negative!AB140:AB144))</f>
        <v>0.3091537811413303</v>
      </c>
      <c r="K140" s="3">
        <f>ABS(AVERAGE(eod_group_score_df_negative!AC140:AC144))</f>
        <v>0.17373075032183186</v>
      </c>
      <c r="L140" t="s">
        <v>277</v>
      </c>
      <c r="M140" s="4">
        <f t="shared" si="47"/>
        <v>-0.28835827130887481</v>
      </c>
      <c r="N140" s="4">
        <f t="shared" si="48"/>
        <v>-0.57674907611397019</v>
      </c>
      <c r="O140" s="4">
        <f t="shared" si="49"/>
        <v>-0.48686462850382883</v>
      </c>
      <c r="P140" s="4">
        <f t="shared" si="50"/>
        <v>-0.25820250070268252</v>
      </c>
      <c r="Q140" t="s">
        <v>277</v>
      </c>
      <c r="R140" s="6">
        <f t="shared" si="45"/>
        <v>45278</v>
      </c>
      <c r="S140" s="5">
        <f t="shared" si="51"/>
        <v>-3.4728839831428382E-2</v>
      </c>
      <c r="T140" s="5">
        <f t="shared" si="52"/>
        <v>-0.15479662529232019</v>
      </c>
      <c r="U140" s="5">
        <f t="shared" si="53"/>
        <v>-7.5869033334381358E-2</v>
      </c>
      <c r="V140" s="5">
        <f t="shared" si="54"/>
        <v>-0.11026676399485331</v>
      </c>
      <c r="W140" s="5">
        <f t="shared" si="55"/>
        <v>-0.3756612624529832</v>
      </c>
      <c r="X140">
        <f>group_stock_price_index[[#This Row],[VNINDEX]]</f>
        <v>1091.8800000000001</v>
      </c>
      <c r="Y140" t="s">
        <v>277</v>
      </c>
      <c r="Z140" s="1">
        <f t="shared" si="46"/>
        <v>45278</v>
      </c>
      <c r="AA140" s="4">
        <f t="shared" si="56"/>
        <v>0</v>
      </c>
      <c r="AB140" s="4">
        <f t="shared" si="57"/>
        <v>0</v>
      </c>
      <c r="AC140" s="4">
        <f t="shared" si="58"/>
        <v>0</v>
      </c>
      <c r="AD140" s="4">
        <f t="shared" si="59"/>
        <v>0</v>
      </c>
      <c r="AE140" s="4">
        <f t="shared" si="60"/>
        <v>0</v>
      </c>
      <c r="AF140" s="7">
        <f t="shared" si="61"/>
        <v>1091.8800000000001</v>
      </c>
      <c r="AG140" t="s">
        <v>277</v>
      </c>
      <c r="AI140">
        <f t="shared" si="62"/>
        <v>1.3819999999999999</v>
      </c>
      <c r="AJ140">
        <f t="shared" si="63"/>
        <v>1.3819999999999999</v>
      </c>
      <c r="AK140">
        <f t="shared" si="64"/>
        <v>0.61799999999999999</v>
      </c>
      <c r="AL140">
        <f t="shared" si="65"/>
        <v>0.61799999999999999</v>
      </c>
    </row>
    <row r="141" spans="1:38" x14ac:dyDescent="0.25">
      <c r="A141" s="1">
        <f>eod_group_score_df_positive[[#This Row],[date]]</f>
        <v>45275</v>
      </c>
      <c r="B141" t="s">
        <v>277</v>
      </c>
      <c r="C141" s="3">
        <f>AVERAGE(eod_group_score_df_positive!Z141:Z145)</f>
        <v>0.2023710961073692</v>
      </c>
      <c r="D141" s="3">
        <f>AVERAGE(eod_group_score_df_positive!AA141:AA145)</f>
        <v>0.13471619768634766</v>
      </c>
      <c r="E141" s="3">
        <f>AVERAGE(eod_group_score_df_positive!AB141:AB145)</f>
        <v>0.10489186367772667</v>
      </c>
      <c r="F141" s="3">
        <f>AVERAGE(eod_group_score_df_positive!AC141:AC145)</f>
        <v>9.719708784080211E-2</v>
      </c>
      <c r="G141" t="s">
        <v>277</v>
      </c>
      <c r="H141" s="3">
        <f>ABS(AVERAGE(eod_group_score_df_negative!Z141:Z145))</f>
        <v>0.30774635516275878</v>
      </c>
      <c r="I141" s="3">
        <f>ABS(AVERAGE(eod_group_score_df_negative!AA141:AA145))</f>
        <v>0.33118128220283838</v>
      </c>
      <c r="J141" s="3">
        <f>ABS(AVERAGE(eod_group_score_df_negative!AB141:AB145))</f>
        <v>0.26025860458817224</v>
      </c>
      <c r="K141" s="3">
        <f>ABS(AVERAGE(eod_group_score_df_negative!AC141:AC145))</f>
        <v>0.17074142667391939</v>
      </c>
      <c r="L141" t="s">
        <v>277</v>
      </c>
      <c r="M141" s="4">
        <f t="shared" si="47"/>
        <v>-0.20657058250608465</v>
      </c>
      <c r="N141" s="4">
        <f t="shared" si="48"/>
        <v>-0.42169166607902675</v>
      </c>
      <c r="O141" s="4">
        <f t="shared" si="49"/>
        <v>-0.4254869003681766</v>
      </c>
      <c r="P141" s="4">
        <f t="shared" si="50"/>
        <v>-0.27448214739235072</v>
      </c>
      <c r="Q141" t="s">
        <v>277</v>
      </c>
      <c r="R141" s="6">
        <f t="shared" si="45"/>
        <v>45275</v>
      </c>
      <c r="S141" s="5">
        <f t="shared" si="51"/>
        <v>0.13409915598066816</v>
      </c>
      <c r="T141" s="5">
        <f t="shared" si="52"/>
        <v>0.10130786348077434</v>
      </c>
      <c r="U141" s="5">
        <f t="shared" si="53"/>
        <v>0.15874483420476879</v>
      </c>
      <c r="V141" s="5">
        <f t="shared" si="54"/>
        <v>3.2409760661652708E-2</v>
      </c>
      <c r="W141" s="5">
        <f t="shared" si="55"/>
        <v>0.42656161432786399</v>
      </c>
      <c r="X141">
        <f>group_stock_price_index[[#This Row],[VNINDEX]]</f>
        <v>1102.3</v>
      </c>
      <c r="Y141" t="s">
        <v>277</v>
      </c>
      <c r="Z141" s="1">
        <f t="shared" si="46"/>
        <v>45275</v>
      </c>
      <c r="AA141" s="4">
        <f t="shared" si="56"/>
        <v>0</v>
      </c>
      <c r="AB141" s="4">
        <f t="shared" si="57"/>
        <v>0</v>
      </c>
      <c r="AC141" s="4">
        <f t="shared" si="58"/>
        <v>0</v>
      </c>
      <c r="AD141" s="4">
        <f t="shared" si="59"/>
        <v>0</v>
      </c>
      <c r="AE141" s="4">
        <f t="shared" si="60"/>
        <v>0</v>
      </c>
      <c r="AF141" s="7">
        <f t="shared" si="61"/>
        <v>1102.3</v>
      </c>
      <c r="AG141" t="s">
        <v>277</v>
      </c>
      <c r="AI141">
        <f t="shared" si="62"/>
        <v>0.61799999999999999</v>
      </c>
      <c r="AJ141">
        <f t="shared" si="63"/>
        <v>1</v>
      </c>
      <c r="AK141">
        <f t="shared" si="64"/>
        <v>1</v>
      </c>
      <c r="AL141">
        <f t="shared" si="65"/>
        <v>0.61799999999999999</v>
      </c>
    </row>
    <row r="142" spans="1:38" x14ac:dyDescent="0.25">
      <c r="A142" s="1">
        <f>eod_group_score_df_positive[[#This Row],[date]]</f>
        <v>45274</v>
      </c>
      <c r="B142" t="s">
        <v>277</v>
      </c>
      <c r="C142" s="3">
        <f>AVERAGE(eod_group_score_df_positive!Z142:Z146)</f>
        <v>0.16643008977109428</v>
      </c>
      <c r="D142" s="3">
        <f>AVERAGE(eod_group_score_df_positive!AA142:AA146)</f>
        <v>0.14305998753112065</v>
      </c>
      <c r="E142" s="3">
        <f>AVERAGE(eod_group_score_df_positive!AB142:AB146)</f>
        <v>0.142047066215511</v>
      </c>
      <c r="F142" s="3">
        <f>AVERAGE(eod_group_score_df_positive!AC142:AC146)</f>
        <v>7.3978458132704469E-2</v>
      </c>
      <c r="G142" t="s">
        <v>277</v>
      </c>
      <c r="H142" s="3">
        <f>ABS(AVERAGE(eod_group_score_df_negative!Z142:Z146))</f>
        <v>0.33278808302382218</v>
      </c>
      <c r="I142" s="3">
        <f>ABS(AVERAGE(eod_group_score_df_negative!AA142:AA146))</f>
        <v>0.31466717591060595</v>
      </c>
      <c r="J142" s="3">
        <f>ABS(AVERAGE(eod_group_score_df_negative!AB142:AB146))</f>
        <v>0.22494332902216269</v>
      </c>
      <c r="K142" s="3">
        <f>ABS(AVERAGE(eod_group_score_df_negative!AC142:AC146))</f>
        <v>0.17275692662326825</v>
      </c>
      <c r="L142" t="s">
        <v>277</v>
      </c>
      <c r="M142" s="4">
        <f t="shared" si="47"/>
        <v>-0.33323705409472215</v>
      </c>
      <c r="N142" s="4">
        <f t="shared" si="48"/>
        <v>-0.37491152390682331</v>
      </c>
      <c r="O142" s="4">
        <f t="shared" si="49"/>
        <v>-0.22588128703740504</v>
      </c>
      <c r="P142" s="4">
        <f t="shared" si="50"/>
        <v>-0.40034172069911284</v>
      </c>
      <c r="Q142" t="s">
        <v>277</v>
      </c>
      <c r="R142" s="6">
        <f t="shared" si="45"/>
        <v>45274</v>
      </c>
      <c r="S142" s="5">
        <f t="shared" si="51"/>
        <v>0.33541793424367572</v>
      </c>
      <c r="T142" s="5">
        <f t="shared" si="52"/>
        <v>0.35876693370354945</v>
      </c>
      <c r="U142" s="5">
        <f t="shared" si="53"/>
        <v>0.40849221994515483</v>
      </c>
      <c r="V142" s="5">
        <f t="shared" si="54"/>
        <v>0.23018789205979423</v>
      </c>
      <c r="W142" s="5">
        <f t="shared" si="55"/>
        <v>1.3328649799521741</v>
      </c>
      <c r="X142">
        <f>group_stock_price_index[[#This Row],[VNINDEX]]</f>
        <v>1110.1300000000001</v>
      </c>
      <c r="Y142" t="s">
        <v>277</v>
      </c>
      <c r="Z142" s="1">
        <f t="shared" si="46"/>
        <v>45274</v>
      </c>
      <c r="AA142" s="4">
        <f t="shared" si="56"/>
        <v>8.9396549269734726E-2</v>
      </c>
      <c r="AB142" s="4">
        <f t="shared" si="57"/>
        <v>0.15472425814381072</v>
      </c>
      <c r="AC142" s="4">
        <f t="shared" si="58"/>
        <v>0.17616912193128109</v>
      </c>
      <c r="AD142" s="4">
        <f t="shared" si="59"/>
        <v>0</v>
      </c>
      <c r="AE142" s="4">
        <f t="shared" si="60"/>
        <v>0.42028992934482656</v>
      </c>
      <c r="AF142" s="7">
        <f t="shared" si="61"/>
        <v>1110.1300000000001</v>
      </c>
      <c r="AG142" t="s">
        <v>277</v>
      </c>
      <c r="AI142">
        <f t="shared" si="62"/>
        <v>0.61799999999999999</v>
      </c>
      <c r="AJ142">
        <f t="shared" si="63"/>
        <v>1</v>
      </c>
      <c r="AK142">
        <f t="shared" si="64"/>
        <v>1</v>
      </c>
      <c r="AL142">
        <f t="shared" si="65"/>
        <v>0.61799999999999999</v>
      </c>
    </row>
    <row r="143" spans="1:38" x14ac:dyDescent="0.25">
      <c r="A143" s="1">
        <f>eod_group_score_df_positive[[#This Row],[date]]</f>
        <v>45273</v>
      </c>
      <c r="B143" t="s">
        <v>277</v>
      </c>
      <c r="C143" s="3">
        <f>AVERAGE(eod_group_score_df_positive!Z143:Z147)</f>
        <v>0.28028225618879055</v>
      </c>
      <c r="D143" s="3">
        <f>AVERAGE(eod_group_score_df_positive!AA143:AA147)</f>
        <v>0.25680921078185681</v>
      </c>
      <c r="E143" s="3">
        <f>AVERAGE(eod_group_score_df_positive!AB143:AB147)</f>
        <v>0.21725338964408594</v>
      </c>
      <c r="F143" s="3">
        <f>AVERAGE(eod_group_score_df_positive!AC143:AC147)</f>
        <v>0.12644130165196796</v>
      </c>
      <c r="G143" t="s">
        <v>277</v>
      </c>
      <c r="H143" s="3">
        <f>ABS(AVERAGE(eod_group_score_df_negative!Z143:Z147))</f>
        <v>0.28326591415825353</v>
      </c>
      <c r="I143" s="3">
        <f>ABS(AVERAGE(eod_group_score_df_negative!AA143:AA147))</f>
        <v>0.32394978044142303</v>
      </c>
      <c r="J143" s="3">
        <f>ABS(AVERAGE(eod_group_score_df_negative!AB143:AB147))</f>
        <v>0.22275545305818817</v>
      </c>
      <c r="K143" s="3">
        <f>ABS(AVERAGE(eod_group_score_df_negative!AC143:AC147))</f>
        <v>0.16492225315813033</v>
      </c>
      <c r="L143" t="s">
        <v>277</v>
      </c>
      <c r="M143" s="4">
        <f t="shared" si="47"/>
        <v>-5.2944151475562192E-3</v>
      </c>
      <c r="N143" s="4">
        <f t="shared" si="48"/>
        <v>-0.11560831717498665</v>
      </c>
      <c r="O143" s="4">
        <f t="shared" si="49"/>
        <v>-1.2504438275176031E-2</v>
      </c>
      <c r="P143" s="4">
        <f t="shared" si="50"/>
        <v>-0.13207194541281275</v>
      </c>
      <c r="Q143" t="s">
        <v>277</v>
      </c>
      <c r="R143" s="6">
        <f t="shared" si="45"/>
        <v>45273</v>
      </c>
      <c r="S143" s="5">
        <f t="shared" si="51"/>
        <v>0.57288988208437153</v>
      </c>
      <c r="T143" s="5">
        <f t="shared" si="52"/>
        <v>0.61092675054212253</v>
      </c>
      <c r="U143" s="5">
        <f t="shared" si="53"/>
        <v>0.62432952864848779</v>
      </c>
      <c r="V143" s="5">
        <f t="shared" si="54"/>
        <v>0.47835452667342937</v>
      </c>
      <c r="W143" s="5">
        <f t="shared" si="55"/>
        <v>2.2865006879484113</v>
      </c>
      <c r="X143">
        <f>group_stock_price_index[[#This Row],[VNINDEX]]</f>
        <v>1114.2</v>
      </c>
      <c r="Y143" t="s">
        <v>277</v>
      </c>
      <c r="Z143" s="1">
        <f t="shared" si="46"/>
        <v>45273</v>
      </c>
      <c r="AA143" s="4">
        <f t="shared" si="56"/>
        <v>0.15268825349297396</v>
      </c>
      <c r="AB143" s="4">
        <f t="shared" si="57"/>
        <v>0.26347240890361806</v>
      </c>
      <c r="AC143" s="4">
        <f t="shared" si="58"/>
        <v>0.26925258178121947</v>
      </c>
      <c r="AD143" s="4">
        <f t="shared" si="59"/>
        <v>0.12749241959463936</v>
      </c>
      <c r="AE143" s="4">
        <f t="shared" si="60"/>
        <v>0.81290566377245077</v>
      </c>
      <c r="AF143" s="7">
        <f t="shared" si="61"/>
        <v>1114.2</v>
      </c>
      <c r="AG143" t="s">
        <v>277</v>
      </c>
      <c r="AI143">
        <f t="shared" si="62"/>
        <v>0.61799999999999999</v>
      </c>
      <c r="AJ143">
        <f t="shared" si="63"/>
        <v>1</v>
      </c>
      <c r="AK143">
        <f t="shared" si="64"/>
        <v>1</v>
      </c>
      <c r="AL143">
        <f t="shared" si="65"/>
        <v>0.61799999999999999</v>
      </c>
    </row>
    <row r="144" spans="1:38" x14ac:dyDescent="0.25">
      <c r="A144" s="1">
        <f>eod_group_score_df_positive[[#This Row],[date]]</f>
        <v>45272</v>
      </c>
      <c r="B144" t="s">
        <v>277</v>
      </c>
      <c r="C144" s="3">
        <f>AVERAGE(eod_group_score_df_positive!Z144:Z148)</f>
        <v>0.69386719822501619</v>
      </c>
      <c r="D144" s="3">
        <f>AVERAGE(eod_group_score_df_positive!AA144:AA148)</f>
        <v>0.75066884039101123</v>
      </c>
      <c r="E144" s="3">
        <f>AVERAGE(eod_group_score_df_positive!AB144:AB148)</f>
        <v>0.57185599879337423</v>
      </c>
      <c r="F144" s="3">
        <f>AVERAGE(eod_group_score_df_positive!AC144:AC148)</f>
        <v>0.31015909305735895</v>
      </c>
      <c r="G144" t="s">
        <v>277</v>
      </c>
      <c r="H144" s="3">
        <f>ABS(AVERAGE(eod_group_score_df_negative!Z144:Z148))</f>
        <v>0.14220998916201266</v>
      </c>
      <c r="I144" s="3">
        <f>ABS(AVERAGE(eod_group_score_df_negative!AA144:AA148))</f>
        <v>0.12475822415584772</v>
      </c>
      <c r="J144" s="3">
        <f>ABS(AVERAGE(eod_group_score_df_negative!AB144:AB148))</f>
        <v>7.38011686114462E-2</v>
      </c>
      <c r="K144" s="3">
        <f>ABS(AVERAGE(eod_group_score_df_negative!AC144:AC148))</f>
        <v>9.9626040943388783E-2</v>
      </c>
      <c r="L144" t="s">
        <v>277</v>
      </c>
      <c r="M144" s="4">
        <f t="shared" si="47"/>
        <v>0.65981612390009592</v>
      </c>
      <c r="N144" s="4">
        <f t="shared" si="48"/>
        <v>0.71497745681320601</v>
      </c>
      <c r="O144" s="4">
        <f t="shared" si="49"/>
        <v>0.77139208751267963</v>
      </c>
      <c r="P144" s="4">
        <f t="shared" si="50"/>
        <v>0.51376449423269221</v>
      </c>
      <c r="Q144" t="s">
        <v>277</v>
      </c>
      <c r="R144" s="6">
        <f t="shared" si="45"/>
        <v>45272</v>
      </c>
      <c r="S144" s="5">
        <f t="shared" si="51"/>
        <v>0.73736032356405901</v>
      </c>
      <c r="T144" s="5">
        <f t="shared" si="52"/>
        <v>0.80379072387069095</v>
      </c>
      <c r="U144" s="5">
        <f t="shared" si="53"/>
        <v>0.7822872913822364</v>
      </c>
      <c r="V144" s="5">
        <f t="shared" si="54"/>
        <v>0.66417598476444439</v>
      </c>
      <c r="W144" s="5">
        <f t="shared" si="55"/>
        <v>2.9876143235814308</v>
      </c>
      <c r="X144">
        <f>group_stock_price_index[[#This Row],[VNINDEX]]</f>
        <v>1127.6300000000001</v>
      </c>
      <c r="Y144" t="s">
        <v>277</v>
      </c>
      <c r="Z144" s="1">
        <f t="shared" si="46"/>
        <v>45272</v>
      </c>
      <c r="AA144" s="4">
        <f t="shared" si="56"/>
        <v>0.1965233869908517</v>
      </c>
      <c r="AB144" s="4">
        <f t="shared" si="57"/>
        <v>0.34664823251669374</v>
      </c>
      <c r="AC144" s="4">
        <f t="shared" si="58"/>
        <v>0.33737451655581635</v>
      </c>
      <c r="AD144" s="4">
        <f t="shared" si="59"/>
        <v>0.17701808723988569</v>
      </c>
      <c r="AE144" s="4">
        <f t="shared" si="60"/>
        <v>1.0575642233032474</v>
      </c>
      <c r="AF144" s="7">
        <f t="shared" si="61"/>
        <v>1127.6300000000001</v>
      </c>
      <c r="AG144" t="s">
        <v>277</v>
      </c>
      <c r="AI144">
        <f t="shared" si="62"/>
        <v>0.61799999999999999</v>
      </c>
      <c r="AJ144">
        <f t="shared" si="63"/>
        <v>1</v>
      </c>
      <c r="AK144">
        <f t="shared" si="64"/>
        <v>1</v>
      </c>
      <c r="AL144">
        <f t="shared" si="65"/>
        <v>0.61799999999999999</v>
      </c>
    </row>
    <row r="145" spans="1:38" x14ac:dyDescent="0.25">
      <c r="A145" s="1">
        <f>eod_group_score_df_positive[[#This Row],[date]]</f>
        <v>45271</v>
      </c>
      <c r="B145" t="s">
        <v>277</v>
      </c>
      <c r="C145" s="3">
        <f>AVERAGE(eod_group_score_df_positive!Z145:Z149)</f>
        <v>0.7026807984340413</v>
      </c>
      <c r="D145" s="3">
        <f>AVERAGE(eod_group_score_df_positive!AA145:AA149)</f>
        <v>0.74622661708923732</v>
      </c>
      <c r="E145" s="3">
        <f>AVERAGE(eod_group_score_df_positive!AB145:AB149)</f>
        <v>0.55687006698016916</v>
      </c>
      <c r="F145" s="3">
        <f>AVERAGE(eod_group_score_df_positive!AC145:AC149)</f>
        <v>0.29347402271599238</v>
      </c>
      <c r="G145" t="s">
        <v>277</v>
      </c>
      <c r="H145" s="3">
        <f>ABS(AVERAGE(eod_group_score_df_negative!Z145:Z149))</f>
        <v>0.20063461520396189</v>
      </c>
      <c r="I145" s="3">
        <f>ABS(AVERAGE(eod_group_score_df_negative!AA145:AA149))</f>
        <v>0.12974272392005998</v>
      </c>
      <c r="J145" s="3">
        <f>ABS(AVERAGE(eod_group_score_df_negative!AB145:AB149))</f>
        <v>0.10363107377045462</v>
      </c>
      <c r="K145" s="3">
        <f>ABS(AVERAGE(eod_group_score_df_negative!AC145:AC149))</f>
        <v>0.10987676274649813</v>
      </c>
      <c r="L145" t="s">
        <v>277</v>
      </c>
      <c r="M145" s="4">
        <f t="shared" si="47"/>
        <v>0.55578170775160785</v>
      </c>
      <c r="N145" s="4">
        <f t="shared" si="48"/>
        <v>0.70377336775150245</v>
      </c>
      <c r="O145" s="4">
        <f t="shared" si="49"/>
        <v>0.686204709191922</v>
      </c>
      <c r="P145" s="4">
        <f t="shared" si="50"/>
        <v>0.45518012257984763</v>
      </c>
      <c r="Q145" t="s">
        <v>277</v>
      </c>
      <c r="R145" s="6">
        <f t="shared" si="45"/>
        <v>45271</v>
      </c>
      <c r="S145" s="5">
        <f t="shared" si="51"/>
        <v>0.75815593824200345</v>
      </c>
      <c r="T145" s="5">
        <f t="shared" si="52"/>
        <v>0.82359316565429275</v>
      </c>
      <c r="U145" s="5">
        <f t="shared" si="53"/>
        <v>0.76398210377355569</v>
      </c>
      <c r="V145" s="5">
        <f t="shared" si="54"/>
        <v>0.70379649880408002</v>
      </c>
      <c r="W145" s="5">
        <f t="shared" si="55"/>
        <v>3.0495277064739317</v>
      </c>
      <c r="X145">
        <f>group_stock_price_index[[#This Row],[VNINDEX]]</f>
        <v>1125.5</v>
      </c>
      <c r="Y145" t="s">
        <v>277</v>
      </c>
      <c r="Z145" s="1">
        <f t="shared" si="46"/>
        <v>45271</v>
      </c>
      <c r="AA145" s="4">
        <f t="shared" si="56"/>
        <v>0.20206589382294227</v>
      </c>
      <c r="AB145" s="4">
        <f t="shared" si="57"/>
        <v>0.35518836770355444</v>
      </c>
      <c r="AC145" s="4">
        <f t="shared" si="58"/>
        <v>0.32948009734694716</v>
      </c>
      <c r="AD145" s="4">
        <f t="shared" si="59"/>
        <v>0.1875778602091609</v>
      </c>
      <c r="AE145" s="4">
        <f t="shared" si="60"/>
        <v>1.0743122190826049</v>
      </c>
      <c r="AF145" s="7">
        <f t="shared" si="61"/>
        <v>1125.5</v>
      </c>
      <c r="AG145" t="s">
        <v>277</v>
      </c>
      <c r="AI145">
        <f t="shared" si="62"/>
        <v>0.61799999999999999</v>
      </c>
      <c r="AJ145">
        <f t="shared" si="63"/>
        <v>1</v>
      </c>
      <c r="AK145">
        <f t="shared" si="64"/>
        <v>1</v>
      </c>
      <c r="AL145">
        <f t="shared" si="65"/>
        <v>0.61799999999999999</v>
      </c>
    </row>
    <row r="146" spans="1:38" x14ac:dyDescent="0.25">
      <c r="A146" s="1">
        <f>eod_group_score_df_positive[[#This Row],[date]]</f>
        <v>45268</v>
      </c>
      <c r="B146" t="s">
        <v>277</v>
      </c>
      <c r="C146" s="3">
        <f>AVERAGE(eod_group_score_df_positive!Z146:Z150)</f>
        <v>1.6156648593466858</v>
      </c>
      <c r="D146" s="3">
        <f>AVERAGE(eod_group_score_df_positive!AA146:AA150)</f>
        <v>1.3576478820042781</v>
      </c>
      <c r="E146" s="3">
        <f>AVERAGE(eod_group_score_df_positive!AB146:AB150)</f>
        <v>0.91967451525623589</v>
      </c>
      <c r="F146" s="3">
        <f>AVERAGE(eod_group_score_df_positive!AC146:AC150)</f>
        <v>0.5221891000595138</v>
      </c>
      <c r="G146" t="s">
        <v>277</v>
      </c>
      <c r="H146" s="3">
        <f>ABS(AVERAGE(eod_group_score_df_negative!Z146:Z150))</f>
        <v>0.1794950715719261</v>
      </c>
      <c r="I146" s="3">
        <f>ABS(AVERAGE(eod_group_score_df_negative!AA146:AA150))</f>
        <v>9.7803662066742264E-2</v>
      </c>
      <c r="J146" s="3">
        <f>ABS(AVERAGE(eod_group_score_df_negative!AB146:AB150))</f>
        <v>8.915532263134715E-2</v>
      </c>
      <c r="K146" s="3">
        <f>ABS(AVERAGE(eod_group_score_df_negative!AC146:AC150))</f>
        <v>8.6987880964512626E-2</v>
      </c>
      <c r="L146" t="s">
        <v>277</v>
      </c>
      <c r="M146" s="4">
        <f t="shared" si="47"/>
        <v>0.80002330880895312</v>
      </c>
      <c r="N146" s="4">
        <f t="shared" si="48"/>
        <v>0.86560368503484886</v>
      </c>
      <c r="O146" s="4">
        <f t="shared" si="49"/>
        <v>0.82325002833375349</v>
      </c>
      <c r="P146" s="4">
        <f t="shared" si="50"/>
        <v>0.71440850959835678</v>
      </c>
      <c r="Q146" t="s">
        <v>277</v>
      </c>
      <c r="R146" s="6">
        <f t="shared" si="45"/>
        <v>45268</v>
      </c>
      <c r="S146" s="5">
        <f t="shared" si="51"/>
        <v>0.81978695637207699</v>
      </c>
      <c r="T146" s="5">
        <f t="shared" si="52"/>
        <v>0.85247037545035731</v>
      </c>
      <c r="U146" s="5">
        <f t="shared" si="53"/>
        <v>0.78506236433176324</v>
      </c>
      <c r="V146" s="5">
        <f t="shared" si="54"/>
        <v>0.77245788914657998</v>
      </c>
      <c r="W146" s="5">
        <f t="shared" si="55"/>
        <v>3.2297775853007775</v>
      </c>
      <c r="X146">
        <f>group_stock_price_index[[#This Row],[VNINDEX]]</f>
        <v>1124.44</v>
      </c>
      <c r="Y146" t="s">
        <v>277</v>
      </c>
      <c r="Z146" s="1">
        <f t="shared" si="46"/>
        <v>45268</v>
      </c>
      <c r="AA146" s="4">
        <f t="shared" si="56"/>
        <v>0.21849196943285998</v>
      </c>
      <c r="AB146" s="4">
        <f t="shared" si="57"/>
        <v>0.36764214881664664</v>
      </c>
      <c r="AC146" s="4">
        <f t="shared" si="58"/>
        <v>0.33857131331458701</v>
      </c>
      <c r="AD146" s="4">
        <f t="shared" si="59"/>
        <v>0.20587769077284973</v>
      </c>
      <c r="AE146" s="4">
        <f t="shared" si="60"/>
        <v>1.1305831223369434</v>
      </c>
      <c r="AF146" s="7">
        <f t="shared" si="61"/>
        <v>1124.44</v>
      </c>
      <c r="AG146" t="s">
        <v>277</v>
      </c>
      <c r="AI146">
        <f t="shared" si="62"/>
        <v>0.61799999999999999</v>
      </c>
      <c r="AJ146">
        <f t="shared" si="63"/>
        <v>1</v>
      </c>
      <c r="AK146">
        <f t="shared" si="64"/>
        <v>1</v>
      </c>
      <c r="AL146">
        <f t="shared" si="65"/>
        <v>0.61799999999999999</v>
      </c>
    </row>
    <row r="147" spans="1:38" x14ac:dyDescent="0.25">
      <c r="A147" s="1">
        <f>eod_group_score_df_positive[[#This Row],[date]]</f>
        <v>45267</v>
      </c>
      <c r="B147" t="s">
        <v>277</v>
      </c>
      <c r="C147" s="3">
        <f>AVERAGE(eod_group_score_df_positive!Z147:Z151)</f>
        <v>1.646565321245312</v>
      </c>
      <c r="D147" s="3">
        <f>AVERAGE(eod_group_score_df_positive!AA147:AA151)</f>
        <v>1.3928616548567183</v>
      </c>
      <c r="E147" s="3">
        <f>AVERAGE(eod_group_score_df_positive!AB147:AB151)</f>
        <v>1.003139523474138</v>
      </c>
      <c r="F147" s="3">
        <f>AVERAGE(eod_group_score_df_positive!AC147:AC151)</f>
        <v>0.59265690593803522</v>
      </c>
      <c r="G147" t="s">
        <v>277</v>
      </c>
      <c r="H147" s="3">
        <f>ABS(AVERAGE(eod_group_score_df_negative!Z147:Z151))</f>
        <v>0.12954726771072017</v>
      </c>
      <c r="I147" s="3">
        <f>ABS(AVERAGE(eod_group_score_df_negative!AA147:AA151))</f>
        <v>8.4280126221105603E-2</v>
      </c>
      <c r="J147" s="3">
        <f>ABS(AVERAGE(eod_group_score_df_negative!AB147:AB151))</f>
        <v>7.9401541973235609E-2</v>
      </c>
      <c r="K147" s="3">
        <f>ABS(AVERAGE(eod_group_score_df_negative!AC147:AC151))</f>
        <v>5.1363369380465172E-2</v>
      </c>
      <c r="L147" t="s">
        <v>277</v>
      </c>
      <c r="M147" s="4">
        <f t="shared" si="47"/>
        <v>0.85412268510875688</v>
      </c>
      <c r="N147" s="4">
        <f t="shared" si="48"/>
        <v>0.88588756028604221</v>
      </c>
      <c r="O147" s="4">
        <f t="shared" si="49"/>
        <v>0.85330525647925992</v>
      </c>
      <c r="P147" s="4">
        <f t="shared" si="50"/>
        <v>0.84049145236906275</v>
      </c>
      <c r="Q147" t="s">
        <v>277</v>
      </c>
      <c r="R147" s="6">
        <f t="shared" si="45"/>
        <v>45267</v>
      </c>
      <c r="S147" s="5">
        <f t="shared" si="51"/>
        <v>0.70248619900787368</v>
      </c>
      <c r="T147" s="5">
        <f t="shared" si="52"/>
        <v>0.76629228847152531</v>
      </c>
      <c r="U147" s="5">
        <f t="shared" si="53"/>
        <v>0.69517419941045844</v>
      </c>
      <c r="V147" s="5">
        <f t="shared" si="54"/>
        <v>0.73474137359990532</v>
      </c>
      <c r="W147" s="5">
        <f t="shared" si="55"/>
        <v>2.8986940604897629</v>
      </c>
      <c r="X147">
        <f>group_stock_price_index[[#This Row],[VNINDEX]]</f>
        <v>1121.49</v>
      </c>
      <c r="Y147" t="s">
        <v>277</v>
      </c>
      <c r="Z147" s="1">
        <f t="shared" si="46"/>
        <v>45267</v>
      </c>
      <c r="AA147" s="4">
        <f t="shared" si="56"/>
        <v>0.18722863535165943</v>
      </c>
      <c r="AB147" s="4">
        <f t="shared" si="57"/>
        <v>0.3304764032491625</v>
      </c>
      <c r="AC147" s="4">
        <f t="shared" si="58"/>
        <v>0.29980553440127855</v>
      </c>
      <c r="AD147" s="4">
        <f t="shared" si="59"/>
        <v>0.19582537693950083</v>
      </c>
      <c r="AE147" s="4">
        <f t="shared" si="60"/>
        <v>1.0133359499416013</v>
      </c>
      <c r="AF147" s="7">
        <f t="shared" si="61"/>
        <v>1121.49</v>
      </c>
      <c r="AG147" t="s">
        <v>277</v>
      </c>
      <c r="AI147">
        <f t="shared" si="62"/>
        <v>0.61799999999999999</v>
      </c>
      <c r="AJ147">
        <f t="shared" si="63"/>
        <v>1</v>
      </c>
      <c r="AK147">
        <f t="shared" si="64"/>
        <v>1</v>
      </c>
      <c r="AL147">
        <f t="shared" si="65"/>
        <v>0.61799999999999999</v>
      </c>
    </row>
    <row r="148" spans="1:38" x14ac:dyDescent="0.25">
      <c r="A148" s="1">
        <f>eod_group_score_df_positive[[#This Row],[date]]</f>
        <v>45266</v>
      </c>
      <c r="B148" t="s">
        <v>277</v>
      </c>
      <c r="C148" s="3">
        <f>AVERAGE(eod_group_score_df_positive!Z148:Z152)</f>
        <v>1.5484892029502537</v>
      </c>
      <c r="D148" s="3">
        <f>AVERAGE(eod_group_score_df_positive!AA148:AA152)</f>
        <v>1.280089885725689</v>
      </c>
      <c r="E148" s="3">
        <f>AVERAGE(eod_group_score_df_positive!AB148:AB152)</f>
        <v>0.94006271383503426</v>
      </c>
      <c r="F148" s="3">
        <f>AVERAGE(eod_group_score_df_positive!AC148:AC152)</f>
        <v>0.5486828349274111</v>
      </c>
      <c r="G148" t="s">
        <v>277</v>
      </c>
      <c r="H148" s="3">
        <f>ABS(AVERAGE(eod_group_score_df_negative!Z148:Z152))</f>
        <v>0.15590259961543337</v>
      </c>
      <c r="I148" s="3">
        <f>ABS(AVERAGE(eod_group_score_df_negative!AA148:AA152))</f>
        <v>0.10475556092515118</v>
      </c>
      <c r="J148" s="3">
        <f>ABS(AVERAGE(eod_group_score_df_negative!AB148:AB152))</f>
        <v>0.11780143762003496</v>
      </c>
      <c r="K148" s="3">
        <f>ABS(AVERAGE(eod_group_score_df_negative!AC148:AC152))</f>
        <v>6.1970524163316457E-2</v>
      </c>
      <c r="L148" t="s">
        <v>277</v>
      </c>
      <c r="M148" s="4">
        <f t="shared" si="47"/>
        <v>0.81705779225088149</v>
      </c>
      <c r="N148" s="4">
        <f t="shared" si="48"/>
        <v>0.84871154946785465</v>
      </c>
      <c r="O148" s="4">
        <f t="shared" si="49"/>
        <v>0.7772843753935671</v>
      </c>
      <c r="P148" s="4">
        <f t="shared" si="50"/>
        <v>0.79703534504226248</v>
      </c>
      <c r="Q148" t="s">
        <v>277</v>
      </c>
      <c r="R148" s="6">
        <f t="shared" si="45"/>
        <v>45266</v>
      </c>
      <c r="S148" s="5">
        <f t="shared" si="51"/>
        <v>0.60892448170381885</v>
      </c>
      <c r="T148" s="5">
        <f t="shared" si="52"/>
        <v>0.68619982924606082</v>
      </c>
      <c r="U148" s="5">
        <f t="shared" si="53"/>
        <v>0.59365481700087019</v>
      </c>
      <c r="V148" s="5">
        <f t="shared" si="54"/>
        <v>0.66183294259806835</v>
      </c>
      <c r="W148" s="5">
        <f t="shared" si="55"/>
        <v>2.550612070548818</v>
      </c>
      <c r="X148">
        <f>group_stock_price_index[[#This Row],[VNINDEX]]</f>
        <v>1126.43</v>
      </c>
      <c r="Y148" t="s">
        <v>277</v>
      </c>
      <c r="Z148" s="1">
        <f t="shared" si="46"/>
        <v>45266</v>
      </c>
      <c r="AA148" s="4">
        <f t="shared" si="56"/>
        <v>0.16229229827238884</v>
      </c>
      <c r="AB148" s="4">
        <f t="shared" si="57"/>
        <v>0.2959351867311063</v>
      </c>
      <c r="AC148" s="4">
        <f t="shared" si="58"/>
        <v>0.2560235978432106</v>
      </c>
      <c r="AD148" s="4">
        <f t="shared" si="59"/>
        <v>0.17639361292565495</v>
      </c>
      <c r="AE148" s="4">
        <f t="shared" si="60"/>
        <v>0.89064469577236061</v>
      </c>
      <c r="AF148" s="7">
        <f t="shared" si="61"/>
        <v>1126.43</v>
      </c>
      <c r="AG148" t="s">
        <v>277</v>
      </c>
      <c r="AI148">
        <f t="shared" si="62"/>
        <v>0.61799999999999999</v>
      </c>
      <c r="AJ148">
        <f t="shared" si="63"/>
        <v>1</v>
      </c>
      <c r="AK148">
        <f t="shared" si="64"/>
        <v>1</v>
      </c>
      <c r="AL148">
        <f t="shared" si="65"/>
        <v>0.61799999999999999</v>
      </c>
    </row>
    <row r="149" spans="1:38" x14ac:dyDescent="0.25">
      <c r="A149" s="1">
        <f>eod_group_score_df_positive[[#This Row],[date]]</f>
        <v>45265</v>
      </c>
      <c r="B149" t="s">
        <v>277</v>
      </c>
      <c r="C149" s="3">
        <f>AVERAGE(eod_group_score_df_positive!Z149:Z153)</f>
        <v>1.1930010024144819</v>
      </c>
      <c r="D149" s="3">
        <f>AVERAGE(eod_group_score_df_positive!AA149:AA153)</f>
        <v>1.0156706397514483</v>
      </c>
      <c r="E149" s="3">
        <f>AVERAGE(eod_group_score_df_positive!AB149:AB153)</f>
        <v>0.65088499939813693</v>
      </c>
      <c r="F149" s="3">
        <f>AVERAGE(eod_group_score_df_positive!AC149:AC153)</f>
        <v>0.40778953755322755</v>
      </c>
      <c r="G149" t="s">
        <v>277</v>
      </c>
      <c r="H149" s="3">
        <f>ABS(AVERAGE(eod_group_score_df_negative!Z149:Z153))</f>
        <v>0.15976566871710901</v>
      </c>
      <c r="I149" s="3">
        <f>ABS(AVERAGE(eod_group_score_df_negative!AA149:AA153))</f>
        <v>0.10414901406342969</v>
      </c>
      <c r="J149" s="3">
        <f>ABS(AVERAGE(eod_group_score_df_negative!AB149:AB153))</f>
        <v>0.12403983565943325</v>
      </c>
      <c r="K149" s="3">
        <f>ABS(AVERAGE(eod_group_score_df_negative!AC149:AC153))</f>
        <v>6.863710330723187E-2</v>
      </c>
      <c r="L149" t="s">
        <v>277</v>
      </c>
      <c r="M149" s="4">
        <f t="shared" si="47"/>
        <v>0.76379419728981823</v>
      </c>
      <c r="N149" s="4">
        <f t="shared" si="48"/>
        <v>0.81398966573121612</v>
      </c>
      <c r="O149" s="4">
        <f t="shared" si="49"/>
        <v>0.67986614946927559</v>
      </c>
      <c r="P149" s="4">
        <f t="shared" si="50"/>
        <v>0.71186706443087011</v>
      </c>
      <c r="Q149" t="s">
        <v>277</v>
      </c>
      <c r="R149" s="6">
        <f t="shared" si="45"/>
        <v>45265</v>
      </c>
      <c r="S149" s="5">
        <f t="shared" si="51"/>
        <v>0.39168617604334605</v>
      </c>
      <c r="T149" s="5">
        <f t="shared" si="52"/>
        <v>0.51870498234015738</v>
      </c>
      <c r="U149" s="5">
        <f t="shared" si="53"/>
        <v>0.41164420502373555</v>
      </c>
      <c r="V149" s="5">
        <f t="shared" si="54"/>
        <v>0.53969817122048425</v>
      </c>
      <c r="W149" s="5">
        <f t="shared" si="55"/>
        <v>1.8617335346277233</v>
      </c>
      <c r="X149">
        <f>group_stock_price_index[[#This Row],[VNINDEX]]</f>
        <v>1115.97</v>
      </c>
      <c r="Y149" t="s">
        <v>277</v>
      </c>
      <c r="Z149" s="1">
        <f t="shared" si="46"/>
        <v>45265</v>
      </c>
      <c r="AA149" s="4">
        <f t="shared" si="56"/>
        <v>0.10439332236032094</v>
      </c>
      <c r="AB149" s="4">
        <f t="shared" si="57"/>
        <v>0.138246738698657</v>
      </c>
      <c r="AC149" s="4">
        <f t="shared" si="58"/>
        <v>0.10971259345146064</v>
      </c>
      <c r="AD149" s="4">
        <f t="shared" si="59"/>
        <v>0.14384190357348919</v>
      </c>
      <c r="AE149" s="4">
        <f t="shared" si="60"/>
        <v>0.49619455808392782</v>
      </c>
      <c r="AF149" s="7">
        <f t="shared" si="61"/>
        <v>1115.97</v>
      </c>
      <c r="AG149" t="s">
        <v>277</v>
      </c>
      <c r="AI149">
        <f t="shared" si="62"/>
        <v>0.61799999999999999</v>
      </c>
      <c r="AJ149">
        <f t="shared" si="63"/>
        <v>0.61799999999999999</v>
      </c>
      <c r="AK149">
        <f t="shared" si="64"/>
        <v>0.61799999999999999</v>
      </c>
      <c r="AL149">
        <f t="shared" si="65"/>
        <v>0.61799999999999999</v>
      </c>
    </row>
    <row r="150" spans="1:38" x14ac:dyDescent="0.25">
      <c r="A150" s="1">
        <f>eod_group_score_df_positive[[#This Row],[date]]</f>
        <v>45264</v>
      </c>
      <c r="B150" t="s">
        <v>277</v>
      </c>
      <c r="C150" s="3">
        <f>AVERAGE(eod_group_score_df_positive!Z150:Z154)</f>
        <v>1.2305750790326564</v>
      </c>
      <c r="D150" s="3">
        <f>AVERAGE(eod_group_score_df_positive!AA150:AA154)</f>
        <v>1.0206016730636793</v>
      </c>
      <c r="E150" s="3">
        <f>AVERAGE(eod_group_score_df_positive!AB150:AB154)</f>
        <v>0.72779652985140131</v>
      </c>
      <c r="F150" s="3">
        <f>AVERAGE(eod_group_score_df_positive!AC150:AC154)</f>
        <v>0.48288250199946398</v>
      </c>
      <c r="G150" t="s">
        <v>277</v>
      </c>
      <c r="H150" s="3">
        <f>ABS(AVERAGE(eod_group_score_df_negative!Z150:Z154))</f>
        <v>8.9829218031144936E-2</v>
      </c>
      <c r="I150" s="3">
        <f>ABS(AVERAGE(eod_group_score_df_negative!AA150:AA154))</f>
        <v>8.385031719639334E-2</v>
      </c>
      <c r="J150" s="3">
        <f>ABS(AVERAGE(eod_group_score_df_negative!AB150:AB154))</f>
        <v>8.4655008024241057E-2</v>
      </c>
      <c r="K150" s="3">
        <f>ABS(AVERAGE(eod_group_score_df_negative!AC150:AC154))</f>
        <v>5.4104956961801121E-2</v>
      </c>
      <c r="L150" t="s">
        <v>277</v>
      </c>
      <c r="M150" s="4">
        <f t="shared" si="47"/>
        <v>0.86393679840197557</v>
      </c>
      <c r="N150" s="4">
        <f t="shared" si="48"/>
        <v>0.84815941673182449</v>
      </c>
      <c r="O150" s="4">
        <f t="shared" si="49"/>
        <v>0.79160601198296021</v>
      </c>
      <c r="P150" s="4">
        <f t="shared" si="50"/>
        <v>0.798487074292348</v>
      </c>
      <c r="Q150" t="s">
        <v>277</v>
      </c>
      <c r="R150" s="6">
        <f t="shared" si="45"/>
        <v>45264</v>
      </c>
      <c r="S150" s="5">
        <f t="shared" si="51"/>
        <v>0.217105217791182</v>
      </c>
      <c r="T150" s="5">
        <f t="shared" si="52"/>
        <v>0.30627323797048683</v>
      </c>
      <c r="U150" s="5">
        <f t="shared" si="53"/>
        <v>0.25029613404848883</v>
      </c>
      <c r="V150" s="5">
        <f t="shared" si="54"/>
        <v>0.42828379841671521</v>
      </c>
      <c r="W150" s="5">
        <f t="shared" si="55"/>
        <v>1.201958388226873</v>
      </c>
      <c r="X150">
        <f>group_stock_price_index[[#This Row],[VNINDEX]]</f>
        <v>1120.49</v>
      </c>
      <c r="Y150" t="s">
        <v>277</v>
      </c>
      <c r="Z150" s="1">
        <f t="shared" si="46"/>
        <v>45264</v>
      </c>
      <c r="AA150" s="4">
        <f t="shared" si="56"/>
        <v>0</v>
      </c>
      <c r="AB150" s="4">
        <f t="shared" si="57"/>
        <v>8.1628821279242772E-2</v>
      </c>
      <c r="AC150" s="4">
        <f t="shared" si="58"/>
        <v>6.6709643090325454E-2</v>
      </c>
      <c r="AD150" s="4">
        <f t="shared" si="59"/>
        <v>0.11414742557794795</v>
      </c>
      <c r="AE150" s="4">
        <f t="shared" si="60"/>
        <v>0.26248588994751615</v>
      </c>
      <c r="AF150" s="7">
        <f t="shared" si="61"/>
        <v>1120.49</v>
      </c>
      <c r="AG150" t="s">
        <v>277</v>
      </c>
      <c r="AI150">
        <f t="shared" si="62"/>
        <v>0.61799999999999999</v>
      </c>
      <c r="AJ150">
        <f t="shared" si="63"/>
        <v>0.61799999999999999</v>
      </c>
      <c r="AK150">
        <f t="shared" si="64"/>
        <v>0.61799999999999999</v>
      </c>
      <c r="AL150">
        <f t="shared" si="65"/>
        <v>0.61799999999999999</v>
      </c>
    </row>
    <row r="151" spans="1:38" x14ac:dyDescent="0.25">
      <c r="A151" s="1">
        <f>eod_group_score_df_positive[[#This Row],[date]]</f>
        <v>45261</v>
      </c>
      <c r="B151" t="s">
        <v>277</v>
      </c>
      <c r="C151" s="3">
        <f>AVERAGE(eod_group_score_df_positive!Z151:Z155)</f>
        <v>0.28660435443654969</v>
      </c>
      <c r="D151" s="3">
        <f>AVERAGE(eod_group_score_df_positive!AA151:AA155)</f>
        <v>0.38032730920610486</v>
      </c>
      <c r="E151" s="3">
        <f>AVERAGE(eod_group_score_df_positive!AB151:AB155)</f>
        <v>0.35352675377984055</v>
      </c>
      <c r="F151" s="3">
        <f>AVERAGE(eod_group_score_df_positive!AC151:AC155)</f>
        <v>0.28056967210728689</v>
      </c>
      <c r="G151" t="s">
        <v>277</v>
      </c>
      <c r="H151" s="3">
        <f>ABS(AVERAGE(eod_group_score_df_negative!Z151:Z155))</f>
        <v>0.1857479221334169</v>
      </c>
      <c r="I151" s="3">
        <f>ABS(AVERAGE(eod_group_score_df_negative!AA151:AA155))</f>
        <v>0.14985153896276754</v>
      </c>
      <c r="J151" s="3">
        <f>ABS(AVERAGE(eod_group_score_df_negative!AB151:AB155))</f>
        <v>0.16113969745763926</v>
      </c>
      <c r="K151" s="3">
        <f>ABS(AVERAGE(eod_group_score_df_negative!AC151:AC155))</f>
        <v>8.719137618523079E-2</v>
      </c>
      <c r="L151" t="s">
        <v>277</v>
      </c>
      <c r="M151" s="4">
        <f t="shared" si="47"/>
        <v>0.21351952198793639</v>
      </c>
      <c r="N151" s="4">
        <f t="shared" si="48"/>
        <v>0.43471325014068884</v>
      </c>
      <c r="O151" s="4">
        <f t="shared" si="49"/>
        <v>0.37380920372722948</v>
      </c>
      <c r="P151" s="4">
        <f t="shared" si="50"/>
        <v>0.52582593186498294</v>
      </c>
      <c r="Q151" t="s">
        <v>277</v>
      </c>
      <c r="R151" s="6">
        <f t="shared" si="45"/>
        <v>45261</v>
      </c>
      <c r="S151" s="5">
        <f t="shared" si="51"/>
        <v>1.4689346816642718E-2</v>
      </c>
      <c r="T151" s="5">
        <f t="shared" si="52"/>
        <v>0.13053829223632324</v>
      </c>
      <c r="U151" s="5">
        <f t="shared" si="53"/>
        <v>4.4004947763690572E-2</v>
      </c>
      <c r="V151" s="5">
        <f t="shared" si="54"/>
        <v>0.27554525252833917</v>
      </c>
      <c r="W151" s="5">
        <f t="shared" si="55"/>
        <v>0.46477783934499572</v>
      </c>
      <c r="X151">
        <f>group_stock_price_index[[#This Row],[VNINDEX]]</f>
        <v>1102.1600000000001</v>
      </c>
      <c r="Y151" t="s">
        <v>277</v>
      </c>
      <c r="Z151" s="1">
        <f t="shared" si="46"/>
        <v>45261</v>
      </c>
      <c r="AA151" s="4">
        <f t="shared" si="56"/>
        <v>0</v>
      </c>
      <c r="AB151" s="4">
        <f t="shared" si="57"/>
        <v>0</v>
      </c>
      <c r="AC151" s="4">
        <f t="shared" si="58"/>
        <v>0</v>
      </c>
      <c r="AD151" s="4">
        <f t="shared" si="59"/>
        <v>7.3439110521132236E-2</v>
      </c>
      <c r="AE151" s="4">
        <f t="shared" si="60"/>
        <v>7.3439110521132236E-2</v>
      </c>
      <c r="AF151" s="7">
        <f t="shared" si="61"/>
        <v>1102.1600000000001</v>
      </c>
      <c r="AG151" t="s">
        <v>277</v>
      </c>
      <c r="AI151">
        <f t="shared" si="62"/>
        <v>0.61799999999999999</v>
      </c>
      <c r="AJ151">
        <f t="shared" si="63"/>
        <v>0.61799999999999999</v>
      </c>
      <c r="AK151">
        <f t="shared" si="64"/>
        <v>0.61799999999999999</v>
      </c>
      <c r="AL151">
        <f t="shared" si="65"/>
        <v>0.61799999999999999</v>
      </c>
    </row>
    <row r="152" spans="1:38" x14ac:dyDescent="0.25">
      <c r="A152" s="1">
        <f>eod_group_score_df_positive[[#This Row],[date]]</f>
        <v>45260</v>
      </c>
      <c r="B152" t="s">
        <v>277</v>
      </c>
      <c r="C152" s="3">
        <f>AVERAGE(eod_group_score_df_positive!Z152:Z156)</f>
        <v>0.41762483933659711</v>
      </c>
      <c r="D152" s="3">
        <f>AVERAGE(eod_group_score_df_positive!AA152:AA156)</f>
        <v>0.43265420829308654</v>
      </c>
      <c r="E152" s="3">
        <f>AVERAGE(eod_group_score_df_positive!AB152:AB156)</f>
        <v>0.32913841059167465</v>
      </c>
      <c r="F152" s="3">
        <f>AVERAGE(eod_group_score_df_positive!AC152:AC156)</f>
        <v>0.24821208109880058</v>
      </c>
      <c r="G152" t="s">
        <v>277</v>
      </c>
      <c r="H152" s="3">
        <f>ABS(AVERAGE(eod_group_score_df_negative!Z152:Z156))</f>
        <v>0.18487186723489971</v>
      </c>
      <c r="I152" s="3">
        <f>ABS(AVERAGE(eod_group_score_df_negative!AA152:AA156))</f>
        <v>0.14987824047083415</v>
      </c>
      <c r="J152" s="3">
        <f>ABS(AVERAGE(eod_group_score_df_negative!AB152:AB156))</f>
        <v>0.16002911512618789</v>
      </c>
      <c r="K152" s="3">
        <f>ABS(AVERAGE(eod_group_score_df_negative!AC152:AC156))</f>
        <v>8.8130205919856291E-2</v>
      </c>
      <c r="L152" t="s">
        <v>277</v>
      </c>
      <c r="M152" s="4">
        <f t="shared" si="47"/>
        <v>0.38631409858848281</v>
      </c>
      <c r="N152" s="4">
        <f t="shared" si="48"/>
        <v>0.48542526415872023</v>
      </c>
      <c r="O152" s="4">
        <f t="shared" si="49"/>
        <v>0.34570834443131865</v>
      </c>
      <c r="P152" s="4">
        <f t="shared" si="50"/>
        <v>0.4759492973598784</v>
      </c>
      <c r="Q152" t="s">
        <v>277</v>
      </c>
      <c r="R152" s="6">
        <f t="shared" si="45"/>
        <v>45260</v>
      </c>
      <c r="S152" s="5">
        <f t="shared" si="51"/>
        <v>-2.0086612239573576E-2</v>
      </c>
      <c r="T152" s="5">
        <f t="shared" si="52"/>
        <v>7.2234792696516725E-2</v>
      </c>
      <c r="U152" s="5">
        <f t="shared" si="53"/>
        <v>-2.0556568861976356E-2</v>
      </c>
      <c r="V152" s="5">
        <f t="shared" si="54"/>
        <v>0.18593871113474175</v>
      </c>
      <c r="W152" s="5">
        <f t="shared" si="55"/>
        <v>0.21753032272970854</v>
      </c>
      <c r="X152">
        <f>group_stock_price_index[[#This Row],[VNINDEX]]</f>
        <v>1094.1300000000001</v>
      </c>
      <c r="Y152" t="s">
        <v>277</v>
      </c>
      <c r="Z152" s="1">
        <f t="shared" si="46"/>
        <v>45260</v>
      </c>
      <c r="AA152" s="4">
        <f t="shared" si="56"/>
        <v>0</v>
      </c>
      <c r="AB152" s="4">
        <f t="shared" si="57"/>
        <v>0</v>
      </c>
      <c r="AC152" s="4">
        <f t="shared" si="58"/>
        <v>0</v>
      </c>
      <c r="AD152" s="4">
        <f t="shared" si="59"/>
        <v>0</v>
      </c>
      <c r="AE152" s="4">
        <f t="shared" si="60"/>
        <v>0</v>
      </c>
      <c r="AF152" s="7">
        <f t="shared" si="61"/>
        <v>1094.1300000000001</v>
      </c>
      <c r="AG152" t="s">
        <v>277</v>
      </c>
      <c r="AI152">
        <f t="shared" si="62"/>
        <v>0.61799999999999999</v>
      </c>
      <c r="AJ152">
        <f t="shared" si="63"/>
        <v>0.61799999999999999</v>
      </c>
      <c r="AK152">
        <f t="shared" si="64"/>
        <v>0.61799999999999999</v>
      </c>
      <c r="AL152">
        <f t="shared" si="65"/>
        <v>0.61799999999999999</v>
      </c>
    </row>
    <row r="153" spans="1:38" x14ac:dyDescent="0.25">
      <c r="A153" s="1">
        <f>eod_group_score_df_positive[[#This Row],[date]]</f>
        <v>45259</v>
      </c>
      <c r="B153" t="s">
        <v>277</v>
      </c>
      <c r="C153" s="3">
        <f>AVERAGE(eod_group_score_df_positive!Z153:Z157)</f>
        <v>0.39585546954656137</v>
      </c>
      <c r="D153" s="3">
        <f>AVERAGE(eod_group_score_df_positive!AA153:AA157)</f>
        <v>0.44461131027980094</v>
      </c>
      <c r="E153" s="3">
        <f>AVERAGE(eod_group_score_df_positive!AB153:AB157)</f>
        <v>0.31155808582221522</v>
      </c>
      <c r="F153" s="3">
        <f>AVERAGE(eod_group_score_df_positive!AC153:AC157)</f>
        <v>0.24040303359121978</v>
      </c>
      <c r="G153" t="s">
        <v>277</v>
      </c>
      <c r="H153" s="3">
        <f>ABS(AVERAGE(eod_group_score_df_negative!Z153:Z157))</f>
        <v>0.68739461072926245</v>
      </c>
      <c r="I153" s="3">
        <f>ABS(AVERAGE(eod_group_score_df_negative!AA153:AA157))</f>
        <v>0.4347298764265311</v>
      </c>
      <c r="J153" s="3">
        <f>ABS(AVERAGE(eod_group_score_df_negative!AB153:AB157))</f>
        <v>0.40695398875560668</v>
      </c>
      <c r="K153" s="3">
        <f>ABS(AVERAGE(eod_group_score_df_negative!AC153:AC157))</f>
        <v>0.16487484501763836</v>
      </c>
      <c r="L153" t="s">
        <v>277</v>
      </c>
      <c r="M153" s="4">
        <f t="shared" si="47"/>
        <v>-0.26913373605148277</v>
      </c>
      <c r="N153" s="4">
        <f t="shared" si="48"/>
        <v>1.1237314938336759E-2</v>
      </c>
      <c r="O153" s="4">
        <f t="shared" si="49"/>
        <v>-0.1327686844921061</v>
      </c>
      <c r="P153" s="4">
        <f t="shared" si="50"/>
        <v>0.18636148815434167</v>
      </c>
      <c r="Q153" t="s">
        <v>277</v>
      </c>
      <c r="R153" s="6">
        <f t="shared" si="45"/>
        <v>45259</v>
      </c>
      <c r="S153" s="5">
        <f t="shared" si="51"/>
        <v>-0.12735368088055568</v>
      </c>
      <c r="T153" s="5">
        <f t="shared" si="52"/>
        <v>-6.4661499648273765E-2</v>
      </c>
      <c r="U153" s="5">
        <f t="shared" si="53"/>
        <v>-0.14815833724764768</v>
      </c>
      <c r="V153" s="5">
        <f t="shared" si="54"/>
        <v>4.6377544622147319E-2</v>
      </c>
      <c r="W153" s="5">
        <f t="shared" si="55"/>
        <v>-0.29379597315432976</v>
      </c>
      <c r="X153">
        <f>group_stock_price_index[[#This Row],[VNINDEX]]</f>
        <v>1102.8</v>
      </c>
      <c r="Y153" t="s">
        <v>277</v>
      </c>
      <c r="Z153" s="1">
        <f t="shared" si="46"/>
        <v>45259</v>
      </c>
      <c r="AA153" s="4">
        <f t="shared" si="56"/>
        <v>0</v>
      </c>
      <c r="AB153" s="4">
        <f t="shared" si="57"/>
        <v>0</v>
      </c>
      <c r="AC153" s="4">
        <f t="shared" si="58"/>
        <v>0</v>
      </c>
      <c r="AD153" s="4">
        <f t="shared" si="59"/>
        <v>0</v>
      </c>
      <c r="AE153" s="4">
        <f t="shared" si="60"/>
        <v>0</v>
      </c>
      <c r="AF153" s="7">
        <f t="shared" si="61"/>
        <v>1102.8</v>
      </c>
      <c r="AG153" t="s">
        <v>277</v>
      </c>
      <c r="AI153">
        <f t="shared" si="62"/>
        <v>0.61799999999999999</v>
      </c>
      <c r="AJ153">
        <f t="shared" si="63"/>
        <v>0.61799999999999999</v>
      </c>
      <c r="AK153">
        <f t="shared" si="64"/>
        <v>0.61799999999999999</v>
      </c>
      <c r="AL153">
        <f t="shared" si="65"/>
        <v>0.61799999999999999</v>
      </c>
    </row>
    <row r="154" spans="1:38" x14ac:dyDescent="0.25">
      <c r="A154" s="1">
        <f>eod_group_score_df_positive[[#This Row],[date]]</f>
        <v>45258</v>
      </c>
      <c r="B154" t="s">
        <v>277</v>
      </c>
      <c r="C154" s="3">
        <f>AVERAGE(eod_group_score_df_positive!Z154:Z158)</f>
        <v>0.5518659269795464</v>
      </c>
      <c r="D154" s="3">
        <f>AVERAGE(eod_group_score_df_positive!AA154:AA158)</f>
        <v>0.26220509972043154</v>
      </c>
      <c r="E154" s="3">
        <f>AVERAGE(eod_group_score_df_positive!AB154:AB158)</f>
        <v>0.30936616397691347</v>
      </c>
      <c r="F154" s="3">
        <f>AVERAGE(eod_group_score_df_positive!AC154:AC158)</f>
        <v>0.22038588790711627</v>
      </c>
      <c r="G154" t="s">
        <v>277</v>
      </c>
      <c r="H154" s="3">
        <f>ABS(AVERAGE(eod_group_score_df_negative!Z154:Z158))</f>
        <v>0.68704414029671323</v>
      </c>
      <c r="I154" s="3">
        <f>ABS(AVERAGE(eod_group_score_df_negative!AA154:AA158))</f>
        <v>0.43530569536938435</v>
      </c>
      <c r="J154" s="3">
        <f>ABS(AVERAGE(eod_group_score_df_negative!AB154:AB158))</f>
        <v>0.39927436844741371</v>
      </c>
      <c r="K154" s="3">
        <f>ABS(AVERAGE(eod_group_score_df_negative!AC154:AC158))</f>
        <v>0.16130237652017562</v>
      </c>
      <c r="L154" t="s">
        <v>277</v>
      </c>
      <c r="M154" s="4">
        <f t="shared" si="47"/>
        <v>-0.10911059397100209</v>
      </c>
      <c r="N154" s="4">
        <f t="shared" si="48"/>
        <v>-0.24816905611713622</v>
      </c>
      <c r="O154" s="4">
        <f t="shared" si="49"/>
        <v>-0.1268742054069581</v>
      </c>
      <c r="P154" s="4">
        <f t="shared" si="50"/>
        <v>0.15479520041202505</v>
      </c>
      <c r="Q154" t="s">
        <v>277</v>
      </c>
      <c r="R154" s="6">
        <f t="shared" si="45"/>
        <v>45258</v>
      </c>
      <c r="S154" s="5">
        <f t="shared" si="51"/>
        <v>4.652493243897575E-2</v>
      </c>
      <c r="T154" s="5">
        <f t="shared" si="52"/>
        <v>6.3436371997724669E-3</v>
      </c>
      <c r="U154" s="5">
        <f t="shared" si="53"/>
        <v>-5.1261628545275842E-2</v>
      </c>
      <c r="V154" s="5">
        <f t="shared" si="54"/>
        <v>5.1042409656635292E-2</v>
      </c>
      <c r="W154" s="5">
        <f t="shared" si="55"/>
        <v>5.2649350750107668E-2</v>
      </c>
      <c r="X154">
        <f>group_stock_price_index[[#This Row],[VNINDEX]]</f>
        <v>1095.43</v>
      </c>
      <c r="Y154" t="s">
        <v>277</v>
      </c>
      <c r="Z154" s="1">
        <f t="shared" si="46"/>
        <v>45258</v>
      </c>
      <c r="AA154" s="4">
        <f t="shared" si="56"/>
        <v>0</v>
      </c>
      <c r="AB154" s="4">
        <f t="shared" si="57"/>
        <v>0</v>
      </c>
      <c r="AC154" s="4">
        <f t="shared" si="58"/>
        <v>0</v>
      </c>
      <c r="AD154" s="4">
        <f t="shared" si="59"/>
        <v>0</v>
      </c>
      <c r="AE154" s="4">
        <f t="shared" si="60"/>
        <v>0</v>
      </c>
      <c r="AF154" s="7">
        <f t="shared" si="61"/>
        <v>1095.43</v>
      </c>
      <c r="AG154" t="s">
        <v>277</v>
      </c>
      <c r="AI154">
        <f t="shared" si="62"/>
        <v>0.61799999999999999</v>
      </c>
      <c r="AJ154">
        <f t="shared" si="63"/>
        <v>0.61799999999999999</v>
      </c>
      <c r="AK154">
        <f t="shared" si="64"/>
        <v>0.61799999999999999</v>
      </c>
      <c r="AL154">
        <f t="shared" si="65"/>
        <v>0.61799999999999999</v>
      </c>
    </row>
    <row r="155" spans="1:38" x14ac:dyDescent="0.25">
      <c r="A155" s="1">
        <f>eod_group_score_df_positive[[#This Row],[date]]</f>
        <v>45257</v>
      </c>
      <c r="B155" t="s">
        <v>277</v>
      </c>
      <c r="C155" s="3">
        <f>AVERAGE(eod_group_score_df_positive!Z155:Z159)</f>
        <v>0.5197076644258235</v>
      </c>
      <c r="D155" s="3">
        <f>AVERAGE(eod_group_score_df_positive!AA155:AA159)</f>
        <v>0.40938682506677082</v>
      </c>
      <c r="E155" s="3">
        <f>AVERAGE(eod_group_score_df_positive!AB155:AB159)</f>
        <v>0.25290561139986439</v>
      </c>
      <c r="F155" s="3">
        <f>AVERAGE(eod_group_score_df_positive!AC155:AC159)</f>
        <v>0.17552052983948743</v>
      </c>
      <c r="G155" t="s">
        <v>277</v>
      </c>
      <c r="H155" s="3">
        <f>ABS(AVERAGE(eod_group_score_df_negative!Z155:Z159))</f>
        <v>0.70046753829977337</v>
      </c>
      <c r="I155" s="3">
        <f>ABS(AVERAGE(eod_group_score_df_negative!AA155:AA159))</f>
        <v>0.43515838561738063</v>
      </c>
      <c r="J155" s="3">
        <f>ABS(AVERAGE(eod_group_score_df_negative!AB155:AB159))</f>
        <v>0.4125040698406946</v>
      </c>
      <c r="K155" s="3">
        <f>ABS(AVERAGE(eod_group_score_df_negative!AC155:AC159))</f>
        <v>0.16371698283719985</v>
      </c>
      <c r="L155" t="s">
        <v>277</v>
      </c>
      <c r="M155" s="4">
        <f t="shared" si="47"/>
        <v>-0.14814255647072075</v>
      </c>
      <c r="N155" s="4">
        <f t="shared" si="48"/>
        <v>-3.0515311938993428E-2</v>
      </c>
      <c r="O155" s="4">
        <f t="shared" si="49"/>
        <v>-0.23984991944103101</v>
      </c>
      <c r="P155" s="4">
        <f t="shared" si="50"/>
        <v>3.4794344850467757E-2</v>
      </c>
      <c r="Q155" t="s">
        <v>277</v>
      </c>
      <c r="R155" s="6">
        <f t="shared" si="45"/>
        <v>45257</v>
      </c>
      <c r="S155" s="5">
        <f t="shared" si="51"/>
        <v>0.15278398245459016</v>
      </c>
      <c r="T155" s="5">
        <f t="shared" si="52"/>
        <v>0.11266963650277746</v>
      </c>
      <c r="U155" s="5">
        <f t="shared" si="53"/>
        <v>2.009095638558538E-2</v>
      </c>
      <c r="V155" s="5">
        <f t="shared" si="54"/>
        <v>1.6803681673697599E-2</v>
      </c>
      <c r="W155" s="5">
        <f t="shared" si="55"/>
        <v>0.30234825701665063</v>
      </c>
      <c r="X155">
        <f>group_stock_price_index[[#This Row],[VNINDEX]]</f>
        <v>1088.06</v>
      </c>
      <c r="Y155" t="s">
        <v>277</v>
      </c>
      <c r="Z155" s="1">
        <f t="shared" si="46"/>
        <v>45257</v>
      </c>
      <c r="AA155" s="4">
        <f t="shared" si="56"/>
        <v>0</v>
      </c>
      <c r="AB155" s="4">
        <f t="shared" si="57"/>
        <v>0</v>
      </c>
      <c r="AC155" s="4">
        <f t="shared" si="58"/>
        <v>0</v>
      </c>
      <c r="AD155" s="4">
        <f t="shared" si="59"/>
        <v>0</v>
      </c>
      <c r="AE155" s="4">
        <f t="shared" si="60"/>
        <v>0</v>
      </c>
      <c r="AF155" s="7">
        <f t="shared" si="61"/>
        <v>1088.06</v>
      </c>
      <c r="AG155" t="s">
        <v>277</v>
      </c>
      <c r="AI155">
        <f t="shared" si="62"/>
        <v>1.3819999999999999</v>
      </c>
      <c r="AJ155">
        <f t="shared" si="63"/>
        <v>1.3819999999999999</v>
      </c>
      <c r="AK155">
        <f t="shared" si="64"/>
        <v>0.61799999999999999</v>
      </c>
      <c r="AL155">
        <f t="shared" si="65"/>
        <v>0.61799999999999999</v>
      </c>
    </row>
    <row r="156" spans="1:38" x14ac:dyDescent="0.25">
      <c r="A156" s="1">
        <f>eod_group_score_df_positive[[#This Row],[date]]</f>
        <v>45254</v>
      </c>
      <c r="B156" t="s">
        <v>277</v>
      </c>
      <c r="C156" s="3">
        <f>AVERAGE(eod_group_score_df_positive!Z156:Z160)</f>
        <v>0.65573035670500546</v>
      </c>
      <c r="D156" s="3">
        <f>AVERAGE(eod_group_score_df_positive!AA156:AA160)</f>
        <v>0.49184816793513725</v>
      </c>
      <c r="E156" s="3">
        <f>AVERAGE(eod_group_score_df_positive!AB156:AB160)</f>
        <v>0.37555809317165584</v>
      </c>
      <c r="F156" s="3">
        <f>AVERAGE(eod_group_score_df_positive!AC156:AC160)</f>
        <v>0.16722855830809574</v>
      </c>
      <c r="G156" t="s">
        <v>277</v>
      </c>
      <c r="H156" s="3">
        <f>ABS(AVERAGE(eod_group_score_df_negative!Z156:Z160))</f>
        <v>0.60572654968329842</v>
      </c>
      <c r="I156" s="3">
        <f>ABS(AVERAGE(eod_group_score_df_negative!AA156:AA160))</f>
        <v>0.36863118021611302</v>
      </c>
      <c r="J156" s="3">
        <f>ABS(AVERAGE(eod_group_score_df_negative!AB156:AB160))</f>
        <v>0.33910891744180194</v>
      </c>
      <c r="K156" s="3">
        <f>ABS(AVERAGE(eod_group_score_df_negative!AC156:AC160))</f>
        <v>0.14308803015269678</v>
      </c>
      <c r="L156" t="s">
        <v>277</v>
      </c>
      <c r="M156" s="4">
        <f t="shared" si="47"/>
        <v>3.9639726706854922E-2</v>
      </c>
      <c r="N156" s="4">
        <f t="shared" si="48"/>
        <v>0.1431957524416563</v>
      </c>
      <c r="O156" s="4">
        <f t="shared" si="49"/>
        <v>5.1001620598894799E-2</v>
      </c>
      <c r="P156" s="4">
        <f t="shared" si="50"/>
        <v>7.779322489699593E-2</v>
      </c>
      <c r="Q156" t="s">
        <v>277</v>
      </c>
      <c r="R156" s="6">
        <f t="shared" si="45"/>
        <v>45254</v>
      </c>
      <c r="S156" s="5">
        <f t="shared" si="51"/>
        <v>0.25827709697453949</v>
      </c>
      <c r="T156" s="5">
        <f t="shared" si="52"/>
        <v>0.13566585363852954</v>
      </c>
      <c r="U156" s="5">
        <f t="shared" si="53"/>
        <v>0.13970567483848276</v>
      </c>
      <c r="V156" s="5">
        <f t="shared" si="54"/>
        <v>-9.7055674131493273E-3</v>
      </c>
      <c r="W156" s="5">
        <f t="shared" si="55"/>
        <v>0.52394305803840246</v>
      </c>
      <c r="X156">
        <f>group_stock_price_index[[#This Row],[VNINDEX]]</f>
        <v>1095.6099999999999</v>
      </c>
      <c r="Y156" t="s">
        <v>277</v>
      </c>
      <c r="Z156" s="1">
        <f t="shared" si="46"/>
        <v>45254</v>
      </c>
      <c r="AA156" s="4">
        <f t="shared" si="56"/>
        <v>0.1539359086544958</v>
      </c>
      <c r="AB156" s="4">
        <f t="shared" si="57"/>
        <v>0</v>
      </c>
      <c r="AC156" s="4">
        <f t="shared" si="58"/>
        <v>0</v>
      </c>
      <c r="AD156" s="4">
        <f t="shared" si="59"/>
        <v>0</v>
      </c>
      <c r="AE156" s="4">
        <f t="shared" si="60"/>
        <v>0.1539359086544958</v>
      </c>
      <c r="AF156" s="7">
        <f t="shared" si="61"/>
        <v>1095.6099999999999</v>
      </c>
      <c r="AG156" t="s">
        <v>277</v>
      </c>
      <c r="AI156">
        <f t="shared" si="62"/>
        <v>1.3819999999999999</v>
      </c>
      <c r="AJ156">
        <f t="shared" si="63"/>
        <v>1.3819999999999999</v>
      </c>
      <c r="AK156">
        <f t="shared" si="64"/>
        <v>0.61799999999999999</v>
      </c>
      <c r="AL156">
        <f t="shared" si="65"/>
        <v>0.61799999999999999</v>
      </c>
    </row>
    <row r="157" spans="1:38" x14ac:dyDescent="0.25">
      <c r="A157" s="1">
        <f>eod_group_score_df_positive[[#This Row],[date]]</f>
        <v>45253</v>
      </c>
      <c r="B157" t="s">
        <v>277</v>
      </c>
      <c r="C157" s="3">
        <f>AVERAGE(eod_group_score_df_positive!Z157:Z161)</f>
        <v>0.56724627799406169</v>
      </c>
      <c r="D157" s="3">
        <f>AVERAGE(eod_group_score_df_positive!AA157:AA161)</f>
        <v>0.39296455485254561</v>
      </c>
      <c r="E157" s="3">
        <f>AVERAGE(eod_group_score_df_positive!AB157:AB161)</f>
        <v>0.27470784308436902</v>
      </c>
      <c r="F157" s="3">
        <f>AVERAGE(eod_group_score_df_positive!AC157:AC161)</f>
        <v>0.14214571653064195</v>
      </c>
      <c r="G157" t="s">
        <v>277</v>
      </c>
      <c r="H157" s="3">
        <f>ABS(AVERAGE(eod_group_score_df_negative!Z157:Z161))</f>
        <v>0.76748420650629234</v>
      </c>
      <c r="I157" s="3">
        <f>ABS(AVERAGE(eod_group_score_df_negative!AA157:AA161))</f>
        <v>0.58828919518081035</v>
      </c>
      <c r="J157" s="3">
        <f>ABS(AVERAGE(eod_group_score_df_negative!AB157:AB161))</f>
        <v>0.50163251638400363</v>
      </c>
      <c r="K157" s="3">
        <f>ABS(AVERAGE(eod_group_score_df_negative!AC157:AC161))</f>
        <v>0.22320006599222914</v>
      </c>
      <c r="L157" t="s">
        <v>277</v>
      </c>
      <c r="M157" s="4">
        <f t="shared" si="47"/>
        <v>-0.15002124461642768</v>
      </c>
      <c r="N157" s="4">
        <f t="shared" si="48"/>
        <v>-0.19905619756523227</v>
      </c>
      <c r="O157" s="4">
        <f t="shared" si="49"/>
        <v>-0.29230049749703796</v>
      </c>
      <c r="P157" s="4">
        <f t="shared" si="50"/>
        <v>-0.22185653520309376</v>
      </c>
      <c r="Q157" t="s">
        <v>277</v>
      </c>
      <c r="R157" s="6">
        <f t="shared" si="45"/>
        <v>45253</v>
      </c>
      <c r="S157" s="5">
        <f t="shared" si="51"/>
        <v>0.30248805188190903</v>
      </c>
      <c r="T157" s="5">
        <f t="shared" si="52"/>
        <v>9.3143471656505911E-2</v>
      </c>
      <c r="U157" s="5">
        <f t="shared" si="53"/>
        <v>0.16404940621211583</v>
      </c>
      <c r="V157" s="5">
        <f t="shared" si="54"/>
        <v>-7.2883659973952297E-2</v>
      </c>
      <c r="W157" s="5">
        <f t="shared" si="55"/>
        <v>0.48679726977657845</v>
      </c>
      <c r="X157">
        <f>group_stock_price_index[[#This Row],[VNINDEX]]</f>
        <v>1088.49</v>
      </c>
      <c r="Y157" t="s">
        <v>277</v>
      </c>
      <c r="Z157" s="1">
        <f t="shared" si="46"/>
        <v>45253</v>
      </c>
      <c r="AA157" s="4">
        <f t="shared" si="56"/>
        <v>0.18028611003073228</v>
      </c>
      <c r="AB157" s="4">
        <f t="shared" si="57"/>
        <v>0</v>
      </c>
      <c r="AC157" s="4">
        <f t="shared" si="58"/>
        <v>0</v>
      </c>
      <c r="AD157" s="4">
        <f t="shared" si="59"/>
        <v>0</v>
      </c>
      <c r="AE157" s="4">
        <f t="shared" si="60"/>
        <v>0.18028611003073228</v>
      </c>
      <c r="AF157" s="7">
        <f t="shared" si="61"/>
        <v>1088.49</v>
      </c>
      <c r="AG157" t="s">
        <v>277</v>
      </c>
      <c r="AI157">
        <f t="shared" si="62"/>
        <v>1.3819999999999999</v>
      </c>
      <c r="AJ157">
        <f t="shared" si="63"/>
        <v>1.3819999999999999</v>
      </c>
      <c r="AK157">
        <f t="shared" si="64"/>
        <v>0.61799999999999999</v>
      </c>
      <c r="AL157">
        <f t="shared" si="65"/>
        <v>0.61799999999999999</v>
      </c>
    </row>
    <row r="158" spans="1:38" x14ac:dyDescent="0.25">
      <c r="A158" s="1">
        <f>eod_group_score_df_positive[[#This Row],[date]]</f>
        <v>45252</v>
      </c>
      <c r="B158" t="s">
        <v>277</v>
      </c>
      <c r="C158" s="3">
        <f>AVERAGE(eod_group_score_df_positive!Z158:Z162)</f>
        <v>0.74853612902744604</v>
      </c>
      <c r="D158" s="3">
        <f>AVERAGE(eod_group_score_df_positive!AA158:AA162)</f>
        <v>0.50762244175335414</v>
      </c>
      <c r="E158" s="3">
        <f>AVERAGE(eod_group_score_df_positive!AB158:AB162)</f>
        <v>0.39072106908578635</v>
      </c>
      <c r="F158" s="3">
        <f>AVERAGE(eod_group_score_df_positive!AC158:AC162)</f>
        <v>0.16666584228409201</v>
      </c>
      <c r="G158" t="s">
        <v>277</v>
      </c>
      <c r="H158" s="3">
        <f>ABS(AVERAGE(eod_group_score_df_negative!Z158:Z162))</f>
        <v>0.18698240192461896</v>
      </c>
      <c r="I158" s="3">
        <f>ABS(AVERAGE(eod_group_score_df_negative!AA158:AA162))</f>
        <v>0.23545914950477065</v>
      </c>
      <c r="J158" s="3">
        <f>ABS(AVERAGE(eod_group_score_df_negative!AB158:AB162))</f>
        <v>0.18739060362177332</v>
      </c>
      <c r="K158" s="3">
        <f>ABS(AVERAGE(eod_group_score_df_negative!AC158:AC162))</f>
        <v>0.10888643823036803</v>
      </c>
      <c r="L158" t="s">
        <v>277</v>
      </c>
      <c r="M158" s="4">
        <f t="shared" si="47"/>
        <v>0.60025933054617431</v>
      </c>
      <c r="N158" s="4">
        <f t="shared" si="48"/>
        <v>0.36626299917856792</v>
      </c>
      <c r="O158" s="4">
        <f t="shared" si="49"/>
        <v>0.35171485901975313</v>
      </c>
      <c r="P158" s="4">
        <f t="shared" si="50"/>
        <v>0.20968581332678143</v>
      </c>
      <c r="Q158" t="s">
        <v>277</v>
      </c>
      <c r="R158" s="6">
        <f t="shared" si="45"/>
        <v>45252</v>
      </c>
      <c r="S158" s="5">
        <f t="shared" si="51"/>
        <v>0.38151658177595682</v>
      </c>
      <c r="T158" s="5">
        <f t="shared" si="52"/>
        <v>0.16588115592380528</v>
      </c>
      <c r="U158" s="5">
        <f t="shared" si="53"/>
        <v>0.31361273720475208</v>
      </c>
      <c r="V158" s="5">
        <f t="shared" si="54"/>
        <v>-6.8942741208024877E-2</v>
      </c>
      <c r="W158" s="5">
        <f t="shared" si="55"/>
        <v>0.79206773369648931</v>
      </c>
      <c r="X158">
        <f>group_stock_price_index[[#This Row],[VNINDEX]]</f>
        <v>1113.82</v>
      </c>
      <c r="Y158" t="s">
        <v>277</v>
      </c>
      <c r="Z158" s="1">
        <f t="shared" si="46"/>
        <v>45252</v>
      </c>
      <c r="AA158" s="4">
        <f t="shared" si="56"/>
        <v>0.2273879580125085</v>
      </c>
      <c r="AB158" s="4">
        <f t="shared" si="57"/>
        <v>0</v>
      </c>
      <c r="AC158" s="4">
        <f t="shared" si="58"/>
        <v>8.3584965652949719E-2</v>
      </c>
      <c r="AD158" s="4">
        <f t="shared" si="59"/>
        <v>0</v>
      </c>
      <c r="AE158" s="4">
        <f t="shared" si="60"/>
        <v>0.3109729236654582</v>
      </c>
      <c r="AF158" s="7">
        <f t="shared" si="61"/>
        <v>1113.82</v>
      </c>
      <c r="AG158" t="s">
        <v>277</v>
      </c>
      <c r="AI158">
        <f t="shared" si="62"/>
        <v>1.3819999999999999</v>
      </c>
      <c r="AJ158">
        <f t="shared" si="63"/>
        <v>1.3819999999999999</v>
      </c>
      <c r="AK158">
        <f t="shared" si="64"/>
        <v>0.61799999999999999</v>
      </c>
      <c r="AL158">
        <f t="shared" si="65"/>
        <v>0.61799999999999999</v>
      </c>
    </row>
    <row r="159" spans="1:38" x14ac:dyDescent="0.25">
      <c r="A159" s="1">
        <f>eod_group_score_df_positive[[#This Row],[date]]</f>
        <v>45251</v>
      </c>
      <c r="B159" t="s">
        <v>277</v>
      </c>
      <c r="C159" s="3">
        <f>AVERAGE(eod_group_score_df_positive!Z159:Z163)</f>
        <v>0.53975838311834035</v>
      </c>
      <c r="D159" s="3">
        <f>AVERAGE(eod_group_score_df_positive!AA159:AA163)</f>
        <v>0.47960842036720114</v>
      </c>
      <c r="E159" s="3">
        <f>AVERAGE(eod_group_score_df_positive!AB159:AB163)</f>
        <v>0.35119676303319675</v>
      </c>
      <c r="F159" s="3">
        <f>AVERAGE(eod_group_score_df_positive!AC159:AC163)</f>
        <v>0.14126121493739224</v>
      </c>
      <c r="G159" t="s">
        <v>277</v>
      </c>
      <c r="H159" s="3">
        <f>ABS(AVERAGE(eod_group_score_df_negative!Z159:Z163))</f>
        <v>0.2192968925809699</v>
      </c>
      <c r="I159" s="3">
        <f>ABS(AVERAGE(eod_group_score_df_negative!AA159:AA163))</f>
        <v>0.26775895992645482</v>
      </c>
      <c r="J159" s="3">
        <f>ABS(AVERAGE(eod_group_score_df_negative!AB159:AB163))</f>
        <v>0.21990655312392321</v>
      </c>
      <c r="K159" s="3">
        <f>ABS(AVERAGE(eod_group_score_df_negative!AC159:AC163))</f>
        <v>0.14597138128981707</v>
      </c>
      <c r="L159" t="s">
        <v>277</v>
      </c>
      <c r="M159" s="4">
        <f t="shared" si="47"/>
        <v>0.4221846561070699</v>
      </c>
      <c r="N159" s="4">
        <f t="shared" si="48"/>
        <v>0.28346094039788877</v>
      </c>
      <c r="O159" s="4">
        <f t="shared" si="49"/>
        <v>0.22988871924734794</v>
      </c>
      <c r="P159" s="4">
        <f t="shared" si="50"/>
        <v>-1.639843950266337E-2</v>
      </c>
      <c r="Q159" t="s">
        <v>277</v>
      </c>
      <c r="R159" s="6">
        <f t="shared" si="45"/>
        <v>45251</v>
      </c>
      <c r="S159" s="5">
        <f t="shared" si="51"/>
        <v>0.28802262106830795</v>
      </c>
      <c r="T159" s="5">
        <f t="shared" si="52"/>
        <v>9.7622751872345565E-2</v>
      </c>
      <c r="U159" s="5">
        <f t="shared" si="53"/>
        <v>0.27414283278609697</v>
      </c>
      <c r="V159" s="5">
        <f t="shared" si="54"/>
        <v>-0.13698928793361356</v>
      </c>
      <c r="W159" s="5">
        <f t="shared" si="55"/>
        <v>0.52279891779313692</v>
      </c>
      <c r="X159">
        <f>group_stock_price_index[[#This Row],[VNINDEX]]</f>
        <v>1110.46</v>
      </c>
      <c r="Y159" t="s">
        <v>277</v>
      </c>
      <c r="Z159" s="1">
        <f t="shared" si="46"/>
        <v>45251</v>
      </c>
      <c r="AA159" s="4">
        <f t="shared" si="56"/>
        <v>0.17166455874935818</v>
      </c>
      <c r="AB159" s="4">
        <f t="shared" si="57"/>
        <v>0</v>
      </c>
      <c r="AC159" s="4">
        <f t="shared" si="58"/>
        <v>7.3065333591562559E-2</v>
      </c>
      <c r="AD159" s="4">
        <f t="shared" si="59"/>
        <v>0</v>
      </c>
      <c r="AE159" s="4">
        <f t="shared" si="60"/>
        <v>0.24472989234092074</v>
      </c>
      <c r="AF159" s="7">
        <f t="shared" si="61"/>
        <v>1110.46</v>
      </c>
      <c r="AG159" t="s">
        <v>277</v>
      </c>
      <c r="AI159">
        <f t="shared" si="62"/>
        <v>1.3819999999999999</v>
      </c>
      <c r="AJ159">
        <f t="shared" si="63"/>
        <v>1.3819999999999999</v>
      </c>
      <c r="AK159">
        <f t="shared" si="64"/>
        <v>0.61799999999999999</v>
      </c>
      <c r="AL159">
        <f t="shared" si="65"/>
        <v>0.61799999999999999</v>
      </c>
    </row>
    <row r="160" spans="1:38" x14ac:dyDescent="0.25">
      <c r="A160" s="1">
        <f>eod_group_score_df_positive[[#This Row],[date]]</f>
        <v>45250</v>
      </c>
      <c r="B160" t="s">
        <v>277</v>
      </c>
      <c r="C160" s="3">
        <f>AVERAGE(eod_group_score_df_positive!Z160:Z164)</f>
        <v>0.48554633481782661</v>
      </c>
      <c r="D160" s="3">
        <f>AVERAGE(eod_group_score_df_positive!AA160:AA164)</f>
        <v>0.32571323985001016</v>
      </c>
      <c r="E160" s="3">
        <f>AVERAGE(eod_group_score_df_positive!AB160:AB164)</f>
        <v>0.45052306680622961</v>
      </c>
      <c r="F160" s="3">
        <f>AVERAGE(eod_group_score_df_positive!AC160:AC164)</f>
        <v>0.1173260963631779</v>
      </c>
      <c r="G160" t="s">
        <v>277</v>
      </c>
      <c r="H160" s="3">
        <f>ABS(AVERAGE(eod_group_score_df_negative!Z160:Z164))</f>
        <v>0.21848938290763945</v>
      </c>
      <c r="I160" s="3">
        <f>ABS(AVERAGE(eod_group_score_df_negative!AA160:AA164))</f>
        <v>0.27497559282156786</v>
      </c>
      <c r="J160" s="3">
        <f>ABS(AVERAGE(eod_group_score_df_negative!AB160:AB164))</f>
        <v>0.21287733744337198</v>
      </c>
      <c r="K160" s="3">
        <f>ABS(AVERAGE(eod_group_score_df_negative!AC160:AC164))</f>
        <v>0.14274892388699384</v>
      </c>
      <c r="L160" t="s">
        <v>277</v>
      </c>
      <c r="M160" s="4">
        <f t="shared" si="47"/>
        <v>0.3793230161290258</v>
      </c>
      <c r="N160" s="4">
        <f t="shared" si="48"/>
        <v>8.4465773739767061E-2</v>
      </c>
      <c r="O160" s="4">
        <f t="shared" si="49"/>
        <v>0.35822367282345585</v>
      </c>
      <c r="P160" s="4">
        <f t="shared" si="50"/>
        <v>-9.7751900583766885E-2</v>
      </c>
      <c r="Q160" t="s">
        <v>277</v>
      </c>
      <c r="R160" s="6">
        <f t="shared" si="45"/>
        <v>45250</v>
      </c>
      <c r="S160" s="5">
        <f t="shared" si="51"/>
        <v>0.36231298865813089</v>
      </c>
      <c r="T160" s="5">
        <f t="shared" si="52"/>
        <v>0.19196077836954939</v>
      </c>
      <c r="U160" s="5">
        <f t="shared" si="53"/>
        <v>0.37173531250475683</v>
      </c>
      <c r="V160" s="5">
        <f t="shared" si="54"/>
        <v>-8.8746348953183899E-3</v>
      </c>
      <c r="W160" s="5">
        <f t="shared" si="55"/>
        <v>0.9171344446371188</v>
      </c>
      <c r="X160">
        <f>group_stock_price_index[[#This Row],[VNINDEX]]</f>
        <v>1103.6600000000001</v>
      </c>
      <c r="Y160" t="s">
        <v>277</v>
      </c>
      <c r="Z160" s="1">
        <f t="shared" si="46"/>
        <v>45250</v>
      </c>
      <c r="AA160" s="4">
        <f t="shared" si="56"/>
        <v>9.6564696263709504E-2</v>
      </c>
      <c r="AB160" s="4">
        <f t="shared" si="57"/>
        <v>0</v>
      </c>
      <c r="AC160" s="4">
        <f t="shared" si="58"/>
        <v>0.16031708903441541</v>
      </c>
      <c r="AD160" s="4">
        <f t="shared" si="59"/>
        <v>0</v>
      </c>
      <c r="AE160" s="4">
        <f t="shared" si="60"/>
        <v>0.25688178529812489</v>
      </c>
      <c r="AF160" s="7">
        <f t="shared" si="61"/>
        <v>1103.6600000000001</v>
      </c>
      <c r="AG160" t="s">
        <v>277</v>
      </c>
      <c r="AI160">
        <f t="shared" si="62"/>
        <v>0.61799999999999999</v>
      </c>
      <c r="AJ160">
        <f t="shared" si="63"/>
        <v>1</v>
      </c>
      <c r="AK160">
        <f t="shared" si="64"/>
        <v>1</v>
      </c>
      <c r="AL160">
        <f t="shared" si="65"/>
        <v>0.61799999999999999</v>
      </c>
    </row>
    <row r="161" spans="1:38" x14ac:dyDescent="0.25">
      <c r="A161" s="1">
        <f>eod_group_score_df_positive[[#This Row],[date]]</f>
        <v>45247</v>
      </c>
      <c r="B161" t="s">
        <v>277</v>
      </c>
      <c r="C161" s="3">
        <f>AVERAGE(eod_group_score_df_positive!Z161:Z165)</f>
        <v>0.41601289792056739</v>
      </c>
      <c r="D161" s="3">
        <f>AVERAGE(eod_group_score_df_positive!AA161:AA165)</f>
        <v>0.26395804901515479</v>
      </c>
      <c r="E161" s="3">
        <f>AVERAGE(eod_group_score_df_positive!AB161:AB165)</f>
        <v>0.3301285504340094</v>
      </c>
      <c r="F161" s="3">
        <f>AVERAGE(eod_group_score_df_positive!AC161:AC165)</f>
        <v>0.10626799821869529</v>
      </c>
      <c r="G161" t="s">
        <v>277</v>
      </c>
      <c r="H161" s="3">
        <f>ABS(AVERAGE(eod_group_score_df_negative!Z161:Z165))</f>
        <v>0.24396126316312333</v>
      </c>
      <c r="I161" s="3">
        <f>ABS(AVERAGE(eod_group_score_df_negative!AA161:AA165))</f>
        <v>0.30333752812938192</v>
      </c>
      <c r="J161" s="3">
        <f>ABS(AVERAGE(eod_group_score_df_negative!AB161:AB165))</f>
        <v>0.2328847388851602</v>
      </c>
      <c r="K161" s="3">
        <f>ABS(AVERAGE(eod_group_score_df_negative!AC161:AC165))</f>
        <v>0.17268622929131486</v>
      </c>
      <c r="L161" t="s">
        <v>277</v>
      </c>
      <c r="M161" s="4">
        <f t="shared" si="47"/>
        <v>0.26069450124370303</v>
      </c>
      <c r="N161" s="4">
        <f t="shared" si="48"/>
        <v>-6.9416157468461873E-2</v>
      </c>
      <c r="O161" s="4">
        <f t="shared" si="49"/>
        <v>0.17272027746706017</v>
      </c>
      <c r="P161" s="4">
        <f t="shared" si="50"/>
        <v>-0.23809723790701892</v>
      </c>
      <c r="Q161" t="s">
        <v>277</v>
      </c>
      <c r="R161" s="6">
        <f t="shared" si="45"/>
        <v>45247</v>
      </c>
      <c r="S161" s="5">
        <f t="shared" si="51"/>
        <v>0.4348651447647448</v>
      </c>
      <c r="T161" s="5">
        <f t="shared" si="52"/>
        <v>0.31521980928682325</v>
      </c>
      <c r="U161" s="5">
        <f t="shared" si="53"/>
        <v>0.42298181563985809</v>
      </c>
      <c r="V161" s="5">
        <f t="shared" si="54"/>
        <v>0.13070322075091675</v>
      </c>
      <c r="W161" s="5">
        <f t="shared" si="55"/>
        <v>1.3037699904423428</v>
      </c>
      <c r="X161">
        <f>group_stock_price_index[[#This Row],[VNINDEX]]</f>
        <v>1101.19</v>
      </c>
      <c r="Y161" t="s">
        <v>277</v>
      </c>
      <c r="Z161" s="1">
        <f t="shared" si="46"/>
        <v>45247</v>
      </c>
      <c r="AA161" s="4">
        <f t="shared" si="56"/>
        <v>0.25918427141113803</v>
      </c>
      <c r="AB161" s="4">
        <f t="shared" si="57"/>
        <v>0.1878743734418209</v>
      </c>
      <c r="AC161" s="4">
        <f t="shared" si="58"/>
        <v>0.11273432593076493</v>
      </c>
      <c r="AD161" s="4">
        <f t="shared" si="59"/>
        <v>0</v>
      </c>
      <c r="AE161" s="4">
        <f t="shared" si="60"/>
        <v>0.55979297078372392</v>
      </c>
      <c r="AF161" s="7">
        <f t="shared" si="61"/>
        <v>1101.19</v>
      </c>
      <c r="AG161" t="s">
        <v>277</v>
      </c>
      <c r="AI161">
        <f t="shared" si="62"/>
        <v>1.3819999999999999</v>
      </c>
      <c r="AJ161">
        <f t="shared" si="63"/>
        <v>1.3819999999999999</v>
      </c>
      <c r="AK161">
        <f t="shared" si="64"/>
        <v>0.61799999999999999</v>
      </c>
      <c r="AL161">
        <f t="shared" si="65"/>
        <v>0.61799999999999999</v>
      </c>
    </row>
    <row r="162" spans="1:38" x14ac:dyDescent="0.25">
      <c r="A162" s="1">
        <f>eod_group_score_df_positive[[#This Row],[date]]</f>
        <v>45246</v>
      </c>
      <c r="B162" t="s">
        <v>277</v>
      </c>
      <c r="C162" s="3">
        <f>AVERAGE(eod_group_score_df_positive!Z162:Z166)</f>
        <v>0.33872764394093208</v>
      </c>
      <c r="D162" s="3">
        <f>AVERAGE(eod_group_score_df_positive!AA162:AA166)</f>
        <v>0.25748452825048757</v>
      </c>
      <c r="E162" s="3">
        <f>AVERAGE(eod_group_score_df_positive!AB162:AB166)</f>
        <v>0.35146163908326788</v>
      </c>
      <c r="F162" s="3">
        <f>AVERAGE(eod_group_score_df_positive!AC162:AC166)</f>
        <v>0.10036617279080488</v>
      </c>
      <c r="G162" t="s">
        <v>277</v>
      </c>
      <c r="H162" s="3">
        <f>ABS(AVERAGE(eod_group_score_df_negative!Z162:Z166))</f>
        <v>0.20536009340015365</v>
      </c>
      <c r="I162" s="3">
        <f>ABS(AVERAGE(eod_group_score_df_negative!AA162:AA166))</f>
        <v>0.18468858527836821</v>
      </c>
      <c r="J162" s="3">
        <f>ABS(AVERAGE(eod_group_score_df_negative!AB162:AB166))</f>
        <v>0.13147582235325103</v>
      </c>
      <c r="K162" s="3">
        <f>ABS(AVERAGE(eod_group_score_df_negative!AC162:AC166))</f>
        <v>0.15122602375744609</v>
      </c>
      <c r="L162" t="s">
        <v>277</v>
      </c>
      <c r="M162" s="4">
        <f t="shared" si="47"/>
        <v>0.24512140485381131</v>
      </c>
      <c r="N162" s="4">
        <f t="shared" si="48"/>
        <v>0.16463222377126457</v>
      </c>
      <c r="O162" s="4">
        <f t="shared" si="49"/>
        <v>0.45551615746614327</v>
      </c>
      <c r="P162" s="4">
        <f t="shared" si="50"/>
        <v>-0.20215194137345663</v>
      </c>
      <c r="Q162" t="s">
        <v>277</v>
      </c>
      <c r="R162" s="6">
        <f t="shared" si="45"/>
        <v>45246</v>
      </c>
      <c r="S162" s="5">
        <f t="shared" si="51"/>
        <v>0.53408132081338966</v>
      </c>
      <c r="T162" s="5">
        <f t="shared" si="52"/>
        <v>0.47560857965175651</v>
      </c>
      <c r="U162" s="5">
        <f t="shared" si="53"/>
        <v>0.52280326363084551</v>
      </c>
      <c r="V162" s="5">
        <f t="shared" si="54"/>
        <v>0.31558798317033443</v>
      </c>
      <c r="W162" s="5">
        <f t="shared" si="55"/>
        <v>1.8480811472663263</v>
      </c>
      <c r="X162">
        <f>group_stock_price_index[[#This Row],[VNINDEX]]</f>
        <v>1125.53</v>
      </c>
      <c r="Y162" t="s">
        <v>277</v>
      </c>
      <c r="Z162" s="1">
        <f t="shared" si="46"/>
        <v>45246</v>
      </c>
      <c r="AA162" s="4">
        <f t="shared" si="56"/>
        <v>0.318318172140935</v>
      </c>
      <c r="AB162" s="4">
        <f t="shared" si="57"/>
        <v>0.28346779381597481</v>
      </c>
      <c r="AC162" s="4">
        <f t="shared" si="58"/>
        <v>0.13933902437548093</v>
      </c>
      <c r="AD162" s="4">
        <f t="shared" si="59"/>
        <v>8.4111413869501397E-2</v>
      </c>
      <c r="AE162" s="4">
        <f t="shared" si="60"/>
        <v>0.82523640420189215</v>
      </c>
      <c r="AF162" s="7">
        <f t="shared" si="61"/>
        <v>1125.53</v>
      </c>
      <c r="AG162" t="s">
        <v>277</v>
      </c>
      <c r="AI162">
        <f t="shared" si="62"/>
        <v>1.3819999999999999</v>
      </c>
      <c r="AJ162">
        <f t="shared" si="63"/>
        <v>1.3819999999999999</v>
      </c>
      <c r="AK162">
        <f t="shared" si="64"/>
        <v>0.61799999999999999</v>
      </c>
      <c r="AL162">
        <f t="shared" si="65"/>
        <v>0.61799999999999999</v>
      </c>
    </row>
    <row r="163" spans="1:38" x14ac:dyDescent="0.25">
      <c r="A163" s="1">
        <f>eod_group_score_df_positive[[#This Row],[date]]</f>
        <v>45245</v>
      </c>
      <c r="B163" t="s">
        <v>277</v>
      </c>
      <c r="C163" s="3">
        <f>AVERAGE(eod_group_score_df_positive!Z163:Z167)</f>
        <v>0.34637740087277252</v>
      </c>
      <c r="D163" s="3">
        <f>AVERAGE(eod_group_score_df_positive!AA163:AA167)</f>
        <v>0.23109808729921802</v>
      </c>
      <c r="E163" s="3">
        <f>AVERAGE(eod_group_score_df_positive!AB163:AB167)</f>
        <v>0.27433547715453088</v>
      </c>
      <c r="F163" s="3">
        <f>AVERAGE(eod_group_score_df_positive!AC163:AC167)</f>
        <v>0.1446767202282529</v>
      </c>
      <c r="G163" t="s">
        <v>277</v>
      </c>
      <c r="H163" s="3">
        <f>ABS(AVERAGE(eod_group_score_df_negative!Z163:Z167))</f>
        <v>0.26517027433864876</v>
      </c>
      <c r="I163" s="3">
        <f>ABS(AVERAGE(eod_group_score_df_negative!AA163:AA167))</f>
        <v>0.21983777732874871</v>
      </c>
      <c r="J163" s="3">
        <f>ABS(AVERAGE(eod_group_score_df_negative!AB163:AB167))</f>
        <v>0.200965484125119</v>
      </c>
      <c r="K163" s="3">
        <f>ABS(AVERAGE(eod_group_score_df_negative!AC163:AC167))</f>
        <v>0.18812265355363342</v>
      </c>
      <c r="L163" t="s">
        <v>277</v>
      </c>
      <c r="M163" s="4">
        <f t="shared" si="47"/>
        <v>0.1327895270079299</v>
      </c>
      <c r="N163" s="4">
        <f t="shared" si="48"/>
        <v>2.4970978921269316E-2</v>
      </c>
      <c r="O163" s="4">
        <f t="shared" si="49"/>
        <v>0.15436533692647769</v>
      </c>
      <c r="P163" s="4">
        <f t="shared" si="50"/>
        <v>-0.13054692030116197</v>
      </c>
      <c r="Q163" t="s">
        <v>277</v>
      </c>
      <c r="R163" s="6">
        <f t="shared" si="45"/>
        <v>45245</v>
      </c>
      <c r="S163" s="5">
        <f t="shared" si="51"/>
        <v>0.65131325484060054</v>
      </c>
      <c r="T163" s="5">
        <f t="shared" si="52"/>
        <v>0.59832794509081633</v>
      </c>
      <c r="U163" s="5">
        <f t="shared" si="53"/>
        <v>0.5682945810444433</v>
      </c>
      <c r="V163" s="5">
        <f t="shared" si="54"/>
        <v>0.51470124862186761</v>
      </c>
      <c r="W163" s="5">
        <f t="shared" si="55"/>
        <v>2.3326370295977279</v>
      </c>
      <c r="X163">
        <f>group_stock_price_index[[#This Row],[VNINDEX]]</f>
        <v>1122.5</v>
      </c>
      <c r="Y163" t="s">
        <v>277</v>
      </c>
      <c r="Z163" s="1">
        <f t="shared" si="46"/>
        <v>45245</v>
      </c>
      <c r="AA163" s="4">
        <f t="shared" si="56"/>
        <v>0.38818965706621889</v>
      </c>
      <c r="AB163" s="4">
        <f t="shared" si="57"/>
        <v>0.35660984647822469</v>
      </c>
      <c r="AC163" s="4">
        <f t="shared" si="58"/>
        <v>0.15146350068793532</v>
      </c>
      <c r="AD163" s="4">
        <f t="shared" si="59"/>
        <v>0.13717965211183791</v>
      </c>
      <c r="AE163" s="4">
        <f t="shared" si="60"/>
        <v>1.0334426563442167</v>
      </c>
      <c r="AF163" s="7">
        <f t="shared" si="61"/>
        <v>1122.5</v>
      </c>
      <c r="AG163" t="s">
        <v>277</v>
      </c>
      <c r="AI163">
        <f t="shared" si="62"/>
        <v>1.3819999999999999</v>
      </c>
      <c r="AJ163">
        <f t="shared" si="63"/>
        <v>1.3819999999999999</v>
      </c>
      <c r="AK163">
        <f t="shared" si="64"/>
        <v>0.61799999999999999</v>
      </c>
      <c r="AL163">
        <f t="shared" si="65"/>
        <v>0.61799999999999999</v>
      </c>
    </row>
    <row r="164" spans="1:38" x14ac:dyDescent="0.25">
      <c r="A164" s="1">
        <f>eod_group_score_df_positive[[#This Row],[date]]</f>
        <v>45244</v>
      </c>
      <c r="B164" t="s">
        <v>277</v>
      </c>
      <c r="C164" s="3">
        <f>AVERAGE(eod_group_score_df_positive!Z164:Z168)</f>
        <v>1.9888221738864456</v>
      </c>
      <c r="D164" s="3">
        <f>AVERAGE(eod_group_score_df_positive!AA164:AA168)</f>
        <v>1.3271800505797782</v>
      </c>
      <c r="E164" s="3">
        <f>AVERAGE(eod_group_score_df_positive!AB164:AB168)</f>
        <v>1.0093584791320704</v>
      </c>
      <c r="F164" s="3">
        <f>AVERAGE(eod_group_score_df_positive!AC164:AC168)</f>
        <v>0.63840323531899534</v>
      </c>
      <c r="G164" t="s">
        <v>277</v>
      </c>
      <c r="H164" s="3">
        <f>ABS(AVERAGE(eod_group_score_df_negative!Z164:Z168))</f>
        <v>0.22882023077812746</v>
      </c>
      <c r="I164" s="3">
        <f>ABS(AVERAGE(eod_group_score_df_negative!AA164:AA168))</f>
        <v>0.18514566437884827</v>
      </c>
      <c r="J164" s="3">
        <f>ABS(AVERAGE(eod_group_score_df_negative!AB164:AB168))</f>
        <v>0.16578233330439052</v>
      </c>
      <c r="K164" s="3">
        <f>ABS(AVERAGE(eod_group_score_df_negative!AC164:AC168))</f>
        <v>0.14772301811341898</v>
      </c>
      <c r="L164" t="s">
        <v>277</v>
      </c>
      <c r="M164" s="4">
        <f t="shared" si="47"/>
        <v>0.79363649405618442</v>
      </c>
      <c r="N164" s="4">
        <f t="shared" si="48"/>
        <v>0.75515107288390793</v>
      </c>
      <c r="O164" s="4">
        <f t="shared" si="49"/>
        <v>0.71785111784064726</v>
      </c>
      <c r="P164" s="4">
        <f t="shared" si="50"/>
        <v>0.62417482568881244</v>
      </c>
      <c r="Q164" t="s">
        <v>277</v>
      </c>
      <c r="R164" s="6">
        <f t="shared" si="45"/>
        <v>45244</v>
      </c>
      <c r="S164" s="5">
        <f t="shared" si="51"/>
        <v>0.80962223778049436</v>
      </c>
      <c r="T164" s="5">
        <f t="shared" si="52"/>
        <v>0.7711207494672111</v>
      </c>
      <c r="U164" s="5">
        <f t="shared" si="53"/>
        <v>0.70851436794123912</v>
      </c>
      <c r="V164" s="5">
        <f t="shared" si="54"/>
        <v>0.7253877259388104</v>
      </c>
      <c r="W164" s="5">
        <f t="shared" si="55"/>
        <v>3.014645081127755</v>
      </c>
      <c r="X164">
        <f>group_stock_price_index[[#This Row],[VNINDEX]]</f>
        <v>1109.73</v>
      </c>
      <c r="Y164" t="s">
        <v>277</v>
      </c>
      <c r="Z164" s="1">
        <f t="shared" si="46"/>
        <v>45244</v>
      </c>
      <c r="AA164" s="4">
        <f t="shared" si="56"/>
        <v>0.48254350191922929</v>
      </c>
      <c r="AB164" s="4">
        <f t="shared" si="57"/>
        <v>0.45959620362030207</v>
      </c>
      <c r="AC164" s="4">
        <f t="shared" si="58"/>
        <v>0.1888352802148002</v>
      </c>
      <c r="AD164" s="4">
        <f t="shared" si="59"/>
        <v>0.19333241595376136</v>
      </c>
      <c r="AE164" s="4">
        <f t="shared" si="60"/>
        <v>1.3243074017080927</v>
      </c>
      <c r="AF164" s="7">
        <f t="shared" si="61"/>
        <v>1109.73</v>
      </c>
      <c r="AG164" t="s">
        <v>277</v>
      </c>
      <c r="AI164">
        <f t="shared" si="62"/>
        <v>1.3819999999999999</v>
      </c>
      <c r="AJ164">
        <f t="shared" si="63"/>
        <v>1.3819999999999999</v>
      </c>
      <c r="AK164">
        <f t="shared" si="64"/>
        <v>0.61799999999999999</v>
      </c>
      <c r="AL164">
        <f t="shared" si="65"/>
        <v>0.61799999999999999</v>
      </c>
    </row>
    <row r="165" spans="1:38" x14ac:dyDescent="0.25">
      <c r="A165" s="1">
        <f>eod_group_score_df_positive[[#This Row],[date]]</f>
        <v>45243</v>
      </c>
      <c r="B165" t="s">
        <v>277</v>
      </c>
      <c r="C165" s="3">
        <f>AVERAGE(eod_group_score_df_positive!Z165:Z169)</f>
        <v>1.9932741213950222</v>
      </c>
      <c r="D165" s="3">
        <f>AVERAGE(eod_group_score_df_positive!AA165:AA169)</f>
        <v>1.3197467042993982</v>
      </c>
      <c r="E165" s="3">
        <f>AVERAGE(eod_group_score_df_positive!AB165:AB169)</f>
        <v>0.86848611715584556</v>
      </c>
      <c r="F165" s="3">
        <f>AVERAGE(eod_group_score_df_positive!AC165:AC169)</f>
        <v>0.6809258119730458</v>
      </c>
      <c r="G165" t="s">
        <v>277</v>
      </c>
      <c r="H165" s="3">
        <f>ABS(AVERAGE(eod_group_score_df_negative!Z165:Z169))</f>
        <v>0.2951050314496545</v>
      </c>
      <c r="I165" s="3">
        <f>ABS(AVERAGE(eod_group_score_df_negative!AA165:AA169))</f>
        <v>0.23220181746994104</v>
      </c>
      <c r="J165" s="3">
        <f>ABS(AVERAGE(eod_group_score_df_negative!AB165:AB169))</f>
        <v>0.20740076456042961</v>
      </c>
      <c r="K165" s="3">
        <f>ABS(AVERAGE(eod_group_score_df_negative!AC165:AC169))</f>
        <v>0.17015837802840555</v>
      </c>
      <c r="L165" t="s">
        <v>277</v>
      </c>
      <c r="M165" s="4">
        <f t="shared" si="47"/>
        <v>0.74208379666209556</v>
      </c>
      <c r="N165" s="4">
        <f t="shared" si="48"/>
        <v>0.70076092832613646</v>
      </c>
      <c r="O165" s="4">
        <f t="shared" si="49"/>
        <v>0.61445618849896189</v>
      </c>
      <c r="P165" s="4">
        <f t="shared" si="50"/>
        <v>0.60013737764740893</v>
      </c>
      <c r="Q165" t="s">
        <v>277</v>
      </c>
      <c r="R165" s="6">
        <f t="shared" si="45"/>
        <v>45243</v>
      </c>
      <c r="S165" s="5">
        <f t="shared" si="51"/>
        <v>0.82526521382900864</v>
      </c>
      <c r="T165" s="5">
        <f t="shared" si="52"/>
        <v>0.78046268179374789</v>
      </c>
      <c r="U165" s="5">
        <f t="shared" si="53"/>
        <v>0.71957424570719364</v>
      </c>
      <c r="V165" s="5">
        <f t="shared" si="54"/>
        <v>0.76876716287517366</v>
      </c>
      <c r="W165" s="5">
        <f t="shared" si="55"/>
        <v>3.0940693042051239</v>
      </c>
      <c r="X165">
        <f>group_stock_price_index[[#This Row],[VNINDEX]]</f>
        <v>1100.07</v>
      </c>
      <c r="Y165" t="s">
        <v>277</v>
      </c>
      <c r="Z165" s="1">
        <f t="shared" si="46"/>
        <v>45243</v>
      </c>
      <c r="AA165" s="4">
        <f t="shared" si="56"/>
        <v>0.49186688273888413</v>
      </c>
      <c r="AB165" s="4">
        <f t="shared" si="57"/>
        <v>0.46516409507533119</v>
      </c>
      <c r="AC165" s="4">
        <f t="shared" si="58"/>
        <v>0.19178299053878997</v>
      </c>
      <c r="AD165" s="4">
        <f t="shared" si="59"/>
        <v>0.20489402782797217</v>
      </c>
      <c r="AE165" s="4">
        <f t="shared" si="60"/>
        <v>1.3537079961809773</v>
      </c>
      <c r="AF165" s="7">
        <f t="shared" si="61"/>
        <v>1100.07</v>
      </c>
      <c r="AG165" t="s">
        <v>277</v>
      </c>
      <c r="AI165">
        <f t="shared" si="62"/>
        <v>1.3819999999999999</v>
      </c>
      <c r="AJ165">
        <f t="shared" si="63"/>
        <v>1.3819999999999999</v>
      </c>
      <c r="AK165">
        <f t="shared" si="64"/>
        <v>0.61799999999999999</v>
      </c>
      <c r="AL165">
        <f t="shared" si="65"/>
        <v>0.61799999999999999</v>
      </c>
    </row>
    <row r="166" spans="1:38" x14ac:dyDescent="0.25">
      <c r="A166" s="1">
        <f>eod_group_score_df_positive[[#This Row],[date]]</f>
        <v>45240</v>
      </c>
      <c r="B166" t="s">
        <v>277</v>
      </c>
      <c r="C166" s="3">
        <f>AVERAGE(eod_group_score_df_positive!Z166:Z170)</f>
        <v>2.0119726379849316</v>
      </c>
      <c r="D166" s="3">
        <f>AVERAGE(eod_group_score_df_positive!AA166:AA170)</f>
        <v>1.3521771149920705</v>
      </c>
      <c r="E166" s="3">
        <f>AVERAGE(eod_group_score_df_positive!AB166:AB170)</f>
        <v>0.96364602764960883</v>
      </c>
      <c r="F166" s="3">
        <f>AVERAGE(eod_group_score_df_positive!AC166:AC170)</f>
        <v>0.71601588277872286</v>
      </c>
      <c r="G166" t="s">
        <v>277</v>
      </c>
      <c r="H166" s="3">
        <f>ABS(AVERAGE(eod_group_score_df_negative!Z166:Z170))</f>
        <v>0.27855654313554445</v>
      </c>
      <c r="I166" s="3">
        <f>ABS(AVERAGE(eod_group_score_df_negative!AA166:AA170))</f>
        <v>0.20875275573594751</v>
      </c>
      <c r="J166" s="3">
        <f>ABS(AVERAGE(eod_group_score_df_negative!AB166:AB170))</f>
        <v>0.18915953106685091</v>
      </c>
      <c r="K166" s="3">
        <f>ABS(AVERAGE(eod_group_score_df_negative!AC166:AC170))</f>
        <v>0.13318603781915439</v>
      </c>
      <c r="L166" t="s">
        <v>277</v>
      </c>
      <c r="M166" s="4">
        <f t="shared" si="47"/>
        <v>0.75677538148692713</v>
      </c>
      <c r="N166" s="4">
        <f t="shared" si="48"/>
        <v>0.73252769435620435</v>
      </c>
      <c r="O166" s="4">
        <f t="shared" si="49"/>
        <v>0.67182751742199753</v>
      </c>
      <c r="P166" s="4">
        <f t="shared" si="50"/>
        <v>0.68632657419006948</v>
      </c>
      <c r="Q166" t="s">
        <v>277</v>
      </c>
      <c r="R166" s="6">
        <f t="shared" si="45"/>
        <v>45240</v>
      </c>
      <c r="S166" s="5">
        <f t="shared" si="51"/>
        <v>0.79046029803176521</v>
      </c>
      <c r="T166" s="5">
        <f t="shared" si="52"/>
        <v>0.70857490062157202</v>
      </c>
      <c r="U166" s="5">
        <f t="shared" si="53"/>
        <v>0.69044300470587294</v>
      </c>
      <c r="V166" s="5">
        <f t="shared" si="54"/>
        <v>0.75928506332591217</v>
      </c>
      <c r="W166" s="5">
        <f t="shared" si="55"/>
        <v>2.9487632666851225</v>
      </c>
      <c r="X166">
        <f>group_stock_price_index[[#This Row],[VNINDEX]]</f>
        <v>1101.68</v>
      </c>
      <c r="Y166" t="s">
        <v>277</v>
      </c>
      <c r="Z166" s="1">
        <f t="shared" si="46"/>
        <v>45240</v>
      </c>
      <c r="AA166" s="4">
        <f t="shared" si="56"/>
        <v>0.47112278114547013</v>
      </c>
      <c r="AB166" s="4">
        <f t="shared" si="57"/>
        <v>0.42231820960765715</v>
      </c>
      <c r="AC166" s="4">
        <f t="shared" si="58"/>
        <v>0.18401884868592425</v>
      </c>
      <c r="AD166" s="4">
        <f t="shared" si="59"/>
        <v>0.20236683147680667</v>
      </c>
      <c r="AE166" s="4">
        <f t="shared" si="60"/>
        <v>1.2798266709158583</v>
      </c>
      <c r="AF166" s="7">
        <f t="shared" si="61"/>
        <v>1101.68</v>
      </c>
      <c r="AG166" t="s">
        <v>277</v>
      </c>
      <c r="AI166">
        <f t="shared" si="62"/>
        <v>1.3819999999999999</v>
      </c>
      <c r="AJ166">
        <f t="shared" si="63"/>
        <v>1.3819999999999999</v>
      </c>
      <c r="AK166">
        <f t="shared" si="64"/>
        <v>0.61799999999999999</v>
      </c>
      <c r="AL166">
        <f t="shared" si="65"/>
        <v>0.61799999999999999</v>
      </c>
    </row>
    <row r="167" spans="1:38" x14ac:dyDescent="0.25">
      <c r="A167" s="1">
        <f>eod_group_score_df_positive[[#This Row],[date]]</f>
        <v>45239</v>
      </c>
      <c r="B167" t="s">
        <v>277</v>
      </c>
      <c r="C167" s="3">
        <f>AVERAGE(eod_group_score_df_positive!Z167:Z171)</f>
        <v>2.081016037841219</v>
      </c>
      <c r="D167" s="3">
        <f>AVERAGE(eod_group_score_df_positive!AA167:AA171)</f>
        <v>1.3650525786379286</v>
      </c>
      <c r="E167" s="3">
        <f>AVERAGE(eod_group_score_df_positive!AB167:AB171)</f>
        <v>1.0077925375178776</v>
      </c>
      <c r="F167" s="3">
        <f>AVERAGE(eod_group_score_df_positive!AC167:AC171)</f>
        <v>0.72191116602405458</v>
      </c>
      <c r="G167" t="s">
        <v>277</v>
      </c>
      <c r="H167" s="3">
        <f>ABS(AVERAGE(eod_group_score_df_negative!Z167:Z171))</f>
        <v>0.19172741619435058</v>
      </c>
      <c r="I167" s="3">
        <f>ABS(AVERAGE(eod_group_score_df_negative!AA167:AA171))</f>
        <v>0.17024185139733441</v>
      </c>
      <c r="J167" s="3">
        <f>ABS(AVERAGE(eod_group_score_df_negative!AB167:AB171))</f>
        <v>0.18984128131957118</v>
      </c>
      <c r="K167" s="3">
        <f>ABS(AVERAGE(eod_group_score_df_negative!AC167:AC171))</f>
        <v>8.3157837220423997E-2</v>
      </c>
      <c r="L167" t="s">
        <v>277</v>
      </c>
      <c r="M167" s="4">
        <f t="shared" si="47"/>
        <v>0.83128107498986559</v>
      </c>
      <c r="N167" s="4">
        <f t="shared" si="48"/>
        <v>0.7782290509665637</v>
      </c>
      <c r="O167" s="4">
        <f t="shared" si="49"/>
        <v>0.68297274453413259</v>
      </c>
      <c r="P167" s="4">
        <f t="shared" si="50"/>
        <v>0.79341438588420943</v>
      </c>
      <c r="Q167" t="s">
        <v>277</v>
      </c>
      <c r="R167" s="6">
        <f t="shared" si="45"/>
        <v>45239</v>
      </c>
      <c r="S167" s="5">
        <f t="shared" si="51"/>
        <v>0.71768699706430916</v>
      </c>
      <c r="T167" s="5">
        <f t="shared" si="52"/>
        <v>0.60307781657067638</v>
      </c>
      <c r="U167" s="5">
        <f t="shared" si="53"/>
        <v>0.60293594055371336</v>
      </c>
      <c r="V167" s="5">
        <f t="shared" si="54"/>
        <v>0.71853190517302012</v>
      </c>
      <c r="W167" s="5">
        <f t="shared" si="55"/>
        <v>2.6422326593617189</v>
      </c>
      <c r="X167">
        <f>group_stock_price_index[[#This Row],[VNINDEX]]</f>
        <v>1113.8900000000001</v>
      </c>
      <c r="Y167" t="s">
        <v>277</v>
      </c>
      <c r="Z167" s="1">
        <f t="shared" si="46"/>
        <v>45239</v>
      </c>
      <c r="AA167" s="4">
        <f t="shared" si="56"/>
        <v>0.19127999562091744</v>
      </c>
      <c r="AB167" s="4">
        <f t="shared" si="57"/>
        <v>0.16073402832234227</v>
      </c>
      <c r="AC167" s="4">
        <f t="shared" si="58"/>
        <v>0.16069621511963075</v>
      </c>
      <c r="AD167" s="4">
        <f t="shared" si="59"/>
        <v>0.19150518295187841</v>
      </c>
      <c r="AE167" s="4">
        <f t="shared" si="60"/>
        <v>0.70421542201476894</v>
      </c>
      <c r="AF167" s="7">
        <f t="shared" si="61"/>
        <v>1113.8900000000001</v>
      </c>
      <c r="AG167" t="s">
        <v>277</v>
      </c>
      <c r="AI167">
        <f t="shared" si="62"/>
        <v>0.61799999999999999</v>
      </c>
      <c r="AJ167">
        <f t="shared" si="63"/>
        <v>0.61799999999999999</v>
      </c>
      <c r="AK167">
        <f t="shared" si="64"/>
        <v>0.61799999999999999</v>
      </c>
      <c r="AL167">
        <f t="shared" si="65"/>
        <v>0.61799999999999999</v>
      </c>
    </row>
    <row r="168" spans="1:38" x14ac:dyDescent="0.25">
      <c r="A168" s="1">
        <f>eod_group_score_df_positive[[#This Row],[date]]</f>
        <v>45238</v>
      </c>
      <c r="B168" t="s">
        <v>277</v>
      </c>
      <c r="C168" s="3">
        <f>AVERAGE(eod_group_score_df_positive!Z168:Z172)</f>
        <v>3.3403810294607923</v>
      </c>
      <c r="D168" s="3">
        <f>AVERAGE(eod_group_score_df_positive!AA168:AA172)</f>
        <v>2.1788288111544238</v>
      </c>
      <c r="E168" s="3">
        <f>AVERAGE(eod_group_score_df_positive!AB168:AB172)</f>
        <v>1.5334249913869136</v>
      </c>
      <c r="F168" s="3">
        <f>AVERAGE(eod_group_score_df_positive!AC168:AC172)</f>
        <v>1.1202934192188747</v>
      </c>
      <c r="G168" t="s">
        <v>277</v>
      </c>
      <c r="H168" s="3">
        <f>ABS(AVERAGE(eod_group_score_df_negative!Z168:Z172))</f>
        <v>0.13134504586422363</v>
      </c>
      <c r="I168" s="3">
        <f>ABS(AVERAGE(eod_group_score_df_negative!AA168:AA172))</f>
        <v>0.12811008322564557</v>
      </c>
      <c r="J168" s="3">
        <f>ABS(AVERAGE(eod_group_score_df_negative!AB168:AB172))</f>
        <v>0.1194497257546457</v>
      </c>
      <c r="K168" s="3">
        <f>ABS(AVERAGE(eod_group_score_df_negative!AC168:AC172))</f>
        <v>4.4927743312575208E-2</v>
      </c>
      <c r="L168" t="s">
        <v>277</v>
      </c>
      <c r="M168" s="4">
        <f t="shared" si="47"/>
        <v>0.9243344417073992</v>
      </c>
      <c r="N168" s="4">
        <f t="shared" si="48"/>
        <v>0.88893500080324261</v>
      </c>
      <c r="O168" s="4">
        <f t="shared" si="49"/>
        <v>0.85546427141045622</v>
      </c>
      <c r="P168" s="4">
        <f t="shared" si="50"/>
        <v>0.92288546628355184</v>
      </c>
      <c r="Q168" t="s">
        <v>277</v>
      </c>
      <c r="R168" s="6">
        <f t="shared" si="45"/>
        <v>45238</v>
      </c>
      <c r="S168" s="5">
        <f t="shared" si="51"/>
        <v>0.64073032399299312</v>
      </c>
      <c r="T168" s="5">
        <f t="shared" si="52"/>
        <v>0.50563477190148398</v>
      </c>
      <c r="U168" s="5">
        <f t="shared" si="53"/>
        <v>0.53668265725385256</v>
      </c>
      <c r="V168" s="5">
        <f t="shared" si="54"/>
        <v>0.67906810411208185</v>
      </c>
      <c r="W168" s="5">
        <f t="shared" si="55"/>
        <v>2.3621158572604113</v>
      </c>
      <c r="X168">
        <f>group_stock_price_index[[#This Row],[VNINDEX]]</f>
        <v>1113.43</v>
      </c>
      <c r="Y168" t="s">
        <v>277</v>
      </c>
      <c r="Z168" s="1">
        <f t="shared" si="46"/>
        <v>45238</v>
      </c>
      <c r="AA168" s="4">
        <f t="shared" si="56"/>
        <v>0.17076928252691573</v>
      </c>
      <c r="AB168" s="4">
        <f t="shared" si="57"/>
        <v>0.13476322874835775</v>
      </c>
      <c r="AC168" s="4">
        <f t="shared" si="58"/>
        <v>0.14303820014749494</v>
      </c>
      <c r="AD168" s="4">
        <f t="shared" si="59"/>
        <v>0.1809871775748845</v>
      </c>
      <c r="AE168" s="4">
        <f t="shared" si="60"/>
        <v>0.62955788899765286</v>
      </c>
      <c r="AF168" s="7">
        <f t="shared" si="61"/>
        <v>1113.43</v>
      </c>
      <c r="AG168" t="s">
        <v>277</v>
      </c>
      <c r="AI168">
        <f t="shared" si="62"/>
        <v>0.61799999999999999</v>
      </c>
      <c r="AJ168">
        <f t="shared" si="63"/>
        <v>0.61799999999999999</v>
      </c>
      <c r="AK168">
        <f t="shared" si="64"/>
        <v>0.61799999999999999</v>
      </c>
      <c r="AL168">
        <f t="shared" si="65"/>
        <v>0.61799999999999999</v>
      </c>
    </row>
    <row r="169" spans="1:38" x14ac:dyDescent="0.25">
      <c r="A169" s="1">
        <f>eod_group_score_df_positive[[#This Row],[date]]</f>
        <v>45237</v>
      </c>
      <c r="B169" t="s">
        <v>277</v>
      </c>
      <c r="C169" s="3">
        <f>AVERAGE(eod_group_score_df_positive!Z169:Z173)</f>
        <v>1.9985974510224089</v>
      </c>
      <c r="D169" s="3">
        <f>AVERAGE(eod_group_score_df_positive!AA169:AA173)</f>
        <v>1.2339844941901585</v>
      </c>
      <c r="E169" s="3">
        <f>AVERAGE(eod_group_score_df_positive!AB169:AB173)</f>
        <v>0.96140585311102245</v>
      </c>
      <c r="F169" s="3">
        <f>AVERAGE(eod_group_score_df_positive!AC169:AC173)</f>
        <v>0.66417441029788371</v>
      </c>
      <c r="G169" t="s">
        <v>277</v>
      </c>
      <c r="H169" s="3">
        <f>ABS(AVERAGE(eod_group_score_df_negative!Z169:Z173))</f>
        <v>0.13682577591101774</v>
      </c>
      <c r="I169" s="3">
        <f>ABS(AVERAGE(eod_group_score_df_negative!AA169:AA173))</f>
        <v>0.13569349540343256</v>
      </c>
      <c r="J169" s="3">
        <f>ABS(AVERAGE(eod_group_score_df_negative!AB169:AB173))</f>
        <v>0.12299826204367767</v>
      </c>
      <c r="K169" s="3">
        <f>ABS(AVERAGE(eod_group_score_df_negative!AC169:AC173))</f>
        <v>5.7333935444853344E-2</v>
      </c>
      <c r="L169" t="s">
        <v>277</v>
      </c>
      <c r="M169" s="4">
        <f t="shared" si="47"/>
        <v>0.87185137429875559</v>
      </c>
      <c r="N169" s="4">
        <f t="shared" si="48"/>
        <v>0.80186073451659201</v>
      </c>
      <c r="O169" s="4">
        <f t="shared" si="49"/>
        <v>0.77315050667041985</v>
      </c>
      <c r="P169" s="4">
        <f t="shared" si="50"/>
        <v>0.84107201037062862</v>
      </c>
      <c r="Q169" t="s">
        <v>277</v>
      </c>
      <c r="R169" s="6">
        <f t="shared" si="45"/>
        <v>45237</v>
      </c>
      <c r="S169" s="5">
        <f t="shared" si="51"/>
        <v>0.33148069641756561</v>
      </c>
      <c r="T169" s="5">
        <f t="shared" si="52"/>
        <v>0.17767025260443869</v>
      </c>
      <c r="U169" s="5">
        <f t="shared" si="53"/>
        <v>0.25431425331780583</v>
      </c>
      <c r="V169" s="5">
        <f t="shared" si="54"/>
        <v>0.39428347658264701</v>
      </c>
      <c r="W169" s="5">
        <f t="shared" si="55"/>
        <v>1.1577486789224571</v>
      </c>
      <c r="X169">
        <f>group_stock_price_index[[#This Row],[VNINDEX]]</f>
        <v>1080.29</v>
      </c>
      <c r="Y169" t="s">
        <v>277</v>
      </c>
      <c r="Z169" s="1">
        <f t="shared" si="46"/>
        <v>45237</v>
      </c>
      <c r="AA169" s="4">
        <f t="shared" si="56"/>
        <v>8.8347185358701827E-2</v>
      </c>
      <c r="AB169" s="4">
        <f t="shared" si="57"/>
        <v>0</v>
      </c>
      <c r="AC169" s="4">
        <f t="shared" si="58"/>
        <v>6.7780563755438741E-2</v>
      </c>
      <c r="AD169" s="4">
        <f t="shared" si="59"/>
        <v>0.10508556234490461</v>
      </c>
      <c r="AE169" s="4">
        <f t="shared" si="60"/>
        <v>0.26121331145904519</v>
      </c>
      <c r="AF169" s="7">
        <f t="shared" si="61"/>
        <v>1080.29</v>
      </c>
      <c r="AG169" t="s">
        <v>277</v>
      </c>
      <c r="AI169">
        <f t="shared" si="62"/>
        <v>0.61799999999999999</v>
      </c>
      <c r="AJ169">
        <f t="shared" si="63"/>
        <v>0.61799999999999999</v>
      </c>
      <c r="AK169">
        <f t="shared" si="64"/>
        <v>0.61799999999999999</v>
      </c>
      <c r="AL169">
        <f t="shared" si="65"/>
        <v>0.61799999999999999</v>
      </c>
    </row>
    <row r="170" spans="1:38" x14ac:dyDescent="0.25">
      <c r="A170" s="1">
        <f>eod_group_score_df_positive[[#This Row],[date]]</f>
        <v>45236</v>
      </c>
      <c r="B170" t="s">
        <v>277</v>
      </c>
      <c r="C170" s="3">
        <f>AVERAGE(eod_group_score_df_positive!Z170:Z174)</f>
        <v>1.9704800598238226</v>
      </c>
      <c r="D170" s="3">
        <f>AVERAGE(eod_group_score_df_positive!AA170:AA174)</f>
        <v>1.1862230092183128</v>
      </c>
      <c r="E170" s="3">
        <f>AVERAGE(eod_group_score_df_positive!AB170:AB174)</f>
        <v>0.95410862753781811</v>
      </c>
      <c r="F170" s="3">
        <f>AVERAGE(eod_group_score_df_positive!AC170:AC174)</f>
        <v>0.60492621684482428</v>
      </c>
      <c r="G170" t="s">
        <v>277</v>
      </c>
      <c r="H170" s="3">
        <f>ABS(AVERAGE(eod_group_score_df_negative!Z170:Z174))</f>
        <v>0.54279244622910194</v>
      </c>
      <c r="I170" s="3">
        <f>ABS(AVERAGE(eod_group_score_df_negative!AA170:AA174))</f>
        <v>0.58251408649881642</v>
      </c>
      <c r="J170" s="3">
        <f>ABS(AVERAGE(eod_group_score_df_negative!AB170:AB174))</f>
        <v>0.34505890822050772</v>
      </c>
      <c r="K170" s="3">
        <f>ABS(AVERAGE(eod_group_score_df_negative!AC170:AC174))</f>
        <v>0.17425294811347664</v>
      </c>
      <c r="L170" t="s">
        <v>277</v>
      </c>
      <c r="M170" s="4">
        <f t="shared" si="47"/>
        <v>0.56805921767587908</v>
      </c>
      <c r="N170" s="4">
        <f t="shared" si="48"/>
        <v>0.34132202246525756</v>
      </c>
      <c r="O170" s="4">
        <f t="shared" si="49"/>
        <v>0.4687999834923578</v>
      </c>
      <c r="P170" s="4">
        <f t="shared" si="50"/>
        <v>0.55272687990110192</v>
      </c>
      <c r="Q170" t="s">
        <v>277</v>
      </c>
      <c r="R170" s="6">
        <f t="shared" si="45"/>
        <v>45236</v>
      </c>
      <c r="S170" s="5">
        <f t="shared" si="51"/>
        <v>-5.7525384276342346E-4</v>
      </c>
      <c r="T170" s="5">
        <f t="shared" si="52"/>
        <v>-0.15691930859113715</v>
      </c>
      <c r="U170" s="5">
        <f t="shared" si="53"/>
        <v>-4.5340432646180526E-2</v>
      </c>
      <c r="V170" s="5">
        <f t="shared" si="54"/>
        <v>0.11735187537455885</v>
      </c>
      <c r="W170" s="5">
        <f t="shared" si="55"/>
        <v>-8.548311970552222E-2</v>
      </c>
      <c r="X170">
        <f>group_stock_price_index[[#This Row],[VNINDEX]]</f>
        <v>1089.6600000000001</v>
      </c>
      <c r="Y170" t="s">
        <v>277</v>
      </c>
      <c r="Z170" s="1">
        <f t="shared" si="46"/>
        <v>45236</v>
      </c>
      <c r="AA170" s="4">
        <f t="shared" si="56"/>
        <v>0</v>
      </c>
      <c r="AB170" s="4">
        <f t="shared" si="57"/>
        <v>0</v>
      </c>
      <c r="AC170" s="4">
        <f t="shared" si="58"/>
        <v>0</v>
      </c>
      <c r="AD170" s="4">
        <f t="shared" si="59"/>
        <v>0</v>
      </c>
      <c r="AE170" s="4">
        <f t="shared" si="60"/>
        <v>0</v>
      </c>
      <c r="AF170" s="7">
        <f t="shared" si="61"/>
        <v>1089.6600000000001</v>
      </c>
      <c r="AG170" t="s">
        <v>277</v>
      </c>
      <c r="AI170">
        <f t="shared" si="62"/>
        <v>0.61799999999999999</v>
      </c>
      <c r="AJ170">
        <f t="shared" si="63"/>
        <v>0.61799999999999999</v>
      </c>
      <c r="AK170">
        <f t="shared" si="64"/>
        <v>0.61799999999999999</v>
      </c>
      <c r="AL170">
        <f t="shared" si="65"/>
        <v>0.61799999999999999</v>
      </c>
    </row>
    <row r="171" spans="1:38" x14ac:dyDescent="0.25">
      <c r="A171" s="1">
        <f>eod_group_score_df_positive[[#This Row],[date]]</f>
        <v>45233</v>
      </c>
      <c r="B171" t="s">
        <v>277</v>
      </c>
      <c r="C171" s="3">
        <f>AVERAGE(eod_group_score_df_positive!Z171:Z175)</f>
        <v>1.8815513584587957</v>
      </c>
      <c r="D171" s="3">
        <f>AVERAGE(eod_group_score_df_positive!AA171:AA175)</f>
        <v>1.1262977102302196</v>
      </c>
      <c r="E171" s="3">
        <f>AVERAGE(eod_group_score_df_positive!AB171:AB175)</f>
        <v>0.85116126885041654</v>
      </c>
      <c r="F171" s="3">
        <f>AVERAGE(eod_group_score_df_positive!AC171:AC175)</f>
        <v>0.56268810081938458</v>
      </c>
      <c r="G171" t="s">
        <v>277</v>
      </c>
      <c r="H171" s="3">
        <f>ABS(AVERAGE(eod_group_score_df_negative!Z171:Z175))</f>
        <v>0.82006306873112467</v>
      </c>
      <c r="I171" s="3">
        <f>ABS(AVERAGE(eod_group_score_df_negative!AA171:AA175))</f>
        <v>0.74301050315971329</v>
      </c>
      <c r="J171" s="3">
        <f>ABS(AVERAGE(eod_group_score_df_negative!AB171:AB175))</f>
        <v>0.52802798820368246</v>
      </c>
      <c r="K171" s="3">
        <f>ABS(AVERAGE(eod_group_score_df_negative!AC171:AC175))</f>
        <v>0.19638782660294479</v>
      </c>
      <c r="L171" t="s">
        <v>277</v>
      </c>
      <c r="M171" s="4">
        <f t="shared" si="47"/>
        <v>0.39290887664964691</v>
      </c>
      <c r="N171" s="4">
        <f t="shared" si="48"/>
        <v>0.20504227410172599</v>
      </c>
      <c r="O171" s="4">
        <f t="shared" si="49"/>
        <v>0.23429219666120055</v>
      </c>
      <c r="P171" s="4">
        <f t="shared" si="50"/>
        <v>0.48256078342560876</v>
      </c>
      <c r="Q171" t="s">
        <v>277</v>
      </c>
      <c r="R171" s="6">
        <f t="shared" si="45"/>
        <v>45233</v>
      </c>
      <c r="S171" s="5">
        <f t="shared" si="51"/>
        <v>-0.2430625132759236</v>
      </c>
      <c r="T171" s="5">
        <f t="shared" si="52"/>
        <v>-0.37788809983879562</v>
      </c>
      <c r="U171" s="5">
        <f t="shared" si="53"/>
        <v>-0.25595486552986085</v>
      </c>
      <c r="V171" s="5">
        <f t="shared" si="54"/>
        <v>-7.4651961923508828E-2</v>
      </c>
      <c r="W171" s="5">
        <f t="shared" si="55"/>
        <v>-0.95155744056808889</v>
      </c>
      <c r="X171">
        <f>group_stock_price_index[[#This Row],[VNINDEX]]</f>
        <v>1076.78</v>
      </c>
      <c r="Y171" t="s">
        <v>277</v>
      </c>
      <c r="Z171" s="1">
        <f t="shared" si="46"/>
        <v>45233</v>
      </c>
      <c r="AA171" s="4">
        <f t="shared" si="56"/>
        <v>0</v>
      </c>
      <c r="AB171" s="4">
        <f t="shared" si="57"/>
        <v>0</v>
      </c>
      <c r="AC171" s="4">
        <f t="shared" si="58"/>
        <v>0</v>
      </c>
      <c r="AD171" s="4">
        <f t="shared" si="59"/>
        <v>0</v>
      </c>
      <c r="AE171" s="4">
        <f t="shared" si="60"/>
        <v>0</v>
      </c>
      <c r="AF171" s="7">
        <f t="shared" si="61"/>
        <v>1076.78</v>
      </c>
      <c r="AG171" t="s">
        <v>277</v>
      </c>
      <c r="AI171">
        <f t="shared" si="62"/>
        <v>0.61799999999999999</v>
      </c>
      <c r="AJ171">
        <f t="shared" si="63"/>
        <v>0.61799999999999999</v>
      </c>
      <c r="AK171">
        <f t="shared" si="64"/>
        <v>0.61799999999999999</v>
      </c>
      <c r="AL171">
        <f t="shared" si="65"/>
        <v>0.61799999999999999</v>
      </c>
    </row>
    <row r="172" spans="1:38" x14ac:dyDescent="0.25">
      <c r="A172" s="1">
        <f>eod_group_score_df_positive[[#This Row],[date]]</f>
        <v>45232</v>
      </c>
      <c r="B172" t="s">
        <v>277</v>
      </c>
      <c r="C172" s="3">
        <f>AVERAGE(eod_group_score_df_positive!Z172:Z176)</f>
        <v>2.0684959167886232</v>
      </c>
      <c r="D172" s="3">
        <f>AVERAGE(eod_group_score_df_positive!AA172:AA176)</f>
        <v>1.2462239837823654</v>
      </c>
      <c r="E172" s="3">
        <f>AVERAGE(eod_group_score_df_positive!AB172:AB176)</f>
        <v>0.98124841262717266</v>
      </c>
      <c r="F172" s="3">
        <f>AVERAGE(eod_group_score_df_positive!AC172:AC176)</f>
        <v>0.73302032868341038</v>
      </c>
      <c r="G172" t="s">
        <v>277</v>
      </c>
      <c r="H172" s="3">
        <f>ABS(AVERAGE(eod_group_score_df_negative!Z172:Z176))</f>
        <v>0.79150987929801797</v>
      </c>
      <c r="I172" s="3">
        <f>ABS(AVERAGE(eod_group_score_df_negative!AA172:AA176))</f>
        <v>0.68438893006877988</v>
      </c>
      <c r="J172" s="3">
        <f>ABS(AVERAGE(eod_group_score_df_negative!AB172:AB176))</f>
        <v>0.47061785784262089</v>
      </c>
      <c r="K172" s="3">
        <f>ABS(AVERAGE(eod_group_score_df_negative!AC172:AC176))</f>
        <v>0.18549661911611509</v>
      </c>
      <c r="L172" t="s">
        <v>277</v>
      </c>
      <c r="M172" s="4">
        <f t="shared" si="47"/>
        <v>0.446497709633285</v>
      </c>
      <c r="N172" s="4">
        <f t="shared" si="48"/>
        <v>0.29101382762060207</v>
      </c>
      <c r="O172" s="4">
        <f t="shared" si="49"/>
        <v>0.35170632803482815</v>
      </c>
      <c r="P172" s="4">
        <f t="shared" si="50"/>
        <v>0.59609538057951794</v>
      </c>
      <c r="Q172" t="s">
        <v>277</v>
      </c>
      <c r="R172" s="6">
        <f t="shared" si="45"/>
        <v>45232</v>
      </c>
      <c r="S172" s="5">
        <f t="shared" si="51"/>
        <v>-0.44327324417814074</v>
      </c>
      <c r="T172" s="5">
        <f t="shared" si="52"/>
        <v>-0.56950511426458594</v>
      </c>
      <c r="U172" s="5">
        <f t="shared" si="53"/>
        <v>-0.40805254987496253</v>
      </c>
      <c r="V172" s="5">
        <f t="shared" si="54"/>
        <v>-0.25249452547981999</v>
      </c>
      <c r="W172" s="5">
        <f t="shared" si="55"/>
        <v>-1.6733254337975092</v>
      </c>
      <c r="X172">
        <f>group_stock_price_index[[#This Row],[VNINDEX]]</f>
        <v>1075.47</v>
      </c>
      <c r="Y172" t="s">
        <v>277</v>
      </c>
      <c r="Z172" s="1">
        <f t="shared" si="46"/>
        <v>45232</v>
      </c>
      <c r="AA172" s="4">
        <f t="shared" si="56"/>
        <v>0</v>
      </c>
      <c r="AB172" s="4">
        <f t="shared" si="57"/>
        <v>0</v>
      </c>
      <c r="AC172" s="4">
        <f t="shared" si="58"/>
        <v>0</v>
      </c>
      <c r="AD172" s="4">
        <f t="shared" si="59"/>
        <v>0</v>
      </c>
      <c r="AE172" s="4">
        <f t="shared" si="60"/>
        <v>0</v>
      </c>
      <c r="AF172" s="7">
        <f t="shared" si="61"/>
        <v>1075.47</v>
      </c>
      <c r="AG172" t="s">
        <v>277</v>
      </c>
      <c r="AI172">
        <f t="shared" si="62"/>
        <v>0.61799999999999999</v>
      </c>
      <c r="AJ172">
        <f t="shared" si="63"/>
        <v>0.61799999999999999</v>
      </c>
      <c r="AK172">
        <f t="shared" si="64"/>
        <v>0.61799999999999999</v>
      </c>
      <c r="AL172">
        <f t="shared" si="65"/>
        <v>0.61799999999999999</v>
      </c>
    </row>
    <row r="173" spans="1:38" x14ac:dyDescent="0.25">
      <c r="A173" s="1">
        <f>eod_group_score_df_positive[[#This Row],[date]]</f>
        <v>45231</v>
      </c>
      <c r="B173" t="s">
        <v>277</v>
      </c>
      <c r="C173" s="3">
        <f>AVERAGE(eod_group_score_df_positive!Z173:Z177)</f>
        <v>0.62345072677766711</v>
      </c>
      <c r="D173" s="3">
        <f>AVERAGE(eod_group_score_df_positive!AA173:AA177)</f>
        <v>0.32947313782998067</v>
      </c>
      <c r="E173" s="3">
        <f>AVERAGE(eod_group_score_df_positive!AB173:AB177)</f>
        <v>0.4149785721374169</v>
      </c>
      <c r="F173" s="3">
        <f>AVERAGE(eod_group_score_df_positive!AC173:AC177)</f>
        <v>0.37605086546238026</v>
      </c>
      <c r="G173" t="s">
        <v>277</v>
      </c>
      <c r="H173" s="3">
        <f>ABS(AVERAGE(eod_group_score_df_negative!Z173:Z177))</f>
        <v>2.6744773941920892</v>
      </c>
      <c r="I173" s="3">
        <f>ABS(AVERAGE(eod_group_score_df_negative!AA173:AA177))</f>
        <v>2.3157033537378706</v>
      </c>
      <c r="J173" s="3">
        <f>ABS(AVERAGE(eod_group_score_df_negative!AB173:AB177))</f>
        <v>1.4558859776858202</v>
      </c>
      <c r="K173" s="3">
        <f>ABS(AVERAGE(eod_group_score_df_negative!AC173:AC177))</f>
        <v>1.1312808262510821</v>
      </c>
      <c r="L173" t="s">
        <v>277</v>
      </c>
      <c r="M173" s="4">
        <f t="shared" si="47"/>
        <v>-0.62191369616973868</v>
      </c>
      <c r="N173" s="4">
        <f t="shared" si="48"/>
        <v>-0.75088759568198404</v>
      </c>
      <c r="O173" s="4">
        <f t="shared" si="49"/>
        <v>-0.55637774826977737</v>
      </c>
      <c r="P173" s="4">
        <f t="shared" si="50"/>
        <v>-0.50103767136362187</v>
      </c>
      <c r="Q173" t="s">
        <v>277</v>
      </c>
      <c r="R173" s="6">
        <f t="shared" si="45"/>
        <v>45231</v>
      </c>
      <c r="S173" s="5">
        <f t="shared" si="51"/>
        <v>-0.6186359309216285</v>
      </c>
      <c r="T173" s="5">
        <f t="shared" si="52"/>
        <v>-0.72331936614162129</v>
      </c>
      <c r="U173" s="5">
        <f t="shared" si="53"/>
        <v>-0.5702229023720301</v>
      </c>
      <c r="V173" s="5">
        <f t="shared" si="54"/>
        <v>-0.44807292138943744</v>
      </c>
      <c r="W173" s="5">
        <f t="shared" si="55"/>
        <v>-2.3602511208247172</v>
      </c>
      <c r="X173">
        <f>group_stock_price_index[[#This Row],[VNINDEX]]</f>
        <v>1039.6600000000001</v>
      </c>
      <c r="Y173" t="s">
        <v>277</v>
      </c>
      <c r="Z173" s="1">
        <f t="shared" si="46"/>
        <v>45231</v>
      </c>
      <c r="AA173" s="4">
        <f t="shared" si="56"/>
        <v>0</v>
      </c>
      <c r="AB173" s="4">
        <f t="shared" si="57"/>
        <v>0</v>
      </c>
      <c r="AC173" s="4">
        <f t="shared" si="58"/>
        <v>0</v>
      </c>
      <c r="AD173" s="4">
        <f t="shared" si="59"/>
        <v>0</v>
      </c>
      <c r="AE173" s="4">
        <f t="shared" si="60"/>
        <v>0</v>
      </c>
      <c r="AF173" s="7">
        <f t="shared" si="61"/>
        <v>1039.6600000000001</v>
      </c>
      <c r="AG173" t="s">
        <v>277</v>
      </c>
      <c r="AI173">
        <f t="shared" si="62"/>
        <v>0.61799999999999999</v>
      </c>
      <c r="AJ173">
        <f t="shared" si="63"/>
        <v>0.61799999999999999</v>
      </c>
      <c r="AK173">
        <f t="shared" si="64"/>
        <v>0.61799999999999999</v>
      </c>
      <c r="AL173">
        <f t="shared" si="65"/>
        <v>0.61799999999999999</v>
      </c>
    </row>
    <row r="174" spans="1:38" x14ac:dyDescent="0.25">
      <c r="A174" s="1">
        <f>eod_group_score_df_positive[[#This Row],[date]]</f>
        <v>45230</v>
      </c>
      <c r="B174" t="s">
        <v>277</v>
      </c>
      <c r="C174" s="3">
        <f>AVERAGE(eod_group_score_df_positive!Z174:Z178)</f>
        <v>0.32418853098639983</v>
      </c>
      <c r="D174" s="3">
        <f>AVERAGE(eod_group_score_df_positive!AA174:AA178)</f>
        <v>0.16407360196186266</v>
      </c>
      <c r="E174" s="3">
        <f>AVERAGE(eod_group_score_df_positive!AB174:AB178)</f>
        <v>0.23820278325769478</v>
      </c>
      <c r="F174" s="3">
        <f>AVERAGE(eod_group_score_df_positive!AC174:AC178)</f>
        <v>0.33995100986111432</v>
      </c>
      <c r="G174" t="s">
        <v>277</v>
      </c>
      <c r="H174" s="3">
        <f>ABS(AVERAGE(eod_group_score_df_negative!Z174:Z178))</f>
        <v>2.7403862583352017</v>
      </c>
      <c r="I174" s="3">
        <f>ABS(AVERAGE(eod_group_score_df_negative!AA174:AA178))</f>
        <v>2.3814213118797851</v>
      </c>
      <c r="J174" s="3">
        <f>ABS(AVERAGE(eod_group_score_df_negative!AB174:AB178))</f>
        <v>1.4949558052066201</v>
      </c>
      <c r="K174" s="3">
        <f>ABS(AVERAGE(eod_group_score_df_negative!AC174:AC178))</f>
        <v>1.1497097220001307</v>
      </c>
      <c r="L174" t="s">
        <v>277</v>
      </c>
      <c r="M174" s="4">
        <f t="shared" si="47"/>
        <v>-0.78842837700288948</v>
      </c>
      <c r="N174" s="4">
        <f t="shared" si="48"/>
        <v>-0.87108707146128717</v>
      </c>
      <c r="O174" s="4">
        <f t="shared" si="49"/>
        <v>-0.72512292314951166</v>
      </c>
      <c r="P174" s="4">
        <f t="shared" si="50"/>
        <v>-0.54358599566981247</v>
      </c>
      <c r="Q174" t="s">
        <v>277</v>
      </c>
      <c r="R174" s="6">
        <f t="shared" si="45"/>
        <v>45230</v>
      </c>
      <c r="S174" s="5">
        <f t="shared" si="51"/>
        <v>-0.41768715849061788</v>
      </c>
      <c r="T174" s="5">
        <f t="shared" si="52"/>
        <v>-0.52231997238387518</v>
      </c>
      <c r="U174" s="5">
        <f t="shared" si="53"/>
        <v>-0.39363009194013238</v>
      </c>
      <c r="V174" s="5">
        <f t="shared" si="54"/>
        <v>-0.29865688132205026</v>
      </c>
      <c r="W174" s="5">
        <f t="shared" si="55"/>
        <v>-1.6322941041366756</v>
      </c>
      <c r="X174">
        <f>group_stock_price_index[[#This Row],[VNINDEX]]</f>
        <v>1028.19</v>
      </c>
      <c r="Y174" t="s">
        <v>277</v>
      </c>
      <c r="Z174" s="1">
        <f t="shared" si="46"/>
        <v>45230</v>
      </c>
      <c r="AA174" s="4">
        <f t="shared" si="56"/>
        <v>0</v>
      </c>
      <c r="AB174" s="4">
        <f t="shared" si="57"/>
        <v>0</v>
      </c>
      <c r="AC174" s="4">
        <f t="shared" si="58"/>
        <v>0</v>
      </c>
      <c r="AD174" s="4">
        <f t="shared" si="59"/>
        <v>0</v>
      </c>
      <c r="AE174" s="4">
        <f t="shared" si="60"/>
        <v>0</v>
      </c>
      <c r="AF174" s="7">
        <f t="shared" si="61"/>
        <v>1028.19</v>
      </c>
      <c r="AG174" t="s">
        <v>277</v>
      </c>
      <c r="AI174">
        <f t="shared" si="62"/>
        <v>0.61799999999999999</v>
      </c>
      <c r="AJ174">
        <f t="shared" si="63"/>
        <v>0.61799999999999999</v>
      </c>
      <c r="AK174">
        <f t="shared" si="64"/>
        <v>0.61799999999999999</v>
      </c>
      <c r="AL174">
        <f t="shared" si="65"/>
        <v>0.61799999999999999</v>
      </c>
    </row>
    <row r="175" spans="1:38" x14ac:dyDescent="0.25">
      <c r="A175" s="1">
        <f>eod_group_score_df_positive[[#This Row],[date]]</f>
        <v>45229</v>
      </c>
      <c r="B175" t="s">
        <v>277</v>
      </c>
      <c r="C175" s="3">
        <f>AVERAGE(eod_group_score_df_positive!Z175:Z179)</f>
        <v>0.48799640734587868</v>
      </c>
      <c r="D175" s="3">
        <f>AVERAGE(eod_group_score_df_positive!AA175:AA179)</f>
        <v>0.25243465924151975</v>
      </c>
      <c r="E175" s="3">
        <f>AVERAGE(eod_group_score_df_positive!AB175:AB179)</f>
        <v>0.32251891628182849</v>
      </c>
      <c r="F175" s="3">
        <f>AVERAGE(eod_group_score_df_positive!AC175:AC179)</f>
        <v>0.4262888267480115</v>
      </c>
      <c r="G175" t="s">
        <v>277</v>
      </c>
      <c r="H175" s="3">
        <f>ABS(AVERAGE(eod_group_score_df_negative!Z175:Z179))</f>
        <v>2.2564634078197696</v>
      </c>
      <c r="I175" s="3">
        <f>ABS(AVERAGE(eod_group_score_df_negative!AA175:AA179))</f>
        <v>1.8825173324517845</v>
      </c>
      <c r="J175" s="3">
        <f>ABS(AVERAGE(eod_group_score_df_negative!AB175:AB179))</f>
        <v>1.2290679705435337</v>
      </c>
      <c r="K175" s="3">
        <f>ABS(AVERAGE(eod_group_score_df_negative!AC175:AC179))</f>
        <v>1.0121565704929554</v>
      </c>
      <c r="L175" t="s">
        <v>277</v>
      </c>
      <c r="M175" s="4">
        <f t="shared" si="47"/>
        <v>-0.64437707948992173</v>
      </c>
      <c r="N175" s="4">
        <f t="shared" si="48"/>
        <v>-0.76352193377303512</v>
      </c>
      <c r="O175" s="4">
        <f t="shared" si="49"/>
        <v>-0.58427218092604394</v>
      </c>
      <c r="P175" s="4">
        <f t="shared" si="50"/>
        <v>-0.40729230658923643</v>
      </c>
      <c r="Q175" t="s">
        <v>277</v>
      </c>
      <c r="R175" s="6">
        <f t="shared" si="45"/>
        <v>45229</v>
      </c>
      <c r="S175" s="5">
        <f t="shared" si="51"/>
        <v>-0.25503323450682291</v>
      </c>
      <c r="T175" s="5">
        <f t="shared" si="52"/>
        <v>-0.33078354947974498</v>
      </c>
      <c r="U175" s="5">
        <f t="shared" si="53"/>
        <v>-0.24413963789633417</v>
      </c>
      <c r="V175" s="5">
        <f t="shared" si="54"/>
        <v>-0.19527930573573712</v>
      </c>
      <c r="W175" s="5">
        <f t="shared" si="55"/>
        <v>-1.0252357276186392</v>
      </c>
      <c r="X175">
        <f>group_stock_price_index[[#This Row],[VNINDEX]]</f>
        <v>1042.4000000000001</v>
      </c>
      <c r="Y175" t="s">
        <v>277</v>
      </c>
      <c r="Z175" s="1">
        <f t="shared" si="46"/>
        <v>45229</v>
      </c>
      <c r="AA175" s="4">
        <f t="shared" si="56"/>
        <v>0</v>
      </c>
      <c r="AB175" s="4">
        <f t="shared" si="57"/>
        <v>0</v>
      </c>
      <c r="AC175" s="4">
        <f t="shared" si="58"/>
        <v>0</v>
      </c>
      <c r="AD175" s="4">
        <f t="shared" si="59"/>
        <v>0</v>
      </c>
      <c r="AE175" s="4">
        <f t="shared" si="60"/>
        <v>0</v>
      </c>
      <c r="AF175" s="7">
        <f t="shared" si="61"/>
        <v>1042.4000000000001</v>
      </c>
      <c r="AG175" t="s">
        <v>277</v>
      </c>
      <c r="AI175">
        <f t="shared" si="62"/>
        <v>0.61799999999999999</v>
      </c>
      <c r="AJ175">
        <f t="shared" si="63"/>
        <v>0.61799999999999999</v>
      </c>
      <c r="AK175">
        <f t="shared" si="64"/>
        <v>0.61799999999999999</v>
      </c>
      <c r="AL175">
        <f t="shared" si="65"/>
        <v>0.61799999999999999</v>
      </c>
    </row>
    <row r="176" spans="1:38" x14ac:dyDescent="0.25">
      <c r="A176" s="1">
        <f>eod_group_score_df_positive[[#This Row],[date]]</f>
        <v>45226</v>
      </c>
      <c r="B176" t="s">
        <v>277</v>
      </c>
      <c r="C176" s="3">
        <f>AVERAGE(eod_group_score_df_positive!Z176:Z180)</f>
        <v>0.49498815661687756</v>
      </c>
      <c r="D176" s="3">
        <f>AVERAGE(eod_group_score_df_positive!AA176:AA180)</f>
        <v>0.25348192527550401</v>
      </c>
      <c r="E176" s="3">
        <f>AVERAGE(eod_group_score_df_positive!AB176:AB180)</f>
        <v>0.34159549758803209</v>
      </c>
      <c r="F176" s="3">
        <f>AVERAGE(eod_group_score_df_positive!AC176:AC180)</f>
        <v>0.42716064839876183</v>
      </c>
      <c r="G176" t="s">
        <v>277</v>
      </c>
      <c r="H176" s="3">
        <f>ABS(AVERAGE(eod_group_score_df_negative!Z176:Z180))</f>
        <v>2.0313946942506709</v>
      </c>
      <c r="I176" s="3">
        <f>ABS(AVERAGE(eod_group_score_df_negative!AA176:AA180))</f>
        <v>1.7993589981768809</v>
      </c>
      <c r="J176" s="3">
        <f>ABS(AVERAGE(eod_group_score_df_negative!AB176:AB180))</f>
        <v>1.1003326408460519</v>
      </c>
      <c r="K176" s="3">
        <f>ABS(AVERAGE(eod_group_score_df_negative!AC176:AC180))</f>
        <v>1.0126711977763498</v>
      </c>
      <c r="L176" t="s">
        <v>277</v>
      </c>
      <c r="M176" s="4">
        <f t="shared" si="47"/>
        <v>-0.60814477786143872</v>
      </c>
      <c r="N176" s="4">
        <f t="shared" si="48"/>
        <v>-0.75304279802722518</v>
      </c>
      <c r="O176" s="4">
        <f t="shared" si="49"/>
        <v>-0.52619622506430785</v>
      </c>
      <c r="P176" s="4">
        <f t="shared" si="50"/>
        <v>-0.40665203435594699</v>
      </c>
      <c r="Q176" t="s">
        <v>277</v>
      </c>
      <c r="R176" s="6">
        <f t="shared" si="45"/>
        <v>45226</v>
      </c>
      <c r="S176" s="5">
        <f t="shared" si="51"/>
        <v>-0.18763691705246272</v>
      </c>
      <c r="T176" s="5">
        <f t="shared" si="52"/>
        <v>-0.2262075013003273</v>
      </c>
      <c r="U176" s="5">
        <f t="shared" si="53"/>
        <v>-0.20421418817776779</v>
      </c>
      <c r="V176" s="5">
        <f t="shared" si="54"/>
        <v>-0.17935697558401792</v>
      </c>
      <c r="W176" s="5">
        <f t="shared" si="55"/>
        <v>-0.79741558211457564</v>
      </c>
      <c r="X176">
        <f>group_stock_price_index[[#This Row],[VNINDEX]]</f>
        <v>1060.6199999999999</v>
      </c>
      <c r="Y176" t="s">
        <v>277</v>
      </c>
      <c r="Z176" s="1">
        <f t="shared" si="46"/>
        <v>45226</v>
      </c>
      <c r="AA176" s="4">
        <f t="shared" si="56"/>
        <v>0</v>
      </c>
      <c r="AB176" s="4">
        <f t="shared" si="57"/>
        <v>0</v>
      </c>
      <c r="AC176" s="4">
        <f t="shared" si="58"/>
        <v>0</v>
      </c>
      <c r="AD176" s="4">
        <f t="shared" si="59"/>
        <v>0</v>
      </c>
      <c r="AE176" s="4">
        <f t="shared" si="60"/>
        <v>0</v>
      </c>
      <c r="AF176" s="7">
        <f t="shared" si="61"/>
        <v>1060.6199999999999</v>
      </c>
      <c r="AG176" t="s">
        <v>277</v>
      </c>
      <c r="AI176">
        <f t="shared" si="62"/>
        <v>0.61799999999999999</v>
      </c>
      <c r="AJ176">
        <f t="shared" si="63"/>
        <v>0.61799999999999999</v>
      </c>
      <c r="AK176">
        <f t="shared" si="64"/>
        <v>0.61799999999999999</v>
      </c>
      <c r="AL176">
        <f t="shared" si="65"/>
        <v>0.61799999999999999</v>
      </c>
    </row>
    <row r="177" spans="1:38" x14ac:dyDescent="0.25">
      <c r="A177" s="1">
        <f>eod_group_score_df_positive[[#This Row],[date]]</f>
        <v>45225</v>
      </c>
      <c r="B177" t="s">
        <v>277</v>
      </c>
      <c r="C177" s="3">
        <f>AVERAGE(eod_group_score_df_positive!Z177:Z181)</f>
        <v>0.80458674463073732</v>
      </c>
      <c r="D177" s="3">
        <f>AVERAGE(eod_group_score_df_positive!AA177:AA181)</f>
        <v>0.6331188797617211</v>
      </c>
      <c r="E177" s="3">
        <f>AVERAGE(eod_group_score_df_positive!AB177:AB181)</f>
        <v>0.4060305743810792</v>
      </c>
      <c r="F177" s="3">
        <f>AVERAGE(eod_group_score_df_positive!AC177:AC181)</f>
        <v>0.45120203022759942</v>
      </c>
      <c r="G177" t="s">
        <v>277</v>
      </c>
      <c r="H177" s="3">
        <f>ABS(AVERAGE(eod_group_score_df_negative!Z177:Z181))</f>
        <v>2.0200892334353715</v>
      </c>
      <c r="I177" s="3">
        <f>ABS(AVERAGE(eod_group_score_df_negative!AA177:AA181))</f>
        <v>1.7928908703230775</v>
      </c>
      <c r="J177" s="3">
        <f>ABS(AVERAGE(eod_group_score_df_negative!AB177:AB181))</f>
        <v>1.0954102943617634</v>
      </c>
      <c r="K177" s="3">
        <f>ABS(AVERAGE(eod_group_score_df_negative!AC177:AC181))</f>
        <v>1.0085182801906205</v>
      </c>
      <c r="L177" t="s">
        <v>277</v>
      </c>
      <c r="M177" s="4">
        <f t="shared" si="47"/>
        <v>-0.43031572408415419</v>
      </c>
      <c r="N177" s="4">
        <f t="shared" si="48"/>
        <v>-0.47805743176457471</v>
      </c>
      <c r="O177" s="4">
        <f t="shared" si="49"/>
        <v>-0.45914543445051031</v>
      </c>
      <c r="P177" s="4">
        <f t="shared" si="50"/>
        <v>-0.38179659896856966</v>
      </c>
      <c r="Q177" t="s">
        <v>277</v>
      </c>
      <c r="R177" s="6">
        <f t="shared" si="45"/>
        <v>45225</v>
      </c>
      <c r="S177" s="5">
        <f t="shared" si="51"/>
        <v>-0.14186511789951192</v>
      </c>
      <c r="T177" s="5">
        <f t="shared" si="52"/>
        <v>-0.13259282306758832</v>
      </c>
      <c r="U177" s="5">
        <f t="shared" si="53"/>
        <v>-0.17665011591131374</v>
      </c>
      <c r="V177" s="5">
        <f t="shared" si="54"/>
        <v>-0.16766038627147875</v>
      </c>
      <c r="W177" s="5">
        <f t="shared" si="55"/>
        <v>-0.61876844314989277</v>
      </c>
      <c r="X177">
        <f>group_stock_price_index[[#This Row],[VNINDEX]]</f>
        <v>1055.45</v>
      </c>
      <c r="Y177" t="s">
        <v>277</v>
      </c>
      <c r="Z177" s="1">
        <f t="shared" si="46"/>
        <v>45225</v>
      </c>
      <c r="AA177" s="4">
        <f t="shared" si="56"/>
        <v>0</v>
      </c>
      <c r="AB177" s="4">
        <f t="shared" si="57"/>
        <v>0</v>
      </c>
      <c r="AC177" s="4">
        <f t="shared" si="58"/>
        <v>0</v>
      </c>
      <c r="AD177" s="4">
        <f t="shared" si="59"/>
        <v>0</v>
      </c>
      <c r="AE177" s="4">
        <f t="shared" si="60"/>
        <v>0</v>
      </c>
      <c r="AF177" s="7">
        <f t="shared" si="61"/>
        <v>1055.45</v>
      </c>
      <c r="AG177" t="s">
        <v>277</v>
      </c>
      <c r="AI177">
        <f t="shared" si="62"/>
        <v>0.61799999999999999</v>
      </c>
      <c r="AJ177">
        <f t="shared" si="63"/>
        <v>1</v>
      </c>
      <c r="AK177">
        <f t="shared" si="64"/>
        <v>1</v>
      </c>
      <c r="AL177">
        <f t="shared" si="65"/>
        <v>0.61799999999999999</v>
      </c>
    </row>
    <row r="178" spans="1:38" x14ac:dyDescent="0.25">
      <c r="A178" s="1">
        <f>eod_group_score_df_positive[[#This Row],[date]]</f>
        <v>45224</v>
      </c>
      <c r="B178" t="s">
        <v>277</v>
      </c>
      <c r="C178" s="3">
        <f>AVERAGE(eod_group_score_df_positive!Z178:Z182)</f>
        <v>0.80581186026511564</v>
      </c>
      <c r="D178" s="3">
        <f>AVERAGE(eod_group_score_df_positive!AA178:AA182)</f>
        <v>0.63705538591538413</v>
      </c>
      <c r="E178" s="3">
        <f>AVERAGE(eod_group_score_df_positive!AB178:AB182)</f>
        <v>0.41754968241871165</v>
      </c>
      <c r="F178" s="3">
        <f>AVERAGE(eod_group_score_df_positive!AC178:AC182)</f>
        <v>0.33748772051652687</v>
      </c>
      <c r="G178" t="s">
        <v>277</v>
      </c>
      <c r="H178" s="3">
        <f>ABS(AVERAGE(eod_group_score_df_negative!Z178:Z182))</f>
        <v>0.35964125189048524</v>
      </c>
      <c r="I178" s="3">
        <f>ABS(AVERAGE(eod_group_score_df_negative!AA178:AA182))</f>
        <v>0.37889330177719999</v>
      </c>
      <c r="J178" s="3">
        <f>ABS(AVERAGE(eod_group_score_df_negative!AB178:AB182))</f>
        <v>0.21196033316701451</v>
      </c>
      <c r="K178" s="3">
        <f>ABS(AVERAGE(eod_group_score_df_negative!AC178:AC182))</f>
        <v>0.20420762722509847</v>
      </c>
      <c r="L178" t="s">
        <v>277</v>
      </c>
      <c r="M178" s="4">
        <f t="shared" si="47"/>
        <v>0.38283016598531483</v>
      </c>
      <c r="N178" s="4">
        <f t="shared" si="48"/>
        <v>0.25410937310674631</v>
      </c>
      <c r="O178" s="4">
        <f t="shared" si="49"/>
        <v>0.32658630388971172</v>
      </c>
      <c r="P178" s="4">
        <f t="shared" si="50"/>
        <v>0.24604252897331427</v>
      </c>
      <c r="Q178" t="s">
        <v>277</v>
      </c>
      <c r="R178" s="6">
        <f t="shared" si="45"/>
        <v>45224</v>
      </c>
      <c r="S178" s="5">
        <f t="shared" si="51"/>
        <v>-0.20193285587097112</v>
      </c>
      <c r="T178" s="5">
        <f t="shared" si="52"/>
        <v>-0.16320777297823236</v>
      </c>
      <c r="U178" s="5">
        <f t="shared" si="53"/>
        <v>-0.19547461576126546</v>
      </c>
      <c r="V178" s="5">
        <f t="shared" si="54"/>
        <v>-0.18766905761014221</v>
      </c>
      <c r="W178" s="5">
        <f t="shared" si="55"/>
        <v>-0.74828430222061115</v>
      </c>
      <c r="X178">
        <f>group_stock_price_index[[#This Row],[VNINDEX]]</f>
        <v>1101.6600000000001</v>
      </c>
      <c r="Y178" t="s">
        <v>277</v>
      </c>
      <c r="Z178" s="1">
        <f t="shared" si="46"/>
        <v>45224</v>
      </c>
      <c r="AA178" s="4">
        <f t="shared" si="56"/>
        <v>0</v>
      </c>
      <c r="AB178" s="4">
        <f t="shared" si="57"/>
        <v>0</v>
      </c>
      <c r="AC178" s="4">
        <f t="shared" si="58"/>
        <v>0</v>
      </c>
      <c r="AD178" s="4">
        <f t="shared" si="59"/>
        <v>0</v>
      </c>
      <c r="AE178" s="4">
        <f t="shared" si="60"/>
        <v>0</v>
      </c>
      <c r="AF178" s="7">
        <f t="shared" si="61"/>
        <v>1101.6600000000001</v>
      </c>
      <c r="AG178" t="s">
        <v>277</v>
      </c>
      <c r="AI178">
        <f t="shared" si="62"/>
        <v>0.61799999999999999</v>
      </c>
      <c r="AJ178">
        <f t="shared" si="63"/>
        <v>1</v>
      </c>
      <c r="AK178">
        <f t="shared" si="64"/>
        <v>1</v>
      </c>
      <c r="AL178">
        <f t="shared" si="65"/>
        <v>0.61799999999999999</v>
      </c>
    </row>
    <row r="179" spans="1:38" x14ac:dyDescent="0.25">
      <c r="A179" s="1">
        <f>eod_group_score_df_positive[[#This Row],[date]]</f>
        <v>45223</v>
      </c>
      <c r="B179" t="s">
        <v>277</v>
      </c>
      <c r="C179" s="3">
        <f>AVERAGE(eod_group_score_df_positive!Z179:Z183)</f>
        <v>0.79178235336150737</v>
      </c>
      <c r="D179" s="3">
        <f>AVERAGE(eod_group_score_df_positive!AA179:AA183)</f>
        <v>0.68508380596869434</v>
      </c>
      <c r="E179" s="3">
        <f>AVERAGE(eod_group_score_df_positive!AB179:AB183)</f>
        <v>0.42159275000206903</v>
      </c>
      <c r="F179" s="3">
        <f>AVERAGE(eod_group_score_df_positive!AC179:AC183)</f>
        <v>0.34209653019955832</v>
      </c>
      <c r="G179" t="s">
        <v>277</v>
      </c>
      <c r="H179" s="3">
        <f>ABS(AVERAGE(eod_group_score_df_negative!Z179:Z183))</f>
        <v>0.75339814914943459</v>
      </c>
      <c r="I179" s="3">
        <f>ABS(AVERAGE(eod_group_score_df_negative!AA179:AA183))</f>
        <v>0.5758897468643942</v>
      </c>
      <c r="J179" s="3">
        <f>ABS(AVERAGE(eod_group_score_df_negative!AB179:AB183))</f>
        <v>0.40317619791196685</v>
      </c>
      <c r="K179" s="3">
        <f>ABS(AVERAGE(eod_group_score_df_negative!AC179:AC183))</f>
        <v>0.36086426014556344</v>
      </c>
      <c r="L179" t="s">
        <v>277</v>
      </c>
      <c r="M179" s="4">
        <f t="shared" si="47"/>
        <v>2.4841242916085117E-2</v>
      </c>
      <c r="N179" s="4">
        <f t="shared" si="48"/>
        <v>8.6595043059363705E-2</v>
      </c>
      <c r="O179" s="4">
        <f t="shared" si="49"/>
        <v>2.2329347069479755E-2</v>
      </c>
      <c r="P179" s="4">
        <f t="shared" si="50"/>
        <v>-2.6698117738246846E-2</v>
      </c>
      <c r="Q179" t="s">
        <v>277</v>
      </c>
      <c r="R179" s="6">
        <f t="shared" si="45"/>
        <v>45223</v>
      </c>
      <c r="S179" s="5">
        <f t="shared" si="51"/>
        <v>-0.40238899808898693</v>
      </c>
      <c r="T179" s="5">
        <f t="shared" si="52"/>
        <v>-0.32788862576427819</v>
      </c>
      <c r="U179" s="5">
        <f t="shared" si="53"/>
        <v>-0.34624639619393366</v>
      </c>
      <c r="V179" s="5">
        <f t="shared" si="54"/>
        <v>-0.32160523144565273</v>
      </c>
      <c r="W179" s="5">
        <f t="shared" si="55"/>
        <v>-1.3981292514928516</v>
      </c>
      <c r="X179">
        <f>group_stock_price_index[[#This Row],[VNINDEX]]</f>
        <v>1105.9000000000001</v>
      </c>
      <c r="Y179" t="s">
        <v>277</v>
      </c>
      <c r="Z179" s="1">
        <f t="shared" si="46"/>
        <v>45223</v>
      </c>
      <c r="AA179" s="4">
        <f t="shared" si="56"/>
        <v>0</v>
      </c>
      <c r="AB179" s="4">
        <f t="shared" si="57"/>
        <v>0</v>
      </c>
      <c r="AC179" s="4">
        <f t="shared" si="58"/>
        <v>0</v>
      </c>
      <c r="AD179" s="4">
        <f t="shared" si="59"/>
        <v>0</v>
      </c>
      <c r="AE179" s="4">
        <f t="shared" si="60"/>
        <v>0</v>
      </c>
      <c r="AF179" s="7">
        <f t="shared" si="61"/>
        <v>1105.9000000000001</v>
      </c>
      <c r="AG179" t="s">
        <v>277</v>
      </c>
      <c r="AI179">
        <f t="shared" si="62"/>
        <v>0.61799999999999999</v>
      </c>
      <c r="AJ179">
        <f t="shared" si="63"/>
        <v>0.61799999999999999</v>
      </c>
      <c r="AK179">
        <f t="shared" si="64"/>
        <v>0.61799999999999999</v>
      </c>
      <c r="AL179">
        <f t="shared" si="65"/>
        <v>0.61799999999999999</v>
      </c>
    </row>
    <row r="180" spans="1:38" x14ac:dyDescent="0.25">
      <c r="A180" s="1">
        <f>eod_group_score_df_positive[[#This Row],[date]]</f>
        <v>45222</v>
      </c>
      <c r="B180" t="s">
        <v>277</v>
      </c>
      <c r="C180" s="3">
        <f>AVERAGE(eod_group_score_df_positive!Z180:Z184)</f>
        <v>0.62951124099142952</v>
      </c>
      <c r="D180" s="3">
        <f>AVERAGE(eod_group_score_df_positive!AA180:AA184)</f>
        <v>0.61796192140049833</v>
      </c>
      <c r="E180" s="3">
        <f>AVERAGE(eod_group_score_df_positive!AB180:AB184)</f>
        <v>0.33450799501037703</v>
      </c>
      <c r="F180" s="3">
        <f>AVERAGE(eod_group_score_df_positive!AC180:AC184)</f>
        <v>0.24859385004789733</v>
      </c>
      <c r="G180" t="s">
        <v>277</v>
      </c>
      <c r="H180" s="3">
        <f>ABS(AVERAGE(eod_group_score_df_negative!Z180:Z184))</f>
        <v>1.1882974331319576</v>
      </c>
      <c r="I180" s="3">
        <f>ABS(AVERAGE(eod_group_score_df_negative!AA180:AA184))</f>
        <v>1.0096278885824306</v>
      </c>
      <c r="J180" s="3">
        <f>ABS(AVERAGE(eod_group_score_df_negative!AB180:AB184))</f>
        <v>0.75269519087940528</v>
      </c>
      <c r="K180" s="3">
        <f>ABS(AVERAGE(eod_group_score_df_negative!AC180:AC184))</f>
        <v>0.49091737242044109</v>
      </c>
      <c r="L180" t="s">
        <v>277</v>
      </c>
      <c r="M180" s="4">
        <f t="shared" si="47"/>
        <v>-0.30739549221812074</v>
      </c>
      <c r="N180" s="4">
        <f t="shared" si="48"/>
        <v>-0.24064169287594658</v>
      </c>
      <c r="O180" s="4">
        <f t="shared" si="49"/>
        <v>-0.38464493233321234</v>
      </c>
      <c r="P180" s="4">
        <f t="shared" si="50"/>
        <v>-0.32768065583064038</v>
      </c>
      <c r="Q180" t="s">
        <v>277</v>
      </c>
      <c r="R180" s="6">
        <f t="shared" si="45"/>
        <v>45222</v>
      </c>
      <c r="S180" s="5">
        <f t="shared" si="51"/>
        <v>-0.44101473504496064</v>
      </c>
      <c r="T180" s="5">
        <f t="shared" si="52"/>
        <v>-0.3618262343164545</v>
      </c>
      <c r="U180" s="5">
        <f t="shared" si="53"/>
        <v>-0.36762725298583682</v>
      </c>
      <c r="V180" s="5">
        <f t="shared" si="54"/>
        <v>-0.34943939126265494</v>
      </c>
      <c r="W180" s="5">
        <f t="shared" si="55"/>
        <v>-1.519907613609907</v>
      </c>
      <c r="X180">
        <f>group_stock_price_index[[#This Row],[VNINDEX]]</f>
        <v>1093.53</v>
      </c>
      <c r="Y180" t="s">
        <v>277</v>
      </c>
      <c r="Z180" s="1">
        <f t="shared" si="46"/>
        <v>45222</v>
      </c>
      <c r="AA180" s="4">
        <f t="shared" si="56"/>
        <v>0</v>
      </c>
      <c r="AB180" s="4">
        <f t="shared" si="57"/>
        <v>0</v>
      </c>
      <c r="AC180" s="4">
        <f t="shared" si="58"/>
        <v>0</v>
      </c>
      <c r="AD180" s="4">
        <f t="shared" si="59"/>
        <v>0</v>
      </c>
      <c r="AE180" s="4">
        <f t="shared" si="60"/>
        <v>0</v>
      </c>
      <c r="AF180" s="7">
        <f t="shared" si="61"/>
        <v>1093.53</v>
      </c>
      <c r="AG180" t="s">
        <v>277</v>
      </c>
      <c r="AI180">
        <f t="shared" si="62"/>
        <v>0.61799999999999999</v>
      </c>
      <c r="AJ180">
        <f t="shared" si="63"/>
        <v>0.61799999999999999</v>
      </c>
      <c r="AK180">
        <f t="shared" si="64"/>
        <v>0.61799999999999999</v>
      </c>
      <c r="AL180">
        <f t="shared" si="65"/>
        <v>0.61799999999999999</v>
      </c>
    </row>
    <row r="181" spans="1:38" x14ac:dyDescent="0.25">
      <c r="A181" s="1">
        <f>eod_group_score_df_positive[[#This Row],[date]]</f>
        <v>45219</v>
      </c>
      <c r="B181" t="s">
        <v>277</v>
      </c>
      <c r="C181" s="3">
        <f>AVERAGE(eod_group_score_df_positive!Z181:Z185)</f>
        <v>0.62634149308537534</v>
      </c>
      <c r="D181" s="3">
        <f>AVERAGE(eod_group_score_df_positive!AA181:AA185)</f>
        <v>0.61553596582943526</v>
      </c>
      <c r="E181" s="3">
        <f>AVERAGE(eod_group_score_df_positive!AB181:AB185)</f>
        <v>0.34853587672923758</v>
      </c>
      <c r="F181" s="3">
        <f>AVERAGE(eod_group_score_df_positive!AC181:AC185)</f>
        <v>0.25808567156336054</v>
      </c>
      <c r="G181" t="s">
        <v>277</v>
      </c>
      <c r="H181" s="3">
        <f>ABS(AVERAGE(eod_group_score_df_negative!Z181:Z185))</f>
        <v>1.3917901205292385</v>
      </c>
      <c r="I181" s="3">
        <f>ABS(AVERAGE(eod_group_score_df_negative!AA181:AA185))</f>
        <v>1.1061692919257529</v>
      </c>
      <c r="J181" s="3">
        <f>ABS(AVERAGE(eod_group_score_df_negative!AB181:AB185))</f>
        <v>0.79117021419107991</v>
      </c>
      <c r="K181" s="3">
        <f>ABS(AVERAGE(eod_group_score_df_negative!AC181:AC185))</f>
        <v>0.5337935312489801</v>
      </c>
      <c r="L181" t="s">
        <v>277</v>
      </c>
      <c r="M181" s="4">
        <f t="shared" si="47"/>
        <v>-0.37928578209668473</v>
      </c>
      <c r="N181" s="4">
        <f t="shared" si="48"/>
        <v>-0.28496940686353034</v>
      </c>
      <c r="O181" s="4">
        <f t="shared" si="49"/>
        <v>-0.38837586373203753</v>
      </c>
      <c r="P181" s="4">
        <f t="shared" si="50"/>
        <v>-0.34816908779325112</v>
      </c>
      <c r="Q181" t="s">
        <v>277</v>
      </c>
      <c r="R181" s="6">
        <f t="shared" si="45"/>
        <v>45219</v>
      </c>
      <c r="S181" s="5">
        <f t="shared" si="51"/>
        <v>-0.31817095863636746</v>
      </c>
      <c r="T181" s="5">
        <f t="shared" si="52"/>
        <v>-0.23611791601980583</v>
      </c>
      <c r="U181" s="5">
        <f t="shared" si="53"/>
        <v>-0.1990559218577978</v>
      </c>
      <c r="V181" s="5">
        <f t="shared" si="54"/>
        <v>-0.22605790440017098</v>
      </c>
      <c r="W181" s="5">
        <f t="shared" si="55"/>
        <v>-0.97940270091414194</v>
      </c>
      <c r="X181">
        <f>group_stock_price_index[[#This Row],[VNINDEX]]</f>
        <v>1108.03</v>
      </c>
      <c r="Y181" t="s">
        <v>277</v>
      </c>
      <c r="Z181" s="1">
        <f t="shared" si="46"/>
        <v>45219</v>
      </c>
      <c r="AA181" s="4">
        <f t="shared" si="56"/>
        <v>0</v>
      </c>
      <c r="AB181" s="4">
        <f t="shared" si="57"/>
        <v>0</v>
      </c>
      <c r="AC181" s="4">
        <f t="shared" si="58"/>
        <v>0</v>
      </c>
      <c r="AD181" s="4">
        <f t="shared" si="59"/>
        <v>0</v>
      </c>
      <c r="AE181" s="4">
        <f t="shared" si="60"/>
        <v>0</v>
      </c>
      <c r="AF181" s="7">
        <f t="shared" si="61"/>
        <v>1108.03</v>
      </c>
      <c r="AG181" t="s">
        <v>277</v>
      </c>
      <c r="AI181">
        <f t="shared" si="62"/>
        <v>0.61799999999999999</v>
      </c>
      <c r="AJ181">
        <f t="shared" si="63"/>
        <v>1</v>
      </c>
      <c r="AK181">
        <f t="shared" si="64"/>
        <v>1</v>
      </c>
      <c r="AL181">
        <f t="shared" si="65"/>
        <v>0.61799999999999999</v>
      </c>
    </row>
    <row r="182" spans="1:38" x14ac:dyDescent="0.25">
      <c r="A182" s="1">
        <f>eod_group_score_df_positive[[#This Row],[date]]</f>
        <v>45218</v>
      </c>
      <c r="B182" t="s">
        <v>277</v>
      </c>
      <c r="C182" s="3">
        <f>AVERAGE(eod_group_score_df_positive!Z182:Z186)</f>
        <v>0.21696810352814708</v>
      </c>
      <c r="D182" s="3">
        <f>AVERAGE(eod_group_score_df_positive!AA182:AA186)</f>
        <v>0.25019346621013766</v>
      </c>
      <c r="E182" s="3">
        <f>AVERAGE(eod_group_score_df_positive!AB182:AB186)</f>
        <v>0.22767637497455775</v>
      </c>
      <c r="F182" s="3">
        <f>AVERAGE(eod_group_score_df_positive!AC182:AC186)</f>
        <v>0.19170165892710328</v>
      </c>
      <c r="G182" t="s">
        <v>277</v>
      </c>
      <c r="H182" s="3">
        <f>ABS(AVERAGE(eod_group_score_df_negative!Z182:Z186))</f>
        <v>1.3941078877523105</v>
      </c>
      <c r="I182" s="3">
        <f>ABS(AVERAGE(eod_group_score_df_negative!AA182:AA186))</f>
        <v>1.106354617078688</v>
      </c>
      <c r="J182" s="3">
        <f>ABS(AVERAGE(eod_group_score_df_negative!AB182:AB186))</f>
        <v>0.79162083760476154</v>
      </c>
      <c r="K182" s="3">
        <f>ABS(AVERAGE(eod_group_score_df_negative!AC182:AC186))</f>
        <v>0.54823057252072682</v>
      </c>
      <c r="L182" t="s">
        <v>277</v>
      </c>
      <c r="M182" s="4">
        <f t="shared" si="47"/>
        <v>-0.73065441394145014</v>
      </c>
      <c r="N182" s="4">
        <f t="shared" si="48"/>
        <v>-0.63113218131779492</v>
      </c>
      <c r="O182" s="4">
        <f t="shared" si="49"/>
        <v>-0.55326793370026894</v>
      </c>
      <c r="P182" s="4">
        <f t="shared" si="50"/>
        <v>-0.48183995566188698</v>
      </c>
      <c r="Q182" t="s">
        <v>277</v>
      </c>
      <c r="R182" s="6">
        <f t="shared" si="45"/>
        <v>45218</v>
      </c>
      <c r="S182" s="5">
        <f t="shared" si="51"/>
        <v>-8.3523959585645E-2</v>
      </c>
      <c r="T182" s="5">
        <f t="shared" si="52"/>
        <v>-2.387224462799702E-2</v>
      </c>
      <c r="U182" s="5">
        <f t="shared" si="53"/>
        <v>2.7703340637679163E-2</v>
      </c>
      <c r="V182" s="5">
        <f t="shared" si="54"/>
        <v>-6.1117092476335087E-2</v>
      </c>
      <c r="W182" s="5">
        <f t="shared" si="55"/>
        <v>-0.14080995605229793</v>
      </c>
      <c r="X182">
        <f>group_stock_price_index[[#This Row],[VNINDEX]]</f>
        <v>1087.8499999999999</v>
      </c>
      <c r="Y182" t="s">
        <v>277</v>
      </c>
      <c r="Z182" s="1">
        <f t="shared" si="46"/>
        <v>45218</v>
      </c>
      <c r="AA182" s="4">
        <f t="shared" si="56"/>
        <v>0</v>
      </c>
      <c r="AB182" s="4">
        <f t="shared" si="57"/>
        <v>0</v>
      </c>
      <c r="AC182" s="4">
        <f t="shared" si="58"/>
        <v>0</v>
      </c>
      <c r="AD182" s="4">
        <f t="shared" si="59"/>
        <v>0</v>
      </c>
      <c r="AE182" s="4">
        <f t="shared" si="60"/>
        <v>0</v>
      </c>
      <c r="AF182" s="7">
        <f t="shared" si="61"/>
        <v>1087.8499999999999</v>
      </c>
      <c r="AG182" t="s">
        <v>277</v>
      </c>
      <c r="AI182">
        <f t="shared" si="62"/>
        <v>0.61799999999999999</v>
      </c>
      <c r="AJ182">
        <f t="shared" si="63"/>
        <v>1</v>
      </c>
      <c r="AK182">
        <f t="shared" si="64"/>
        <v>1</v>
      </c>
      <c r="AL182">
        <f t="shared" si="65"/>
        <v>0.61799999999999999</v>
      </c>
    </row>
    <row r="183" spans="1:38" x14ac:dyDescent="0.25">
      <c r="A183" s="1">
        <f>eod_group_score_df_positive[[#This Row],[date]]</f>
        <v>45217</v>
      </c>
      <c r="B183" t="s">
        <v>277</v>
      </c>
      <c r="C183" s="3">
        <f>AVERAGE(eod_group_score_df_positive!Z183:Z187)</f>
        <v>0.28905295650902973</v>
      </c>
      <c r="D183" s="3">
        <f>AVERAGE(eod_group_score_df_positive!AA183:AA187)</f>
        <v>0.25796089993705923</v>
      </c>
      <c r="E183" s="3">
        <f>AVERAGE(eod_group_score_df_positive!AB183:AB187)</f>
        <v>0.29005946818451289</v>
      </c>
      <c r="F183" s="3">
        <f>AVERAGE(eod_group_score_df_positive!AC183:AC187)</f>
        <v>0.19202413551772851</v>
      </c>
      <c r="G183" t="s">
        <v>277</v>
      </c>
      <c r="H183" s="3">
        <f>ABS(AVERAGE(eod_group_score_df_negative!Z183:Z187))</f>
        <v>1.2300818250063215</v>
      </c>
      <c r="I183" s="3">
        <f>ABS(AVERAGE(eod_group_score_df_negative!AA183:AA187))</f>
        <v>0.93989301189725993</v>
      </c>
      <c r="J183" s="3">
        <f>ABS(AVERAGE(eod_group_score_df_negative!AB183:AB187))</f>
        <v>0.72284638304658699</v>
      </c>
      <c r="K183" s="3">
        <f>ABS(AVERAGE(eod_group_score_df_negative!AC183:AC187))</f>
        <v>0.47430795737607634</v>
      </c>
      <c r="L183" t="s">
        <v>277</v>
      </c>
      <c r="M183" s="4">
        <f t="shared" si="47"/>
        <v>-0.61945054510476449</v>
      </c>
      <c r="N183" s="4">
        <f t="shared" si="48"/>
        <v>-0.56929489082348284</v>
      </c>
      <c r="O183" s="4">
        <f t="shared" si="49"/>
        <v>-0.42727259827362918</v>
      </c>
      <c r="P183" s="4">
        <f t="shared" si="50"/>
        <v>-0.42363834020423835</v>
      </c>
      <c r="Q183" t="s">
        <v>277</v>
      </c>
      <c r="R183" s="6">
        <f t="shared" si="45"/>
        <v>45217</v>
      </c>
      <c r="S183" s="5">
        <f t="shared" si="51"/>
        <v>0.22444596915611931</v>
      </c>
      <c r="T183" s="5">
        <f t="shared" si="52"/>
        <v>0.25520422616047389</v>
      </c>
      <c r="U183" s="5">
        <f t="shared" si="53"/>
        <v>0.28634581821494981</v>
      </c>
      <c r="V183" s="5">
        <f t="shared" si="54"/>
        <v>0.12225334868467216</v>
      </c>
      <c r="W183" s="5">
        <f t="shared" si="55"/>
        <v>0.8882493622162152</v>
      </c>
      <c r="X183">
        <f>group_stock_price_index[[#This Row],[VNINDEX]]</f>
        <v>1103.4000000000001</v>
      </c>
      <c r="Y183" t="s">
        <v>277</v>
      </c>
      <c r="Z183" s="1">
        <f t="shared" si="46"/>
        <v>45217</v>
      </c>
      <c r="AA183" s="4">
        <f t="shared" si="56"/>
        <v>0</v>
      </c>
      <c r="AB183" s="4">
        <f t="shared" si="57"/>
        <v>0.11006110334703334</v>
      </c>
      <c r="AC183" s="4">
        <f t="shared" si="58"/>
        <v>0.12349143729198772</v>
      </c>
      <c r="AD183" s="4">
        <f t="shared" si="59"/>
        <v>0</v>
      </c>
      <c r="AE183" s="4">
        <f t="shared" si="60"/>
        <v>0.23355254063902106</v>
      </c>
      <c r="AF183" s="7">
        <f t="shared" si="61"/>
        <v>1103.4000000000001</v>
      </c>
      <c r="AG183" t="s">
        <v>277</v>
      </c>
      <c r="AI183">
        <f t="shared" si="62"/>
        <v>0.61799999999999999</v>
      </c>
      <c r="AJ183">
        <f t="shared" si="63"/>
        <v>1</v>
      </c>
      <c r="AK183">
        <f t="shared" si="64"/>
        <v>1</v>
      </c>
      <c r="AL183">
        <f t="shared" si="65"/>
        <v>0.61799999999999999</v>
      </c>
    </row>
    <row r="184" spans="1:38" x14ac:dyDescent="0.25">
      <c r="A184" s="1">
        <f>eod_group_score_df_positive[[#This Row],[date]]</f>
        <v>45216</v>
      </c>
      <c r="B184" t="s">
        <v>277</v>
      </c>
      <c r="C184" s="3">
        <f>AVERAGE(eod_group_score_df_positive!Z184:Z188)</f>
        <v>0.54584117197632998</v>
      </c>
      <c r="D184" s="3">
        <f>AVERAGE(eod_group_score_df_positive!AA184:AA188)</f>
        <v>0.56768145171541295</v>
      </c>
      <c r="E184" s="3">
        <f>AVERAGE(eod_group_score_df_positive!AB184:AB188)</f>
        <v>0.41422419364264301</v>
      </c>
      <c r="F184" s="3">
        <f>AVERAGE(eod_group_score_df_positive!AC184:AC188)</f>
        <v>0.21684594136274765</v>
      </c>
      <c r="G184" t="s">
        <v>277</v>
      </c>
      <c r="H184" s="3">
        <f>ABS(AVERAGE(eod_group_score_df_negative!Z184:Z188))</f>
        <v>0.76673050110145669</v>
      </c>
      <c r="I184" s="3">
        <f>ABS(AVERAGE(eod_group_score_df_negative!AA184:AA188))</f>
        <v>0.67057161327507087</v>
      </c>
      <c r="J184" s="3">
        <f>ABS(AVERAGE(eod_group_score_df_negative!AB184:AB188))</f>
        <v>0.49076346801347015</v>
      </c>
      <c r="K184" s="3">
        <f>ABS(AVERAGE(eod_group_score_df_negative!AC184:AC188))</f>
        <v>0.30308658659653159</v>
      </c>
      <c r="L184" t="s">
        <v>277</v>
      </c>
      <c r="M184" s="4">
        <f t="shared" si="47"/>
        <v>-0.16828744186378325</v>
      </c>
      <c r="N184" s="4">
        <f t="shared" si="48"/>
        <v>-8.30929997015179E-2</v>
      </c>
      <c r="O184" s="4">
        <f t="shared" si="49"/>
        <v>-8.4574936890036118E-2</v>
      </c>
      <c r="P184" s="4">
        <f t="shared" si="50"/>
        <v>-0.16586891682325797</v>
      </c>
      <c r="Q184" t="s">
        <v>277</v>
      </c>
      <c r="R184" s="6">
        <f t="shared" si="45"/>
        <v>45216</v>
      </c>
      <c r="S184" s="5">
        <f t="shared" si="51"/>
        <v>0.4715472455743529</v>
      </c>
      <c r="T184" s="5">
        <f t="shared" si="52"/>
        <v>0.4899047217248903</v>
      </c>
      <c r="U184" s="5">
        <f t="shared" si="53"/>
        <v>0.48428826525895763</v>
      </c>
      <c r="V184" s="5">
        <f t="shared" si="54"/>
        <v>0.3224808917875191</v>
      </c>
      <c r="W184" s="5">
        <f t="shared" si="55"/>
        <v>1.76822112434572</v>
      </c>
      <c r="X184">
        <f>group_stock_price_index[[#This Row],[VNINDEX]]</f>
        <v>1121.6500000000001</v>
      </c>
      <c r="Y184" t="s">
        <v>277</v>
      </c>
      <c r="Z184" s="1">
        <f t="shared" si="46"/>
        <v>45216</v>
      </c>
      <c r="AA184" s="4">
        <f t="shared" si="56"/>
        <v>0.1256781235238621</v>
      </c>
      <c r="AB184" s="4">
        <f t="shared" si="57"/>
        <v>0.211279628943362</v>
      </c>
      <c r="AC184" s="4">
        <f t="shared" si="58"/>
        <v>0.20885743788155556</v>
      </c>
      <c r="AD184" s="4">
        <f t="shared" si="59"/>
        <v>8.5948531631845806E-2</v>
      </c>
      <c r="AE184" s="4">
        <f t="shared" si="60"/>
        <v>0.63176372198062547</v>
      </c>
      <c r="AF184" s="7">
        <f t="shared" si="61"/>
        <v>1121.6500000000001</v>
      </c>
      <c r="AG184" t="s">
        <v>277</v>
      </c>
      <c r="AI184">
        <f t="shared" si="62"/>
        <v>0.61799999999999999</v>
      </c>
      <c r="AJ184">
        <f t="shared" si="63"/>
        <v>1</v>
      </c>
      <c r="AK184">
        <f t="shared" si="64"/>
        <v>1</v>
      </c>
      <c r="AL184">
        <f t="shared" si="65"/>
        <v>0.61799999999999999</v>
      </c>
    </row>
    <row r="185" spans="1:38" x14ac:dyDescent="0.25">
      <c r="A185" s="1">
        <f>eod_group_score_df_positive[[#This Row],[date]]</f>
        <v>45215</v>
      </c>
      <c r="B185" t="s">
        <v>277</v>
      </c>
      <c r="C185" s="3">
        <f>AVERAGE(eod_group_score_df_positive!Z185:Z189)</f>
        <v>0.69536577496851348</v>
      </c>
      <c r="D185" s="3">
        <f>AVERAGE(eod_group_score_df_positive!AA185:AA189)</f>
        <v>0.63766841101432536</v>
      </c>
      <c r="E185" s="3">
        <f>AVERAGE(eod_group_score_df_positive!AB185:AB189)</f>
        <v>0.447636922016445</v>
      </c>
      <c r="F185" s="3">
        <f>AVERAGE(eod_group_score_df_positive!AC185:AC189)</f>
        <v>0.32725609197520622</v>
      </c>
      <c r="G185" t="s">
        <v>277</v>
      </c>
      <c r="H185" s="3">
        <f>ABS(AVERAGE(eod_group_score_df_negative!Z185:Z189))</f>
        <v>0.36884195253736463</v>
      </c>
      <c r="I185" s="3">
        <f>ABS(AVERAGE(eod_group_score_df_negative!AA185:AA189))</f>
        <v>0.28122842247373908</v>
      </c>
      <c r="J185" s="3">
        <f>ABS(AVERAGE(eod_group_score_df_negative!AB185:AB189))</f>
        <v>0.16631633986143729</v>
      </c>
      <c r="K185" s="3">
        <f>ABS(AVERAGE(eod_group_score_df_negative!AC185:AC189))</f>
        <v>0.1804219945141077</v>
      </c>
      <c r="L185" t="s">
        <v>277</v>
      </c>
      <c r="M185" s="4">
        <f t="shared" si="47"/>
        <v>0.30682338982484536</v>
      </c>
      <c r="N185" s="4">
        <f t="shared" si="48"/>
        <v>0.38789989860729679</v>
      </c>
      <c r="O185" s="4">
        <f t="shared" si="49"/>
        <v>0.45821172330698279</v>
      </c>
      <c r="P185" s="4">
        <f t="shared" si="50"/>
        <v>0.28922677848177958</v>
      </c>
      <c r="Q185" t="s">
        <v>277</v>
      </c>
      <c r="R185" s="6">
        <f t="shared" si="45"/>
        <v>45215</v>
      </c>
      <c r="S185" s="5">
        <f t="shared" si="51"/>
        <v>0.62405441864107458</v>
      </c>
      <c r="T185" s="5">
        <f t="shared" si="52"/>
        <v>0.62077256065267084</v>
      </c>
      <c r="U185" s="5">
        <f t="shared" si="53"/>
        <v>0.60712908009087796</v>
      </c>
      <c r="V185" s="5">
        <f t="shared" si="54"/>
        <v>0.48327075371389905</v>
      </c>
      <c r="W185" s="5">
        <f t="shared" si="55"/>
        <v>2.3352268130985223</v>
      </c>
      <c r="X185">
        <f>group_stock_price_index[[#This Row],[VNINDEX]]</f>
        <v>1141.42</v>
      </c>
      <c r="Y185" t="s">
        <v>277</v>
      </c>
      <c r="Z185" s="1">
        <f t="shared" si="46"/>
        <v>45215</v>
      </c>
      <c r="AA185" s="4">
        <f t="shared" si="56"/>
        <v>0.37194309951856397</v>
      </c>
      <c r="AB185" s="4">
        <f t="shared" si="57"/>
        <v>0.36998707710140888</v>
      </c>
      <c r="AC185" s="4">
        <f t="shared" si="58"/>
        <v>0.16181378268820532</v>
      </c>
      <c r="AD185" s="4">
        <f t="shared" si="59"/>
        <v>0.12880270651723802</v>
      </c>
      <c r="AE185" s="4">
        <f t="shared" si="60"/>
        <v>1.0325466658254161</v>
      </c>
      <c r="AF185" s="7">
        <f t="shared" si="61"/>
        <v>1141.42</v>
      </c>
      <c r="AG185" t="s">
        <v>277</v>
      </c>
      <c r="AI185">
        <f t="shared" si="62"/>
        <v>1.3819999999999999</v>
      </c>
      <c r="AJ185">
        <f t="shared" si="63"/>
        <v>1.3819999999999999</v>
      </c>
      <c r="AK185">
        <f t="shared" si="64"/>
        <v>0.61799999999999999</v>
      </c>
      <c r="AL185">
        <f t="shared" si="65"/>
        <v>0.61799999999999999</v>
      </c>
    </row>
    <row r="186" spans="1:38" x14ac:dyDescent="0.25">
      <c r="A186" s="1">
        <f>eod_group_score_df_positive[[#This Row],[date]]</f>
        <v>45212</v>
      </c>
      <c r="B186" t="s">
        <v>277</v>
      </c>
      <c r="C186" s="3">
        <f>AVERAGE(eod_group_score_df_positive!Z186:Z190)</f>
        <v>0.91671003159512865</v>
      </c>
      <c r="D186" s="3">
        <f>AVERAGE(eod_group_score_df_positive!AA186:AA190)</f>
        <v>0.84092313966308585</v>
      </c>
      <c r="E186" s="3">
        <f>AVERAGE(eod_group_score_df_positive!AB186:AB190)</f>
        <v>0.52053608290038567</v>
      </c>
      <c r="F186" s="3">
        <f>AVERAGE(eod_group_score_df_positive!AC186:AC190)</f>
        <v>0.38179451491143707</v>
      </c>
      <c r="G186" t="s">
        <v>277</v>
      </c>
      <c r="H186" s="3">
        <f>ABS(AVERAGE(eod_group_score_df_negative!Z186:Z190))</f>
        <v>0.10529217991891446</v>
      </c>
      <c r="I186" s="3">
        <f>ABS(AVERAGE(eod_group_score_df_negative!AA186:AA190))</f>
        <v>0.10592432265975549</v>
      </c>
      <c r="J186" s="3">
        <f>ABS(AVERAGE(eod_group_score_df_negative!AB186:AB190))</f>
        <v>7.5923163666320168E-2</v>
      </c>
      <c r="K186" s="3">
        <f>ABS(AVERAGE(eod_group_score_df_negative!AC186:AC190))</f>
        <v>0.13535478692907174</v>
      </c>
      <c r="L186" t="s">
        <v>277</v>
      </c>
      <c r="M186" s="4">
        <f t="shared" si="47"/>
        <v>0.79394921315692746</v>
      </c>
      <c r="N186" s="4">
        <f t="shared" si="48"/>
        <v>0.77625895009551382</v>
      </c>
      <c r="O186" s="4">
        <f t="shared" si="49"/>
        <v>0.74542044874534719</v>
      </c>
      <c r="P186" s="4">
        <f t="shared" si="50"/>
        <v>0.47653497182592824</v>
      </c>
      <c r="Q186" t="s">
        <v>277</v>
      </c>
      <c r="R186" s="6">
        <f t="shared" si="45"/>
        <v>45212</v>
      </c>
      <c r="S186" s="5">
        <f t="shared" si="51"/>
        <v>0.51179652155215627</v>
      </c>
      <c r="T186" s="5">
        <f t="shared" si="52"/>
        <v>0.53962771098541351</v>
      </c>
      <c r="U186" s="5">
        <f t="shared" si="53"/>
        <v>0.47883034421426662</v>
      </c>
      <c r="V186" s="5">
        <f t="shared" si="54"/>
        <v>0.43620051283758443</v>
      </c>
      <c r="W186" s="5">
        <f t="shared" si="55"/>
        <v>1.9664550895894206</v>
      </c>
      <c r="X186">
        <f>group_stock_price_index[[#This Row],[VNINDEX]]</f>
        <v>1154.73</v>
      </c>
      <c r="Y186" t="s">
        <v>277</v>
      </c>
      <c r="Z186" s="1">
        <f t="shared" si="46"/>
        <v>45212</v>
      </c>
      <c r="AA186" s="4">
        <f t="shared" si="56"/>
        <v>0.13640547592716817</v>
      </c>
      <c r="AB186" s="4">
        <f t="shared" si="57"/>
        <v>0.23272350211921095</v>
      </c>
      <c r="AC186" s="4">
        <f t="shared" si="58"/>
        <v>0.20650361787944493</v>
      </c>
      <c r="AD186" s="4">
        <f t="shared" si="59"/>
        <v>0.1162574109977064</v>
      </c>
      <c r="AE186" s="4">
        <f t="shared" si="60"/>
        <v>0.69189000692353042</v>
      </c>
      <c r="AF186" s="7">
        <f t="shared" si="61"/>
        <v>1154.73</v>
      </c>
      <c r="AG186" t="s">
        <v>277</v>
      </c>
      <c r="AI186">
        <f t="shared" si="62"/>
        <v>0.61799999999999999</v>
      </c>
      <c r="AJ186">
        <f t="shared" si="63"/>
        <v>1</v>
      </c>
      <c r="AK186">
        <f t="shared" si="64"/>
        <v>1</v>
      </c>
      <c r="AL186">
        <f t="shared" si="65"/>
        <v>0.61799999999999999</v>
      </c>
    </row>
    <row r="187" spans="1:38" x14ac:dyDescent="0.25">
      <c r="A187" s="1">
        <f>eod_group_score_df_positive[[#This Row],[date]]</f>
        <v>45211</v>
      </c>
      <c r="B187" t="s">
        <v>277</v>
      </c>
      <c r="C187" s="3">
        <f>AVERAGE(eod_group_score_df_positive!Z187:Z191)</f>
        <v>0.99184990547661722</v>
      </c>
      <c r="D187" s="3">
        <f>AVERAGE(eod_group_score_df_positive!AA187:AA191)</f>
        <v>0.79074911163734263</v>
      </c>
      <c r="E187" s="3">
        <f>AVERAGE(eod_group_score_df_positive!AB187:AB191)</f>
        <v>0.49875786170387892</v>
      </c>
      <c r="F187" s="3">
        <f>AVERAGE(eod_group_score_df_positive!AC187:AC191)</f>
        <v>0.31416779978210357</v>
      </c>
      <c r="G187" t="s">
        <v>277</v>
      </c>
      <c r="H187" s="3">
        <f>ABS(AVERAGE(eod_group_score_df_negative!Z187:Z191))</f>
        <v>0.10460435126398951</v>
      </c>
      <c r="I187" s="3">
        <f>ABS(AVERAGE(eod_group_score_df_negative!AA187:AA191))</f>
        <v>0.10566470076546064</v>
      </c>
      <c r="J187" s="3">
        <f>ABS(AVERAGE(eod_group_score_df_negative!AB187:AB191))</f>
        <v>7.4545338296478664E-2</v>
      </c>
      <c r="K187" s="3">
        <f>ABS(AVERAGE(eod_group_score_df_negative!AC187:AC191))</f>
        <v>0.12369299165122927</v>
      </c>
      <c r="L187" t="s">
        <v>277</v>
      </c>
      <c r="M187" s="4">
        <f t="shared" si="47"/>
        <v>0.80919522976737135</v>
      </c>
      <c r="N187" s="4">
        <f t="shared" si="48"/>
        <v>0.76425017262455963</v>
      </c>
      <c r="O187" s="4">
        <f t="shared" si="49"/>
        <v>0.73994445418608445</v>
      </c>
      <c r="P187" s="4">
        <f t="shared" si="50"/>
        <v>0.43501225014314931</v>
      </c>
      <c r="Q187" t="s">
        <v>277</v>
      </c>
      <c r="R187" s="6">
        <f t="shared" si="45"/>
        <v>45211</v>
      </c>
      <c r="S187" s="5">
        <f t="shared" si="51"/>
        <v>0.27114116414977618</v>
      </c>
      <c r="T187" s="5">
        <f t="shared" si="52"/>
        <v>0.3539337505527046</v>
      </c>
      <c r="U187" s="5">
        <f t="shared" si="53"/>
        <v>0.27765325979939742</v>
      </c>
      <c r="V187" s="5">
        <f t="shared" si="54"/>
        <v>0.35388402531646357</v>
      </c>
      <c r="W187" s="5">
        <f t="shared" si="55"/>
        <v>1.2566121998183419</v>
      </c>
      <c r="X187">
        <f>group_stock_price_index[[#This Row],[VNINDEX]]</f>
        <v>1151.6099999999999</v>
      </c>
      <c r="Y187" t="s">
        <v>277</v>
      </c>
      <c r="Z187" s="1">
        <f t="shared" si="46"/>
        <v>45211</v>
      </c>
      <c r="AA187" s="4">
        <f t="shared" si="56"/>
        <v>7.2265320262688726E-2</v>
      </c>
      <c r="AB187" s="4">
        <f t="shared" si="57"/>
        <v>0.15263986683782277</v>
      </c>
      <c r="AC187" s="4">
        <f t="shared" si="58"/>
        <v>0.11974262566563695</v>
      </c>
      <c r="AD187" s="4">
        <f t="shared" si="59"/>
        <v>9.4318184793280108E-2</v>
      </c>
      <c r="AE187" s="4">
        <f t="shared" si="60"/>
        <v>0.43896599755942856</v>
      </c>
      <c r="AF187" s="7">
        <f t="shared" si="61"/>
        <v>1151.6099999999999</v>
      </c>
      <c r="AG187" t="s">
        <v>277</v>
      </c>
      <c r="AI187">
        <f t="shared" si="62"/>
        <v>0.61799999999999999</v>
      </c>
      <c r="AJ187">
        <f t="shared" si="63"/>
        <v>1</v>
      </c>
      <c r="AK187">
        <f t="shared" si="64"/>
        <v>1</v>
      </c>
      <c r="AL187">
        <f t="shared" si="65"/>
        <v>0.61799999999999999</v>
      </c>
    </row>
    <row r="188" spans="1:38" x14ac:dyDescent="0.25">
      <c r="A188" s="1">
        <f>eod_group_score_df_positive[[#This Row],[date]]</f>
        <v>45210</v>
      </c>
      <c r="B188" t="s">
        <v>277</v>
      </c>
      <c r="C188" s="3">
        <f>AVERAGE(eod_group_score_df_positive!Z188:Z192)</f>
        <v>0.92149874741850391</v>
      </c>
      <c r="D188" s="3">
        <f>AVERAGE(eod_group_score_df_positive!AA188:AA192)</f>
        <v>0.77691694830580715</v>
      </c>
      <c r="E188" s="3">
        <f>AVERAGE(eod_group_score_df_positive!AB188:AB192)</f>
        <v>0.46589517916859846</v>
      </c>
      <c r="F188" s="3">
        <f>AVERAGE(eod_group_score_df_positive!AC188:AC192)</f>
        <v>0.34365799660349056</v>
      </c>
      <c r="G188" t="s">
        <v>277</v>
      </c>
      <c r="H188" s="3">
        <f>ABS(AVERAGE(eod_group_score_df_negative!Z188:Z192))</f>
        <v>0.21893059459841663</v>
      </c>
      <c r="I188" s="3">
        <f>ABS(AVERAGE(eod_group_score_df_negative!AA188:AA192))</f>
        <v>0.19168207167437398</v>
      </c>
      <c r="J188" s="3">
        <f>ABS(AVERAGE(eod_group_score_df_negative!AB188:AB192))</f>
        <v>0.13047368930062625</v>
      </c>
      <c r="K188" s="3">
        <f>ABS(AVERAGE(eod_group_score_df_negative!AC188:AC192))</f>
        <v>9.2041696191580022E-2</v>
      </c>
      <c r="L188" t="s">
        <v>277</v>
      </c>
      <c r="M188" s="4">
        <f t="shared" si="47"/>
        <v>0.61605583698640343</v>
      </c>
      <c r="N188" s="4">
        <f t="shared" si="48"/>
        <v>0.60420758699859911</v>
      </c>
      <c r="O188" s="4">
        <f t="shared" si="49"/>
        <v>0.56243963694641019</v>
      </c>
      <c r="P188" s="4">
        <f t="shared" si="50"/>
        <v>0.57749937530999618</v>
      </c>
      <c r="Q188" t="s">
        <v>277</v>
      </c>
      <c r="R188" s="6">
        <f t="shared" si="45"/>
        <v>45210</v>
      </c>
      <c r="S188" s="5">
        <f t="shared" si="51"/>
        <v>-1.9320644221582483E-2</v>
      </c>
      <c r="T188" s="5">
        <f t="shared" si="52"/>
        <v>0.16055838336680606</v>
      </c>
      <c r="U188" s="5">
        <f t="shared" si="53"/>
        <v>4.7827936310492945E-2</v>
      </c>
      <c r="V188" s="5">
        <f t="shared" si="54"/>
        <v>0.27386140901499634</v>
      </c>
      <c r="W188" s="5">
        <f t="shared" si="55"/>
        <v>0.46292708447071285</v>
      </c>
      <c r="X188">
        <f>group_stock_price_index[[#This Row],[VNINDEX]]</f>
        <v>1150.81</v>
      </c>
      <c r="Y188" t="s">
        <v>277</v>
      </c>
      <c r="Z188" s="1">
        <f t="shared" si="46"/>
        <v>45210</v>
      </c>
      <c r="AA188" s="4">
        <f t="shared" si="56"/>
        <v>0</v>
      </c>
      <c r="AB188" s="4">
        <f t="shared" si="57"/>
        <v>0</v>
      </c>
      <c r="AC188" s="4">
        <f t="shared" si="58"/>
        <v>0</v>
      </c>
      <c r="AD188" s="4">
        <f t="shared" si="59"/>
        <v>7.2990327721421472E-2</v>
      </c>
      <c r="AE188" s="4">
        <f t="shared" si="60"/>
        <v>7.2990327721421472E-2</v>
      </c>
      <c r="AF188" s="7">
        <f t="shared" si="61"/>
        <v>1150.81</v>
      </c>
      <c r="AG188" t="s">
        <v>277</v>
      </c>
      <c r="AI188">
        <f t="shared" si="62"/>
        <v>0.61799999999999999</v>
      </c>
      <c r="AJ188">
        <f t="shared" si="63"/>
        <v>0.61799999999999999</v>
      </c>
      <c r="AK188">
        <f t="shared" si="64"/>
        <v>0.61799999999999999</v>
      </c>
      <c r="AL188">
        <f t="shared" si="65"/>
        <v>0.61799999999999999</v>
      </c>
    </row>
    <row r="189" spans="1:38" x14ac:dyDescent="0.25">
      <c r="A189" s="1">
        <f>eod_group_score_df_positive[[#This Row],[date]]</f>
        <v>45209</v>
      </c>
      <c r="B189" t="s">
        <v>277</v>
      </c>
      <c r="C189" s="3">
        <f>AVERAGE(eod_group_score_df_positive!Z189:Z193)</f>
        <v>0.85353570996663852</v>
      </c>
      <c r="D189" s="3">
        <f>AVERAGE(eod_group_score_df_positive!AA189:AA193)</f>
        <v>0.69952581782369061</v>
      </c>
      <c r="E189" s="3">
        <f>AVERAGE(eod_group_score_df_positive!AB189:AB193)</f>
        <v>0.42645417683705211</v>
      </c>
      <c r="F189" s="3">
        <f>AVERAGE(eod_group_score_df_positive!AC189:AC193)</f>
        <v>0.36964269767910735</v>
      </c>
      <c r="G189" t="s">
        <v>277</v>
      </c>
      <c r="H189" s="3">
        <f>ABS(AVERAGE(eod_group_score_df_negative!Z189:Z193))</f>
        <v>0.21723305781291283</v>
      </c>
      <c r="I189" s="3">
        <f>ABS(AVERAGE(eod_group_score_df_negative!AA189:AA193))</f>
        <v>0.19088310736905084</v>
      </c>
      <c r="J189" s="3">
        <f>ABS(AVERAGE(eod_group_score_df_negative!AB189:AB193))</f>
        <v>0.13113742029777486</v>
      </c>
      <c r="K189" s="3">
        <f>ABS(AVERAGE(eod_group_score_df_negative!AC189:AC193))</f>
        <v>8.166933719034182E-2</v>
      </c>
      <c r="L189" t="s">
        <v>277</v>
      </c>
      <c r="M189" s="4">
        <f t="shared" si="47"/>
        <v>0.59424842346982509</v>
      </c>
      <c r="N189" s="4">
        <f t="shared" si="48"/>
        <v>0.5712461949373846</v>
      </c>
      <c r="O189" s="4">
        <f t="shared" si="49"/>
        <v>0.52962913726956495</v>
      </c>
      <c r="P189" s="4">
        <f t="shared" si="50"/>
        <v>0.63808039280864171</v>
      </c>
      <c r="Q189" t="s">
        <v>277</v>
      </c>
      <c r="R189" s="6">
        <f t="shared" si="45"/>
        <v>45209</v>
      </c>
      <c r="S189" s="5">
        <f t="shared" si="51"/>
        <v>-0.2551319290466475</v>
      </c>
      <c r="T189" s="5">
        <f t="shared" si="52"/>
        <v>3.1204914958249508E-2</v>
      </c>
      <c r="U189" s="5">
        <f t="shared" si="53"/>
        <v>-0.13006411938144979</v>
      </c>
      <c r="V189" s="5">
        <f t="shared" si="54"/>
        <v>0.16622002389430449</v>
      </c>
      <c r="W189" s="5">
        <f t="shared" si="55"/>
        <v>-0.1877711095755433</v>
      </c>
      <c r="X189">
        <f>group_stock_price_index[[#This Row],[VNINDEX]]</f>
        <v>1143.69</v>
      </c>
      <c r="Y189" t="s">
        <v>277</v>
      </c>
      <c r="Z189" s="1">
        <f t="shared" si="46"/>
        <v>45209</v>
      </c>
      <c r="AA189" s="4">
        <f t="shared" si="56"/>
        <v>0</v>
      </c>
      <c r="AB189" s="4">
        <f t="shared" si="57"/>
        <v>0</v>
      </c>
      <c r="AC189" s="4">
        <f t="shared" si="58"/>
        <v>0</v>
      </c>
      <c r="AD189" s="4">
        <f t="shared" si="59"/>
        <v>0</v>
      </c>
      <c r="AE189" s="4">
        <f t="shared" si="60"/>
        <v>0</v>
      </c>
      <c r="AF189" s="7">
        <f t="shared" si="61"/>
        <v>1143.69</v>
      </c>
      <c r="AG189" t="s">
        <v>277</v>
      </c>
      <c r="AI189">
        <f t="shared" si="62"/>
        <v>0.61799999999999999</v>
      </c>
      <c r="AJ189">
        <f t="shared" si="63"/>
        <v>0.61799999999999999</v>
      </c>
      <c r="AK189">
        <f t="shared" si="64"/>
        <v>0.61799999999999999</v>
      </c>
      <c r="AL189">
        <f t="shared" si="65"/>
        <v>0.61799999999999999</v>
      </c>
    </row>
    <row r="190" spans="1:38" x14ac:dyDescent="0.25">
      <c r="A190" s="1">
        <f>eod_group_score_df_positive[[#This Row],[date]]</f>
        <v>45208</v>
      </c>
      <c r="B190" t="s">
        <v>277</v>
      </c>
      <c r="C190" s="3">
        <f>AVERAGE(eod_group_score_df_positive!Z190:Z194)</f>
        <v>0.69765759172491948</v>
      </c>
      <c r="D190" s="3">
        <f>AVERAGE(eod_group_score_df_positive!AA190:AA194)</f>
        <v>0.62071552942641295</v>
      </c>
      <c r="E190" s="3">
        <f>AVERAGE(eod_group_score_df_positive!AB190:AB194)</f>
        <v>0.39720608896005699</v>
      </c>
      <c r="F190" s="3">
        <f>AVERAGE(eod_group_score_df_positive!AC190:AC194)</f>
        <v>0.32058501304151116</v>
      </c>
      <c r="G190" t="s">
        <v>277</v>
      </c>
      <c r="H190" s="3">
        <f>ABS(AVERAGE(eod_group_score_df_negative!Z190:Z194))</f>
        <v>1.1739074373796048</v>
      </c>
      <c r="I190" s="3">
        <f>ABS(AVERAGE(eod_group_score_df_negative!AA190:AA194))</f>
        <v>0.64324480038860454</v>
      </c>
      <c r="J190" s="3">
        <f>ABS(AVERAGE(eod_group_score_df_negative!AB190:AB194))</f>
        <v>0.5754823239264224</v>
      </c>
      <c r="K190" s="3">
        <f>ABS(AVERAGE(eod_group_score_df_negative!AC190:AC194))</f>
        <v>0.28780751624777418</v>
      </c>
      <c r="L190" t="s">
        <v>277</v>
      </c>
      <c r="M190" s="4">
        <f t="shared" si="47"/>
        <v>-0.25446609561974637</v>
      </c>
      <c r="N190" s="4">
        <f t="shared" si="48"/>
        <v>-1.7824349728989348E-2</v>
      </c>
      <c r="O190" s="4">
        <f t="shared" si="49"/>
        <v>-0.18328195607607353</v>
      </c>
      <c r="P190" s="4">
        <f t="shared" si="50"/>
        <v>5.3875574100206561E-2</v>
      </c>
      <c r="Q190" t="s">
        <v>277</v>
      </c>
      <c r="R190" s="6">
        <f t="shared" si="45"/>
        <v>45208</v>
      </c>
      <c r="S190" s="5">
        <f t="shared" si="51"/>
        <v>-0.44983584690781708</v>
      </c>
      <c r="T190" s="5">
        <f t="shared" si="52"/>
        <v>-9.887578761121521E-2</v>
      </c>
      <c r="U190" s="5">
        <f t="shared" si="53"/>
        <v>-0.25625146354659994</v>
      </c>
      <c r="V190" s="5">
        <f t="shared" si="54"/>
        <v>6.4005474741135895E-2</v>
      </c>
      <c r="W190" s="5">
        <f t="shared" si="55"/>
        <v>-0.74095762332449622</v>
      </c>
      <c r="X190">
        <f>group_stock_price_index[[#This Row],[VNINDEX]]</f>
        <v>1137.3599999999999</v>
      </c>
      <c r="Y190" t="s">
        <v>277</v>
      </c>
      <c r="Z190" s="1">
        <f t="shared" si="46"/>
        <v>45208</v>
      </c>
      <c r="AA190" s="4">
        <f t="shared" si="56"/>
        <v>0</v>
      </c>
      <c r="AB190" s="4">
        <f t="shared" si="57"/>
        <v>0</v>
      </c>
      <c r="AC190" s="4">
        <f t="shared" si="58"/>
        <v>0</v>
      </c>
      <c r="AD190" s="4">
        <f t="shared" si="59"/>
        <v>0</v>
      </c>
      <c r="AE190" s="4">
        <f t="shared" si="60"/>
        <v>0</v>
      </c>
      <c r="AF190" s="7">
        <f t="shared" si="61"/>
        <v>1137.3599999999999</v>
      </c>
      <c r="AG190" t="s">
        <v>277</v>
      </c>
      <c r="AI190">
        <f t="shared" si="62"/>
        <v>0.61799999999999999</v>
      </c>
      <c r="AJ190">
        <f t="shared" si="63"/>
        <v>0.61799999999999999</v>
      </c>
      <c r="AK190">
        <f t="shared" si="64"/>
        <v>0.61799999999999999</v>
      </c>
      <c r="AL190">
        <f t="shared" si="65"/>
        <v>0.61799999999999999</v>
      </c>
    </row>
    <row r="191" spans="1:38" x14ac:dyDescent="0.25">
      <c r="A191" s="1">
        <f>eod_group_score_df_positive[[#This Row],[date]]</f>
        <v>45205</v>
      </c>
      <c r="B191" t="s">
        <v>277</v>
      </c>
      <c r="C191" s="3">
        <f>AVERAGE(eod_group_score_df_positive!Z191:Z195)</f>
        <v>0.49556023579556874</v>
      </c>
      <c r="D191" s="3">
        <f>AVERAGE(eod_group_score_df_positive!AA191:AA195)</f>
        <v>0.47809020735467322</v>
      </c>
      <c r="E191" s="3">
        <f>AVERAGE(eod_group_score_df_positive!AB191:AB195)</f>
        <v>0.3433711312587826</v>
      </c>
      <c r="F191" s="3">
        <f>AVERAGE(eod_group_score_df_positive!AC191:AC195)</f>
        <v>0.31665642992293808</v>
      </c>
      <c r="G191" t="s">
        <v>277</v>
      </c>
      <c r="H191" s="3">
        <f>ABS(AVERAGE(eod_group_score_df_negative!Z191:Z195))</f>
        <v>1.1823925985014376</v>
      </c>
      <c r="I191" s="3">
        <f>ABS(AVERAGE(eod_group_score_df_negative!AA191:AA195))</f>
        <v>0.64976147256099792</v>
      </c>
      <c r="J191" s="3">
        <f>ABS(AVERAGE(eod_group_score_df_negative!AB191:AB195))</f>
        <v>0.58524244044575024</v>
      </c>
      <c r="K191" s="3">
        <f>ABS(AVERAGE(eod_group_score_df_negative!AC191:AC195))</f>
        <v>0.27803003684014527</v>
      </c>
      <c r="L191" t="s">
        <v>277</v>
      </c>
      <c r="M191" s="4">
        <f t="shared" si="47"/>
        <v>-0.40932757385497281</v>
      </c>
      <c r="N191" s="4">
        <f t="shared" si="48"/>
        <v>-0.15221085206803123</v>
      </c>
      <c r="O191" s="4">
        <f t="shared" si="49"/>
        <v>-0.26046497332899898</v>
      </c>
      <c r="P191" s="4">
        <f t="shared" si="50"/>
        <v>6.4952534220324112E-2</v>
      </c>
      <c r="Q191" t="s">
        <v>277</v>
      </c>
      <c r="R191" s="6">
        <f t="shared" si="45"/>
        <v>45205</v>
      </c>
      <c r="S191" s="5">
        <f t="shared" si="51"/>
        <v>-0.37488829180744604</v>
      </c>
      <c r="T191" s="5">
        <f t="shared" si="52"/>
        <v>-8.4761753947781182E-2</v>
      </c>
      <c r="U191" s="5">
        <f t="shared" si="53"/>
        <v>-0.14085570459029548</v>
      </c>
      <c r="V191" s="5">
        <f t="shared" si="54"/>
        <v>0.15740696603920429</v>
      </c>
      <c r="W191" s="5">
        <f t="shared" si="55"/>
        <v>-0.44309878430631838</v>
      </c>
      <c r="X191">
        <f>group_stock_price_index[[#This Row],[VNINDEX]]</f>
        <v>1128.54</v>
      </c>
      <c r="Y191" t="s">
        <v>277</v>
      </c>
      <c r="Z191" s="1">
        <f t="shared" si="46"/>
        <v>45205</v>
      </c>
      <c r="AA191" s="4">
        <f t="shared" si="56"/>
        <v>0</v>
      </c>
      <c r="AB191" s="4">
        <f t="shared" si="57"/>
        <v>0</v>
      </c>
      <c r="AC191" s="4">
        <f t="shared" si="58"/>
        <v>0</v>
      </c>
      <c r="AD191" s="4">
        <f t="shared" si="59"/>
        <v>0</v>
      </c>
      <c r="AE191" s="4">
        <f t="shared" si="60"/>
        <v>0</v>
      </c>
      <c r="AF191" s="7">
        <f t="shared" si="61"/>
        <v>1128.54</v>
      </c>
      <c r="AG191" t="s">
        <v>277</v>
      </c>
      <c r="AI191">
        <f t="shared" si="62"/>
        <v>0.61799999999999999</v>
      </c>
      <c r="AJ191">
        <f t="shared" si="63"/>
        <v>0.61799999999999999</v>
      </c>
      <c r="AK191">
        <f t="shared" si="64"/>
        <v>0.61799999999999999</v>
      </c>
      <c r="AL191">
        <f t="shared" si="65"/>
        <v>0.61799999999999999</v>
      </c>
    </row>
    <row r="192" spans="1:38" x14ac:dyDescent="0.25">
      <c r="A192" s="1">
        <f>eod_group_score_df_positive[[#This Row],[date]]</f>
        <v>45204</v>
      </c>
      <c r="B192" t="s">
        <v>277</v>
      </c>
      <c r="C192" s="3">
        <f>AVERAGE(eod_group_score_df_positive!Z192:Z196)</f>
        <v>0.26579849172515779</v>
      </c>
      <c r="D192" s="3">
        <f>AVERAGE(eod_group_score_df_positive!AA192:AA196)</f>
        <v>0.44118648040964248</v>
      </c>
      <c r="E192" s="3">
        <f>AVERAGE(eod_group_score_df_positive!AB192:AB196)</f>
        <v>0.25212731979770914</v>
      </c>
      <c r="F192" s="3">
        <f>AVERAGE(eod_group_score_df_positive!AC192:AC196)</f>
        <v>0.30165175187854559</v>
      </c>
      <c r="G192" t="s">
        <v>277</v>
      </c>
      <c r="H192" s="3">
        <f>ABS(AVERAGE(eod_group_score_df_negative!Z192:Z196))</f>
        <v>1.2237435568550825</v>
      </c>
      <c r="I192" s="3">
        <f>ABS(AVERAGE(eod_group_score_df_negative!AA192:AA196))</f>
        <v>0.66541305109278015</v>
      </c>
      <c r="J192" s="3">
        <f>ABS(AVERAGE(eod_group_score_df_negative!AB192:AB196))</f>
        <v>0.6013584895956714</v>
      </c>
      <c r="K192" s="3">
        <f>ABS(AVERAGE(eod_group_score_df_negative!AC192:AC196))</f>
        <v>0.28130697689534639</v>
      </c>
      <c r="L192" t="s">
        <v>277</v>
      </c>
      <c r="M192" s="4">
        <f t="shared" si="47"/>
        <v>-0.64311381208942153</v>
      </c>
      <c r="N192" s="4">
        <f t="shared" si="48"/>
        <v>-0.2026266633049327</v>
      </c>
      <c r="O192" s="4">
        <f t="shared" si="49"/>
        <v>-0.40918216325843787</v>
      </c>
      <c r="P192" s="4">
        <f t="shared" si="50"/>
        <v>3.4899168635812945E-2</v>
      </c>
      <c r="Q192" t="s">
        <v>277</v>
      </c>
      <c r="R192" s="6">
        <f t="shared" si="45"/>
        <v>45204</v>
      </c>
      <c r="S192" s="5">
        <f t="shared" si="51"/>
        <v>-0.39129255256957596</v>
      </c>
      <c r="T192" s="5">
        <f t="shared" si="52"/>
        <v>-0.16369197138006961</v>
      </c>
      <c r="U192" s="5">
        <f t="shared" si="53"/>
        <v>-0.15131692435477168</v>
      </c>
      <c r="V192" s="5">
        <f t="shared" si="54"/>
        <v>5.7615014975430846E-2</v>
      </c>
      <c r="W192" s="5">
        <f t="shared" si="55"/>
        <v>-0.64868643332898634</v>
      </c>
      <c r="X192">
        <f>group_stock_price_index[[#This Row],[VNINDEX]]</f>
        <v>1113.8900000000001</v>
      </c>
      <c r="Y192" t="s">
        <v>277</v>
      </c>
      <c r="Z192" s="1">
        <f t="shared" si="46"/>
        <v>45204</v>
      </c>
      <c r="AA192" s="4">
        <f t="shared" si="56"/>
        <v>0</v>
      </c>
      <c r="AB192" s="4">
        <f t="shared" si="57"/>
        <v>0</v>
      </c>
      <c r="AC192" s="4">
        <f t="shared" si="58"/>
        <v>0</v>
      </c>
      <c r="AD192" s="4">
        <f t="shared" si="59"/>
        <v>0</v>
      </c>
      <c r="AE192" s="4">
        <f t="shared" si="60"/>
        <v>0</v>
      </c>
      <c r="AF192" s="7">
        <f t="shared" si="61"/>
        <v>1113.8900000000001</v>
      </c>
      <c r="AG192" t="s">
        <v>277</v>
      </c>
      <c r="AI192">
        <f t="shared" si="62"/>
        <v>0.61799999999999999</v>
      </c>
      <c r="AJ192">
        <f t="shared" si="63"/>
        <v>0.61799999999999999</v>
      </c>
      <c r="AK192">
        <f t="shared" si="64"/>
        <v>0.61799999999999999</v>
      </c>
      <c r="AL192">
        <f t="shared" si="65"/>
        <v>0.61799999999999999</v>
      </c>
    </row>
    <row r="193" spans="1:38" x14ac:dyDescent="0.25">
      <c r="A193" s="1">
        <f>eod_group_score_df_positive[[#This Row],[date]]</f>
        <v>45203</v>
      </c>
      <c r="B193" t="s">
        <v>277</v>
      </c>
      <c r="C193" s="3">
        <f>AVERAGE(eod_group_score_df_positive!Z193:Z197)</f>
        <v>0.30077647129266849</v>
      </c>
      <c r="D193" s="3">
        <f>AVERAGE(eod_group_score_df_positive!AA193:AA197)</f>
        <v>0.50113543100930058</v>
      </c>
      <c r="E193" s="3">
        <f>AVERAGE(eod_group_score_df_positive!AB193:AB197)</f>
        <v>0.26625207844347554</v>
      </c>
      <c r="F193" s="3">
        <f>AVERAGE(eod_group_score_df_positive!AC193:AC197)</f>
        <v>0.29606149412894223</v>
      </c>
      <c r="G193" t="s">
        <v>277</v>
      </c>
      <c r="H193" s="3">
        <f>ABS(AVERAGE(eod_group_score_df_negative!Z193:Z197))</f>
        <v>1.0757767342297615</v>
      </c>
      <c r="I193" s="3">
        <f>ABS(AVERAGE(eod_group_score_df_negative!AA193:AA197))</f>
        <v>0.54568797890998244</v>
      </c>
      <c r="J193" s="3">
        <f>ABS(AVERAGE(eod_group_score_df_negative!AB193:AB197))</f>
        <v>0.52501165078051315</v>
      </c>
      <c r="K193" s="3">
        <f>ABS(AVERAGE(eod_group_score_df_negative!AC193:AC197))</f>
        <v>0.27367514585634878</v>
      </c>
      <c r="L193" t="s">
        <v>277</v>
      </c>
      <c r="M193" s="4">
        <f t="shared" si="47"/>
        <v>-0.56300058713892176</v>
      </c>
      <c r="N193" s="4">
        <f t="shared" si="48"/>
        <v>-4.2559755044183772E-2</v>
      </c>
      <c r="O193" s="4">
        <f t="shared" si="49"/>
        <v>-0.32702064151330346</v>
      </c>
      <c r="P193" s="4">
        <f t="shared" si="50"/>
        <v>3.9292449706537044E-2</v>
      </c>
      <c r="Q193" t="s">
        <v>277</v>
      </c>
      <c r="R193" s="6">
        <f t="shared" ref="R193:R241" si="66">A193</f>
        <v>45203</v>
      </c>
      <c r="S193" s="5">
        <f t="shared" si="51"/>
        <v>-0.38478385373474955</v>
      </c>
      <c r="T193" s="5">
        <f t="shared" si="52"/>
        <v>-0.23643677170265462</v>
      </c>
      <c r="U193" s="5">
        <f t="shared" si="53"/>
        <v>-0.13495974199127256</v>
      </c>
      <c r="V193" s="5">
        <f t="shared" si="54"/>
        <v>-3.6084834167679804E-2</v>
      </c>
      <c r="W193" s="5">
        <f t="shared" si="55"/>
        <v>-0.79226520159635661</v>
      </c>
      <c r="X193">
        <f>group_stock_price_index[[#This Row],[VNINDEX]]</f>
        <v>1128.67</v>
      </c>
      <c r="Y193" t="s">
        <v>277</v>
      </c>
      <c r="Z193" s="1">
        <f t="shared" si="46"/>
        <v>45203</v>
      </c>
      <c r="AA193" s="4">
        <f t="shared" si="56"/>
        <v>0</v>
      </c>
      <c r="AB193" s="4">
        <f t="shared" si="57"/>
        <v>0</v>
      </c>
      <c r="AC193" s="4">
        <f t="shared" si="58"/>
        <v>0</v>
      </c>
      <c r="AD193" s="4">
        <f t="shared" si="59"/>
        <v>0</v>
      </c>
      <c r="AE193" s="4">
        <f t="shared" si="60"/>
        <v>0</v>
      </c>
      <c r="AF193" s="7">
        <f t="shared" si="61"/>
        <v>1128.67</v>
      </c>
      <c r="AG193" t="s">
        <v>277</v>
      </c>
      <c r="AI193">
        <f t="shared" si="62"/>
        <v>0.61799999999999999</v>
      </c>
      <c r="AJ193">
        <f t="shared" si="63"/>
        <v>0.61799999999999999</v>
      </c>
      <c r="AK193">
        <f t="shared" si="64"/>
        <v>0.61799999999999999</v>
      </c>
      <c r="AL193">
        <f t="shared" si="65"/>
        <v>0.61799999999999999</v>
      </c>
    </row>
    <row r="194" spans="1:38" x14ac:dyDescent="0.25">
      <c r="A194" s="1">
        <f>eod_group_score_df_positive[[#This Row],[date]]</f>
        <v>45202</v>
      </c>
      <c r="B194" t="s">
        <v>277</v>
      </c>
      <c r="C194" s="3">
        <f>AVERAGE(eod_group_score_df_positive!Z194:Z198)</f>
        <v>0.48408131732891652</v>
      </c>
      <c r="D194" s="3">
        <f>AVERAGE(eod_group_score_df_positive!AA194:AA198)</f>
        <v>0.46546321467264262</v>
      </c>
      <c r="E194" s="3">
        <f>AVERAGE(eod_group_score_df_positive!AB194:AB198)</f>
        <v>0.42824583764723856</v>
      </c>
      <c r="F194" s="3">
        <f>AVERAGE(eod_group_score_df_positive!AC194:AC198)</f>
        <v>0.3481124814360676</v>
      </c>
      <c r="G194" t="s">
        <v>277</v>
      </c>
      <c r="H194" s="3">
        <f>ABS(AVERAGE(eod_group_score_df_negative!Z194:Z198))</f>
        <v>1.0756378085947149</v>
      </c>
      <c r="I194" s="3">
        <f>ABS(AVERAGE(eod_group_score_df_negative!AA194:AA198))</f>
        <v>0.5454873499040741</v>
      </c>
      <c r="J194" s="3">
        <f>ABS(AVERAGE(eod_group_score_df_negative!AB194:AB198))</f>
        <v>0.52479622615883181</v>
      </c>
      <c r="K194" s="3">
        <f>ABS(AVERAGE(eod_group_score_df_negative!AC194:AC198))</f>
        <v>0.26965170561180929</v>
      </c>
      <c r="L194" t="s">
        <v>277</v>
      </c>
      <c r="M194" s="4">
        <f t="shared" si="47"/>
        <v>-0.37927116583602299</v>
      </c>
      <c r="N194" s="4">
        <f t="shared" si="48"/>
        <v>-7.9157317909939004E-2</v>
      </c>
      <c r="O194" s="4">
        <f t="shared" si="49"/>
        <v>-0.10130758355618583</v>
      </c>
      <c r="P194" s="4">
        <f t="shared" si="50"/>
        <v>0.12700764704279882</v>
      </c>
      <c r="Q194" t="s">
        <v>277</v>
      </c>
      <c r="R194" s="6">
        <f t="shared" si="66"/>
        <v>45202</v>
      </c>
      <c r="S194" s="5">
        <f t="shared" si="51"/>
        <v>-0.40070085685120149</v>
      </c>
      <c r="T194" s="5">
        <f t="shared" si="52"/>
        <v>-0.34824602490598522</v>
      </c>
      <c r="U194" s="5">
        <f t="shared" si="53"/>
        <v>-0.14449270066054226</v>
      </c>
      <c r="V194" s="5">
        <f t="shared" si="54"/>
        <v>-0.14669461281348414</v>
      </c>
      <c r="W194" s="5">
        <f t="shared" si="55"/>
        <v>-1.0401341952312131</v>
      </c>
      <c r="X194">
        <f>group_stock_price_index[[#This Row],[VNINDEX]]</f>
        <v>1118.0999999999999</v>
      </c>
      <c r="Y194" t="s">
        <v>277</v>
      </c>
      <c r="Z194" s="1">
        <f t="shared" ref="Z194:Z241" si="67">R194</f>
        <v>45202</v>
      </c>
      <c r="AA194" s="4">
        <f t="shared" si="56"/>
        <v>0</v>
      </c>
      <c r="AB194" s="4">
        <f t="shared" si="57"/>
        <v>0</v>
      </c>
      <c r="AC194" s="4">
        <f t="shared" si="58"/>
        <v>0</v>
      </c>
      <c r="AD194" s="4">
        <f t="shared" si="59"/>
        <v>0</v>
      </c>
      <c r="AE194" s="4">
        <f t="shared" si="60"/>
        <v>0</v>
      </c>
      <c r="AF194" s="7">
        <f t="shared" si="61"/>
        <v>1118.0999999999999</v>
      </c>
      <c r="AG194" t="s">
        <v>277</v>
      </c>
      <c r="AI194">
        <f t="shared" si="62"/>
        <v>0.61799999999999999</v>
      </c>
      <c r="AJ194">
        <f t="shared" si="63"/>
        <v>1</v>
      </c>
      <c r="AK194">
        <f t="shared" si="64"/>
        <v>1</v>
      </c>
      <c r="AL194">
        <f t="shared" si="65"/>
        <v>0.61799999999999999</v>
      </c>
    </row>
    <row r="195" spans="1:38" x14ac:dyDescent="0.25">
      <c r="A195" s="1">
        <f>eod_group_score_df_positive[[#This Row],[date]]</f>
        <v>45201</v>
      </c>
      <c r="B195" t="s">
        <v>277</v>
      </c>
      <c r="C195" s="3">
        <f>AVERAGE(eod_group_score_df_positive!Z195:Z199)</f>
        <v>0.49401560286177071</v>
      </c>
      <c r="D195" s="3">
        <f>AVERAGE(eod_group_score_df_positive!AA195:AA199)</f>
        <v>0.46530759846922509</v>
      </c>
      <c r="E195" s="3">
        <f>AVERAGE(eod_group_score_df_positive!AB195:AB199)</f>
        <v>0.42267635797692638</v>
      </c>
      <c r="F195" s="3">
        <f>AVERAGE(eod_group_score_df_positive!AC195:AC199)</f>
        <v>0.31988015567517575</v>
      </c>
      <c r="G195" t="s">
        <v>277</v>
      </c>
      <c r="H195" s="3">
        <f>ABS(AVERAGE(eod_group_score_df_negative!Z195:Z199))</f>
        <v>0.38794117911054177</v>
      </c>
      <c r="I195" s="3">
        <f>ABS(AVERAGE(eod_group_score_df_negative!AA195:AA199))</f>
        <v>0.41868090142002845</v>
      </c>
      <c r="J195" s="3">
        <f>ABS(AVERAGE(eod_group_score_df_negative!AB195:AB199))</f>
        <v>0.18387787424696839</v>
      </c>
      <c r="K195" s="3">
        <f>ABS(AVERAGE(eod_group_score_df_negative!AC195:AC199))</f>
        <v>0.10077041276593368</v>
      </c>
      <c r="L195" t="s">
        <v>277</v>
      </c>
      <c r="M195" s="4">
        <f t="shared" ref="M195:M241" si="68">(C195-H195)/(C195+H195)</f>
        <v>0.12027167988210898</v>
      </c>
      <c r="N195" s="4">
        <f t="shared" ref="N195:N241" si="69">(D195-I195)/(D195+I195)</f>
        <v>5.2745818588180789E-2</v>
      </c>
      <c r="O195" s="4">
        <f t="shared" ref="O195:O241" si="70">(E195-J195)/(E195+J195)</f>
        <v>0.39369683870544869</v>
      </c>
      <c r="P195" s="4">
        <f t="shared" ref="P195:P241" si="71">(F195-K195)/(F195+K195)</f>
        <v>0.52088303059054863</v>
      </c>
      <c r="Q195" t="s">
        <v>277</v>
      </c>
      <c r="R195" s="6">
        <f t="shared" si="66"/>
        <v>45201</v>
      </c>
      <c r="S195" s="5">
        <f t="shared" ref="S195:S241" si="72">AVERAGE(M195:M199)</f>
        <v>-0.45919654982485031</v>
      </c>
      <c r="T195" s="5">
        <f t="shared" ref="T195:T241" si="73">AVERAGE(N195:N199)</f>
        <v>-0.42234595491243904</v>
      </c>
      <c r="U195" s="5">
        <f t="shared" ref="U195:U241" si="74">AVERAGE(O195:O199)</f>
        <v>-0.20051649184077913</v>
      </c>
      <c r="V195" s="5">
        <f t="shared" ref="V195:V241" si="75">AVERAGE(P195:P199)</f>
        <v>-0.29790966310502159</v>
      </c>
      <c r="W195" s="5">
        <f t="shared" ref="W195:W241" si="76">SUM(S195:V195)</f>
        <v>-1.37996865968309</v>
      </c>
      <c r="X195">
        <f>group_stock_price_index[[#This Row],[VNINDEX]]</f>
        <v>1155.25</v>
      </c>
      <c r="Y195" t="s">
        <v>277</v>
      </c>
      <c r="Z195" s="1">
        <f t="shared" si="67"/>
        <v>45201</v>
      </c>
      <c r="AA195" s="4">
        <f t="shared" ref="AA195:AA241" si="77">IF(S195&lt;23.6%,0,S195)*$AH$1*IF(AND($S195&gt;$T195,$S195&gt;$U195,$S195&gt;$V195),1.382,0.618)</f>
        <v>0</v>
      </c>
      <c r="AB195" s="4">
        <f t="shared" ref="AB195:AB241" si="78">IF(T195&lt;23.6%,0,T195)*$AH$1*IF(AND($S195&gt;$T195,$S195&gt;$U195,$S195&gt;$V195),1.382,IF(AND($V195&gt;$T195,$V195&gt;$U195,$V195&gt;$S195),0.618,1))</f>
        <v>0</v>
      </c>
      <c r="AC195" s="4">
        <f t="shared" ref="AC195:AC241" si="79">IF(U195&lt;23.6%,0,U195)*$AH$1*IF(AND($S195&gt;$T195,$S195&gt;$U195,$S195&gt;$V195),0.618,IF(AND($V195&gt;$T195,$V195&gt;$U195,$V195&gt;$S195),0.618,1))</f>
        <v>0</v>
      </c>
      <c r="AD195" s="4">
        <f t="shared" ref="AD195:AD241" si="80">IF(V195&lt;23.6%,0,V195)*$AH$1*IF(AND($S195&gt;$T195,$S195&gt;$U195,$S195&gt;$V195),0.618,0.618)</f>
        <v>0</v>
      </c>
      <c r="AE195" s="4">
        <f t="shared" ref="AE195:AE241" si="81">SUM(AA195:AD195)</f>
        <v>0</v>
      </c>
      <c r="AF195" s="7">
        <f t="shared" ref="AF195:AF241" si="82">X195</f>
        <v>1155.25</v>
      </c>
      <c r="AG195" t="s">
        <v>277</v>
      </c>
      <c r="AI195">
        <f t="shared" ref="AI195:AI241" si="83">IF(AND($S195&gt;$T195,$S195&gt;$U195,$S195&gt;$V195),1.382,0.618)</f>
        <v>0.61799999999999999</v>
      </c>
      <c r="AJ195">
        <f t="shared" ref="AJ195:AJ241" si="84">IF(AND($S195&gt;$T195,$S195&gt;$U195,$S195&gt;$V195),1.382,IF(AND($V195&gt;$T195,$V195&gt;$U195,$V195&gt;$S195),0.618,1))</f>
        <v>1</v>
      </c>
      <c r="AK195">
        <f t="shared" ref="AK195:AK241" si="85">IF(AND($S195&gt;$T195,$S195&gt;$U195,$S195&gt;$V195),0.618,IF(AND($V195&gt;$T195,$V195&gt;$U195,$V195&gt;$S195),0.618,1))</f>
        <v>1</v>
      </c>
      <c r="AL195">
        <f t="shared" ref="AL195:AL241" si="86">IF(AND($S195&gt;$T195,$S195&gt;$U195,$S195&gt;$V195),0.618,0.618)</f>
        <v>0.61799999999999999</v>
      </c>
    </row>
    <row r="196" spans="1:38" x14ac:dyDescent="0.25">
      <c r="A196" s="1">
        <f>eod_group_score_df_positive[[#This Row],[date]]</f>
        <v>45198</v>
      </c>
      <c r="B196" t="s">
        <v>277</v>
      </c>
      <c r="C196" s="3">
        <f>AVERAGE(eod_group_score_df_positive!Z196:Z200)</f>
        <v>0.47336240958154308</v>
      </c>
      <c r="D196" s="3">
        <f>AVERAGE(eod_group_score_df_positive!AA196:AA200)</f>
        <v>0.40226731187411718</v>
      </c>
      <c r="E196" s="3">
        <f>AVERAGE(eod_group_score_df_positive!AB196:AB200)</f>
        <v>0.40595651420539436</v>
      </c>
      <c r="F196" s="3">
        <f>AVERAGE(eod_group_score_df_positive!AC196:AC200)</f>
        <v>0.24778396426953436</v>
      </c>
      <c r="G196" t="s">
        <v>277</v>
      </c>
      <c r="H196" s="3">
        <f>ABS(AVERAGE(eod_group_score_df_negative!Z196:Z200))</f>
        <v>1.3878834966856757</v>
      </c>
      <c r="I196" s="3">
        <f>ABS(AVERAGE(eod_group_score_df_negative!AA196:AA200))</f>
        <v>1.3732061991794116</v>
      </c>
      <c r="J196" s="3">
        <f>ABS(AVERAGE(eod_group_score_df_negative!AB196:AB200))</f>
        <v>0.77547371305889456</v>
      </c>
      <c r="K196" s="3">
        <f>ABS(AVERAGE(eod_group_score_df_negative!AC196:AC200))</f>
        <v>0.62778891759818722</v>
      </c>
      <c r="L196" t="s">
        <v>277</v>
      </c>
      <c r="M196" s="4">
        <f t="shared" si="68"/>
        <v>-0.49134887766562263</v>
      </c>
      <c r="N196" s="4">
        <f t="shared" si="69"/>
        <v>-0.54686193922947335</v>
      </c>
      <c r="O196" s="4">
        <f t="shared" si="70"/>
        <v>-0.31277107215138</v>
      </c>
      <c r="P196" s="4">
        <f t="shared" si="71"/>
        <v>-0.43400722109854317</v>
      </c>
      <c r="Q196" t="s">
        <v>277</v>
      </c>
      <c r="R196" s="6">
        <f t="shared" si="66"/>
        <v>45198</v>
      </c>
      <c r="S196" s="5">
        <f t="shared" si="72"/>
        <v>-0.59631289005158217</v>
      </c>
      <c r="T196" s="5">
        <f t="shared" si="73"/>
        <v>-0.48711360887908517</v>
      </c>
      <c r="U196" s="5">
        <f t="shared" si="74"/>
        <v>-0.33404712877551324</v>
      </c>
      <c r="V196" s="5">
        <f t="shared" si="75"/>
        <v>-0.51666838505257195</v>
      </c>
      <c r="W196" s="5">
        <f t="shared" si="76"/>
        <v>-1.9341420127587525</v>
      </c>
      <c r="X196">
        <f>group_stock_price_index[[#This Row],[VNINDEX]]</f>
        <v>1154.1500000000001</v>
      </c>
      <c r="Y196" t="s">
        <v>277</v>
      </c>
      <c r="Z196" s="1">
        <f t="shared" si="67"/>
        <v>45198</v>
      </c>
      <c r="AA196" s="4">
        <f t="shared" si="77"/>
        <v>0</v>
      </c>
      <c r="AB196" s="4">
        <f t="shared" si="78"/>
        <v>0</v>
      </c>
      <c r="AC196" s="4">
        <f t="shared" si="79"/>
        <v>0</v>
      </c>
      <c r="AD196" s="4">
        <f t="shared" si="80"/>
        <v>0</v>
      </c>
      <c r="AE196" s="4">
        <f t="shared" si="81"/>
        <v>0</v>
      </c>
      <c r="AF196" s="7">
        <f t="shared" si="82"/>
        <v>1154.1500000000001</v>
      </c>
      <c r="AG196" t="s">
        <v>277</v>
      </c>
      <c r="AI196">
        <f t="shared" si="83"/>
        <v>0.61799999999999999</v>
      </c>
      <c r="AJ196">
        <f t="shared" si="84"/>
        <v>1</v>
      </c>
      <c r="AK196">
        <f t="shared" si="85"/>
        <v>1</v>
      </c>
      <c r="AL196">
        <f t="shared" si="86"/>
        <v>0.61799999999999999</v>
      </c>
    </row>
    <row r="197" spans="1:38" x14ac:dyDescent="0.25">
      <c r="A197" s="1">
        <f>eod_group_score_df_positive[[#This Row],[date]]</f>
        <v>45197</v>
      </c>
      <c r="B197" t="s">
        <v>277</v>
      </c>
      <c r="C197" s="3">
        <f>AVERAGE(eod_group_score_df_positive!Z197:Z201)</f>
        <v>0.51330016227833419</v>
      </c>
      <c r="D197" s="3">
        <f>AVERAGE(eod_group_score_df_positive!AA197:AA201)</f>
        <v>0.40651804478157477</v>
      </c>
      <c r="E197" s="3">
        <f>AVERAGE(eod_group_score_df_positive!AB197:AB201)</f>
        <v>0.43967904598657459</v>
      </c>
      <c r="F197" s="3">
        <f>AVERAGE(eod_group_score_df_positive!AC197:AC201)</f>
        <v>0.25843459638987809</v>
      </c>
      <c r="G197" t="s">
        <v>277</v>
      </c>
      <c r="H197" s="3">
        <f>ABS(AVERAGE(eod_group_score_df_negative!Z197:Z201))</f>
        <v>2.1228633655273303</v>
      </c>
      <c r="I197" s="3">
        <f>ABS(AVERAGE(eod_group_score_df_negative!AA197:AA201))</f>
        <v>1.4683518645868874</v>
      </c>
      <c r="J197" s="3">
        <f>ABS(AVERAGE(eod_group_score_df_negative!AB197:AB201))</f>
        <v>0.86771493428342583</v>
      </c>
      <c r="K197" s="3">
        <f>ABS(AVERAGE(eod_group_score_df_negative!AC197:AC201))</f>
        <v>0.65411706872135356</v>
      </c>
      <c r="L197" t="s">
        <v>277</v>
      </c>
      <c r="M197" s="4">
        <f t="shared" si="68"/>
        <v>-0.6105703179152896</v>
      </c>
      <c r="N197" s="4">
        <f t="shared" si="69"/>
        <v>-0.5663506649178579</v>
      </c>
      <c r="O197" s="4">
        <f t="shared" si="70"/>
        <v>-0.32739625144094214</v>
      </c>
      <c r="P197" s="4">
        <f t="shared" si="71"/>
        <v>-0.43360007707974035</v>
      </c>
      <c r="Q197" t="s">
        <v>277</v>
      </c>
      <c r="R197" s="6">
        <f t="shared" si="66"/>
        <v>45197</v>
      </c>
      <c r="S197" s="5">
        <f t="shared" si="72"/>
        <v>-0.55846214910417347</v>
      </c>
      <c r="T197" s="5">
        <f t="shared" si="73"/>
        <v>-0.28013647798622199</v>
      </c>
      <c r="U197" s="5">
        <f t="shared" si="74"/>
        <v>-0.22392884227275572</v>
      </c>
      <c r="V197" s="5">
        <f t="shared" si="75"/>
        <v>-0.40462288395251605</v>
      </c>
      <c r="W197" s="5">
        <f t="shared" si="76"/>
        <v>-1.4671503533156673</v>
      </c>
      <c r="X197">
        <f>group_stock_price_index[[#This Row],[VNINDEX]]</f>
        <v>1152.43</v>
      </c>
      <c r="Y197" t="s">
        <v>277</v>
      </c>
      <c r="Z197" s="1">
        <f t="shared" si="67"/>
        <v>45197</v>
      </c>
      <c r="AA197" s="4">
        <f t="shared" si="77"/>
        <v>0</v>
      </c>
      <c r="AB197" s="4">
        <f t="shared" si="78"/>
        <v>0</v>
      </c>
      <c r="AC197" s="4">
        <f t="shared" si="79"/>
        <v>0</v>
      </c>
      <c r="AD197" s="4">
        <f t="shared" si="80"/>
        <v>0</v>
      </c>
      <c r="AE197" s="4">
        <f t="shared" si="81"/>
        <v>0</v>
      </c>
      <c r="AF197" s="7">
        <f t="shared" si="82"/>
        <v>1152.43</v>
      </c>
      <c r="AG197" t="s">
        <v>277</v>
      </c>
      <c r="AI197">
        <f t="shared" si="83"/>
        <v>0.61799999999999999</v>
      </c>
      <c r="AJ197">
        <f t="shared" si="84"/>
        <v>1</v>
      </c>
      <c r="AK197">
        <f t="shared" si="85"/>
        <v>1</v>
      </c>
      <c r="AL197">
        <f t="shared" si="86"/>
        <v>0.61799999999999999</v>
      </c>
    </row>
    <row r="198" spans="1:38" x14ac:dyDescent="0.25">
      <c r="A198" s="1">
        <f>eod_group_score_df_positive[[#This Row],[date]]</f>
        <v>45196</v>
      </c>
      <c r="B198" t="s">
        <v>277</v>
      </c>
      <c r="C198" s="3">
        <f>AVERAGE(eod_group_score_df_positive!Z198:Z202)</f>
        <v>0.50291668457186944</v>
      </c>
      <c r="D198" s="3">
        <f>AVERAGE(eod_group_score_df_positive!AA198:AA202)</f>
        <v>0.37697360403858571</v>
      </c>
      <c r="E198" s="3">
        <f>AVERAGE(eod_group_score_df_positive!AB198:AB202)</f>
        <v>0.41000913930237193</v>
      </c>
      <c r="F198" s="3">
        <f>AVERAGE(eod_group_score_df_positive!AC198:AC202)</f>
        <v>0.22685531770783104</v>
      </c>
      <c r="G198" t="s">
        <v>277</v>
      </c>
      <c r="H198" s="3">
        <f>ABS(AVERAGE(eod_group_score_df_negative!Z198:Z202))</f>
        <v>2.311277082667698</v>
      </c>
      <c r="I198" s="3">
        <f>ABS(AVERAGE(eod_group_score_df_negative!AA198:AA202))</f>
        <v>1.5154927682815211</v>
      </c>
      <c r="J198" s="3">
        <f>ABS(AVERAGE(eod_group_score_df_negative!AB198:AB202))</f>
        <v>0.9013600887927643</v>
      </c>
      <c r="K198" s="3">
        <f>ABS(AVERAGE(eod_group_score_df_negative!AC198:AC202))</f>
        <v>0.70623804542579949</v>
      </c>
      <c r="L198" t="s">
        <v>277</v>
      </c>
      <c r="M198" s="4">
        <f t="shared" si="68"/>
        <v>-0.64258560272118115</v>
      </c>
      <c r="N198" s="4">
        <f t="shared" si="69"/>
        <v>-0.6016060210608366</v>
      </c>
      <c r="O198" s="4">
        <f t="shared" si="70"/>
        <v>-0.37468543485965211</v>
      </c>
      <c r="P198" s="4">
        <f t="shared" si="71"/>
        <v>-0.51375644352248473</v>
      </c>
      <c r="Q198" t="s">
        <v>277</v>
      </c>
      <c r="R198" s="6">
        <f t="shared" si="66"/>
        <v>45196</v>
      </c>
      <c r="S198" s="5">
        <f t="shared" si="72"/>
        <v>-0.38847231166876039</v>
      </c>
      <c r="T198" s="5">
        <f t="shared" si="73"/>
        <v>-4.7509681743657016E-2</v>
      </c>
      <c r="U198" s="5">
        <f t="shared" si="74"/>
        <v>-8.2730538666759404E-2</v>
      </c>
      <c r="V198" s="5">
        <f t="shared" si="75"/>
        <v>-0.2723555535926982</v>
      </c>
      <c r="W198" s="5">
        <f t="shared" si="76"/>
        <v>-0.79106808567187503</v>
      </c>
      <c r="X198">
        <f>group_stock_price_index[[#This Row],[VNINDEX]]</f>
        <v>1153.8499999999999</v>
      </c>
      <c r="Y198" t="s">
        <v>277</v>
      </c>
      <c r="Z198" s="1">
        <f t="shared" si="67"/>
        <v>45196</v>
      </c>
      <c r="AA198" s="4">
        <f t="shared" si="77"/>
        <v>0</v>
      </c>
      <c r="AB198" s="4">
        <f t="shared" si="78"/>
        <v>0</v>
      </c>
      <c r="AC198" s="4">
        <f t="shared" si="79"/>
        <v>0</v>
      </c>
      <c r="AD198" s="4">
        <f t="shared" si="80"/>
        <v>0</v>
      </c>
      <c r="AE198" s="4">
        <f t="shared" si="81"/>
        <v>0</v>
      </c>
      <c r="AF198" s="7">
        <f t="shared" si="82"/>
        <v>1153.8499999999999</v>
      </c>
      <c r="AG198" t="s">
        <v>277</v>
      </c>
      <c r="AI198">
        <f t="shared" si="83"/>
        <v>0.61799999999999999</v>
      </c>
      <c r="AJ198">
        <f t="shared" si="84"/>
        <v>1</v>
      </c>
      <c r="AK198">
        <f t="shared" si="85"/>
        <v>1</v>
      </c>
      <c r="AL198">
        <f t="shared" si="86"/>
        <v>0.61799999999999999</v>
      </c>
    </row>
    <row r="199" spans="1:38" x14ac:dyDescent="0.25">
      <c r="A199" s="1">
        <f>eod_group_score_df_positive[[#This Row],[date]]</f>
        <v>45195</v>
      </c>
      <c r="B199" t="s">
        <v>277</v>
      </c>
      <c r="C199" s="3">
        <f>AVERAGE(eod_group_score_df_positive!Z199:Z203)</f>
        <v>0.4538102319421774</v>
      </c>
      <c r="D199" s="3">
        <f>AVERAGE(eod_group_score_df_positive!AA199:AA203)</f>
        <v>0.57541378824939904</v>
      </c>
      <c r="E199" s="3">
        <f>AVERAGE(eod_group_score_df_positive!AB199:AB203)</f>
        <v>0.40332354156522027</v>
      </c>
      <c r="F199" s="3">
        <f>AVERAGE(eod_group_score_df_positive!AC199:AC203)</f>
        <v>0.16043376220453923</v>
      </c>
      <c r="G199" t="s">
        <v>277</v>
      </c>
      <c r="H199" s="3">
        <f>ABS(AVERAGE(eod_group_score_df_negative!Z199:Z203))</f>
        <v>2.3112147269989851</v>
      </c>
      <c r="I199" s="3">
        <f>ABS(AVERAGE(eod_group_score_df_negative!AA199:AA203))</f>
        <v>1.5156957733557139</v>
      </c>
      <c r="J199" s="3">
        <f>ABS(AVERAGE(eod_group_score_df_negative!AB199:AB203))</f>
        <v>0.90072057701501618</v>
      </c>
      <c r="K199" s="3">
        <f>ABS(AVERAGE(eod_group_score_df_negative!AC199:AC203))</f>
        <v>0.70459589880131457</v>
      </c>
      <c r="L199" t="s">
        <v>277</v>
      </c>
      <c r="M199" s="4">
        <f t="shared" si="68"/>
        <v>-0.6717496307042673</v>
      </c>
      <c r="N199" s="4">
        <f t="shared" si="69"/>
        <v>-0.449656967942208</v>
      </c>
      <c r="O199" s="4">
        <f t="shared" si="70"/>
        <v>-0.38142653945737004</v>
      </c>
      <c r="P199" s="4">
        <f t="shared" si="71"/>
        <v>-0.62906760441488829</v>
      </c>
      <c r="Q199" t="s">
        <v>277</v>
      </c>
      <c r="R199" s="6">
        <f t="shared" si="66"/>
        <v>45195</v>
      </c>
      <c r="S199" s="5">
        <f t="shared" si="72"/>
        <v>-0.23470468061720892</v>
      </c>
      <c r="T199" s="5">
        <f t="shared" si="73"/>
        <v>0.16510371061519447</v>
      </c>
      <c r="U199" s="5">
        <f t="shared" si="74"/>
        <v>3.2785388877267049E-2</v>
      </c>
      <c r="V199" s="5">
        <f t="shared" si="75"/>
        <v>-6.465928280619189E-2</v>
      </c>
      <c r="W199" s="5">
        <f t="shared" si="76"/>
        <v>-0.1014748639309393</v>
      </c>
      <c r="X199">
        <f>group_stock_price_index[[#This Row],[VNINDEX]]</f>
        <v>1137.96</v>
      </c>
      <c r="Y199" t="s">
        <v>277</v>
      </c>
      <c r="Z199" s="1">
        <f t="shared" si="67"/>
        <v>45195</v>
      </c>
      <c r="AA199" s="4">
        <f t="shared" si="77"/>
        <v>0</v>
      </c>
      <c r="AB199" s="4">
        <f t="shared" si="78"/>
        <v>0</v>
      </c>
      <c r="AC199" s="4">
        <f t="shared" si="79"/>
        <v>0</v>
      </c>
      <c r="AD199" s="4">
        <f t="shared" si="80"/>
        <v>0</v>
      </c>
      <c r="AE199" s="4">
        <f t="shared" si="81"/>
        <v>0</v>
      </c>
      <c r="AF199" s="7">
        <f t="shared" si="82"/>
        <v>1137.96</v>
      </c>
      <c r="AG199" t="s">
        <v>277</v>
      </c>
      <c r="AI199">
        <f t="shared" si="83"/>
        <v>0.61799999999999999</v>
      </c>
      <c r="AJ199">
        <f t="shared" si="84"/>
        <v>1</v>
      </c>
      <c r="AK199">
        <f t="shared" si="85"/>
        <v>1</v>
      </c>
      <c r="AL199">
        <f t="shared" si="86"/>
        <v>0.61799999999999999</v>
      </c>
    </row>
    <row r="200" spans="1:38" x14ac:dyDescent="0.25">
      <c r="A200" s="1">
        <f>eod_group_score_df_positive[[#This Row],[date]]</f>
        <v>45194</v>
      </c>
      <c r="B200" t="s">
        <v>277</v>
      </c>
      <c r="C200" s="3">
        <f>AVERAGE(eod_group_score_df_positive!Z200:Z204)</f>
        <v>0.56400155667478535</v>
      </c>
      <c r="D200" s="3">
        <f>AVERAGE(eod_group_score_df_positive!AA200:AA204)</f>
        <v>0.65580751784131908</v>
      </c>
      <c r="E200" s="3">
        <f>AVERAGE(eod_group_score_df_positive!AB200:AB204)</f>
        <v>0.44543323780657068</v>
      </c>
      <c r="F200" s="3">
        <f>AVERAGE(eod_group_score_df_positive!AC200:AC204)</f>
        <v>0.1800656857678645</v>
      </c>
      <c r="G200" t="s">
        <v>277</v>
      </c>
      <c r="H200" s="3">
        <f>ABS(AVERAGE(eod_group_score_df_negative!Z200:Z204))</f>
        <v>2.030958457350136</v>
      </c>
      <c r="I200" s="3">
        <f>ABS(AVERAGE(eod_group_score_df_negative!AA200:AA204))</f>
        <v>1.1436182638274461</v>
      </c>
      <c r="J200" s="3">
        <f>ABS(AVERAGE(eod_group_score_df_negative!AB200:AB204))</f>
        <v>0.78158179175272458</v>
      </c>
      <c r="K200" s="3">
        <f>ABS(AVERAGE(eod_group_score_df_negative!AC200:AC204))</f>
        <v>0.66315672610230458</v>
      </c>
      <c r="L200" t="s">
        <v>277</v>
      </c>
      <c r="M200" s="4">
        <f t="shared" si="68"/>
        <v>-0.56531002125155005</v>
      </c>
      <c r="N200" s="4">
        <f t="shared" si="69"/>
        <v>-0.27109245124505077</v>
      </c>
      <c r="O200" s="4">
        <f t="shared" si="70"/>
        <v>-0.27395634596822155</v>
      </c>
      <c r="P200" s="4">
        <f t="shared" si="71"/>
        <v>-0.57291057914720311</v>
      </c>
      <c r="Q200" t="s">
        <v>277</v>
      </c>
      <c r="R200" s="6">
        <f t="shared" si="66"/>
        <v>45194</v>
      </c>
      <c r="S200" s="5">
        <f t="shared" si="72"/>
        <v>-0.16366465692196641</v>
      </c>
      <c r="T200" s="5">
        <f t="shared" si="73"/>
        <v>0.20897660498259821</v>
      </c>
      <c r="U200" s="5">
        <f t="shared" si="74"/>
        <v>2.623347547617625E-2</v>
      </c>
      <c r="V200" s="5">
        <f t="shared" si="75"/>
        <v>7.4156957906015619E-2</v>
      </c>
      <c r="W200" s="5">
        <f t="shared" si="76"/>
        <v>0.14570238144282366</v>
      </c>
      <c r="X200">
        <f>group_stock_price_index[[#This Row],[VNINDEX]]</f>
        <v>1153.2</v>
      </c>
      <c r="Y200" t="s">
        <v>277</v>
      </c>
      <c r="Z200" s="1">
        <f t="shared" si="67"/>
        <v>45194</v>
      </c>
      <c r="AA200" s="4">
        <f t="shared" si="77"/>
        <v>0</v>
      </c>
      <c r="AB200" s="4">
        <f t="shared" si="78"/>
        <v>0</v>
      </c>
      <c r="AC200" s="4">
        <f t="shared" si="79"/>
        <v>0</v>
      </c>
      <c r="AD200" s="4">
        <f t="shared" si="80"/>
        <v>0</v>
      </c>
      <c r="AE200" s="4">
        <f t="shared" si="81"/>
        <v>0</v>
      </c>
      <c r="AF200" s="7">
        <f t="shared" si="82"/>
        <v>1153.2</v>
      </c>
      <c r="AG200" t="s">
        <v>277</v>
      </c>
      <c r="AI200">
        <f t="shared" si="83"/>
        <v>0.61799999999999999</v>
      </c>
      <c r="AJ200">
        <f t="shared" si="84"/>
        <v>1</v>
      </c>
      <c r="AK200">
        <f t="shared" si="85"/>
        <v>1</v>
      </c>
      <c r="AL200">
        <f t="shared" si="86"/>
        <v>0.61799999999999999</v>
      </c>
    </row>
    <row r="201" spans="1:38" x14ac:dyDescent="0.25">
      <c r="A201" s="1">
        <f>eod_group_score_df_positive[[#This Row],[date]]</f>
        <v>45191</v>
      </c>
      <c r="B201" t="s">
        <v>277</v>
      </c>
      <c r="C201" s="3">
        <f>AVERAGE(eod_group_score_df_positive!Z201:Z205)</f>
        <v>0.58087039433061372</v>
      </c>
      <c r="D201" s="3">
        <f>AVERAGE(eod_group_score_df_positive!AA201:AA205)</f>
        <v>0.69105510905670298</v>
      </c>
      <c r="E201" s="3">
        <f>AVERAGE(eod_group_score_df_positive!AB201:AB205)</f>
        <v>0.413770779505165</v>
      </c>
      <c r="F201" s="3">
        <f>AVERAGE(eod_group_score_df_positive!AC201:AC205)</f>
        <v>0.18511647675261697</v>
      </c>
      <c r="G201" t="s">
        <v>277</v>
      </c>
      <c r="H201" s="3">
        <f>ABS(AVERAGE(eod_group_score_df_negative!Z201:Z205))</f>
        <v>1.083741661064068</v>
      </c>
      <c r="I201" s="3">
        <f>ABS(AVERAGE(eod_group_score_df_negative!AA201:AA205))</f>
        <v>0.23776759985777027</v>
      </c>
      <c r="J201" s="3">
        <f>ABS(AVERAGE(eod_group_score_df_negative!AB201:AB205))</f>
        <v>0.25477660063975638</v>
      </c>
      <c r="K201" s="3">
        <f>ABS(AVERAGE(eod_group_score_df_negative!AC201:AC205))</f>
        <v>0.14362289922293364</v>
      </c>
      <c r="L201" t="s">
        <v>277</v>
      </c>
      <c r="M201" s="4">
        <f t="shared" si="68"/>
        <v>-0.30209517292857935</v>
      </c>
      <c r="N201" s="4">
        <f t="shared" si="69"/>
        <v>0.48802371523484334</v>
      </c>
      <c r="O201" s="4">
        <f t="shared" si="70"/>
        <v>0.2378203603624075</v>
      </c>
      <c r="P201" s="4">
        <f t="shared" si="71"/>
        <v>0.12622028440173635</v>
      </c>
      <c r="Q201" t="s">
        <v>277</v>
      </c>
      <c r="R201" s="6">
        <f t="shared" si="66"/>
        <v>45191</v>
      </c>
      <c r="S201" s="5">
        <f t="shared" si="72"/>
        <v>-2.5097480236456221E-2</v>
      </c>
      <c r="T201" s="5">
        <f t="shared" si="73"/>
        <v>0.23827334181080206</v>
      </c>
      <c r="U201" s="5">
        <f t="shared" si="74"/>
        <v>6.3428413036538539E-2</v>
      </c>
      <c r="V201" s="5">
        <f t="shared" si="75"/>
        <v>0.2271696990914959</v>
      </c>
      <c r="W201" s="5">
        <f t="shared" si="76"/>
        <v>0.50377397370238031</v>
      </c>
      <c r="X201">
        <f>group_stock_price_index[[#This Row],[VNINDEX]]</f>
        <v>1193.05</v>
      </c>
      <c r="Y201" t="s">
        <v>277</v>
      </c>
      <c r="Z201" s="1">
        <f t="shared" si="67"/>
        <v>45191</v>
      </c>
      <c r="AA201" s="4">
        <f t="shared" si="77"/>
        <v>0</v>
      </c>
      <c r="AB201" s="4">
        <f t="shared" si="78"/>
        <v>0.10275937547128036</v>
      </c>
      <c r="AC201" s="4">
        <f t="shared" si="79"/>
        <v>0</v>
      </c>
      <c r="AD201" s="4">
        <f t="shared" si="80"/>
        <v>0</v>
      </c>
      <c r="AE201" s="4">
        <f t="shared" si="81"/>
        <v>0.10275937547128036</v>
      </c>
      <c r="AF201" s="7">
        <f t="shared" si="82"/>
        <v>1193.05</v>
      </c>
      <c r="AG201" t="s">
        <v>277</v>
      </c>
      <c r="AI201">
        <f t="shared" si="83"/>
        <v>0.61799999999999999</v>
      </c>
      <c r="AJ201">
        <f t="shared" si="84"/>
        <v>1</v>
      </c>
      <c r="AK201">
        <f t="shared" si="85"/>
        <v>1</v>
      </c>
      <c r="AL201">
        <f t="shared" si="86"/>
        <v>0.61799999999999999</v>
      </c>
    </row>
    <row r="202" spans="1:38" x14ac:dyDescent="0.25">
      <c r="A202" s="1">
        <f>eod_group_score_df_positive[[#This Row],[date]]</f>
        <v>45190</v>
      </c>
      <c r="B202" t="s">
        <v>277</v>
      </c>
      <c r="C202" s="3">
        <f>AVERAGE(eod_group_score_df_positive!Z202:Z206)</f>
        <v>0.54356486427554385</v>
      </c>
      <c r="D202" s="3">
        <f>AVERAGE(eod_group_score_df_positive!AA202:AA206)</f>
        <v>0.63313586220068407</v>
      </c>
      <c r="E202" s="3">
        <f>AVERAGE(eod_group_score_df_positive!AB202:AB206)</f>
        <v>0.38476489192491681</v>
      </c>
      <c r="F202" s="3">
        <f>AVERAGE(eod_group_score_df_positive!AC202:AC206)</f>
        <v>0.18864410124930409</v>
      </c>
      <c r="G202" t="s">
        <v>277</v>
      </c>
      <c r="H202" s="3">
        <f>ABS(AVERAGE(eod_group_score_df_negative!Z202:Z206))</f>
        <v>0.33359203706700191</v>
      </c>
      <c r="I202" s="3">
        <f>ABS(AVERAGE(eod_group_score_df_negative!AA202:AA206))</f>
        <v>0.15987826280878287</v>
      </c>
      <c r="J202" s="3">
        <f>ABS(AVERAGE(eod_group_score_df_negative!AB202:AB206))</f>
        <v>0.173433589166511</v>
      </c>
      <c r="K202" s="3">
        <f>ABS(AVERAGE(eod_group_score_df_negative!AC202:AC206))</f>
        <v>0.11865977017348331</v>
      </c>
      <c r="L202" t="s">
        <v>277</v>
      </c>
      <c r="M202" s="4">
        <f t="shared" si="68"/>
        <v>0.23937886926177615</v>
      </c>
      <c r="N202" s="4">
        <f t="shared" si="69"/>
        <v>0.59678331629496706</v>
      </c>
      <c r="O202" s="4">
        <f t="shared" si="70"/>
        <v>0.37859526658903914</v>
      </c>
      <c r="P202" s="4">
        <f t="shared" si="71"/>
        <v>0.22773657471934883</v>
      </c>
      <c r="Q202" t="s">
        <v>277</v>
      </c>
      <c r="R202" s="6">
        <f t="shared" si="66"/>
        <v>45190</v>
      </c>
      <c r="S202" s="5">
        <f t="shared" si="72"/>
        <v>-2.126586056412531E-2</v>
      </c>
      <c r="T202" s="5">
        <f t="shared" si="73"/>
        <v>3.5135836209967762E-2</v>
      </c>
      <c r="U202" s="5">
        <f t="shared" si="74"/>
        <v>-5.363044401732199E-2</v>
      </c>
      <c r="V202" s="5">
        <f t="shared" si="75"/>
        <v>0.17736559887484996</v>
      </c>
      <c r="W202" s="5">
        <f t="shared" si="76"/>
        <v>0.13760513050337042</v>
      </c>
      <c r="X202">
        <f>group_stock_price_index[[#This Row],[VNINDEX]]</f>
        <v>1212.74</v>
      </c>
      <c r="Y202" t="s">
        <v>277</v>
      </c>
      <c r="Z202" s="1">
        <f t="shared" si="67"/>
        <v>45190</v>
      </c>
      <c r="AA202" s="4">
        <f t="shared" si="77"/>
        <v>0</v>
      </c>
      <c r="AB202" s="4">
        <f t="shared" si="78"/>
        <v>0</v>
      </c>
      <c r="AC202" s="4">
        <f t="shared" si="79"/>
        <v>0</v>
      </c>
      <c r="AD202" s="4">
        <f t="shared" si="80"/>
        <v>0</v>
      </c>
      <c r="AE202" s="4">
        <f t="shared" si="81"/>
        <v>0</v>
      </c>
      <c r="AF202" s="7">
        <f t="shared" si="82"/>
        <v>1212.74</v>
      </c>
      <c r="AG202" t="s">
        <v>277</v>
      </c>
      <c r="AI202">
        <f t="shared" si="83"/>
        <v>0.61799999999999999</v>
      </c>
      <c r="AJ202">
        <f t="shared" si="84"/>
        <v>0.61799999999999999</v>
      </c>
      <c r="AK202">
        <f t="shared" si="85"/>
        <v>0.61799999999999999</v>
      </c>
      <c r="AL202">
        <f t="shared" si="86"/>
        <v>0.61799999999999999</v>
      </c>
    </row>
    <row r="203" spans="1:38" x14ac:dyDescent="0.25">
      <c r="A203" s="1">
        <f>eod_group_score_df_positive[[#This Row],[date]]</f>
        <v>45189</v>
      </c>
      <c r="B203" t="s">
        <v>277</v>
      </c>
      <c r="C203" s="3">
        <f>AVERAGE(eod_group_score_df_positive!Z203:Z207)</f>
        <v>0.52508328231163071</v>
      </c>
      <c r="D203" s="3">
        <f>AVERAGE(eod_group_score_df_positive!AA203:AA207)</f>
        <v>0.61863275419291908</v>
      </c>
      <c r="E203" s="3">
        <f>AVERAGE(eod_group_score_df_positive!AB203:AB207)</f>
        <v>0.36272255228405864</v>
      </c>
      <c r="F203" s="3">
        <f>AVERAGE(eod_group_score_df_positive!AC203:AC207)</f>
        <v>0.19332416800636909</v>
      </c>
      <c r="G203" t="s">
        <v>277</v>
      </c>
      <c r="H203" s="3">
        <f>ABS(AVERAGE(eod_group_score_df_negative!Z203:Z207))</f>
        <v>0.40735994479409127</v>
      </c>
      <c r="I203" s="3">
        <f>ABS(AVERAGE(eod_group_score_df_negative!AA203:AA207))</f>
        <v>0.22796223435664001</v>
      </c>
      <c r="J203" s="3">
        <f>ABS(AVERAGE(eod_group_score_df_negative!AB203:AB207))</f>
        <v>0.24036049761593267</v>
      </c>
      <c r="K203" s="3">
        <f>ABS(AVERAGE(eod_group_score_df_negative!AC203:AC207))</f>
        <v>6.0261467915822445E-2</v>
      </c>
      <c r="L203" t="s">
        <v>277</v>
      </c>
      <c r="M203" s="4">
        <f t="shared" si="68"/>
        <v>0.1262525525365758</v>
      </c>
      <c r="N203" s="4">
        <f t="shared" si="69"/>
        <v>0.46146094073342075</v>
      </c>
      <c r="O203" s="4">
        <f t="shared" si="70"/>
        <v>0.20289420286048027</v>
      </c>
      <c r="P203" s="4">
        <f t="shared" si="71"/>
        <v>0.52472491041004665</v>
      </c>
      <c r="Q203" t="s">
        <v>277</v>
      </c>
      <c r="R203" s="6">
        <f t="shared" si="66"/>
        <v>45189</v>
      </c>
      <c r="S203" s="5">
        <f t="shared" si="72"/>
        <v>-0.11855813374240516</v>
      </c>
      <c r="T203" s="5">
        <f t="shared" si="73"/>
        <v>-0.1047315721337306</v>
      </c>
      <c r="U203" s="5">
        <f t="shared" si="74"/>
        <v>-0.16775169338557988</v>
      </c>
      <c r="V203" s="5">
        <f t="shared" si="75"/>
        <v>8.997077530309347E-2</v>
      </c>
      <c r="W203" s="5">
        <f t="shared" si="76"/>
        <v>-0.30107062395862216</v>
      </c>
      <c r="X203">
        <f>group_stock_price_index[[#This Row],[VNINDEX]]</f>
        <v>1226.1099999999999</v>
      </c>
      <c r="Y203" t="s">
        <v>277</v>
      </c>
      <c r="Z203" s="1">
        <f t="shared" si="67"/>
        <v>45189</v>
      </c>
      <c r="AA203" s="4">
        <f t="shared" si="77"/>
        <v>0</v>
      </c>
      <c r="AB203" s="4">
        <f t="shared" si="78"/>
        <v>0</v>
      </c>
      <c r="AC203" s="4">
        <f t="shared" si="79"/>
        <v>0</v>
      </c>
      <c r="AD203" s="4">
        <f t="shared" si="80"/>
        <v>0</v>
      </c>
      <c r="AE203" s="4">
        <f t="shared" si="81"/>
        <v>0</v>
      </c>
      <c r="AF203" s="7">
        <f t="shared" si="82"/>
        <v>1226.1099999999999</v>
      </c>
      <c r="AG203" t="s">
        <v>277</v>
      </c>
      <c r="AI203">
        <f t="shared" si="83"/>
        <v>0.61799999999999999</v>
      </c>
      <c r="AJ203">
        <f t="shared" si="84"/>
        <v>0.61799999999999999</v>
      </c>
      <c r="AK203">
        <f t="shared" si="85"/>
        <v>0.61799999999999999</v>
      </c>
      <c r="AL203">
        <f t="shared" si="86"/>
        <v>0.61799999999999999</v>
      </c>
    </row>
    <row r="204" spans="1:38" x14ac:dyDescent="0.25">
      <c r="A204" s="1">
        <f>eod_group_score_df_positive[[#This Row],[date]]</f>
        <v>45188</v>
      </c>
      <c r="B204" t="s">
        <v>277</v>
      </c>
      <c r="C204" s="3">
        <f>AVERAGE(eod_group_score_df_positive!Z204:Z208)</f>
        <v>0.25283823303966702</v>
      </c>
      <c r="D204" s="3">
        <f>AVERAGE(eod_group_score_df_positive!AA204:AA208)</f>
        <v>0.1823183999885942</v>
      </c>
      <c r="E204" s="3">
        <f>AVERAGE(eod_group_score_df_positive!AB204:AB208)</f>
        <v>0.11856392106100806</v>
      </c>
      <c r="F204" s="3">
        <f>AVERAGE(eod_group_score_df_positive!AC204:AC208)</f>
        <v>0.16676308977951396</v>
      </c>
      <c r="G204" t="s">
        <v>277</v>
      </c>
      <c r="H204" s="3">
        <f>ABS(AVERAGE(eod_group_score_df_negative!Z204:Z208))</f>
        <v>0.48704925716879532</v>
      </c>
      <c r="I204" s="3">
        <f>ABS(AVERAGE(eod_group_score_df_negative!AA204:AA208))</f>
        <v>0.29141584078739302</v>
      </c>
      <c r="J204" s="3">
        <f>ABS(AVERAGE(eod_group_score_df_negative!AB204:AB208))</f>
        <v>0.28621965395839849</v>
      </c>
      <c r="K204" s="3">
        <f>ABS(AVERAGE(eod_group_score_df_negative!AC204:AC208))</f>
        <v>0.1464030330065472</v>
      </c>
      <c r="L204" t="s">
        <v>277</v>
      </c>
      <c r="M204" s="4">
        <f t="shared" si="68"/>
        <v>-0.31654951222805466</v>
      </c>
      <c r="N204" s="4">
        <f t="shared" si="69"/>
        <v>-0.23029249610518923</v>
      </c>
      <c r="O204" s="4">
        <f t="shared" si="70"/>
        <v>-0.41418610646282406</v>
      </c>
      <c r="P204" s="4">
        <f t="shared" si="71"/>
        <v>6.5013599146149334E-2</v>
      </c>
      <c r="Q204" t="s">
        <v>277</v>
      </c>
      <c r="R204" s="6">
        <f t="shared" si="66"/>
        <v>45188</v>
      </c>
      <c r="S204" s="5">
        <f t="shared" si="72"/>
        <v>-0.15099424407567197</v>
      </c>
      <c r="T204" s="5">
        <f t="shared" si="73"/>
        <v>-0.1988033376140115</v>
      </c>
      <c r="U204" s="5">
        <f t="shared" si="74"/>
        <v>-0.21793466778768233</v>
      </c>
      <c r="V204" s="5">
        <f t="shared" si="75"/>
        <v>-5.4000360973752035E-2</v>
      </c>
      <c r="W204" s="5">
        <f t="shared" si="76"/>
        <v>-0.62173261045111783</v>
      </c>
      <c r="X204">
        <f>group_stock_price_index[[#This Row],[VNINDEX]]</f>
        <v>1211.5</v>
      </c>
      <c r="Y204" t="s">
        <v>277</v>
      </c>
      <c r="Z204" s="1">
        <f t="shared" si="67"/>
        <v>45188</v>
      </c>
      <c r="AA204" s="4">
        <f t="shared" si="77"/>
        <v>0</v>
      </c>
      <c r="AB204" s="4">
        <f t="shared" si="78"/>
        <v>0</v>
      </c>
      <c r="AC204" s="4">
        <f t="shared" si="79"/>
        <v>0</v>
      </c>
      <c r="AD204" s="4">
        <f t="shared" si="80"/>
        <v>0</v>
      </c>
      <c r="AE204" s="4">
        <f t="shared" si="81"/>
        <v>0</v>
      </c>
      <c r="AF204" s="7">
        <f t="shared" si="82"/>
        <v>1211.5</v>
      </c>
      <c r="AG204" t="s">
        <v>277</v>
      </c>
      <c r="AI204">
        <f t="shared" si="83"/>
        <v>0.61799999999999999</v>
      </c>
      <c r="AJ204">
        <f t="shared" si="84"/>
        <v>0.61799999999999999</v>
      </c>
      <c r="AK204">
        <f t="shared" si="85"/>
        <v>0.61799999999999999</v>
      </c>
      <c r="AL204">
        <f t="shared" si="86"/>
        <v>0.61799999999999999</v>
      </c>
    </row>
    <row r="205" spans="1:38" x14ac:dyDescent="0.25">
      <c r="A205" s="1">
        <f>eod_group_score_df_positive[[#This Row],[date]]</f>
        <v>45187</v>
      </c>
      <c r="B205" t="s">
        <v>277</v>
      </c>
      <c r="C205" s="3">
        <f>AVERAGE(eod_group_score_df_positive!Z205:Z209)</f>
        <v>0.59643662819826671</v>
      </c>
      <c r="D205" s="3">
        <f>AVERAGE(eod_group_score_df_positive!AA205:AA209)</f>
        <v>0.22640154220332892</v>
      </c>
      <c r="E205" s="3">
        <f>AVERAGE(eod_group_score_df_positive!AB205:AB209)</f>
        <v>0.22866671739971167</v>
      </c>
      <c r="F205" s="3">
        <f>AVERAGE(eod_group_score_df_positive!AC205:AC209)</f>
        <v>0.20704951955076117</v>
      </c>
      <c r="G205" t="s">
        <v>277</v>
      </c>
      <c r="H205" s="3">
        <f>ABS(AVERAGE(eod_group_score_df_negative!Z205:Z209))</f>
        <v>0.46151981999744845</v>
      </c>
      <c r="I205" s="3">
        <f>ABS(AVERAGE(eod_group_score_df_negative!AA205:AA209))</f>
        <v>0.290856419026983</v>
      </c>
      <c r="J205" s="3">
        <f>ABS(AVERAGE(eod_group_score_df_negative!AB205:AB209))</f>
        <v>0.2727852971288186</v>
      </c>
      <c r="K205" s="3">
        <f>ABS(AVERAGE(eod_group_score_df_negative!AC205:AC209))</f>
        <v>0.14030438138638859</v>
      </c>
      <c r="L205" t="s">
        <v>277</v>
      </c>
      <c r="M205" s="4">
        <f t="shared" si="68"/>
        <v>0.12752586217600095</v>
      </c>
      <c r="N205" s="4">
        <f t="shared" si="69"/>
        <v>-0.1246087671040315</v>
      </c>
      <c r="O205" s="4">
        <f t="shared" si="70"/>
        <v>-8.7981658166410237E-2</v>
      </c>
      <c r="P205" s="4">
        <f t="shared" si="71"/>
        <v>0.19215312678019827</v>
      </c>
      <c r="Q205" t="s">
        <v>277</v>
      </c>
      <c r="R205" s="6">
        <f t="shared" si="66"/>
        <v>45187</v>
      </c>
      <c r="S205" s="5">
        <f t="shared" si="72"/>
        <v>-3.9740787922764323E-2</v>
      </c>
      <c r="T205" s="5">
        <f t="shared" si="73"/>
        <v>-9.0023877487536555E-2</v>
      </c>
      <c r="U205" s="5">
        <f t="shared" si="74"/>
        <v>-9.249620460425903E-2</v>
      </c>
      <c r="V205" s="5">
        <f t="shared" si="75"/>
        <v>-1.9737185285808999E-2</v>
      </c>
      <c r="W205" s="5">
        <f t="shared" si="76"/>
        <v>-0.24199805530036891</v>
      </c>
      <c r="X205">
        <f>group_stock_price_index[[#This Row],[VNINDEX]]</f>
        <v>1211.81</v>
      </c>
      <c r="Y205" t="s">
        <v>277</v>
      </c>
      <c r="Z205" s="1">
        <f t="shared" si="67"/>
        <v>45187</v>
      </c>
      <c r="AA205" s="4">
        <f t="shared" si="77"/>
        <v>0</v>
      </c>
      <c r="AB205" s="4">
        <f t="shared" si="78"/>
        <v>0</v>
      </c>
      <c r="AC205" s="4">
        <f t="shared" si="79"/>
        <v>0</v>
      </c>
      <c r="AD205" s="4">
        <f t="shared" si="80"/>
        <v>0</v>
      </c>
      <c r="AE205" s="4">
        <f t="shared" si="81"/>
        <v>0</v>
      </c>
      <c r="AF205" s="7">
        <f t="shared" si="82"/>
        <v>1211.81</v>
      </c>
      <c r="AG205" t="s">
        <v>277</v>
      </c>
      <c r="AI205">
        <f t="shared" si="83"/>
        <v>0.61799999999999999</v>
      </c>
      <c r="AJ205">
        <f t="shared" si="84"/>
        <v>0.61799999999999999</v>
      </c>
      <c r="AK205">
        <f t="shared" si="85"/>
        <v>0.61799999999999999</v>
      </c>
      <c r="AL205">
        <f t="shared" si="86"/>
        <v>0.61799999999999999</v>
      </c>
    </row>
    <row r="206" spans="1:38" x14ac:dyDescent="0.25">
      <c r="A206" s="1">
        <f>eod_group_score_df_positive[[#This Row],[date]]</f>
        <v>45184</v>
      </c>
      <c r="B206" t="s">
        <v>277</v>
      </c>
      <c r="C206" s="3">
        <f>AVERAGE(eod_group_score_df_positive!Z206:Z210)</f>
        <v>0.57356693117425084</v>
      </c>
      <c r="D206" s="3">
        <f>AVERAGE(eod_group_score_df_positive!AA206:AA210)</f>
        <v>0.198660373160197</v>
      </c>
      <c r="E206" s="3">
        <f>AVERAGE(eod_group_score_df_positive!AB206:AB210)</f>
        <v>0.2308840777925571</v>
      </c>
      <c r="F206" s="3">
        <f>AVERAGE(eod_group_score_df_positive!AC206:AC210)</f>
        <v>0.20494339729744193</v>
      </c>
      <c r="G206" t="s">
        <v>277</v>
      </c>
      <c r="H206" s="3">
        <f>ABS(AVERAGE(eod_group_score_df_negative!Z206:Z210))</f>
        <v>1.0262004276746006</v>
      </c>
      <c r="I206" s="3">
        <f>ABS(AVERAGE(eod_group_score_df_negative!AA206:AA210))</f>
        <v>0.64252172777071725</v>
      </c>
      <c r="J206" s="3">
        <f>ABS(AVERAGE(eod_group_score_df_negative!AB206:AB210))</f>
        <v>0.47677830262530946</v>
      </c>
      <c r="K206" s="3">
        <f>ABS(AVERAGE(eod_group_score_df_negative!AC206:AC210))</f>
        <v>0.26232392582506742</v>
      </c>
      <c r="L206" t="s">
        <v>277</v>
      </c>
      <c r="M206" s="4">
        <f t="shared" si="68"/>
        <v>-0.2829370745669248</v>
      </c>
      <c r="N206" s="4">
        <f t="shared" si="69"/>
        <v>-0.52766381276932839</v>
      </c>
      <c r="O206" s="4">
        <f t="shared" si="70"/>
        <v>-0.34747392490689505</v>
      </c>
      <c r="P206" s="4">
        <f t="shared" si="71"/>
        <v>-0.12280021668149328</v>
      </c>
      <c r="Q206" t="s">
        <v>277</v>
      </c>
      <c r="R206" s="6">
        <f t="shared" si="66"/>
        <v>45184</v>
      </c>
      <c r="S206" s="5">
        <f t="shared" si="72"/>
        <v>-3.0799796625568886E-2</v>
      </c>
      <c r="T206" s="5">
        <f t="shared" si="73"/>
        <v>-2.5865202357116201E-3</v>
      </c>
      <c r="U206" s="5">
        <f t="shared" si="74"/>
        <v>-5.195721404574638E-2</v>
      </c>
      <c r="V206" s="5">
        <f t="shared" si="75"/>
        <v>3.3614330750868796E-2</v>
      </c>
      <c r="W206" s="5">
        <f t="shared" si="76"/>
        <v>-5.1729200156158089E-2</v>
      </c>
      <c r="X206">
        <f>group_stock_price_index[[#This Row],[VNINDEX]]</f>
        <v>1227.3599999999999</v>
      </c>
      <c r="Y206" t="s">
        <v>277</v>
      </c>
      <c r="Z206" s="1">
        <f t="shared" si="67"/>
        <v>45184</v>
      </c>
      <c r="AA206" s="4">
        <f t="shared" si="77"/>
        <v>0</v>
      </c>
      <c r="AB206" s="4">
        <f t="shared" si="78"/>
        <v>0</v>
      </c>
      <c r="AC206" s="4">
        <f t="shared" si="79"/>
        <v>0</v>
      </c>
      <c r="AD206" s="4">
        <f t="shared" si="80"/>
        <v>0</v>
      </c>
      <c r="AE206" s="4">
        <f t="shared" si="81"/>
        <v>0</v>
      </c>
      <c r="AF206" s="7">
        <f t="shared" si="82"/>
        <v>1227.3599999999999</v>
      </c>
      <c r="AG206" t="s">
        <v>277</v>
      </c>
      <c r="AI206">
        <f t="shared" si="83"/>
        <v>0.61799999999999999</v>
      </c>
      <c r="AJ206">
        <f t="shared" si="84"/>
        <v>0.61799999999999999</v>
      </c>
      <c r="AK206">
        <f t="shared" si="85"/>
        <v>0.61799999999999999</v>
      </c>
      <c r="AL206">
        <f t="shared" si="86"/>
        <v>0.61799999999999999</v>
      </c>
    </row>
    <row r="207" spans="1:38" x14ac:dyDescent="0.25">
      <c r="A207" s="1">
        <f>eod_group_score_df_positive[[#This Row],[date]]</f>
        <v>45183</v>
      </c>
      <c r="B207" t="s">
        <v>277</v>
      </c>
      <c r="C207" s="3">
        <f>AVERAGE(eod_group_score_df_positive!Z207:Z211)</f>
        <v>0.62975733175891135</v>
      </c>
      <c r="D207" s="3">
        <f>AVERAGE(eod_group_score_df_positive!AA207:AA211)</f>
        <v>0.50123498813057432</v>
      </c>
      <c r="E207" s="3">
        <f>AVERAGE(eod_group_score_df_positive!AB207:AB211)</f>
        <v>0.31434771323311689</v>
      </c>
      <c r="F207" s="3">
        <f>AVERAGE(eod_group_score_df_positive!AC207:AC211)</f>
        <v>0.1720667544605686</v>
      </c>
      <c r="G207" t="s">
        <v>277</v>
      </c>
      <c r="H207" s="3">
        <f>ABS(AVERAGE(eod_group_score_df_negative!Z207:Z211))</f>
        <v>1.043088176387337</v>
      </c>
      <c r="I207" s="3">
        <f>ABS(AVERAGE(eod_group_score_df_negative!AA207:AA211))</f>
        <v>0.61579006914568024</v>
      </c>
      <c r="J207" s="3">
        <f>ABS(AVERAGE(eod_group_score_df_negative!AB207:AB211))</f>
        <v>0.46375125977335979</v>
      </c>
      <c r="K207" s="3">
        <f>ABS(AVERAGE(eod_group_score_df_negative!AC207:AC211))</f>
        <v>0.26312526298471278</v>
      </c>
      <c r="L207" t="s">
        <v>277</v>
      </c>
      <c r="M207" s="4">
        <f t="shared" si="68"/>
        <v>-0.24708249662962314</v>
      </c>
      <c r="N207" s="4">
        <f t="shared" si="69"/>
        <v>-0.10255372542352466</v>
      </c>
      <c r="O207" s="4">
        <f t="shared" si="70"/>
        <v>-0.19201098025225039</v>
      </c>
      <c r="P207" s="4">
        <f t="shared" si="71"/>
        <v>-0.20923754313943357</v>
      </c>
      <c r="Q207" t="s">
        <v>277</v>
      </c>
      <c r="R207" s="6">
        <f t="shared" si="66"/>
        <v>45183</v>
      </c>
      <c r="S207" s="5">
        <f t="shared" si="72"/>
        <v>0.18664572468249196</v>
      </c>
      <c r="T207" s="5">
        <f t="shared" si="73"/>
        <v>0.27880201969373974</v>
      </c>
      <c r="U207" s="5">
        <f t="shared" si="74"/>
        <v>0.1774422825439001</v>
      </c>
      <c r="V207" s="5">
        <f t="shared" si="75"/>
        <v>0.22509545035516729</v>
      </c>
      <c r="W207" s="5">
        <f t="shared" si="76"/>
        <v>0.86798547727529918</v>
      </c>
      <c r="X207">
        <f>group_stock_price_index[[#This Row],[VNINDEX]]</f>
        <v>1223.81</v>
      </c>
      <c r="Y207" t="s">
        <v>277</v>
      </c>
      <c r="Z207" s="1">
        <f t="shared" si="67"/>
        <v>45183</v>
      </c>
      <c r="AA207" s="4">
        <f t="shared" si="77"/>
        <v>0</v>
      </c>
      <c r="AB207" s="4">
        <f t="shared" si="78"/>
        <v>0.12023804763945894</v>
      </c>
      <c r="AC207" s="4">
        <f t="shared" si="79"/>
        <v>0</v>
      </c>
      <c r="AD207" s="4">
        <f t="shared" si="80"/>
        <v>0</v>
      </c>
      <c r="AE207" s="4">
        <f t="shared" si="81"/>
        <v>0.12023804763945894</v>
      </c>
      <c r="AF207" s="7">
        <f t="shared" si="82"/>
        <v>1223.81</v>
      </c>
      <c r="AG207" t="s">
        <v>277</v>
      </c>
      <c r="AI207">
        <f t="shared" si="83"/>
        <v>0.61799999999999999</v>
      </c>
      <c r="AJ207">
        <f t="shared" si="84"/>
        <v>1</v>
      </c>
      <c r="AK207">
        <f t="shared" si="85"/>
        <v>1</v>
      </c>
      <c r="AL207">
        <f t="shared" si="86"/>
        <v>0.61799999999999999</v>
      </c>
    </row>
    <row r="208" spans="1:38" x14ac:dyDescent="0.25">
      <c r="A208" s="1">
        <f>eod_group_score_df_positive[[#This Row],[date]]</f>
        <v>45182</v>
      </c>
      <c r="B208" t="s">
        <v>277</v>
      </c>
      <c r="C208" s="3">
        <f>AVERAGE(eod_group_score_df_positive!Z208:Z212)</f>
        <v>0.74672842933631678</v>
      </c>
      <c r="D208" s="3">
        <f>AVERAGE(eod_group_score_df_positive!AA208:AA212)</f>
        <v>0.52517170959138948</v>
      </c>
      <c r="E208" s="3">
        <f>AVERAGE(eod_group_score_df_positive!AB208:AB212)</f>
        <v>0.35033988233489088</v>
      </c>
      <c r="F208" s="3">
        <f>AVERAGE(eod_group_score_df_positive!AC208:AC212)</f>
        <v>0.19128678308058758</v>
      </c>
      <c r="G208" t="s">
        <v>277</v>
      </c>
      <c r="H208" s="3">
        <f>ABS(AVERAGE(eod_group_score_df_negative!Z208:Z212))</f>
        <v>0.80238497435607381</v>
      </c>
      <c r="I208" s="3">
        <f>ABS(AVERAGE(eod_group_score_df_negative!AA208:AA212))</f>
        <v>0.53460145106871404</v>
      </c>
      <c r="J208" s="3">
        <f>ABS(AVERAGE(eod_group_score_df_negative!AB208:AB212))</f>
        <v>0.38568425386582328</v>
      </c>
      <c r="K208" s="3">
        <f>ABS(AVERAGE(eod_group_score_df_negative!AC208:AC212))</f>
        <v>0.28403709856938758</v>
      </c>
      <c r="L208" t="s">
        <v>277</v>
      </c>
      <c r="M208" s="4">
        <f t="shared" si="68"/>
        <v>-3.5927999129758241E-2</v>
      </c>
      <c r="N208" s="4">
        <f t="shared" si="69"/>
        <v>-8.8978866679837731E-3</v>
      </c>
      <c r="O208" s="4">
        <f t="shared" si="70"/>
        <v>-4.8020669150031739E-2</v>
      </c>
      <c r="P208" s="4">
        <f t="shared" si="71"/>
        <v>-0.19513077097418094</v>
      </c>
      <c r="Q208" t="s">
        <v>277</v>
      </c>
      <c r="R208" s="6">
        <f t="shared" si="66"/>
        <v>45182</v>
      </c>
      <c r="S208" s="5">
        <f t="shared" si="72"/>
        <v>0.41206804746514275</v>
      </c>
      <c r="T208" s="5">
        <f t="shared" si="73"/>
        <v>0.46909751856237458</v>
      </c>
      <c r="U208" s="5">
        <f t="shared" si="74"/>
        <v>0.38017246036136143</v>
      </c>
      <c r="V208" s="5">
        <f t="shared" si="75"/>
        <v>0.42604116346681364</v>
      </c>
      <c r="W208" s="5">
        <f t="shared" si="76"/>
        <v>1.6873791898556925</v>
      </c>
      <c r="X208">
        <f>group_stock_price_index[[#This Row],[VNINDEX]]</f>
        <v>1238.3900000000001</v>
      </c>
      <c r="Y208" t="s">
        <v>277</v>
      </c>
      <c r="Z208" s="1">
        <f t="shared" si="67"/>
        <v>45182</v>
      </c>
      <c r="AA208" s="4">
        <f t="shared" si="77"/>
        <v>0.10982555715383781</v>
      </c>
      <c r="AB208" s="4">
        <f t="shared" si="78"/>
        <v>0.20230617355790001</v>
      </c>
      <c r="AC208" s="4">
        <f t="shared" si="79"/>
        <v>0.16395575057294356</v>
      </c>
      <c r="AD208" s="4">
        <f t="shared" si="80"/>
        <v>0.1135497120828572</v>
      </c>
      <c r="AE208" s="4">
        <f t="shared" si="81"/>
        <v>0.58963719336753861</v>
      </c>
      <c r="AF208" s="7">
        <f t="shared" si="82"/>
        <v>1238.3900000000001</v>
      </c>
      <c r="AG208" t="s">
        <v>277</v>
      </c>
      <c r="AI208">
        <f t="shared" si="83"/>
        <v>0.61799999999999999</v>
      </c>
      <c r="AJ208">
        <f t="shared" si="84"/>
        <v>1</v>
      </c>
      <c r="AK208">
        <f t="shared" si="85"/>
        <v>1</v>
      </c>
      <c r="AL208">
        <f t="shared" si="86"/>
        <v>0.61799999999999999</v>
      </c>
    </row>
    <row r="209" spans="1:38" x14ac:dyDescent="0.25">
      <c r="A209" s="1">
        <f>eod_group_score_df_positive[[#This Row],[date]]</f>
        <v>45181</v>
      </c>
      <c r="B209" t="s">
        <v>277</v>
      </c>
      <c r="C209" s="3">
        <f>AVERAGE(eod_group_score_df_positive!Z209:Z213)</f>
        <v>1.1823370543236023</v>
      </c>
      <c r="D209" s="3">
        <f>AVERAGE(eod_group_score_df_positive!AA209:AA213)</f>
        <v>0.90809202992795723</v>
      </c>
      <c r="E209" s="3">
        <f>AVERAGE(eod_group_score_df_positive!AB209:AB213)</f>
        <v>0.52946229048747362</v>
      </c>
      <c r="F209" s="3">
        <f>AVERAGE(eod_group_score_df_positive!AC209:AC213)</f>
        <v>0.32376746933885547</v>
      </c>
      <c r="G209" t="s">
        <v>277</v>
      </c>
      <c r="H209" s="3">
        <f>ABS(AVERAGE(eod_group_score_df_negative!Z209:Z213))</f>
        <v>0.72509233699564835</v>
      </c>
      <c r="I209" s="3">
        <f>ABS(AVERAGE(eod_group_score_df_negative!AA209:AA213))</f>
        <v>0.47450344596909205</v>
      </c>
      <c r="J209" s="3">
        <f>ABS(AVERAGE(eod_group_score_df_negative!AB209:AB213))</f>
        <v>0.34351310957361647</v>
      </c>
      <c r="K209" s="3">
        <f>ABS(AVERAGE(eod_group_score_df_negative!AC209:AC213))</f>
        <v>0.19998849573133667</v>
      </c>
      <c r="L209" t="s">
        <v>277</v>
      </c>
      <c r="M209" s="4">
        <f t="shared" si="68"/>
        <v>0.23971776853648361</v>
      </c>
      <c r="N209" s="4">
        <f t="shared" si="69"/>
        <v>0.31360480452718553</v>
      </c>
      <c r="O209" s="4">
        <f t="shared" si="70"/>
        <v>0.21300620945429227</v>
      </c>
      <c r="P209" s="4">
        <f t="shared" si="71"/>
        <v>0.23632947758586448</v>
      </c>
      <c r="Q209" t="s">
        <v>277</v>
      </c>
      <c r="R209" s="6">
        <f t="shared" si="66"/>
        <v>45181</v>
      </c>
      <c r="S209" s="5">
        <f t="shared" si="72"/>
        <v>0.59777472312302127</v>
      </c>
      <c r="T209" s="5">
        <f t="shared" si="73"/>
        <v>0.64558051749672241</v>
      </c>
      <c r="U209" s="5">
        <f t="shared" si="74"/>
        <v>0.56337028212882267</v>
      </c>
      <c r="V209" s="5">
        <f t="shared" si="75"/>
        <v>0.64438172242360647</v>
      </c>
      <c r="W209" s="5">
        <f t="shared" si="76"/>
        <v>2.4511072451721727</v>
      </c>
      <c r="X209">
        <f>group_stock_price_index[[#This Row],[VNINDEX]]</f>
        <v>1245.44</v>
      </c>
      <c r="Y209" t="s">
        <v>277</v>
      </c>
      <c r="Z209" s="1">
        <f t="shared" si="67"/>
        <v>45181</v>
      </c>
      <c r="AA209" s="4">
        <f t="shared" si="77"/>
        <v>0.15932063265599455</v>
      </c>
      <c r="AB209" s="4">
        <f t="shared" si="78"/>
        <v>0.27841742718774298</v>
      </c>
      <c r="AC209" s="4">
        <f t="shared" si="79"/>
        <v>0.24296288418452164</v>
      </c>
      <c r="AD209" s="4">
        <f t="shared" si="80"/>
        <v>0.17174246370293658</v>
      </c>
      <c r="AE209" s="4">
        <f t="shared" si="81"/>
        <v>0.85244340773119576</v>
      </c>
      <c r="AF209" s="7">
        <f t="shared" si="82"/>
        <v>1245.44</v>
      </c>
      <c r="AG209" t="s">
        <v>277</v>
      </c>
      <c r="AI209">
        <f t="shared" si="83"/>
        <v>0.61799999999999999</v>
      </c>
      <c r="AJ209">
        <f t="shared" si="84"/>
        <v>1</v>
      </c>
      <c r="AK209">
        <f t="shared" si="85"/>
        <v>1</v>
      </c>
      <c r="AL209">
        <f t="shared" si="86"/>
        <v>0.61799999999999999</v>
      </c>
    </row>
    <row r="210" spans="1:38" x14ac:dyDescent="0.25">
      <c r="A210" s="1">
        <f>eod_group_score_df_positive[[#This Row],[date]]</f>
        <v>45180</v>
      </c>
      <c r="B210" t="s">
        <v>277</v>
      </c>
      <c r="C210" s="3">
        <f>AVERAGE(eod_group_score_df_positive!Z210:Z214)</f>
        <v>1.0539295865416354</v>
      </c>
      <c r="D210" s="3">
        <f>AVERAGE(eod_group_score_df_positive!AA210:AA214)</f>
        <v>0.91911178698352081</v>
      </c>
      <c r="E210" s="3">
        <f>AVERAGE(eod_group_score_df_positive!AB210:AB214)</f>
        <v>0.47169337672645817</v>
      </c>
      <c r="F210" s="3">
        <f>AVERAGE(eod_group_score_df_positive!AC210:AC214)</f>
        <v>0.55082402553063603</v>
      </c>
      <c r="G210" t="s">
        <v>277</v>
      </c>
      <c r="H210" s="3">
        <f>ABS(AVERAGE(eod_group_score_df_negative!Z210:Z214))</f>
        <v>0.74423092888419939</v>
      </c>
      <c r="I210" s="3">
        <f>ABS(AVERAGE(eod_group_score_df_negative!AA210:AA214))</f>
        <v>0.48135625921331143</v>
      </c>
      <c r="J210" s="3">
        <f>ABS(AVERAGE(eod_group_score_df_negative!AB210:AB214))</f>
        <v>0.37461101203505259</v>
      </c>
      <c r="K210" s="3">
        <f>ABS(AVERAGE(eod_group_score_df_negative!AC210:AC214))</f>
        <v>0.20429282007406752</v>
      </c>
      <c r="L210" t="s">
        <v>277</v>
      </c>
      <c r="M210" s="4">
        <f t="shared" si="68"/>
        <v>0.17223081866197809</v>
      </c>
      <c r="N210" s="4">
        <f t="shared" si="69"/>
        <v>0.3125780191550932</v>
      </c>
      <c r="O210" s="4">
        <f t="shared" si="70"/>
        <v>0.11471329462615308</v>
      </c>
      <c r="P210" s="4">
        <f t="shared" si="71"/>
        <v>0.45891070696358732</v>
      </c>
      <c r="Q210" t="s">
        <v>277</v>
      </c>
      <c r="R210" s="6">
        <f t="shared" si="66"/>
        <v>45180</v>
      </c>
      <c r="S210" s="5">
        <f t="shared" si="72"/>
        <v>0.7231060763450613</v>
      </c>
      <c r="T210" s="5">
        <f t="shared" si="73"/>
        <v>0.75006658730310649</v>
      </c>
      <c r="U210" s="5">
        <f t="shared" si="74"/>
        <v>0.69169628786393089</v>
      </c>
      <c r="V210" s="5">
        <f t="shared" si="75"/>
        <v>0.77565868774797486</v>
      </c>
      <c r="W210" s="5">
        <f t="shared" si="76"/>
        <v>2.9405276392600737</v>
      </c>
      <c r="X210">
        <f>group_stock_price_index[[#This Row],[VNINDEX]]</f>
        <v>1223.6300000000001</v>
      </c>
      <c r="Y210" t="s">
        <v>277</v>
      </c>
      <c r="Z210" s="1">
        <f t="shared" si="67"/>
        <v>45180</v>
      </c>
      <c r="AA210" s="4">
        <f t="shared" si="77"/>
        <v>0.19272430416396158</v>
      </c>
      <c r="AB210" s="4">
        <f t="shared" si="78"/>
        <v>0.19990989682355728</v>
      </c>
      <c r="AC210" s="4">
        <f t="shared" si="79"/>
        <v>0.18435287730559508</v>
      </c>
      <c r="AD210" s="4">
        <f t="shared" si="80"/>
        <v>0.20673077679079715</v>
      </c>
      <c r="AE210" s="4">
        <f t="shared" si="81"/>
        <v>0.78371785508391101</v>
      </c>
      <c r="AF210" s="7">
        <f t="shared" si="82"/>
        <v>1223.6300000000001</v>
      </c>
      <c r="AG210" t="s">
        <v>277</v>
      </c>
      <c r="AI210">
        <f t="shared" si="83"/>
        <v>0.61799999999999999</v>
      </c>
      <c r="AJ210">
        <f t="shared" si="84"/>
        <v>0.61799999999999999</v>
      </c>
      <c r="AK210">
        <f t="shared" si="85"/>
        <v>0.61799999999999999</v>
      </c>
      <c r="AL210">
        <f t="shared" si="86"/>
        <v>0.61799999999999999</v>
      </c>
    </row>
    <row r="211" spans="1:38" x14ac:dyDescent="0.25">
      <c r="A211" s="1">
        <f>eod_group_score_df_positive[[#This Row],[date]]</f>
        <v>45177</v>
      </c>
      <c r="B211" t="s">
        <v>277</v>
      </c>
      <c r="C211" s="3">
        <f>AVERAGE(eod_group_score_df_positive!Z211:Z215)</f>
        <v>1.2218837908901012</v>
      </c>
      <c r="D211" s="3">
        <f>AVERAGE(eod_group_score_df_positive!AA211:AA215)</f>
        <v>1.2252908531945468</v>
      </c>
      <c r="E211" s="3">
        <f>AVERAGE(eod_group_score_df_positive!AB211:AB215)</f>
        <v>0.8042053901791999</v>
      </c>
      <c r="F211" s="3">
        <f>AVERAGE(eod_group_score_df_positive!AC211:AC215)</f>
        <v>0.68928673935244034</v>
      </c>
      <c r="G211" t="s">
        <v>277</v>
      </c>
      <c r="H211" s="3">
        <f>ABS(AVERAGE(eod_group_score_df_negative!Z211:Z215))</f>
        <v>0.13253643050706881</v>
      </c>
      <c r="I211" s="3">
        <f>ABS(AVERAGE(eod_group_score_df_negative!AA211:AA215))</f>
        <v>7.871023121090738E-2</v>
      </c>
      <c r="J211" s="3">
        <f>ABS(AVERAGE(eod_group_score_df_negative!AB211:AB215))</f>
        <v>8.9592733869283722E-2</v>
      </c>
      <c r="K211" s="3">
        <f>ABS(AVERAGE(eod_group_score_df_negative!AC211:AC215))</f>
        <v>6.2141056906375822E-2</v>
      </c>
      <c r="L211" t="s">
        <v>277</v>
      </c>
      <c r="M211" s="4">
        <f t="shared" si="68"/>
        <v>0.80429053197337952</v>
      </c>
      <c r="N211" s="4">
        <f t="shared" si="69"/>
        <v>0.87927888687792854</v>
      </c>
      <c r="O211" s="4">
        <f t="shared" si="70"/>
        <v>0.79952355804133735</v>
      </c>
      <c r="P211" s="4">
        <f t="shared" si="71"/>
        <v>0.83460538133999917</v>
      </c>
      <c r="Q211" t="s">
        <v>277</v>
      </c>
      <c r="R211" s="6">
        <f t="shared" si="66"/>
        <v>45177</v>
      </c>
      <c r="S211" s="5">
        <f t="shared" si="72"/>
        <v>0.84171970634106807</v>
      </c>
      <c r="T211" s="5">
        <f t="shared" si="73"/>
        <v>0.85004574080693796</v>
      </c>
      <c r="U211" s="5">
        <f t="shared" si="74"/>
        <v>0.83842257747600968</v>
      </c>
      <c r="V211" s="5">
        <f t="shared" si="75"/>
        <v>0.83407634101088524</v>
      </c>
      <c r="W211" s="5">
        <f t="shared" si="76"/>
        <v>3.3642643656349009</v>
      </c>
      <c r="X211">
        <f>group_stock_price_index[[#This Row],[VNINDEX]]</f>
        <v>1241.48</v>
      </c>
      <c r="Y211" t="s">
        <v>277</v>
      </c>
      <c r="Z211" s="1">
        <f t="shared" si="67"/>
        <v>45177</v>
      </c>
      <c r="AA211" s="4">
        <f t="shared" si="77"/>
        <v>0.22433754882218168</v>
      </c>
      <c r="AB211" s="4">
        <f t="shared" si="78"/>
        <v>0.36659648445566395</v>
      </c>
      <c r="AC211" s="4">
        <f t="shared" si="79"/>
        <v>0.36158380030136494</v>
      </c>
      <c r="AD211" s="4">
        <f t="shared" si="80"/>
        <v>0.22230041718559523</v>
      </c>
      <c r="AE211" s="4">
        <f t="shared" si="81"/>
        <v>1.1748182507648059</v>
      </c>
      <c r="AF211" s="7">
        <f t="shared" si="82"/>
        <v>1241.48</v>
      </c>
      <c r="AG211" t="s">
        <v>277</v>
      </c>
      <c r="AI211">
        <f t="shared" si="83"/>
        <v>0.61799999999999999</v>
      </c>
      <c r="AJ211">
        <f t="shared" si="84"/>
        <v>1</v>
      </c>
      <c r="AK211">
        <f t="shared" si="85"/>
        <v>1</v>
      </c>
      <c r="AL211">
        <f t="shared" si="86"/>
        <v>0.61799999999999999</v>
      </c>
    </row>
    <row r="212" spans="1:38" x14ac:dyDescent="0.25">
      <c r="A212" s="1">
        <f>eod_group_score_df_positive[[#This Row],[date]]</f>
        <v>45176</v>
      </c>
      <c r="B212" t="s">
        <v>277</v>
      </c>
      <c r="C212" s="3">
        <f>AVERAGE(eod_group_score_df_positive!Z212:Z216)</f>
        <v>1.4718143766606828</v>
      </c>
      <c r="D212" s="3">
        <f>AVERAGE(eod_group_score_df_positive!AA212:AA216)</f>
        <v>0.97494696417923765</v>
      </c>
      <c r="E212" s="3">
        <f>AVERAGE(eod_group_score_df_positive!AB212:AB216)</f>
        <v>0.81865699568312689</v>
      </c>
      <c r="F212" s="3">
        <f>AVERAGE(eod_group_score_df_positive!AC212:AC216)</f>
        <v>0.6660080717781065</v>
      </c>
      <c r="G212" t="s">
        <v>277</v>
      </c>
      <c r="H212" s="3">
        <f>ABS(AVERAGE(eod_group_score_df_negative!Z212:Z216))</f>
        <v>9.3921348525574697E-2</v>
      </c>
      <c r="I212" s="3">
        <f>ABS(AVERAGE(eod_group_score_df_negative!AA212:AA216))</f>
        <v>7.9663269696345018E-2</v>
      </c>
      <c r="J212" s="3">
        <f>ABS(AVERAGE(eod_group_score_df_negative!AB212:AB216))</f>
        <v>8.0156201933585747E-2</v>
      </c>
      <c r="K212" s="3">
        <f>ABS(AVERAGE(eod_group_score_df_negative!AC212:AC216))</f>
        <v>7.5859265303749673E-2</v>
      </c>
      <c r="L212" t="s">
        <v>277</v>
      </c>
      <c r="M212" s="4">
        <f t="shared" si="68"/>
        <v>0.88002911728363098</v>
      </c>
      <c r="N212" s="4">
        <f t="shared" si="69"/>
        <v>0.84892376891964938</v>
      </c>
      <c r="O212" s="4">
        <f t="shared" si="70"/>
        <v>0.82163990883505622</v>
      </c>
      <c r="P212" s="4">
        <f t="shared" si="71"/>
        <v>0.7954910224187981</v>
      </c>
      <c r="Q212" t="s">
        <v>277</v>
      </c>
      <c r="R212" s="6">
        <f t="shared" si="66"/>
        <v>45176</v>
      </c>
      <c r="S212" s="5">
        <f t="shared" si="72"/>
        <v>0.84656473428998513</v>
      </c>
      <c r="T212" s="5">
        <f t="shared" si="73"/>
        <v>0.83035985231460518</v>
      </c>
      <c r="U212" s="5">
        <f t="shared" si="74"/>
        <v>0.83925143480409203</v>
      </c>
      <c r="V212" s="5">
        <f t="shared" si="75"/>
        <v>0.81075922064920491</v>
      </c>
      <c r="W212" s="5">
        <f t="shared" si="76"/>
        <v>3.3269352420578873</v>
      </c>
      <c r="X212">
        <f>group_stock_price_index[[#This Row],[VNINDEX]]</f>
        <v>1243.1400000000001</v>
      </c>
      <c r="Y212" t="s">
        <v>277</v>
      </c>
      <c r="Z212" s="1">
        <f t="shared" si="67"/>
        <v>45176</v>
      </c>
      <c r="AA212" s="4">
        <f t="shared" si="77"/>
        <v>0.50456162445029751</v>
      </c>
      <c r="AB212" s="4">
        <f t="shared" si="78"/>
        <v>0.49490334169607836</v>
      </c>
      <c r="AC212" s="4">
        <f t="shared" si="79"/>
        <v>0.22367969801714374</v>
      </c>
      <c r="AD212" s="4">
        <f t="shared" si="80"/>
        <v>0.21608587143108299</v>
      </c>
      <c r="AE212" s="4">
        <f t="shared" si="81"/>
        <v>1.4392305355946027</v>
      </c>
      <c r="AF212" s="7">
        <f t="shared" si="82"/>
        <v>1243.1400000000001</v>
      </c>
      <c r="AG212" t="s">
        <v>277</v>
      </c>
      <c r="AI212">
        <f t="shared" si="83"/>
        <v>1.3819999999999999</v>
      </c>
      <c r="AJ212">
        <f t="shared" si="84"/>
        <v>1.3819999999999999</v>
      </c>
      <c r="AK212">
        <f t="shared" si="85"/>
        <v>0.61799999999999999</v>
      </c>
      <c r="AL212">
        <f t="shared" si="86"/>
        <v>0.61799999999999999</v>
      </c>
    </row>
    <row r="213" spans="1:38" x14ac:dyDescent="0.25">
      <c r="A213" s="1">
        <f>eod_group_score_df_positive[[#This Row],[date]]</f>
        <v>45175</v>
      </c>
      <c r="B213" t="s">
        <v>277</v>
      </c>
      <c r="C213" s="3">
        <f>AVERAGE(eod_group_score_df_positive!Z213:Z217)</f>
        <v>1.4026044629268917</v>
      </c>
      <c r="D213" s="3">
        <f>AVERAGE(eod_group_score_df_positive!AA213:AA217)</f>
        <v>1.0242824108998263</v>
      </c>
      <c r="E213" s="3">
        <f>AVERAGE(eod_group_score_df_positive!AB213:AB217)</f>
        <v>0.85904726179740298</v>
      </c>
      <c r="F213" s="3">
        <f>AVERAGE(eod_group_score_df_positive!AC213:AC217)</f>
        <v>0.65386732152003668</v>
      </c>
      <c r="G213" t="s">
        <v>277</v>
      </c>
      <c r="H213" s="3">
        <f>ABS(AVERAGE(eod_group_score_df_negative!Z213:Z217))</f>
        <v>7.9589848017827869E-2</v>
      </c>
      <c r="I213" s="3">
        <f>ABS(AVERAGE(eod_group_score_df_negative!AA213:AA217))</f>
        <v>6.9150263425956232E-2</v>
      </c>
      <c r="J213" s="3">
        <f>ABS(AVERAGE(eod_group_score_df_negative!AB213:AB217))</f>
        <v>6.0719093506994268E-2</v>
      </c>
      <c r="K213" s="3">
        <f>ABS(AVERAGE(eod_group_score_df_negative!AC213:AC217))</f>
        <v>3.5658109954551431E-2</v>
      </c>
      <c r="L213" t="s">
        <v>277</v>
      </c>
      <c r="M213" s="4">
        <f t="shared" si="68"/>
        <v>0.892605379159634</v>
      </c>
      <c r="N213" s="4">
        <f t="shared" si="69"/>
        <v>0.87351710800375582</v>
      </c>
      <c r="O213" s="4">
        <f t="shared" si="70"/>
        <v>0.86796843968727422</v>
      </c>
      <c r="P213" s="4">
        <f t="shared" si="71"/>
        <v>0.89657202380978296</v>
      </c>
      <c r="Q213" t="s">
        <v>277</v>
      </c>
      <c r="R213" s="6">
        <f t="shared" si="66"/>
        <v>45175</v>
      </c>
      <c r="S213" s="5">
        <f t="shared" si="72"/>
        <v>0.80536580890348564</v>
      </c>
      <c r="T213" s="5">
        <f t="shared" si="73"/>
        <v>0.80070996449385134</v>
      </c>
      <c r="U213" s="5">
        <f t="shared" si="74"/>
        <v>0.81119166192466996</v>
      </c>
      <c r="V213" s="5">
        <f t="shared" si="75"/>
        <v>0.78727136975103351</v>
      </c>
      <c r="W213" s="5">
        <f t="shared" si="76"/>
        <v>3.2045388050730401</v>
      </c>
      <c r="X213">
        <f>group_stock_price_index[[#This Row],[VNINDEX]]</f>
        <v>1245.5</v>
      </c>
      <c r="Y213" t="s">
        <v>277</v>
      </c>
      <c r="Z213" s="1">
        <f t="shared" si="67"/>
        <v>45175</v>
      </c>
      <c r="AA213" s="4">
        <f t="shared" si="77"/>
        <v>0.2146484038730487</v>
      </c>
      <c r="AB213" s="4">
        <f t="shared" si="78"/>
        <v>0.34531960335853684</v>
      </c>
      <c r="AC213" s="4">
        <f t="shared" si="79"/>
        <v>0.3498400111963767</v>
      </c>
      <c r="AD213" s="4">
        <f t="shared" si="80"/>
        <v>0.20982582208460668</v>
      </c>
      <c r="AE213" s="4">
        <f t="shared" si="81"/>
        <v>1.119633840512569</v>
      </c>
      <c r="AF213" s="7">
        <f t="shared" si="82"/>
        <v>1245.5</v>
      </c>
      <c r="AG213" t="s">
        <v>277</v>
      </c>
      <c r="AI213">
        <f t="shared" si="83"/>
        <v>0.61799999999999999</v>
      </c>
      <c r="AJ213">
        <f t="shared" si="84"/>
        <v>1</v>
      </c>
      <c r="AK213">
        <f t="shared" si="85"/>
        <v>1</v>
      </c>
      <c r="AL213">
        <f t="shared" si="86"/>
        <v>0.61799999999999999</v>
      </c>
    </row>
    <row r="214" spans="1:38" x14ac:dyDescent="0.25">
      <c r="A214" s="1">
        <f>eod_group_score_df_positive[[#This Row],[date]]</f>
        <v>45174</v>
      </c>
      <c r="B214" t="s">
        <v>277</v>
      </c>
      <c r="C214" s="3">
        <f>AVERAGE(eod_group_score_df_positive!Z214:Z218)</f>
        <v>1.1346636908481051</v>
      </c>
      <c r="D214" s="3">
        <f>AVERAGE(eod_group_score_df_positive!AA214:AA218)</f>
        <v>0.80260810581813691</v>
      </c>
      <c r="E214" s="3">
        <f>AVERAGE(eod_group_score_df_positive!AB214:AB218)</f>
        <v>0.78542483769956295</v>
      </c>
      <c r="F214" s="3">
        <f>AVERAGE(eod_group_score_df_positive!AC214:AC218)</f>
        <v>0.63339780328462914</v>
      </c>
      <c r="G214" t="s">
        <v>277</v>
      </c>
      <c r="H214" s="3">
        <f>ABS(AVERAGE(eod_group_score_df_negative!Z214:Z218))</f>
        <v>8.1237694200425592E-2</v>
      </c>
      <c r="I214" s="3">
        <f>ABS(AVERAGE(eod_group_score_df_negative!AA214:AA218))</f>
        <v>7.167592328915165E-2</v>
      </c>
      <c r="J214" s="3">
        <f>ABS(AVERAGE(eod_group_score_df_negative!AB214:AB218))</f>
        <v>6.1560486486235001E-2</v>
      </c>
      <c r="K214" s="3">
        <f>ABS(AVERAGE(eod_group_score_df_negative!AC214:AC218))</f>
        <v>3.5903212591372781E-2</v>
      </c>
      <c r="L214" t="s">
        <v>277</v>
      </c>
      <c r="M214" s="4">
        <f t="shared" si="68"/>
        <v>0.86637453464668412</v>
      </c>
      <c r="N214" s="4">
        <f t="shared" si="69"/>
        <v>0.83603515355910529</v>
      </c>
      <c r="O214" s="4">
        <f t="shared" si="70"/>
        <v>0.85463623812983358</v>
      </c>
      <c r="P214" s="4">
        <f t="shared" si="71"/>
        <v>0.89271430420770692</v>
      </c>
      <c r="Q214" t="s">
        <v>277</v>
      </c>
      <c r="R214" s="6">
        <f t="shared" si="66"/>
        <v>45174</v>
      </c>
      <c r="S214" s="5">
        <f t="shared" si="72"/>
        <v>0.78446845562208767</v>
      </c>
      <c r="T214" s="5">
        <f t="shared" si="73"/>
        <v>0.79299326955210847</v>
      </c>
      <c r="U214" s="5">
        <f t="shared" si="74"/>
        <v>0.79107492658047296</v>
      </c>
      <c r="V214" s="5">
        <f t="shared" si="75"/>
        <v>0.75446517487023468</v>
      </c>
      <c r="W214" s="5">
        <f t="shared" si="76"/>
        <v>3.123001826624904</v>
      </c>
      <c r="X214">
        <f>group_stock_price_index[[#This Row],[VNINDEX]]</f>
        <v>1234.98</v>
      </c>
      <c r="Y214" t="s">
        <v>277</v>
      </c>
      <c r="Z214" s="1">
        <f t="shared" si="67"/>
        <v>45174</v>
      </c>
      <c r="AA214" s="4">
        <f t="shared" si="77"/>
        <v>0.20907878137674427</v>
      </c>
      <c r="AB214" s="4">
        <f t="shared" si="78"/>
        <v>0.34199164922447539</v>
      </c>
      <c r="AC214" s="4">
        <f t="shared" si="79"/>
        <v>0.34116433163952498</v>
      </c>
      <c r="AD214" s="4">
        <f t="shared" si="80"/>
        <v>0.20108222098996978</v>
      </c>
      <c r="AE214" s="4">
        <f t="shared" si="81"/>
        <v>1.0933169832307144</v>
      </c>
      <c r="AF214" s="7">
        <f t="shared" si="82"/>
        <v>1234.98</v>
      </c>
      <c r="AG214" t="s">
        <v>277</v>
      </c>
      <c r="AI214">
        <f t="shared" si="83"/>
        <v>0.61799999999999999</v>
      </c>
      <c r="AJ214">
        <f t="shared" si="84"/>
        <v>1</v>
      </c>
      <c r="AK214">
        <f t="shared" si="85"/>
        <v>1</v>
      </c>
      <c r="AL214">
        <f t="shared" si="86"/>
        <v>0.61799999999999999</v>
      </c>
    </row>
    <row r="215" spans="1:38" x14ac:dyDescent="0.25">
      <c r="A215" s="1">
        <f>eod_group_score_df_positive[[#This Row],[date]]</f>
        <v>45169</v>
      </c>
      <c r="B215" t="s">
        <v>277</v>
      </c>
      <c r="C215" s="3">
        <f>AVERAGE(eod_group_score_df_positive!Z215:Z219)</f>
        <v>0.82199169580552867</v>
      </c>
      <c r="D215" s="3">
        <f>AVERAGE(eod_group_score_df_positive!AA215:AA219)</f>
        <v>0.73664868999137023</v>
      </c>
      <c r="E215" s="3">
        <f>AVERAGE(eod_group_score_df_positive!AB215:AB219)</f>
        <v>0.70214725264482269</v>
      </c>
      <c r="F215" s="3">
        <f>AVERAGE(eod_group_score_df_positive!AC215:AC219)</f>
        <v>0.32663765585697579</v>
      </c>
      <c r="G215" t="s">
        <v>277</v>
      </c>
      <c r="H215" s="3">
        <f>ABS(AVERAGE(eod_group_score_df_negative!Z215:Z219))</f>
        <v>0.10928590692015638</v>
      </c>
      <c r="I215" s="3">
        <f>ABS(AVERAGE(eod_group_score_df_negative!AA215:AA219))</f>
        <v>7.6216792982663123E-2</v>
      </c>
      <c r="J215" s="3">
        <f>ABS(AVERAGE(eod_group_score_df_negative!AB215:AB219))</f>
        <v>5.761063929936068E-2</v>
      </c>
      <c r="K215" s="3">
        <f>ABS(AVERAGE(eod_group_score_df_negative!AC215:AC219))</f>
        <v>4.6449548466690929E-2</v>
      </c>
      <c r="L215" t="s">
        <v>277</v>
      </c>
      <c r="M215" s="4">
        <f t="shared" si="68"/>
        <v>0.76529896864201219</v>
      </c>
      <c r="N215" s="4">
        <f t="shared" si="69"/>
        <v>0.8124737866742513</v>
      </c>
      <c r="O215" s="4">
        <f t="shared" si="70"/>
        <v>0.84834474268654736</v>
      </c>
      <c r="P215" s="4">
        <f t="shared" si="71"/>
        <v>0.7509989732781388</v>
      </c>
      <c r="Q215" t="s">
        <v>277</v>
      </c>
      <c r="R215" s="6">
        <f t="shared" si="66"/>
        <v>45169</v>
      </c>
      <c r="S215" s="5">
        <f t="shared" si="72"/>
        <v>0.72627926496649009</v>
      </c>
      <c r="T215" s="5">
        <f t="shared" si="73"/>
        <v>0.73976955827398083</v>
      </c>
      <c r="U215" s="5">
        <f t="shared" si="74"/>
        <v>0.76494620959029724</v>
      </c>
      <c r="V215" s="5">
        <f t="shared" si="75"/>
        <v>0.71742332763028993</v>
      </c>
      <c r="W215" s="5">
        <f t="shared" si="76"/>
        <v>2.9484183604610585</v>
      </c>
      <c r="X215">
        <f>group_stock_price_index[[#This Row],[VNINDEX]]</f>
        <v>1224.05</v>
      </c>
      <c r="Y215" t="s">
        <v>277</v>
      </c>
      <c r="Z215" s="1">
        <f t="shared" si="67"/>
        <v>45169</v>
      </c>
      <c r="AA215" s="4">
        <f t="shared" si="77"/>
        <v>0.19357003149090776</v>
      </c>
      <c r="AB215" s="4">
        <f t="shared" si="78"/>
        <v>0.31903803095715405</v>
      </c>
      <c r="AC215" s="4">
        <f t="shared" si="79"/>
        <v>0.32989588415240212</v>
      </c>
      <c r="AD215" s="4">
        <f t="shared" si="80"/>
        <v>0.19120972168758596</v>
      </c>
      <c r="AE215" s="4">
        <f t="shared" si="81"/>
        <v>1.0337136682880499</v>
      </c>
      <c r="AF215" s="7">
        <f t="shared" si="82"/>
        <v>1224.05</v>
      </c>
      <c r="AG215" t="s">
        <v>277</v>
      </c>
      <c r="AI215">
        <f t="shared" si="83"/>
        <v>0.61799999999999999</v>
      </c>
      <c r="AJ215">
        <f t="shared" si="84"/>
        <v>1</v>
      </c>
      <c r="AK215">
        <f t="shared" si="85"/>
        <v>1</v>
      </c>
      <c r="AL215">
        <f t="shared" si="86"/>
        <v>0.61799999999999999</v>
      </c>
    </row>
    <row r="216" spans="1:38" x14ac:dyDescent="0.25">
      <c r="A216" s="1">
        <f>eod_group_score_df_positive[[#This Row],[date]]</f>
        <v>45168</v>
      </c>
      <c r="B216" t="s">
        <v>277</v>
      </c>
      <c r="C216" s="3">
        <f>AVERAGE(eod_group_score_df_positive!Z216:Z220)</f>
        <v>0.9844933977191751</v>
      </c>
      <c r="D216" s="3">
        <f>AVERAGE(eod_group_score_df_positive!AA216:AA220)</f>
        <v>0.54971103351916573</v>
      </c>
      <c r="E216" s="3">
        <f>AVERAGE(eod_group_score_df_positive!AB216:AB220)</f>
        <v>0.52625376856689665</v>
      </c>
      <c r="F216" s="3">
        <f>AVERAGE(eod_group_score_df_positive!AC216:AC220)</f>
        <v>0.2639901634951074</v>
      </c>
      <c r="G216" t="s">
        <v>277</v>
      </c>
      <c r="H216" s="3">
        <f>ABS(AVERAGE(eod_group_score_df_negative!Z216:Z220))</f>
        <v>9.2329090538968928E-2</v>
      </c>
      <c r="I216" s="3">
        <f>ABS(AVERAGE(eod_group_score_df_negative!AA216:AA220))</f>
        <v>6.7647199926955587E-2</v>
      </c>
      <c r="J216" s="3">
        <f>ABS(AVERAGE(eod_group_score_df_negative!AB216:AB220))</f>
        <v>5.7283571879234531E-2</v>
      </c>
      <c r="K216" s="3">
        <f>ABS(AVERAGE(eod_group_score_df_negative!AC216:AC220))</f>
        <v>4.3328956622452452E-2</v>
      </c>
      <c r="L216" t="s">
        <v>277</v>
      </c>
      <c r="M216" s="4">
        <f t="shared" si="68"/>
        <v>0.82851567171796447</v>
      </c>
      <c r="N216" s="4">
        <f t="shared" si="69"/>
        <v>0.78084944441626425</v>
      </c>
      <c r="O216" s="4">
        <f t="shared" si="70"/>
        <v>0.80366784468174879</v>
      </c>
      <c r="P216" s="4">
        <f t="shared" si="71"/>
        <v>0.71801977953159779</v>
      </c>
      <c r="Q216" t="s">
        <v>277</v>
      </c>
      <c r="R216" s="6">
        <f t="shared" si="66"/>
        <v>45168</v>
      </c>
      <c r="S216" s="5">
        <f t="shared" si="72"/>
        <v>0.46829826174112066</v>
      </c>
      <c r="T216" s="5">
        <f t="shared" si="73"/>
        <v>0.43325424941046708</v>
      </c>
      <c r="U216" s="5">
        <f t="shared" si="74"/>
        <v>0.47972092067529887</v>
      </c>
      <c r="V216" s="5">
        <f t="shared" si="75"/>
        <v>0.45099946349467751</v>
      </c>
      <c r="W216" s="5">
        <f t="shared" si="76"/>
        <v>1.8322728953215641</v>
      </c>
      <c r="X216">
        <f>group_stock_price_index[[#This Row],[VNINDEX]]</f>
        <v>1213.1600000000001</v>
      </c>
      <c r="Y216" t="s">
        <v>277</v>
      </c>
      <c r="Z216" s="1">
        <f t="shared" si="67"/>
        <v>45168</v>
      </c>
      <c r="AA216" s="4">
        <f t="shared" si="77"/>
        <v>0.1248121950398082</v>
      </c>
      <c r="AB216" s="4">
        <f t="shared" si="78"/>
        <v>0.18684816249838482</v>
      </c>
      <c r="AC216" s="4">
        <f t="shared" si="79"/>
        <v>0.20688769391686318</v>
      </c>
      <c r="AD216" s="4">
        <f t="shared" si="80"/>
        <v>0.12020166974624449</v>
      </c>
      <c r="AE216" s="4">
        <f t="shared" si="81"/>
        <v>0.63874972120130069</v>
      </c>
      <c r="AF216" s="7">
        <f t="shared" si="82"/>
        <v>1213.1600000000001</v>
      </c>
      <c r="AG216" t="s">
        <v>277</v>
      </c>
      <c r="AI216">
        <f t="shared" si="83"/>
        <v>0.61799999999999999</v>
      </c>
      <c r="AJ216">
        <f t="shared" si="84"/>
        <v>1</v>
      </c>
      <c r="AK216">
        <f t="shared" si="85"/>
        <v>1</v>
      </c>
      <c r="AL216">
        <f t="shared" si="86"/>
        <v>0.61799999999999999</v>
      </c>
    </row>
    <row r="217" spans="1:38" x14ac:dyDescent="0.25">
      <c r="A217" s="1">
        <f>eod_group_score_df_positive[[#This Row],[date]]</f>
        <v>45167</v>
      </c>
      <c r="B217" t="s">
        <v>277</v>
      </c>
      <c r="C217" s="3">
        <f>AVERAGE(eod_group_score_df_positive!Z217:Z221)</f>
        <v>0.65910179745218733</v>
      </c>
      <c r="D217" s="3">
        <f>AVERAGE(eod_group_score_df_positive!AA217:AA221)</f>
        <v>0.49092638537307831</v>
      </c>
      <c r="E217" s="3">
        <f>AVERAGE(eod_group_score_df_positive!AB217:AB221)</f>
        <v>0.4055593546237658</v>
      </c>
      <c r="F217" s="3">
        <f>AVERAGE(eod_group_score_df_positive!AC217:AC221)</f>
        <v>0.28117924097782376</v>
      </c>
      <c r="G217" t="s">
        <v>277</v>
      </c>
      <c r="H217" s="3">
        <f>ABS(AVERAGE(eod_group_score_df_negative!Z217:Z221))</f>
        <v>0.12833932308761573</v>
      </c>
      <c r="I217" s="3">
        <f>ABS(AVERAGE(eod_group_score_df_negative!AA217:AA221))</f>
        <v>8.6405061061145733E-2</v>
      </c>
      <c r="J217" s="3">
        <f>ABS(AVERAGE(eod_group_score_df_negative!AB217:AB221))</f>
        <v>7.6864310658657717E-2</v>
      </c>
      <c r="K217" s="3">
        <f>ABS(AVERAGE(eod_group_score_df_negative!AC217:AC221))</f>
        <v>5.3946583328566874E-2</v>
      </c>
      <c r="L217" t="s">
        <v>277</v>
      </c>
      <c r="M217" s="4">
        <f t="shared" si="68"/>
        <v>0.67403449035113339</v>
      </c>
      <c r="N217" s="4">
        <f t="shared" si="69"/>
        <v>0.70067432981587996</v>
      </c>
      <c r="O217" s="4">
        <f t="shared" si="70"/>
        <v>0.68134104443794508</v>
      </c>
      <c r="P217" s="4">
        <f t="shared" si="71"/>
        <v>0.67805176792794142</v>
      </c>
      <c r="Q217" t="s">
        <v>277</v>
      </c>
      <c r="R217" s="6">
        <f t="shared" si="66"/>
        <v>45167</v>
      </c>
      <c r="S217" s="5">
        <f t="shared" si="72"/>
        <v>0.15176882060691627</v>
      </c>
      <c r="T217" s="5">
        <f t="shared" si="73"/>
        <v>0.10856755116716539</v>
      </c>
      <c r="U217" s="5">
        <f t="shared" si="74"/>
        <v>0.17303764131147129</v>
      </c>
      <c r="V217" s="5">
        <f t="shared" si="75"/>
        <v>0.17124816122217804</v>
      </c>
      <c r="W217" s="5">
        <f t="shared" si="76"/>
        <v>0.60462217430773091</v>
      </c>
      <c r="X217">
        <f>group_stock_price_index[[#This Row],[VNINDEX]]</f>
        <v>1204.43</v>
      </c>
      <c r="Y217" t="s">
        <v>277</v>
      </c>
      <c r="Z217" s="1">
        <f t="shared" si="67"/>
        <v>45167</v>
      </c>
      <c r="AA217" s="4">
        <f t="shared" si="77"/>
        <v>0</v>
      </c>
      <c r="AB217" s="4">
        <f t="shared" si="78"/>
        <v>0</v>
      </c>
      <c r="AC217" s="4">
        <f t="shared" si="79"/>
        <v>0</v>
      </c>
      <c r="AD217" s="4">
        <f t="shared" si="80"/>
        <v>0</v>
      </c>
      <c r="AE217" s="4">
        <f t="shared" si="81"/>
        <v>0</v>
      </c>
      <c r="AF217" s="7">
        <f t="shared" si="82"/>
        <v>1204.43</v>
      </c>
      <c r="AG217" t="s">
        <v>277</v>
      </c>
      <c r="AI217">
        <f t="shared" si="83"/>
        <v>0.61799999999999999</v>
      </c>
      <c r="AJ217">
        <f t="shared" si="84"/>
        <v>1</v>
      </c>
      <c r="AK217">
        <f t="shared" si="85"/>
        <v>1</v>
      </c>
      <c r="AL217">
        <f t="shared" si="86"/>
        <v>0.61799999999999999</v>
      </c>
    </row>
    <row r="218" spans="1:38" x14ac:dyDescent="0.25">
      <c r="A218" s="1">
        <f>eod_group_score_df_positive[[#This Row],[date]]</f>
        <v>45166</v>
      </c>
      <c r="B218" t="s">
        <v>277</v>
      </c>
      <c r="C218" s="3">
        <f>AVERAGE(eod_group_score_df_positive!Z218:Z222)</f>
        <v>0.82063796871460326</v>
      </c>
      <c r="D218" s="3">
        <f>AVERAGE(eod_group_score_df_positive!AA218:AA222)</f>
        <v>0.51111749586942068</v>
      </c>
      <c r="E218" s="3">
        <f>AVERAGE(eod_group_score_df_positive!AB218:AB222)</f>
        <v>0.477504150411525</v>
      </c>
      <c r="F218" s="3">
        <f>AVERAGE(eod_group_score_df_positive!AC218:AC222)</f>
        <v>0.35261302122535632</v>
      </c>
      <c r="G218" t="s">
        <v>277</v>
      </c>
      <c r="H218" s="3">
        <f>ABS(AVERAGE(eod_group_score_df_negative!Z218:Z222))</f>
        <v>9.7240703160867581E-2</v>
      </c>
      <c r="I218" s="3">
        <f>ABS(AVERAGE(eod_group_score_df_negative!AA218:AA222))</f>
        <v>4.5978942492323011E-2</v>
      </c>
      <c r="J218" s="3">
        <f>ABS(AVERAGE(eod_group_score_df_negative!AB218:AB222))</f>
        <v>6.2846949606001373E-2</v>
      </c>
      <c r="K218" s="3">
        <f>ABS(AVERAGE(eod_group_score_df_negative!AC218:AC222))</f>
        <v>5.4434213062445759E-2</v>
      </c>
      <c r="L218" t="s">
        <v>277</v>
      </c>
      <c r="M218" s="4">
        <f t="shared" si="68"/>
        <v>0.78811861275264439</v>
      </c>
      <c r="N218" s="4">
        <f t="shared" si="69"/>
        <v>0.83493363329504122</v>
      </c>
      <c r="O218" s="4">
        <f t="shared" si="70"/>
        <v>0.7673847629662901</v>
      </c>
      <c r="P218" s="4">
        <f t="shared" si="71"/>
        <v>0.73254104940578879</v>
      </c>
      <c r="Q218" t="s">
        <v>277</v>
      </c>
      <c r="R218" s="6">
        <f t="shared" si="66"/>
        <v>45166</v>
      </c>
      <c r="S218" s="5">
        <f t="shared" si="72"/>
        <v>-0.11787338471991238</v>
      </c>
      <c r="T218" s="5">
        <f t="shared" si="73"/>
        <v>-0.19757767462984449</v>
      </c>
      <c r="U218" s="5">
        <f t="shared" si="74"/>
        <v>-0.10101635198080119</v>
      </c>
      <c r="V218" s="5">
        <f t="shared" si="75"/>
        <v>-0.10759032247948172</v>
      </c>
      <c r="W218" s="5">
        <f t="shared" si="76"/>
        <v>-0.52405773381003984</v>
      </c>
      <c r="X218">
        <f>group_stock_price_index[[#This Row],[VNINDEX]]</f>
        <v>1201.72</v>
      </c>
      <c r="Y218" t="s">
        <v>277</v>
      </c>
      <c r="Z218" s="1">
        <f t="shared" si="67"/>
        <v>45166</v>
      </c>
      <c r="AA218" s="4">
        <f t="shared" si="77"/>
        <v>0</v>
      </c>
      <c r="AB218" s="4">
        <f t="shared" si="78"/>
        <v>0</v>
      </c>
      <c r="AC218" s="4">
        <f t="shared" si="79"/>
        <v>0</v>
      </c>
      <c r="AD218" s="4">
        <f t="shared" si="80"/>
        <v>0</v>
      </c>
      <c r="AE218" s="4">
        <f t="shared" si="81"/>
        <v>0</v>
      </c>
      <c r="AF218" s="7">
        <f t="shared" si="82"/>
        <v>1201.72</v>
      </c>
      <c r="AG218" t="s">
        <v>277</v>
      </c>
      <c r="AI218">
        <f t="shared" si="83"/>
        <v>0.61799999999999999</v>
      </c>
      <c r="AJ218">
        <f t="shared" si="84"/>
        <v>1</v>
      </c>
      <c r="AK218">
        <f t="shared" si="85"/>
        <v>1</v>
      </c>
      <c r="AL218">
        <f t="shared" si="86"/>
        <v>0.61799999999999999</v>
      </c>
    </row>
    <row r="219" spans="1:38" x14ac:dyDescent="0.25">
      <c r="A219" s="1">
        <f>eod_group_score_df_positive[[#This Row],[date]]</f>
        <v>45163</v>
      </c>
      <c r="B219" t="s">
        <v>277</v>
      </c>
      <c r="C219" s="3">
        <f>AVERAGE(eod_group_score_df_positive!Z219:Z223)</f>
        <v>0.62894802399534211</v>
      </c>
      <c r="D219" s="3">
        <f>AVERAGE(eod_group_score_df_positive!AA219:AA223)</f>
        <v>0.38780445438830002</v>
      </c>
      <c r="E219" s="3">
        <f>AVERAGE(eod_group_score_df_positive!AB219:AB223)</f>
        <v>0.44573504712174677</v>
      </c>
      <c r="F219" s="3">
        <f>AVERAGE(eod_group_score_df_positive!AC219:AC223)</f>
        <v>0.33783228470207494</v>
      </c>
      <c r="G219" t="s">
        <v>277</v>
      </c>
      <c r="H219" s="3">
        <f>ABS(AVERAGE(eod_group_score_df_negative!Z219:Z223))</f>
        <v>0.16949886396060274</v>
      </c>
      <c r="I219" s="3">
        <f>ABS(AVERAGE(eod_group_score_df_negative!AA219:AA223))</f>
        <v>0.10624020389195735</v>
      </c>
      <c r="J219" s="3">
        <f>ABS(AVERAGE(eod_group_score_df_negative!AB219:AB223))</f>
        <v>7.1361178665334174E-2</v>
      </c>
      <c r="K219" s="3">
        <f>ABS(AVERAGE(eod_group_score_df_negative!AC219:AC223))</f>
        <v>5.7870534612187316E-2</v>
      </c>
      <c r="L219" t="s">
        <v>277</v>
      </c>
      <c r="M219" s="4">
        <f t="shared" si="68"/>
        <v>0.57542858136869579</v>
      </c>
      <c r="N219" s="4">
        <f t="shared" si="69"/>
        <v>0.56991659716846765</v>
      </c>
      <c r="O219" s="4">
        <f t="shared" si="70"/>
        <v>0.72399265317895489</v>
      </c>
      <c r="P219" s="4">
        <f t="shared" si="71"/>
        <v>0.70750506800798263</v>
      </c>
      <c r="Q219" t="s">
        <v>277</v>
      </c>
      <c r="R219" s="6">
        <f t="shared" si="66"/>
        <v>45163</v>
      </c>
      <c r="S219" s="5">
        <f t="shared" si="72"/>
        <v>-0.4294023499178124</v>
      </c>
      <c r="T219" s="5">
        <f t="shared" si="73"/>
        <v>-0.54217094111660757</v>
      </c>
      <c r="U219" s="5">
        <f t="shared" si="74"/>
        <v>-0.41275352858525716</v>
      </c>
      <c r="V219" s="5">
        <f t="shared" si="75"/>
        <v>-0.40971404665953115</v>
      </c>
      <c r="W219" s="5">
        <f t="shared" si="76"/>
        <v>-1.7940408662792082</v>
      </c>
      <c r="X219">
        <f>group_stock_price_index[[#This Row],[VNINDEX]]</f>
        <v>1183.3699999999999</v>
      </c>
      <c r="Y219" t="s">
        <v>277</v>
      </c>
      <c r="Z219" s="1">
        <f t="shared" si="67"/>
        <v>45163</v>
      </c>
      <c r="AA219" s="4">
        <f t="shared" si="77"/>
        <v>0</v>
      </c>
      <c r="AB219" s="4">
        <f t="shared" si="78"/>
        <v>0</v>
      </c>
      <c r="AC219" s="4">
        <f t="shared" si="79"/>
        <v>0</v>
      </c>
      <c r="AD219" s="4">
        <f t="shared" si="80"/>
        <v>0</v>
      </c>
      <c r="AE219" s="4">
        <f t="shared" si="81"/>
        <v>0</v>
      </c>
      <c r="AF219" s="7">
        <f t="shared" si="82"/>
        <v>1183.3699999999999</v>
      </c>
      <c r="AG219" t="s">
        <v>277</v>
      </c>
      <c r="AI219">
        <f t="shared" si="83"/>
        <v>0.61799999999999999</v>
      </c>
      <c r="AJ219">
        <f t="shared" si="84"/>
        <v>0.61799999999999999</v>
      </c>
      <c r="AK219">
        <f t="shared" si="85"/>
        <v>0.61799999999999999</v>
      </c>
      <c r="AL219">
        <f t="shared" si="86"/>
        <v>0.61799999999999999</v>
      </c>
    </row>
    <row r="220" spans="1:38" x14ac:dyDescent="0.25">
      <c r="A220" s="1">
        <f>eod_group_score_df_positive[[#This Row],[date]]</f>
        <v>45162</v>
      </c>
      <c r="B220" t="s">
        <v>277</v>
      </c>
      <c r="C220" s="3">
        <f>AVERAGE(eod_group_score_df_positive!Z220:Z224)</f>
        <v>0.60984192210818078</v>
      </c>
      <c r="D220" s="3">
        <f>AVERAGE(eod_group_score_df_positive!AA220:AA224)</f>
        <v>0.30371953946369901</v>
      </c>
      <c r="E220" s="3">
        <f>AVERAGE(eod_group_score_df_positive!AB220:AB224)</f>
        <v>0.43153950970033972</v>
      </c>
      <c r="F220" s="3">
        <f>AVERAGE(eod_group_score_df_positive!AC220:AC224)</f>
        <v>0.32497230383124004</v>
      </c>
      <c r="G220" t="s">
        <v>277</v>
      </c>
      <c r="H220" s="3">
        <f>ABS(AVERAGE(eod_group_score_df_negative!Z220:Z224))</f>
        <v>1.9557856753052583</v>
      </c>
      <c r="I220" s="3">
        <f>ABS(AVERAGE(eod_group_score_df_negative!AA220:AA224))</f>
        <v>1.8665021955304546</v>
      </c>
      <c r="J220" s="3">
        <f>ABS(AVERAGE(eod_group_score_df_negative!AB220:AB224))</f>
        <v>1.6126140081859055</v>
      </c>
      <c r="K220" s="3">
        <f>ABS(AVERAGE(eod_group_score_df_negative!AC220:AC224))</f>
        <v>1.2266538103238216</v>
      </c>
      <c r="L220" t="s">
        <v>277</v>
      </c>
      <c r="M220" s="4">
        <f t="shared" si="68"/>
        <v>-0.52460604748483497</v>
      </c>
      <c r="N220" s="4">
        <f t="shared" si="69"/>
        <v>-0.72010275764331766</v>
      </c>
      <c r="O220" s="4">
        <f t="shared" si="70"/>
        <v>-0.57778170188844469</v>
      </c>
      <c r="P220" s="4">
        <f t="shared" si="71"/>
        <v>-0.5811203473999228</v>
      </c>
      <c r="Q220" t="s">
        <v>277</v>
      </c>
      <c r="R220" s="6">
        <f t="shared" si="66"/>
        <v>45162</v>
      </c>
      <c r="S220" s="5">
        <f t="shared" si="72"/>
        <v>-0.67831051968820488</v>
      </c>
      <c r="T220" s="5">
        <f t="shared" si="73"/>
        <v>-0.8352255406518232</v>
      </c>
      <c r="U220" s="5">
        <f t="shared" si="74"/>
        <v>-0.71490740037330414</v>
      </c>
      <c r="V220" s="5">
        <f t="shared" si="75"/>
        <v>-0.73423709798848358</v>
      </c>
      <c r="W220" s="5">
        <f t="shared" si="76"/>
        <v>-2.9626805587018161</v>
      </c>
      <c r="X220">
        <f>group_stock_price_index[[#This Row],[VNINDEX]]</f>
        <v>1189.3900000000001</v>
      </c>
      <c r="Y220" t="s">
        <v>277</v>
      </c>
      <c r="Z220" s="1">
        <f t="shared" si="67"/>
        <v>45162</v>
      </c>
      <c r="AA220" s="4">
        <f t="shared" si="77"/>
        <v>0</v>
      </c>
      <c r="AB220" s="4">
        <f t="shared" si="78"/>
        <v>0</v>
      </c>
      <c r="AC220" s="4">
        <f t="shared" si="79"/>
        <v>0</v>
      </c>
      <c r="AD220" s="4">
        <f t="shared" si="80"/>
        <v>0</v>
      </c>
      <c r="AE220" s="4">
        <f t="shared" si="81"/>
        <v>0</v>
      </c>
      <c r="AF220" s="7">
        <f t="shared" si="82"/>
        <v>1189.3900000000001</v>
      </c>
      <c r="AG220" t="s">
        <v>277</v>
      </c>
      <c r="AI220">
        <f t="shared" si="83"/>
        <v>1.3819999999999999</v>
      </c>
      <c r="AJ220">
        <f t="shared" si="84"/>
        <v>1.3819999999999999</v>
      </c>
      <c r="AK220">
        <f t="shared" si="85"/>
        <v>0.61799999999999999</v>
      </c>
      <c r="AL220">
        <f t="shared" si="86"/>
        <v>0.61799999999999999</v>
      </c>
    </row>
    <row r="221" spans="1:38" x14ac:dyDescent="0.25">
      <c r="A221" s="1">
        <f>eod_group_score_df_positive[[#This Row],[date]]</f>
        <v>45161</v>
      </c>
      <c r="B221" t="s">
        <v>277</v>
      </c>
      <c r="C221" s="3">
        <f>AVERAGE(eod_group_score_df_positive!Z221:Z225)</f>
        <v>0.30336144523535052</v>
      </c>
      <c r="D221" s="3">
        <f>AVERAGE(eod_group_score_df_positive!AA221:AA225)</f>
        <v>0.17830296925013356</v>
      </c>
      <c r="E221" s="3">
        <f>AVERAGE(eod_group_score_df_positive!AB221:AB225)</f>
        <v>0.27205275688777075</v>
      </c>
      <c r="F221" s="3">
        <f>AVERAGE(eod_group_score_df_positive!AC221:AC225)</f>
        <v>0.24976582372021422</v>
      </c>
      <c r="G221" t="s">
        <v>277</v>
      </c>
      <c r="H221" s="3">
        <f>ABS(AVERAGE(eod_group_score_df_negative!Z221:Z225))</f>
        <v>2.1643112100894752</v>
      </c>
      <c r="I221" s="3">
        <f>ABS(AVERAGE(eod_group_score_df_negative!AA221:AA225))</f>
        <v>2.087070592016214</v>
      </c>
      <c r="J221" s="3">
        <f>ABS(AVERAGE(eod_group_score_df_negative!AB221:AB225))</f>
        <v>1.7412778582812209</v>
      </c>
      <c r="K221" s="3">
        <f>ABS(AVERAGE(eod_group_score_df_negative!AC221:AC225))</f>
        <v>1.3148728216996777</v>
      </c>
      <c r="L221" t="s">
        <v>277</v>
      </c>
      <c r="M221" s="4">
        <f t="shared" si="68"/>
        <v>-0.75413153395305721</v>
      </c>
      <c r="N221" s="4">
        <f t="shared" si="69"/>
        <v>-0.84258404680024446</v>
      </c>
      <c r="O221" s="4">
        <f t="shared" si="70"/>
        <v>-0.72974855213738898</v>
      </c>
      <c r="P221" s="4">
        <f t="shared" si="71"/>
        <v>-0.68073673183089989</v>
      </c>
      <c r="Q221" t="s">
        <v>277</v>
      </c>
      <c r="R221" s="6">
        <f t="shared" si="66"/>
        <v>45161</v>
      </c>
      <c r="S221" s="5">
        <f t="shared" si="72"/>
        <v>-0.50145938813652469</v>
      </c>
      <c r="T221" s="5">
        <f t="shared" si="73"/>
        <v>-0.75646120869159705</v>
      </c>
      <c r="U221" s="5">
        <f t="shared" si="74"/>
        <v>-0.5651076912346793</v>
      </c>
      <c r="V221" s="5">
        <f t="shared" si="75"/>
        <v>-0.70669372305861811</v>
      </c>
      <c r="W221" s="5">
        <f t="shared" si="76"/>
        <v>-2.5297220111214189</v>
      </c>
      <c r="X221">
        <f>group_stock_price_index[[#This Row],[VNINDEX]]</f>
        <v>1172.56</v>
      </c>
      <c r="Y221" t="s">
        <v>277</v>
      </c>
      <c r="Z221" s="1">
        <f t="shared" si="67"/>
        <v>45161</v>
      </c>
      <c r="AA221" s="4">
        <f t="shared" si="77"/>
        <v>0</v>
      </c>
      <c r="AB221" s="4">
        <f t="shared" si="78"/>
        <v>0</v>
      </c>
      <c r="AC221" s="4">
        <f t="shared" si="79"/>
        <v>0</v>
      </c>
      <c r="AD221" s="4">
        <f t="shared" si="80"/>
        <v>0</v>
      </c>
      <c r="AE221" s="4">
        <f t="shared" si="81"/>
        <v>0</v>
      </c>
      <c r="AF221" s="7">
        <f t="shared" si="82"/>
        <v>1172.56</v>
      </c>
      <c r="AG221" t="s">
        <v>277</v>
      </c>
      <c r="AI221">
        <f t="shared" si="83"/>
        <v>1.3819999999999999</v>
      </c>
      <c r="AJ221">
        <f t="shared" si="84"/>
        <v>1.3819999999999999</v>
      </c>
      <c r="AK221">
        <f t="shared" si="85"/>
        <v>0.61799999999999999</v>
      </c>
      <c r="AL221">
        <f t="shared" si="86"/>
        <v>0.61799999999999999</v>
      </c>
    </row>
    <row r="222" spans="1:38" x14ac:dyDescent="0.25">
      <c r="A222" s="1">
        <f>eod_group_score_df_positive[[#This Row],[date]]</f>
        <v>45160</v>
      </c>
      <c r="B222" t="s">
        <v>277</v>
      </c>
      <c r="C222" s="3">
        <f>AVERAGE(eod_group_score_df_positive!Z222:Z226)</f>
        <v>0.41751394797166652</v>
      </c>
      <c r="D222" s="3">
        <f>AVERAGE(eod_group_score_df_positive!AA222:AA226)</f>
        <v>0.19376127544903049</v>
      </c>
      <c r="E222" s="3">
        <f>AVERAGE(eod_group_score_df_positive!AB222:AB226)</f>
        <v>0.32041627628961172</v>
      </c>
      <c r="F222" s="3">
        <f>AVERAGE(eod_group_score_df_positive!AC222:AC226)</f>
        <v>0.21899690532448091</v>
      </c>
      <c r="G222" t="s">
        <v>277</v>
      </c>
      <c r="H222" s="3">
        <f>ABS(AVERAGE(eod_group_score_df_negative!Z222:Z226))</f>
        <v>2.1453091416160044</v>
      </c>
      <c r="I222" s="3">
        <f>ABS(AVERAGE(eod_group_score_df_negative!AA222:AA226))</f>
        <v>2.0864779327542231</v>
      </c>
      <c r="J222" s="3">
        <f>ABS(AVERAGE(eod_group_score_df_negative!AB222:AB226))</f>
        <v>1.7396677300655685</v>
      </c>
      <c r="K222" s="3">
        <f>ABS(AVERAGE(eod_group_score_df_negative!AC222:AC226))</f>
        <v>1.3239989887492944</v>
      </c>
      <c r="L222" t="s">
        <v>277</v>
      </c>
      <c r="M222" s="4">
        <f t="shared" si="68"/>
        <v>-0.67417653628300989</v>
      </c>
      <c r="N222" s="4">
        <f t="shared" si="69"/>
        <v>-0.83005179916916927</v>
      </c>
      <c r="O222" s="4">
        <f t="shared" si="70"/>
        <v>-0.68892892202341716</v>
      </c>
      <c r="P222" s="4">
        <f t="shared" si="71"/>
        <v>-0.71614065058035725</v>
      </c>
      <c r="Q222" t="s">
        <v>277</v>
      </c>
      <c r="R222" s="6">
        <f t="shared" si="66"/>
        <v>45160</v>
      </c>
      <c r="S222" s="5">
        <f t="shared" si="72"/>
        <v>-0.27847731056666819</v>
      </c>
      <c r="T222" s="5">
        <f t="shared" si="73"/>
        <v>-0.66608306624629365</v>
      </c>
      <c r="U222" s="5">
        <f t="shared" si="74"/>
        <v>-0.41171364892631301</v>
      </c>
      <c r="V222" s="5">
        <f t="shared" si="75"/>
        <v>-0.69836470298243725</v>
      </c>
      <c r="W222" s="5">
        <f t="shared" si="76"/>
        <v>-2.054638728721712</v>
      </c>
      <c r="X222">
        <f>group_stock_price_index[[#This Row],[VNINDEX]]</f>
        <v>1180.49</v>
      </c>
      <c r="Y222" t="s">
        <v>277</v>
      </c>
      <c r="Z222" s="1">
        <f t="shared" si="67"/>
        <v>45160</v>
      </c>
      <c r="AA222" s="4">
        <f t="shared" si="77"/>
        <v>0</v>
      </c>
      <c r="AB222" s="4">
        <f t="shared" si="78"/>
        <v>0</v>
      </c>
      <c r="AC222" s="4">
        <f t="shared" si="79"/>
        <v>0</v>
      </c>
      <c r="AD222" s="4">
        <f t="shared" si="80"/>
        <v>0</v>
      </c>
      <c r="AE222" s="4">
        <f t="shared" si="81"/>
        <v>0</v>
      </c>
      <c r="AF222" s="7">
        <f t="shared" si="82"/>
        <v>1180.49</v>
      </c>
      <c r="AG222" t="s">
        <v>277</v>
      </c>
      <c r="AI222">
        <f t="shared" si="83"/>
        <v>1.3819999999999999</v>
      </c>
      <c r="AJ222">
        <f t="shared" si="84"/>
        <v>1.3819999999999999</v>
      </c>
      <c r="AK222">
        <f t="shared" si="85"/>
        <v>0.61799999999999999</v>
      </c>
      <c r="AL222">
        <f t="shared" si="86"/>
        <v>0.61799999999999999</v>
      </c>
    </row>
    <row r="223" spans="1:38" x14ac:dyDescent="0.25">
      <c r="A223" s="1">
        <f>eod_group_score_df_positive[[#This Row],[date]]</f>
        <v>45159</v>
      </c>
      <c r="B223" t="s">
        <v>277</v>
      </c>
      <c r="C223" s="3">
        <f>AVERAGE(eod_group_score_df_positive!Z223:Z227)</f>
        <v>0.28423257696926185</v>
      </c>
      <c r="D223" s="3">
        <f>AVERAGE(eod_group_score_df_positive!AA223:AA227)</f>
        <v>0.12421992791323903</v>
      </c>
      <c r="E223" s="3">
        <f>AVERAGE(eod_group_score_df_positive!AB223:AB227)</f>
        <v>0.20476234512634833</v>
      </c>
      <c r="F223" s="3">
        <f>AVERAGE(eod_group_score_df_positive!AC223:AC227)</f>
        <v>0.16832347491480437</v>
      </c>
      <c r="G223" t="s">
        <v>277</v>
      </c>
      <c r="H223" s="3">
        <f>ABS(AVERAGE(eod_group_score_df_negative!Z223:Z227))</f>
        <v>2.1822741868681783</v>
      </c>
      <c r="I223" s="3">
        <f>ABS(AVERAGE(eod_group_score_df_negative!AA223:AA227))</f>
        <v>2.0946408815868351</v>
      </c>
      <c r="J223" s="3">
        <f>ABS(AVERAGE(eod_group_score_df_negative!AB223:AB227))</f>
        <v>1.757513113000521</v>
      </c>
      <c r="K223" s="3">
        <f>ABS(AVERAGE(eod_group_score_df_negative!AC223:AC227))</f>
        <v>1.3486342841392887</v>
      </c>
      <c r="L223" t="s">
        <v>277</v>
      </c>
      <c r="M223" s="4">
        <f t="shared" si="68"/>
        <v>-0.76952621323685544</v>
      </c>
      <c r="N223" s="4">
        <f t="shared" si="69"/>
        <v>-0.88803269913877403</v>
      </c>
      <c r="O223" s="4">
        <f t="shared" si="70"/>
        <v>-0.79130112005599007</v>
      </c>
      <c r="P223" s="4">
        <f t="shared" si="71"/>
        <v>-0.77807757149445833</v>
      </c>
      <c r="Q223" t="s">
        <v>277</v>
      </c>
      <c r="R223" s="6">
        <f t="shared" si="66"/>
        <v>45159</v>
      </c>
      <c r="S223" s="5">
        <f t="shared" si="72"/>
        <v>-5.5690997544350695E-2</v>
      </c>
      <c r="T223" s="5">
        <f t="shared" si="73"/>
        <v>-0.49885970192448942</v>
      </c>
      <c r="U223" s="5">
        <f t="shared" si="74"/>
        <v>-0.25628703986839846</v>
      </c>
      <c r="V223" s="5">
        <f t="shared" si="75"/>
        <v>-0.59909233155532005</v>
      </c>
      <c r="W223" s="5">
        <f t="shared" si="76"/>
        <v>-1.4099300708925586</v>
      </c>
      <c r="X223">
        <f>group_stock_price_index[[#This Row],[VNINDEX]]</f>
        <v>1179.76</v>
      </c>
      <c r="Y223" t="s">
        <v>277</v>
      </c>
      <c r="Z223" s="1">
        <f t="shared" si="67"/>
        <v>45159</v>
      </c>
      <c r="AA223" s="4">
        <f t="shared" si="77"/>
        <v>0</v>
      </c>
      <c r="AB223" s="4">
        <f t="shared" si="78"/>
        <v>0</v>
      </c>
      <c r="AC223" s="4">
        <f t="shared" si="79"/>
        <v>0</v>
      </c>
      <c r="AD223" s="4">
        <f t="shared" si="80"/>
        <v>0</v>
      </c>
      <c r="AE223" s="4">
        <f t="shared" si="81"/>
        <v>0</v>
      </c>
      <c r="AF223" s="7">
        <f t="shared" si="82"/>
        <v>1179.76</v>
      </c>
      <c r="AG223" t="s">
        <v>277</v>
      </c>
      <c r="AI223">
        <f t="shared" si="83"/>
        <v>1.3819999999999999</v>
      </c>
      <c r="AJ223">
        <f t="shared" si="84"/>
        <v>1.3819999999999999</v>
      </c>
      <c r="AK223">
        <f t="shared" si="85"/>
        <v>0.61799999999999999</v>
      </c>
      <c r="AL223">
        <f t="shared" si="86"/>
        <v>0.61799999999999999</v>
      </c>
    </row>
    <row r="224" spans="1:38" x14ac:dyDescent="0.25">
      <c r="A224" s="1">
        <f>eod_group_score_df_positive[[#This Row],[date]]</f>
        <v>45156</v>
      </c>
      <c r="B224" t="s">
        <v>277</v>
      </c>
      <c r="C224" s="3">
        <f>AVERAGE(eod_group_score_df_positive!Z224:Z228)</f>
        <v>0.42159415675617018</v>
      </c>
      <c r="D224" s="3">
        <f>AVERAGE(eod_group_score_df_positive!AA224:AA228)</f>
        <v>0.11225357241801739</v>
      </c>
      <c r="E224" s="3">
        <f>AVERAGE(eod_group_score_df_positive!AB224:AB228)</f>
        <v>0.20881255268827076</v>
      </c>
      <c r="F224" s="3">
        <f>AVERAGE(eod_group_score_df_positive!AC224:AC228)</f>
        <v>6.0678853707366455E-2</v>
      </c>
      <c r="G224" t="s">
        <v>277</v>
      </c>
      <c r="H224" s="3">
        <f>ABS(AVERAGE(eod_group_score_df_negative!Z224:Z228))</f>
        <v>2.1266668715359591</v>
      </c>
      <c r="I224" s="3">
        <f>ABS(AVERAGE(eod_group_score_df_negative!AA224:AA228))</f>
        <v>2.0331919772867519</v>
      </c>
      <c r="J224" s="3">
        <f>ABS(AVERAGE(eod_group_score_df_negative!AB224:AB228))</f>
        <v>1.7498154052353954</v>
      </c>
      <c r="K224" s="3">
        <f>ABS(AVERAGE(eod_group_score_df_negative!AC224:AC228))</f>
        <v>1.3689121121091969</v>
      </c>
      <c r="L224" t="s">
        <v>277</v>
      </c>
      <c r="M224" s="4">
        <f t="shared" si="68"/>
        <v>-0.66911226748326735</v>
      </c>
      <c r="N224" s="4">
        <f t="shared" si="69"/>
        <v>-0.89535640050761078</v>
      </c>
      <c r="O224" s="4">
        <f t="shared" si="70"/>
        <v>-0.78677670576127989</v>
      </c>
      <c r="P224" s="4">
        <f t="shared" si="71"/>
        <v>-0.91511018863677918</v>
      </c>
      <c r="Q224" t="s">
        <v>277</v>
      </c>
      <c r="R224" s="6">
        <f t="shared" si="66"/>
        <v>45156</v>
      </c>
      <c r="S224" s="5">
        <f t="shared" si="72"/>
        <v>0.19939355510919005</v>
      </c>
      <c r="T224" s="5">
        <f t="shared" si="73"/>
        <v>-0.29527490803627304</v>
      </c>
      <c r="U224" s="5">
        <f t="shared" si="74"/>
        <v>-6.5069412350658412E-2</v>
      </c>
      <c r="V224" s="5">
        <f t="shared" si="75"/>
        <v>-0.40686649471321185</v>
      </c>
      <c r="W224" s="5">
        <f t="shared" si="76"/>
        <v>-0.56781725999095323</v>
      </c>
      <c r="X224">
        <f>group_stock_price_index[[#This Row],[VNINDEX]]</f>
        <v>1177.99</v>
      </c>
      <c r="Y224" t="s">
        <v>277</v>
      </c>
      <c r="Z224" s="1">
        <f t="shared" si="67"/>
        <v>45156</v>
      </c>
      <c r="AA224" s="4">
        <f t="shared" si="77"/>
        <v>0</v>
      </c>
      <c r="AB224" s="4">
        <f t="shared" si="78"/>
        <v>0</v>
      </c>
      <c r="AC224" s="4">
        <f t="shared" si="79"/>
        <v>0</v>
      </c>
      <c r="AD224" s="4">
        <f t="shared" si="80"/>
        <v>0</v>
      </c>
      <c r="AE224" s="4">
        <f t="shared" si="81"/>
        <v>0</v>
      </c>
      <c r="AF224" s="7">
        <f t="shared" si="82"/>
        <v>1177.99</v>
      </c>
      <c r="AG224" t="s">
        <v>277</v>
      </c>
      <c r="AI224">
        <f t="shared" si="83"/>
        <v>1.3819999999999999</v>
      </c>
      <c r="AJ224">
        <f t="shared" si="84"/>
        <v>1.3819999999999999</v>
      </c>
      <c r="AK224">
        <f t="shared" si="85"/>
        <v>0.61799999999999999</v>
      </c>
      <c r="AL224">
        <f t="shared" si="86"/>
        <v>0.61799999999999999</v>
      </c>
    </row>
    <row r="225" spans="1:38" x14ac:dyDescent="0.25">
      <c r="A225" s="1">
        <f>eod_group_score_df_positive[[#This Row],[date]]</f>
        <v>45155</v>
      </c>
      <c r="B225" t="s">
        <v>277</v>
      </c>
      <c r="C225" s="3">
        <f>AVERAGE(eod_group_score_df_positive!Z225:Z229)</f>
        <v>0.62824792012999076</v>
      </c>
      <c r="D225" s="3">
        <f>AVERAGE(eod_group_score_df_positive!AA225:AA229)</f>
        <v>0.14068565800685245</v>
      </c>
      <c r="E225" s="3">
        <f>AVERAGE(eod_group_score_df_positive!AB225:AB229)</f>
        <v>0.27423471074621097</v>
      </c>
      <c r="F225" s="3">
        <f>AVERAGE(eod_group_score_df_positive!AC225:AC229)</f>
        <v>7.3684684299535189E-2</v>
      </c>
      <c r="G225" t="s">
        <v>277</v>
      </c>
      <c r="H225" s="3">
        <f>ABS(AVERAGE(eod_group_score_df_negative!Z225:Z229))</f>
        <v>0.2958841729959506</v>
      </c>
      <c r="I225" s="3">
        <f>ABS(AVERAGE(eod_group_score_df_negative!AA225:AA229))</f>
        <v>0.2769533827154993</v>
      </c>
      <c r="J225" s="3">
        <f>ABS(AVERAGE(eod_group_score_df_negative!AB225:AB229))</f>
        <v>0.19405553319420882</v>
      </c>
      <c r="K225" s="3">
        <f>ABS(AVERAGE(eod_group_score_df_negative!AC225:AC229))</f>
        <v>0.1910840689791494</v>
      </c>
      <c r="L225" t="s">
        <v>277</v>
      </c>
      <c r="M225" s="4">
        <f t="shared" si="68"/>
        <v>0.35964961027356657</v>
      </c>
      <c r="N225" s="4">
        <f t="shared" si="69"/>
        <v>-0.32628109784218717</v>
      </c>
      <c r="O225" s="4">
        <f t="shared" si="70"/>
        <v>0.17121684380467958</v>
      </c>
      <c r="P225" s="4">
        <f t="shared" si="71"/>
        <v>-0.44340347275059488</v>
      </c>
      <c r="Q225" t="s">
        <v>277</v>
      </c>
      <c r="R225" s="6">
        <f t="shared" si="66"/>
        <v>45155</v>
      </c>
      <c r="S225" s="5">
        <f t="shared" si="72"/>
        <v>0.44552775335210804</v>
      </c>
      <c r="T225" s="5">
        <f t="shared" si="73"/>
        <v>-6.9948513750695621E-2</v>
      </c>
      <c r="U225" s="5">
        <f t="shared" si="74"/>
        <v>0.15239764818985527</v>
      </c>
      <c r="V225" s="5">
        <f t="shared" si="75"/>
        <v>-0.17169629144295268</v>
      </c>
      <c r="W225" s="5">
        <f t="shared" si="76"/>
        <v>0.35628059634831505</v>
      </c>
      <c r="X225">
        <f>group_stock_price_index[[#This Row],[VNINDEX]]</f>
        <v>1233.48</v>
      </c>
      <c r="Y225" t="s">
        <v>277</v>
      </c>
      <c r="Z225" s="1">
        <f t="shared" si="67"/>
        <v>45155</v>
      </c>
      <c r="AA225" s="4">
        <f t="shared" si="77"/>
        <v>0.26553930002478543</v>
      </c>
      <c r="AB225" s="4">
        <f t="shared" si="78"/>
        <v>0</v>
      </c>
      <c r="AC225" s="4">
        <f t="shared" si="79"/>
        <v>0</v>
      </c>
      <c r="AD225" s="4">
        <f t="shared" si="80"/>
        <v>0</v>
      </c>
      <c r="AE225" s="4">
        <f t="shared" si="81"/>
        <v>0.26553930002478543</v>
      </c>
      <c r="AF225" s="7">
        <f t="shared" si="82"/>
        <v>1233.48</v>
      </c>
      <c r="AG225" t="s">
        <v>277</v>
      </c>
      <c r="AI225">
        <f t="shared" si="83"/>
        <v>1.3819999999999999</v>
      </c>
      <c r="AJ225">
        <f t="shared" si="84"/>
        <v>1.3819999999999999</v>
      </c>
      <c r="AK225">
        <f t="shared" si="85"/>
        <v>0.61799999999999999</v>
      </c>
      <c r="AL225">
        <f t="shared" si="86"/>
        <v>0.61799999999999999</v>
      </c>
    </row>
    <row r="226" spans="1:38" x14ac:dyDescent="0.25">
      <c r="A226" s="1">
        <f>eod_group_score_df_positive[[#This Row],[date]]</f>
        <v>45154</v>
      </c>
      <c r="B226" t="s">
        <v>277</v>
      </c>
      <c r="C226" s="3">
        <f>AVERAGE(eod_group_score_df_positive!Z226:Z230)</f>
        <v>0.63618001261771506</v>
      </c>
      <c r="D226" s="3">
        <f>AVERAGE(eod_group_score_df_positive!AA226:AA230)</f>
        <v>0.15394641407532922</v>
      </c>
      <c r="E226" s="3">
        <f>AVERAGE(eod_group_score_df_positive!AB226:AB230)</f>
        <v>0.27171212823518015</v>
      </c>
      <c r="F226" s="3">
        <f>AVERAGE(eod_group_score_df_positive!AC226:AC230)</f>
        <v>6.9765316558941901E-2</v>
      </c>
      <c r="G226" t="s">
        <v>277</v>
      </c>
      <c r="H226" s="3">
        <f>ABS(AVERAGE(eod_group_score_df_negative!Z226:Z230))</f>
        <v>0.29884335403173612</v>
      </c>
      <c r="I226" s="3">
        <f>ABS(AVERAGE(eod_group_score_df_negative!AA226:AA230))</f>
        <v>0.35137027720894498</v>
      </c>
      <c r="J226" s="3">
        <f>ABS(AVERAGE(eod_group_score_df_negative!AB226:AB230))</f>
        <v>0.25221084574358027</v>
      </c>
      <c r="K226" s="3">
        <f>ABS(AVERAGE(eod_group_score_df_negative!AC226:AC230))</f>
        <v>0.31684426436728147</v>
      </c>
      <c r="L226" t="s">
        <v>277</v>
      </c>
      <c r="M226" s="4">
        <f t="shared" si="68"/>
        <v>0.36077885389622522</v>
      </c>
      <c r="N226" s="4">
        <f t="shared" si="69"/>
        <v>-0.39069333457372724</v>
      </c>
      <c r="O226" s="4">
        <f t="shared" si="70"/>
        <v>3.7221659404442248E-2</v>
      </c>
      <c r="P226" s="4">
        <f t="shared" si="71"/>
        <v>-0.63909163144999648</v>
      </c>
      <c r="Q226" t="s">
        <v>277</v>
      </c>
      <c r="R226" s="6">
        <f t="shared" si="66"/>
        <v>45154</v>
      </c>
      <c r="S226" s="5">
        <f t="shared" si="72"/>
        <v>0.49861189990105803</v>
      </c>
      <c r="T226" s="5">
        <f t="shared" si="73"/>
        <v>5.48821523953789E-2</v>
      </c>
      <c r="U226" s="5">
        <f t="shared" si="74"/>
        <v>0.19903372909215572</v>
      </c>
      <c r="V226" s="5">
        <f t="shared" si="75"/>
        <v>-2.8463582978821844E-2</v>
      </c>
      <c r="W226" s="5">
        <f t="shared" si="76"/>
        <v>0.72406419840977088</v>
      </c>
      <c r="X226">
        <f>group_stock_price_index[[#This Row],[VNINDEX]]</f>
        <v>1243.26</v>
      </c>
      <c r="Y226" t="s">
        <v>277</v>
      </c>
      <c r="Z226" s="1">
        <f t="shared" si="67"/>
        <v>45154</v>
      </c>
      <c r="AA226" s="4">
        <f t="shared" si="77"/>
        <v>0.29717801840083474</v>
      </c>
      <c r="AB226" s="4">
        <f t="shared" si="78"/>
        <v>0</v>
      </c>
      <c r="AC226" s="4">
        <f t="shared" si="79"/>
        <v>0</v>
      </c>
      <c r="AD226" s="4">
        <f t="shared" si="80"/>
        <v>0</v>
      </c>
      <c r="AE226" s="4">
        <f t="shared" si="81"/>
        <v>0.29717801840083474</v>
      </c>
      <c r="AF226" s="7">
        <f t="shared" si="82"/>
        <v>1243.26</v>
      </c>
      <c r="AG226" t="s">
        <v>277</v>
      </c>
      <c r="AI226">
        <f t="shared" si="83"/>
        <v>1.3819999999999999</v>
      </c>
      <c r="AJ226">
        <f t="shared" si="84"/>
        <v>1.3819999999999999</v>
      </c>
      <c r="AK226">
        <f t="shared" si="85"/>
        <v>0.61799999999999999</v>
      </c>
      <c r="AL226">
        <f t="shared" si="86"/>
        <v>0.61799999999999999</v>
      </c>
    </row>
    <row r="227" spans="1:38" x14ac:dyDescent="0.25">
      <c r="A227" s="1">
        <f>eod_group_score_df_positive[[#This Row],[date]]</f>
        <v>45153</v>
      </c>
      <c r="B227" t="s">
        <v>277</v>
      </c>
      <c r="C227" s="3">
        <f>AVERAGE(eod_group_score_df_positive!Z227:Z231)</f>
        <v>0.7743251967270558</v>
      </c>
      <c r="D227" s="3">
        <f>AVERAGE(eod_group_score_df_positive!AA227:AA231)</f>
        <v>0.36242953061679073</v>
      </c>
      <c r="E227" s="3">
        <f>AVERAGE(eod_group_score_df_positive!AB227:AB231)</f>
        <v>0.33786249770579035</v>
      </c>
      <c r="F227" s="3">
        <f>AVERAGE(eod_group_score_df_positive!AC227:AC231)</f>
        <v>0.18962114920193018</v>
      </c>
      <c r="G227" t="s">
        <v>277</v>
      </c>
      <c r="H227" s="3">
        <f>ABS(AVERAGE(eod_group_score_df_negative!Z227:Z231))</f>
        <v>0.30130945114365448</v>
      </c>
      <c r="I227" s="3">
        <f>ABS(AVERAGE(eod_group_score_df_negative!AA227:AA231))</f>
        <v>0.35805974698049037</v>
      </c>
      <c r="J227" s="3">
        <f>ABS(AVERAGE(eod_group_score_df_negative!AB227:AB231))</f>
        <v>0.28309177085868376</v>
      </c>
      <c r="K227" s="3">
        <f>ABS(AVERAGE(eod_group_score_df_negative!AC227:AC231))</f>
        <v>0.29644907705898016</v>
      </c>
      <c r="L227" t="s">
        <v>277</v>
      </c>
      <c r="M227" s="4">
        <f t="shared" si="68"/>
        <v>0.43975502882857775</v>
      </c>
      <c r="N227" s="4">
        <f t="shared" si="69"/>
        <v>6.0650224398521319E-3</v>
      </c>
      <c r="O227" s="4">
        <f t="shared" si="70"/>
        <v>8.8204123266155982E-2</v>
      </c>
      <c r="P227" s="4">
        <f t="shared" si="71"/>
        <v>-0.21977879344477153</v>
      </c>
      <c r="Q227" t="s">
        <v>277</v>
      </c>
      <c r="R227" s="6">
        <f t="shared" si="66"/>
        <v>45153</v>
      </c>
      <c r="S227" s="5">
        <f t="shared" si="72"/>
        <v>0.58182700831758416</v>
      </c>
      <c r="T227" s="5">
        <f t="shared" si="73"/>
        <v>0.26146823873689512</v>
      </c>
      <c r="U227" s="5">
        <f t="shared" si="74"/>
        <v>0.32254464206833178</v>
      </c>
      <c r="V227" s="5">
        <f t="shared" si="75"/>
        <v>0.2396307188229721</v>
      </c>
      <c r="W227" s="5">
        <f t="shared" si="76"/>
        <v>1.405470607945783</v>
      </c>
      <c r="X227">
        <f>group_stock_price_index[[#This Row],[VNINDEX]]</f>
        <v>1234.05</v>
      </c>
      <c r="Y227" t="s">
        <v>277</v>
      </c>
      <c r="Z227" s="1">
        <f t="shared" si="67"/>
        <v>45153</v>
      </c>
      <c r="AA227" s="4">
        <f t="shared" si="77"/>
        <v>0.34677511190209515</v>
      </c>
      <c r="AB227" s="4">
        <f t="shared" si="78"/>
        <v>0.15583786323191601</v>
      </c>
      <c r="AC227" s="4">
        <f t="shared" si="79"/>
        <v>8.5965522539420497E-2</v>
      </c>
      <c r="AD227" s="4">
        <f t="shared" si="80"/>
        <v>6.3867066053292537E-2</v>
      </c>
      <c r="AE227" s="4">
        <f t="shared" si="81"/>
        <v>0.65244556372672413</v>
      </c>
      <c r="AF227" s="7">
        <f t="shared" si="82"/>
        <v>1234.05</v>
      </c>
      <c r="AG227" t="s">
        <v>277</v>
      </c>
      <c r="AI227">
        <f t="shared" si="83"/>
        <v>1.3819999999999999</v>
      </c>
      <c r="AJ227">
        <f t="shared" si="84"/>
        <v>1.3819999999999999</v>
      </c>
      <c r="AK227">
        <f t="shared" si="85"/>
        <v>0.61799999999999999</v>
      </c>
      <c r="AL227">
        <f t="shared" si="86"/>
        <v>0.61799999999999999</v>
      </c>
    </row>
    <row r="228" spans="1:38" x14ac:dyDescent="0.25">
      <c r="A228" s="1">
        <f>eod_group_score_df_positive[[#This Row],[date]]</f>
        <v>45152</v>
      </c>
      <c r="B228" t="s">
        <v>277</v>
      </c>
      <c r="C228" s="3">
        <f>AVERAGE(eod_group_score_df_positive!Z228:Z232)</f>
        <v>1.0223980378916613</v>
      </c>
      <c r="D228" s="3">
        <f>AVERAGE(eod_group_score_df_positive!AA228:AA232)</f>
        <v>0.4755408728515656</v>
      </c>
      <c r="E228" s="3">
        <f>AVERAGE(eod_group_score_df_positive!AB228:AB232)</f>
        <v>0.39699297649415299</v>
      </c>
      <c r="F228" s="3">
        <f>AVERAGE(eod_group_score_df_positive!AC228:AC232)</f>
        <v>0.41550600395256493</v>
      </c>
      <c r="G228" t="s">
        <v>277</v>
      </c>
      <c r="H228" s="3">
        <f>ABS(AVERAGE(eod_group_score_df_negative!Z228:Z232))</f>
        <v>0.33546155461582888</v>
      </c>
      <c r="I228" s="3">
        <f>ABS(AVERAGE(eod_group_score_df_negative!AA228:AA232))</f>
        <v>0.36620538247498874</v>
      </c>
      <c r="J228" s="3">
        <f>ABS(AVERAGE(eod_group_score_df_negative!AB228:AB232))</f>
        <v>0.2846646493524615</v>
      </c>
      <c r="K228" s="3">
        <f>ABS(AVERAGE(eod_group_score_df_negative!AC228:AC232))</f>
        <v>0.28692489506566943</v>
      </c>
      <c r="L228" t="s">
        <v>277</v>
      </c>
      <c r="M228" s="4">
        <f t="shared" si="68"/>
        <v>0.5058965500308481</v>
      </c>
      <c r="N228" s="4">
        <f t="shared" si="69"/>
        <v>0.12989127030230779</v>
      </c>
      <c r="O228" s="4">
        <f t="shared" si="70"/>
        <v>0.16478701753270994</v>
      </c>
      <c r="P228" s="4">
        <f t="shared" si="71"/>
        <v>0.1830516127160825</v>
      </c>
      <c r="Q228" t="s">
        <v>277</v>
      </c>
      <c r="R228" s="6">
        <f t="shared" si="66"/>
        <v>45152</v>
      </c>
      <c r="S228" s="5">
        <f t="shared" si="72"/>
        <v>0.65036143326711948</v>
      </c>
      <c r="T228" s="5">
        <f t="shared" si="73"/>
        <v>0.37935102320771519</v>
      </c>
      <c r="U228" s="5">
        <f t="shared" si="74"/>
        <v>0.45289283750924725</v>
      </c>
      <c r="V228" s="5">
        <f t="shared" si="75"/>
        <v>0.43220393323946782</v>
      </c>
      <c r="W228" s="5">
        <f t="shared" si="76"/>
        <v>1.9148092272235497</v>
      </c>
      <c r="X228">
        <f>group_stock_price_index[[#This Row],[VNINDEX]]</f>
        <v>1236.8399999999999</v>
      </c>
      <c r="Y228" t="s">
        <v>277</v>
      </c>
      <c r="Z228" s="1">
        <f t="shared" si="67"/>
        <v>45152</v>
      </c>
      <c r="AA228" s="4">
        <f t="shared" si="77"/>
        <v>0.38762236124128086</v>
      </c>
      <c r="AB228" s="4">
        <f t="shared" si="78"/>
        <v>0.22609726197382848</v>
      </c>
      <c r="AC228" s="4">
        <f t="shared" si="79"/>
        <v>0.12070629721573618</v>
      </c>
      <c r="AD228" s="4">
        <f t="shared" si="80"/>
        <v>0.11519223114750229</v>
      </c>
      <c r="AE228" s="4">
        <f t="shared" si="81"/>
        <v>0.84961815157834786</v>
      </c>
      <c r="AF228" s="7">
        <f t="shared" si="82"/>
        <v>1236.8399999999999</v>
      </c>
      <c r="AG228" t="s">
        <v>277</v>
      </c>
      <c r="AI228">
        <f t="shared" si="83"/>
        <v>1.3819999999999999</v>
      </c>
      <c r="AJ228">
        <f t="shared" si="84"/>
        <v>1.3819999999999999</v>
      </c>
      <c r="AK228">
        <f t="shared" si="85"/>
        <v>0.61799999999999999</v>
      </c>
      <c r="AL228">
        <f t="shared" si="86"/>
        <v>0.61799999999999999</v>
      </c>
    </row>
    <row r="229" spans="1:38" x14ac:dyDescent="0.25">
      <c r="A229" s="1">
        <f>eod_group_score_df_positive[[#This Row],[date]]</f>
        <v>45149</v>
      </c>
      <c r="B229" t="s">
        <v>277</v>
      </c>
      <c r="C229" s="3">
        <f>AVERAGE(eod_group_score_df_positive!Z229:Z233)</f>
        <v>1.1515885273195849</v>
      </c>
      <c r="D229" s="3">
        <f>AVERAGE(eod_group_score_df_positive!AA229:AA233)</f>
        <v>0.59835106500243818</v>
      </c>
      <c r="E229" s="3">
        <f>AVERAGE(eod_group_score_df_positive!AB229:AB233)</f>
        <v>0.54248800211039261</v>
      </c>
      <c r="F229" s="3">
        <f>AVERAGE(eod_group_score_df_positive!AC229:AC233)</f>
        <v>0.45076720901852818</v>
      </c>
      <c r="G229" t="s">
        <v>277</v>
      </c>
      <c r="H229" s="3">
        <f>ABS(AVERAGE(eod_group_score_df_negative!Z229:Z233))</f>
        <v>0.3233333053578063</v>
      </c>
      <c r="I229" s="3">
        <f>ABS(AVERAGE(eod_group_score_df_negative!AA229:AA233))</f>
        <v>0.37356956614469067</v>
      </c>
      <c r="J229" s="3">
        <f>ABS(AVERAGE(eod_group_score_df_negative!AB229:AB233))</f>
        <v>0.29175046032604046</v>
      </c>
      <c r="K229" s="3">
        <f>ABS(AVERAGE(eod_group_score_df_negative!AC229:AC233))</f>
        <v>0.26431585818995323</v>
      </c>
      <c r="L229" t="s">
        <v>277</v>
      </c>
      <c r="M229" s="4">
        <f t="shared" si="68"/>
        <v>0.56155872373132232</v>
      </c>
      <c r="N229" s="4">
        <f t="shared" si="69"/>
        <v>0.23127557092027629</v>
      </c>
      <c r="O229" s="4">
        <f t="shared" si="70"/>
        <v>0.3005585969412885</v>
      </c>
      <c r="P229" s="4">
        <f t="shared" si="71"/>
        <v>0.2607408277145169</v>
      </c>
      <c r="Q229" t="s">
        <v>277</v>
      </c>
      <c r="R229" s="6">
        <f t="shared" si="66"/>
        <v>45149</v>
      </c>
      <c r="S229" s="5">
        <f t="shared" si="72"/>
        <v>0.6129695059674356</v>
      </c>
      <c r="T229" s="5">
        <f t="shared" si="73"/>
        <v>0.36129970387390048</v>
      </c>
      <c r="U229" s="5">
        <f t="shared" si="74"/>
        <v>0.51409911502698935</v>
      </c>
      <c r="V229" s="5">
        <f t="shared" si="75"/>
        <v>0.35857059766100852</v>
      </c>
      <c r="W229" s="5">
        <f t="shared" si="76"/>
        <v>1.846938922529334</v>
      </c>
      <c r="X229">
        <f>group_stock_price_index[[#This Row],[VNINDEX]]</f>
        <v>1232.21</v>
      </c>
      <c r="Y229" t="s">
        <v>277</v>
      </c>
      <c r="Z229" s="1">
        <f t="shared" si="67"/>
        <v>45149</v>
      </c>
      <c r="AA229" s="4">
        <f t="shared" si="77"/>
        <v>0.36533637315853923</v>
      </c>
      <c r="AB229" s="4">
        <f t="shared" si="78"/>
        <v>0.21533848283075507</v>
      </c>
      <c r="AC229" s="4">
        <f t="shared" si="79"/>
        <v>0.13701916974018755</v>
      </c>
      <c r="AD229" s="4">
        <f t="shared" si="80"/>
        <v>9.5567263488043397E-2</v>
      </c>
      <c r="AE229" s="4">
        <f t="shared" si="81"/>
        <v>0.81326128921752527</v>
      </c>
      <c r="AF229" s="7">
        <f t="shared" si="82"/>
        <v>1232.21</v>
      </c>
      <c r="AG229" t="s">
        <v>277</v>
      </c>
      <c r="AI229">
        <f t="shared" si="83"/>
        <v>1.3819999999999999</v>
      </c>
      <c r="AJ229">
        <f t="shared" si="84"/>
        <v>1.3819999999999999</v>
      </c>
      <c r="AK229">
        <f t="shared" si="85"/>
        <v>0.61799999999999999</v>
      </c>
      <c r="AL229">
        <f t="shared" si="86"/>
        <v>0.61799999999999999</v>
      </c>
    </row>
    <row r="230" spans="1:38" x14ac:dyDescent="0.25">
      <c r="A230" s="1">
        <f>eod_group_score_df_positive[[#This Row],[date]]</f>
        <v>45148</v>
      </c>
      <c r="B230" t="s">
        <v>277</v>
      </c>
      <c r="C230" s="3">
        <f>AVERAGE(eod_group_score_df_positive!Z230:Z234)</f>
        <v>1.3862631852056162</v>
      </c>
      <c r="D230" s="3">
        <f>AVERAGE(eod_group_score_df_positive!AA230:AA234)</f>
        <v>0.66674521104920481</v>
      </c>
      <c r="E230" s="3">
        <f>AVERAGE(eod_group_score_df_positive!AB230:AB234)</f>
        <v>0.68038127686249161</v>
      </c>
      <c r="F230" s="3">
        <f>AVERAGE(eod_group_score_df_positive!AC230:AC234)</f>
        <v>0.45654468608303633</v>
      </c>
      <c r="G230" t="s">
        <v>277</v>
      </c>
      <c r="H230" s="3">
        <f>ABS(AVERAGE(eod_group_score_df_negative!Z230:Z234))</f>
        <v>0.31983303538117624</v>
      </c>
      <c r="I230" s="3">
        <f>ABS(AVERAGE(eod_group_score_df_negative!AA230:AA234))</f>
        <v>0.36069831405878067</v>
      </c>
      <c r="J230" s="3">
        <f>ABS(AVERAGE(eod_group_score_df_negative!AB230:AB234))</f>
        <v>0.28854867180871591</v>
      </c>
      <c r="K230" s="3">
        <f>ABS(AVERAGE(eod_group_score_df_negative!AC230:AC234))</f>
        <v>0.2608641908897586</v>
      </c>
      <c r="L230" t="s">
        <v>277</v>
      </c>
      <c r="M230" s="4">
        <f t="shared" si="68"/>
        <v>0.62507034301831665</v>
      </c>
      <c r="N230" s="4">
        <f t="shared" si="69"/>
        <v>0.29787223288818554</v>
      </c>
      <c r="O230" s="4">
        <f t="shared" si="70"/>
        <v>0.4043972483161819</v>
      </c>
      <c r="P230" s="4">
        <f t="shared" si="71"/>
        <v>0.27276006957005944</v>
      </c>
      <c r="Q230" t="s">
        <v>277</v>
      </c>
      <c r="R230" s="6">
        <f t="shared" si="66"/>
        <v>45148</v>
      </c>
      <c r="S230" s="5">
        <f t="shared" si="72"/>
        <v>0.55696023842619202</v>
      </c>
      <c r="T230" s="5">
        <f t="shared" si="73"/>
        <v>0.30046737424778691</v>
      </c>
      <c r="U230" s="5">
        <f t="shared" si="74"/>
        <v>0.50925265561243571</v>
      </c>
      <c r="V230" s="5">
        <f t="shared" si="75"/>
        <v>0.30029856095212537</v>
      </c>
      <c r="W230" s="5">
        <f t="shared" si="76"/>
        <v>1.6669788292385399</v>
      </c>
      <c r="X230">
        <f>group_stock_price_index[[#This Row],[VNINDEX]]</f>
        <v>1220.6099999999999</v>
      </c>
      <c r="Y230" t="s">
        <v>277</v>
      </c>
      <c r="Z230" s="1">
        <f t="shared" si="67"/>
        <v>45148</v>
      </c>
      <c r="AA230" s="4">
        <f t="shared" si="77"/>
        <v>0.33195425142560059</v>
      </c>
      <c r="AB230" s="4">
        <f t="shared" si="78"/>
        <v>0.17908176457637298</v>
      </c>
      <c r="AC230" s="4">
        <f t="shared" si="79"/>
        <v>0.13572747748522851</v>
      </c>
      <c r="AD230" s="4">
        <f t="shared" si="80"/>
        <v>8.003643323461701E-2</v>
      </c>
      <c r="AE230" s="4">
        <f t="shared" si="81"/>
        <v>0.72679992672181903</v>
      </c>
      <c r="AF230" s="7">
        <f t="shared" si="82"/>
        <v>1220.6099999999999</v>
      </c>
      <c r="AG230" t="s">
        <v>277</v>
      </c>
      <c r="AI230">
        <f t="shared" si="83"/>
        <v>1.3819999999999999</v>
      </c>
      <c r="AJ230">
        <f t="shared" si="84"/>
        <v>1.3819999999999999</v>
      </c>
      <c r="AK230">
        <f t="shared" si="85"/>
        <v>0.61799999999999999</v>
      </c>
      <c r="AL230">
        <f t="shared" si="86"/>
        <v>0.61799999999999999</v>
      </c>
    </row>
    <row r="231" spans="1:38" x14ac:dyDescent="0.25">
      <c r="A231" s="1">
        <f>eod_group_score_df_positive[[#This Row],[date]]</f>
        <v>45147</v>
      </c>
      <c r="B231" t="s">
        <v>277</v>
      </c>
      <c r="C231" s="3">
        <f>AVERAGE(eod_group_score_df_positive!Z231:Z235)</f>
        <v>1.3717507649370524</v>
      </c>
      <c r="D231" s="3">
        <f>AVERAGE(eod_group_score_df_positive!AA231:AA235)</f>
        <v>0.66597119786384051</v>
      </c>
      <c r="E231" s="3">
        <f>AVERAGE(eod_group_score_df_positive!AB231:AB235)</f>
        <v>0.70901453761576572</v>
      </c>
      <c r="F231" s="3">
        <f>AVERAGE(eod_group_score_df_positive!AC231:AC235)</f>
        <v>0.46953302925262158</v>
      </c>
      <c r="G231" t="s">
        <v>277</v>
      </c>
      <c r="H231" s="3">
        <f>ABS(AVERAGE(eod_group_score_df_negative!Z231:Z235))</f>
        <v>0.1722708139176011</v>
      </c>
      <c r="I231" s="3">
        <f>ABS(AVERAGE(eod_group_score_df_negative!AA231:AA235))</f>
        <v>0.1450824545303718</v>
      </c>
      <c r="J231" s="3">
        <f>ABS(AVERAGE(eod_group_score_df_negative!AB231:AB235))</f>
        <v>0.14791648086315928</v>
      </c>
      <c r="K231" s="3">
        <f>ABS(AVERAGE(eod_group_score_df_negative!AC231:AC235))</f>
        <v>8.2410761132717086E-2</v>
      </c>
      <c r="L231" t="s">
        <v>277</v>
      </c>
      <c r="M231" s="4">
        <f t="shared" si="68"/>
        <v>0.77685439597885597</v>
      </c>
      <c r="N231" s="4">
        <f t="shared" si="69"/>
        <v>0.6422370971338538</v>
      </c>
      <c r="O231" s="4">
        <f t="shared" si="70"/>
        <v>0.65477622428532256</v>
      </c>
      <c r="P231" s="4">
        <f t="shared" si="71"/>
        <v>0.70137987755897324</v>
      </c>
      <c r="Q231" t="s">
        <v>277</v>
      </c>
      <c r="R231" s="6">
        <f t="shared" si="66"/>
        <v>45147</v>
      </c>
      <c r="S231" s="5">
        <f t="shared" si="72"/>
        <v>0.47811868063927171</v>
      </c>
      <c r="T231" s="5">
        <f t="shared" si="73"/>
        <v>0.25740360956007208</v>
      </c>
      <c r="U231" s="5">
        <f t="shared" si="74"/>
        <v>0.46149189132321239</v>
      </c>
      <c r="V231" s="5">
        <f t="shared" si="75"/>
        <v>0.25835417098876895</v>
      </c>
      <c r="W231" s="5">
        <f t="shared" si="76"/>
        <v>1.455368352511325</v>
      </c>
      <c r="X231">
        <f>group_stock_price_index[[#This Row],[VNINDEX]]</f>
        <v>1233.99</v>
      </c>
      <c r="Y231" t="s">
        <v>277</v>
      </c>
      <c r="Z231" s="1">
        <f t="shared" si="67"/>
        <v>45147</v>
      </c>
      <c r="AA231" s="4">
        <f t="shared" si="77"/>
        <v>0.28496384081686615</v>
      </c>
      <c r="AB231" s="4">
        <f t="shared" si="78"/>
        <v>0.15341530082507776</v>
      </c>
      <c r="AC231" s="4">
        <f t="shared" si="79"/>
        <v>0.12299814168638626</v>
      </c>
      <c r="AD231" s="4">
        <f t="shared" si="80"/>
        <v>6.8857294193041263E-2</v>
      </c>
      <c r="AE231" s="4">
        <f t="shared" si="81"/>
        <v>0.63023457752137135</v>
      </c>
      <c r="AF231" s="7">
        <f t="shared" si="82"/>
        <v>1233.99</v>
      </c>
      <c r="AG231" t="s">
        <v>277</v>
      </c>
      <c r="AI231">
        <f t="shared" si="83"/>
        <v>1.3819999999999999</v>
      </c>
      <c r="AJ231">
        <f t="shared" si="84"/>
        <v>1.3819999999999999</v>
      </c>
      <c r="AK231">
        <f t="shared" si="85"/>
        <v>0.61799999999999999</v>
      </c>
      <c r="AL231">
        <f t="shared" si="86"/>
        <v>0.61799999999999999</v>
      </c>
    </row>
    <row r="232" spans="1:38" x14ac:dyDescent="0.25">
      <c r="A232" s="1">
        <f>eod_group_score_df_positive[[#This Row],[date]]</f>
        <v>45146</v>
      </c>
      <c r="B232" t="s">
        <v>277</v>
      </c>
      <c r="C232" s="3">
        <f>AVERAGE(eod_group_score_df_positive!Z232:Z236)</f>
        <v>1.2668043220703284</v>
      </c>
      <c r="D232" s="3">
        <f>AVERAGE(eod_group_score_df_positive!AA232:AA236)</f>
        <v>0.50186033828024901</v>
      </c>
      <c r="E232" s="3">
        <f>AVERAGE(eod_group_score_df_positive!AB232:AB236)</f>
        <v>0.70178124712373546</v>
      </c>
      <c r="F232" s="3">
        <f>AVERAGE(eod_group_score_df_positive!AC232:AC236)</f>
        <v>0.42962797460371716</v>
      </c>
      <c r="G232" t="s">
        <v>277</v>
      </c>
      <c r="H232" s="3">
        <f>ABS(AVERAGE(eod_group_score_df_negative!Z232:Z236))</f>
        <v>0.15463309210799298</v>
      </c>
      <c r="I232" s="3">
        <f>ABS(AVERAGE(eod_group_score_df_negative!AA232:AA236))</f>
        <v>0.12724271559309625</v>
      </c>
      <c r="J232" s="3">
        <f>ABS(AVERAGE(eod_group_score_df_negative!AB232:AB236))</f>
        <v>0.10488931614159067</v>
      </c>
      <c r="K232" s="3">
        <f>ABS(AVERAGE(eod_group_score_df_negative!AC232:AC236))</f>
        <v>6.3322642234573082E-2</v>
      </c>
      <c r="L232" t="s">
        <v>277</v>
      </c>
      <c r="M232" s="4">
        <f t="shared" si="68"/>
        <v>0.78242715357625436</v>
      </c>
      <c r="N232" s="4">
        <f t="shared" si="69"/>
        <v>0.59547894479395258</v>
      </c>
      <c r="O232" s="4">
        <f t="shared" si="70"/>
        <v>0.73994510047073325</v>
      </c>
      <c r="P232" s="4">
        <f t="shared" si="71"/>
        <v>0.74308727863770696</v>
      </c>
      <c r="Q232" t="s">
        <v>277</v>
      </c>
      <c r="R232" s="6">
        <f t="shared" si="66"/>
        <v>45146</v>
      </c>
      <c r="S232" s="5">
        <f t="shared" si="72"/>
        <v>0.39993024312983605</v>
      </c>
      <c r="T232" s="5">
        <f t="shared" si="73"/>
        <v>0.15709782321651003</v>
      </c>
      <c r="U232" s="5">
        <f t="shared" si="74"/>
        <v>0.37209574573306931</v>
      </c>
      <c r="V232" s="5">
        <f t="shared" si="75"/>
        <v>0.1540933556464143</v>
      </c>
      <c r="W232" s="5">
        <f t="shared" si="76"/>
        <v>1.0832171677258298</v>
      </c>
      <c r="X232">
        <f>group_stock_price_index[[#This Row],[VNINDEX]]</f>
        <v>1242.23</v>
      </c>
      <c r="Y232" t="s">
        <v>277</v>
      </c>
      <c r="Z232" s="1">
        <f t="shared" si="67"/>
        <v>45146</v>
      </c>
      <c r="AA232" s="4">
        <f t="shared" si="77"/>
        <v>0.23836269686999609</v>
      </c>
      <c r="AB232" s="4">
        <f t="shared" si="78"/>
        <v>0</v>
      </c>
      <c r="AC232" s="4">
        <f t="shared" si="79"/>
        <v>9.9172024720416987E-2</v>
      </c>
      <c r="AD232" s="4">
        <f t="shared" si="80"/>
        <v>0</v>
      </c>
      <c r="AE232" s="4">
        <f t="shared" si="81"/>
        <v>0.33753472159041309</v>
      </c>
      <c r="AF232" s="7">
        <f t="shared" si="82"/>
        <v>1242.23</v>
      </c>
      <c r="AG232" t="s">
        <v>277</v>
      </c>
      <c r="AI232">
        <f t="shared" si="83"/>
        <v>1.3819999999999999</v>
      </c>
      <c r="AJ232">
        <f t="shared" si="84"/>
        <v>1.3819999999999999</v>
      </c>
      <c r="AK232">
        <f t="shared" si="85"/>
        <v>0.61799999999999999</v>
      </c>
      <c r="AL232">
        <f t="shared" si="86"/>
        <v>0.61799999999999999</v>
      </c>
    </row>
    <row r="233" spans="1:38" x14ac:dyDescent="0.25">
      <c r="A233" s="1">
        <f>eod_group_score_df_positive[[#This Row],[date]]</f>
        <v>45145</v>
      </c>
      <c r="B233" t="s">
        <v>277</v>
      </c>
      <c r="C233" s="3">
        <f>AVERAGE(eod_group_score_df_positive!Z233:Z237)</f>
        <v>0.95556054553475323</v>
      </c>
      <c r="D233" s="3">
        <f>AVERAGE(eod_group_score_df_positive!AA233:AA237)</f>
        <v>0.36915894389261905</v>
      </c>
      <c r="E233" s="3">
        <f>AVERAGE(eod_group_score_df_positive!AB233:AB237)</f>
        <v>0.62619191280781628</v>
      </c>
      <c r="F233" s="3">
        <f>AVERAGE(eod_group_score_df_positive!AC233:AC237)</f>
        <v>0.17425318908951321</v>
      </c>
      <c r="G233" t="s">
        <v>277</v>
      </c>
      <c r="H233" s="3">
        <f>ABS(AVERAGE(eod_group_score_df_negative!Z233:Z237))</f>
        <v>0.49342543056554955</v>
      </c>
      <c r="I233" s="3">
        <f>ABS(AVERAGE(eod_group_score_df_negative!AA233:AA237))</f>
        <v>0.34101156745154598</v>
      </c>
      <c r="J233" s="3">
        <f>ABS(AVERAGE(eod_group_score_df_negative!AB233:AB237))</f>
        <v>0.2252958175977906</v>
      </c>
      <c r="K233" s="3">
        <f>ABS(AVERAGE(eod_group_score_df_negative!AC233:AC237))</f>
        <v>0.25342237992120709</v>
      </c>
      <c r="L233" t="s">
        <v>277</v>
      </c>
      <c r="M233" s="4">
        <f t="shared" si="68"/>
        <v>0.31893691353242842</v>
      </c>
      <c r="N233" s="4">
        <f t="shared" si="69"/>
        <v>3.9634673633234259E-2</v>
      </c>
      <c r="O233" s="4">
        <f t="shared" si="70"/>
        <v>0.47081840512142026</v>
      </c>
      <c r="P233" s="4">
        <f t="shared" si="71"/>
        <v>-0.18511506517621396</v>
      </c>
      <c r="Q233" t="s">
        <v>277</v>
      </c>
      <c r="R233" s="6">
        <f t="shared" si="66"/>
        <v>45145</v>
      </c>
      <c r="S233" s="5">
        <f t="shared" si="72"/>
        <v>0.31259160012483334</v>
      </c>
      <c r="T233" s="5">
        <f t="shared" si="73"/>
        <v>5.3860054822553557E-2</v>
      </c>
      <c r="U233" s="5">
        <f t="shared" si="74"/>
        <v>0.23396561606660632</v>
      </c>
      <c r="V233" s="5">
        <f t="shared" si="75"/>
        <v>1.6995997417468323E-2</v>
      </c>
      <c r="W233" s="5">
        <f t="shared" si="76"/>
        <v>0.61741326843146149</v>
      </c>
      <c r="X233">
        <f>group_stock_price_index[[#This Row],[VNINDEX]]</f>
        <v>1241.42</v>
      </c>
      <c r="Y233" t="s">
        <v>277</v>
      </c>
      <c r="Z233" s="1">
        <f t="shared" si="67"/>
        <v>45145</v>
      </c>
      <c r="AA233" s="4">
        <f t="shared" si="77"/>
        <v>0.18630793270733764</v>
      </c>
      <c r="AB233" s="4">
        <f t="shared" si="78"/>
        <v>0</v>
      </c>
      <c r="AC233" s="4">
        <f t="shared" si="79"/>
        <v>0</v>
      </c>
      <c r="AD233" s="4">
        <f t="shared" si="80"/>
        <v>0</v>
      </c>
      <c r="AE233" s="4">
        <f t="shared" si="81"/>
        <v>0.18630793270733764</v>
      </c>
      <c r="AF233" s="7">
        <f t="shared" si="82"/>
        <v>1241.42</v>
      </c>
      <c r="AG233" t="s">
        <v>277</v>
      </c>
      <c r="AI233">
        <f t="shared" si="83"/>
        <v>1.3819999999999999</v>
      </c>
      <c r="AJ233">
        <f t="shared" si="84"/>
        <v>1.3819999999999999</v>
      </c>
      <c r="AK233">
        <f t="shared" si="85"/>
        <v>0.61799999999999999</v>
      </c>
      <c r="AL233">
        <f t="shared" si="86"/>
        <v>0.61799999999999999</v>
      </c>
    </row>
    <row r="234" spans="1:38" x14ac:dyDescent="0.25">
      <c r="A234" s="1">
        <f>eod_group_score_df_positive[[#This Row],[date]]</f>
        <v>45142</v>
      </c>
      <c r="B234" t="s">
        <v>277</v>
      </c>
      <c r="C234" s="3">
        <f>AVERAGE(eod_group_score_df_positive!Z234:Z238)</f>
        <v>0.91025591240104275</v>
      </c>
      <c r="D234" s="3">
        <f>AVERAGE(eod_group_score_df_positive!AA234:AA238)</f>
        <v>0.35639718009296939</v>
      </c>
      <c r="E234" s="3">
        <f>AVERAGE(eod_group_score_df_positive!AB234:AB238)</f>
        <v>0.50634139578256476</v>
      </c>
      <c r="F234" s="3">
        <f>AVERAGE(eod_group_score_df_positive!AC234:AC238)</f>
        <v>0.24978566087251383</v>
      </c>
      <c r="G234" t="s">
        <v>277</v>
      </c>
      <c r="H234" s="3">
        <f>ABS(AVERAGE(eod_group_score_df_negative!Z234:Z238))</f>
        <v>0.51034044285449076</v>
      </c>
      <c r="I234" s="3">
        <f>ABS(AVERAGE(eod_group_score_df_negative!AA234:AA238))</f>
        <v>0.41243428998259934</v>
      </c>
      <c r="J234" s="3">
        <f>ABS(AVERAGE(eod_group_score_df_negative!AB234:AB238))</f>
        <v>0.28709425752133572</v>
      </c>
      <c r="K234" s="3">
        <f>ABS(AVERAGE(eod_group_score_df_negative!AC234:AC238))</f>
        <v>0.26556537769986954</v>
      </c>
      <c r="L234" t="s">
        <v>277</v>
      </c>
      <c r="M234" s="4">
        <f t="shared" si="68"/>
        <v>0.28151238602510431</v>
      </c>
      <c r="N234" s="4">
        <f t="shared" si="69"/>
        <v>-7.2886077210291667E-2</v>
      </c>
      <c r="O234" s="4">
        <f t="shared" si="70"/>
        <v>0.27632629986852048</v>
      </c>
      <c r="P234" s="4">
        <f t="shared" si="71"/>
        <v>-3.0619355829898803E-2</v>
      </c>
      <c r="Q234" t="s">
        <v>277</v>
      </c>
      <c r="R234" s="6">
        <f t="shared" si="66"/>
        <v>45142</v>
      </c>
      <c r="S234" s="5">
        <f t="shared" si="72"/>
        <v>0.39497457628838234</v>
      </c>
      <c r="T234" s="5">
        <f t="shared" si="73"/>
        <v>0.12231611169745256</v>
      </c>
      <c r="U234" s="5">
        <f t="shared" si="74"/>
        <v>0.19610442660337607</v>
      </c>
      <c r="V234" s="5">
        <f t="shared" si="75"/>
        <v>0.16363372892721934</v>
      </c>
      <c r="W234" s="5">
        <f t="shared" si="76"/>
        <v>0.8770288435164304</v>
      </c>
      <c r="X234">
        <f>group_stock_price_index[[#This Row],[VNINDEX]]</f>
        <v>1225.98</v>
      </c>
      <c r="Y234" t="s">
        <v>277</v>
      </c>
      <c r="Z234" s="1">
        <f t="shared" si="67"/>
        <v>45142</v>
      </c>
      <c r="AA234" s="4">
        <f t="shared" si="77"/>
        <v>0.23540906649717472</v>
      </c>
      <c r="AB234" s="4">
        <f t="shared" si="78"/>
        <v>0</v>
      </c>
      <c r="AC234" s="4">
        <f t="shared" si="79"/>
        <v>0</v>
      </c>
      <c r="AD234" s="4">
        <f t="shared" si="80"/>
        <v>0</v>
      </c>
      <c r="AE234" s="4">
        <f t="shared" si="81"/>
        <v>0.23540906649717472</v>
      </c>
      <c r="AF234" s="7">
        <f t="shared" si="82"/>
        <v>1225.98</v>
      </c>
      <c r="AG234" t="s">
        <v>277</v>
      </c>
      <c r="AI234">
        <f t="shared" si="83"/>
        <v>1.3819999999999999</v>
      </c>
      <c r="AJ234">
        <f t="shared" si="84"/>
        <v>1.3819999999999999</v>
      </c>
      <c r="AK234">
        <f t="shared" si="85"/>
        <v>0.61799999999999999</v>
      </c>
      <c r="AL234">
        <f t="shared" si="86"/>
        <v>0.61799999999999999</v>
      </c>
    </row>
    <row r="235" spans="1:38" x14ac:dyDescent="0.25">
      <c r="A235" s="1">
        <f>eod_group_score_df_positive[[#This Row],[date]]</f>
        <v>45141</v>
      </c>
      <c r="B235" t="s">
        <v>277</v>
      </c>
      <c r="C235" s="3">
        <f>AVERAGE(eod_group_score_df_positive!Z235:Z239)</f>
        <v>0.83737775414739313</v>
      </c>
      <c r="D235" s="3">
        <f>AVERAGE(eod_group_score_df_positive!AA235:AA239)</f>
        <v>0.49220902121997112</v>
      </c>
      <c r="E235" s="3">
        <f>AVERAGE(eod_group_score_df_positive!AB235:AB239)</f>
        <v>0.41141990711300547</v>
      </c>
      <c r="F235" s="3">
        <f>AVERAGE(eod_group_score_df_positive!AC235:AC239)</f>
        <v>0.30680086826767033</v>
      </c>
      <c r="G235" t="s">
        <v>277</v>
      </c>
      <c r="H235" s="3">
        <f>ABS(AVERAGE(eod_group_score_df_negative!Z235:Z239))</f>
        <v>0.5232579258790544</v>
      </c>
      <c r="I235" s="3">
        <f>ABS(AVERAGE(eod_group_score_df_negative!AA235:AA239))</f>
        <v>0.41713922326104458</v>
      </c>
      <c r="J235" s="3">
        <f>ABS(AVERAGE(eod_group_score_df_negative!AB235:AB239))</f>
        <v>0.29452077104915547</v>
      </c>
      <c r="K235" s="3">
        <f>ABS(AVERAGE(eod_group_score_df_negative!AC235:AC239))</f>
        <v>0.27041430881154183</v>
      </c>
      <c r="L235" t="s">
        <v>277</v>
      </c>
      <c r="M235" s="4">
        <f t="shared" si="68"/>
        <v>0.2308625540837155</v>
      </c>
      <c r="N235" s="4">
        <f t="shared" si="69"/>
        <v>8.2553409449611315E-2</v>
      </c>
      <c r="O235" s="4">
        <f t="shared" si="70"/>
        <v>0.16559342687006517</v>
      </c>
      <c r="P235" s="4">
        <f t="shared" si="71"/>
        <v>6.3038119753277236E-2</v>
      </c>
      <c r="Q235" t="s">
        <v>277</v>
      </c>
      <c r="R235" s="6">
        <f t="shared" si="66"/>
        <v>45141</v>
      </c>
      <c r="S235" s="5">
        <f t="shared" si="72"/>
        <v>0.49137084297290262</v>
      </c>
      <c r="T235" s="5">
        <f t="shared" si="73"/>
        <v>0.26207779582992569</v>
      </c>
      <c r="U235" s="5">
        <f t="shared" si="74"/>
        <v>0.25408606197169253</v>
      </c>
      <c r="V235" s="5">
        <f t="shared" si="75"/>
        <v>0.22276797712027213</v>
      </c>
      <c r="W235" s="5">
        <f t="shared" si="76"/>
        <v>1.230302677894793</v>
      </c>
      <c r="X235">
        <f>group_stock_price_index[[#This Row],[VNINDEX]]</f>
        <v>1210.95</v>
      </c>
      <c r="Y235" t="s">
        <v>277</v>
      </c>
      <c r="Z235" s="1">
        <f t="shared" si="67"/>
        <v>45141</v>
      </c>
      <c r="AA235" s="4">
        <f t="shared" si="77"/>
        <v>0.29286227112431795</v>
      </c>
      <c r="AB235" s="4">
        <f t="shared" si="78"/>
        <v>0.15620116577051354</v>
      </c>
      <c r="AC235" s="4">
        <f t="shared" si="79"/>
        <v>6.7719745543789622E-2</v>
      </c>
      <c r="AD235" s="4">
        <f t="shared" si="80"/>
        <v>0</v>
      </c>
      <c r="AE235" s="4">
        <f t="shared" si="81"/>
        <v>0.51678318243862109</v>
      </c>
      <c r="AF235" s="7">
        <f t="shared" si="82"/>
        <v>1210.95</v>
      </c>
      <c r="AG235" t="s">
        <v>277</v>
      </c>
      <c r="AI235">
        <f t="shared" si="83"/>
        <v>1.3819999999999999</v>
      </c>
      <c r="AJ235">
        <f t="shared" si="84"/>
        <v>1.3819999999999999</v>
      </c>
      <c r="AK235">
        <f t="shared" si="85"/>
        <v>0.61799999999999999</v>
      </c>
      <c r="AL235">
        <f t="shared" si="86"/>
        <v>0.61799999999999999</v>
      </c>
    </row>
    <row r="236" spans="1:38" x14ac:dyDescent="0.25">
      <c r="A236" s="1">
        <f>eod_group_score_df_positive[[#This Row],[date]]</f>
        <v>45140</v>
      </c>
      <c r="B236" t="s">
        <v>277</v>
      </c>
      <c r="C236" s="3">
        <f>AVERAGE(eod_group_score_df_positive!Z236:Z240)</f>
        <v>1.0720499813274214</v>
      </c>
      <c r="D236" s="3">
        <f>AVERAGE(eod_group_score_df_positive!AA236:AA240)</f>
        <v>0.50163481634855844</v>
      </c>
      <c r="E236" s="3">
        <f>AVERAGE(eod_group_score_df_positive!AB236:AB240)</f>
        <v>0.43757304621177234</v>
      </c>
      <c r="F236" s="3">
        <f>AVERAGE(eod_group_score_df_positive!AC236:AC240)</f>
        <v>0.37534301114282398</v>
      </c>
      <c r="G236" t="s">
        <v>277</v>
      </c>
      <c r="H236" s="3">
        <f>ABS(AVERAGE(eod_group_score_df_negative!Z236:Z240))</f>
        <v>0.47501768256244603</v>
      </c>
      <c r="I236" s="3">
        <f>ABS(AVERAGE(eod_group_score_df_negative!AA236:AA240))</f>
        <v>0.37787991240873092</v>
      </c>
      <c r="J236" s="3">
        <f>ABS(AVERAGE(eod_group_score_df_negative!AB236:AB240))</f>
        <v>0.28700830475320466</v>
      </c>
      <c r="K236" s="3">
        <f>ABS(AVERAGE(eod_group_score_df_negative!AC236:AC240))</f>
        <v>0.26079072005199871</v>
      </c>
      <c r="L236" t="s">
        <v>277</v>
      </c>
      <c r="M236" s="4">
        <f t="shared" si="68"/>
        <v>0.38591220843167778</v>
      </c>
      <c r="N236" s="4">
        <f t="shared" si="69"/>
        <v>0.14070816541604375</v>
      </c>
      <c r="O236" s="4">
        <f t="shared" si="70"/>
        <v>0.20779549633460731</v>
      </c>
      <c r="P236" s="4">
        <f t="shared" si="71"/>
        <v>0.18007580084720015</v>
      </c>
      <c r="Q236" t="s">
        <v>277</v>
      </c>
      <c r="R236" s="6">
        <f t="shared" si="66"/>
        <v>45140</v>
      </c>
      <c r="S236" s="5">
        <f t="shared" si="72"/>
        <v>0.59745173777163196</v>
      </c>
      <c r="T236" s="5">
        <f t="shared" si="73"/>
        <v>0.35013514195423118</v>
      </c>
      <c r="U236" s="5">
        <f t="shared" si="74"/>
        <v>0.34061414283045682</v>
      </c>
      <c r="V236" s="5">
        <f t="shared" si="75"/>
        <v>0.27887249906172845</v>
      </c>
      <c r="W236" s="5">
        <f t="shared" si="76"/>
        <v>1.5670735216180482</v>
      </c>
      <c r="X236">
        <f>group_stock_price_index[[#This Row],[VNINDEX]]</f>
        <v>1220.43</v>
      </c>
      <c r="Y236" t="s">
        <v>277</v>
      </c>
      <c r="Z236" s="1">
        <f t="shared" si="67"/>
        <v>45140</v>
      </c>
      <c r="AA236" s="4">
        <f t="shared" si="77"/>
        <v>0.35608761755654195</v>
      </c>
      <c r="AB236" s="4">
        <f t="shared" si="78"/>
        <v>0.208684284669301</v>
      </c>
      <c r="AC236" s="4">
        <f t="shared" si="79"/>
        <v>9.0781457676589697E-2</v>
      </c>
      <c r="AD236" s="4">
        <f t="shared" si="80"/>
        <v>7.4325897804362606E-2</v>
      </c>
      <c r="AE236" s="4">
        <f t="shared" si="81"/>
        <v>0.72987925770679529</v>
      </c>
      <c r="AF236" s="7">
        <f t="shared" si="82"/>
        <v>1220.43</v>
      </c>
      <c r="AG236" t="s">
        <v>277</v>
      </c>
      <c r="AI236">
        <f t="shared" si="83"/>
        <v>1.3819999999999999</v>
      </c>
      <c r="AJ236">
        <f t="shared" si="84"/>
        <v>1.3819999999999999</v>
      </c>
      <c r="AK236">
        <f t="shared" si="85"/>
        <v>0.61799999999999999</v>
      </c>
      <c r="AL236">
        <f t="shared" si="86"/>
        <v>0.61799999999999999</v>
      </c>
    </row>
    <row r="237" spans="1:38" x14ac:dyDescent="0.25">
      <c r="A237" s="1">
        <f>eod_group_score_df_positive[[#This Row],[date]]</f>
        <v>45139</v>
      </c>
      <c r="B237" t="s">
        <v>277</v>
      </c>
      <c r="C237" s="3">
        <f>AVERAGE(eod_group_score_df_positive!Z237:Z241)</f>
        <v>0.99676663526008458</v>
      </c>
      <c r="D237" s="3">
        <f>AVERAGE(eod_group_score_df_positive!AA237:AA241)</f>
        <v>0.46489292945169131</v>
      </c>
      <c r="E237" s="3">
        <f>AVERAGE(eod_group_score_df_positive!AB237:AB241)</f>
        <v>0.34570955286641081</v>
      </c>
      <c r="F237" s="3">
        <f>AVERAGE(eod_group_score_df_positive!AC237:AC241)</f>
        <v>0.30597046562652336</v>
      </c>
      <c r="G237" t="s">
        <v>277</v>
      </c>
      <c r="H237" s="3">
        <f>ABS(AVERAGE(eod_group_score_df_negative!Z237:Z241))</f>
        <v>0.48460588081565714</v>
      </c>
      <c r="I237" s="3">
        <f>ABS(AVERAGE(eod_group_score_df_negative!AA237:AA241))</f>
        <v>0.39658616358401716</v>
      </c>
      <c r="J237" s="3">
        <f>ABS(AVERAGE(eod_group_score_df_negative!AB237:AB241))</f>
        <v>0.31322760659701548</v>
      </c>
      <c r="K237" s="3">
        <f>ABS(AVERAGE(eod_group_score_df_negative!AC237:AC241))</f>
        <v>0.2726420997890257</v>
      </c>
      <c r="L237" t="s">
        <v>277</v>
      </c>
      <c r="M237" s="4">
        <f t="shared" si="68"/>
        <v>0.34573393855124079</v>
      </c>
      <c r="N237" s="4">
        <f t="shared" si="69"/>
        <v>7.9290102824170122E-2</v>
      </c>
      <c r="O237" s="4">
        <f t="shared" si="70"/>
        <v>4.9294452138418522E-2</v>
      </c>
      <c r="P237" s="4">
        <f t="shared" si="71"/>
        <v>5.7600487492976971E-2</v>
      </c>
      <c r="Q237" t="s">
        <v>277</v>
      </c>
      <c r="R237" s="6">
        <f t="shared" si="66"/>
        <v>45139</v>
      </c>
      <c r="S237" s="5">
        <f t="shared" si="72"/>
        <v>0.67657313962601273</v>
      </c>
      <c r="T237" s="5">
        <f t="shared" si="73"/>
        <v>0.46119892186189776</v>
      </c>
      <c r="U237" s="5">
        <f t="shared" si="74"/>
        <v>0.42213047582790131</v>
      </c>
      <c r="V237" s="5">
        <f t="shared" si="75"/>
        <v>0.32888601205544454</v>
      </c>
      <c r="W237" s="5">
        <f t="shared" si="76"/>
        <v>1.8887885493712564</v>
      </c>
      <c r="X237">
        <f>group_stock_price_index[[#This Row],[VNINDEX]]</f>
        <v>1217.56</v>
      </c>
      <c r="Y237" t="s">
        <v>277</v>
      </c>
      <c r="Z237" s="1">
        <f t="shared" si="67"/>
        <v>45139</v>
      </c>
      <c r="AA237" s="4">
        <f t="shared" si="77"/>
        <v>0.40324481821871394</v>
      </c>
      <c r="AB237" s="4">
        <f t="shared" si="78"/>
        <v>0.27487948385250599</v>
      </c>
      <c r="AC237" s="4">
        <f t="shared" si="79"/>
        <v>0.11250742440381918</v>
      </c>
      <c r="AD237" s="4">
        <f t="shared" si="80"/>
        <v>8.7655642645159099E-2</v>
      </c>
      <c r="AE237" s="4">
        <f t="shared" si="81"/>
        <v>0.87828736912019834</v>
      </c>
      <c r="AF237" s="7">
        <f t="shared" si="82"/>
        <v>1217.56</v>
      </c>
      <c r="AG237" t="s">
        <v>277</v>
      </c>
      <c r="AI237">
        <f t="shared" si="83"/>
        <v>1.3819999999999999</v>
      </c>
      <c r="AJ237">
        <f t="shared" si="84"/>
        <v>1.3819999999999999</v>
      </c>
      <c r="AK237">
        <f t="shared" si="85"/>
        <v>0.61799999999999999</v>
      </c>
      <c r="AL237">
        <f t="shared" si="86"/>
        <v>0.61799999999999999</v>
      </c>
    </row>
    <row r="238" spans="1:38" x14ac:dyDescent="0.25">
      <c r="A238" s="1">
        <f>eod_group_score_df_positive[[#This Row],[date]]</f>
        <v>45138</v>
      </c>
      <c r="B238" t="s">
        <v>277</v>
      </c>
      <c r="C238" s="3">
        <f>AVERAGE(eod_group_score_df_positive!Z238:Z242)</f>
        <v>1.021892503338184</v>
      </c>
      <c r="D238" s="3">
        <f>AVERAGE(eod_group_score_df_positive!AA238:AA242)</f>
        <v>0.50667577111284412</v>
      </c>
      <c r="E238" s="3">
        <f>AVERAGE(eod_group_score_df_positive!AB238:AB242)</f>
        <v>0.3929309697055095</v>
      </c>
      <c r="F238" s="3">
        <f>AVERAGE(eod_group_score_df_positive!AC238:AC242)</f>
        <v>0.3483196365986182</v>
      </c>
      <c r="G238" t="s">
        <v>277</v>
      </c>
      <c r="H238" s="3">
        <f>ABS(AVERAGE(eod_group_score_df_negative!Z238:Z242))</f>
        <v>0.1589047280294395</v>
      </c>
      <c r="I238" s="3">
        <f>ABS(AVERAGE(eod_group_score_df_negative!AA238:AA242))</f>
        <v>0.22661938308869281</v>
      </c>
      <c r="J238" s="3">
        <f>ABS(AVERAGE(eod_group_score_df_negative!AB238:AB242))</f>
        <v>0.22029907314315239</v>
      </c>
      <c r="K238" s="3">
        <f>ABS(AVERAGE(eod_group_score_df_negative!AC238:AC242))</f>
        <v>0.10168434036321565</v>
      </c>
      <c r="L238" t="s">
        <v>277</v>
      </c>
      <c r="M238" s="4">
        <f t="shared" si="68"/>
        <v>0.73085179435017333</v>
      </c>
      <c r="N238" s="4">
        <f t="shared" si="69"/>
        <v>0.38191495800772929</v>
      </c>
      <c r="O238" s="4">
        <f t="shared" si="70"/>
        <v>0.28151245780526879</v>
      </c>
      <c r="P238" s="4">
        <f t="shared" si="71"/>
        <v>0.54807359237254116</v>
      </c>
      <c r="Q238" t="s">
        <v>277</v>
      </c>
      <c r="R238" s="6">
        <f t="shared" si="66"/>
        <v>45138</v>
      </c>
      <c r="S238" s="5">
        <f t="shared" si="72"/>
        <v>0.75928293989470574</v>
      </c>
      <c r="T238" s="5">
        <f t="shared" si="73"/>
        <v>0.55667612662132959</v>
      </c>
      <c r="U238" s="5">
        <f t="shared" si="74"/>
        <v>0.515339481750272</v>
      </c>
      <c r="V238" s="5">
        <f t="shared" si="75"/>
        <v>0.39670739319606146</v>
      </c>
      <c r="W238" s="5">
        <f t="shared" si="76"/>
        <v>2.228005941462369</v>
      </c>
      <c r="X238">
        <f>group_stock_price_index[[#This Row],[VNINDEX]]</f>
        <v>1222.9000000000001</v>
      </c>
      <c r="Y238" t="s">
        <v>277</v>
      </c>
      <c r="Z238" s="1">
        <f t="shared" si="67"/>
        <v>45138</v>
      </c>
      <c r="AA238" s="4">
        <f t="shared" si="77"/>
        <v>0.45254074266627825</v>
      </c>
      <c r="AB238" s="4">
        <f t="shared" si="78"/>
        <v>0.33178491775508434</v>
      </c>
      <c r="AC238" s="4">
        <f t="shared" si="79"/>
        <v>0.13734975583463865</v>
      </c>
      <c r="AD238" s="4">
        <f t="shared" si="80"/>
        <v>0.10573159154857685</v>
      </c>
      <c r="AE238" s="4">
        <f t="shared" si="81"/>
        <v>1.0274070078045781</v>
      </c>
      <c r="AF238" s="7">
        <f t="shared" si="82"/>
        <v>1222.9000000000001</v>
      </c>
      <c r="AG238" t="s">
        <v>277</v>
      </c>
      <c r="AI238">
        <f t="shared" si="83"/>
        <v>1.3819999999999999</v>
      </c>
      <c r="AJ238">
        <f t="shared" si="84"/>
        <v>1.3819999999999999</v>
      </c>
      <c r="AK238">
        <f t="shared" si="85"/>
        <v>0.61799999999999999</v>
      </c>
      <c r="AL238">
        <f t="shared" si="86"/>
        <v>0.61799999999999999</v>
      </c>
    </row>
    <row r="239" spans="1:38" x14ac:dyDescent="0.25">
      <c r="A239" s="1">
        <f>eod_group_score_df_positive[[#This Row],[date]]</f>
        <v>45135</v>
      </c>
      <c r="B239" t="s">
        <v>277</v>
      </c>
      <c r="C239" s="3">
        <f>AVERAGE(eod_group_score_df_positive!Z239:Z243)</f>
        <v>1.1512028653822144</v>
      </c>
      <c r="D239" s="3">
        <f>AVERAGE(eod_group_score_df_positive!AA239:AA243)</f>
        <v>0.6565778430170528</v>
      </c>
      <c r="E239" s="3">
        <f>AVERAGE(eod_group_score_df_positive!AB239:AB243)</f>
        <v>0.53564732826461026</v>
      </c>
      <c r="F239" s="3">
        <f>AVERAGE(eod_group_score_df_positive!AC239:AC243)</f>
        <v>0.29384632644896458</v>
      </c>
      <c r="G239" t="s">
        <v>277</v>
      </c>
      <c r="H239" s="3">
        <f>ABS(AVERAGE(eod_group_score_df_negative!Z239:Z243))</f>
        <v>0.15439051744281798</v>
      </c>
      <c r="I239" s="3">
        <f>ABS(AVERAGE(eod_group_score_df_negative!AA239:AA243))</f>
        <v>0.15105955204209959</v>
      </c>
      <c r="J239" s="3">
        <f>ABS(AVERAGE(eod_group_score_df_negative!AB239:AB243))</f>
        <v>0.14834646223059683</v>
      </c>
      <c r="K239" s="3">
        <f>ABS(AVERAGE(eod_group_score_df_negative!AC239:AC243))</f>
        <v>0.17071379144299356</v>
      </c>
      <c r="L239" t="s">
        <v>277</v>
      </c>
      <c r="M239" s="4">
        <f t="shared" si="68"/>
        <v>0.76349371944770583</v>
      </c>
      <c r="N239" s="4">
        <f t="shared" si="69"/>
        <v>0.62592234345207398</v>
      </c>
      <c r="O239" s="4">
        <f t="shared" si="70"/>
        <v>0.56623447671010296</v>
      </c>
      <c r="P239" s="4">
        <f t="shared" si="71"/>
        <v>0.26505188513536521</v>
      </c>
      <c r="Q239" t="s">
        <v>277</v>
      </c>
      <c r="R239" s="6">
        <f t="shared" si="66"/>
        <v>45135</v>
      </c>
      <c r="S239" s="5">
        <f t="shared" si="72"/>
        <v>0.76875998840954995</v>
      </c>
      <c r="T239" s="5">
        <f t="shared" si="73"/>
        <v>0.61492984949252971</v>
      </c>
      <c r="U239" s="5">
        <f t="shared" si="74"/>
        <v>0.593281823065273</v>
      </c>
      <c r="V239" s="5">
        <f t="shared" si="75"/>
        <v>0.34625199347056818</v>
      </c>
      <c r="W239" s="5">
        <f t="shared" si="76"/>
        <v>2.3232236544379208</v>
      </c>
      <c r="X239">
        <f>group_stock_price_index[[#This Row],[VNINDEX]]</f>
        <v>1207.67</v>
      </c>
      <c r="Y239" t="s">
        <v>277</v>
      </c>
      <c r="Z239" s="1">
        <f t="shared" si="67"/>
        <v>45135</v>
      </c>
      <c r="AA239" s="4">
        <f t="shared" si="77"/>
        <v>0.45818916481281913</v>
      </c>
      <c r="AB239" s="4">
        <f t="shared" si="78"/>
        <v>0.3665047588394425</v>
      </c>
      <c r="AC239" s="4">
        <f t="shared" si="79"/>
        <v>0.15812317205424661</v>
      </c>
      <c r="AD239" s="4">
        <f t="shared" si="80"/>
        <v>9.2284073789412002E-2</v>
      </c>
      <c r="AE239" s="4">
        <f t="shared" si="81"/>
        <v>1.0751011694959203</v>
      </c>
      <c r="AF239" s="7">
        <f t="shared" si="82"/>
        <v>1207.67</v>
      </c>
      <c r="AG239" t="s">
        <v>277</v>
      </c>
      <c r="AI239">
        <f t="shared" si="83"/>
        <v>1.3819999999999999</v>
      </c>
      <c r="AJ239">
        <f t="shared" si="84"/>
        <v>1.3819999999999999</v>
      </c>
      <c r="AK239">
        <f t="shared" si="85"/>
        <v>0.61799999999999999</v>
      </c>
      <c r="AL239">
        <f t="shared" si="86"/>
        <v>0.61799999999999999</v>
      </c>
    </row>
    <row r="240" spans="1:38" x14ac:dyDescent="0.25">
      <c r="A240" s="1">
        <f>eod_group_score_df_positive[[#This Row],[date]]</f>
        <v>45134</v>
      </c>
      <c r="B240" t="s">
        <v>277</v>
      </c>
      <c r="C240" s="3">
        <f>AVERAGE(eod_group_score_df_positive!Z240:Z244)</f>
        <v>1.1395812643833056</v>
      </c>
      <c r="D240" s="3">
        <f>AVERAGE(eod_group_score_df_positive!AA240:AA244)</f>
        <v>0.48747483701676925</v>
      </c>
      <c r="E240" s="3">
        <f>AVERAGE(eod_group_score_df_positive!AB240:AB244)</f>
        <v>0.55894793482907279</v>
      </c>
      <c r="F240" s="3">
        <f>AVERAGE(eod_group_score_df_positive!AC240:AC244)</f>
        <v>0.37784984916517306</v>
      </c>
      <c r="G240" t="s">
        <v>277</v>
      </c>
      <c r="H240" s="3">
        <f>ABS(AVERAGE(eod_group_score_df_negative!Z240:Z244))</f>
        <v>0.15446585762214951</v>
      </c>
      <c r="I240" s="3">
        <f>ABS(AVERAGE(eod_group_score_df_negative!AA240:AA244))</f>
        <v>0.15274316642251115</v>
      </c>
      <c r="J240" s="3">
        <f>ABS(AVERAGE(eod_group_score_df_negative!AB240:AB244))</f>
        <v>0.14050908319941999</v>
      </c>
      <c r="K240" s="3">
        <f>ABS(AVERAGE(eod_group_score_df_negative!AC240:AC244))</f>
        <v>0.1846105456349641</v>
      </c>
      <c r="L240" t="s">
        <v>277</v>
      </c>
      <c r="M240" s="4">
        <f t="shared" si="68"/>
        <v>0.7612670280773618</v>
      </c>
      <c r="N240" s="4">
        <f t="shared" si="69"/>
        <v>0.52284014007113877</v>
      </c>
      <c r="O240" s="4">
        <f t="shared" si="70"/>
        <v>0.5982338311638864</v>
      </c>
      <c r="P240" s="4">
        <f t="shared" si="71"/>
        <v>0.34356072946055866</v>
      </c>
      <c r="Q240" t="s">
        <v>277</v>
      </c>
      <c r="R240" s="6">
        <f t="shared" si="66"/>
        <v>45134</v>
      </c>
      <c r="S240" s="5">
        <f t="shared" si="72"/>
        <v>0.77139312289047202</v>
      </c>
      <c r="T240" s="5">
        <f t="shared" si="73"/>
        <v>0.60943360251275758</v>
      </c>
      <c r="U240" s="5">
        <f t="shared" si="74"/>
        <v>0.60680549624285796</v>
      </c>
      <c r="V240" s="5">
        <f t="shared" si="75"/>
        <v>0.38685204763816972</v>
      </c>
      <c r="W240" s="5">
        <f t="shared" si="76"/>
        <v>2.3744842692842574</v>
      </c>
      <c r="X240">
        <f>group_stock_price_index[[#This Row],[VNINDEX]]</f>
        <v>1197.33</v>
      </c>
      <c r="Y240" t="s">
        <v>277</v>
      </c>
      <c r="Z240" s="1">
        <f t="shared" si="67"/>
        <v>45134</v>
      </c>
      <c r="AA240" s="4">
        <f t="shared" si="77"/>
        <v>0.45975854108999709</v>
      </c>
      <c r="AB240" s="4">
        <f t="shared" si="78"/>
        <v>0.36322893692982833</v>
      </c>
      <c r="AC240" s="4">
        <f t="shared" si="79"/>
        <v>0.1617275401935169</v>
      </c>
      <c r="AD240" s="4">
        <f t="shared" si="80"/>
        <v>0.10310491660132651</v>
      </c>
      <c r="AE240" s="4">
        <f t="shared" si="81"/>
        <v>1.0878199348146689</v>
      </c>
      <c r="AF240" s="7">
        <f t="shared" si="82"/>
        <v>1197.33</v>
      </c>
      <c r="AG240" t="s">
        <v>277</v>
      </c>
      <c r="AI240">
        <f t="shared" si="83"/>
        <v>1.3819999999999999</v>
      </c>
      <c r="AJ240">
        <f t="shared" si="84"/>
        <v>1.3819999999999999</v>
      </c>
      <c r="AK240">
        <f t="shared" si="85"/>
        <v>0.61799999999999999</v>
      </c>
      <c r="AL240">
        <f t="shared" si="86"/>
        <v>0.61799999999999999</v>
      </c>
    </row>
    <row r="241" spans="1:38" x14ac:dyDescent="0.25">
      <c r="A241" s="1">
        <f>eod_group_score_df_positive[[#This Row],[date]]</f>
        <v>45133</v>
      </c>
      <c r="B241" t="s">
        <v>277</v>
      </c>
      <c r="C241" s="3">
        <f>AVERAGE(eod_group_score_df_positive!Z241:Z245)</f>
        <v>1.1515237545998467</v>
      </c>
      <c r="D241" s="3">
        <f>AVERAGE(eod_group_score_df_positive!AA241:AA245)</f>
        <v>0.65258795891969279</v>
      </c>
      <c r="E241" s="3">
        <f>AVERAGE(eod_group_score_df_positive!AB241:AB245)</f>
        <v>0.54805766313400439</v>
      </c>
      <c r="F241" s="3">
        <f>AVERAGE(eod_group_score_df_positive!AC241:AC245)</f>
        <v>0.40069028645061255</v>
      </c>
      <c r="G241" t="s">
        <v>277</v>
      </c>
      <c r="H241" s="3">
        <f>ABS(AVERAGE(eod_group_score_df_negative!Z241:Z245))</f>
        <v>0.14121981297635541</v>
      </c>
      <c r="I241" s="3">
        <f>ABS(AVERAGE(eod_group_score_df_negative!AA241:AA245))</f>
        <v>0.11696103284388799</v>
      </c>
      <c r="J241" s="3">
        <f>ABS(AVERAGE(eod_group_score_df_negative!AB241:AB245))</f>
        <v>0.13049305091167418</v>
      </c>
      <c r="K241" s="3">
        <f>ABS(AVERAGE(eod_group_score_df_negative!AC241:AC245))</f>
        <v>0.15965953025752042</v>
      </c>
      <c r="L241" t="s">
        <v>277</v>
      </c>
      <c r="M241" s="4">
        <f t="shared" si="68"/>
        <v>0.78151921770358224</v>
      </c>
      <c r="N241" s="4">
        <f t="shared" si="69"/>
        <v>0.69602706495437638</v>
      </c>
      <c r="O241" s="4">
        <f t="shared" si="70"/>
        <v>0.61537716132182962</v>
      </c>
      <c r="P241" s="4">
        <f t="shared" si="71"/>
        <v>0.43014336581578072</v>
      </c>
      <c r="Q241" t="s">
        <v>277</v>
      </c>
      <c r="R241" s="6">
        <f t="shared" si="66"/>
        <v>45133</v>
      </c>
      <c r="S241" s="5">
        <f t="shared" si="72"/>
        <v>0.78151921770358224</v>
      </c>
      <c r="T241" s="5">
        <f t="shared" si="73"/>
        <v>0.69602706495437638</v>
      </c>
      <c r="U241" s="5">
        <f t="shared" si="74"/>
        <v>0.61537716132182962</v>
      </c>
      <c r="V241" s="5">
        <f t="shared" si="75"/>
        <v>0.43014336581578072</v>
      </c>
      <c r="W241" s="5">
        <f t="shared" si="76"/>
        <v>2.5230668097955693</v>
      </c>
      <c r="X241">
        <f>group_stock_price_index[[#This Row],[VNINDEX]]</f>
        <v>1200.8399999999999</v>
      </c>
      <c r="Y241" t="s">
        <v>277</v>
      </c>
      <c r="Z241" s="1">
        <f t="shared" si="67"/>
        <v>45133</v>
      </c>
      <c r="AA241" s="4">
        <f t="shared" si="77"/>
        <v>0.46579380176327062</v>
      </c>
      <c r="AB241" s="4">
        <f t="shared" si="78"/>
        <v>0.4148395655168593</v>
      </c>
      <c r="AC241" s="4">
        <f t="shared" si="79"/>
        <v>0.16401208494001002</v>
      </c>
      <c r="AD241" s="4">
        <f t="shared" si="80"/>
        <v>0.11464304281137286</v>
      </c>
      <c r="AE241" s="4">
        <f t="shared" si="81"/>
        <v>1.1592884950315128</v>
      </c>
      <c r="AF241" s="7">
        <f t="shared" si="82"/>
        <v>1200.8399999999999</v>
      </c>
      <c r="AG241" t="s">
        <v>277</v>
      </c>
      <c r="AI241">
        <f t="shared" si="83"/>
        <v>1.3819999999999999</v>
      </c>
      <c r="AJ241">
        <f t="shared" si="84"/>
        <v>1.3819999999999999</v>
      </c>
      <c r="AK241">
        <f t="shared" si="85"/>
        <v>0.61799999999999999</v>
      </c>
      <c r="AL241">
        <f t="shared" si="86"/>
        <v>0.61799999999999999</v>
      </c>
    </row>
  </sheetData>
  <conditionalFormatting sqref="S1:W1048576">
    <cfRule type="cellIs" dxfId="7" priority="1" operator="greaterThan">
      <formula>0.368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41957-4B8E-40C9-868F-79E5CD9ADE7F}">
  <dimension ref="A1:CU241"/>
  <sheetViews>
    <sheetView topLeftCell="BV1" zoomScaleNormal="100" workbookViewId="0">
      <selection activeCell="CK8" sqref="CK8"/>
    </sheetView>
  </sheetViews>
  <sheetFormatPr defaultRowHeight="15" x14ac:dyDescent="0.25"/>
  <cols>
    <col min="1" max="1" width="11.28515625" style="1" hidden="1" customWidth="1"/>
    <col min="2" max="2" width="15" style="1" hidden="1" customWidth="1"/>
    <col min="3" max="3" width="7.85546875" style="2" hidden="1" customWidth="1"/>
    <col min="4" max="4" width="10.5703125" style="2" hidden="1" customWidth="1"/>
    <col min="5" max="5" width="6.140625" style="2" hidden="1" customWidth="1"/>
    <col min="6" max="6" width="9.42578125" style="2" hidden="1" customWidth="1"/>
    <col min="7" max="7" width="13.7109375" style="2" hidden="1" customWidth="1"/>
    <col min="8" max="8" width="11.5703125" style="2" hidden="1" customWidth="1"/>
    <col min="9" max="9" width="13.28515625" style="2" hidden="1" customWidth="1"/>
    <col min="10" max="10" width="9" style="2" hidden="1" customWidth="1"/>
    <col min="11" max="11" width="9.28515625" style="2" hidden="1" customWidth="1"/>
    <col min="12" max="12" width="10.42578125" style="2" hidden="1" customWidth="1"/>
    <col min="13" max="13" width="11" style="2" hidden="1" customWidth="1"/>
    <col min="14" max="14" width="10.140625" style="2" hidden="1" customWidth="1"/>
    <col min="15" max="15" width="6.140625" style="2" hidden="1" customWidth="1"/>
    <col min="16" max="16" width="12.5703125" style="2" hidden="1" customWidth="1"/>
    <col min="17" max="17" width="11.5703125" style="2" hidden="1" customWidth="1"/>
    <col min="18" max="18" width="10.140625" style="2" hidden="1" customWidth="1"/>
    <col min="19" max="19" width="6.140625" style="2" hidden="1" customWidth="1"/>
    <col min="20" max="20" width="11.85546875" style="2" hidden="1" customWidth="1"/>
    <col min="21" max="21" width="10" style="2" hidden="1" customWidth="1"/>
    <col min="22" max="22" width="8.28515625" style="2" hidden="1" customWidth="1"/>
    <col min="23" max="24" width="6.140625" style="2" hidden="1" customWidth="1"/>
    <col min="25" max="25" width="7.28515625" style="2" hidden="1" customWidth="1"/>
    <col min="26" max="26" width="14.5703125" style="1" hidden="1" customWidth="1"/>
    <col min="27" max="27" width="7.85546875" style="2" hidden="1" customWidth="1"/>
    <col min="28" max="28" width="10.5703125" style="2" hidden="1" customWidth="1"/>
    <col min="29" max="29" width="6.140625" style="2" hidden="1" customWidth="1"/>
    <col min="30" max="30" width="9.42578125" style="2" hidden="1" customWidth="1"/>
    <col min="31" max="31" width="13.7109375" style="2" hidden="1" customWidth="1"/>
    <col min="32" max="32" width="11.5703125" style="2" hidden="1" customWidth="1"/>
    <col min="33" max="33" width="13.28515625" style="2" hidden="1" customWidth="1"/>
    <col min="34" max="34" width="9" style="2" hidden="1" customWidth="1"/>
    <col min="35" max="35" width="9.28515625" style="2" hidden="1" customWidth="1"/>
    <col min="36" max="36" width="10.42578125" style="2" hidden="1" customWidth="1"/>
    <col min="37" max="37" width="11" style="2" hidden="1" customWidth="1"/>
    <col min="38" max="38" width="10.140625" style="2" hidden="1" customWidth="1"/>
    <col min="39" max="39" width="6.140625" style="2" hidden="1" customWidth="1"/>
    <col min="40" max="40" width="12.5703125" style="2" hidden="1" customWidth="1"/>
    <col min="41" max="41" width="11.5703125" style="2" hidden="1" customWidth="1"/>
    <col min="42" max="42" width="10.140625" style="2" hidden="1" customWidth="1"/>
    <col min="43" max="43" width="6.140625" style="2" hidden="1" customWidth="1"/>
    <col min="44" max="44" width="11.85546875" style="2" hidden="1" customWidth="1"/>
    <col min="45" max="45" width="10" style="2" hidden="1" customWidth="1"/>
    <col min="46" max="46" width="8.28515625" style="2" hidden="1" customWidth="1"/>
    <col min="47" max="49" width="6.140625" style="2" hidden="1" customWidth="1"/>
    <col min="50" max="50" width="11.140625" hidden="1" customWidth="1"/>
    <col min="51" max="51" width="7.85546875" hidden="1" customWidth="1"/>
    <col min="52" max="52" width="10.5703125" hidden="1" customWidth="1"/>
    <col min="53" max="53" width="5.5703125" hidden="1" customWidth="1"/>
    <col min="54" max="54" width="9.42578125" hidden="1" customWidth="1"/>
    <col min="55" max="55" width="13.7109375" hidden="1" customWidth="1"/>
    <col min="56" max="56" width="11.5703125" hidden="1" customWidth="1"/>
    <col min="57" max="57" width="13.28515625" hidden="1" customWidth="1"/>
    <col min="58" max="58" width="9" hidden="1" customWidth="1"/>
    <col min="59" max="59" width="9.28515625" hidden="1" customWidth="1"/>
    <col min="60" max="60" width="10.42578125" hidden="1" customWidth="1"/>
    <col min="61" max="61" width="11" hidden="1" customWidth="1"/>
    <col min="62" max="62" width="10.140625" hidden="1" customWidth="1"/>
    <col min="63" max="63" width="5.5703125" hidden="1" customWidth="1"/>
    <col min="64" max="64" width="12.5703125" hidden="1" customWidth="1"/>
    <col min="65" max="65" width="11.5703125" hidden="1" customWidth="1"/>
    <col min="66" max="66" width="10.140625" hidden="1" customWidth="1"/>
    <col min="67" max="67" width="6.140625" hidden="1" customWidth="1"/>
    <col min="68" max="68" width="11.85546875" hidden="1" customWidth="1"/>
    <col min="69" max="69" width="10" hidden="1" customWidth="1"/>
    <col min="70" max="70" width="8.28515625" hidden="1" customWidth="1"/>
    <col min="71" max="71" width="5.7109375" hidden="1" customWidth="1"/>
    <col min="72" max="72" width="5.5703125" hidden="1" customWidth="1"/>
    <col min="73" max="73" width="5.7109375" hidden="1" customWidth="1"/>
    <col min="74" max="74" width="17.42578125" bestFit="1" customWidth="1"/>
    <col min="75" max="75" width="11.28515625" style="1" bestFit="1" customWidth="1"/>
    <col min="76" max="76" width="9" bestFit="1" customWidth="1"/>
    <col min="77" max="77" width="7.85546875" bestFit="1" customWidth="1"/>
    <col min="78" max="78" width="5.5703125" bestFit="1" customWidth="1"/>
    <col min="79" max="79" width="13.7109375" bestFit="1" customWidth="1"/>
    <col min="80" max="80" width="6.140625" bestFit="1" customWidth="1"/>
    <col min="81" max="81" width="10.140625" bestFit="1" customWidth="1"/>
    <col min="82" max="82" width="5.7109375" bestFit="1" customWidth="1"/>
    <col min="83" max="83" width="4.85546875" bestFit="1" customWidth="1"/>
    <col min="84" max="84" width="13.28515625" bestFit="1" customWidth="1"/>
    <col min="85" max="85" width="9" bestFit="1" customWidth="1"/>
    <col min="86" max="86" width="10.140625" bestFit="1" customWidth="1"/>
    <col min="87" max="87" width="12.5703125" bestFit="1" customWidth="1"/>
    <col min="88" max="88" width="9.28515625" bestFit="1" customWidth="1"/>
    <col min="89" max="89" width="10" bestFit="1" customWidth="1"/>
    <col min="90" max="90" width="11.5703125" bestFit="1" customWidth="1"/>
    <col min="91" max="91" width="9.42578125" bestFit="1" customWidth="1"/>
    <col min="92" max="92" width="11.5703125" bestFit="1" customWidth="1"/>
    <col min="93" max="93" width="5.28515625" bestFit="1" customWidth="1"/>
    <col min="94" max="94" width="11.85546875" bestFit="1" customWidth="1"/>
    <col min="95" max="95" width="8.28515625" bestFit="1" customWidth="1"/>
    <col min="96" max="96" width="10.42578125" bestFit="1" customWidth="1"/>
    <col min="97" max="97" width="11" bestFit="1" customWidth="1"/>
    <col min="98" max="98" width="10.5703125" bestFit="1" customWidth="1"/>
    <col min="99" max="99" width="5.7109375" bestFit="1" customWidth="1"/>
  </cols>
  <sheetData>
    <row r="1" spans="1:99" x14ac:dyDescent="0.25">
      <c r="A1" s="1" t="str">
        <f>eod_group_score_df_positive[[#Headers],[date]]</f>
        <v>date</v>
      </c>
      <c r="B1" s="1" t="s">
        <v>278</v>
      </c>
      <c r="C1" s="2" t="str" cm="1">
        <f t="array" ref="C1:Y1">eod_group_score_df_negative[[#Headers],[ban_le]:[y_te]]</f>
        <v>ban_le</v>
      </c>
      <c r="D1" s="2" t="str">
        <v>bao_hiem</v>
      </c>
      <c r="E1" s="2" t="str">
        <v>bds</v>
      </c>
      <c r="F1" s="2" t="str">
        <v>bds_kcn</v>
      </c>
      <c r="G1" s="2" t="str">
        <v>chung_khoan</v>
      </c>
      <c r="H1" s="2" t="str">
        <v>cong_nghe</v>
      </c>
      <c r="I1" s="2" t="str">
        <v>cong_nghiep</v>
      </c>
      <c r="J1" s="2" t="str">
        <v>dau_khi</v>
      </c>
      <c r="K1" s="2" t="str">
        <v>det_may</v>
      </c>
      <c r="L1" s="2" t="str">
        <v>dulich_dv</v>
      </c>
      <c r="M1" s="2" t="str">
        <v>dv_hatang</v>
      </c>
      <c r="N1" s="2" t="str">
        <v>hoa_chat</v>
      </c>
      <c r="O1" s="2" t="str">
        <v>htd</v>
      </c>
      <c r="P1" s="2" t="str">
        <v>khoang_san</v>
      </c>
      <c r="Q1" s="2" t="str">
        <v>ngan_hang</v>
      </c>
      <c r="R1" s="2" t="str">
        <v>tai_chinh</v>
      </c>
      <c r="S1" s="2" t="str">
        <v>thep</v>
      </c>
      <c r="T1" s="2" t="str">
        <v>thuc_pham</v>
      </c>
      <c r="U1" s="2" t="str">
        <v>thuy_san</v>
      </c>
      <c r="V1" s="2" t="str">
        <v>van_tai</v>
      </c>
      <c r="W1" s="2" t="str">
        <v>vlxd</v>
      </c>
      <c r="X1" s="2" t="str">
        <v>xd</v>
      </c>
      <c r="Y1" s="2" t="str">
        <v>y_te</v>
      </c>
      <c r="Z1" s="1" t="s">
        <v>279</v>
      </c>
      <c r="AA1" s="2" t="str">
        <f>eod_group_score_df_negative[[#Headers],[ban_le]]</f>
        <v>ban_le</v>
      </c>
      <c r="AB1" s="2" t="str">
        <f>eod_group_score_df_negative[[#Headers],[bao_hiem]]</f>
        <v>bao_hiem</v>
      </c>
      <c r="AC1" s="2" t="str">
        <f>eod_group_score_df_negative[[#Headers],[bds]]</f>
        <v>bds</v>
      </c>
      <c r="AD1" s="2" t="str">
        <f>eod_group_score_df_negative[[#Headers],[bds_kcn]]</f>
        <v>bds_kcn</v>
      </c>
      <c r="AE1" s="2" t="str">
        <f>eod_group_score_df_negative[[#Headers],[chung_khoan]]</f>
        <v>chung_khoan</v>
      </c>
      <c r="AF1" s="2" t="str">
        <f>eod_group_score_df_negative[[#Headers],[cong_nghe]]</f>
        <v>cong_nghe</v>
      </c>
      <c r="AG1" s="2" t="str">
        <f>eod_group_score_df_negative[[#Headers],[cong_nghiep]]</f>
        <v>cong_nghiep</v>
      </c>
      <c r="AH1" s="2" t="str">
        <f>eod_group_score_df_negative[[#Headers],[dau_khi]]</f>
        <v>dau_khi</v>
      </c>
      <c r="AI1" s="2" t="str">
        <f>eod_group_score_df_negative[[#Headers],[det_may]]</f>
        <v>det_may</v>
      </c>
      <c r="AJ1" s="2" t="str">
        <f>eod_group_score_df_negative[[#Headers],[dulich_dv]]</f>
        <v>dulich_dv</v>
      </c>
      <c r="AK1" s="2" t="str">
        <f>eod_group_score_df_negative[[#Headers],[dv_hatang]]</f>
        <v>dv_hatang</v>
      </c>
      <c r="AL1" s="2" t="str">
        <f>eod_group_score_df_negative[[#Headers],[hoa_chat]]</f>
        <v>hoa_chat</v>
      </c>
      <c r="AM1" s="2" t="str">
        <f>eod_group_score_df_negative[[#Headers],[htd]]</f>
        <v>htd</v>
      </c>
      <c r="AN1" s="2" t="str">
        <f>eod_group_score_df_negative[[#Headers],[khoang_san]]</f>
        <v>khoang_san</v>
      </c>
      <c r="AO1" s="2" t="str">
        <f>eod_group_score_df_negative[[#Headers],[ngan_hang]]</f>
        <v>ngan_hang</v>
      </c>
      <c r="AP1" s="2" t="str">
        <f>eod_group_score_df_negative[[#Headers],[tai_chinh]]</f>
        <v>tai_chinh</v>
      </c>
      <c r="AQ1" s="2" t="str">
        <f>eod_group_score_df_negative[[#Headers],[thep]]</f>
        <v>thep</v>
      </c>
      <c r="AR1" s="2" t="str">
        <f>eod_group_score_df_negative[[#Headers],[thuc_pham]]</f>
        <v>thuc_pham</v>
      </c>
      <c r="AS1" s="2" t="str">
        <f>eod_group_score_df_negative[[#Headers],[thuy_san]]</f>
        <v>thuy_san</v>
      </c>
      <c r="AT1" s="2" t="str">
        <f>eod_group_score_df_negative[[#Headers],[van_tai]]</f>
        <v>van_tai</v>
      </c>
      <c r="AU1" s="2" t="str">
        <f>eod_group_score_df_negative[[#Headers],[vlxd]]</f>
        <v>vlxd</v>
      </c>
      <c r="AV1" s="2" t="str">
        <f>eod_group_score_df_negative[[#Headers],[xd]]</f>
        <v>xd</v>
      </c>
      <c r="AW1" s="2" t="str">
        <f>eod_group_score_df_negative[[#Headers],[y_te]]</f>
        <v>y_te</v>
      </c>
      <c r="AX1" s="2" t="s">
        <v>280</v>
      </c>
      <c r="AY1" s="2" t="str">
        <f>eod_group_score_df_negative[[#Headers],[ban_le]]</f>
        <v>ban_le</v>
      </c>
      <c r="AZ1" s="2" t="str">
        <f>eod_group_score_df_negative[[#Headers],[bao_hiem]]</f>
        <v>bao_hiem</v>
      </c>
      <c r="BA1" s="2" t="str">
        <f>eod_group_score_df_negative[[#Headers],[bds]]</f>
        <v>bds</v>
      </c>
      <c r="BB1" s="2" t="str">
        <f>eod_group_score_df_negative[[#Headers],[bds_kcn]]</f>
        <v>bds_kcn</v>
      </c>
      <c r="BC1" s="2" t="str">
        <f>eod_group_score_df_negative[[#Headers],[chung_khoan]]</f>
        <v>chung_khoan</v>
      </c>
      <c r="BD1" s="2" t="str">
        <f>eod_group_score_df_negative[[#Headers],[cong_nghe]]</f>
        <v>cong_nghe</v>
      </c>
      <c r="BE1" s="2" t="str">
        <f>eod_group_score_df_negative[[#Headers],[cong_nghiep]]</f>
        <v>cong_nghiep</v>
      </c>
      <c r="BF1" s="2" t="str">
        <f>eod_group_score_df_negative[[#Headers],[dau_khi]]</f>
        <v>dau_khi</v>
      </c>
      <c r="BG1" s="2" t="str">
        <f>eod_group_score_df_negative[[#Headers],[det_may]]</f>
        <v>det_may</v>
      </c>
      <c r="BH1" s="2" t="str">
        <f>eod_group_score_df_negative[[#Headers],[dulich_dv]]</f>
        <v>dulich_dv</v>
      </c>
      <c r="BI1" s="2" t="str">
        <f>eod_group_score_df_negative[[#Headers],[dv_hatang]]</f>
        <v>dv_hatang</v>
      </c>
      <c r="BJ1" s="2" t="str">
        <f>eod_group_score_df_negative[[#Headers],[hoa_chat]]</f>
        <v>hoa_chat</v>
      </c>
      <c r="BK1" s="2" t="str">
        <f>eod_group_score_df_negative[[#Headers],[htd]]</f>
        <v>htd</v>
      </c>
      <c r="BL1" s="2" t="str">
        <f>eod_group_score_df_negative[[#Headers],[khoang_san]]</f>
        <v>khoang_san</v>
      </c>
      <c r="BM1" s="2" t="str">
        <f>eod_group_score_df_negative[[#Headers],[ngan_hang]]</f>
        <v>ngan_hang</v>
      </c>
      <c r="BN1" s="2" t="str">
        <f>eod_group_score_df_negative[[#Headers],[tai_chinh]]</f>
        <v>tai_chinh</v>
      </c>
      <c r="BO1" s="2" t="str">
        <f>eod_group_score_df_negative[[#Headers],[thep]]</f>
        <v>thep</v>
      </c>
      <c r="BP1" s="2" t="str">
        <f>eod_group_score_df_negative[[#Headers],[thuc_pham]]</f>
        <v>thuc_pham</v>
      </c>
      <c r="BQ1" s="2" t="str">
        <f>eod_group_score_df_negative[[#Headers],[thuy_san]]</f>
        <v>thuy_san</v>
      </c>
      <c r="BR1" s="2" t="str">
        <f>eod_group_score_df_negative[[#Headers],[van_tai]]</f>
        <v>van_tai</v>
      </c>
      <c r="BS1" s="2" t="str">
        <f>eod_group_score_df_negative[[#Headers],[vlxd]]</f>
        <v>vlxd</v>
      </c>
      <c r="BT1" s="2" t="str">
        <f>eod_group_score_df_negative[[#Headers],[xd]]</f>
        <v>xd</v>
      </c>
      <c r="BU1" s="2" t="str">
        <f>eod_group_score_df_negative[[#Headers],[y_te]]</f>
        <v>y_te</v>
      </c>
      <c r="BV1" t="s">
        <v>284</v>
      </c>
      <c r="BW1" s="2" t="str">
        <f>A1</f>
        <v>date</v>
      </c>
      <c r="BX1" s="8" t="s">
        <v>276</v>
      </c>
      <c r="BY1" s="2" t="str">
        <f>eod_group_score_df_positive[[#Headers],[ban_le]]</f>
        <v>ban_le</v>
      </c>
      <c r="BZ1" s="2" t="str">
        <f>eod_group_score_df_positive[[#Headers],[bds]]</f>
        <v>bds</v>
      </c>
      <c r="CA1" s="2" t="str">
        <f>eod_group_score_df_positive[[#Headers],[chung_khoan]]</f>
        <v>chung_khoan</v>
      </c>
      <c r="CB1" s="2" t="str">
        <f>eod_group_score_df_positive[[#Headers],[thep]]</f>
        <v>thep</v>
      </c>
      <c r="CC1" s="2" t="str">
        <f>eod_group_score_df_positive[[#Headers],[tai_chinh]]</f>
        <v>tai_chinh</v>
      </c>
      <c r="CD1" s="2" t="str">
        <f>eod_group_score_df_positive[[#Headers],[vlxd]]</f>
        <v>vlxd</v>
      </c>
      <c r="CE1" s="2" t="str">
        <f>eod_group_score_df_positive[[#Headers],[xd]]</f>
        <v>xd</v>
      </c>
      <c r="CF1" s="2" t="str">
        <f>eod_group_score_df_positive[[#Headers],[cong_nghiep]]</f>
        <v>cong_nghiep</v>
      </c>
      <c r="CG1" s="2" t="str">
        <f>eod_group_score_df_positive[[#Headers],[dau_khi]]</f>
        <v>dau_khi</v>
      </c>
      <c r="CH1" s="2" t="str">
        <f>eod_group_score_df_positive[[#Headers],[hoa_chat]]</f>
        <v>hoa_chat</v>
      </c>
      <c r="CI1" s="2" t="str">
        <f>eod_group_score_df_positive[[#Headers],[khoang_san]]</f>
        <v>khoang_san</v>
      </c>
      <c r="CJ1" s="2" t="str">
        <f>eod_group_score_df_positive[[#Headers],[det_may]]</f>
        <v>det_may</v>
      </c>
      <c r="CK1" s="2" t="str">
        <f>eod_group_score_df_positive[[#Headers],[thuy_san]]</f>
        <v>thuy_san</v>
      </c>
      <c r="CL1" s="2" t="str">
        <f>eod_group_score_df_positive[[#Headers],[cong_nghe]]</f>
        <v>cong_nghe</v>
      </c>
      <c r="CM1" s="2" t="str">
        <f>eod_group_score_df_positive[[#Headers],[bds_kcn]]</f>
        <v>bds_kcn</v>
      </c>
      <c r="CN1" s="2" t="str">
        <f>eod_group_score_df_positive[[#Headers],[ngan_hang]]</f>
        <v>ngan_hang</v>
      </c>
      <c r="CO1" s="2" t="str">
        <f>eod_group_score_df_positive[[#Headers],[htd]]</f>
        <v>htd</v>
      </c>
      <c r="CP1" s="2" t="str">
        <f>eod_group_score_df_positive[[#Headers],[thuc_pham]]</f>
        <v>thuc_pham</v>
      </c>
      <c r="CQ1" s="2" t="str">
        <f>eod_group_score_df_positive[[#Headers],[van_tai]]</f>
        <v>van_tai</v>
      </c>
      <c r="CR1" s="2" t="str">
        <f>eod_group_score_df_positive[[#Headers],[dulich_dv]]</f>
        <v>dulich_dv</v>
      </c>
      <c r="CS1" s="2" t="str">
        <f>eod_group_score_df_positive[[#Headers],[dv_hatang]]</f>
        <v>dv_hatang</v>
      </c>
      <c r="CT1" s="2" t="str">
        <f>eod_group_score_df_positive[[#Headers],[bao_hiem]]</f>
        <v>bao_hiem</v>
      </c>
      <c r="CU1" s="2" t="str">
        <f>eod_group_score_df_positive[[#Headers],[y_te]]</f>
        <v>y_te</v>
      </c>
    </row>
    <row r="2" spans="1:99" x14ac:dyDescent="0.25">
      <c r="A2" s="1">
        <f>eod_group_score_df_positive[[#This Row],[date]]</f>
        <v>45484</v>
      </c>
      <c r="B2" s="1" t="s">
        <v>277</v>
      </c>
      <c r="C2" s="2">
        <f>AVERAGE(eod_group_score_df_positive!C2:C6)</f>
        <v>0.200863515254317</v>
      </c>
      <c r="D2" s="2">
        <f>AVERAGE(eod_group_score_df_positive!D2:D6)</f>
        <v>0.69202329736243196</v>
      </c>
      <c r="E2" s="2">
        <f>AVERAGE(eod_group_score_df_positive!E2:E6)</f>
        <v>0.24584043279580509</v>
      </c>
      <c r="F2" s="2">
        <f>AVERAGE(eod_group_score_df_positive!F2:F6)</f>
        <v>0.9340765765272776</v>
      </c>
      <c r="G2" s="2">
        <f>AVERAGE(eod_group_score_df_positive!G2:G6)</f>
        <v>0.73149116484303767</v>
      </c>
      <c r="H2" s="2">
        <f>AVERAGE(eod_group_score_df_positive!H2:H6)</f>
        <v>0.1084150745006979</v>
      </c>
      <c r="I2" s="2">
        <f>AVERAGE(eod_group_score_df_positive!I2:I6)</f>
        <v>0.56116391197435911</v>
      </c>
      <c r="J2" s="2">
        <f>AVERAGE(eod_group_score_df_positive!J2:J6)</f>
        <v>1.6182520139752978</v>
      </c>
      <c r="K2" s="2">
        <f>AVERAGE(eod_group_score_df_positive!K2:K6)</f>
        <v>0.37430748710129613</v>
      </c>
      <c r="L2" s="2">
        <f>AVERAGE(eod_group_score_df_positive!L2:L6)</f>
        <v>0.29786345718450413</v>
      </c>
      <c r="M2" s="2">
        <f>AVERAGE(eod_group_score_df_positive!M2:M6)</f>
        <v>0.45293134881739661</v>
      </c>
      <c r="N2" s="2">
        <f>AVERAGE(eod_group_score_df_positive!N2:N6)</f>
        <v>1.1363582416043543</v>
      </c>
      <c r="O2" s="2">
        <f>AVERAGE(eod_group_score_df_positive!O2:O6)</f>
        <v>1.1055814444827214</v>
      </c>
      <c r="P2" s="2">
        <f>AVERAGE(eod_group_score_df_positive!P2:P6)</f>
        <v>0.54785241459120348</v>
      </c>
      <c r="Q2" s="2">
        <f>AVERAGE(eod_group_score_df_positive!Q2:Q6)</f>
        <v>0.26126207698638904</v>
      </c>
      <c r="R2" s="2">
        <f>AVERAGE(eod_group_score_df_positive!R2:R6)</f>
        <v>0.15854070528322814</v>
      </c>
      <c r="S2" s="2">
        <f>AVERAGE(eod_group_score_df_positive!S2:S6)</f>
        <v>0.46867161386119693</v>
      </c>
      <c r="T2" s="2">
        <f>AVERAGE(eod_group_score_df_positive!T2:T6)</f>
        <v>0.53199096397332857</v>
      </c>
      <c r="U2" s="2">
        <f>AVERAGE(eod_group_score_df_positive!U2:U6)</f>
        <v>0.65541479384688839</v>
      </c>
      <c r="V2" s="2">
        <f>AVERAGE(eod_group_score_df_positive!V2:V6)</f>
        <v>1.7942940970846266</v>
      </c>
      <c r="W2" s="2">
        <f>AVERAGE(eod_group_score_df_positive!W2:W6)</f>
        <v>1.5716982092643885</v>
      </c>
      <c r="X2" s="2">
        <f>AVERAGE(eod_group_score_df_positive!X2:X6)</f>
        <v>0.5406880018698782</v>
      </c>
      <c r="Y2" s="2">
        <f>AVERAGE(eod_group_score_df_positive!Y2:Y6)</f>
        <v>0.37971517723971149</v>
      </c>
      <c r="Z2" s="1" t="s">
        <v>277</v>
      </c>
      <c r="AA2" s="2">
        <f>ABS(AVERAGE(eod_group_score_df_negative!C2:C6))</f>
        <v>0.22989854671816393</v>
      </c>
      <c r="AB2" s="2">
        <f>ABS(AVERAGE(eod_group_score_df_negative!D2:D6))</f>
        <v>0.27597472719374327</v>
      </c>
      <c r="AC2" s="2">
        <f>ABS(AVERAGE(eod_group_score_df_negative!E2:E6))</f>
        <v>0.42745275717418851</v>
      </c>
      <c r="AD2" s="2">
        <f>ABS(AVERAGE(eod_group_score_df_negative!F2:F6))</f>
        <v>0.27432329097642344</v>
      </c>
      <c r="AE2" s="2">
        <f>ABS(AVERAGE(eod_group_score_df_negative!G2:G6))</f>
        <v>0.18264861733278676</v>
      </c>
      <c r="AF2" s="2">
        <f>ABS(AVERAGE(eod_group_score_df_negative!H2:H6))</f>
        <v>0.32682278505022877</v>
      </c>
      <c r="AG2" s="2">
        <f>ABS(AVERAGE(eod_group_score_df_negative!I2:I6))</f>
        <v>0.20227400566821513</v>
      </c>
      <c r="AH2" s="2">
        <f>ABS(AVERAGE(eod_group_score_df_negative!J2:J6))</f>
        <v>0.26856507004805935</v>
      </c>
      <c r="AI2" s="2">
        <f>ABS(AVERAGE(eod_group_score_df_negative!K2:K6))</f>
        <v>0.19585716165806671</v>
      </c>
      <c r="AJ2" s="2">
        <f>ABS(AVERAGE(eod_group_score_df_negative!L2:L6))</f>
        <v>0.29768423208855888</v>
      </c>
      <c r="AK2" s="2">
        <f>ABS(AVERAGE(eod_group_score_df_negative!M2:M6))</f>
        <v>0.18924704533347964</v>
      </c>
      <c r="AL2" s="2">
        <f>ABS(AVERAGE(eod_group_score_df_negative!N2:N6))</f>
        <v>0.36527395689314368</v>
      </c>
      <c r="AM2" s="2">
        <f>ABS(AVERAGE(eod_group_score_df_negative!O2:O6))</f>
        <v>7.2386921892144809E-2</v>
      </c>
      <c r="AN2" s="2">
        <f>ABS(AVERAGE(eod_group_score_df_negative!P2:P6))</f>
        <v>0.1024268303143859</v>
      </c>
      <c r="AO2" s="2">
        <f>ABS(AVERAGE(eod_group_score_df_negative!Q2:Q6))</f>
        <v>0.11639412094590169</v>
      </c>
      <c r="AP2" s="2">
        <f>ABS(AVERAGE(eod_group_score_df_negative!R2:R6))</f>
        <v>0.30772256805834242</v>
      </c>
      <c r="AQ2" s="2">
        <f>ABS(AVERAGE(eod_group_score_df_negative!S2:S6))</f>
        <v>0.18062707761350602</v>
      </c>
      <c r="AR2" s="2">
        <f>ABS(AVERAGE(eod_group_score_df_negative!T2:T6))</f>
        <v>0.22177679593326785</v>
      </c>
      <c r="AS2" s="2">
        <f>ABS(AVERAGE(eod_group_score_df_negative!U2:U6))</f>
        <v>0.12210250332734437</v>
      </c>
      <c r="AT2" s="2">
        <f>ABS(AVERAGE(eod_group_score_df_negative!V2:V6))</f>
        <v>0.21707467541397066</v>
      </c>
      <c r="AU2" s="2">
        <f>ABS(AVERAGE(eod_group_score_df_negative!W2:W6))</f>
        <v>8.4217342810251034E-2</v>
      </c>
      <c r="AV2" s="2">
        <f>ABS(AVERAGE(eod_group_score_df_negative!X2:X6))</f>
        <v>0.16987917433656602</v>
      </c>
      <c r="AW2" s="2">
        <f>ABS(AVERAGE(eod_group_score_df_negative!Y2:Y6))</f>
        <v>0.1442181657220091</v>
      </c>
      <c r="AX2" t="s">
        <v>277</v>
      </c>
      <c r="AY2" s="4">
        <f>(C2-AA2)/(C2+AA2)</f>
        <v>-6.7403873337624182E-2</v>
      </c>
      <c r="AZ2" s="4">
        <f t="shared" ref="AZ2:BU2" si="0">(D2-AB2)/(D2+AB2)</f>
        <v>0.42980311902955171</v>
      </c>
      <c r="BA2" s="4">
        <f t="shared" si="0"/>
        <v>-0.26973735526194353</v>
      </c>
      <c r="BB2" s="4">
        <f t="shared" si="0"/>
        <v>0.54597265631430847</v>
      </c>
      <c r="BC2" s="4">
        <f t="shared" si="0"/>
        <v>0.60039236691340858</v>
      </c>
      <c r="BD2" s="4">
        <f t="shared" si="0"/>
        <v>-0.50181229816468953</v>
      </c>
      <c r="BE2" s="4">
        <f t="shared" si="0"/>
        <v>0.47009704130803831</v>
      </c>
      <c r="BF2" s="4">
        <f t="shared" si="0"/>
        <v>0.7153247420514296</v>
      </c>
      <c r="BG2" s="4">
        <f t="shared" si="0"/>
        <v>0.31298033968174716</v>
      </c>
      <c r="BH2" s="4">
        <f t="shared" si="0"/>
        <v>3.0094163603257772E-4</v>
      </c>
      <c r="BI2" s="4">
        <f t="shared" si="0"/>
        <v>0.41060911716373594</v>
      </c>
      <c r="BJ2" s="4">
        <f t="shared" si="0"/>
        <v>0.5134974366444337</v>
      </c>
      <c r="BK2" s="4">
        <f t="shared" si="0"/>
        <v>0.87709869983196287</v>
      </c>
      <c r="BL2" s="4">
        <f t="shared" si="0"/>
        <v>0.68497585885812262</v>
      </c>
      <c r="BM2" s="4">
        <f t="shared" si="0"/>
        <v>0.38359745406974749</v>
      </c>
      <c r="BN2" s="4">
        <f t="shared" si="0"/>
        <v>-0.31995199129876156</v>
      </c>
      <c r="BO2" s="4">
        <f t="shared" si="0"/>
        <v>0.4436240824596106</v>
      </c>
      <c r="BP2" s="4">
        <f t="shared" si="0"/>
        <v>0.41155138829299509</v>
      </c>
      <c r="BQ2" s="4">
        <f t="shared" si="0"/>
        <v>0.6859169467454751</v>
      </c>
      <c r="BR2" s="4">
        <f t="shared" si="0"/>
        <v>0.78415228636137924</v>
      </c>
      <c r="BS2" s="4">
        <f t="shared" si="0"/>
        <v>0.8982830462522825</v>
      </c>
      <c r="BT2" s="4">
        <f t="shared" si="0"/>
        <v>0.52184908049507117</v>
      </c>
      <c r="BU2" s="4">
        <f t="shared" si="0"/>
        <v>0.44947895506415247</v>
      </c>
      <c r="BV2" t="s">
        <v>277</v>
      </c>
      <c r="BW2" s="1">
        <f t="shared" ref="BW2:BW65" si="1">A2</f>
        <v>45484</v>
      </c>
      <c r="BX2">
        <f>group_stock_price_index[[#This Row],[VNINDEX]]</f>
        <v>1283.8</v>
      </c>
      <c r="BY2" s="5">
        <f>IF(AVERAGE(AY2:AY6)&lt;0,0,AVERAGE(AY2:AY6))</f>
        <v>0.22988141388912786</v>
      </c>
      <c r="BZ2" s="5">
        <f>IF(AVERAGE(BA2:BA6)&lt;0,0,AVERAGE(BA2:BA6))</f>
        <v>0</v>
      </c>
      <c r="CA2" s="5">
        <f>IF(AVERAGE(BC2:BC6)&lt;0,0,AVERAGE(BC2:BC6))</f>
        <v>0.65950691264895467</v>
      </c>
      <c r="CB2" s="5">
        <f>IF(AVERAGE(BO2:BO6)&lt;0,0,AVERAGE(BO2:BO6))</f>
        <v>0.79939394944485742</v>
      </c>
      <c r="CC2" s="5">
        <f>IF(AVERAGE(BN2:BN6)&lt;0,0,AVERAGE(BN2:BN6))</f>
        <v>0</v>
      </c>
      <c r="CD2" s="5">
        <f>IF(AVERAGE(BS2:BS6)&lt;0,0,AVERAGE(BS2:BS6))</f>
        <v>0.7210336404701787</v>
      </c>
      <c r="CE2" s="5">
        <f>IF(AVERAGE(BT2:BT6)&lt;0,0,AVERAGE(BT2:BT6))</f>
        <v>0.556575225143213</v>
      </c>
      <c r="CF2" s="5">
        <f>IF(AVERAGE(BE2:BE6)&lt;0,0,AVERAGE(BE2:BE6))</f>
        <v>0.44312654682439467</v>
      </c>
      <c r="CG2" s="5">
        <f>IF(AVERAGE(BF2:BF6)&lt;0,0,AVERAGE(BF2:BF6))</f>
        <v>0.88900081766947048</v>
      </c>
      <c r="CH2" s="5">
        <f>IF(AVERAGE(BJ2:BJ6)&lt;0,0,AVERAGE(BJ2:BJ6))</f>
        <v>0.71957978785081966</v>
      </c>
      <c r="CI2" s="5">
        <f>IF(AVERAGE(BL2:BL6)&lt;0,0,AVERAGE(BL2:BL6))</f>
        <v>0.6680655149932474</v>
      </c>
      <c r="CJ2" s="5">
        <f>IF(AVERAGE(BG2:BG6)&lt;0,0,AVERAGE(BG2:BG6))</f>
        <v>0.62484340411258044</v>
      </c>
      <c r="CK2" s="5">
        <f>IF(AVERAGE(BQ2:BQ6)&lt;0,0,AVERAGE(BQ2:BQ6))</f>
        <v>0.44805566614361164</v>
      </c>
      <c r="CL2" s="5">
        <f>IF(AVERAGE(BD2:BD6)&lt;0,0,AVERAGE(BD2:BD6))</f>
        <v>0.12775245414862574</v>
      </c>
      <c r="CM2" s="5">
        <f>IF(AVERAGE(BB2:BB6)&lt;0,0,AVERAGE(BB2:BB6))</f>
        <v>0.62889497459172738</v>
      </c>
      <c r="CN2" s="5">
        <f>IF(AVERAGE(BM2:BM6)&lt;0,0,AVERAGE(BM2:BM6))</f>
        <v>0.69464402871237552</v>
      </c>
      <c r="CO2" s="5">
        <f>IF(AVERAGE(BK2:BK6)&lt;0,0,AVERAGE(BK2:BK6))</f>
        <v>0.92865294594687364</v>
      </c>
      <c r="CP2" s="5">
        <f>IF(AVERAGE(BP2:BP6)&lt;0,0,AVERAGE(BP2:BP6))</f>
        <v>0.51688682385538409</v>
      </c>
      <c r="CQ2" s="5">
        <f>IF(AVERAGE(BR2:BR6)&lt;0,0,AVERAGE(BR2:BR6))</f>
        <v>0.73978244222499057</v>
      </c>
      <c r="CR2" s="5">
        <f>IF(AVERAGE(BH2:BH6)&lt;0,0,AVERAGE(BH2:BH6))</f>
        <v>0.16880831938609769</v>
      </c>
      <c r="CS2" s="5">
        <f>IF(AVERAGE(BI2:BI6)&lt;0,0,AVERAGE(BI2:BI6))</f>
        <v>0.68583141602046482</v>
      </c>
      <c r="CT2" s="5">
        <f>IF(AVERAGE(AZ2:AZ6)&lt;0,0,AVERAGE(AZ2:AZ6))</f>
        <v>0.69244551112145991</v>
      </c>
      <c r="CU2" s="5">
        <f>IF(AVERAGE(BU2:BU6)&lt;0,0,AVERAGE(BU2:BU6))</f>
        <v>0.75311048640129541</v>
      </c>
    </row>
    <row r="3" spans="1:99" x14ac:dyDescent="0.25">
      <c r="A3" s="1">
        <f>eod_group_score_df_positive[[#This Row],[date]]</f>
        <v>45483</v>
      </c>
      <c r="B3" s="1" t="s">
        <v>277</v>
      </c>
      <c r="C3" s="2">
        <f>AVERAGE(eod_group_score_df_positive!C3:C7)</f>
        <v>0.25835322948569589</v>
      </c>
      <c r="D3" s="2">
        <f>AVERAGE(eod_group_score_df_positive!D3:D7)</f>
        <v>0.73704971626763027</v>
      </c>
      <c r="E3" s="2">
        <f>AVERAGE(eod_group_score_df_positive!E3:E7)</f>
        <v>0.25003198460334009</v>
      </c>
      <c r="F3" s="2">
        <f>AVERAGE(eod_group_score_df_positive!F3:F7)</f>
        <v>0.94321174549178788</v>
      </c>
      <c r="G3" s="2">
        <f>AVERAGE(eod_group_score_df_positive!G3:G7)</f>
        <v>0.63470606238623084</v>
      </c>
      <c r="H3" s="2">
        <f>AVERAGE(eod_group_score_df_positive!H3:H7)</f>
        <v>0.38936057007696734</v>
      </c>
      <c r="I3" s="2">
        <f>AVERAGE(eod_group_score_df_positive!I3:I7)</f>
        <v>0.67645461018037079</v>
      </c>
      <c r="J3" s="2">
        <f>AVERAGE(eod_group_score_df_positive!J3:J7)</f>
        <v>2.3854556668656155</v>
      </c>
      <c r="K3" s="2">
        <f>AVERAGE(eod_group_score_df_positive!K3:K7)</f>
        <v>0.41571749643685874</v>
      </c>
      <c r="L3" s="2">
        <f>AVERAGE(eod_group_score_df_positive!L3:L7)</f>
        <v>0.31302672549823679</v>
      </c>
      <c r="M3" s="2">
        <f>AVERAGE(eod_group_score_df_positive!M3:M7)</f>
        <v>0.70181337381221864</v>
      </c>
      <c r="N3" s="2">
        <f>AVERAGE(eod_group_score_df_positive!N3:N7)</f>
        <v>1.1562618766292982</v>
      </c>
      <c r="O3" s="2">
        <f>AVERAGE(eod_group_score_df_positive!O3:O7)</f>
        <v>1.2709917447221641</v>
      </c>
      <c r="P3" s="2">
        <f>AVERAGE(eod_group_score_df_positive!P3:P7)</f>
        <v>0.58964839551145221</v>
      </c>
      <c r="Q3" s="2">
        <f>AVERAGE(eod_group_score_df_positive!Q3:Q7)</f>
        <v>0.24773073376925278</v>
      </c>
      <c r="R3" s="2">
        <f>AVERAGE(eod_group_score_df_positive!R3:R7)</f>
        <v>0.20089317942661733</v>
      </c>
      <c r="S3" s="2">
        <f>AVERAGE(eod_group_score_df_positive!S3:S7)</f>
        <v>1.1566984171344967</v>
      </c>
      <c r="T3" s="2">
        <f>AVERAGE(eod_group_score_df_positive!T3:T7)</f>
        <v>0.55578844203512356</v>
      </c>
      <c r="U3" s="2">
        <f>AVERAGE(eod_group_score_df_positive!U3:U7)</f>
        <v>0.59919490280197163</v>
      </c>
      <c r="V3" s="2">
        <f>AVERAGE(eod_group_score_df_positive!V3:V7)</f>
        <v>1.792490588346384</v>
      </c>
      <c r="W3" s="2">
        <f>AVERAGE(eod_group_score_df_positive!W3:W7)</f>
        <v>1.6674072734223369</v>
      </c>
      <c r="X3" s="2">
        <f>AVERAGE(eod_group_score_df_positive!X3:X7)</f>
        <v>0.57901786309825531</v>
      </c>
      <c r="Y3" s="2">
        <f>AVERAGE(eod_group_score_df_positive!Y3:Y7)</f>
        <v>0.85376871091906281</v>
      </c>
      <c r="Z3" s="1" t="s">
        <v>277</v>
      </c>
      <c r="AA3" s="2">
        <f>ABS(AVERAGE(eod_group_score_df_negative!C3:C7))</f>
        <v>0.26588289608793009</v>
      </c>
      <c r="AB3" s="2">
        <f>ABS(AVERAGE(eod_group_score_df_negative!D3:D7))</f>
        <v>0.10953462856385547</v>
      </c>
      <c r="AC3" s="2">
        <f>ABS(AVERAGE(eod_group_score_df_negative!E3:E7))</f>
        <v>0.44735533035121511</v>
      </c>
      <c r="AD3" s="2">
        <f>ABS(AVERAGE(eod_group_score_df_negative!F3:F7))</f>
        <v>0.25721207293558507</v>
      </c>
      <c r="AE3" s="2">
        <f>ABS(AVERAGE(eod_group_score_df_negative!G3:G7))</f>
        <v>0.19117722155817937</v>
      </c>
      <c r="AF3" s="2">
        <f>ABS(AVERAGE(eod_group_score_df_negative!H3:H7))</f>
        <v>0.27258613646139113</v>
      </c>
      <c r="AG3" s="2">
        <f>ABS(AVERAGE(eod_group_score_df_negative!I3:I7))</f>
        <v>0.17299603561421978</v>
      </c>
      <c r="AH3" s="2">
        <f>ABS(AVERAGE(eod_group_score_df_negative!J3:J7))</f>
        <v>0.22562999490457852</v>
      </c>
      <c r="AI3" s="2">
        <f>ABS(AVERAGE(eod_group_score_df_negative!K3:K7))</f>
        <v>0.16499489796788641</v>
      </c>
      <c r="AJ3" s="2">
        <f>ABS(AVERAGE(eod_group_score_df_negative!L3:L7))</f>
        <v>0.30695030131286954</v>
      </c>
      <c r="AK3" s="2">
        <f>ABS(AVERAGE(eod_group_score_df_negative!M3:M7))</f>
        <v>0.11710380256831834</v>
      </c>
      <c r="AL3" s="2">
        <f>ABS(AVERAGE(eod_group_score_df_negative!N3:N7))</f>
        <v>0.25755885618937524</v>
      </c>
      <c r="AM3" s="2">
        <f>ABS(AVERAGE(eod_group_score_df_negative!O3:O7))</f>
        <v>2.5587294983176218E-2</v>
      </c>
      <c r="AN3" s="2">
        <f>ABS(AVERAGE(eod_group_score_df_negative!P3:P7))</f>
        <v>0.10284045872290157</v>
      </c>
      <c r="AO3" s="2">
        <f>ABS(AVERAGE(eod_group_score_df_negative!Q3:Q7))</f>
        <v>9.7480245844335428E-2</v>
      </c>
      <c r="AP3" s="2">
        <f>ABS(AVERAGE(eod_group_score_df_negative!R3:R7))</f>
        <v>0.34575081833163634</v>
      </c>
      <c r="AQ3" s="2">
        <f>ABS(AVERAGE(eod_group_score_df_negative!S3:S7))</f>
        <v>9.4927828838318018E-2</v>
      </c>
      <c r="AR3" s="2">
        <f>ABS(AVERAGE(eod_group_score_df_negative!T3:T7))</f>
        <v>0.13369976589900795</v>
      </c>
      <c r="AS3" s="2">
        <f>ABS(AVERAGE(eod_group_score_df_negative!U3:U7))</f>
        <v>0.19674120995369462</v>
      </c>
      <c r="AT3" s="2">
        <f>ABS(AVERAGE(eod_group_score_df_negative!V3:V7))</f>
        <v>0.17992189746218903</v>
      </c>
      <c r="AU3" s="2">
        <f>ABS(AVERAGE(eod_group_score_df_negative!W3:W7))</f>
        <v>0.10731244714602495</v>
      </c>
      <c r="AV3" s="2">
        <f>ABS(AVERAGE(eod_group_score_df_negative!X3:X7))</f>
        <v>0.18105221679913339</v>
      </c>
      <c r="AW3" s="2">
        <f>ABS(AVERAGE(eod_group_score_df_negative!Y3:Y7))</f>
        <v>0.13293892634679691</v>
      </c>
      <c r="AX3" t="s">
        <v>277</v>
      </c>
      <c r="AY3" s="4">
        <f t="shared" ref="AY3:AY66" si="2">(C3-AA3)/(C3+AA3)</f>
        <v>-1.4363120424017209E-2</v>
      </c>
      <c r="AZ3" s="4">
        <f t="shared" ref="AZ3:AZ66" si="3">(D3-AB3)/(D3+AB3)</f>
        <v>0.74123162273770016</v>
      </c>
      <c r="BA3" s="4">
        <f t="shared" ref="BA3:BA66" si="4">(E3-AC3)/(E3+AC3)</f>
        <v>-0.28294656572687082</v>
      </c>
      <c r="BB3" s="4">
        <f t="shared" ref="BB3:BB66" si="5">(F3-AD3)/(F3+AD3)</f>
        <v>0.57146456278658597</v>
      </c>
      <c r="BC3" s="4">
        <f t="shared" ref="BC3:BC66" si="6">(G3-AE3)/(G3+AE3)</f>
        <v>0.53703574034064738</v>
      </c>
      <c r="BD3" s="4">
        <f t="shared" ref="BD3:BD66" si="7">(H3-AF3)/(H3+AF3)</f>
        <v>0.17641062711263658</v>
      </c>
      <c r="BE3" s="4">
        <f t="shared" ref="BE3:BE66" si="8">(I3-AG3)/(I3+AG3)</f>
        <v>0.59268725859311977</v>
      </c>
      <c r="BF3" s="4">
        <f t="shared" ref="BF3:BF66" si="9">(J3-AH3)/(J3+AH3)</f>
        <v>0.8271753407342356</v>
      </c>
      <c r="BG3" s="4">
        <f t="shared" ref="BG3:BG66" si="10">(K3-AI3)/(K3+AI3)</f>
        <v>0.43175003820260044</v>
      </c>
      <c r="BH3" s="4">
        <f t="shared" ref="BH3:BH66" si="11">(L3-AJ3)/(L3+AJ3)</f>
        <v>9.8010473333532116E-3</v>
      </c>
      <c r="BI3" s="4">
        <f t="shared" ref="BI3:BI66" si="12">(M3-AK3)/(M3+AK3)</f>
        <v>0.71400330596093842</v>
      </c>
      <c r="BJ3" s="4">
        <f t="shared" ref="BJ3:BJ66" si="13">(N3-AL3)/(N3+AL3)</f>
        <v>0.63565556762505349</v>
      </c>
      <c r="BK3" s="4">
        <f t="shared" ref="BK3:BK66" si="14">(O3-AM3)/(O3+AM3)</f>
        <v>0.96053106798797072</v>
      </c>
      <c r="BL3" s="4">
        <f t="shared" ref="BL3:BL66" si="15">(P3-AN3)/(P3+AN3)</f>
        <v>0.7029830643653997</v>
      </c>
      <c r="BM3" s="4">
        <f t="shared" ref="BM3:BM66" si="16">(Q3-AO3)/(Q3+AO3)</f>
        <v>0.4352424945843269</v>
      </c>
      <c r="BN3" s="4">
        <f t="shared" ref="BN3:BN66" si="17">(R3-AP3)/(R3+AP3)</f>
        <v>-0.26499447446431207</v>
      </c>
      <c r="BO3" s="4">
        <f t="shared" ref="BO3:BO66" si="18">(S3-AQ3)/(S3+AQ3)</f>
        <v>0.84831281839326367</v>
      </c>
      <c r="BP3" s="4">
        <f t="shared" ref="BP3:BP66" si="19">(T3-AR3)/(T3+AR3)</f>
        <v>0.61217678747660143</v>
      </c>
      <c r="BQ3" s="4">
        <f t="shared" ref="BQ3:BQ66" si="20">(U3-AS3)/(U3+AS3)</f>
        <v>0.50563567401774734</v>
      </c>
      <c r="BR3" s="4">
        <f t="shared" ref="BR3:BR66" si="21">(V3-AT3)/(V3+AT3)</f>
        <v>0.81756159144527862</v>
      </c>
      <c r="BS3" s="4">
        <f t="shared" ref="BS3:BS66" si="22">(W3-AU3)/(W3+AU3)</f>
        <v>0.87906547056156259</v>
      </c>
      <c r="BT3" s="4">
        <f t="shared" ref="BT3:BT66" si="23">(X3-AV3)/(X3+AV3)</f>
        <v>0.52359072778242788</v>
      </c>
      <c r="BU3" s="4">
        <f t="shared" ref="BU3:BU66" si="24">(Y3-AW3)/(Y3+AW3)</f>
        <v>0.73054039246079594</v>
      </c>
      <c r="BV3" t="s">
        <v>277</v>
      </c>
      <c r="BW3" s="1">
        <f t="shared" si="1"/>
        <v>45483</v>
      </c>
      <c r="BX3">
        <f>group_stock_price_index[[#This Row],[VNINDEX]]</f>
        <v>1285.94</v>
      </c>
      <c r="BY3" s="5">
        <f t="shared" ref="BY3:BY66" si="25">IF(AVERAGE(AY3:AY7)&lt;0,0,AVERAGE(AY3:AY7))</f>
        <v>0.33545872816657807</v>
      </c>
      <c r="BZ3" s="5">
        <f t="shared" ref="BZ3:BZ66" si="26">IF(AVERAGE(BA3:BA7)&lt;0,0,AVERAGE(BA3:BA7))</f>
        <v>0</v>
      </c>
      <c r="CA3" s="5">
        <f t="shared" ref="CA3:CA66" si="27">IF(AVERAGE(BC3:BC7)&lt;0,0,AVERAGE(BC3:BC7))</f>
        <v>0.60129328578544716</v>
      </c>
      <c r="CB3" s="5">
        <f t="shared" ref="CB3:CB66" si="28">IF(AVERAGE(BO3:BO7)&lt;0,0,AVERAGE(BO3:BO7))</f>
        <v>0.83652101053749806</v>
      </c>
      <c r="CC3" s="5">
        <f t="shared" ref="CC3:CC66" si="29">IF(AVERAGE(BN3:BN7)&lt;0,0,AVERAGE(BN3:BN7))</f>
        <v>0</v>
      </c>
      <c r="CD3" s="5">
        <f t="shared" ref="CD3:CE3" si="30">IF(AVERAGE(BS3:BS7)&lt;0,0,AVERAGE(BS3:BS7))</f>
        <v>0.54711417338041213</v>
      </c>
      <c r="CE3" s="5">
        <f t="shared" si="30"/>
        <v>0.43155706922712078</v>
      </c>
      <c r="CF3" s="5">
        <f t="shared" ref="CF3:CG3" si="31">IF(AVERAGE(BE3:BE7)&lt;0,0,AVERAGE(BE3:BE7))</f>
        <v>0.35471299975836296</v>
      </c>
      <c r="CG3" s="5">
        <f t="shared" si="31"/>
        <v>0.83268173043840998</v>
      </c>
      <c r="CH3" s="5">
        <f t="shared" ref="CH3:CH66" si="32">IF(AVERAGE(BJ3:BJ7)&lt;0,0,AVERAGE(BJ3:BJ7))</f>
        <v>0.53768475325950327</v>
      </c>
      <c r="CI3" s="5">
        <f t="shared" ref="CI3:CI66" si="33">IF(AVERAGE(BL3:BL7)&lt;0,0,AVERAGE(BL3:BL7))</f>
        <v>0.57896578939879806</v>
      </c>
      <c r="CJ3" s="5">
        <f t="shared" ref="CJ3:CJ66" si="34">IF(AVERAGE(BG3:BG7)&lt;0,0,AVERAGE(BG3:BG7))</f>
        <v>0.64708282803889106</v>
      </c>
      <c r="CK3" s="5">
        <f t="shared" ref="CK3:CK66" si="35">IF(AVERAGE(BQ3:BQ7)&lt;0,0,AVERAGE(BQ3:BQ7))</f>
        <v>0.27706958950663219</v>
      </c>
      <c r="CL3" s="5">
        <f t="shared" ref="CL3:CL66" si="36">IF(AVERAGE(BD3:BD7)&lt;0,0,AVERAGE(BD3:BD7))</f>
        <v>0.17241315575027469</v>
      </c>
      <c r="CM3" s="5">
        <f t="shared" ref="CM3:CM66" si="37">IF(AVERAGE(BB3:BB7)&lt;0,0,AVERAGE(BB3:BB7))</f>
        <v>0.50926828763151033</v>
      </c>
      <c r="CN3" s="5">
        <f t="shared" ref="CN3:CN66" si="38">IF(AVERAGE(BM3:BM7)&lt;0,0,AVERAGE(BM3:BM7))</f>
        <v>0.76684479196340261</v>
      </c>
      <c r="CO3" s="5">
        <f t="shared" ref="CO3:CO66" si="39">IF(AVERAGE(BK3:BK7)&lt;0,0,AVERAGE(BK3:BK7))</f>
        <v>0.90163393173972062</v>
      </c>
      <c r="CP3" s="5">
        <f t="shared" ref="CP3:CP66" si="40">IF(AVERAGE(BP3:BP7)&lt;0,0,AVERAGE(BP3:BP7))</f>
        <v>0.41061908182048318</v>
      </c>
      <c r="CQ3" s="5">
        <f t="shared" ref="CQ3:CQ66" si="41">IF(AVERAGE(BR3:BR7)&lt;0,0,AVERAGE(BR3:BR7))</f>
        <v>0.5422450919637305</v>
      </c>
      <c r="CR3" s="5">
        <f t="shared" ref="CR3:CS3" si="42">IF(AVERAGE(BH3:BH7)&lt;0,0,AVERAGE(BH3:BH7))</f>
        <v>0.1049751856466687</v>
      </c>
      <c r="CS3" s="5">
        <f t="shared" si="42"/>
        <v>0.72353451518678868</v>
      </c>
      <c r="CT3" s="5">
        <f t="shared" ref="CT3:CT66" si="43">IF(AVERAGE(AZ3:AZ7)&lt;0,0,AVERAGE(AZ3:AZ7))</f>
        <v>0.61900890513988893</v>
      </c>
      <c r="CU3" s="5">
        <f t="shared" ref="CU3:CU66" si="44">IF(AVERAGE(BU3:BU7)&lt;0,0,AVERAGE(BU3:BU7))</f>
        <v>0.81693304220216556</v>
      </c>
    </row>
    <row r="4" spans="1:99" x14ac:dyDescent="0.25">
      <c r="A4" s="1">
        <f>eod_group_score_df_positive[[#This Row],[date]]</f>
        <v>45482</v>
      </c>
      <c r="B4" s="1" t="s">
        <v>277</v>
      </c>
      <c r="C4" s="2">
        <f>AVERAGE(eod_group_score_df_positive!C4:C8)</f>
        <v>0.25314926862207543</v>
      </c>
      <c r="D4" s="2">
        <f>AVERAGE(eod_group_score_df_positive!D4:D8)</f>
        <v>0.75241773221406238</v>
      </c>
      <c r="E4" s="2">
        <f>AVERAGE(eod_group_score_df_positive!E4:E8)</f>
        <v>0.25611836147296679</v>
      </c>
      <c r="F4" s="2">
        <f>AVERAGE(eod_group_score_df_positive!F4:F8)</f>
        <v>0.99598246049466632</v>
      </c>
      <c r="G4" s="2">
        <f>AVERAGE(eod_group_score_df_positive!G4:G8)</f>
        <v>0.6719073792148077</v>
      </c>
      <c r="H4" s="2">
        <f>AVERAGE(eod_group_score_df_positive!H4:H8)</f>
        <v>0.40010853432035159</v>
      </c>
      <c r="I4" s="2">
        <f>AVERAGE(eod_group_score_df_positive!I4:I8)</f>
        <v>0.69793084752063683</v>
      </c>
      <c r="J4" s="2">
        <f>AVERAGE(eod_group_score_df_positive!J4:J8)</f>
        <v>2.3911821735867878</v>
      </c>
      <c r="K4" s="2">
        <f>AVERAGE(eod_group_score_df_positive!K4:K8)</f>
        <v>0.4810994941798401</v>
      </c>
      <c r="L4" s="2">
        <f>AVERAGE(eod_group_score_df_positive!L4:L8)</f>
        <v>0.31456317157413582</v>
      </c>
      <c r="M4" s="2">
        <f>AVERAGE(eod_group_score_df_positive!M4:M8)</f>
        <v>0.79175620413710646</v>
      </c>
      <c r="N4" s="2">
        <f>AVERAGE(eod_group_score_df_positive!N4:N8)</f>
        <v>1.2196816090730735</v>
      </c>
      <c r="O4" s="2">
        <f>AVERAGE(eod_group_score_df_positive!O4:O8)</f>
        <v>1.2635422604148276</v>
      </c>
      <c r="P4" s="2">
        <f>AVERAGE(eod_group_score_df_positive!P4:P8)</f>
        <v>0.3762250280511914</v>
      </c>
      <c r="Q4" s="2">
        <f>AVERAGE(eod_group_score_df_positive!Q4:Q8)</f>
        <v>0.34710918227894205</v>
      </c>
      <c r="R4" s="2">
        <f>AVERAGE(eod_group_score_df_positive!R4:R8)</f>
        <v>0.20079902950836043</v>
      </c>
      <c r="S4" s="2">
        <f>AVERAGE(eod_group_score_df_positive!S4:S8)</f>
        <v>1.2347975987029378</v>
      </c>
      <c r="T4" s="2">
        <f>AVERAGE(eod_group_score_df_positive!T4:T8)</f>
        <v>0.5562651129351629</v>
      </c>
      <c r="U4" s="2">
        <f>AVERAGE(eod_group_score_df_positive!U4:U8)</f>
        <v>0.61145027809379771</v>
      </c>
      <c r="V4" s="2">
        <f>AVERAGE(eod_group_score_df_positive!V4:V8)</f>
        <v>1.6294857375377929</v>
      </c>
      <c r="W4" s="2">
        <f>AVERAGE(eod_group_score_df_positive!W4:W8)</f>
        <v>1.6134462479969618</v>
      </c>
      <c r="X4" s="2">
        <f>AVERAGE(eod_group_score_df_positive!X4:X8)</f>
        <v>0.6120572682223715</v>
      </c>
      <c r="Y4" s="2">
        <f>AVERAGE(eod_group_score_df_positive!Y4:Y8)</f>
        <v>1.2055495514281802</v>
      </c>
      <c r="Z4" s="1" t="s">
        <v>277</v>
      </c>
      <c r="AA4" s="2">
        <f>ABS(AVERAGE(eod_group_score_df_negative!C4:C8))</f>
        <v>0.13086576007675257</v>
      </c>
      <c r="AB4" s="2">
        <f>ABS(AVERAGE(eod_group_score_df_negative!D4:D8))</f>
        <v>1.6529287538574969E-2</v>
      </c>
      <c r="AC4" s="2">
        <f>ABS(AVERAGE(eod_group_score_df_negative!E4:E8))</f>
        <v>0.38418734447602837</v>
      </c>
      <c r="AD4" s="2">
        <f>ABS(AVERAGE(eod_group_score_df_negative!F4:F8))</f>
        <v>0.1192101908847913</v>
      </c>
      <c r="AE4" s="2">
        <f>ABS(AVERAGE(eod_group_score_df_negative!G4:G8))</f>
        <v>8.0497854150237663E-2</v>
      </c>
      <c r="AF4" s="2">
        <f>ABS(AVERAGE(eod_group_score_df_negative!H4:H8))</f>
        <v>0.24972303339143256</v>
      </c>
      <c r="AG4" s="2">
        <f>ABS(AVERAGE(eod_group_score_df_negative!I4:I8))</f>
        <v>0.22436774960159211</v>
      </c>
      <c r="AH4" s="2">
        <f>ABS(AVERAGE(eod_group_score_df_negative!J4:J8))</f>
        <v>5.8327315347406893E-2</v>
      </c>
      <c r="AI4" s="2">
        <f>ABS(AVERAGE(eod_group_score_df_negative!K4:K8))</f>
        <v>7.8888268859999541E-2</v>
      </c>
      <c r="AJ4" s="2">
        <f>ABS(AVERAGE(eod_group_score_df_negative!L4:L8))</f>
        <v>0.23411682178949594</v>
      </c>
      <c r="AK4" s="2">
        <f>ABS(AVERAGE(eod_group_score_df_negative!M4:M8))</f>
        <v>7.0884166919549546E-2</v>
      </c>
      <c r="AL4" s="2">
        <f>ABS(AVERAGE(eod_group_score_df_negative!N4:N8))</f>
        <v>8.1912641512278769E-2</v>
      </c>
      <c r="AM4" s="2">
        <f>ABS(AVERAGE(eod_group_score_df_negative!O4:O8))</f>
        <v>3.1356653817940852E-2</v>
      </c>
      <c r="AN4" s="2">
        <f>ABS(AVERAGE(eod_group_score_df_negative!P4:P8))</f>
        <v>6.3638802302156586E-2</v>
      </c>
      <c r="AO4" s="2">
        <f>ABS(AVERAGE(eod_group_score_df_negative!Q4:Q8))</f>
        <v>3.1272130000293476E-2</v>
      </c>
      <c r="AP4" s="2">
        <f>ABS(AVERAGE(eod_group_score_df_negative!R4:R8))</f>
        <v>0.23279564876991371</v>
      </c>
      <c r="AQ4" s="2">
        <f>ABS(AVERAGE(eod_group_score_df_negative!S4:S8))</f>
        <v>7.7289532655352822E-2</v>
      </c>
      <c r="AR4" s="2">
        <f>ABS(AVERAGE(eod_group_score_df_negative!T4:T8))</f>
        <v>0.10954170489208297</v>
      </c>
      <c r="AS4" s="2">
        <f>ABS(AVERAGE(eod_group_score_df_negative!U4:U8))</f>
        <v>0.12525380684109938</v>
      </c>
      <c r="AT4" s="2">
        <f>ABS(AVERAGE(eod_group_score_df_negative!V4:V8))</f>
        <v>7.7735670957658251E-2</v>
      </c>
      <c r="AU4" s="2">
        <f>ABS(AVERAGE(eod_group_score_df_negative!W4:W8))</f>
        <v>0.18473637698576439</v>
      </c>
      <c r="AV4" s="2">
        <f>ABS(AVERAGE(eod_group_score_df_negative!X4:X8))</f>
        <v>0.12953187623974843</v>
      </c>
      <c r="AW4" s="2">
        <f>ABS(AVERAGE(eod_group_score_df_negative!Y4:Y8))</f>
        <v>0.11838897046197887</v>
      </c>
      <c r="AX4" t="s">
        <v>277</v>
      </c>
      <c r="AY4" s="4">
        <f t="shared" si="2"/>
        <v>0.31843417420318287</v>
      </c>
      <c r="AZ4" s="4">
        <f t="shared" si="3"/>
        <v>0.95700799375256762</v>
      </c>
      <c r="BA4" s="4">
        <f t="shared" si="4"/>
        <v>-0.20001224698326078</v>
      </c>
      <c r="BB4" s="4">
        <f t="shared" si="5"/>
        <v>0.78620700066964722</v>
      </c>
      <c r="BC4" s="4">
        <f t="shared" si="6"/>
        <v>0.78602526781952231</v>
      </c>
      <c r="BD4" s="4">
        <f t="shared" si="7"/>
        <v>0.23142227678852714</v>
      </c>
      <c r="BE4" s="4">
        <f t="shared" si="8"/>
        <v>0.51345963161677133</v>
      </c>
      <c r="BF4" s="4">
        <f t="shared" si="9"/>
        <v>0.95237633035437974</v>
      </c>
      <c r="BG4" s="4">
        <f t="shared" si="10"/>
        <v>0.71825002592284448</v>
      </c>
      <c r="BH4" s="4">
        <f t="shared" si="11"/>
        <v>0.14661797542766414</v>
      </c>
      <c r="BI4" s="4">
        <f t="shared" si="12"/>
        <v>0.83565766384728113</v>
      </c>
      <c r="BJ4" s="4">
        <f t="shared" si="13"/>
        <v>0.87413490575048081</v>
      </c>
      <c r="BK4" s="4">
        <f t="shared" si="14"/>
        <v>0.95156895496121452</v>
      </c>
      <c r="BL4" s="4">
        <f t="shared" si="15"/>
        <v>0.71064316767743896</v>
      </c>
      <c r="BM4" s="4">
        <f t="shared" si="16"/>
        <v>0.83470573738474974</v>
      </c>
      <c r="BN4" s="4">
        <f t="shared" si="17"/>
        <v>-7.3793846798595533E-2</v>
      </c>
      <c r="BO4" s="4">
        <f t="shared" si="18"/>
        <v>0.88218841446094864</v>
      </c>
      <c r="BP4" s="4">
        <f t="shared" si="19"/>
        <v>0.67095048605974084</v>
      </c>
      <c r="BQ4" s="4">
        <f t="shared" si="20"/>
        <v>0.6599616877320067</v>
      </c>
      <c r="BR4" s="4">
        <f t="shared" si="21"/>
        <v>0.90893311134592025</v>
      </c>
      <c r="BS4" s="4">
        <f t="shared" si="22"/>
        <v>0.79452990545102276</v>
      </c>
      <c r="BT4" s="4">
        <f t="shared" si="23"/>
        <v>0.65066404435113778</v>
      </c>
      <c r="BU4" s="4">
        <f t="shared" si="24"/>
        <v>0.82115639283165887</v>
      </c>
      <c r="BV4" t="s">
        <v>277</v>
      </c>
      <c r="BW4" s="1">
        <f t="shared" si="1"/>
        <v>45482</v>
      </c>
      <c r="BX4">
        <f>group_stock_price_index[[#This Row],[VNINDEX]]</f>
        <v>1293.71</v>
      </c>
      <c r="BY4" s="5">
        <f t="shared" si="25"/>
        <v>0.46265870973725065</v>
      </c>
      <c r="BZ4" s="5">
        <f t="shared" si="26"/>
        <v>6.855132859214208E-2</v>
      </c>
      <c r="CA4" s="5">
        <f t="shared" si="27"/>
        <v>0.54538272529726117</v>
      </c>
      <c r="CB4" s="5">
        <f t="shared" si="28"/>
        <v>0.71364120410172027</v>
      </c>
      <c r="CC4" s="5">
        <f t="shared" si="29"/>
        <v>0</v>
      </c>
      <c r="CD4" s="5">
        <f t="shared" ref="CD4:CE4" si="45">IF(AVERAGE(BS4:BS8)&lt;0,0,AVERAGE(BS4:BS8))</f>
        <v>0.35673943491939364</v>
      </c>
      <c r="CE4" s="5">
        <f t="shared" si="45"/>
        <v>0.30586237331999877</v>
      </c>
      <c r="CF4" s="5">
        <f t="shared" ref="CF4:CG4" si="46">IF(AVERAGE(BE4:BE8)&lt;0,0,AVERAGE(BE4:BE8))</f>
        <v>0.19681041020577467</v>
      </c>
      <c r="CG4" s="5">
        <f t="shared" si="46"/>
        <v>0.60509823087622328</v>
      </c>
      <c r="CH4" s="5">
        <f t="shared" si="32"/>
        <v>0.3145465104269019</v>
      </c>
      <c r="CI4" s="5">
        <f t="shared" si="33"/>
        <v>0.47628238780366405</v>
      </c>
      <c r="CJ4" s="5">
        <f t="shared" si="34"/>
        <v>0.67474370102821546</v>
      </c>
      <c r="CK4" s="5">
        <f t="shared" si="35"/>
        <v>0.18184874990655128</v>
      </c>
      <c r="CL4" s="5">
        <f t="shared" si="36"/>
        <v>1.6971880647580172E-2</v>
      </c>
      <c r="CM4" s="5">
        <f t="shared" si="37"/>
        <v>0.41115863102852934</v>
      </c>
      <c r="CN4" s="5">
        <f t="shared" si="38"/>
        <v>0.8313297490015501</v>
      </c>
      <c r="CO4" s="5">
        <f t="shared" si="39"/>
        <v>0.85485670337782693</v>
      </c>
      <c r="CP4" s="5">
        <f t="shared" si="40"/>
        <v>0.21784215700937479</v>
      </c>
      <c r="CQ4" s="5">
        <f t="shared" si="41"/>
        <v>0.31061602479922062</v>
      </c>
      <c r="CR4" s="5">
        <f t="shared" ref="CR4:CS4" si="47">IF(AVERAGE(BH4:BH8)&lt;0,0,AVERAGE(BH4:BH8))</f>
        <v>2.5931020445065799E-2</v>
      </c>
      <c r="CS4" s="5">
        <f t="shared" si="47"/>
        <v>0.64782266758807094</v>
      </c>
      <c r="CT4" s="5">
        <f t="shared" si="43"/>
        <v>0.48416595642926252</v>
      </c>
      <c r="CU4" s="5">
        <f t="shared" si="44"/>
        <v>0.77019430933692079</v>
      </c>
    </row>
    <row r="5" spans="1:99" x14ac:dyDescent="0.25">
      <c r="A5" s="1">
        <f>eod_group_score_df_positive[[#This Row],[date]]</f>
        <v>45481</v>
      </c>
      <c r="B5" s="1" t="s">
        <v>277</v>
      </c>
      <c r="C5" s="2">
        <f>AVERAGE(eod_group_score_df_positive!C5:C9)</f>
        <v>0.22587885525508805</v>
      </c>
      <c r="D5" s="2">
        <f>AVERAGE(eod_group_score_df_positive!D5:D9)</f>
        <v>0.3577644355933049</v>
      </c>
      <c r="E5" s="2">
        <f>AVERAGE(eod_group_score_df_positive!E5:E9)</f>
        <v>0.35966489290665304</v>
      </c>
      <c r="F5" s="2">
        <f>AVERAGE(eod_group_score_df_positive!F5:F9)</f>
        <v>0.7814800517094842</v>
      </c>
      <c r="G5" s="2">
        <f>AVERAGE(eod_group_score_df_positive!G5:G9)</f>
        <v>0.27186699515619039</v>
      </c>
      <c r="H5" s="2">
        <f>AVERAGE(eod_group_score_df_positive!H5:H9)</f>
        <v>0.34493073388462625</v>
      </c>
      <c r="I5" s="2">
        <f>AVERAGE(eod_group_score_df_positive!I5:I9)</f>
        <v>0.38915725981821669</v>
      </c>
      <c r="J5" s="2">
        <f>AVERAGE(eod_group_score_df_positive!J5:J9)</f>
        <v>2.3666552330899915</v>
      </c>
      <c r="K5" s="2">
        <f>AVERAGE(eod_group_score_df_positive!K5:K9)</f>
        <v>0.49745409212961966</v>
      </c>
      <c r="L5" s="2">
        <f>AVERAGE(eod_group_score_df_positive!L5:L9)</f>
        <v>0.2823718975464885</v>
      </c>
      <c r="M5" s="2">
        <f>AVERAGE(eod_group_score_df_positive!M5:M9)</f>
        <v>0.57024859602135947</v>
      </c>
      <c r="N5" s="2">
        <f>AVERAGE(eod_group_score_df_positive!N5:N9)</f>
        <v>0.87668326848742884</v>
      </c>
      <c r="O5" s="2">
        <f>AVERAGE(eod_group_score_df_positive!O5:O9)</f>
        <v>1.1239614161504377</v>
      </c>
      <c r="P5" s="2">
        <f>AVERAGE(eod_group_score_df_positive!P5:P9)</f>
        <v>0.31058237272036404</v>
      </c>
      <c r="Q5" s="2">
        <f>AVERAGE(eod_group_score_df_positive!Q5:Q9)</f>
        <v>0.51131631698704116</v>
      </c>
      <c r="R5" s="2">
        <f>AVERAGE(eod_group_score_df_positive!R5:R9)</f>
        <v>0.22058585886081006</v>
      </c>
      <c r="S5" s="2">
        <f>AVERAGE(eod_group_score_df_positive!S5:S9)</f>
        <v>1.4467961739918189</v>
      </c>
      <c r="T5" s="2">
        <f>AVERAGE(eod_group_score_df_positive!T5:T9)</f>
        <v>0.24798958651186886</v>
      </c>
      <c r="U5" s="2">
        <f>AVERAGE(eod_group_score_df_positive!U5:U9)</f>
        <v>0.14535613774140804</v>
      </c>
      <c r="V5" s="2">
        <f>AVERAGE(eod_group_score_df_positive!V5:V9)</f>
        <v>1.2447758723530493</v>
      </c>
      <c r="W5" s="2">
        <f>AVERAGE(eod_group_score_df_positive!W5:W9)</f>
        <v>1.5596112694271489</v>
      </c>
      <c r="X5" s="2">
        <f>AVERAGE(eod_group_score_df_positive!X5:X9)</f>
        <v>0.41976384291997559</v>
      </c>
      <c r="Y5" s="2">
        <f>AVERAGE(eod_group_score_df_positive!Y5:Y9)</f>
        <v>1.1539001601633099</v>
      </c>
      <c r="Z5" s="1" t="s">
        <v>277</v>
      </c>
      <c r="AA5" s="2">
        <f>ABS(AVERAGE(eod_group_score_df_negative!C5:C9))</f>
        <v>0.13099233329977375</v>
      </c>
      <c r="AB5" s="2">
        <f>ABS(AVERAGE(eod_group_score_df_negative!D5:D9))</f>
        <v>1.4504180859752308E-2</v>
      </c>
      <c r="AC5" s="2">
        <f>ABS(AVERAGE(eod_group_score_df_negative!E5:E9))</f>
        <v>0.36234296547936273</v>
      </c>
      <c r="AD5" s="2">
        <f>ABS(AVERAGE(eod_group_score_df_negative!F5:F9))</f>
        <v>0.11756593183846217</v>
      </c>
      <c r="AE5" s="2">
        <f>ABS(AVERAGE(eod_group_score_df_negative!G5:G9))</f>
        <v>8.1789526497824103E-2</v>
      </c>
      <c r="AF5" s="2">
        <f>ABS(AVERAGE(eod_group_score_df_negative!H5:H9))</f>
        <v>0.20991568798279134</v>
      </c>
      <c r="AG5" s="2">
        <f>ABS(AVERAGE(eod_group_score_df_negative!I5:I9))</f>
        <v>0.26391258694663577</v>
      </c>
      <c r="AH5" s="2">
        <f>ABS(AVERAGE(eod_group_score_df_negative!J5:J9))</f>
        <v>1.8697351727979601E-2</v>
      </c>
      <c r="AI5" s="2">
        <f>ABS(AVERAGE(eod_group_score_df_negative!K5:K9))</f>
        <v>5.2837168054869932E-2</v>
      </c>
      <c r="AJ5" s="2">
        <f>ABS(AVERAGE(eod_group_score_df_negative!L5:L9))</f>
        <v>0.15183974413396711</v>
      </c>
      <c r="AK5" s="2">
        <f>ABS(AVERAGE(eod_group_score_df_negative!M5:M9))</f>
        <v>8.7334842883472222E-2</v>
      </c>
      <c r="AL5" s="2">
        <f>ABS(AVERAGE(eod_group_score_df_negative!N5:N9))</f>
        <v>6.9423580368712962E-2</v>
      </c>
      <c r="AM5" s="2">
        <f>ABS(AVERAGE(eod_group_score_df_negative!O5:O9))</f>
        <v>2.6111540053237663E-2</v>
      </c>
      <c r="AN5" s="2">
        <f>ABS(AVERAGE(eod_group_score_df_negative!P5:P9))</f>
        <v>8.4047317143236849E-2</v>
      </c>
      <c r="AO5" s="2">
        <f>ABS(AVERAGE(eod_group_score_df_negative!Q5:Q9))</f>
        <v>3.2693949317204665E-2</v>
      </c>
      <c r="AP5" s="2">
        <f>ABS(AVERAGE(eod_group_score_df_negative!R5:R9))</f>
        <v>0.23408741314591325</v>
      </c>
      <c r="AQ5" s="2">
        <f>ABS(AVERAGE(eod_group_score_df_negative!S5:S9))</f>
        <v>7.995664483378026E-2</v>
      </c>
      <c r="AR5" s="2">
        <f>ABS(AVERAGE(eod_group_score_df_negative!T5:T9))</f>
        <v>0.10919825147373056</v>
      </c>
      <c r="AS5" s="2">
        <f>ABS(AVERAGE(eod_group_score_df_negative!U5:U9))</f>
        <v>0.12574313729531716</v>
      </c>
      <c r="AT5" s="2">
        <f>ABS(AVERAGE(eod_group_score_df_negative!V5:V9))</f>
        <v>0.13511762950309233</v>
      </c>
      <c r="AU5" s="2">
        <f>ABS(AVERAGE(eod_group_score_df_negative!W5:W9))</f>
        <v>0.18643970130583987</v>
      </c>
      <c r="AV5" s="2">
        <f>ABS(AVERAGE(eod_group_score_df_negative!X5:X9))</f>
        <v>0.15456364331558436</v>
      </c>
      <c r="AW5" s="2">
        <f>ABS(AVERAGE(eod_group_score_df_negative!Y5:Y9))</f>
        <v>9.2578092114470559E-2</v>
      </c>
      <c r="AX5" t="s">
        <v>277</v>
      </c>
      <c r="AY5" s="4">
        <f t="shared" si="2"/>
        <v>0.26588451239102312</v>
      </c>
      <c r="AZ5" s="4">
        <f t="shared" si="3"/>
        <v>0.92207680036019757</v>
      </c>
      <c r="BA5" s="4">
        <f t="shared" si="4"/>
        <v>-3.7092014187993486E-3</v>
      </c>
      <c r="BB5" s="4">
        <f t="shared" si="5"/>
        <v>0.73846514196191304</v>
      </c>
      <c r="BC5" s="4">
        <f t="shared" si="6"/>
        <v>0.53746349076045274</v>
      </c>
      <c r="BD5" s="4">
        <f t="shared" si="7"/>
        <v>0.24333768873812292</v>
      </c>
      <c r="BE5" s="4">
        <f t="shared" si="8"/>
        <v>0.19177837331184749</v>
      </c>
      <c r="BF5" s="4">
        <f t="shared" si="9"/>
        <v>0.98432319662344059</v>
      </c>
      <c r="BG5" s="4">
        <f t="shared" si="10"/>
        <v>0.80796653743998825</v>
      </c>
      <c r="BH5" s="4">
        <f t="shared" si="11"/>
        <v>0.3006187326238996</v>
      </c>
      <c r="BI5" s="4">
        <f t="shared" si="12"/>
        <v>0.73437639175060887</v>
      </c>
      <c r="BJ5" s="4">
        <f t="shared" si="13"/>
        <v>0.85324367865501194</v>
      </c>
      <c r="BK5" s="4">
        <f t="shared" si="14"/>
        <v>0.95459150671722537</v>
      </c>
      <c r="BL5" s="4">
        <f t="shared" si="15"/>
        <v>0.57404463322419141</v>
      </c>
      <c r="BM5" s="4">
        <f t="shared" si="16"/>
        <v>0.879803925248278</v>
      </c>
      <c r="BN5" s="4">
        <f t="shared" si="17"/>
        <v>-2.9695069220835001E-2</v>
      </c>
      <c r="BO5" s="4">
        <f t="shared" si="18"/>
        <v>0.89525921439557699</v>
      </c>
      <c r="BP5" s="4">
        <f t="shared" si="19"/>
        <v>0.38856679953289414</v>
      </c>
      <c r="BQ5" s="4">
        <f t="shared" si="20"/>
        <v>7.2346192897173742E-2</v>
      </c>
      <c r="BR5" s="4">
        <f t="shared" si="21"/>
        <v>0.80416223524302277</v>
      </c>
      <c r="BS5" s="4">
        <f t="shared" si="22"/>
        <v>0.78644414804503349</v>
      </c>
      <c r="BT5" s="4">
        <f t="shared" si="23"/>
        <v>0.46175780536406291</v>
      </c>
      <c r="BU5" s="4">
        <f t="shared" si="24"/>
        <v>0.85145654656180991</v>
      </c>
      <c r="BV5" t="s">
        <v>277</v>
      </c>
      <c r="BW5" s="1">
        <f t="shared" si="1"/>
        <v>45481</v>
      </c>
      <c r="BX5">
        <f>group_stock_price_index[[#This Row],[VNINDEX]]</f>
        <v>1283.56</v>
      </c>
      <c r="BY5" s="5">
        <f t="shared" si="25"/>
        <v>0.55375684885780962</v>
      </c>
      <c r="BZ5" s="5">
        <f t="shared" si="26"/>
        <v>0.12512317920527041</v>
      </c>
      <c r="CA5" s="5">
        <f t="shared" si="27"/>
        <v>0.42677376038182457</v>
      </c>
      <c r="CB5" s="5">
        <f t="shared" si="28"/>
        <v>0.57741729528415342</v>
      </c>
      <c r="CC5" s="5">
        <f t="shared" si="29"/>
        <v>1.2489916576328409E-2</v>
      </c>
      <c r="CD5" s="5">
        <f t="shared" ref="CD5:CE5" si="48">IF(AVERAGE(BS5:BS9)&lt;0,0,AVERAGE(BS5:BS9))</f>
        <v>0.21792404510777183</v>
      </c>
      <c r="CE5" s="5">
        <f t="shared" si="48"/>
        <v>0.16586530333316185</v>
      </c>
      <c r="CF5" s="5">
        <f t="shared" ref="CF5:CG5" si="49">IF(AVERAGE(BE5:BE9)&lt;0,0,AVERAGE(BE5:BE9))</f>
        <v>6.6455135001039556E-2</v>
      </c>
      <c r="CG5" s="5">
        <f t="shared" si="49"/>
        <v>0.40799058408589478</v>
      </c>
      <c r="CH5" s="5">
        <f t="shared" si="32"/>
        <v>0.15718777449141211</v>
      </c>
      <c r="CI5" s="5">
        <f t="shared" si="33"/>
        <v>0.32787414194822356</v>
      </c>
      <c r="CJ5" s="5">
        <f t="shared" si="34"/>
        <v>0.65285160412413257</v>
      </c>
      <c r="CK5" s="5">
        <f t="shared" si="35"/>
        <v>5.6600991035226277E-2</v>
      </c>
      <c r="CL5" s="5">
        <f t="shared" si="36"/>
        <v>0</v>
      </c>
      <c r="CM5" s="5">
        <f t="shared" si="37"/>
        <v>0.30319558942713704</v>
      </c>
      <c r="CN5" s="5">
        <f t="shared" si="38"/>
        <v>0.80480348477061625</v>
      </c>
      <c r="CO5" s="5">
        <f t="shared" si="39"/>
        <v>0.83547327634735757</v>
      </c>
      <c r="CP5" s="5">
        <f t="shared" si="40"/>
        <v>2.1145763091185921E-2</v>
      </c>
      <c r="CQ5" s="5">
        <f t="shared" si="41"/>
        <v>1.780424760691195E-2</v>
      </c>
      <c r="CR5" s="5">
        <f t="shared" ref="CR5:CS5" si="50">IF(AVERAGE(BH5:BH9)&lt;0,0,AVERAGE(BH5:BH9))</f>
        <v>0</v>
      </c>
      <c r="CS5" s="5">
        <f t="shared" si="50"/>
        <v>0.59665511708383767</v>
      </c>
      <c r="CT5" s="5">
        <f t="shared" si="43"/>
        <v>0.39158117525055031</v>
      </c>
      <c r="CU5" s="5">
        <f t="shared" si="44"/>
        <v>0.61068058197651853</v>
      </c>
    </row>
    <row r="6" spans="1:99" x14ac:dyDescent="0.25">
      <c r="A6" s="1">
        <f>eod_group_score_df_positive[[#This Row],[date]]</f>
        <v>45478</v>
      </c>
      <c r="B6" s="1" t="s">
        <v>277</v>
      </c>
      <c r="C6" s="2">
        <f>AVERAGE(eod_group_score_df_positive!C6:C10)</f>
        <v>0.46342919007621519</v>
      </c>
      <c r="D6" s="2">
        <f>AVERAGE(eod_group_score_df_positive!D6:D10)</f>
        <v>0.16434564807570642</v>
      </c>
      <c r="E6" s="2">
        <f>AVERAGE(eod_group_score_df_positive!E6:E10)</f>
        <v>0.36554556206757349</v>
      </c>
      <c r="F6" s="2">
        <f>AVERAGE(eod_group_score_df_positive!F6:F10)</f>
        <v>0.2783484215838562</v>
      </c>
      <c r="G6" s="2">
        <f>AVERAGE(eod_group_score_df_positive!G6:G10)</f>
        <v>0.33227354302513806</v>
      </c>
      <c r="H6" s="2">
        <f>AVERAGE(eod_group_score_df_positive!H6:H10)</f>
        <v>0.39943785137140897</v>
      </c>
      <c r="I6" s="2">
        <f>AVERAGE(eod_group_score_df_positive!I6:I10)</f>
        <v>0.52052746353423485</v>
      </c>
      <c r="J6" s="2">
        <f>AVERAGE(eod_group_score_df_positive!J6:J10)</f>
        <v>1.0748962404450793</v>
      </c>
      <c r="K6" s="2">
        <f>AVERAGE(eod_group_score_df_positive!K6:K10)</f>
        <v>0.64913901143626462</v>
      </c>
      <c r="L6" s="2">
        <f>AVERAGE(eod_group_score_df_positive!L6:L10)</f>
        <v>0.24862899535747229</v>
      </c>
      <c r="M6" s="2">
        <f>AVERAGE(eod_group_score_df_positive!M6:M10)</f>
        <v>0.45667428965071488</v>
      </c>
      <c r="N6" s="2">
        <f>AVERAGE(eod_group_score_df_positive!N6:N10)</f>
        <v>0.34123252032040463</v>
      </c>
      <c r="O6" s="2">
        <f>AVERAGE(eod_group_score_df_positive!O6:O10)</f>
        <v>1.1252912503069585</v>
      </c>
      <c r="P6" s="2">
        <f>AVERAGE(eod_group_score_df_positive!P6:P10)</f>
        <v>0.38261277999257126</v>
      </c>
      <c r="Q6" s="2">
        <f>AVERAGE(eod_group_score_df_positive!Q6:Q10)</f>
        <v>0.58969017480852959</v>
      </c>
      <c r="R6" s="2">
        <f>AVERAGE(eod_group_score_df_positive!R6:R10)</f>
        <v>0.2681167570570635</v>
      </c>
      <c r="S6" s="2">
        <f>AVERAGE(eod_group_score_df_positive!S6:S10)</f>
        <v>1.248685260490682</v>
      </c>
      <c r="T6" s="2">
        <f>AVERAGE(eod_group_score_df_positive!T6:T10)</f>
        <v>0.23833343331321855</v>
      </c>
      <c r="U6" s="2">
        <f>AVERAGE(eod_group_score_df_positive!U6:U10)</f>
        <v>0.16687672835631084</v>
      </c>
      <c r="V6" s="2">
        <f>AVERAGE(eod_group_score_df_positive!V6:V10)</f>
        <v>0.30413602840693787</v>
      </c>
      <c r="W6" s="2">
        <f>AVERAGE(eod_group_score_df_positive!W6:W10)</f>
        <v>0.26136114151226569</v>
      </c>
      <c r="X6" s="2">
        <f>AVERAGE(eod_group_score_df_positive!X6:X10)</f>
        <v>0.38820757122393823</v>
      </c>
      <c r="Y6" s="2">
        <f>AVERAGE(eod_group_score_df_positive!Y6:Y10)</f>
        <v>1.1083115930087415</v>
      </c>
      <c r="Z6" s="1" t="s">
        <v>277</v>
      </c>
      <c r="AA6" s="2">
        <f>ABS(AVERAGE(eod_group_score_df_negative!C6:C10))</f>
        <v>9.9375773440744497E-2</v>
      </c>
      <c r="AB6" s="2">
        <f>ABS(AVERAGE(eod_group_score_df_negative!D6:D10))</f>
        <v>6.8420749083409144E-2</v>
      </c>
      <c r="AC6" s="2">
        <f>ABS(AVERAGE(eod_group_score_df_negative!E6:E10))</f>
        <v>0.18025042976596531</v>
      </c>
      <c r="AD6" s="2">
        <f>ABS(AVERAGE(eod_group_score_df_negative!F6:F10))</f>
        <v>9.2198452001756331E-2</v>
      </c>
      <c r="AE6" s="2">
        <f>ABS(AVERAGE(eod_group_score_df_negative!G6:G10))</f>
        <v>2.9558474050137118E-2</v>
      </c>
      <c r="AF6" s="2">
        <f>ABS(AVERAGE(eod_group_score_df_negative!H6:H10))</f>
        <v>0.13693489603072698</v>
      </c>
      <c r="AG6" s="2">
        <f>ABS(AVERAGE(eod_group_score_df_negative!I6:I10))</f>
        <v>0.19862660305914387</v>
      </c>
      <c r="AH6" s="2">
        <f>ABS(AVERAGE(eod_group_score_df_negative!J6:J10))</f>
        <v>1.869801285463497E-2</v>
      </c>
      <c r="AI6" s="2">
        <f>ABS(AVERAGE(eod_group_score_df_negative!K6:K10))</f>
        <v>5.1394622254022325E-2</v>
      </c>
      <c r="AJ6" s="2">
        <f>ABS(AVERAGE(eod_group_score_df_negative!L6:L10))</f>
        <v>0.10996114730926836</v>
      </c>
      <c r="AK6" s="2">
        <f>ABS(AVERAGE(eod_group_score_df_negative!M6:M10))</f>
        <v>6.9899937439557094E-2</v>
      </c>
      <c r="AL6" s="2">
        <f>ABS(AVERAGE(eod_group_score_df_negative!N6:N10))</f>
        <v>5.5234300321457749E-2</v>
      </c>
      <c r="AM6" s="2">
        <f>ABS(AVERAGE(eod_group_score_df_negative!O6:O10))</f>
        <v>5.955355826209565E-2</v>
      </c>
      <c r="AN6" s="2">
        <f>ABS(AVERAGE(eod_group_score_df_negative!P6:P10))</f>
        <v>7.6243337231060457E-2</v>
      </c>
      <c r="AO6" s="2">
        <f>ABS(AVERAGE(eod_group_score_df_negative!Q6:Q10))</f>
        <v>1.8278413813757013E-2</v>
      </c>
      <c r="AP6" s="2">
        <f>ABS(AVERAGE(eod_group_score_df_negative!R6:R10))</f>
        <v>0.22669524284463174</v>
      </c>
      <c r="AQ6" s="2">
        <f>ABS(AVERAGE(eod_group_score_df_negative!S6:S10))</f>
        <v>4.6910129165327503E-2</v>
      </c>
      <c r="AR6" s="2">
        <f>ABS(AVERAGE(eod_group_score_df_negative!T6:T10))</f>
        <v>7.919285767846676E-2</v>
      </c>
      <c r="AS6" s="2">
        <f>ABS(AVERAGE(eod_group_score_df_negative!U6:U10))</f>
        <v>8.6654824679239711E-2</v>
      </c>
      <c r="AT6" s="2">
        <f>ABS(AVERAGE(eod_group_score_df_negative!V6:V10))</f>
        <v>0.13533420079271721</v>
      </c>
      <c r="AU6" s="2">
        <f>ABS(AVERAGE(eod_group_score_df_negative!W6:W10))</f>
        <v>0.15787462400016145</v>
      </c>
      <c r="AV6" s="2">
        <f>ABS(AVERAGE(eod_group_score_df_negative!X6:X10))</f>
        <v>8.9582108726191184E-2</v>
      </c>
      <c r="AW6" s="2">
        <f>ABS(AVERAGE(eod_group_score_df_negative!Y6:Y10))</f>
        <v>5.0452504755225933E-2</v>
      </c>
      <c r="AX6" t="s">
        <v>277</v>
      </c>
      <c r="AY6" s="4">
        <f t="shared" si="2"/>
        <v>0.64685537661307468</v>
      </c>
      <c r="AZ6" s="4">
        <f t="shared" si="3"/>
        <v>0.41210801972728256</v>
      </c>
      <c r="BA6" s="4">
        <f t="shared" si="4"/>
        <v>0.33949522362582862</v>
      </c>
      <c r="BB6" s="4">
        <f t="shared" si="5"/>
        <v>0.50236551122618245</v>
      </c>
      <c r="BC6" s="4">
        <f t="shared" si="6"/>
        <v>0.83661769741074188</v>
      </c>
      <c r="BD6" s="4">
        <f t="shared" si="7"/>
        <v>0.4894039762685316</v>
      </c>
      <c r="BE6" s="4">
        <f t="shared" si="8"/>
        <v>0.44761042929219635</v>
      </c>
      <c r="BF6" s="4">
        <f t="shared" si="9"/>
        <v>0.96580447858386731</v>
      </c>
      <c r="BG6" s="4">
        <f t="shared" si="10"/>
        <v>0.85327007931572219</v>
      </c>
      <c r="BH6" s="4">
        <f t="shared" si="11"/>
        <v>0.38670289990953899</v>
      </c>
      <c r="BI6" s="4">
        <f t="shared" si="12"/>
        <v>0.73451060137975965</v>
      </c>
      <c r="BJ6" s="4">
        <f t="shared" si="13"/>
        <v>0.7213673505791186</v>
      </c>
      <c r="BK6" s="4">
        <f t="shared" si="14"/>
        <v>0.89947450023599473</v>
      </c>
      <c r="BL6" s="4">
        <f t="shared" si="15"/>
        <v>0.66768085084108442</v>
      </c>
      <c r="BM6" s="4">
        <f t="shared" si="16"/>
        <v>0.93987053227477546</v>
      </c>
      <c r="BN6" s="4">
        <f t="shared" si="17"/>
        <v>8.3711620212648469E-2</v>
      </c>
      <c r="BO6" s="4">
        <f t="shared" si="18"/>
        <v>0.92758521751488698</v>
      </c>
      <c r="BP6" s="4">
        <f t="shared" si="19"/>
        <v>0.50118865791468914</v>
      </c>
      <c r="BQ6" s="4">
        <f t="shared" si="20"/>
        <v>0.31641782932565521</v>
      </c>
      <c r="BR6" s="4">
        <f t="shared" si="21"/>
        <v>0.38410298672935261</v>
      </c>
      <c r="BS6" s="4">
        <f t="shared" si="22"/>
        <v>0.24684563204099214</v>
      </c>
      <c r="BT6" s="4">
        <f t="shared" si="23"/>
        <v>0.62501446772336489</v>
      </c>
      <c r="BU6" s="4">
        <f t="shared" si="24"/>
        <v>0.91292014508805941</v>
      </c>
      <c r="BV6" t="s">
        <v>277</v>
      </c>
      <c r="BW6" s="1">
        <f t="shared" si="1"/>
        <v>45478</v>
      </c>
      <c r="BX6">
        <f>group_stock_price_index[[#This Row],[VNINDEX]]</f>
        <v>1283.04</v>
      </c>
      <c r="BY6" s="5">
        <f t="shared" si="25"/>
        <v>0.65298629263957164</v>
      </c>
      <c r="BZ6" s="5">
        <f t="shared" si="26"/>
        <v>9.7523067103440761E-2</v>
      </c>
      <c r="CA6" s="5">
        <f t="shared" si="27"/>
        <v>0.33902092807021555</v>
      </c>
      <c r="CB6" s="5">
        <f t="shared" si="28"/>
        <v>0.33393431586871075</v>
      </c>
      <c r="CC6" s="5">
        <f t="shared" si="29"/>
        <v>0</v>
      </c>
      <c r="CD6" s="5">
        <f t="shared" ref="CD6:CE6" si="51">IF(AVERAGE(BS6:BS10)&lt;0,0,AVERAGE(BS6:BS10))</f>
        <v>8.8655095117903066E-2</v>
      </c>
      <c r="CE6" s="5">
        <f t="shared" si="51"/>
        <v>6.3203317305382548E-2</v>
      </c>
      <c r="CF6" s="5">
        <f t="shared" ref="CF6:CG6" si="52">IF(AVERAGE(BE6:BE10)&lt;0,0,AVERAGE(BE6:BE10))</f>
        <v>0</v>
      </c>
      <c r="CG6" s="5">
        <f t="shared" si="52"/>
        <v>0.17618352708952961</v>
      </c>
      <c r="CH6" s="5">
        <f t="shared" si="32"/>
        <v>1.3223851695756678E-2</v>
      </c>
      <c r="CI6" s="5">
        <f t="shared" si="33"/>
        <v>0.19228884181653638</v>
      </c>
      <c r="CJ6" s="5">
        <f t="shared" si="34"/>
        <v>0.61732163254333494</v>
      </c>
      <c r="CK6" s="5">
        <f t="shared" si="35"/>
        <v>0</v>
      </c>
      <c r="CL6" s="5">
        <f t="shared" si="36"/>
        <v>0</v>
      </c>
      <c r="CM6" s="5">
        <f t="shared" si="37"/>
        <v>0.19534587091697367</v>
      </c>
      <c r="CN6" s="5">
        <f t="shared" si="38"/>
        <v>0.69356340007063189</v>
      </c>
      <c r="CO6" s="5">
        <f t="shared" si="39"/>
        <v>0.81146468062931443</v>
      </c>
      <c r="CP6" s="5">
        <f t="shared" si="40"/>
        <v>0</v>
      </c>
      <c r="CQ6" s="5">
        <f t="shared" si="41"/>
        <v>0</v>
      </c>
      <c r="CR6" s="5">
        <f t="shared" ref="CR6:CS6" si="53">IF(AVERAGE(BH6:BH10)&lt;0,0,AVERAGE(BH6:BH10))</f>
        <v>0</v>
      </c>
      <c r="CS6" s="5">
        <f t="shared" si="53"/>
        <v>0.56761191240971454</v>
      </c>
      <c r="CT6" s="5">
        <f t="shared" si="43"/>
        <v>0.27782848650556924</v>
      </c>
      <c r="CU6" s="5">
        <f t="shared" si="44"/>
        <v>0.44449898391161435</v>
      </c>
    </row>
    <row r="7" spans="1:99" x14ac:dyDescent="0.25">
      <c r="A7" s="1">
        <f>eod_group_score_df_positive[[#This Row],[date]]</f>
        <v>45477</v>
      </c>
      <c r="B7" s="1" t="s">
        <v>277</v>
      </c>
      <c r="C7" s="2">
        <f>AVERAGE(eod_group_score_df_positive!C7:C11)</f>
        <v>0.44464728109782781</v>
      </c>
      <c r="D7" s="2">
        <f>AVERAGE(eod_group_score_df_positive!D7:D11)</f>
        <v>0.16360855025466586</v>
      </c>
      <c r="E7" s="2">
        <f>AVERAGE(eod_group_score_df_positive!E7:E11)</f>
        <v>0.34153341256759867</v>
      </c>
      <c r="F7" s="2">
        <f>AVERAGE(eod_group_score_df_positive!F7:F11)</f>
        <v>0.24878761314315731</v>
      </c>
      <c r="G7" s="2">
        <f>AVERAGE(eod_group_score_df_positive!G7:G11)</f>
        <v>0.29042645292576202</v>
      </c>
      <c r="H7" s="2">
        <f>AVERAGE(eod_group_score_df_positive!H7:H11)</f>
        <v>0.39176156479668112</v>
      </c>
      <c r="I7" s="2">
        <f>AVERAGE(eod_group_score_df_positive!I7:I11)</f>
        <v>0.51450319469763284</v>
      </c>
      <c r="J7" s="2">
        <f>AVERAGE(eod_group_score_df_positive!J7:J11)</f>
        <v>1.0598398836391891</v>
      </c>
      <c r="K7" s="2">
        <f>AVERAGE(eod_group_score_df_positive!K7:K11)</f>
        <v>0.37181650525577453</v>
      </c>
      <c r="L7" s="2">
        <f>AVERAGE(eod_group_score_df_positive!L7:L11)</f>
        <v>6.0241713613385636E-2</v>
      </c>
      <c r="M7" s="2">
        <f>AVERAGE(eod_group_score_df_positive!M7:M11)</f>
        <v>0.46243346562735121</v>
      </c>
      <c r="N7" s="2">
        <f>AVERAGE(eod_group_score_df_positive!N7:N11)</f>
        <v>0.21036918512726541</v>
      </c>
      <c r="O7" s="2">
        <f>AVERAGE(eod_group_score_df_positive!O7:O11)</f>
        <v>0.41681321780002134</v>
      </c>
      <c r="P7" s="2">
        <f>AVERAGE(eod_group_score_df_positive!P7:P11)</f>
        <v>0.38027204044087137</v>
      </c>
      <c r="Q7" s="2">
        <f>AVERAGE(eod_group_score_df_positive!Q7:Q11)</f>
        <v>0.54797178509328237</v>
      </c>
      <c r="R7" s="2">
        <f>AVERAGE(eod_group_score_df_positive!R7:R11)</f>
        <v>0.28011561202601454</v>
      </c>
      <c r="S7" s="2">
        <f>AVERAGE(eod_group_score_df_positive!S7:S11)</f>
        <v>1.2283782242220029</v>
      </c>
      <c r="T7" s="2">
        <f>AVERAGE(eod_group_score_df_positive!T7:T11)</f>
        <v>0.16246865266463173</v>
      </c>
      <c r="U7" s="2">
        <f>AVERAGE(eod_group_score_df_positive!U7:U11)</f>
        <v>0.15598612358339242</v>
      </c>
      <c r="V7" s="2">
        <f>AVERAGE(eod_group_score_df_positive!V7:V11)</f>
        <v>0.16971986559461838</v>
      </c>
      <c r="W7" s="2">
        <f>AVERAGE(eod_group_score_df_positive!W7:W11)</f>
        <v>0.27525457636026729</v>
      </c>
      <c r="X7" s="2">
        <f>AVERAGE(eod_group_score_df_positive!X7:X11)</f>
        <v>0.26542781085861755</v>
      </c>
      <c r="Y7" s="2">
        <f>AVERAGE(eod_group_score_df_positive!Y7:Y11)</f>
        <v>0.98983802067096582</v>
      </c>
      <c r="Z7" s="1" t="s">
        <v>277</v>
      </c>
      <c r="AA7" s="2">
        <f>ABS(AVERAGE(eod_group_score_df_negative!C7:C11))</f>
        <v>0.16425727037905496</v>
      </c>
      <c r="AB7" s="2">
        <f>ABS(AVERAGE(eod_group_score_df_negative!D7:D11))</f>
        <v>0.14432568123515216</v>
      </c>
      <c r="AC7" s="2">
        <f>ABS(AVERAGE(eod_group_score_df_negative!E7:E11))</f>
        <v>0.30870159616095905</v>
      </c>
      <c r="AD7" s="2">
        <f>ABS(AVERAGE(eod_group_score_df_negative!F7:F11))</f>
        <v>0.27616980051180517</v>
      </c>
      <c r="AE7" s="2">
        <f>ABS(AVERAGE(eod_group_score_df_negative!G7:G11))</f>
        <v>0.15320155867830232</v>
      </c>
      <c r="AF7" s="2">
        <f>ABS(AVERAGE(eod_group_score_df_negative!H7:H11))</f>
        <v>0.69421580942975991</v>
      </c>
      <c r="AG7" s="2">
        <f>ABS(AVERAGE(eod_group_score_df_negative!I7:I11))</f>
        <v>0.48644724845773635</v>
      </c>
      <c r="AH7" s="2">
        <f>ABS(AVERAGE(eod_group_score_df_negative!J7:J11))</f>
        <v>0.41859803247323218</v>
      </c>
      <c r="AI7" s="2">
        <f>ABS(AVERAGE(eod_group_score_df_negative!K7:K11))</f>
        <v>0.15033261713667556</v>
      </c>
      <c r="AJ7" s="2">
        <f>ABS(AVERAGE(eod_group_score_df_negative!L7:L11))</f>
        <v>0.11664448214465029</v>
      </c>
      <c r="AK7" s="2">
        <f>ABS(AVERAGE(eod_group_score_df_negative!M7:M11))</f>
        <v>0.11592479597323399</v>
      </c>
      <c r="AL7" s="2">
        <f>ABS(AVERAGE(eod_group_score_df_negative!N7:N11))</f>
        <v>0.48619184506674962</v>
      </c>
      <c r="AM7" s="2">
        <f>ABS(AVERAGE(eod_group_score_df_negative!O7:O11))</f>
        <v>6.1731385563472019E-2</v>
      </c>
      <c r="AN7" s="2">
        <f>ABS(AVERAGE(eod_group_score_df_negative!P7:P11))</f>
        <v>0.23332864695390132</v>
      </c>
      <c r="AO7" s="2">
        <f>ABS(AVERAGE(eod_group_score_df_negative!Q7:Q11))</f>
        <v>8.0219646856366483E-2</v>
      </c>
      <c r="AP7" s="2">
        <f>ABS(AVERAGE(eod_group_score_df_negative!R7:R11))</f>
        <v>0.29898297149759967</v>
      </c>
      <c r="AQ7" s="2">
        <f>ABS(AVERAGE(eod_group_score_df_negative!S7:S11))</f>
        <v>0.27951945410666956</v>
      </c>
      <c r="AR7" s="2">
        <f>ABS(AVERAGE(eod_group_score_df_negative!T7:T11))</f>
        <v>0.20668906728986514</v>
      </c>
      <c r="AS7" s="2">
        <f>ABS(AVERAGE(eod_group_score_df_negative!U7:U11))</f>
        <v>0.21943781327312992</v>
      </c>
      <c r="AT7" s="2">
        <f>ABS(AVERAGE(eod_group_score_df_negative!V7:V11))</f>
        <v>0.25646270759828627</v>
      </c>
      <c r="AU7" s="2">
        <f>ABS(AVERAGE(eod_group_score_df_negative!W7:W11))</f>
        <v>0.25990319528853112</v>
      </c>
      <c r="AV7" s="2">
        <f>ABS(AVERAGE(eod_group_score_df_negative!X7:X11))</f>
        <v>0.32654398485914898</v>
      </c>
      <c r="AW7" s="2">
        <f>ABS(AVERAGE(eod_group_score_df_negative!Y7:Y11))</f>
        <v>0.12951360989888036</v>
      </c>
      <c r="AX7" t="s">
        <v>277</v>
      </c>
      <c r="AY7" s="4">
        <f t="shared" si="2"/>
        <v>0.46048269804962683</v>
      </c>
      <c r="AZ7" s="4">
        <f t="shared" si="3"/>
        <v>6.2620089121697087E-2</v>
      </c>
      <c r="BA7" s="4">
        <f t="shared" si="4"/>
        <v>5.0492231217813974E-2</v>
      </c>
      <c r="BB7" s="4">
        <f t="shared" si="5"/>
        <v>-5.2160778486777006E-2</v>
      </c>
      <c r="BC7" s="4">
        <f t="shared" si="6"/>
        <v>0.30932423259587177</v>
      </c>
      <c r="BD7" s="4">
        <f t="shared" si="7"/>
        <v>-0.27850879015644475</v>
      </c>
      <c r="BE7" s="4">
        <f t="shared" si="8"/>
        <v>2.8029305977880063E-2</v>
      </c>
      <c r="BF7" s="4">
        <f t="shared" si="9"/>
        <v>0.43372930589612707</v>
      </c>
      <c r="BG7" s="4">
        <f t="shared" si="10"/>
        <v>0.42417745931330025</v>
      </c>
      <c r="BH7" s="4">
        <f t="shared" si="11"/>
        <v>-0.31886472706111252</v>
      </c>
      <c r="BI7" s="4">
        <f t="shared" si="12"/>
        <v>0.59912461299535547</v>
      </c>
      <c r="BJ7" s="4">
        <f t="shared" si="13"/>
        <v>-0.3959777363121485</v>
      </c>
      <c r="BK7" s="4">
        <f t="shared" si="14"/>
        <v>0.74200362879619797</v>
      </c>
      <c r="BL7" s="4">
        <f t="shared" si="15"/>
        <v>0.23947723088587575</v>
      </c>
      <c r="BM7" s="4">
        <f t="shared" si="16"/>
        <v>0.74460127032488299</v>
      </c>
      <c r="BN7" s="4">
        <f t="shared" si="17"/>
        <v>-3.2580565741991266E-2</v>
      </c>
      <c r="BO7" s="4">
        <f t="shared" si="18"/>
        <v>0.62925938792281433</v>
      </c>
      <c r="BP7" s="4">
        <f t="shared" si="19"/>
        <v>-0.11978732188150935</v>
      </c>
      <c r="BQ7" s="4">
        <f t="shared" si="20"/>
        <v>-0.16901343643942221</v>
      </c>
      <c r="BR7" s="4">
        <f t="shared" si="21"/>
        <v>-0.20353446494492194</v>
      </c>
      <c r="BS7" s="4">
        <f t="shared" si="22"/>
        <v>2.8685710803450011E-2</v>
      </c>
      <c r="BT7" s="4">
        <f t="shared" si="23"/>
        <v>-0.10324169908538969</v>
      </c>
      <c r="BU7" s="4">
        <f t="shared" si="24"/>
        <v>0.76859173406850401</v>
      </c>
      <c r="BV7" t="s">
        <v>277</v>
      </c>
      <c r="BW7" s="1">
        <f t="shared" si="1"/>
        <v>45477</v>
      </c>
      <c r="BX7">
        <f>group_stock_price_index[[#This Row],[VNINDEX]]</f>
        <v>1279.8900000000001</v>
      </c>
      <c r="BY7" s="5">
        <f t="shared" si="25"/>
        <v>0.37977403851809377</v>
      </c>
      <c r="BZ7" s="5">
        <f t="shared" si="26"/>
        <v>0</v>
      </c>
      <c r="CA7" s="5">
        <f t="shared" si="27"/>
        <v>0</v>
      </c>
      <c r="CB7" s="5">
        <f t="shared" si="28"/>
        <v>7.1035068768885115E-2</v>
      </c>
      <c r="CC7" s="5">
        <f t="shared" si="29"/>
        <v>0</v>
      </c>
      <c r="CD7" s="5">
        <f t="shared" ref="CD7:CE7" si="54">IF(AVERAGE(BS7:BS11)&lt;0,0,AVERAGE(BS7:BS11))</f>
        <v>1.8067989632189051E-2</v>
      </c>
      <c r="CE7" s="5">
        <f t="shared" si="54"/>
        <v>0</v>
      </c>
      <c r="CF7" s="5">
        <f t="shared" ref="CF7:CG7" si="55">IF(AVERAGE(BE7:BE11)&lt;0,0,AVERAGE(BE7:BE11))</f>
        <v>0</v>
      </c>
      <c r="CG7" s="5">
        <f t="shared" si="55"/>
        <v>0</v>
      </c>
      <c r="CH7" s="5">
        <f t="shared" si="32"/>
        <v>0</v>
      </c>
      <c r="CI7" s="5">
        <f t="shared" si="33"/>
        <v>0</v>
      </c>
      <c r="CJ7" s="5">
        <f t="shared" si="34"/>
        <v>0.36255008632836611</v>
      </c>
      <c r="CK7" s="5">
        <f t="shared" si="35"/>
        <v>0</v>
      </c>
      <c r="CL7" s="5">
        <f t="shared" si="36"/>
        <v>0</v>
      </c>
      <c r="CM7" s="5">
        <f t="shared" si="37"/>
        <v>1.9525605447977212E-2</v>
      </c>
      <c r="CN7" s="5">
        <f t="shared" si="38"/>
        <v>0.35898256654326366</v>
      </c>
      <c r="CO7" s="5">
        <f t="shared" si="39"/>
        <v>0.72423775848309668</v>
      </c>
      <c r="CP7" s="5">
        <f t="shared" si="40"/>
        <v>0</v>
      </c>
      <c r="CQ7" s="5">
        <f t="shared" si="41"/>
        <v>0</v>
      </c>
      <c r="CR7" s="5">
        <f t="shared" ref="CR7:CS7" si="56">IF(AVERAGE(BH7:BH11)&lt;0,0,AVERAGE(BH7:BH11))</f>
        <v>0</v>
      </c>
      <c r="CS7" s="5">
        <f t="shared" si="56"/>
        <v>0.45290912488122731</v>
      </c>
      <c r="CT7" s="5">
        <f t="shared" si="43"/>
        <v>0.19561305525398651</v>
      </c>
      <c r="CU7" s="5">
        <f t="shared" si="44"/>
        <v>0.16966145596480353</v>
      </c>
    </row>
    <row r="8" spans="1:99" x14ac:dyDescent="0.25">
      <c r="A8" s="1">
        <f>eod_group_score_df_positive[[#This Row],[date]]</f>
        <v>45476</v>
      </c>
      <c r="B8" s="1" t="s">
        <v>277</v>
      </c>
      <c r="C8" s="2">
        <f>AVERAGE(eod_group_score_df_positive!C8:C12)</f>
        <v>0.41226583829994362</v>
      </c>
      <c r="D8" s="2">
        <f>AVERAGE(eod_group_score_df_positive!D8:D12)</f>
        <v>0.18488445246850455</v>
      </c>
      <c r="E8" s="2">
        <f>AVERAGE(eod_group_score_df_positive!E8:E12)</f>
        <v>0.36353638385792064</v>
      </c>
      <c r="F8" s="2">
        <f>AVERAGE(eod_group_score_df_positive!F8:F12)</f>
        <v>0.32726056196406855</v>
      </c>
      <c r="G8" s="2">
        <f>AVERAGE(eod_group_score_df_positive!G8:G12)</f>
        <v>0.29824844048138954</v>
      </c>
      <c r="H8" s="2">
        <f>AVERAGE(eod_group_score_df_positive!H8:H12)</f>
        <v>0.18069011444418731</v>
      </c>
      <c r="I8" s="2">
        <f>AVERAGE(eod_group_score_df_positive!I8:I12)</f>
        <v>0.35438836231584719</v>
      </c>
      <c r="J8" s="2">
        <f>AVERAGE(eod_group_score_df_positive!J8:J12)</f>
        <v>0.29195384572560584</v>
      </c>
      <c r="K8" s="2">
        <f>AVERAGE(eod_group_score_df_positive!K8:K12)</f>
        <v>0.51359524449519256</v>
      </c>
      <c r="L8" s="2">
        <f>AVERAGE(eod_group_score_df_positive!L8:L12)</f>
        <v>5.1053287016777658E-2</v>
      </c>
      <c r="M8" s="2">
        <f>AVERAGE(eod_group_score_df_positive!M8:M12)</f>
        <v>0.26120099842041045</v>
      </c>
      <c r="N8" s="2">
        <f>AVERAGE(eod_group_score_df_positive!N8:N12)</f>
        <v>0.17787018293822821</v>
      </c>
      <c r="O8" s="2">
        <f>AVERAGE(eod_group_score_df_positive!O8:O12)</f>
        <v>0.38821749318322085</v>
      </c>
      <c r="P8" s="2">
        <f>AVERAGE(eod_group_score_df_positive!P8:P12)</f>
        <v>0.32560373936764225</v>
      </c>
      <c r="Q8" s="2">
        <f>AVERAGE(eod_group_score_df_positive!Q8:Q12)</f>
        <v>0.54883639522959982</v>
      </c>
      <c r="R8" s="2">
        <f>AVERAGE(eod_group_score_df_positive!R8:R12)</f>
        <v>0.24142157258296976</v>
      </c>
      <c r="S8" s="2">
        <f>AVERAGE(eod_group_score_df_positive!S8:S12)</f>
        <v>0.53171015794455223</v>
      </c>
      <c r="T8" s="2">
        <f>AVERAGE(eod_group_score_df_positive!T8:T12)</f>
        <v>0.13771244143614658</v>
      </c>
      <c r="U8" s="2">
        <f>AVERAGE(eod_group_score_df_positive!U8:U12)</f>
        <v>0.15564014006920995</v>
      </c>
      <c r="V8" s="2">
        <f>AVERAGE(eod_group_score_df_positive!V8:V12)</f>
        <v>0.15204982614487636</v>
      </c>
      <c r="W8" s="2">
        <f>AVERAGE(eod_group_score_df_positive!W8:W12)</f>
        <v>0.21511745603993715</v>
      </c>
      <c r="X8" s="2">
        <f>AVERAGE(eod_group_score_df_positive!X8:X12)</f>
        <v>0.26374188499547835</v>
      </c>
      <c r="Y8" s="2">
        <f>AVERAGE(eod_group_score_df_positive!Y8:Y12)</f>
        <v>0.45730259987776717</v>
      </c>
      <c r="Z8" s="1" t="s">
        <v>277</v>
      </c>
      <c r="AA8" s="2">
        <f>ABS(AVERAGE(eod_group_score_df_negative!C8:C12))</f>
        <v>9.619060705916363E-2</v>
      </c>
      <c r="AB8" s="2">
        <f>ABS(AVERAGE(eod_group_score_df_negative!D8:D12))</f>
        <v>0.16166011692911603</v>
      </c>
      <c r="AC8" s="2">
        <f>ABS(AVERAGE(eod_group_score_df_negative!E8:E12))</f>
        <v>0.26515246562920253</v>
      </c>
      <c r="AD8" s="2">
        <f>ABS(AVERAGE(eod_group_score_df_negative!F8:F12))</f>
        <v>0.27826378453424638</v>
      </c>
      <c r="AE8" s="2">
        <f>ABS(AVERAGE(eod_group_score_df_negative!G8:G12))</f>
        <v>0.1761093921259177</v>
      </c>
      <c r="AF8" s="2">
        <f>ABS(AVERAGE(eod_group_score_df_negative!H8:H12))</f>
        <v>0.72456133876736872</v>
      </c>
      <c r="AG8" s="2">
        <f>ABS(AVERAGE(eod_group_score_df_negative!I8:I12))</f>
        <v>0.52808100339268449</v>
      </c>
      <c r="AH8" s="2">
        <f>ABS(AVERAGE(eod_group_score_df_negative!J8:J12))</f>
        <v>0.55520037594378324</v>
      </c>
      <c r="AI8" s="2">
        <f>ABS(AVERAGE(eod_group_score_df_negative!K8:K12))</f>
        <v>0.14064354298251641</v>
      </c>
      <c r="AJ8" s="2">
        <f>ABS(AVERAGE(eod_group_score_df_negative!L8:L12))</f>
        <v>0.11508706454442792</v>
      </c>
      <c r="AK8" s="2">
        <f>ABS(AVERAGE(eod_group_score_df_negative!M8:M12))</f>
        <v>0.12998123778956988</v>
      </c>
      <c r="AL8" s="2">
        <f>ABS(AVERAGE(eod_group_score_df_negative!N8:N12))</f>
        <v>0.5062928053663589</v>
      </c>
      <c r="AM8" s="2">
        <f>ABS(AVERAGE(eod_group_score_df_negative!O8:O12))</f>
        <v>6.1460940752172545E-2</v>
      </c>
      <c r="AN8" s="2">
        <f>ABS(AVERAGE(eod_group_score_df_negative!P8:P12))</f>
        <v>0.2218290620622041</v>
      </c>
      <c r="AO8" s="2">
        <f>ABS(AVERAGE(eod_group_score_df_negative!Q8:Q12))</f>
        <v>7.5669051898979045E-2</v>
      </c>
      <c r="AP8" s="2">
        <f>ABS(AVERAGE(eod_group_score_df_negative!R8:R12))</f>
        <v>0.23979870509183163</v>
      </c>
      <c r="AQ8" s="2">
        <f>ABS(AVERAGE(eod_group_score_df_negative!S8:S12))</f>
        <v>0.33011692249650465</v>
      </c>
      <c r="AR8" s="2">
        <f>ABS(AVERAGE(eod_group_score_df_negative!T8:T12))</f>
        <v>0.28713440758153541</v>
      </c>
      <c r="AS8" s="2">
        <f>ABS(AVERAGE(eod_group_score_df_negative!U8:U12))</f>
        <v>0.14671125703676466</v>
      </c>
      <c r="AT8" s="2">
        <f>ABS(AVERAGE(eod_group_score_df_negative!V8:V12))</f>
        <v>0.30911510525732494</v>
      </c>
      <c r="AU8" s="2">
        <f>ABS(AVERAGE(eod_group_score_df_negative!W8:W12))</f>
        <v>0.2489018786535889</v>
      </c>
      <c r="AV8" s="2">
        <f>ABS(AVERAGE(eod_group_score_df_negative!X8:X12))</f>
        <v>0.32554825663020215</v>
      </c>
      <c r="AW8" s="2">
        <f>ABS(AVERAGE(eod_group_score_df_negative!Y8:Y12))</f>
        <v>0.15371867742785966</v>
      </c>
      <c r="AX8" t="s">
        <v>277</v>
      </c>
      <c r="AY8" s="4">
        <f t="shared" si="2"/>
        <v>0.62163678742934547</v>
      </c>
      <c r="AZ8" s="4">
        <f t="shared" si="3"/>
        <v>6.7016879184568112E-2</v>
      </c>
      <c r="BA8" s="4">
        <f t="shared" si="4"/>
        <v>0.1564906365191279</v>
      </c>
      <c r="BB8" s="4">
        <f t="shared" si="5"/>
        <v>8.0916279771681351E-2</v>
      </c>
      <c r="BC8" s="4">
        <f t="shared" si="6"/>
        <v>0.25748293789971743</v>
      </c>
      <c r="BD8" s="4">
        <f t="shared" si="7"/>
        <v>-0.60079574840083616</v>
      </c>
      <c r="BE8" s="4">
        <f t="shared" si="8"/>
        <v>-0.19682568916982185</v>
      </c>
      <c r="BF8" s="4">
        <f t="shared" si="9"/>
        <v>-0.31074215707669833</v>
      </c>
      <c r="BG8" s="4">
        <f t="shared" si="10"/>
        <v>0.57005440314922218</v>
      </c>
      <c r="BH8" s="4">
        <f t="shared" si="11"/>
        <v>-0.38541977867466132</v>
      </c>
      <c r="BI8" s="4">
        <f t="shared" si="12"/>
        <v>0.33544406796734988</v>
      </c>
      <c r="BJ8" s="4">
        <f t="shared" si="13"/>
        <v>-0.48003564653795339</v>
      </c>
      <c r="BK8" s="4">
        <f t="shared" si="14"/>
        <v>0.72664492617850185</v>
      </c>
      <c r="BL8" s="4">
        <f t="shared" si="15"/>
        <v>0.18956605638973004</v>
      </c>
      <c r="BM8" s="4">
        <f t="shared" si="16"/>
        <v>0.75766727977506454</v>
      </c>
      <c r="BN8" s="4">
        <f t="shared" si="17"/>
        <v>3.3724004711098861E-3</v>
      </c>
      <c r="BO8" s="4">
        <f t="shared" si="18"/>
        <v>0.23391378621437411</v>
      </c>
      <c r="BP8" s="4">
        <f t="shared" si="19"/>
        <v>-0.35170783657894078</v>
      </c>
      <c r="BQ8" s="4">
        <f t="shared" si="20"/>
        <v>2.9531476017343187E-2</v>
      </c>
      <c r="BR8" s="4">
        <f t="shared" si="21"/>
        <v>-0.34058374437727001</v>
      </c>
      <c r="BS8" s="4">
        <f t="shared" si="22"/>
        <v>-7.2808221743530521E-2</v>
      </c>
      <c r="BT8" s="4">
        <f t="shared" si="23"/>
        <v>-0.10488275175318215</v>
      </c>
      <c r="BU8" s="4">
        <f t="shared" si="24"/>
        <v>0.4968467281345717</v>
      </c>
      <c r="BV8" t="s">
        <v>277</v>
      </c>
      <c r="BW8" s="1">
        <f t="shared" si="1"/>
        <v>45476</v>
      </c>
      <c r="BX8">
        <f>group_stock_price_index[[#This Row],[VNINDEX]]</f>
        <v>1276.8499999999999</v>
      </c>
      <c r="BY8" s="5">
        <f t="shared" si="25"/>
        <v>0.1521539667207977</v>
      </c>
      <c r="BZ8" s="5">
        <f t="shared" si="26"/>
        <v>0</v>
      </c>
      <c r="CA8" s="5">
        <f t="shared" si="27"/>
        <v>0</v>
      </c>
      <c r="CB8" s="5">
        <f t="shared" si="28"/>
        <v>0.10303045202122547</v>
      </c>
      <c r="CC8" s="5">
        <f t="shared" si="29"/>
        <v>0</v>
      </c>
      <c r="CD8" s="5">
        <f t="shared" ref="CD8:CE8" si="57">IF(AVERAGE(BS8:BS12)&lt;0,0,AVERAGE(BS8:BS12))</f>
        <v>2.9264746611883198E-2</v>
      </c>
      <c r="CE8" s="5">
        <f t="shared" si="57"/>
        <v>0</v>
      </c>
      <c r="CF8" s="5">
        <f t="shared" ref="CF8:CG8" si="58">IF(AVERAGE(BE8:BE12)&lt;0,0,AVERAGE(BE8:BE12))</f>
        <v>0</v>
      </c>
      <c r="CG8" s="5">
        <f t="shared" si="58"/>
        <v>0</v>
      </c>
      <c r="CH8" s="5">
        <f t="shared" si="32"/>
        <v>0</v>
      </c>
      <c r="CI8" s="5">
        <f t="shared" si="33"/>
        <v>0</v>
      </c>
      <c r="CJ8" s="5">
        <f t="shared" si="34"/>
        <v>0.2128420640752357</v>
      </c>
      <c r="CK8" s="5">
        <f t="shared" si="35"/>
        <v>0</v>
      </c>
      <c r="CL8" s="5">
        <f t="shared" si="36"/>
        <v>0</v>
      </c>
      <c r="CM8" s="5">
        <f t="shared" si="37"/>
        <v>0</v>
      </c>
      <c r="CN8" s="5">
        <f t="shared" si="38"/>
        <v>0.11480061545550294</v>
      </c>
      <c r="CO8" s="5">
        <f t="shared" si="39"/>
        <v>0.65476222525568817</v>
      </c>
      <c r="CP8" s="5">
        <f t="shared" si="40"/>
        <v>0</v>
      </c>
      <c r="CQ8" s="5">
        <f t="shared" si="41"/>
        <v>0</v>
      </c>
      <c r="CR8" s="5">
        <f t="shared" ref="CR8:CS8" si="59">IF(AVERAGE(BH8:BH12)&lt;0,0,AVERAGE(BH8:BH12))</f>
        <v>0</v>
      </c>
      <c r="CS8" s="5">
        <f t="shared" si="59"/>
        <v>0.367308983543499</v>
      </c>
      <c r="CT8" s="5">
        <f t="shared" si="43"/>
        <v>0.20562375852765141</v>
      </c>
      <c r="CU8" s="5">
        <f t="shared" si="44"/>
        <v>1.4143791963125902E-3</v>
      </c>
    </row>
    <row r="9" spans="1:99" x14ac:dyDescent="0.25">
      <c r="A9" s="1">
        <f>eod_group_score_df_positive[[#This Row],[date]]</f>
        <v>45475</v>
      </c>
      <c r="B9" s="1" t="s">
        <v>277</v>
      </c>
      <c r="C9" s="2">
        <f>AVERAGE(eod_group_score_df_positive!C9:C13)</f>
        <v>0.52648438340954595</v>
      </c>
      <c r="D9" s="2">
        <f>AVERAGE(eod_group_score_df_positive!D9:D13)</f>
        <v>0.46619205840109279</v>
      </c>
      <c r="E9" s="2">
        <f>AVERAGE(eod_group_score_df_positive!E9:E13)</f>
        <v>0.3192675894368644</v>
      </c>
      <c r="F9" s="2">
        <f>AVERAGE(eod_group_score_df_positive!F9:F13)</f>
        <v>0.44456505973141497</v>
      </c>
      <c r="G9" s="2">
        <f>AVERAGE(eod_group_score_df_positive!G9:G13)</f>
        <v>0.2752263720709287</v>
      </c>
      <c r="H9" s="2">
        <f>AVERAGE(eod_group_score_df_positive!H9:H13)</f>
        <v>0.19940741535776565</v>
      </c>
      <c r="I9" s="2">
        <f>AVERAGE(eod_group_score_df_positive!I9:I13)</f>
        <v>0.33612112473438194</v>
      </c>
      <c r="J9" s="2">
        <f>AVERAGE(eod_group_score_df_positive!J9:J13)</f>
        <v>0.52675261814294261</v>
      </c>
      <c r="K9" s="2">
        <f>AVERAGE(eod_group_score_df_positive!K9:K13)</f>
        <v>0.5566247817306238</v>
      </c>
      <c r="L9" s="2">
        <f>AVERAGE(eod_group_score_df_positive!L9:L13)</f>
        <v>5.6686794717362009E-2</v>
      </c>
      <c r="M9" s="2">
        <f>AVERAGE(eod_group_score_df_positive!M9:M13)</f>
        <v>0.54214082581253176</v>
      </c>
      <c r="N9" s="2">
        <f>AVERAGE(eod_group_score_df_positive!N9:N13)</f>
        <v>0.59321935511988233</v>
      </c>
      <c r="O9" s="2">
        <f>AVERAGE(eod_group_score_df_positive!O9:O13)</f>
        <v>0.63701828482650635</v>
      </c>
      <c r="P9" s="2">
        <f>AVERAGE(eod_group_score_df_positive!P9:P13)</f>
        <v>0.21358308088771505</v>
      </c>
      <c r="Q9" s="2">
        <f>AVERAGE(eod_group_score_df_positive!Q9:Q13)</f>
        <v>0.44326319395582781</v>
      </c>
      <c r="R9" s="2">
        <f>AVERAGE(eod_group_score_df_positive!R9:R13)</f>
        <v>0.24720586887843296</v>
      </c>
      <c r="S9" s="2">
        <f>AVERAGE(eod_group_score_df_positive!S9:S13)</f>
        <v>0.48619896181234806</v>
      </c>
      <c r="T9" s="2">
        <f>AVERAGE(eod_group_score_df_positive!T9:T13)</f>
        <v>0.15763120631040431</v>
      </c>
      <c r="U9" s="2">
        <f>AVERAGE(eod_group_score_df_positive!U9:U13)</f>
        <v>0.15295952309826705</v>
      </c>
      <c r="V9" s="2">
        <f>AVERAGE(eod_group_score_df_positive!V9:V13)</f>
        <v>8.8959032136068886E-2</v>
      </c>
      <c r="W9" s="2">
        <f>AVERAGE(eod_group_score_df_positive!W9:W13)</f>
        <v>0.20563605979306057</v>
      </c>
      <c r="X9" s="2">
        <f>AVERAGE(eod_group_score_df_positive!X9:X13)</f>
        <v>0.29530360870389089</v>
      </c>
      <c r="Y9" s="2">
        <f>AVERAGE(eod_group_score_df_positive!Y9:Y13)</f>
        <v>0.16261434429916979</v>
      </c>
      <c r="Z9" s="1" t="s">
        <v>277</v>
      </c>
      <c r="AA9" s="2">
        <f>ABS(AVERAGE(eod_group_score_df_negative!C9:C13))</f>
        <v>6.7096993536964661E-2</v>
      </c>
      <c r="AB9" s="2">
        <f>ABS(AVERAGE(eod_group_score_df_negative!D9:D13))</f>
        <v>0.15785857193409414</v>
      </c>
      <c r="AC9" s="2">
        <f>ABS(AVERAGE(eod_group_score_df_negative!E9:E13))</f>
        <v>0.27041421721454573</v>
      </c>
      <c r="AD9" s="2">
        <f>ABS(AVERAGE(eod_group_score_df_negative!F9:F13))</f>
        <v>0.26879820589420989</v>
      </c>
      <c r="AE9" s="2">
        <f>ABS(AVERAGE(eod_group_score_df_negative!G9:G13))</f>
        <v>0.18618332434103485</v>
      </c>
      <c r="AF9" s="2">
        <f>ABS(AVERAGE(eod_group_score_df_negative!H9:H13))</f>
        <v>0.71181685429114394</v>
      </c>
      <c r="AG9" s="2">
        <f>ABS(AVERAGE(eod_group_score_df_negative!I9:I13))</f>
        <v>0.44402894213219568</v>
      </c>
      <c r="AH9" s="2">
        <f>ABS(AVERAGE(eod_group_score_df_negative!J9:J13))</f>
        <v>0.56288714699002651</v>
      </c>
      <c r="AI9" s="2">
        <f>ABS(AVERAGE(eod_group_score_df_negative!K9:K13))</f>
        <v>0.13535483077406388</v>
      </c>
      <c r="AJ9" s="2">
        <f>ABS(AVERAGE(eod_group_score_df_negative!L9:L13))</f>
        <v>8.0210077321903356E-2</v>
      </c>
      <c r="AK9" s="2">
        <f>ABS(AVERAGE(eod_group_score_df_negative!M9:M13))</f>
        <v>0.14419161236702532</v>
      </c>
      <c r="AL9" s="2">
        <f>ABS(AVERAGE(eod_group_score_df_negative!N9:N13))</f>
        <v>0.4979180742265859</v>
      </c>
      <c r="AM9" s="2">
        <f>ABS(AVERAGE(eod_group_score_df_negative!O9:O13))</f>
        <v>4.9922819722329863E-2</v>
      </c>
      <c r="AN9" s="2">
        <f>ABS(AVERAGE(eod_group_score_df_negative!P9:P13))</f>
        <v>0.22743003795958652</v>
      </c>
      <c r="AO9" s="2">
        <f>ABS(AVERAGE(eod_group_score_df_negative!Q9:Q13))</f>
        <v>7.7587351389434026E-2</v>
      </c>
      <c r="AP9" s="2">
        <f>ABS(AVERAGE(eod_group_score_df_negative!R9:R13))</f>
        <v>0.22927071966654883</v>
      </c>
      <c r="AQ9" s="2">
        <f>ABS(AVERAGE(eod_group_score_df_negative!S9:S13))</f>
        <v>0.32341150067729985</v>
      </c>
      <c r="AR9" s="2">
        <f>ABS(AVERAGE(eod_group_score_df_negative!T9:T13))</f>
        <v>0.30095330347946048</v>
      </c>
      <c r="AS9" s="2">
        <f>ABS(AVERAGE(eod_group_score_df_negative!U9:U13))</f>
        <v>0.1429795996173252</v>
      </c>
      <c r="AT9" s="2">
        <f>ABS(AVERAGE(eod_group_score_df_negative!V9:V13))</f>
        <v>0.31096987837434464</v>
      </c>
      <c r="AU9" s="2">
        <f>ABS(AVERAGE(eod_group_score_df_negative!W9:W13))</f>
        <v>0.16809379135314093</v>
      </c>
      <c r="AV9" s="2">
        <f>ABS(AVERAGE(eod_group_score_df_negative!X9:X13))</f>
        <v>0.32594437010981164</v>
      </c>
      <c r="AW9" s="2">
        <f>ABS(AVERAGE(eod_group_score_df_negative!Y9:Y13))</f>
        <v>0.15511971092229535</v>
      </c>
      <c r="AX9" t="s">
        <v>277</v>
      </c>
      <c r="AY9" s="4">
        <f t="shared" si="2"/>
        <v>0.77392486980597797</v>
      </c>
      <c r="AZ9" s="4">
        <f t="shared" si="3"/>
        <v>0.49408408785900615</v>
      </c>
      <c r="BA9" s="4">
        <f t="shared" si="4"/>
        <v>8.2847006082380797E-2</v>
      </c>
      <c r="BB9" s="4">
        <f t="shared" si="5"/>
        <v>0.24639179266268535</v>
      </c>
      <c r="BC9" s="4">
        <f t="shared" si="6"/>
        <v>0.19298044324233912</v>
      </c>
      <c r="BD9" s="4">
        <f t="shared" si="7"/>
        <v>-0.5623307631290454</v>
      </c>
      <c r="BE9" s="4">
        <f t="shared" si="8"/>
        <v>-0.13831674440690434</v>
      </c>
      <c r="BF9" s="4">
        <f t="shared" si="9"/>
        <v>-3.3161903597263079E-2</v>
      </c>
      <c r="BG9" s="4">
        <f t="shared" si="10"/>
        <v>0.60878954140242991</v>
      </c>
      <c r="BH9" s="4">
        <f t="shared" si="11"/>
        <v>-0.17183214089650123</v>
      </c>
      <c r="BI9" s="4">
        <f t="shared" si="12"/>
        <v>0.5798199113261141</v>
      </c>
      <c r="BJ9" s="4">
        <f t="shared" si="13"/>
        <v>8.7341226073031603E-2</v>
      </c>
      <c r="BK9" s="4">
        <f t="shared" si="14"/>
        <v>0.85465181980886784</v>
      </c>
      <c r="BL9" s="4">
        <f t="shared" si="15"/>
        <v>-3.1398061599763681E-2</v>
      </c>
      <c r="BM9" s="4">
        <f t="shared" si="16"/>
        <v>0.70207441623008049</v>
      </c>
      <c r="BN9" s="4">
        <f t="shared" si="17"/>
        <v>3.7641197160709954E-2</v>
      </c>
      <c r="BO9" s="4">
        <f t="shared" si="18"/>
        <v>0.20106887037311441</v>
      </c>
      <c r="BP9" s="4">
        <f t="shared" si="19"/>
        <v>-0.31253148353120352</v>
      </c>
      <c r="BQ9" s="4">
        <f t="shared" si="20"/>
        <v>3.3722893375381452E-2</v>
      </c>
      <c r="BR9" s="4">
        <f t="shared" si="21"/>
        <v>-0.55512577461562373</v>
      </c>
      <c r="BS9" s="4">
        <f t="shared" si="22"/>
        <v>0.10045295639291407</v>
      </c>
      <c r="BT9" s="4">
        <f t="shared" si="23"/>
        <v>-4.9321305583046725E-2</v>
      </c>
      <c r="BU9" s="4">
        <f t="shared" si="24"/>
        <v>2.3587756029647446E-2</v>
      </c>
      <c r="BV9" t="s">
        <v>277</v>
      </c>
      <c r="BW9" s="1">
        <f t="shared" si="1"/>
        <v>45475</v>
      </c>
      <c r="BX9">
        <f>group_stock_price_index[[#This Row],[VNINDEX]]</f>
        <v>1269.79</v>
      </c>
      <c r="BY9" s="5">
        <f t="shared" si="25"/>
        <v>0</v>
      </c>
      <c r="BZ9" s="5">
        <f t="shared" si="26"/>
        <v>0</v>
      </c>
      <c r="CA9" s="5">
        <f t="shared" si="27"/>
        <v>0</v>
      </c>
      <c r="CB9" s="5">
        <f t="shared" si="28"/>
        <v>0.22206703766397012</v>
      </c>
      <c r="CC9" s="5">
        <f t="shared" si="29"/>
        <v>0</v>
      </c>
      <c r="CD9" s="5">
        <f t="shared" ref="CD9:CE9" si="60">IF(AVERAGE(BS9:BS13)&lt;0,0,AVERAGE(BS9:BS13))</f>
        <v>6.0104473098961553E-2</v>
      </c>
      <c r="CE9" s="5">
        <f t="shared" si="60"/>
        <v>0</v>
      </c>
      <c r="CF9" s="5">
        <f t="shared" ref="CF9:CG9" si="61">IF(AVERAGE(BE9:BE13)&lt;0,0,AVERAGE(BE9:BE13))</f>
        <v>0</v>
      </c>
      <c r="CG9" s="5">
        <f t="shared" si="61"/>
        <v>0</v>
      </c>
      <c r="CH9" s="5">
        <f t="shared" si="32"/>
        <v>0</v>
      </c>
      <c r="CI9" s="5">
        <f t="shared" si="33"/>
        <v>0</v>
      </c>
      <c r="CJ9" s="5">
        <f t="shared" si="34"/>
        <v>8.3083379802179717E-3</v>
      </c>
      <c r="CK9" s="5">
        <f t="shared" si="35"/>
        <v>0</v>
      </c>
      <c r="CL9" s="5">
        <f t="shared" si="36"/>
        <v>0</v>
      </c>
      <c r="CM9" s="5">
        <f t="shared" si="37"/>
        <v>0</v>
      </c>
      <c r="CN9" s="5">
        <f t="shared" si="38"/>
        <v>0</v>
      </c>
      <c r="CO9" s="5">
        <f t="shared" si="39"/>
        <v>0.57274331862229366</v>
      </c>
      <c r="CP9" s="5">
        <f t="shared" si="40"/>
        <v>0</v>
      </c>
      <c r="CQ9" s="5">
        <f t="shared" si="41"/>
        <v>0</v>
      </c>
      <c r="CR9" s="5">
        <f t="shared" ref="CR9:CS9" si="62">IF(AVERAGE(BH9:BH13)&lt;0,0,AVERAGE(BH9:BH13))</f>
        <v>0</v>
      </c>
      <c r="CS9" s="5">
        <f t="shared" si="62"/>
        <v>0.33380207101121873</v>
      </c>
      <c r="CT9" s="5">
        <f t="shared" si="43"/>
        <v>0.21376269012270255</v>
      </c>
      <c r="CU9" s="5">
        <f t="shared" si="44"/>
        <v>0</v>
      </c>
    </row>
    <row r="10" spans="1:99" x14ac:dyDescent="0.25">
      <c r="A10" s="1">
        <f>eod_group_score_df_positive[[#This Row],[date]]</f>
        <v>45474</v>
      </c>
      <c r="B10" s="1" t="s">
        <v>277</v>
      </c>
      <c r="C10" s="2">
        <f>AVERAGE(eod_group_score_df_positive!C10:C14)</f>
        <v>0.50133977604736579</v>
      </c>
      <c r="D10" s="2">
        <f>AVERAGE(eod_group_score_df_positive!D10:D14)</f>
        <v>0.37853927502469964</v>
      </c>
      <c r="E10" s="2">
        <f>AVERAGE(eod_group_score_df_positive!E10:E14)</f>
        <v>0.21227442252871392</v>
      </c>
      <c r="F10" s="2">
        <f>AVERAGE(eod_group_score_df_positive!F10:F14)</f>
        <v>0.40347440497219561</v>
      </c>
      <c r="G10" s="2">
        <f>AVERAGE(eod_group_score_df_positive!G10:G14)</f>
        <v>0.23254462545816396</v>
      </c>
      <c r="H10" s="2">
        <f>AVERAGE(eod_group_score_df_positive!H10:H14)</f>
        <v>0.18731120078928776</v>
      </c>
      <c r="I10" s="2">
        <f>AVERAGE(eod_group_score_df_positive!I10:I14)</f>
        <v>0.30091043683832036</v>
      </c>
      <c r="J10" s="2">
        <f>AVERAGE(eod_group_score_df_positive!J10:J14)</f>
        <v>0.3949641224165284</v>
      </c>
      <c r="K10" s="2">
        <f>AVERAGE(eod_group_score_df_positive!K10:K14)</f>
        <v>0.56918973523962613</v>
      </c>
      <c r="L10" s="2">
        <f>AVERAGE(eod_group_score_df_positive!L10:L14)</f>
        <v>0.11916235150453561</v>
      </c>
      <c r="M10" s="2">
        <f>AVERAGE(eod_group_score_df_positive!M10:M14)</f>
        <v>0.52490013988321638</v>
      </c>
      <c r="N10" s="2">
        <f>AVERAGE(eod_group_score_df_positive!N10:N14)</f>
        <v>0.64513158770825085</v>
      </c>
      <c r="O10" s="2">
        <f>AVERAGE(eod_group_score_df_positive!O10:O14)</f>
        <v>0.53996991527377991</v>
      </c>
      <c r="P10" s="2">
        <f>AVERAGE(eod_group_score_df_positive!P10:P14)</f>
        <v>0.16653329707573</v>
      </c>
      <c r="Q10" s="2">
        <f>AVERAGE(eod_group_score_df_positive!Q10:Q14)</f>
        <v>0.15734088907304405</v>
      </c>
      <c r="R10" s="2">
        <f>AVERAGE(eod_group_score_df_positive!R10:R14)</f>
        <v>7.7069085907534002E-2</v>
      </c>
      <c r="S10" s="2">
        <f>AVERAGE(eod_group_score_df_positive!S10:S14)</f>
        <v>0.19521397755300796</v>
      </c>
      <c r="T10" s="2">
        <f>AVERAGE(eod_group_score_df_positive!T10:T14)</f>
        <v>0.17232084781058335</v>
      </c>
      <c r="U10" s="2">
        <f>AVERAGE(eod_group_score_df_positive!U10:U14)</f>
        <v>0.10296934126489958</v>
      </c>
      <c r="V10" s="2">
        <f>AVERAGE(eod_group_score_df_positive!V10:V14)</f>
        <v>0.27150934525228593</v>
      </c>
      <c r="W10" s="2">
        <f>AVERAGE(eod_group_score_df_positive!W10:W14)</f>
        <v>0.21063096663524955</v>
      </c>
      <c r="X10" s="2">
        <f>AVERAGE(eod_group_score_df_positive!X10:X14)</f>
        <v>0.27109392009364408</v>
      </c>
      <c r="Y10" s="2">
        <f>AVERAGE(eod_group_score_df_positive!Y10:Y14)</f>
        <v>0.18635286279311841</v>
      </c>
      <c r="Z10" s="1" t="s">
        <v>277</v>
      </c>
      <c r="AA10" s="2">
        <f>ABS(AVERAGE(eod_group_score_df_negative!C10:C14))</f>
        <v>6.7707610718515471E-2</v>
      </c>
      <c r="AB10" s="2">
        <f>ABS(AVERAGE(eod_group_score_df_negative!D10:D14))</f>
        <v>0.18088663054066334</v>
      </c>
      <c r="AC10" s="2">
        <f>ABS(AVERAGE(eod_group_score_df_negative!E10:E14))</f>
        <v>0.28237042629431025</v>
      </c>
      <c r="AD10" s="2">
        <f>ABS(AVERAGE(eod_group_score_df_negative!F10:F14))</f>
        <v>0.2694222543848343</v>
      </c>
      <c r="AE10" s="2">
        <f>ABS(AVERAGE(eod_group_score_df_negative!G10:G14))</f>
        <v>0.19076431681083328</v>
      </c>
      <c r="AF10" s="2">
        <f>ABS(AVERAGE(eod_group_score_df_negative!H10:H14))</f>
        <v>0.97574075557847206</v>
      </c>
      <c r="AG10" s="2">
        <f>ABS(AVERAGE(eod_group_score_df_negative!I10:I14))</f>
        <v>0.40675494171759563</v>
      </c>
      <c r="AH10" s="2">
        <f>ABS(AVERAGE(eod_group_score_df_negative!J10:J14))</f>
        <v>0.56219062768974326</v>
      </c>
      <c r="AI10" s="2">
        <f>ABS(AVERAGE(eod_group_score_df_negative!K10:K14))</f>
        <v>0.12906691929159228</v>
      </c>
      <c r="AJ10" s="2">
        <f>ABS(AVERAGE(eod_group_score_df_negative!L10:L14))</f>
        <v>7.9086375213668861E-2</v>
      </c>
      <c r="AK10" s="2">
        <f>ABS(AVERAGE(eod_group_score_df_negative!M10:M14))</f>
        <v>0.13570045188500793</v>
      </c>
      <c r="AL10" s="2">
        <f>ABS(AVERAGE(eod_group_score_df_negative!N10:N14))</f>
        <v>0.4932447849378504</v>
      </c>
      <c r="AM10" s="2">
        <f>ABS(AVERAGE(eod_group_score_df_negative!O10:O14))</f>
        <v>4.8697985296901107E-2</v>
      </c>
      <c r="AN10" s="2">
        <f>ABS(AVERAGE(eod_group_score_df_negative!P10:P14))</f>
        <v>0.20514380893017958</v>
      </c>
      <c r="AO10" s="2">
        <f>ABS(AVERAGE(eod_group_score_df_negative!Q10:Q14))</f>
        <v>8.0405367816139911E-2</v>
      </c>
      <c r="AP10" s="2">
        <f>ABS(AVERAGE(eod_group_score_df_negative!R10:R14))</f>
        <v>0.22923835917659904</v>
      </c>
      <c r="AQ10" s="2">
        <f>ABS(AVERAGE(eod_group_score_df_negative!S10:S14))</f>
        <v>0.38077072148614211</v>
      </c>
      <c r="AR10" s="2">
        <f>ABS(AVERAGE(eod_group_score_df_negative!T10:T14))</f>
        <v>0.37695068623936401</v>
      </c>
      <c r="AS10" s="2">
        <f>ABS(AVERAGE(eod_group_score_df_negative!U10:U14))</f>
        <v>0.1620351615691687</v>
      </c>
      <c r="AT10" s="2">
        <f>ABS(AVERAGE(eod_group_score_df_negative!V10:V14))</f>
        <v>0.23253054823202191</v>
      </c>
      <c r="AU10" s="2">
        <f>ABS(AVERAGE(eod_group_score_df_negative!W10:W14))</f>
        <v>0.15886482818240738</v>
      </c>
      <c r="AV10" s="2">
        <f>ABS(AVERAGE(eod_group_score_df_negative!X10:X14))</f>
        <v>0.30056410598245414</v>
      </c>
      <c r="AW10" s="2">
        <f>ABS(AVERAGE(eod_group_score_df_negative!Y10:Y14))</f>
        <v>0.17884850201051622</v>
      </c>
      <c r="AX10" t="s">
        <v>277</v>
      </c>
      <c r="AY10" s="4">
        <f t="shared" si="2"/>
        <v>0.76203173129983315</v>
      </c>
      <c r="AZ10" s="4">
        <f t="shared" si="3"/>
        <v>0.35331335663529206</v>
      </c>
      <c r="BA10" s="4">
        <f t="shared" si="4"/>
        <v>-0.14170976192794749</v>
      </c>
      <c r="BB10" s="4">
        <f t="shared" si="5"/>
        <v>0.19921654941109618</v>
      </c>
      <c r="BC10" s="4">
        <f t="shared" si="6"/>
        <v>9.8699329202407524E-2</v>
      </c>
      <c r="BD10" s="4">
        <f t="shared" si="7"/>
        <v>-0.67789710551837201</v>
      </c>
      <c r="BE10" s="4">
        <f t="shared" si="8"/>
        <v>-0.14956857871903367</v>
      </c>
      <c r="BF10" s="4">
        <f t="shared" si="9"/>
        <v>-0.17471208835838503</v>
      </c>
      <c r="BG10" s="4">
        <f t="shared" si="10"/>
        <v>0.63031667953600046</v>
      </c>
      <c r="BH10" s="4">
        <f t="shared" si="11"/>
        <v>0.20214998075539575</v>
      </c>
      <c r="BI10" s="4">
        <f t="shared" si="12"/>
        <v>0.58916036837999308</v>
      </c>
      <c r="BJ10" s="4">
        <f t="shared" si="13"/>
        <v>0.13342406467673507</v>
      </c>
      <c r="BK10" s="4">
        <f t="shared" si="14"/>
        <v>0.83454852812700986</v>
      </c>
      <c r="BL10" s="4">
        <f t="shared" si="15"/>
        <v>-0.10388186743424462</v>
      </c>
      <c r="BM10" s="4">
        <f t="shared" si="16"/>
        <v>0.323603501748356</v>
      </c>
      <c r="BN10" s="4">
        <f t="shared" si="17"/>
        <v>-0.49678607461620439</v>
      </c>
      <c r="BO10" s="4">
        <f t="shared" si="18"/>
        <v>-0.32215568268163619</v>
      </c>
      <c r="BP10" s="4">
        <f t="shared" si="19"/>
        <v>-0.37254768496736423</v>
      </c>
      <c r="BQ10" s="4">
        <f t="shared" si="20"/>
        <v>-0.22288610069864731</v>
      </c>
      <c r="BR10" s="4">
        <f t="shared" si="21"/>
        <v>7.7332761799493444E-2</v>
      </c>
      <c r="BS10" s="4">
        <f t="shared" si="22"/>
        <v>0.14009939809568964</v>
      </c>
      <c r="BT10" s="4">
        <f t="shared" si="23"/>
        <v>-5.1552124774833549E-2</v>
      </c>
      <c r="BU10" s="4">
        <f t="shared" si="24"/>
        <v>2.0548556237289031E-2</v>
      </c>
      <c r="BV10" t="s">
        <v>277</v>
      </c>
      <c r="BW10" s="1">
        <f t="shared" si="1"/>
        <v>45474</v>
      </c>
      <c r="BX10">
        <f>group_stock_price_index[[#This Row],[VNINDEX]]</f>
        <v>1254.56</v>
      </c>
      <c r="BY10" s="5">
        <f t="shared" si="25"/>
        <v>0</v>
      </c>
      <c r="BZ10" s="5">
        <f t="shared" si="26"/>
        <v>0</v>
      </c>
      <c r="CA10" s="5">
        <f t="shared" si="27"/>
        <v>0</v>
      </c>
      <c r="CB10" s="5">
        <f t="shared" si="28"/>
        <v>0.34395809502347641</v>
      </c>
      <c r="CC10" s="5">
        <f t="shared" si="29"/>
        <v>0</v>
      </c>
      <c r="CD10" s="5">
        <f t="shared" ref="CD10:CE10" si="63">IF(AVERAGE(BS10:BS14)&lt;0,0,AVERAGE(BS10:BS14))</f>
        <v>5.2159766682604546E-2</v>
      </c>
      <c r="CE10" s="5">
        <f t="shared" si="63"/>
        <v>0</v>
      </c>
      <c r="CF10" s="5">
        <f t="shared" ref="CF10:CG10" si="64">IF(AVERAGE(BE10:BE14)&lt;0,0,AVERAGE(BE10:BE14))</f>
        <v>0</v>
      </c>
      <c r="CG10" s="5">
        <f t="shared" si="64"/>
        <v>0</v>
      </c>
      <c r="CH10" s="5">
        <f t="shared" si="32"/>
        <v>0</v>
      </c>
      <c r="CI10" s="5">
        <f t="shared" si="33"/>
        <v>0</v>
      </c>
      <c r="CJ10" s="5">
        <f t="shared" si="34"/>
        <v>0</v>
      </c>
      <c r="CK10" s="5">
        <f t="shared" si="35"/>
        <v>0</v>
      </c>
      <c r="CL10" s="5">
        <f t="shared" si="36"/>
        <v>0</v>
      </c>
      <c r="CM10" s="5">
        <f t="shared" si="37"/>
        <v>0</v>
      </c>
      <c r="CN10" s="5">
        <f t="shared" si="38"/>
        <v>0</v>
      </c>
      <c r="CO10" s="5">
        <f t="shared" si="39"/>
        <v>0.3920714496789256</v>
      </c>
      <c r="CP10" s="5">
        <f t="shared" si="40"/>
        <v>0</v>
      </c>
      <c r="CQ10" s="5">
        <f t="shared" si="41"/>
        <v>0</v>
      </c>
      <c r="CR10" s="5">
        <f t="shared" ref="CR10:CS10" si="65">IF(AVERAGE(BH10:BH14)&lt;0,0,AVERAGE(BH10:BH14))</f>
        <v>0</v>
      </c>
      <c r="CS10" s="5">
        <f t="shared" si="65"/>
        <v>0.15242468887639307</v>
      </c>
      <c r="CT10" s="5">
        <f t="shared" si="43"/>
        <v>3.8537782114005791E-2</v>
      </c>
      <c r="CU10" s="5">
        <f t="shared" si="44"/>
        <v>0</v>
      </c>
    </row>
    <row r="11" spans="1:99" x14ac:dyDescent="0.25">
      <c r="A11" s="1">
        <f>eod_group_score_df_positive[[#This Row],[date]]</f>
        <v>45471</v>
      </c>
      <c r="B11" s="1" t="s">
        <v>277</v>
      </c>
      <c r="C11" s="2">
        <f>AVERAGE(eod_group_score_df_positive!C11:C15)</f>
        <v>0.15912484453887316</v>
      </c>
      <c r="D11" s="2">
        <f>AVERAGE(eod_group_score_df_positive!D11:D15)</f>
        <v>0.41254729752421831</v>
      </c>
      <c r="E11" s="2">
        <f>AVERAGE(eod_group_score_df_positive!E11:E15)</f>
        <v>0.19846502164152577</v>
      </c>
      <c r="F11" s="2">
        <f>AVERAGE(eod_group_score_df_positive!F11:F15)</f>
        <v>0.37761791975215592</v>
      </c>
      <c r="G11" s="2">
        <f>AVERAGE(eod_group_score_df_positive!G11:G15)</f>
        <v>9.7199905516725832E-2</v>
      </c>
      <c r="H11" s="2">
        <f>AVERAGE(eod_group_score_df_positive!H11:H15)</f>
        <v>0.12268991882894524</v>
      </c>
      <c r="I11" s="2">
        <f>AVERAGE(eod_group_score_df_positive!I11:I15)</f>
        <v>0.46911807693245888</v>
      </c>
      <c r="J11" s="2">
        <f>AVERAGE(eod_group_score_df_positive!J11:J15)</f>
        <v>0.39062465523542433</v>
      </c>
      <c r="K11" s="2">
        <f>AVERAGE(eod_group_score_df_positive!K11:K15)</f>
        <v>0.39603747445947757</v>
      </c>
      <c r="L11" s="2">
        <f>AVERAGE(eod_group_score_df_positive!L11:L15)</f>
        <v>0.11299708952278587</v>
      </c>
      <c r="M11" s="2">
        <f>AVERAGE(eod_group_score_df_positive!M11:M15)</f>
        <v>0.5684586694488224</v>
      </c>
      <c r="N11" s="2">
        <f>AVERAGE(eod_group_score_df_positive!N11:N15)</f>
        <v>0.57655872159212096</v>
      </c>
      <c r="O11" s="2">
        <f>AVERAGE(eod_group_score_df_positive!O11:O15)</f>
        <v>0.55616454100896873</v>
      </c>
      <c r="P11" s="2">
        <f>AVERAGE(eod_group_score_df_positive!P11:P15)</f>
        <v>7.7237179931780711E-2</v>
      </c>
      <c r="Q11" s="2">
        <f>AVERAGE(eod_group_score_df_positive!Q11:Q15)</f>
        <v>7.5610069412853351E-2</v>
      </c>
      <c r="R11" s="2">
        <f>AVERAGE(eod_group_score_df_positive!R11:R15)</f>
        <v>2.5569105625222254E-2</v>
      </c>
      <c r="S11" s="2">
        <f>AVERAGE(eod_group_score_df_positive!S11:S15)</f>
        <v>0.26007304205775528</v>
      </c>
      <c r="T11" s="2">
        <f>AVERAGE(eod_group_score_df_positive!T11:T15)</f>
        <v>0.17192604080333412</v>
      </c>
      <c r="U11" s="2">
        <f>AVERAGE(eod_group_score_df_positive!U11:U15)</f>
        <v>0.12371566442311914</v>
      </c>
      <c r="V11" s="2">
        <f>AVERAGE(eod_group_score_df_positive!V11:V15)</f>
        <v>0.23479634156226781</v>
      </c>
      <c r="W11" s="2">
        <f>AVERAGE(eod_group_score_df_positive!W11:W15)</f>
        <v>0.35028962443747508</v>
      </c>
      <c r="X11" s="2">
        <f>AVERAGE(eod_group_score_df_positive!X11:X15)</f>
        <v>0.23897737779258127</v>
      </c>
      <c r="Y11" s="2">
        <f>AVERAGE(eod_group_score_df_positive!Y11:Y15)</f>
        <v>0.17479963976281432</v>
      </c>
      <c r="Z11" s="1" t="s">
        <v>277</v>
      </c>
      <c r="AA11" s="2">
        <f>ABS(AVERAGE(eod_group_score_df_negative!C11:C15))</f>
        <v>0.97426678395671318</v>
      </c>
      <c r="AB11" s="2">
        <f>ABS(AVERAGE(eod_group_score_df_negative!D11:D15))</f>
        <v>0.41169761355557266</v>
      </c>
      <c r="AC11" s="2">
        <f>ABS(AVERAGE(eod_group_score_df_negative!E11:E15))</f>
        <v>0.57878781181912642</v>
      </c>
      <c r="AD11" s="2">
        <f>ABS(AVERAGE(eod_group_score_df_negative!F11:F15))</f>
        <v>0.83412480353621876</v>
      </c>
      <c r="AE11" s="2">
        <f>ABS(AVERAGE(eod_group_score_df_negative!G11:G15))</f>
        <v>1.5708269800915344</v>
      </c>
      <c r="AF11" s="2">
        <f>ABS(AVERAGE(eod_group_score_df_negative!H11:H15))</f>
        <v>1.624474521771512</v>
      </c>
      <c r="AG11" s="2">
        <f>ABS(AVERAGE(eod_group_score_df_negative!I11:I15))</f>
        <v>0.80977249358358017</v>
      </c>
      <c r="AH11" s="2">
        <f>ABS(AVERAGE(eod_group_score_df_negative!J11:J15))</f>
        <v>1.6990453965471439</v>
      </c>
      <c r="AI11" s="2">
        <f>ABS(AVERAGE(eod_group_score_df_negative!K11:K15))</f>
        <v>0.97099405554455254</v>
      </c>
      <c r="AJ11" s="2">
        <f>ABS(AVERAGE(eod_group_score_df_negative!L11:L15))</f>
        <v>0.46229081022958673</v>
      </c>
      <c r="AK11" s="2">
        <f>ABS(AVERAGE(eod_group_score_df_negative!M11:M15))</f>
        <v>0.41080111174454831</v>
      </c>
      <c r="AL11" s="2">
        <f>ABS(AVERAGE(eod_group_score_df_negative!N11:N15))</f>
        <v>1.0835355805533922</v>
      </c>
      <c r="AM11" s="2">
        <f>ABS(AVERAGE(eod_group_score_df_negative!O11:O15))</f>
        <v>0.20396582241211852</v>
      </c>
      <c r="AN11" s="2">
        <f>ABS(AVERAGE(eod_group_score_df_negative!P11:P15))</f>
        <v>0.88791737069214283</v>
      </c>
      <c r="AO11" s="2">
        <f>ABS(AVERAGE(eod_group_score_df_negative!Q11:Q15))</f>
        <v>0.49082884895349188</v>
      </c>
      <c r="AP11" s="2">
        <f>ABS(AVERAGE(eod_group_score_df_negative!R11:R15))</f>
        <v>0.57843548878960216</v>
      </c>
      <c r="AQ11" s="2">
        <f>ABS(AVERAGE(eod_group_score_df_negative!S11:S15))</f>
        <v>0.58832922804231436</v>
      </c>
      <c r="AR11" s="2">
        <f>ABS(AVERAGE(eod_group_score_df_negative!T11:T15))</f>
        <v>0.64954628845264606</v>
      </c>
      <c r="AS11" s="2">
        <f>ABS(AVERAGE(eod_group_score_df_negative!U11:U15))</f>
        <v>0.89885209053537507</v>
      </c>
      <c r="AT11" s="2">
        <f>ABS(AVERAGE(eod_group_score_df_negative!V11:V15))</f>
        <v>1.0236494769333917</v>
      </c>
      <c r="AU11" s="2">
        <f>ABS(AVERAGE(eod_group_score_df_negative!W11:W15))</f>
        <v>0.43343487454746982</v>
      </c>
      <c r="AV11" s="2">
        <f>ABS(AVERAGE(eod_group_score_df_negative!X11:X15))</f>
        <v>0.59667613660119634</v>
      </c>
      <c r="AW11" s="2">
        <f>ABS(AVERAGE(eod_group_score_df_negative!Y11:Y15))</f>
        <v>0.47412960815012556</v>
      </c>
      <c r="AX11" t="s">
        <v>277</v>
      </c>
      <c r="AY11" s="4">
        <f t="shared" si="2"/>
        <v>-0.71920589399431445</v>
      </c>
      <c r="AZ11" s="4">
        <f t="shared" si="3"/>
        <v>1.0308634693692396E-3</v>
      </c>
      <c r="BA11" s="4">
        <f t="shared" si="4"/>
        <v>-0.48931669825408769</v>
      </c>
      <c r="BB11" s="4">
        <f t="shared" si="5"/>
        <v>-0.3767358161187998</v>
      </c>
      <c r="BC11" s="4">
        <f t="shared" si="6"/>
        <v>-0.88345522922278186</v>
      </c>
      <c r="BD11" s="4">
        <f t="shared" si="7"/>
        <v>-0.85955538473896631</v>
      </c>
      <c r="BE11" s="4">
        <f t="shared" si="8"/>
        <v>-0.26636713453416538</v>
      </c>
      <c r="BF11" s="4">
        <f t="shared" si="9"/>
        <v>-0.62613748050587537</v>
      </c>
      <c r="BG11" s="4">
        <f t="shared" si="10"/>
        <v>-0.42058765175912216</v>
      </c>
      <c r="BH11" s="4">
        <f t="shared" si="11"/>
        <v>-0.6071633365783482</v>
      </c>
      <c r="BI11" s="4">
        <f t="shared" si="12"/>
        <v>0.16099666373732349</v>
      </c>
      <c r="BJ11" s="4">
        <f t="shared" si="13"/>
        <v>-0.30539039758527703</v>
      </c>
      <c r="BK11" s="4">
        <f t="shared" si="14"/>
        <v>0.46333988950490551</v>
      </c>
      <c r="BL11" s="4">
        <f t="shared" si="15"/>
        <v>-0.83994857635629283</v>
      </c>
      <c r="BM11" s="4">
        <f t="shared" si="16"/>
        <v>-0.73303363536206589</v>
      </c>
      <c r="BN11" s="4">
        <f t="shared" si="17"/>
        <v>-0.91533473135251786</v>
      </c>
      <c r="BO11" s="4">
        <f t="shared" si="18"/>
        <v>-0.38691101798424116</v>
      </c>
      <c r="BP11" s="4">
        <f t="shared" si="19"/>
        <v>-0.58141976380616467</v>
      </c>
      <c r="BQ11" s="4">
        <f t="shared" si="20"/>
        <v>-0.75802940426545973</v>
      </c>
      <c r="BR11" s="4">
        <f t="shared" si="21"/>
        <v>-0.62684711870560739</v>
      </c>
      <c r="BS11" s="4">
        <f t="shared" si="22"/>
        <v>-0.10608989538757795</v>
      </c>
      <c r="BT11" s="4">
        <f t="shared" si="23"/>
        <v>-0.42804673545603</v>
      </c>
      <c r="BU11" s="4">
        <f t="shared" si="24"/>
        <v>-0.46126749464599454</v>
      </c>
      <c r="BV11" t="s">
        <v>277</v>
      </c>
      <c r="BW11" s="1">
        <f t="shared" si="1"/>
        <v>45471</v>
      </c>
      <c r="BX11">
        <f>group_stock_price_index[[#This Row],[VNINDEX]]</f>
        <v>1245.32</v>
      </c>
      <c r="BY11" s="5">
        <f t="shared" si="25"/>
        <v>0</v>
      </c>
      <c r="BZ11" s="5">
        <f t="shared" si="26"/>
        <v>0</v>
      </c>
      <c r="CA11" s="5">
        <f t="shared" si="27"/>
        <v>0</v>
      </c>
      <c r="CB11" s="5">
        <f t="shared" si="28"/>
        <v>0.57452605665711365</v>
      </c>
      <c r="CC11" s="5">
        <f t="shared" si="29"/>
        <v>0</v>
      </c>
      <c r="CD11" s="5">
        <f t="shared" ref="CD11:CE11" si="66">IF(AVERAGE(BS11:BS15)&lt;0,0,AVERAGE(BS11:BS15))</f>
        <v>4.1898442521919425E-2</v>
      </c>
      <c r="CE11" s="5">
        <f t="shared" si="66"/>
        <v>0</v>
      </c>
      <c r="CF11" s="5">
        <f t="shared" ref="CF11:CG11" si="67">IF(AVERAGE(BE11:BE15)&lt;0,0,AVERAGE(BE11:BE15))</f>
        <v>1.5522339514779798E-3</v>
      </c>
      <c r="CG11" s="5">
        <f t="shared" si="67"/>
        <v>0</v>
      </c>
      <c r="CH11" s="5">
        <f t="shared" si="32"/>
        <v>0</v>
      </c>
      <c r="CI11" s="5">
        <f t="shared" si="33"/>
        <v>0</v>
      </c>
      <c r="CJ11" s="5">
        <f t="shared" si="34"/>
        <v>0</v>
      </c>
      <c r="CK11" s="5">
        <f t="shared" si="35"/>
        <v>0</v>
      </c>
      <c r="CL11" s="5">
        <f t="shared" si="36"/>
        <v>0</v>
      </c>
      <c r="CM11" s="5">
        <f t="shared" si="37"/>
        <v>0</v>
      </c>
      <c r="CN11" s="5">
        <f t="shared" si="38"/>
        <v>0</v>
      </c>
      <c r="CO11" s="5">
        <f t="shared" si="39"/>
        <v>0.2225470726522544</v>
      </c>
      <c r="CP11" s="5">
        <f t="shared" si="40"/>
        <v>0</v>
      </c>
      <c r="CQ11" s="5">
        <f t="shared" si="41"/>
        <v>0</v>
      </c>
      <c r="CR11" s="5">
        <f t="shared" ref="CR11:CS11" si="68">IF(AVERAGE(BH11:BH15)&lt;0,0,AVERAGE(BH11:BH15))</f>
        <v>0</v>
      </c>
      <c r="CS11" s="5">
        <f t="shared" si="68"/>
        <v>8.4381272228610513E-2</v>
      </c>
      <c r="CT11" s="5">
        <f t="shared" si="43"/>
        <v>0</v>
      </c>
      <c r="CU11" s="5">
        <f t="shared" si="44"/>
        <v>5.7926833142825096E-2</v>
      </c>
    </row>
    <row r="12" spans="1:99" x14ac:dyDescent="0.25">
      <c r="A12" s="1">
        <f>eod_group_score_df_positive[[#This Row],[date]]</f>
        <v>45470</v>
      </c>
      <c r="B12" s="1" t="s">
        <v>277</v>
      </c>
      <c r="C12" s="2">
        <f>AVERAGE(eod_group_score_df_positive!C12:C16)</f>
        <v>0.17480654554804984</v>
      </c>
      <c r="D12" s="2">
        <f>AVERAGE(eod_group_score_df_positive!D12:D16)</f>
        <v>0.41662593129625236</v>
      </c>
      <c r="E12" s="2">
        <f>AVERAGE(eod_group_score_df_positive!E12:E16)</f>
        <v>0.30858553016466933</v>
      </c>
      <c r="F12" s="2">
        <f>AVERAGE(eod_group_score_df_positive!F12:F16)</f>
        <v>0.43950822944545276</v>
      </c>
      <c r="G12" s="2">
        <f>AVERAGE(eod_group_score_df_positive!G12:G16)</f>
        <v>0.12470270257641511</v>
      </c>
      <c r="H12" s="2">
        <f>AVERAGE(eod_group_score_df_positive!H12:H16)</f>
        <v>0.67587743242061771</v>
      </c>
      <c r="I12" s="2">
        <f>AVERAGE(eod_group_score_df_positive!I12:I16)</f>
        <v>0.52613433435651724</v>
      </c>
      <c r="J12" s="2">
        <f>AVERAGE(eod_group_score_df_positive!J12:J16)</f>
        <v>0.7989868254814726</v>
      </c>
      <c r="K12" s="2">
        <f>AVERAGE(eod_group_score_df_positive!K12:K16)</f>
        <v>0.47772025192170064</v>
      </c>
      <c r="L12" s="2">
        <f>AVERAGE(eod_group_score_df_positive!L12:L16)</f>
        <v>0.11300461399771926</v>
      </c>
      <c r="M12" s="2">
        <f>AVERAGE(eod_group_score_df_positive!M12:M16)</f>
        <v>0.59429456947808745</v>
      </c>
      <c r="N12" s="2">
        <f>AVERAGE(eod_group_score_df_positive!N12:N16)</f>
        <v>0.64844674747477415</v>
      </c>
      <c r="O12" s="2">
        <f>AVERAGE(eod_group_score_df_positive!O12:O16)</f>
        <v>0.55176443241991147</v>
      </c>
      <c r="P12" s="2">
        <f>AVERAGE(eod_group_score_df_positive!P12:P16)</f>
        <v>0.19035327268747831</v>
      </c>
      <c r="Q12" s="2">
        <f>AVERAGE(eod_group_score_df_positive!Q12:Q16)</f>
        <v>0.16178545858519139</v>
      </c>
      <c r="R12" s="2">
        <f>AVERAGE(eod_group_score_df_positive!R12:R16)</f>
        <v>7.4679045073008904E-2</v>
      </c>
      <c r="S12" s="2">
        <f>AVERAGE(eod_group_score_df_positive!S12:S16)</f>
        <v>2.9624362313644248</v>
      </c>
      <c r="T12" s="2">
        <f>AVERAGE(eod_group_score_df_positive!T12:T16)</f>
        <v>0.177481275651308</v>
      </c>
      <c r="U12" s="2">
        <f>AVERAGE(eod_group_score_df_positive!U12:U16)</f>
        <v>0.12762172708533778</v>
      </c>
      <c r="V12" s="2">
        <f>AVERAGE(eod_group_score_df_positive!V12:V16)</f>
        <v>0.41923322266409613</v>
      </c>
      <c r="W12" s="2">
        <f>AVERAGE(eod_group_score_df_positive!W12:W16)</f>
        <v>0.44342564823276059</v>
      </c>
      <c r="X12" s="2">
        <f>AVERAGE(eod_group_score_df_positive!X12:X16)</f>
        <v>0.38226220052161369</v>
      </c>
      <c r="Y12" s="2">
        <f>AVERAGE(eod_group_score_df_positive!Y12:Y16)</f>
        <v>0.38302089396028005</v>
      </c>
      <c r="Z12" s="1" t="s">
        <v>277</v>
      </c>
      <c r="AA12" s="2">
        <f>ABS(AVERAGE(eod_group_score_df_negative!C12:C16))</f>
        <v>0.90966071190807063</v>
      </c>
      <c r="AB12" s="2">
        <f>ABS(AVERAGE(eod_group_score_df_negative!D12:D16))</f>
        <v>0.33224764535836815</v>
      </c>
      <c r="AC12" s="2">
        <f>ABS(AVERAGE(eod_group_score_df_negative!E12:E16))</f>
        <v>0.39938106287399489</v>
      </c>
      <c r="AD12" s="2">
        <f>ABS(AVERAGE(eod_group_score_df_negative!F12:F16))</f>
        <v>0.63643153310655298</v>
      </c>
      <c r="AE12" s="2">
        <f>ABS(AVERAGE(eod_group_score_df_negative!G12:G16))</f>
        <v>1.5010927131002854</v>
      </c>
      <c r="AF12" s="2">
        <f>ABS(AVERAGE(eod_group_score_df_negative!H12:H16))</f>
        <v>1.0469663494484416</v>
      </c>
      <c r="AG12" s="2">
        <f>ABS(AVERAGE(eod_group_score_df_negative!I12:I16))</f>
        <v>0.54418939139155131</v>
      </c>
      <c r="AH12" s="2">
        <f>ABS(AVERAGE(eod_group_score_df_negative!J12:J16))</f>
        <v>1.3021090449475239</v>
      </c>
      <c r="AI12" s="2">
        <f>ABS(AVERAGE(eod_group_score_df_negative!K12:K16))</f>
        <v>0.93641191025714432</v>
      </c>
      <c r="AJ12" s="2">
        <f>ABS(AVERAGE(eod_group_score_df_negative!L12:L16))</f>
        <v>0.42618814354665846</v>
      </c>
      <c r="AK12" s="2">
        <f>ABS(AVERAGE(eod_group_score_df_negative!M12:M16))</f>
        <v>0.42061865409749399</v>
      </c>
      <c r="AL12" s="2">
        <f>ABS(AVERAGE(eod_group_score_df_negative!N12:N16))</f>
        <v>0.64641796168951671</v>
      </c>
      <c r="AM12" s="2">
        <f>ABS(AVERAGE(eod_group_score_df_negative!O12:O16))</f>
        <v>0.2395078473071251</v>
      </c>
      <c r="AN12" s="2">
        <f>ABS(AVERAGE(eod_group_score_df_negative!P12:P16))</f>
        <v>0.72683572142171538</v>
      </c>
      <c r="AO12" s="2">
        <f>ABS(AVERAGE(eod_group_score_df_negative!Q12:Q16))</f>
        <v>0.45608003660193291</v>
      </c>
      <c r="AP12" s="2">
        <f>ABS(AVERAGE(eod_group_score_df_negative!R12:R16))</f>
        <v>0.44258960744264708</v>
      </c>
      <c r="AQ12" s="2">
        <f>ABS(AVERAGE(eod_group_score_df_negative!S12:S16))</f>
        <v>0.34896117817407701</v>
      </c>
      <c r="AR12" s="2">
        <f>ABS(AVERAGE(eod_group_score_df_negative!T12:T16))</f>
        <v>0.52529401757774807</v>
      </c>
      <c r="AS12" s="2">
        <f>ABS(AVERAGE(eod_group_score_df_negative!U12:U16))</f>
        <v>0.86771286616123289</v>
      </c>
      <c r="AT12" s="2">
        <f>ABS(AVERAGE(eod_group_score_df_negative!V12:V16))</f>
        <v>0.89575895757735613</v>
      </c>
      <c r="AU12" s="2">
        <f>ABS(AVERAGE(eod_group_score_df_negative!W12:W16))</f>
        <v>0.37419787670246796</v>
      </c>
      <c r="AV12" s="2">
        <f>ABS(AVERAGE(eod_group_score_df_negative!X12:X16))</f>
        <v>0.36093038935411642</v>
      </c>
      <c r="AW12" s="2">
        <f>ABS(AVERAGE(eod_group_score_df_negative!Y12:Y16))</f>
        <v>0.44302810838259737</v>
      </c>
      <c r="AX12" t="s">
        <v>277</v>
      </c>
      <c r="AY12" s="4">
        <f t="shared" si="2"/>
        <v>-0.67761766093685338</v>
      </c>
      <c r="AZ12" s="4">
        <f t="shared" si="3"/>
        <v>0.11267360549002167</v>
      </c>
      <c r="BA12" s="4">
        <f t="shared" si="4"/>
        <v>-0.12824832923206439</v>
      </c>
      <c r="BB12" s="4">
        <f t="shared" si="5"/>
        <v>-0.18302446894798341</v>
      </c>
      <c r="BC12" s="4">
        <f t="shared" si="6"/>
        <v>-0.84659484044059696</v>
      </c>
      <c r="BD12" s="4">
        <f t="shared" si="7"/>
        <v>-0.21539324745116536</v>
      </c>
      <c r="BE12" s="4">
        <f t="shared" si="8"/>
        <v>-1.6868781473021229E-2</v>
      </c>
      <c r="BF12" s="4">
        <f t="shared" si="9"/>
        <v>-0.23945705026935543</v>
      </c>
      <c r="BG12" s="4">
        <f t="shared" si="10"/>
        <v>-0.32436265195235198</v>
      </c>
      <c r="BH12" s="4">
        <f t="shared" si="11"/>
        <v>-0.58083778976419753</v>
      </c>
      <c r="BI12" s="4">
        <f t="shared" si="12"/>
        <v>0.17112390630671456</v>
      </c>
      <c r="BJ12" s="4">
        <f t="shared" si="13"/>
        <v>1.5667936355813043E-3</v>
      </c>
      <c r="BK12" s="4">
        <f t="shared" si="14"/>
        <v>0.39462596265915545</v>
      </c>
      <c r="BL12" s="4">
        <f t="shared" si="15"/>
        <v>-0.58492028598237555</v>
      </c>
      <c r="BM12" s="4">
        <f t="shared" si="16"/>
        <v>-0.47630848511392054</v>
      </c>
      <c r="BN12" s="4">
        <f t="shared" si="17"/>
        <v>-0.711256250654978</v>
      </c>
      <c r="BO12" s="4">
        <f t="shared" si="18"/>
        <v>0.78923630418451618</v>
      </c>
      <c r="BP12" s="4">
        <f t="shared" si="19"/>
        <v>-0.49491316111631889</v>
      </c>
      <c r="BQ12" s="4">
        <f t="shared" si="20"/>
        <v>-0.74356014961951089</v>
      </c>
      <c r="BR12" s="4">
        <f t="shared" si="21"/>
        <v>-0.36237913964306828</v>
      </c>
      <c r="BS12" s="4">
        <f t="shared" si="22"/>
        <v>8.4669495701920755E-2</v>
      </c>
      <c r="BT12" s="4">
        <f t="shared" si="23"/>
        <v>2.8702938455110516E-2</v>
      </c>
      <c r="BU12" s="4">
        <f t="shared" si="24"/>
        <v>-7.2643649773950644E-2</v>
      </c>
      <c r="BV12" t="s">
        <v>277</v>
      </c>
      <c r="BW12" s="1">
        <f t="shared" si="1"/>
        <v>45470</v>
      </c>
      <c r="BX12">
        <f>group_stock_price_index[[#This Row],[VNINDEX]]</f>
        <v>1259.0899999999999</v>
      </c>
      <c r="BY12" s="5">
        <f t="shared" si="25"/>
        <v>0</v>
      </c>
      <c r="BZ12" s="5">
        <f t="shared" si="26"/>
        <v>0</v>
      </c>
      <c r="CA12" s="5">
        <f t="shared" si="27"/>
        <v>0</v>
      </c>
      <c r="CB12" s="5">
        <f t="shared" si="28"/>
        <v>0.84409796919279645</v>
      </c>
      <c r="CC12" s="5">
        <f t="shared" si="29"/>
        <v>0</v>
      </c>
      <c r="CD12" s="5">
        <f t="shared" ref="CD12:CE12" si="69">IF(AVERAGE(BS12:BS16)&lt;0,0,AVERAGE(BS12:BS16))</f>
        <v>0.1008937183218569</v>
      </c>
      <c r="CE12" s="5">
        <f t="shared" si="69"/>
        <v>0.11868294048176616</v>
      </c>
      <c r="CF12" s="5">
        <f t="shared" ref="CF12:CG12" si="70">IF(AVERAGE(BE12:BE16)&lt;0,0,AVERAGE(BE12:BE16))</f>
        <v>0.11555541829370561</v>
      </c>
      <c r="CG12" s="5">
        <f t="shared" si="70"/>
        <v>4.523699798680527E-2</v>
      </c>
      <c r="CH12" s="5">
        <f t="shared" si="32"/>
        <v>0</v>
      </c>
      <c r="CI12" s="5">
        <f t="shared" si="33"/>
        <v>0</v>
      </c>
      <c r="CJ12" s="5">
        <f t="shared" si="34"/>
        <v>0</v>
      </c>
      <c r="CK12" s="5">
        <f t="shared" si="35"/>
        <v>0</v>
      </c>
      <c r="CL12" s="5">
        <f t="shared" si="36"/>
        <v>0.18420150919569839</v>
      </c>
      <c r="CM12" s="5">
        <f t="shared" si="37"/>
        <v>0</v>
      </c>
      <c r="CN12" s="5">
        <f t="shared" si="38"/>
        <v>0</v>
      </c>
      <c r="CO12" s="5">
        <f t="shared" si="39"/>
        <v>0.21406810619390812</v>
      </c>
      <c r="CP12" s="5">
        <f t="shared" si="40"/>
        <v>0</v>
      </c>
      <c r="CQ12" s="5">
        <f t="shared" si="41"/>
        <v>0</v>
      </c>
      <c r="CR12" s="5">
        <f t="shared" ref="CR12:CS12" si="71">IF(AVERAGE(BH12:BH16)&lt;0,0,AVERAGE(BH12:BH16))</f>
        <v>0</v>
      </c>
      <c r="CS12" s="5">
        <f t="shared" si="71"/>
        <v>0.1926140681992233</v>
      </c>
      <c r="CT12" s="5">
        <f t="shared" si="43"/>
        <v>7.8313623048003003E-2</v>
      </c>
      <c r="CU12" s="5">
        <f t="shared" si="44"/>
        <v>0.31481952273312741</v>
      </c>
    </row>
    <row r="13" spans="1:99" x14ac:dyDescent="0.25">
      <c r="A13" s="1">
        <f>eod_group_score_df_positive[[#This Row],[date]]</f>
        <v>45469</v>
      </c>
      <c r="B13" s="1" t="s">
        <v>277</v>
      </c>
      <c r="C13" s="2">
        <f>AVERAGE(eod_group_score_df_positive!C13:C17)</f>
        <v>0.1668801923765118</v>
      </c>
      <c r="D13" s="2">
        <f>AVERAGE(eod_group_score_df_positive!D13:D17)</f>
        <v>0.41639967166124314</v>
      </c>
      <c r="E13" s="2">
        <f>AVERAGE(eod_group_score_df_positive!E13:E17)</f>
        <v>0.38155222364540942</v>
      </c>
      <c r="F13" s="2">
        <f>AVERAGE(eod_group_score_df_positive!F13:F17)</f>
        <v>0.37301467434195046</v>
      </c>
      <c r="G13" s="2">
        <f>AVERAGE(eod_group_score_df_positive!G13:G17)</f>
        <v>0.11612106421738992</v>
      </c>
      <c r="H13" s="2">
        <f>AVERAGE(eod_group_score_df_positive!H13:H17)</f>
        <v>1.3126896966906938</v>
      </c>
      <c r="I13" s="2">
        <f>AVERAGE(eod_group_score_df_positive!I13:I17)</f>
        <v>0.6628781680664273</v>
      </c>
      <c r="J13" s="2">
        <f>AVERAGE(eod_group_score_df_positive!J13:J17)</f>
        <v>1.0362208931393386</v>
      </c>
      <c r="K13" s="2">
        <f>AVERAGE(eod_group_score_df_positive!K13:K17)</f>
        <v>0.36246147659385325</v>
      </c>
      <c r="L13" s="2">
        <f>AVERAGE(eod_group_score_df_positive!L13:L17)</f>
        <v>0.11937720099641649</v>
      </c>
      <c r="M13" s="2">
        <f>AVERAGE(eod_group_score_df_positive!M13:M17)</f>
        <v>0.57712466068269852</v>
      </c>
      <c r="N13" s="2">
        <f>AVERAGE(eod_group_score_df_positive!N13:N17)</f>
        <v>0.68963996138867112</v>
      </c>
      <c r="O13" s="2">
        <f>AVERAGE(eod_group_score_df_positive!O13:O17)</f>
        <v>0.46364812958340174</v>
      </c>
      <c r="P13" s="2">
        <f>AVERAGE(eod_group_score_df_positive!P13:P17)</f>
        <v>0.25690736361732636</v>
      </c>
      <c r="Q13" s="2">
        <f>AVERAGE(eod_group_score_df_positive!Q13:Q17)</f>
        <v>0.16435371450518449</v>
      </c>
      <c r="R13" s="2">
        <f>AVERAGE(eod_group_score_df_positive!R13:R17)</f>
        <v>9.0330206030619878E-2</v>
      </c>
      <c r="S13" s="2">
        <f>AVERAGE(eod_group_score_df_positive!S13:S17)</f>
        <v>3.1909400041433278</v>
      </c>
      <c r="T13" s="2">
        <f>AVERAGE(eod_group_score_df_positive!T13:T17)</f>
        <v>0.22896980047471649</v>
      </c>
      <c r="U13" s="2">
        <f>AVERAGE(eod_group_score_df_positive!U13:U17)</f>
        <v>0.16369334805832331</v>
      </c>
      <c r="V13" s="2">
        <f>AVERAGE(eod_group_score_df_positive!V13:V17)</f>
        <v>0.41485780748100043</v>
      </c>
      <c r="W13" s="2">
        <f>AVERAGE(eod_group_score_df_positive!W13:W17)</f>
        <v>0.44528433642188264</v>
      </c>
      <c r="X13" s="2">
        <f>AVERAGE(eod_group_score_df_positive!X13:X17)</f>
        <v>0.40514989595661266</v>
      </c>
      <c r="Y13" s="2">
        <f>AVERAGE(eod_group_score_df_positive!Y13:Y17)</f>
        <v>0.70361212376452387</v>
      </c>
      <c r="Z13" s="1" t="s">
        <v>277</v>
      </c>
      <c r="AA13" s="2">
        <f>ABS(AVERAGE(eod_group_score_df_negative!C13:C17))</f>
        <v>0.91715007557884809</v>
      </c>
      <c r="AB13" s="2">
        <f>ABS(AVERAGE(eod_group_score_df_negative!D13:D17))</f>
        <v>0.33542001729657595</v>
      </c>
      <c r="AC13" s="2">
        <f>ABS(AVERAGE(eod_group_score_df_negative!E13:E17))</f>
        <v>0.40317979012175231</v>
      </c>
      <c r="AD13" s="2">
        <f>ABS(AVERAGE(eod_group_score_df_negative!F13:F17))</f>
        <v>0.61524971629479508</v>
      </c>
      <c r="AE13" s="2">
        <f>ABS(AVERAGE(eod_group_score_df_negative!G13:G17))</f>
        <v>1.5074774819117929</v>
      </c>
      <c r="AF13" s="2">
        <f>ABS(AVERAGE(eod_group_score_df_negative!H13:H17))</f>
        <v>1.0939401218719698</v>
      </c>
      <c r="AG13" s="2">
        <f>ABS(AVERAGE(eod_group_score_df_negative!I13:I17))</f>
        <v>0.50150757847596306</v>
      </c>
      <c r="AH13" s="2">
        <f>ABS(AVERAGE(eod_group_score_df_negative!J13:J17))</f>
        <v>1.1665283411471401</v>
      </c>
      <c r="AI13" s="2">
        <f>ABS(AVERAGE(eod_group_score_df_negative!K13:K17))</f>
        <v>0.96187501400628328</v>
      </c>
      <c r="AJ13" s="2">
        <f>ABS(AVERAGE(eod_group_score_df_negative!L13:L17))</f>
        <v>0.42923250987967448</v>
      </c>
      <c r="AK13" s="2">
        <f>ABS(AVERAGE(eod_group_score_df_negative!M13:M17))</f>
        <v>0.4111790701470518</v>
      </c>
      <c r="AL13" s="2">
        <f>ABS(AVERAGE(eod_group_score_df_negative!N13:N17))</f>
        <v>0.63072234717592157</v>
      </c>
      <c r="AM13" s="2">
        <f>ABS(AVERAGE(eod_group_score_df_negative!O13:O17))</f>
        <v>0.24068970973444537</v>
      </c>
      <c r="AN13" s="2">
        <f>ABS(AVERAGE(eod_group_score_df_negative!P13:P17))</f>
        <v>0.74136841505736162</v>
      </c>
      <c r="AO13" s="2">
        <f>ABS(AVERAGE(eod_group_score_df_negative!Q13:Q17))</f>
        <v>0.46177147812544705</v>
      </c>
      <c r="AP13" s="2">
        <f>ABS(AVERAGE(eod_group_score_df_negative!R13:R17))</f>
        <v>0.50103862499385821</v>
      </c>
      <c r="AQ13" s="2">
        <f>ABS(AVERAGE(eod_group_score_df_negative!S13:S17))</f>
        <v>0.29814832997577551</v>
      </c>
      <c r="AR13" s="2">
        <f>ABS(AVERAGE(eod_group_score_df_negative!T13:T17))</f>
        <v>0.4612487422605952</v>
      </c>
      <c r="AS13" s="2">
        <f>ABS(AVERAGE(eod_group_score_df_negative!U13:U17))</f>
        <v>0.87070845076087766</v>
      </c>
      <c r="AT13" s="2">
        <f>ABS(AVERAGE(eod_group_score_df_negative!V13:V17))</f>
        <v>0.88422303696120996</v>
      </c>
      <c r="AU13" s="2">
        <f>ABS(AVERAGE(eod_group_score_df_negative!W13:W17))</f>
        <v>0.37825604643946492</v>
      </c>
      <c r="AV13" s="2">
        <f>ABS(AVERAGE(eod_group_score_df_negative!X13:X17))</f>
        <v>0.36128319202982379</v>
      </c>
      <c r="AW13" s="2">
        <f>ABS(AVERAGE(eod_group_score_df_negative!Y13:Y17))</f>
        <v>0.41511759341653287</v>
      </c>
      <c r="AX13" t="s">
        <v>277</v>
      </c>
      <c r="AY13" s="4">
        <f t="shared" si="2"/>
        <v>-0.69211156310003707</v>
      </c>
      <c r="AZ13" s="4">
        <f t="shared" si="3"/>
        <v>0.10771153715982366</v>
      </c>
      <c r="BA13" s="4">
        <f t="shared" si="4"/>
        <v>-2.7560448786227324E-2</v>
      </c>
      <c r="BB13" s="4">
        <f t="shared" si="5"/>
        <v>-0.24511157565514519</v>
      </c>
      <c r="BC13" s="4">
        <f t="shared" si="6"/>
        <v>-0.8569584033020553</v>
      </c>
      <c r="BD13" s="4">
        <f t="shared" si="7"/>
        <v>9.0894566805197363E-2</v>
      </c>
      <c r="BE13" s="4">
        <f t="shared" si="8"/>
        <v>0.13858859924183159</v>
      </c>
      <c r="BF13" s="4">
        <f t="shared" si="9"/>
        <v>-5.915673285888625E-2</v>
      </c>
      <c r="BG13" s="4">
        <f t="shared" si="10"/>
        <v>-0.45261422732586626</v>
      </c>
      <c r="BH13" s="4">
        <f t="shared" si="11"/>
        <v>-0.5648009919263749</v>
      </c>
      <c r="BI13" s="4">
        <f t="shared" si="12"/>
        <v>0.16790950530594856</v>
      </c>
      <c r="BJ13" s="4">
        <f t="shared" si="13"/>
        <v>4.4622308460774474E-2</v>
      </c>
      <c r="BK13" s="4">
        <f t="shared" si="14"/>
        <v>0.31655039301152998</v>
      </c>
      <c r="BL13" s="4">
        <f t="shared" si="15"/>
        <v>-0.48529781227709068</v>
      </c>
      <c r="BM13" s="4">
        <f t="shared" si="16"/>
        <v>-0.47501325153629059</v>
      </c>
      <c r="BN13" s="4">
        <f t="shared" si="17"/>
        <v>-0.69450467697415419</v>
      </c>
      <c r="BO13" s="4">
        <f t="shared" si="18"/>
        <v>0.8290967144280974</v>
      </c>
      <c r="BP13" s="4">
        <f t="shared" si="19"/>
        <v>-0.33652955897905246</v>
      </c>
      <c r="BQ13" s="4">
        <f t="shared" si="20"/>
        <v>-0.68350142421410354</v>
      </c>
      <c r="BR13" s="4">
        <f t="shared" si="21"/>
        <v>-0.36130563504824986</v>
      </c>
      <c r="BS13" s="4">
        <f t="shared" si="22"/>
        <v>8.1390410691861245E-2</v>
      </c>
      <c r="BT13" s="4">
        <f t="shared" si="23"/>
        <v>5.7234877531233595E-2</v>
      </c>
      <c r="BU13" s="4">
        <f t="shared" si="24"/>
        <v>0.25787688117817348</v>
      </c>
      <c r="BV13" t="s">
        <v>277</v>
      </c>
      <c r="BW13" s="1">
        <f t="shared" si="1"/>
        <v>45469</v>
      </c>
      <c r="BX13">
        <f>group_stock_price_index[[#This Row],[VNINDEX]]</f>
        <v>1261.24</v>
      </c>
      <c r="BY13" s="5">
        <f t="shared" si="25"/>
        <v>0</v>
      </c>
      <c r="BZ13" s="5">
        <f t="shared" si="26"/>
        <v>0</v>
      </c>
      <c r="CA13" s="5">
        <f t="shared" si="27"/>
        <v>0</v>
      </c>
      <c r="CB13" s="5">
        <f t="shared" si="28"/>
        <v>0.74086733891052647</v>
      </c>
      <c r="CC13" s="5">
        <f t="shared" si="29"/>
        <v>0</v>
      </c>
      <c r="CD13" s="5">
        <f t="shared" ref="CD13:CE13" si="72">IF(AVERAGE(BS13:BS17)&lt;0,0,AVERAGE(BS13:BS17))</f>
        <v>0.18422984050278859</v>
      </c>
      <c r="CE13" s="5">
        <f t="shared" si="72"/>
        <v>1.7517539655388402E-2</v>
      </c>
      <c r="CF13" s="5">
        <f t="shared" ref="CF13:CG13" si="73">IF(AVERAGE(BE13:BE17)&lt;0,0,AVERAGE(BE13:BE17))</f>
        <v>0.12591178330362385</v>
      </c>
      <c r="CG13" s="5">
        <f t="shared" si="73"/>
        <v>3.1065427100018816E-2</v>
      </c>
      <c r="CH13" s="5">
        <f t="shared" si="32"/>
        <v>0</v>
      </c>
      <c r="CI13" s="5">
        <f t="shared" si="33"/>
        <v>0</v>
      </c>
      <c r="CJ13" s="5">
        <f t="shared" si="34"/>
        <v>0</v>
      </c>
      <c r="CK13" s="5">
        <f t="shared" si="35"/>
        <v>0</v>
      </c>
      <c r="CL13" s="5">
        <f t="shared" si="36"/>
        <v>0.30467766867432255</v>
      </c>
      <c r="CM13" s="5">
        <f t="shared" si="37"/>
        <v>0</v>
      </c>
      <c r="CN13" s="5">
        <f t="shared" si="38"/>
        <v>0</v>
      </c>
      <c r="CO13" s="5">
        <f t="shared" si="39"/>
        <v>0.18197892427781687</v>
      </c>
      <c r="CP13" s="5">
        <f t="shared" si="40"/>
        <v>0</v>
      </c>
      <c r="CQ13" s="5">
        <f t="shared" si="41"/>
        <v>0</v>
      </c>
      <c r="CR13" s="5">
        <f t="shared" ref="CR13:CS13" si="74">IF(AVERAGE(BH13:BH17)&lt;0,0,AVERAGE(BH13:BH17))</f>
        <v>0</v>
      </c>
      <c r="CS13" s="5">
        <f t="shared" si="74"/>
        <v>0.16414119859429904</v>
      </c>
      <c r="CT13" s="5">
        <f t="shared" si="43"/>
        <v>0.14019176323616039</v>
      </c>
      <c r="CU13" s="5">
        <f t="shared" si="44"/>
        <v>0.36098272128488407</v>
      </c>
    </row>
    <row r="14" spans="1:99" x14ac:dyDescent="0.25">
      <c r="A14" s="1">
        <f>eod_group_score_df_positive[[#This Row],[date]]</f>
        <v>45468</v>
      </c>
      <c r="B14" s="1" t="s">
        <v>277</v>
      </c>
      <c r="C14" s="2">
        <f>AVERAGE(eod_group_score_df_positive!C14:C18)</f>
        <v>0.1024691715849038</v>
      </c>
      <c r="D14" s="2">
        <f>AVERAGE(eod_group_score_df_positive!D14:D18)</f>
        <v>0.15013762907746203</v>
      </c>
      <c r="E14" s="2">
        <f>AVERAGE(eod_group_score_df_positive!E14:E18)</f>
        <v>0.39277860314825547</v>
      </c>
      <c r="F14" s="2">
        <f>AVERAGE(eod_group_score_df_positive!F14:F18)</f>
        <v>0.20058558688085984</v>
      </c>
      <c r="G14" s="2">
        <f>AVERAGE(eod_group_score_df_positive!G14:G18)</f>
        <v>0.12966541980606625</v>
      </c>
      <c r="H14" s="2">
        <f>AVERAGE(eod_group_score_df_positive!H14:H18)</f>
        <v>1.5270045368709173</v>
      </c>
      <c r="I14" s="2">
        <f>AVERAGE(eod_group_score_df_positive!I14:I18)</f>
        <v>0.65630779988998156</v>
      </c>
      <c r="J14" s="2">
        <f>AVERAGE(eod_group_score_df_positive!J14:J18)</f>
        <v>0.82232457786142599</v>
      </c>
      <c r="K14" s="2">
        <f>AVERAGE(eod_group_score_df_positive!K14:K18)</f>
        <v>0.26498642899824498</v>
      </c>
      <c r="L14" s="2">
        <f>AVERAGE(eod_group_score_df_positive!L14:L18)</f>
        <v>0.16544445191592266</v>
      </c>
      <c r="M14" s="2">
        <f>AVERAGE(eod_group_score_df_positive!M14:M18)</f>
        <v>0.20543740528985738</v>
      </c>
      <c r="N14" s="2">
        <f>AVERAGE(eod_group_score_df_positive!N14:N18)</f>
        <v>0.21246368708281144</v>
      </c>
      <c r="O14" s="2">
        <f>AVERAGE(eod_group_score_df_positive!O14:O18)</f>
        <v>0.23044738856546815</v>
      </c>
      <c r="P14" s="2">
        <f>AVERAGE(eod_group_score_df_positive!P14:P18)</f>
        <v>0.33463014220778947</v>
      </c>
      <c r="Q14" s="2">
        <f>AVERAGE(eod_group_score_df_positive!Q14:Q18)</f>
        <v>0.16687288638432601</v>
      </c>
      <c r="R14" s="2">
        <f>AVERAGE(eod_group_score_df_positive!R14:R18)</f>
        <v>8.4601593093978994E-2</v>
      </c>
      <c r="S14" s="2">
        <f>AVERAGE(eod_group_score_df_positive!S14:S18)</f>
        <v>3.1317847191413097</v>
      </c>
      <c r="T14" s="2">
        <f>AVERAGE(eod_group_score_df_positive!T14:T18)</f>
        <v>0.20277071828374521</v>
      </c>
      <c r="U14" s="2">
        <f>AVERAGE(eod_group_score_df_positive!U14:U18)</f>
        <v>0.22524613821464082</v>
      </c>
      <c r="V14" s="2">
        <f>AVERAGE(eod_group_score_df_positive!V14:V18)</f>
        <v>0.44528565098239287</v>
      </c>
      <c r="W14" s="2">
        <f>AVERAGE(eod_group_score_df_positive!W14:W18)</f>
        <v>0.43305644828487955</v>
      </c>
      <c r="X14" s="2">
        <f>AVERAGE(eod_group_score_df_positive!X14:X18)</f>
        <v>0.40831238963678934</v>
      </c>
      <c r="Y14" s="2">
        <f>AVERAGE(eod_group_score_df_positive!Y14:Y18)</f>
        <v>0.66294411900234895</v>
      </c>
      <c r="Z14" s="1" t="s">
        <v>277</v>
      </c>
      <c r="AA14" s="2">
        <f>ABS(AVERAGE(eod_group_score_df_negative!C14:C18))</f>
        <v>0.91877549724072283</v>
      </c>
      <c r="AB14" s="2">
        <f>ABS(AVERAGE(eod_group_score_df_negative!D14:D18))</f>
        <v>0.33577647196101623</v>
      </c>
      <c r="AC14" s="2">
        <f>ABS(AVERAGE(eod_group_score_df_negative!E14:E18))</f>
        <v>0.417916058841031</v>
      </c>
      <c r="AD14" s="2">
        <f>ABS(AVERAGE(eod_group_score_df_negative!F14:F18))</f>
        <v>0.68339260878564323</v>
      </c>
      <c r="AE14" s="2">
        <f>ABS(AVERAGE(eod_group_score_df_negative!G14:G18))</f>
        <v>1.5013987660344532</v>
      </c>
      <c r="AF14" s="2">
        <f>ABS(AVERAGE(eod_group_score_df_negative!H14:H18))</f>
        <v>1.0759818307070423</v>
      </c>
      <c r="AG14" s="2">
        <f>ABS(AVERAGE(eod_group_score_df_negative!I14:I18))</f>
        <v>0.52844854551238318</v>
      </c>
      <c r="AH14" s="2">
        <f>ABS(AVERAGE(eod_group_score_df_negative!J14:J18))</f>
        <v>1.1482404332104281</v>
      </c>
      <c r="AI14" s="2">
        <f>ABS(AVERAGE(eod_group_score_df_negative!K14:K18))</f>
        <v>0.96788649121156922</v>
      </c>
      <c r="AJ14" s="2">
        <f>ABS(AVERAGE(eod_group_score_df_negative!L14:L18))</f>
        <v>0.42729495857763639</v>
      </c>
      <c r="AK14" s="2">
        <f>ABS(AVERAGE(eod_group_score_df_negative!M14:M18))</f>
        <v>0.40513572781794072</v>
      </c>
      <c r="AL14" s="2">
        <f>ABS(AVERAGE(eod_group_score_df_negative!N14:N18))</f>
        <v>0.67934657136763821</v>
      </c>
      <c r="AM14" s="2">
        <f>ABS(AVERAGE(eod_group_score_df_negative!O14:O18))</f>
        <v>0.25404585530924012</v>
      </c>
      <c r="AN14" s="2">
        <f>ABS(AVERAGE(eod_group_score_df_negative!P14:P18))</f>
        <v>0.76653481644807675</v>
      </c>
      <c r="AO14" s="2">
        <f>ABS(AVERAGE(eod_group_score_df_negative!Q14:Q18))</f>
        <v>0.46637188626852932</v>
      </c>
      <c r="AP14" s="2">
        <f>ABS(AVERAGE(eod_group_score_df_negative!R14:R18))</f>
        <v>0.49372794702271616</v>
      </c>
      <c r="AQ14" s="2">
        <f>ABS(AVERAGE(eod_group_score_df_negative!S14:S18))</f>
        <v>0.32774903713337389</v>
      </c>
      <c r="AR14" s="2">
        <f>ABS(AVERAGE(eod_group_score_df_negative!T14:T18))</f>
        <v>0.48325402235417136</v>
      </c>
      <c r="AS14" s="2">
        <f>ABS(AVERAGE(eod_group_score_df_negative!U14:U18))</f>
        <v>0.9765859926495688</v>
      </c>
      <c r="AT14" s="2">
        <f>ABS(AVERAGE(eod_group_score_df_negative!V14:V18))</f>
        <v>0.88099488044376417</v>
      </c>
      <c r="AU14" s="2">
        <f>ABS(AVERAGE(eod_group_score_df_negative!W14:W18))</f>
        <v>0.3834693091034761</v>
      </c>
      <c r="AV14" s="2">
        <f>ABS(AVERAGE(eod_group_score_df_negative!X14:X18))</f>
        <v>0.35950968590100191</v>
      </c>
      <c r="AW14" s="2">
        <f>ABS(AVERAGE(eod_group_score_df_negative!Y14:Y18))</f>
        <v>0.42080658109643265</v>
      </c>
      <c r="AX14" t="s">
        <v>277</v>
      </c>
      <c r="AY14" s="4">
        <f t="shared" si="2"/>
        <v>-0.79932493218743061</v>
      </c>
      <c r="AZ14" s="4">
        <f t="shared" si="3"/>
        <v>-0.38204045218447763</v>
      </c>
      <c r="BA14" s="4">
        <f t="shared" si="4"/>
        <v>-3.1007303823973778E-2</v>
      </c>
      <c r="BB14" s="4">
        <f t="shared" si="5"/>
        <v>-0.54617526119041426</v>
      </c>
      <c r="BC14" s="4">
        <f t="shared" si="6"/>
        <v>-0.84100512912770853</v>
      </c>
      <c r="BD14" s="4">
        <f t="shared" si="7"/>
        <v>0.17327125173672919</v>
      </c>
      <c r="BE14" s="4">
        <f t="shared" si="8"/>
        <v>0.10792029506638773</v>
      </c>
      <c r="BF14" s="4">
        <f t="shared" si="9"/>
        <v>-0.16539208476645281</v>
      </c>
      <c r="BG14" s="4">
        <f t="shared" si="10"/>
        <v>-0.57013180409032149</v>
      </c>
      <c r="BH14" s="4">
        <f t="shared" si="11"/>
        <v>-0.44176328083816369</v>
      </c>
      <c r="BI14" s="4">
        <f t="shared" si="12"/>
        <v>-0.32706699934801442</v>
      </c>
      <c r="BJ14" s="4">
        <f t="shared" si="13"/>
        <v>-0.52352266624074439</v>
      </c>
      <c r="BK14" s="4">
        <f t="shared" si="14"/>
        <v>-4.8707524907972963E-2</v>
      </c>
      <c r="BL14" s="4">
        <f t="shared" si="15"/>
        <v>-0.39222522551706551</v>
      </c>
      <c r="BM14" s="4">
        <f t="shared" si="16"/>
        <v>-0.4729592928647649</v>
      </c>
      <c r="BN14" s="4">
        <f t="shared" si="17"/>
        <v>-0.70742773029747685</v>
      </c>
      <c r="BO14" s="4">
        <f t="shared" si="18"/>
        <v>0.81052415717064563</v>
      </c>
      <c r="BP14" s="4">
        <f t="shared" si="19"/>
        <v>-0.40885304487650409</v>
      </c>
      <c r="BQ14" s="4">
        <f t="shared" si="20"/>
        <v>-0.62516206310331945</v>
      </c>
      <c r="BR14" s="4">
        <f t="shared" si="21"/>
        <v>-0.32851966016032119</v>
      </c>
      <c r="BS14" s="4">
        <f t="shared" si="22"/>
        <v>6.0729424311129029E-2</v>
      </c>
      <c r="BT14" s="4">
        <f t="shared" si="23"/>
        <v>6.3559912238268831E-2</v>
      </c>
      <c r="BU14" s="4">
        <f t="shared" si="24"/>
        <v>0.22342549618085228</v>
      </c>
      <c r="BV14" t="s">
        <v>277</v>
      </c>
      <c r="BW14" s="1">
        <f t="shared" si="1"/>
        <v>45468</v>
      </c>
      <c r="BX14">
        <f>group_stock_price_index[[#This Row],[VNINDEX]]</f>
        <v>1256.56</v>
      </c>
      <c r="BY14" s="5">
        <f t="shared" si="25"/>
        <v>0</v>
      </c>
      <c r="BZ14" s="5">
        <f t="shared" si="26"/>
        <v>0</v>
      </c>
      <c r="CA14" s="5">
        <f t="shared" si="27"/>
        <v>0</v>
      </c>
      <c r="CB14" s="5">
        <f t="shared" si="28"/>
        <v>0.59490538235759771</v>
      </c>
      <c r="CC14" s="5">
        <f t="shared" si="29"/>
        <v>0</v>
      </c>
      <c r="CD14" s="5">
        <f t="shared" ref="CD14:CE14" si="75">IF(AVERAGE(BS14:BS18)&lt;0,0,AVERAGE(BS14:BS18))</f>
        <v>0.27754808727772073</v>
      </c>
      <c r="CE14" s="5">
        <f t="shared" si="75"/>
        <v>0</v>
      </c>
      <c r="CF14" s="5">
        <f t="shared" ref="CF14:CG14" si="76">IF(AVERAGE(BE14:BE18)&lt;0,0,AVERAGE(BE14:BE18))</f>
        <v>3.1877283870967402E-2</v>
      </c>
      <c r="CG14" s="5">
        <f t="shared" si="76"/>
        <v>0</v>
      </c>
      <c r="CH14" s="5">
        <f t="shared" si="32"/>
        <v>0</v>
      </c>
      <c r="CI14" s="5">
        <f t="shared" si="33"/>
        <v>0</v>
      </c>
      <c r="CJ14" s="5">
        <f t="shared" si="34"/>
        <v>0</v>
      </c>
      <c r="CK14" s="5">
        <f t="shared" si="35"/>
        <v>0</v>
      </c>
      <c r="CL14" s="5">
        <f t="shared" si="36"/>
        <v>0.31378465851742499</v>
      </c>
      <c r="CM14" s="5">
        <f t="shared" si="37"/>
        <v>0</v>
      </c>
      <c r="CN14" s="5">
        <f t="shared" si="38"/>
        <v>0</v>
      </c>
      <c r="CO14" s="5">
        <f t="shared" si="39"/>
        <v>0.16432877341402316</v>
      </c>
      <c r="CP14" s="5">
        <f t="shared" si="40"/>
        <v>0</v>
      </c>
      <c r="CQ14" s="5">
        <f t="shared" si="41"/>
        <v>0</v>
      </c>
      <c r="CR14" s="5">
        <f t="shared" ref="CR14:CS14" si="77">IF(AVERAGE(BH14:BH18)&lt;0,0,AVERAGE(BH14:BH18))</f>
        <v>0</v>
      </c>
      <c r="CS14" s="5">
        <f t="shared" si="77"/>
        <v>0.12490939137531216</v>
      </c>
      <c r="CT14" s="5">
        <f t="shared" si="43"/>
        <v>0.19474442835277778</v>
      </c>
      <c r="CU14" s="5">
        <f t="shared" si="44"/>
        <v>0.3165142551996421</v>
      </c>
    </row>
    <row r="15" spans="1:99" x14ac:dyDescent="0.25">
      <c r="A15" s="1">
        <f>eod_group_score_df_positive[[#This Row],[date]]</f>
        <v>45467</v>
      </c>
      <c r="B15" s="1" t="s">
        <v>277</v>
      </c>
      <c r="C15" s="2">
        <f>AVERAGE(eod_group_score_df_positive!C15:C19)</f>
        <v>0.11159904094237798</v>
      </c>
      <c r="D15" s="2">
        <f>AVERAGE(eod_group_score_df_positive!D15:D19)</f>
        <v>0.16471520803616252</v>
      </c>
      <c r="E15" s="2">
        <f>AVERAGE(eod_group_score_df_positive!E15:E19)</f>
        <v>0.38352611186146429</v>
      </c>
      <c r="F15" s="2">
        <f>AVERAGE(eod_group_score_df_positive!F15:F19)</f>
        <v>0.45385332399915546</v>
      </c>
      <c r="G15" s="2">
        <f>AVERAGE(eod_group_score_df_positive!G15:G19)</f>
        <v>8.9885792496287267E-2</v>
      </c>
      <c r="H15" s="2">
        <f>AVERAGE(eod_group_score_df_positive!H15:H19)</f>
        <v>1.7095187439850008</v>
      </c>
      <c r="I15" s="2">
        <f>AVERAGE(eod_group_score_df_positive!I15:I19)</f>
        <v>0.60333025439203192</v>
      </c>
      <c r="J15" s="2">
        <f>AVERAGE(eod_group_score_df_positive!J15:J19)</f>
        <v>0.89301961327408286</v>
      </c>
      <c r="K15" s="2">
        <f>AVERAGE(eod_group_score_df_positive!K15:K19)</f>
        <v>0.23173675449761694</v>
      </c>
      <c r="L15" s="2">
        <f>AVERAGE(eod_group_score_df_positive!L15:L19)</f>
        <v>0.13232321356461302</v>
      </c>
      <c r="M15" s="2">
        <f>AVERAGE(eod_group_score_df_positive!M15:M19)</f>
        <v>0.65831881401876791</v>
      </c>
      <c r="N15" s="2">
        <f>AVERAGE(eod_group_score_df_positive!N15:N19)</f>
        <v>0.23627730714804404</v>
      </c>
      <c r="O15" s="2">
        <f>AVERAGE(eod_group_score_df_positive!O15:O19)</f>
        <v>0.24742746420942266</v>
      </c>
      <c r="P15" s="2">
        <f>AVERAGE(eod_group_score_df_positive!P15:P19)</f>
        <v>0.32296665812263503</v>
      </c>
      <c r="Q15" s="2">
        <f>AVERAGE(eod_group_score_df_positive!Q15:Q19)</f>
        <v>0.14052741078122793</v>
      </c>
      <c r="R15" s="2">
        <f>AVERAGE(eod_group_score_df_positive!R15:R19)</f>
        <v>8.1223141511788305E-2</v>
      </c>
      <c r="S15" s="2">
        <f>AVERAGE(eod_group_score_df_positive!S15:S19)</f>
        <v>3.0791005377737957</v>
      </c>
      <c r="T15" s="2">
        <f>AVERAGE(eod_group_score_df_positive!T15:T19)</f>
        <v>0.21332153543070492</v>
      </c>
      <c r="U15" s="2">
        <f>AVERAGE(eod_group_score_df_positive!U15:U19)</f>
        <v>0.27324290344430974</v>
      </c>
      <c r="V15" s="2">
        <f>AVERAGE(eod_group_score_df_positive!V15:V19)</f>
        <v>0.26399170391852061</v>
      </c>
      <c r="W15" s="2">
        <f>AVERAGE(eod_group_score_df_positive!W15:W19)</f>
        <v>0.45977224688690699</v>
      </c>
      <c r="X15" s="2">
        <f>AVERAGE(eod_group_score_df_positive!X15:X19)</f>
        <v>0.41353122043304041</v>
      </c>
      <c r="Y15" s="2">
        <f>AVERAGE(eod_group_score_df_positive!Y15:Y19)</f>
        <v>0.80380302153686889</v>
      </c>
      <c r="Z15" s="1" t="s">
        <v>277</v>
      </c>
      <c r="AA15" s="2">
        <f>ABS(AVERAGE(eod_group_score_df_negative!C15:C19))</f>
        <v>0.92417799182572635</v>
      </c>
      <c r="AB15" s="2">
        <f>ABS(AVERAGE(eod_group_score_df_negative!D15:D19))</f>
        <v>0.32236686982136209</v>
      </c>
      <c r="AC15" s="2">
        <f>ABS(AVERAGE(eod_group_score_df_negative!E15:E19))</f>
        <v>0.42616890435423027</v>
      </c>
      <c r="AD15" s="2">
        <f>ABS(AVERAGE(eod_group_score_df_negative!F15:F19))</f>
        <v>0.68359557291894946</v>
      </c>
      <c r="AE15" s="2">
        <f>ABS(AVERAGE(eod_group_score_df_negative!G15:G19))</f>
        <v>1.5109950625949151</v>
      </c>
      <c r="AF15" s="2">
        <f>ABS(AVERAGE(eod_group_score_df_negative!H15:H19))</f>
        <v>0.97884401493146989</v>
      </c>
      <c r="AG15" s="2">
        <f>ABS(AVERAGE(eod_group_score_df_negative!I15:I19))</f>
        <v>0.55193460992547227</v>
      </c>
      <c r="AH15" s="2">
        <f>ABS(AVERAGE(eod_group_score_df_negative!J15:J19))</f>
        <v>1.1563453786552269</v>
      </c>
      <c r="AI15" s="2">
        <f>ABS(AVERAGE(eod_group_score_df_negative!K15:K19))</f>
        <v>0.97137743832041767</v>
      </c>
      <c r="AJ15" s="2">
        <f>ABS(AVERAGE(eod_group_score_df_negative!L15:L19))</f>
        <v>0.43784578995002049</v>
      </c>
      <c r="AK15" s="2">
        <f>ABS(AVERAGE(eod_group_score_df_negative!M15:M19))</f>
        <v>0.39588248054907049</v>
      </c>
      <c r="AL15" s="2">
        <f>ABS(AVERAGE(eod_group_score_df_negative!N15:N19))</f>
        <v>0.68341011730649448</v>
      </c>
      <c r="AM15" s="2">
        <f>ABS(AVERAGE(eod_group_score_df_negative!O15:O19))</f>
        <v>0.2539825766805438</v>
      </c>
      <c r="AN15" s="2">
        <f>ABS(AVERAGE(eod_group_score_df_negative!P15:P19))</f>
        <v>0.76867550911285987</v>
      </c>
      <c r="AO15" s="2">
        <f>ABS(AVERAGE(eod_group_score_df_negative!Q15:Q19))</f>
        <v>0.47997469692094602</v>
      </c>
      <c r="AP15" s="2">
        <f>ABS(AVERAGE(eod_group_score_df_negative!R15:R19))</f>
        <v>0.49993446055018709</v>
      </c>
      <c r="AQ15" s="2">
        <f>ABS(AVERAGE(eod_group_score_df_negative!S15:S19))</f>
        <v>0.28477911236021924</v>
      </c>
      <c r="AR15" s="2">
        <f>ABS(AVERAGE(eod_group_score_df_negative!T15:T19))</f>
        <v>0.4180135890476272</v>
      </c>
      <c r="AS15" s="2">
        <f>ABS(AVERAGE(eod_group_score_df_negative!U15:U19))</f>
        <v>0.96169592820039451</v>
      </c>
      <c r="AT15" s="2">
        <f>ABS(AVERAGE(eod_group_score_df_negative!V15:V19))</f>
        <v>0.93436922393615218</v>
      </c>
      <c r="AU15" s="2">
        <f>ABS(AVERAGE(eod_group_score_df_negative!W15:W19))</f>
        <v>0.38478193546232176</v>
      </c>
      <c r="AV15" s="2">
        <f>ABS(AVERAGE(eod_group_score_df_negative!X15:X19))</f>
        <v>0.37986038830667851</v>
      </c>
      <c r="AW15" s="2">
        <f>ABS(AVERAGE(eod_group_score_df_negative!Y15:Y19))</f>
        <v>0.39389823195385582</v>
      </c>
      <c r="AX15" t="s">
        <v>277</v>
      </c>
      <c r="AY15" s="4">
        <f t="shared" si="2"/>
        <v>-0.78451145871784667</v>
      </c>
      <c r="AZ15" s="4">
        <f t="shared" si="3"/>
        <v>-0.32366549489696878</v>
      </c>
      <c r="BA15" s="4">
        <f t="shared" si="4"/>
        <v>-5.2665252519482432E-2</v>
      </c>
      <c r="BB15" s="4">
        <f t="shared" si="5"/>
        <v>-0.20198028196455775</v>
      </c>
      <c r="BC15" s="4">
        <f t="shared" si="6"/>
        <v>-0.88770458187387535</v>
      </c>
      <c r="BD15" s="4">
        <f t="shared" si="7"/>
        <v>0.27179171658665041</v>
      </c>
      <c r="BE15" s="4">
        <f t="shared" si="8"/>
        <v>4.4488191456357198E-2</v>
      </c>
      <c r="BF15" s="4">
        <f t="shared" si="9"/>
        <v>-0.12849139436760082</v>
      </c>
      <c r="BG15" s="4">
        <f t="shared" si="10"/>
        <v>-0.61477180490270211</v>
      </c>
      <c r="BH15" s="4">
        <f t="shared" si="11"/>
        <v>-0.53584564313757221</v>
      </c>
      <c r="BI15" s="4">
        <f t="shared" si="12"/>
        <v>0.2489432851410803</v>
      </c>
      <c r="BJ15" s="4">
        <f t="shared" si="13"/>
        <v>-0.48617910636719031</v>
      </c>
      <c r="BK15" s="4">
        <f t="shared" si="14"/>
        <v>-1.3073357006346133E-2</v>
      </c>
      <c r="BL15" s="4">
        <f t="shared" si="15"/>
        <v>-0.40829207992116162</v>
      </c>
      <c r="BM15" s="4">
        <f t="shared" si="16"/>
        <v>-0.5470525916450949</v>
      </c>
      <c r="BN15" s="4">
        <f t="shared" si="17"/>
        <v>-0.72047808985512818</v>
      </c>
      <c r="BO15" s="4">
        <f t="shared" si="18"/>
        <v>0.83068412548655013</v>
      </c>
      <c r="BP15" s="4">
        <f t="shared" si="19"/>
        <v>-0.32422091798877489</v>
      </c>
      <c r="BQ15" s="4">
        <f t="shared" si="20"/>
        <v>-0.55747945332579418</v>
      </c>
      <c r="BR15" s="4">
        <f t="shared" si="21"/>
        <v>-0.55941203057892874</v>
      </c>
      <c r="BS15" s="4">
        <f t="shared" si="22"/>
        <v>8.879277729226405E-2</v>
      </c>
      <c r="BT15" s="4">
        <f t="shared" si="23"/>
        <v>4.2439107945503873E-2</v>
      </c>
      <c r="BU15" s="4">
        <f t="shared" si="24"/>
        <v>0.34224293277504486</v>
      </c>
      <c r="BV15" t="s">
        <v>277</v>
      </c>
      <c r="BW15" s="1">
        <f t="shared" si="1"/>
        <v>45467</v>
      </c>
      <c r="BX15">
        <f>group_stock_price_index[[#This Row],[VNINDEX]]</f>
        <v>1254.1199999999999</v>
      </c>
      <c r="BY15" s="5">
        <f t="shared" si="25"/>
        <v>0</v>
      </c>
      <c r="BZ15" s="5">
        <f t="shared" si="26"/>
        <v>0</v>
      </c>
      <c r="CA15" s="5">
        <f t="shared" si="27"/>
        <v>0</v>
      </c>
      <c r="CB15" s="5">
        <f t="shared" si="28"/>
        <v>0.50453081628557706</v>
      </c>
      <c r="CC15" s="5">
        <f t="shared" si="29"/>
        <v>0</v>
      </c>
      <c r="CD15" s="5">
        <f t="shared" ref="CD15:CE15" si="78">IF(AVERAGE(BS15:BS19)&lt;0,0,AVERAGE(BS15:BS19))</f>
        <v>0.38180226049284405</v>
      </c>
      <c r="CE15" s="5">
        <f t="shared" si="78"/>
        <v>0</v>
      </c>
      <c r="CF15" s="5">
        <f t="shared" ref="CF15:CG15" si="79">IF(AVERAGE(BE15:BE19)&lt;0,0,AVERAGE(BE15:BE19))</f>
        <v>4.3377254587044084E-2</v>
      </c>
      <c r="CG15" s="5">
        <f t="shared" si="79"/>
        <v>0</v>
      </c>
      <c r="CH15" s="5">
        <f t="shared" si="32"/>
        <v>0</v>
      </c>
      <c r="CI15" s="5">
        <f t="shared" si="33"/>
        <v>0</v>
      </c>
      <c r="CJ15" s="5">
        <f t="shared" si="34"/>
        <v>0</v>
      </c>
      <c r="CK15" s="5">
        <f t="shared" si="35"/>
        <v>0</v>
      </c>
      <c r="CL15" s="5">
        <f t="shared" si="36"/>
        <v>0.28403404911289332</v>
      </c>
      <c r="CM15" s="5">
        <f t="shared" si="37"/>
        <v>0</v>
      </c>
      <c r="CN15" s="5">
        <f t="shared" si="38"/>
        <v>0</v>
      </c>
      <c r="CO15" s="5">
        <f t="shared" si="39"/>
        <v>0.26045701477660871</v>
      </c>
      <c r="CP15" s="5">
        <f t="shared" si="40"/>
        <v>0</v>
      </c>
      <c r="CQ15" s="5">
        <f t="shared" si="41"/>
        <v>0</v>
      </c>
      <c r="CR15" s="5">
        <f t="shared" ref="CR15:CS15" si="80">IF(AVERAGE(BH15:BH19)&lt;0,0,AVERAGE(BH15:BH19))</f>
        <v>0</v>
      </c>
      <c r="CS15" s="5">
        <f t="shared" si="80"/>
        <v>0.20226022210125688</v>
      </c>
      <c r="CT15" s="5">
        <f t="shared" si="43"/>
        <v>0.37871513787961819</v>
      </c>
      <c r="CU15" s="5">
        <f t="shared" si="44"/>
        <v>0.27247550295084266</v>
      </c>
    </row>
    <row r="16" spans="1:99" x14ac:dyDescent="0.25">
      <c r="A16" s="1">
        <f>eod_group_score_df_positive[[#This Row],[date]]</f>
        <v>45464</v>
      </c>
      <c r="B16" s="1" t="s">
        <v>277</v>
      </c>
      <c r="C16" s="2">
        <f>AVERAGE(eod_group_score_df_positive!C16:C20)</f>
        <v>0.13387831803786843</v>
      </c>
      <c r="D16" s="2">
        <f>AVERAGE(eod_group_score_df_positive!D16:D20)</f>
        <v>0.58986382074762111</v>
      </c>
      <c r="E16" s="2">
        <f>AVERAGE(eod_group_score_df_positive!E16:E20)</f>
        <v>0.3442370155691728</v>
      </c>
      <c r="F16" s="2">
        <f>AVERAGE(eod_group_score_df_positive!F16:F20)</f>
        <v>0.45283753821962297</v>
      </c>
      <c r="G16" s="2">
        <f>AVERAGE(eod_group_score_df_positive!G16:G20)</f>
        <v>0.10459712253820511</v>
      </c>
      <c r="H16" s="2">
        <f>AVERAGE(eod_group_score_df_positive!H16:H20)</f>
        <v>1.7674124055640443</v>
      </c>
      <c r="I16" s="2">
        <f>AVERAGE(eod_group_score_df_positive!I16:I20)</f>
        <v>0.29929543106311451</v>
      </c>
      <c r="J16" s="2">
        <f>AVERAGE(eod_group_score_df_positive!J16:J20)</f>
        <v>0.84784573716607259</v>
      </c>
      <c r="K16" s="2">
        <f>AVERAGE(eod_group_score_df_positive!K16:K20)</f>
        <v>0.23356782852885533</v>
      </c>
      <c r="L16" s="2">
        <f>AVERAGE(eod_group_score_df_positive!L16:L20)</f>
        <v>0.23238468773343318</v>
      </c>
      <c r="M16" s="2">
        <f>AVERAGE(eod_group_score_df_positive!M16:M20)</f>
        <v>0.68491606751027256</v>
      </c>
      <c r="N16" s="2">
        <f>AVERAGE(eod_group_score_df_positive!N16:N20)</f>
        <v>0.24318687866369962</v>
      </c>
      <c r="O16" s="2">
        <f>AVERAGE(eod_group_score_df_positive!O16:O20)</f>
        <v>0.18795041627503345</v>
      </c>
      <c r="P16" s="2">
        <f>AVERAGE(eod_group_score_df_positive!P16:P20)</f>
        <v>0.42025717395811146</v>
      </c>
      <c r="Q16" s="2">
        <f>AVERAGE(eod_group_score_df_positive!Q16:Q20)</f>
        <v>0.15934108695021437</v>
      </c>
      <c r="R16" s="2">
        <f>AVERAGE(eod_group_score_df_positive!R16:R20)</f>
        <v>0.13131343129994968</v>
      </c>
      <c r="S16" s="2">
        <f>AVERAGE(eod_group_score_df_positive!S16:S20)</f>
        <v>3.9484545905926454</v>
      </c>
      <c r="T16" s="2">
        <f>AVERAGE(eod_group_score_df_positive!T16:T20)</f>
        <v>0.16175681158896132</v>
      </c>
      <c r="U16" s="2">
        <f>AVERAGE(eod_group_score_df_positive!U16:U20)</f>
        <v>0.2430220794708704</v>
      </c>
      <c r="V16" s="2">
        <f>AVERAGE(eod_group_score_df_positive!V16:V20)</f>
        <v>0.35589505979845637</v>
      </c>
      <c r="W16" s="2">
        <f>AVERAGE(eod_group_score_df_positive!W16:W20)</f>
        <v>0.2419051533221018</v>
      </c>
      <c r="X16" s="2">
        <f>AVERAGE(eod_group_score_df_positive!X16:X20)</f>
        <v>0.39482989600224822</v>
      </c>
      <c r="Y16" s="2">
        <f>AVERAGE(eod_group_score_df_positive!Y16:Y20)</f>
        <v>0.86175193567006514</v>
      </c>
      <c r="Z16" s="1" t="s">
        <v>277</v>
      </c>
      <c r="AA16" s="2">
        <f>ABS(AVERAGE(eod_group_score_df_negative!C16:C20))</f>
        <v>4.194954029902577E-2</v>
      </c>
      <c r="AB16" s="2">
        <f>ABS(AVERAGE(eod_group_score_df_negative!D16:D20))</f>
        <v>3.8691033581024811E-2</v>
      </c>
      <c r="AC16" s="2">
        <f>ABS(AVERAGE(eod_group_score_df_negative!E16:E20))</f>
        <v>0.23044227759217514</v>
      </c>
      <c r="AD16" s="2">
        <f>ABS(AVERAGE(eod_group_score_df_negative!F16:F20))</f>
        <v>0.18535156049659329</v>
      </c>
      <c r="AE16" s="2">
        <f>ABS(AVERAGE(eod_group_score_df_negative!G16:G20))</f>
        <v>0.17168169590634269</v>
      </c>
      <c r="AF16" s="2">
        <f>ABS(AVERAGE(eod_group_score_df_negative!H16:H20))</f>
        <v>0.44124122385635356</v>
      </c>
      <c r="AG16" s="2">
        <f>ABS(AVERAGE(eod_group_score_df_negative!I16:I20))</f>
        <v>0.15987031051860887</v>
      </c>
      <c r="AH16" s="2">
        <f>ABS(AVERAGE(eod_group_score_df_negative!J16:J20))</f>
        <v>8.4527948388043672E-2</v>
      </c>
      <c r="AI16" s="2">
        <f>ABS(AVERAGE(eod_group_score_df_negative!K16:K20))</f>
        <v>0.16139492194728805</v>
      </c>
      <c r="AJ16" s="2">
        <f>ABS(AVERAGE(eod_group_score_df_negative!L16:L20))</f>
        <v>5.5509052228815359E-2</v>
      </c>
      <c r="AK16" s="2">
        <f>ABS(AVERAGE(eod_group_score_df_negative!M16:M20))</f>
        <v>0.1198447170718113</v>
      </c>
      <c r="AL16" s="2">
        <f>ABS(AVERAGE(eod_group_score_df_negative!N16:N20))</f>
        <v>0.20929958313956379</v>
      </c>
      <c r="AM16" s="2">
        <f>ABS(AVERAGE(eod_group_score_df_negative!O16:O20))</f>
        <v>7.6592417835176035E-2</v>
      </c>
      <c r="AN16" s="2">
        <f>ABS(AVERAGE(eod_group_score_df_negative!P16:P20))</f>
        <v>8.6775419852323871E-2</v>
      </c>
      <c r="AO16" s="2">
        <f>ABS(AVERAGE(eod_group_score_df_negative!Q16:Q20))</f>
        <v>0.10841190128463866</v>
      </c>
      <c r="AP16" s="2">
        <f>ABS(AVERAGE(eod_group_score_df_negative!R16:R20))</f>
        <v>0.17875376843700211</v>
      </c>
      <c r="AQ16" s="2">
        <f>ABS(AVERAGE(eod_group_score_df_negative!S16:S20))</f>
        <v>7.8631791940090554E-2</v>
      </c>
      <c r="AR16" s="2">
        <f>ABS(AVERAGE(eod_group_score_df_negative!T16:T20))</f>
        <v>0.17767087482401839</v>
      </c>
      <c r="AS16" s="2">
        <f>ABS(AVERAGE(eod_group_score_df_negative!U16:U20))</f>
        <v>0.25072388037261695</v>
      </c>
      <c r="AT16" s="2">
        <f>ABS(AVERAGE(eod_group_score_df_negative!V16:V20))</f>
        <v>0.14931453725940186</v>
      </c>
      <c r="AU16" s="2">
        <f>ABS(AVERAGE(eod_group_score_df_negative!W16:W20))</f>
        <v>0.1650389185578956</v>
      </c>
      <c r="AV16" s="2">
        <f>ABS(AVERAGE(eod_group_score_df_negative!X16:X20))</f>
        <v>0.16861802638541334</v>
      </c>
      <c r="AW16" s="2">
        <f>ABS(AVERAGE(eod_group_score_df_negative!Y16:Y20))</f>
        <v>8.3568213936102198E-2</v>
      </c>
      <c r="AX16" t="s">
        <v>277</v>
      </c>
      <c r="AY16" s="4">
        <f t="shared" si="2"/>
        <v>0.52283397300274759</v>
      </c>
      <c r="AZ16" s="4">
        <f t="shared" si="3"/>
        <v>0.87688891967161608</v>
      </c>
      <c r="BA16" s="4">
        <f t="shared" si="4"/>
        <v>0.19801433483187719</v>
      </c>
      <c r="BB16" s="4">
        <f t="shared" si="5"/>
        <v>0.41913279036120415</v>
      </c>
      <c r="BC16" s="4">
        <f t="shared" si="6"/>
        <v>-0.24281475411623779</v>
      </c>
      <c r="BD16" s="4">
        <f t="shared" si="7"/>
        <v>0.60044325830108036</v>
      </c>
      <c r="BE16" s="4">
        <f t="shared" si="8"/>
        <v>0.30364878717697286</v>
      </c>
      <c r="BF16" s="4">
        <f t="shared" si="9"/>
        <v>0.81868225219632162</v>
      </c>
      <c r="BG16" s="4">
        <f t="shared" si="10"/>
        <v>0.18273345143196404</v>
      </c>
      <c r="BH16" s="4">
        <f t="shared" si="11"/>
        <v>0.61437819220317713</v>
      </c>
      <c r="BI16" s="4">
        <f t="shared" si="12"/>
        <v>0.70216064359038755</v>
      </c>
      <c r="BJ16" s="4">
        <f t="shared" si="13"/>
        <v>7.4891291529667212E-2</v>
      </c>
      <c r="BK16" s="4">
        <f t="shared" si="14"/>
        <v>0.42094505721317427</v>
      </c>
      <c r="BL16" s="4">
        <f t="shared" si="15"/>
        <v>0.65771265630009323</v>
      </c>
      <c r="BM16" s="4">
        <f t="shared" si="16"/>
        <v>0.19020958832737436</v>
      </c>
      <c r="BN16" s="4">
        <f t="shared" si="17"/>
        <v>-0.15300017924275397</v>
      </c>
      <c r="BO16" s="4">
        <f t="shared" si="18"/>
        <v>0.96094854469417312</v>
      </c>
      <c r="BP16" s="4">
        <f t="shared" si="19"/>
        <v>-4.6884988679722829E-2</v>
      </c>
      <c r="BQ16" s="4">
        <f t="shared" si="20"/>
        <v>-1.5598711742751157E-2</v>
      </c>
      <c r="BR16" s="4">
        <f t="shared" si="21"/>
        <v>0.40890063003968674</v>
      </c>
      <c r="BS16" s="4">
        <f t="shared" si="22"/>
        <v>0.18888648361210941</v>
      </c>
      <c r="BT16" s="4">
        <f t="shared" si="23"/>
        <v>0.4014778662387139</v>
      </c>
      <c r="BU16" s="4">
        <f t="shared" si="24"/>
        <v>0.82319595330551698</v>
      </c>
      <c r="BV16" t="s">
        <v>277</v>
      </c>
      <c r="BW16" s="1">
        <f t="shared" si="1"/>
        <v>45464</v>
      </c>
      <c r="BX16">
        <f>group_stock_price_index[[#This Row],[VNINDEX]]</f>
        <v>1282.02</v>
      </c>
      <c r="BY16" s="5">
        <f t="shared" si="25"/>
        <v>0</v>
      </c>
      <c r="BZ16" s="5">
        <f t="shared" si="26"/>
        <v>0</v>
      </c>
      <c r="CA16" s="5">
        <f t="shared" si="27"/>
        <v>0</v>
      </c>
      <c r="CB16" s="5">
        <f t="shared" si="28"/>
        <v>0.42523678206509874</v>
      </c>
      <c r="CC16" s="5">
        <f t="shared" si="29"/>
        <v>0</v>
      </c>
      <c r="CD16" s="5">
        <f t="shared" ref="CD16:CE16" si="81">IF(AVERAGE(BS16:BS20)&lt;0,0,AVERAGE(BS16:BS20))</f>
        <v>0.4736499993627426</v>
      </c>
      <c r="CE16" s="5">
        <f t="shared" si="81"/>
        <v>0</v>
      </c>
      <c r="CF16" s="5">
        <f t="shared" ref="CF16:CG16" si="82">IF(AVERAGE(BE16:BE20)&lt;0,0,AVERAGE(BE16:BE20))</f>
        <v>0</v>
      </c>
      <c r="CG16" s="5">
        <f t="shared" si="82"/>
        <v>0</v>
      </c>
      <c r="CH16" s="5">
        <f t="shared" si="32"/>
        <v>0</v>
      </c>
      <c r="CI16" s="5">
        <f t="shared" si="33"/>
        <v>0</v>
      </c>
      <c r="CJ16" s="5">
        <f t="shared" si="34"/>
        <v>0</v>
      </c>
      <c r="CK16" s="5">
        <f t="shared" si="35"/>
        <v>0</v>
      </c>
      <c r="CL16" s="5">
        <f t="shared" si="36"/>
        <v>0.24367495640075454</v>
      </c>
      <c r="CM16" s="5">
        <f t="shared" si="37"/>
        <v>0</v>
      </c>
      <c r="CN16" s="5">
        <f t="shared" si="38"/>
        <v>0</v>
      </c>
      <c r="CO16" s="5">
        <f t="shared" si="39"/>
        <v>0.31736099811403257</v>
      </c>
      <c r="CP16" s="5">
        <f t="shared" si="40"/>
        <v>0</v>
      </c>
      <c r="CQ16" s="5">
        <f t="shared" si="41"/>
        <v>0</v>
      </c>
      <c r="CR16" s="5">
        <f t="shared" ref="CR16:CS16" si="83">IF(AVERAGE(BH16:BH20)&lt;0,0,AVERAGE(BH16:BH20))</f>
        <v>0</v>
      </c>
      <c r="CS16" s="5">
        <f t="shared" si="83"/>
        <v>0.11025430049099438</v>
      </c>
      <c r="CT16" s="5">
        <f t="shared" si="43"/>
        <v>0.54844242038021851</v>
      </c>
      <c r="CU16" s="5">
        <f t="shared" si="44"/>
        <v>0.14737986594734737</v>
      </c>
    </row>
    <row r="17" spans="1:99" x14ac:dyDescent="0.25">
      <c r="A17" s="1">
        <f>eod_group_score_df_positive[[#This Row],[date]]</f>
        <v>45463</v>
      </c>
      <c r="B17" s="1" t="s">
        <v>277</v>
      </c>
      <c r="C17" s="2">
        <f>AVERAGE(eod_group_score_df_positive!C17:C21)</f>
        <v>0.11186690972017128</v>
      </c>
      <c r="D17" s="2">
        <f>AVERAGE(eod_group_score_df_positive!D17:D21)</f>
        <v>0.58548029028250992</v>
      </c>
      <c r="E17" s="2">
        <f>AVERAGE(eod_group_score_df_positive!E17:E21)</f>
        <v>0.22460749493787854</v>
      </c>
      <c r="F17" s="2">
        <f>AVERAGE(eod_group_score_df_positive!F17:F21)</f>
        <v>0.39025041663849758</v>
      </c>
      <c r="G17" s="2">
        <f>AVERAGE(eod_group_score_df_positive!G17:G21)</f>
        <v>7.2353392406472566E-2</v>
      </c>
      <c r="H17" s="2">
        <f>AVERAGE(eod_group_score_df_positive!H17:H21)</f>
        <v>1.2990274102333448</v>
      </c>
      <c r="I17" s="2">
        <f>AVERAGE(eod_group_score_df_positive!I17:I21)</f>
        <v>0.3070236283938142</v>
      </c>
      <c r="J17" s="2">
        <f>AVERAGE(eod_group_score_df_positive!J17:J21)</f>
        <v>0.43746799001996822</v>
      </c>
      <c r="K17" s="2">
        <f>AVERAGE(eod_group_score_df_positive!K17:K21)</f>
        <v>0.13976843172524528</v>
      </c>
      <c r="L17" s="2">
        <f>AVERAGE(eod_group_score_df_positive!L17:L21)</f>
        <v>0.32017578371994615</v>
      </c>
      <c r="M17" s="2">
        <f>AVERAGE(eod_group_score_df_positive!M17:M21)</f>
        <v>0.65140518080951915</v>
      </c>
      <c r="N17" s="2">
        <f>AVERAGE(eod_group_score_df_positive!N17:N21)</f>
        <v>0.17265598173309349</v>
      </c>
      <c r="O17" s="2">
        <f>AVERAGE(eod_group_score_df_positive!O17:O21)</f>
        <v>0.24007943208646337</v>
      </c>
      <c r="P17" s="2">
        <f>AVERAGE(eod_group_score_df_positive!P17:P21)</f>
        <v>0.30260813937622794</v>
      </c>
      <c r="Q17" s="2">
        <f>AVERAGE(eod_group_score_df_positive!Q17:Q21)</f>
        <v>5.9154298460690237E-2</v>
      </c>
      <c r="R17" s="2">
        <f>AVERAGE(eod_group_score_df_positive!R17:R21)</f>
        <v>7.0204636883211963E-2</v>
      </c>
      <c r="S17" s="2">
        <f>AVERAGE(eod_group_score_df_positive!S17:S21)</f>
        <v>1.2448512460181524</v>
      </c>
      <c r="T17" s="2">
        <f>AVERAGE(eod_group_score_df_positive!T17:T21)</f>
        <v>0.15976594861406665</v>
      </c>
      <c r="U17" s="2">
        <f>AVERAGE(eod_group_score_df_positive!U17:U21)</f>
        <v>0.23916010216436473</v>
      </c>
      <c r="V17" s="2">
        <f>AVERAGE(eod_group_score_df_positive!V17:V21)</f>
        <v>0.16231892669007369</v>
      </c>
      <c r="W17" s="2">
        <f>AVERAGE(eod_group_score_df_positive!W17:W21)</f>
        <v>1.1631317864542599</v>
      </c>
      <c r="X17" s="2">
        <f>AVERAGE(eod_group_score_df_positive!X17:X21)</f>
        <v>0.24944976323637089</v>
      </c>
      <c r="Y17" s="2">
        <f>AVERAGE(eod_group_score_df_positive!Y17:Y21)</f>
        <v>0.6065946058889945</v>
      </c>
      <c r="Z17" s="1" t="s">
        <v>277</v>
      </c>
      <c r="AA17" s="2">
        <f>ABS(AVERAGE(eod_group_score_df_negative!C17:C21))</f>
        <v>0.74807041479572056</v>
      </c>
      <c r="AB17" s="2">
        <f>ABS(AVERAGE(eod_group_score_df_negative!D17:D21))</f>
        <v>0.23794279633160692</v>
      </c>
      <c r="AC17" s="2">
        <f>ABS(AVERAGE(eod_group_score_df_negative!E17:E21))</f>
        <v>0.72418836561302791</v>
      </c>
      <c r="AD17" s="2">
        <f>ABS(AVERAGE(eod_group_score_df_negative!F17:F21))</f>
        <v>0.68721011548002786</v>
      </c>
      <c r="AE17" s="2">
        <f>ABS(AVERAGE(eod_group_score_df_negative!G17:G21))</f>
        <v>0.95398196967520232</v>
      </c>
      <c r="AF17" s="2">
        <f>ABS(AVERAGE(eod_group_score_df_negative!H17:H21))</f>
        <v>0.57413635434076138</v>
      </c>
      <c r="AG17" s="2">
        <f>ABS(AVERAGE(eod_group_score_df_negative!I17:I21))</f>
        <v>0.28630859463579827</v>
      </c>
      <c r="AH17" s="2">
        <f>ABS(AVERAGE(eod_group_score_df_negative!J17:J21))</f>
        <v>0.83113413870013486</v>
      </c>
      <c r="AI17" s="2">
        <f>ABS(AVERAGE(eod_group_score_df_negative!K17:K21))</f>
        <v>0.93650416402404557</v>
      </c>
      <c r="AJ17" s="2">
        <f>ABS(AVERAGE(eod_group_score_df_negative!L17:L21))</f>
        <v>0.47815041947252312</v>
      </c>
      <c r="AK17" s="2">
        <f>ABS(AVERAGE(eod_group_score_df_negative!M17:M21))</f>
        <v>0.6149843765274523</v>
      </c>
      <c r="AL17" s="2">
        <f>ABS(AVERAGE(eod_group_score_df_negative!N17:N21))</f>
        <v>0.90529519631961841</v>
      </c>
      <c r="AM17" s="2">
        <f>ABS(AVERAGE(eod_group_score_df_negative!O17:O21))</f>
        <v>0.1489714709605888</v>
      </c>
      <c r="AN17" s="2">
        <f>ABS(AVERAGE(eod_group_score_df_negative!P17:P21))</f>
        <v>0.58486556622034769</v>
      </c>
      <c r="AO17" s="2">
        <f>ABS(AVERAGE(eod_group_score_df_negative!Q17:Q21))</f>
        <v>0.45913893495604768</v>
      </c>
      <c r="AP17" s="2">
        <f>ABS(AVERAGE(eod_group_score_df_negative!R17:R21))</f>
        <v>0.71367303493500633</v>
      </c>
      <c r="AQ17" s="2">
        <f>ABS(AVERAGE(eod_group_score_df_negative!S17:S21))</f>
        <v>0.71079673079543437</v>
      </c>
      <c r="AR17" s="2">
        <f>ABS(AVERAGE(eod_group_score_df_negative!T17:T21))</f>
        <v>0.5174662091867569</v>
      </c>
      <c r="AS17" s="2">
        <f>ABS(AVERAGE(eod_group_score_df_negative!U17:U21))</f>
        <v>0.80034903235667976</v>
      </c>
      <c r="AT17" s="2">
        <f>ABS(AVERAGE(eod_group_score_df_negative!V17:V21))</f>
        <v>1.0103341738795781</v>
      </c>
      <c r="AU17" s="2">
        <f>ABS(AVERAGE(eod_group_score_df_negative!W17:W21))</f>
        <v>0.3863159823719256</v>
      </c>
      <c r="AV17" s="2">
        <f>ABS(AVERAGE(eod_group_score_df_negative!X17:X21))</f>
        <v>0.7046953670391054</v>
      </c>
      <c r="AW17" s="2">
        <f>ABS(AVERAGE(eod_group_score_df_negative!Y17:Y21))</f>
        <v>0.44090857369079661</v>
      </c>
      <c r="AX17" t="s">
        <v>277</v>
      </c>
      <c r="AY17" s="4">
        <f t="shared" si="2"/>
        <v>-0.73982543487539021</v>
      </c>
      <c r="AZ17" s="4">
        <f t="shared" si="3"/>
        <v>0.42206430643080878</v>
      </c>
      <c r="BA17" s="4">
        <f t="shared" si="4"/>
        <v>-0.52654200070505575</v>
      </c>
      <c r="BB17" s="4">
        <f t="shared" si="5"/>
        <v>-0.27561074395703561</v>
      </c>
      <c r="BC17" s="4">
        <f t="shared" si="6"/>
        <v>-0.85900633442129271</v>
      </c>
      <c r="BD17" s="4">
        <f t="shared" si="7"/>
        <v>0.38698754994195556</v>
      </c>
      <c r="BE17" s="4">
        <f t="shared" si="8"/>
        <v>3.4913043576569845E-2</v>
      </c>
      <c r="BF17" s="4">
        <f t="shared" si="9"/>
        <v>-0.31031490470328765</v>
      </c>
      <c r="BG17" s="4">
        <f t="shared" si="10"/>
        <v>-0.74027317562993444</v>
      </c>
      <c r="BH17" s="4">
        <f t="shared" si="11"/>
        <v>-0.19788231317078628</v>
      </c>
      <c r="BI17" s="4">
        <f t="shared" si="12"/>
        <v>2.8759558282093204E-2</v>
      </c>
      <c r="BJ17" s="4">
        <f t="shared" si="13"/>
        <v>-0.67965899523391859</v>
      </c>
      <c r="BK17" s="4">
        <f t="shared" si="14"/>
        <v>0.23418005307869932</v>
      </c>
      <c r="BL17" s="4">
        <f t="shared" si="15"/>
        <v>-0.31804596019482212</v>
      </c>
      <c r="BM17" s="4">
        <f t="shared" si="16"/>
        <v>-0.77173424368005683</v>
      </c>
      <c r="BN17" s="4">
        <f t="shared" si="17"/>
        <v>-0.82087859009844977</v>
      </c>
      <c r="BO17" s="4">
        <f t="shared" si="18"/>
        <v>0.27308315277316619</v>
      </c>
      <c r="BP17" s="4">
        <f t="shared" si="19"/>
        <v>-0.52817967435901225</v>
      </c>
      <c r="BQ17" s="4">
        <f t="shared" si="20"/>
        <v>-0.5398595467377818</v>
      </c>
      <c r="BR17" s="4">
        <f t="shared" si="21"/>
        <v>-0.72315951475978291</v>
      </c>
      <c r="BS17" s="4">
        <f t="shared" si="22"/>
        <v>0.50135010660657919</v>
      </c>
      <c r="BT17" s="4">
        <f t="shared" si="23"/>
        <v>-0.47712406567677823</v>
      </c>
      <c r="BU17" s="4">
        <f t="shared" si="24"/>
        <v>0.15817234298483304</v>
      </c>
      <c r="BV17" t="s">
        <v>277</v>
      </c>
      <c r="BW17" s="1">
        <f t="shared" si="1"/>
        <v>45463</v>
      </c>
      <c r="BX17">
        <f>group_stock_price_index[[#This Row],[VNINDEX]]</f>
        <v>1282.3</v>
      </c>
      <c r="BY17" s="5">
        <f t="shared" si="25"/>
        <v>0</v>
      </c>
      <c r="BZ17" s="5">
        <f t="shared" si="26"/>
        <v>0</v>
      </c>
      <c r="CA17" s="5">
        <f t="shared" si="27"/>
        <v>0</v>
      </c>
      <c r="CB17" s="5">
        <f t="shared" si="28"/>
        <v>0.30160144057381694</v>
      </c>
      <c r="CC17" s="5">
        <f t="shared" si="29"/>
        <v>0</v>
      </c>
      <c r="CD17" s="5">
        <f t="shared" ref="CD17:CE17" si="84">IF(AVERAGE(BS17:BS21)&lt;0,0,AVERAGE(BS17:BS21))</f>
        <v>0.55361871341012092</v>
      </c>
      <c r="CE17" s="5">
        <f t="shared" si="84"/>
        <v>0</v>
      </c>
      <c r="CF17" s="5">
        <f t="shared" ref="CF17:CG17" si="85">IF(AVERAGE(BE17:BE21)&lt;0,0,AVERAGE(BE17:BE21))</f>
        <v>1.4620609644684358E-2</v>
      </c>
      <c r="CG17" s="5">
        <f t="shared" si="85"/>
        <v>0</v>
      </c>
      <c r="CH17" s="5">
        <f t="shared" si="32"/>
        <v>0</v>
      </c>
      <c r="CI17" s="5">
        <f t="shared" si="33"/>
        <v>0</v>
      </c>
      <c r="CJ17" s="5">
        <f t="shared" si="34"/>
        <v>0</v>
      </c>
      <c r="CK17" s="5">
        <f t="shared" si="35"/>
        <v>0</v>
      </c>
      <c r="CL17" s="5">
        <f t="shared" si="36"/>
        <v>0.16219030760208938</v>
      </c>
      <c r="CM17" s="5">
        <f t="shared" si="37"/>
        <v>0</v>
      </c>
      <c r="CN17" s="5">
        <f t="shared" si="38"/>
        <v>0</v>
      </c>
      <c r="CO17" s="5">
        <f t="shared" si="39"/>
        <v>0.28838182948049557</v>
      </c>
      <c r="CP17" s="5">
        <f t="shared" si="40"/>
        <v>0</v>
      </c>
      <c r="CQ17" s="5">
        <f t="shared" si="41"/>
        <v>0</v>
      </c>
      <c r="CR17" s="5">
        <f t="shared" ref="CR17:CS17" si="86">IF(AVERAGE(BH17:BH21)&lt;0,0,AVERAGE(BH17:BH21))</f>
        <v>0</v>
      </c>
      <c r="CS17" s="5">
        <f t="shared" si="86"/>
        <v>0</v>
      </c>
      <c r="CT17" s="5">
        <f t="shared" si="43"/>
        <v>0.38100050658688095</v>
      </c>
      <c r="CU17" s="5">
        <f t="shared" si="44"/>
        <v>0</v>
      </c>
    </row>
    <row r="18" spans="1:99" x14ac:dyDescent="0.25">
      <c r="A18" s="1">
        <f>eod_group_score_df_positive[[#This Row],[date]]</f>
        <v>45462</v>
      </c>
      <c r="B18" s="1" t="s">
        <v>277</v>
      </c>
      <c r="C18" s="2">
        <f>AVERAGE(eod_group_score_df_positive!C18:C22)</f>
        <v>0.1068117661399413</v>
      </c>
      <c r="D18" s="2">
        <f>AVERAGE(eod_group_score_df_positive!D18:D22)</f>
        <v>0.51988254247469978</v>
      </c>
      <c r="E18" s="2">
        <f>AVERAGE(eod_group_score_df_positive!E18:E22)</f>
        <v>0.14544131330137514</v>
      </c>
      <c r="F18" s="2">
        <f>AVERAGE(eod_group_score_df_positive!F18:F22)</f>
        <v>0.37023591511778159</v>
      </c>
      <c r="G18" s="2">
        <f>AVERAGE(eod_group_score_df_positive!G18:G22)</f>
        <v>9.1626398081940744E-2</v>
      </c>
      <c r="H18" s="2">
        <f>AVERAGE(eod_group_score_df_positive!H18:H22)</f>
        <v>0.68222619899170356</v>
      </c>
      <c r="I18" s="2">
        <f>AVERAGE(eod_group_score_df_positive!I18:I22)</f>
        <v>0.15000696881831216</v>
      </c>
      <c r="J18" s="2">
        <f>AVERAGE(eod_group_score_df_positive!J18:J22)</f>
        <v>0.21029893531399629</v>
      </c>
      <c r="K18" s="2">
        <f>AVERAGE(eod_group_score_df_positive!K18:K22)</f>
        <v>9.24526766694094E-2</v>
      </c>
      <c r="L18" s="2">
        <f>AVERAGE(eod_group_score_df_positive!L18:L22)</f>
        <v>0.3100793080180147</v>
      </c>
      <c r="M18" s="2">
        <f>AVERAGE(eod_group_score_df_positive!M18:M22)</f>
        <v>0.62832960760954548</v>
      </c>
      <c r="N18" s="2">
        <f>AVERAGE(eod_group_score_df_positive!N18:N22)</f>
        <v>0.13201831443862572</v>
      </c>
      <c r="O18" s="2">
        <f>AVERAGE(eod_group_score_df_positive!O18:O22)</f>
        <v>0.29825648994036691</v>
      </c>
      <c r="P18" s="2">
        <f>AVERAGE(eod_group_score_df_positive!P18:P22)</f>
        <v>0.24011760804787913</v>
      </c>
      <c r="Q18" s="2">
        <f>AVERAGE(eod_group_score_df_positive!Q18:Q22)</f>
        <v>0.23507943606284973</v>
      </c>
      <c r="R18" s="2">
        <f>AVERAGE(eod_group_score_df_positive!R18:R22)</f>
        <v>5.3756888359919361E-2</v>
      </c>
      <c r="S18" s="2">
        <f>AVERAGE(eod_group_score_df_positive!S18:S22)</f>
        <v>1.0148154046278268</v>
      </c>
      <c r="T18" s="2">
        <f>AVERAGE(eod_group_score_df_positive!T18:T22)</f>
        <v>0.11241397487007321</v>
      </c>
      <c r="U18" s="2">
        <f>AVERAGE(eod_group_score_df_positive!U18:U22)</f>
        <v>0.22962329928903108</v>
      </c>
      <c r="V18" s="2">
        <f>AVERAGE(eod_group_score_df_positive!V18:V22)</f>
        <v>0.16656622211463798</v>
      </c>
      <c r="W18" s="2">
        <f>AVERAGE(eod_group_score_df_positive!W18:W22)</f>
        <v>1.2437848808353089</v>
      </c>
      <c r="X18" s="2">
        <f>AVERAGE(eod_group_score_df_positive!X18:X22)</f>
        <v>0.35620193464219096</v>
      </c>
      <c r="Y18" s="2">
        <f>AVERAGE(eod_group_score_df_positive!Y18:Y22)</f>
        <v>0.52572332179038173</v>
      </c>
      <c r="Z18" s="1" t="s">
        <v>277</v>
      </c>
      <c r="AA18" s="2">
        <f>ABS(AVERAGE(eod_group_score_df_negative!C18:C22))</f>
        <v>0.76950708818843394</v>
      </c>
      <c r="AB18" s="2">
        <f>ABS(AVERAGE(eod_group_score_df_negative!D18:D22))</f>
        <v>0.23331124106399975</v>
      </c>
      <c r="AC18" s="2">
        <f>ABS(AVERAGE(eod_group_score_df_negative!E18:E22))</f>
        <v>0.7213361963920859</v>
      </c>
      <c r="AD18" s="2">
        <f>ABS(AVERAGE(eod_group_score_df_negative!F18:F22))</f>
        <v>0.78123226699712001</v>
      </c>
      <c r="AE18" s="2">
        <f>ABS(AVERAGE(eod_group_score_df_negative!G18:G22))</f>
        <v>0.99837225411729613</v>
      </c>
      <c r="AF18" s="2">
        <f>ABS(AVERAGE(eod_group_score_df_negative!H18:H22))</f>
        <v>0.51842230471940765</v>
      </c>
      <c r="AG18" s="2">
        <f>ABS(AVERAGE(eod_group_score_df_negative!I18:I22))</f>
        <v>0.29883610468587457</v>
      </c>
      <c r="AH18" s="2">
        <f>ABS(AVERAGE(eod_group_score_df_negative!J18:J22))</f>
        <v>0.87014941747676589</v>
      </c>
      <c r="AI18" s="2">
        <f>ABS(AVERAGE(eod_group_score_df_negative!K18:K22))</f>
        <v>0.92180360134288253</v>
      </c>
      <c r="AJ18" s="2">
        <f>ABS(AVERAGE(eod_group_score_df_negative!L18:L22))</f>
        <v>0.46398035632375745</v>
      </c>
      <c r="AK18" s="2">
        <f>ABS(AVERAGE(eod_group_score_df_negative!M18:M22))</f>
        <v>0.6648616539695722</v>
      </c>
      <c r="AL18" s="2">
        <f>ABS(AVERAGE(eod_group_score_df_negative!N18:N22))</f>
        <v>0.93141755925749425</v>
      </c>
      <c r="AM18" s="2">
        <f>ABS(AVERAGE(eod_group_score_df_negative!O18:O22))</f>
        <v>0.18738476654952346</v>
      </c>
      <c r="AN18" s="2">
        <f>ABS(AVERAGE(eod_group_score_df_negative!P18:P22))</f>
        <v>0.55809397732830601</v>
      </c>
      <c r="AO18" s="2">
        <f>ABS(AVERAGE(eod_group_score_df_negative!Q18:Q22))</f>
        <v>0.44897743246402022</v>
      </c>
      <c r="AP18" s="2">
        <f>ABS(AVERAGE(eod_group_score_df_negative!R18:R22))</f>
        <v>0.66582513845439495</v>
      </c>
      <c r="AQ18" s="2">
        <f>ABS(AVERAGE(eod_group_score_df_negative!S18:S22))</f>
        <v>0.83150037589763848</v>
      </c>
      <c r="AR18" s="2">
        <f>ABS(AVERAGE(eod_group_score_df_negative!T18:T22))</f>
        <v>0.5585659747097016</v>
      </c>
      <c r="AS18" s="2">
        <f>ABS(AVERAGE(eod_group_score_df_negative!U18:U22))</f>
        <v>0.80008934967963141</v>
      </c>
      <c r="AT18" s="2">
        <f>ABS(AVERAGE(eod_group_score_df_negative!V18:V22))</f>
        <v>1.046609105437019</v>
      </c>
      <c r="AU18" s="2">
        <f>ABS(AVERAGE(eod_group_score_df_negative!W18:W22))</f>
        <v>0.36319138429166337</v>
      </c>
      <c r="AV18" s="2">
        <f>ABS(AVERAGE(eod_group_score_df_negative!X18:X22))</f>
        <v>0.70886065120488839</v>
      </c>
      <c r="AW18" s="2">
        <f>ABS(AVERAGE(eod_group_score_df_negative!Y18:Y22))</f>
        <v>0.48964274476649478</v>
      </c>
      <c r="AX18" t="s">
        <v>277</v>
      </c>
      <c r="AY18" s="4">
        <f t="shared" si="2"/>
        <v>-0.75622625118158959</v>
      </c>
      <c r="AZ18" s="4">
        <f t="shared" si="3"/>
        <v>0.38047486274291037</v>
      </c>
      <c r="BA18" s="4">
        <f t="shared" si="4"/>
        <v>-0.66440912073777514</v>
      </c>
      <c r="BB18" s="4">
        <f t="shared" si="5"/>
        <v>-0.35693244352133241</v>
      </c>
      <c r="BC18" s="4">
        <f t="shared" si="6"/>
        <v>-0.83187796077165665</v>
      </c>
      <c r="BD18" s="4">
        <f t="shared" si="7"/>
        <v>0.13642951602070949</v>
      </c>
      <c r="BE18" s="4">
        <f t="shared" si="8"/>
        <v>-0.3315838979214506</v>
      </c>
      <c r="BF18" s="4">
        <f t="shared" si="9"/>
        <v>-0.61071913382846821</v>
      </c>
      <c r="BG18" s="4">
        <f t="shared" si="10"/>
        <v>-0.817693656576432</v>
      </c>
      <c r="BH18" s="4">
        <f t="shared" si="11"/>
        <v>-0.19882323727152706</v>
      </c>
      <c r="BI18" s="4">
        <f t="shared" si="12"/>
        <v>-2.8249530788985833E-2</v>
      </c>
      <c r="BJ18" s="4">
        <f t="shared" si="13"/>
        <v>-0.75171363369607291</v>
      </c>
      <c r="BK18" s="4">
        <f t="shared" si="14"/>
        <v>0.22829963869256126</v>
      </c>
      <c r="BL18" s="4">
        <f t="shared" si="15"/>
        <v>-0.3983610049089546</v>
      </c>
      <c r="BM18" s="4">
        <f t="shared" si="16"/>
        <v>-0.3126903715794917</v>
      </c>
      <c r="BN18" s="4">
        <f t="shared" si="17"/>
        <v>-0.85058857404232779</v>
      </c>
      <c r="BO18" s="4">
        <f t="shared" si="18"/>
        <v>9.9286931663453856E-2</v>
      </c>
      <c r="BP18" s="4">
        <f t="shared" si="19"/>
        <v>-0.66492597896412109</v>
      </c>
      <c r="BQ18" s="4">
        <f t="shared" si="20"/>
        <v>-0.55400509157770028</v>
      </c>
      <c r="BR18" s="4">
        <f t="shared" si="21"/>
        <v>-0.72540453414793726</v>
      </c>
      <c r="BS18" s="4">
        <f t="shared" si="22"/>
        <v>0.54798164456652199</v>
      </c>
      <c r="BT18" s="4">
        <f t="shared" si="23"/>
        <v>-0.33111548677885094</v>
      </c>
      <c r="BU18" s="4">
        <f t="shared" si="24"/>
        <v>3.5534550751963573E-2</v>
      </c>
      <c r="BV18" t="s">
        <v>277</v>
      </c>
      <c r="BW18" s="1">
        <f t="shared" si="1"/>
        <v>45462</v>
      </c>
      <c r="BX18">
        <f>group_stock_price_index[[#This Row],[VNINDEX]]</f>
        <v>1279.79</v>
      </c>
      <c r="BY18" s="5">
        <f t="shared" si="25"/>
        <v>0</v>
      </c>
      <c r="BZ18" s="5">
        <f t="shared" si="26"/>
        <v>0</v>
      </c>
      <c r="CA18" s="5">
        <f t="shared" si="27"/>
        <v>9.3353606708699702E-2</v>
      </c>
      <c r="CB18" s="5">
        <f t="shared" si="28"/>
        <v>0.40867278387999273</v>
      </c>
      <c r="CC18" s="5">
        <f t="shared" si="29"/>
        <v>0</v>
      </c>
      <c r="CD18" s="5">
        <f t="shared" ref="CD18:CE18" si="87">IF(AVERAGE(BS18:BS22)&lt;0,0,AVERAGE(BS18:BS22))</f>
        <v>0.55942381328374169</v>
      </c>
      <c r="CE18" s="5">
        <f t="shared" si="87"/>
        <v>0</v>
      </c>
      <c r="CF18" s="5">
        <f t="shared" ref="CF18:CG18" si="88">IF(AVERAGE(BE18:BE22)&lt;0,0,AVERAGE(BE18:BE22))</f>
        <v>0.13737243231449167</v>
      </c>
      <c r="CG18" s="5">
        <f t="shared" si="88"/>
        <v>0</v>
      </c>
      <c r="CH18" s="5">
        <f t="shared" si="32"/>
        <v>0</v>
      </c>
      <c r="CI18" s="5">
        <f t="shared" si="33"/>
        <v>0</v>
      </c>
      <c r="CJ18" s="5">
        <f t="shared" si="34"/>
        <v>0</v>
      </c>
      <c r="CK18" s="5">
        <f t="shared" si="35"/>
        <v>0</v>
      </c>
      <c r="CL18" s="5">
        <f t="shared" si="36"/>
        <v>0.15933261773309224</v>
      </c>
      <c r="CM18" s="5">
        <f t="shared" si="37"/>
        <v>0</v>
      </c>
      <c r="CN18" s="5">
        <f t="shared" si="38"/>
        <v>3.7881894243297208E-2</v>
      </c>
      <c r="CO18" s="5">
        <f t="shared" si="39"/>
        <v>0.33166629701620637</v>
      </c>
      <c r="CP18" s="5">
        <f t="shared" si="40"/>
        <v>0</v>
      </c>
      <c r="CQ18" s="5">
        <f t="shared" si="41"/>
        <v>0</v>
      </c>
      <c r="CR18" s="5">
        <f t="shared" ref="CR18:CS18" si="89">IF(AVERAGE(BH18:BH22)&lt;0,0,AVERAGE(BH18:BH22))</f>
        <v>0</v>
      </c>
      <c r="CS18" s="5">
        <f t="shared" si="89"/>
        <v>3.4701018775183459E-2</v>
      </c>
      <c r="CT18" s="5">
        <f t="shared" si="43"/>
        <v>0.37348736488707845</v>
      </c>
      <c r="CU18" s="5">
        <f t="shared" si="44"/>
        <v>0.10190142665633162</v>
      </c>
    </row>
    <row r="19" spans="1:99" x14ac:dyDescent="0.25">
      <c r="A19" s="1">
        <f>eod_group_score_df_positive[[#This Row],[date]]</f>
        <v>45461</v>
      </c>
      <c r="B19" s="1" t="s">
        <v>277</v>
      </c>
      <c r="C19" s="2">
        <f>AVERAGE(eod_group_score_df_positive!C19:C23)</f>
        <v>0.26974381487125593</v>
      </c>
      <c r="D19" s="2">
        <f>AVERAGE(eod_group_score_df_positive!D19:D23)</f>
        <v>0.77509967860624918</v>
      </c>
      <c r="E19" s="2">
        <f>AVERAGE(eod_group_score_df_positive!E19:E23)</f>
        <v>0.20936076152278665</v>
      </c>
      <c r="F19" s="2">
        <f>AVERAGE(eod_group_score_df_positive!F19:F23)</f>
        <v>0.39729147717745439</v>
      </c>
      <c r="G19" s="2">
        <f>AVERAGE(eod_group_score_df_positive!G19:G23)</f>
        <v>1.1659366512428033</v>
      </c>
      <c r="H19" s="2">
        <f>AVERAGE(eod_group_score_df_positive!H19:H23)</f>
        <v>0.54116004114362848</v>
      </c>
      <c r="I19" s="2">
        <f>AVERAGE(eod_group_score_df_positive!I19:I23)</f>
        <v>0.37571550380255581</v>
      </c>
      <c r="J19" s="2">
        <f>AVERAGE(eod_group_score_df_positive!J19:J23)</f>
        <v>0.22354790703020883</v>
      </c>
      <c r="K19" s="2">
        <f>AVERAGE(eod_group_score_df_positive!K19:K23)</f>
        <v>0.16921179589152396</v>
      </c>
      <c r="L19" s="2">
        <f>AVERAGE(eod_group_score_df_positive!L19:L23)</f>
        <v>0.30321379530386516</v>
      </c>
      <c r="M19" s="2">
        <f>AVERAGE(eod_group_score_df_positive!M19:M23)</f>
        <v>0.7407892257011629</v>
      </c>
      <c r="N19" s="2">
        <f>AVERAGE(eod_group_score_df_positive!N19:N23)</f>
        <v>0.22336163575777163</v>
      </c>
      <c r="O19" s="2">
        <f>AVERAGE(eod_group_score_df_positive!O19:O23)</f>
        <v>0.43733259294670396</v>
      </c>
      <c r="P19" s="2">
        <f>AVERAGE(eod_group_score_df_positive!P19:P23)</f>
        <v>0.17982054482927431</v>
      </c>
      <c r="Q19" s="2">
        <f>AVERAGE(eod_group_score_df_positive!Q19:Q23)</f>
        <v>0.43782501266789853</v>
      </c>
      <c r="R19" s="2">
        <f>AVERAGE(eod_group_score_df_positive!R19:R23)</f>
        <v>6.0605706546987007E-2</v>
      </c>
      <c r="S19" s="2">
        <f>AVERAGE(eod_group_score_df_positive!S19:S23)</f>
        <v>1.6997982227881916</v>
      </c>
      <c r="T19" s="2">
        <f>AVERAGE(eod_group_score_df_positive!T19:T23)</f>
        <v>0.1843399060131039</v>
      </c>
      <c r="U19" s="2">
        <f>AVERAGE(eod_group_score_df_positive!U19:U23)</f>
        <v>0.18461443486654922</v>
      </c>
      <c r="V19" s="2">
        <f>AVERAGE(eod_group_score_df_positive!V19:V23)</f>
        <v>0.13198832220190174</v>
      </c>
      <c r="W19" s="2">
        <f>AVERAGE(eod_group_score_df_positive!W19:W23)</f>
        <v>1.3250860805240661</v>
      </c>
      <c r="X19" s="2">
        <f>AVERAGE(eod_group_score_df_positive!X19:X23)</f>
        <v>0.47263194552097038</v>
      </c>
      <c r="Y19" s="2">
        <f>AVERAGE(eod_group_score_df_positive!Y19:Y23)</f>
        <v>0.54029249154034464</v>
      </c>
      <c r="Z19" s="1" t="s">
        <v>277</v>
      </c>
      <c r="AA19" s="2">
        <f>ABS(AVERAGE(eod_group_score_df_negative!C19:C23))</f>
        <v>0.76799898364634034</v>
      </c>
      <c r="AB19" s="2">
        <f>ABS(AVERAGE(eod_group_score_df_negative!D19:D23))</f>
        <v>0.23295478639955944</v>
      </c>
      <c r="AC19" s="2">
        <f>ABS(AVERAGE(eod_group_score_df_negative!E19:E23))</f>
        <v>0.68994593122154868</v>
      </c>
      <c r="AD19" s="2">
        <f>ABS(AVERAGE(eod_group_score_df_negative!F19:F23))</f>
        <v>0.72067384425824421</v>
      </c>
      <c r="AE19" s="2">
        <f>ABS(AVERAGE(eod_group_score_df_negative!G19:G23))</f>
        <v>0.99191181716532795</v>
      </c>
      <c r="AF19" s="2">
        <f>ABS(AVERAGE(eod_group_score_df_negative!H19:H23))</f>
        <v>0.51525855376979002</v>
      </c>
      <c r="AG19" s="2">
        <f>ABS(AVERAGE(eod_group_score_df_negative!I19:I23))</f>
        <v>0.26905712045457286</v>
      </c>
      <c r="AH19" s="2">
        <f>ABS(AVERAGE(eod_group_score_df_negative!J19:J23))</f>
        <v>0.88717908638042875</v>
      </c>
      <c r="AI19" s="2">
        <f>ABS(AVERAGE(eod_group_score_df_negative!K19:K23))</f>
        <v>0.91846414573156621</v>
      </c>
      <c r="AJ19" s="2">
        <f>ABS(AVERAGE(eod_group_score_df_negative!L19:L23))</f>
        <v>0.46165782013586376</v>
      </c>
      <c r="AK19" s="2">
        <f>ABS(AVERAGE(eod_group_score_df_negative!M19:M23))</f>
        <v>0.65733893449776715</v>
      </c>
      <c r="AL19" s="2">
        <f>ABS(AVERAGE(eod_group_score_df_negative!N19:N23))</f>
        <v>0.88133333245334611</v>
      </c>
      <c r="AM19" s="2">
        <f>ABS(AVERAGE(eod_group_score_df_negative!O19:O23))</f>
        <v>0.17349540624513587</v>
      </c>
      <c r="AN19" s="2">
        <f>ABS(AVERAGE(eod_group_score_df_negative!P19:P23))</f>
        <v>0.53278820722590481</v>
      </c>
      <c r="AO19" s="2">
        <f>ABS(AVERAGE(eod_group_score_df_negative!Q19:Q23))</f>
        <v>0.44230041929968628</v>
      </c>
      <c r="AP19" s="2">
        <f>ABS(AVERAGE(eod_group_score_df_negative!R19:R23))</f>
        <v>0.65039541413313195</v>
      </c>
      <c r="AQ19" s="2">
        <f>ABS(AVERAGE(eod_group_score_df_negative!S19:S23))</f>
        <v>0.80238639109430954</v>
      </c>
      <c r="AR19" s="2">
        <f>ABS(AVERAGE(eod_group_score_df_negative!T19:T23))</f>
        <v>0.52632960800849715</v>
      </c>
      <c r="AS19" s="2">
        <f>ABS(AVERAGE(eod_group_score_df_negative!U19:U23))</f>
        <v>0.69840291068847882</v>
      </c>
      <c r="AT19" s="2">
        <f>ABS(AVERAGE(eod_group_score_df_negative!V19:V23))</f>
        <v>1.0551063799612306</v>
      </c>
      <c r="AU19" s="2">
        <f>ABS(AVERAGE(eod_group_score_df_negative!W19:W23))</f>
        <v>0.35011725360443458</v>
      </c>
      <c r="AV19" s="2">
        <f>ABS(AVERAGE(eod_group_score_df_negative!X19:X23))</f>
        <v>0.7096348735628456</v>
      </c>
      <c r="AW19" s="2">
        <f>ABS(AVERAGE(eod_group_score_df_negative!Y19:Y23))</f>
        <v>0.53681157669240809</v>
      </c>
      <c r="AX19" t="s">
        <v>277</v>
      </c>
      <c r="AY19" s="4">
        <f t="shared" si="2"/>
        <v>-0.48013358366527453</v>
      </c>
      <c r="AZ19" s="4">
        <f t="shared" si="3"/>
        <v>0.53781309544972433</v>
      </c>
      <c r="BA19" s="4">
        <f t="shared" si="4"/>
        <v>-0.53439518862269597</v>
      </c>
      <c r="BB19" s="4">
        <f t="shared" si="5"/>
        <v>-0.28925974793699327</v>
      </c>
      <c r="BC19" s="4">
        <f t="shared" si="6"/>
        <v>8.0647384014807783E-2</v>
      </c>
      <c r="BD19" s="4">
        <f t="shared" si="7"/>
        <v>2.4518204714071023E-2</v>
      </c>
      <c r="BE19" s="4">
        <f t="shared" si="8"/>
        <v>0.16542014864677115</v>
      </c>
      <c r="BF19" s="4">
        <f t="shared" si="9"/>
        <v>-0.59747461193182172</v>
      </c>
      <c r="BG19" s="4">
        <f t="shared" si="10"/>
        <v>-0.68885623113256189</v>
      </c>
      <c r="BH19" s="4">
        <f t="shared" si="11"/>
        <v>-0.20715113704527818</v>
      </c>
      <c r="BI19" s="4">
        <f t="shared" si="12"/>
        <v>5.968715428170919E-2</v>
      </c>
      <c r="BJ19" s="4">
        <f t="shared" si="13"/>
        <v>-0.59561391662809648</v>
      </c>
      <c r="BK19" s="4">
        <f t="shared" si="14"/>
        <v>0.43193368190495474</v>
      </c>
      <c r="BL19" s="4">
        <f t="shared" si="15"/>
        <v>-0.4953176078439453</v>
      </c>
      <c r="BM19" s="4">
        <f t="shared" si="16"/>
        <v>-5.0849645621336599E-3</v>
      </c>
      <c r="BN19" s="4">
        <f t="shared" si="17"/>
        <v>-0.82952008151825773</v>
      </c>
      <c r="BO19" s="4">
        <f t="shared" si="18"/>
        <v>0.35865132681054174</v>
      </c>
      <c r="BP19" s="4">
        <f t="shared" si="19"/>
        <v>-0.48122185523354016</v>
      </c>
      <c r="BQ19" s="4">
        <f t="shared" si="20"/>
        <v>-0.58185547363057</v>
      </c>
      <c r="BR19" s="4">
        <f t="shared" si="21"/>
        <v>-0.7776279820617652</v>
      </c>
      <c r="BS19" s="4">
        <f t="shared" si="22"/>
        <v>0.58200029038674539</v>
      </c>
      <c r="BT19" s="4">
        <f t="shared" si="23"/>
        <v>-0.20046483942223628</v>
      </c>
      <c r="BU19" s="4">
        <f t="shared" si="24"/>
        <v>3.2317349368551091E-3</v>
      </c>
      <c r="BV19" t="s">
        <v>277</v>
      </c>
      <c r="BW19" s="1">
        <f t="shared" si="1"/>
        <v>45461</v>
      </c>
      <c r="BX19">
        <f>group_stock_price_index[[#This Row],[VNINDEX]]</f>
        <v>1279.5</v>
      </c>
      <c r="BY19" s="5">
        <f t="shared" si="25"/>
        <v>0</v>
      </c>
      <c r="BZ19" s="5">
        <f t="shared" si="26"/>
        <v>0</v>
      </c>
      <c r="CA19" s="5">
        <f t="shared" si="27"/>
        <v>0.44628366213937537</v>
      </c>
      <c r="CB19" s="5">
        <f t="shared" si="28"/>
        <v>0.57651816438124959</v>
      </c>
      <c r="CC19" s="5">
        <f t="shared" si="29"/>
        <v>0</v>
      </c>
      <c r="CD19" s="5">
        <f t="shared" ref="CD19:CE19" si="90">IF(AVERAGE(BS19:BS23)&lt;0,0,AVERAGE(BS19:BS23))</f>
        <v>0.53381769631556142</v>
      </c>
      <c r="CE19" s="5">
        <f t="shared" si="90"/>
        <v>0.13379269737114852</v>
      </c>
      <c r="CF19" s="5">
        <f t="shared" ref="CF19:CG19" si="91">IF(AVERAGE(BE19:BE23)&lt;0,0,AVERAGE(BE19:BE23))</f>
        <v>0.33252713637239556</v>
      </c>
      <c r="CG19" s="5">
        <f t="shared" si="91"/>
        <v>0</v>
      </c>
      <c r="CH19" s="5">
        <f t="shared" si="32"/>
        <v>0</v>
      </c>
      <c r="CI19" s="5">
        <f t="shared" si="33"/>
        <v>0</v>
      </c>
      <c r="CJ19" s="5">
        <f t="shared" si="34"/>
        <v>0</v>
      </c>
      <c r="CK19" s="5">
        <f t="shared" si="35"/>
        <v>0</v>
      </c>
      <c r="CL19" s="5">
        <f t="shared" si="36"/>
        <v>0.15976640414125062</v>
      </c>
      <c r="CM19" s="5">
        <f t="shared" si="37"/>
        <v>6.8688449448683436E-2</v>
      </c>
      <c r="CN19" s="5">
        <f t="shared" si="38"/>
        <v>0.20267451872260311</v>
      </c>
      <c r="CO19" s="5">
        <f t="shared" si="39"/>
        <v>0.36967237618762316</v>
      </c>
      <c r="CP19" s="5">
        <f t="shared" si="40"/>
        <v>0</v>
      </c>
      <c r="CQ19" s="5">
        <f t="shared" si="41"/>
        <v>0.14246117863273983</v>
      </c>
      <c r="CR19" s="5">
        <f t="shared" ref="CR19:CS19" si="92">IF(AVERAGE(BH19:BH23)&lt;0,0,AVERAGE(BH19:BH23))</f>
        <v>0</v>
      </c>
      <c r="CS19" s="5">
        <f t="shared" si="92"/>
        <v>0.16422746802826965</v>
      </c>
      <c r="CT19" s="5">
        <f t="shared" si="43"/>
        <v>0.32577118299459246</v>
      </c>
      <c r="CU19" s="5">
        <f t="shared" si="44"/>
        <v>0.2356656507296267</v>
      </c>
    </row>
    <row r="20" spans="1:99" x14ac:dyDescent="0.25">
      <c r="A20" s="1">
        <f>eod_group_score_df_positive[[#This Row],[date]]</f>
        <v>45460</v>
      </c>
      <c r="B20" s="1" t="s">
        <v>277</v>
      </c>
      <c r="C20" s="2">
        <f>AVERAGE(eod_group_score_df_positive!C20:C24)</f>
        <v>0.25725228438336417</v>
      </c>
      <c r="D20" s="2">
        <f>AVERAGE(eod_group_score_df_positive!D20:D24)</f>
        <v>0.75666204327121234</v>
      </c>
      <c r="E20" s="2">
        <f>AVERAGE(eod_group_score_df_positive!E20:E24)</f>
        <v>0.17516839416646554</v>
      </c>
      <c r="F20" s="2">
        <f>AVERAGE(eod_group_score_df_positive!F20:F24)</f>
        <v>0.39594243101622439</v>
      </c>
      <c r="G20" s="2">
        <f>AVERAGE(eod_group_score_df_positive!G20:G24)</f>
        <v>1.3729637826449732</v>
      </c>
      <c r="H20" s="2">
        <f>AVERAGE(eod_group_score_df_positive!H20:H24)</f>
        <v>0.45592305260960603</v>
      </c>
      <c r="I20" s="2">
        <f>AVERAGE(eod_group_score_df_positive!I20:I24)</f>
        <v>0.35633380781179119</v>
      </c>
      <c r="J20" s="2">
        <f>AVERAGE(eod_group_score_df_positive!J20:J24)</f>
        <v>0.10684399353217985</v>
      </c>
      <c r="K20" s="2">
        <f>AVERAGE(eod_group_score_df_positive!K20:K24)</f>
        <v>0.15923291958437813</v>
      </c>
      <c r="L20" s="2">
        <f>AVERAGE(eod_group_score_df_positive!L20:L24)</f>
        <v>0.27102229544951728</v>
      </c>
      <c r="M20" s="2">
        <f>AVERAGE(eod_group_score_df_positive!M20:M24)</f>
        <v>0.42878639046852002</v>
      </c>
      <c r="N20" s="2">
        <f>AVERAGE(eod_group_score_df_positive!N20:N24)</f>
        <v>0.13495084926718223</v>
      </c>
      <c r="O20" s="2">
        <f>AVERAGE(eod_group_score_df_positive!O20:O24)</f>
        <v>0.55709843372955992</v>
      </c>
      <c r="P20" s="2">
        <f>AVERAGE(eod_group_score_df_positive!P20:P24)</f>
        <v>0.21047680236481217</v>
      </c>
      <c r="Q20" s="2">
        <f>AVERAGE(eod_group_score_df_positive!Q20:Q24)</f>
        <v>0.44541365656891907</v>
      </c>
      <c r="R20" s="2">
        <f>AVERAGE(eod_group_score_df_positive!R20:R24)</f>
        <v>6.0276031219845615E-2</v>
      </c>
      <c r="S20" s="2">
        <f>AVERAGE(eod_group_score_df_positive!S20:S24)</f>
        <v>2.0995988760753468</v>
      </c>
      <c r="T20" s="2">
        <f>AVERAGE(eod_group_score_df_positive!T20:T24)</f>
        <v>0.16261948036926904</v>
      </c>
      <c r="U20" s="2">
        <f>AVERAGE(eod_group_score_df_positive!U20:U24)</f>
        <v>9.7250269296916353E-2</v>
      </c>
      <c r="V20" s="2">
        <f>AVERAGE(eod_group_score_df_positive!V20:V24)</f>
        <v>0.1949144172829976</v>
      </c>
      <c r="W20" s="2">
        <f>AVERAGE(eod_group_score_df_positive!W20:W24)</f>
        <v>1.2443106853235433</v>
      </c>
      <c r="X20" s="2">
        <f>AVERAGE(eod_group_score_df_positive!X20:X24)</f>
        <v>0.44900759278506214</v>
      </c>
      <c r="Y20" s="2">
        <f>AVERAGE(eod_group_score_df_positive!Y20:Y24)</f>
        <v>0.36922818420818809</v>
      </c>
      <c r="Z20" s="1" t="s">
        <v>277</v>
      </c>
      <c r="AA20" s="2">
        <f>ABS(AVERAGE(eod_group_score_df_negative!C20:C24))</f>
        <v>0.89165227946599113</v>
      </c>
      <c r="AB20" s="2">
        <f>ABS(AVERAGE(eod_group_score_df_negative!D20:D24))</f>
        <v>0.23570054480889899</v>
      </c>
      <c r="AC20" s="2">
        <f>ABS(AVERAGE(eod_group_score_df_negative!E20:E24))</f>
        <v>0.81345521921588571</v>
      </c>
      <c r="AD20" s="2">
        <f>ABS(AVERAGE(eod_group_score_df_negative!F20:F24))</f>
        <v>0.73128739131621523</v>
      </c>
      <c r="AE20" s="2">
        <f>ABS(AVERAGE(eod_group_score_df_negative!G20:G24))</f>
        <v>0.97707640888141378</v>
      </c>
      <c r="AF20" s="2">
        <f>ABS(AVERAGE(eod_group_score_df_negative!H20:H24))</f>
        <v>0.39627255334742928</v>
      </c>
      <c r="AG20" s="2">
        <f>ABS(AVERAGE(eod_group_score_df_negative!I20:I24))</f>
        <v>0.55564143269343302</v>
      </c>
      <c r="AH20" s="2">
        <f>ABS(AVERAGE(eod_group_score_df_negative!J20:J24))</f>
        <v>0.89961301216299994</v>
      </c>
      <c r="AI20" s="2">
        <f>ABS(AVERAGE(eod_group_score_df_negative!K20:K24))</f>
        <v>0.94892328910125379</v>
      </c>
      <c r="AJ20" s="2">
        <f>ABS(AVERAGE(eod_group_score_df_negative!L20:L24))</f>
        <v>0.64724141317699868</v>
      </c>
      <c r="AK20" s="2">
        <f>ABS(AVERAGE(eod_group_score_df_negative!M20:M24))</f>
        <v>0.65824354175492616</v>
      </c>
      <c r="AL20" s="2">
        <f>ABS(AVERAGE(eod_group_score_df_negative!N20:N24))</f>
        <v>1.018745743401398</v>
      </c>
      <c r="AM20" s="2">
        <f>ABS(AVERAGE(eod_group_score_df_negative!O20:O24))</f>
        <v>0.31922378286353503</v>
      </c>
      <c r="AN20" s="2">
        <f>ABS(AVERAGE(eod_group_score_df_negative!P20:P24))</f>
        <v>0.59290676304221668</v>
      </c>
      <c r="AO20" s="2">
        <f>ABS(AVERAGE(eod_group_score_df_negative!Q20:Q24))</f>
        <v>0.49921631580581105</v>
      </c>
      <c r="AP20" s="2">
        <f>ABS(AVERAGE(eod_group_score_df_negative!R20:R24))</f>
        <v>0.72946883775652249</v>
      </c>
      <c r="AQ20" s="2">
        <f>ABS(AVERAGE(eod_group_score_df_negative!S20:S24))</f>
        <v>0.82827512718227658</v>
      </c>
      <c r="AR20" s="2">
        <f>ABS(AVERAGE(eod_group_score_df_negative!T20:T24))</f>
        <v>0.59564430664642576</v>
      </c>
      <c r="AS20" s="2">
        <f>ABS(AVERAGE(eod_group_score_df_negative!U20:U24))</f>
        <v>0.78811293846333141</v>
      </c>
      <c r="AT20" s="2">
        <f>ABS(AVERAGE(eod_group_score_df_negative!V20:V24))</f>
        <v>1.0653730480287873</v>
      </c>
      <c r="AU20" s="2">
        <f>ABS(AVERAGE(eod_group_score_df_negative!W20:W24))</f>
        <v>0.3632931756029999</v>
      </c>
      <c r="AV20" s="2">
        <f>ABS(AVERAGE(eod_group_score_df_negative!X20:X24))</f>
        <v>0.74700564453928897</v>
      </c>
      <c r="AW20" s="2">
        <f>ABS(AVERAGE(eod_group_score_df_negative!Y20:Y24))</f>
        <v>0.66103505170941446</v>
      </c>
      <c r="AX20" t="s">
        <v>277</v>
      </c>
      <c r="AY20" s="4">
        <f t="shared" si="2"/>
        <v>-0.55217814868547221</v>
      </c>
      <c r="AZ20" s="4">
        <f t="shared" si="3"/>
        <v>0.52497091760603254</v>
      </c>
      <c r="BA20" s="4">
        <f t="shared" si="4"/>
        <v>-0.64563178181195435</v>
      </c>
      <c r="BB20" s="4">
        <f t="shared" si="5"/>
        <v>-0.29749475542272491</v>
      </c>
      <c r="BC20" s="4">
        <f t="shared" si="6"/>
        <v>0.16845983110885626</v>
      </c>
      <c r="BD20" s="4">
        <f t="shared" si="7"/>
        <v>6.9996253025956245E-2</v>
      </c>
      <c r="BE20" s="4">
        <f t="shared" si="8"/>
        <v>-0.21854499555407625</v>
      </c>
      <c r="BF20" s="4">
        <f t="shared" si="9"/>
        <v>-0.787682945366592</v>
      </c>
      <c r="BG20" s="4">
        <f t="shared" si="10"/>
        <v>-0.71261647349656232</v>
      </c>
      <c r="BH20" s="4">
        <f t="shared" si="11"/>
        <v>-0.40970705277050262</v>
      </c>
      <c r="BI20" s="4">
        <f t="shared" si="12"/>
        <v>-0.21108632291023216</v>
      </c>
      <c r="BJ20" s="4">
        <f t="shared" si="13"/>
        <v>-0.76605487070906297</v>
      </c>
      <c r="BK20" s="4">
        <f t="shared" si="14"/>
        <v>0.27144655968077308</v>
      </c>
      <c r="BL20" s="4">
        <f t="shared" si="15"/>
        <v>-0.47602412738384686</v>
      </c>
      <c r="BM20" s="4">
        <f t="shared" si="16"/>
        <v>-5.6956332966691774E-2</v>
      </c>
      <c r="BN20" s="4">
        <f t="shared" si="17"/>
        <v>-0.84735315520828214</v>
      </c>
      <c r="BO20" s="4">
        <f t="shared" si="18"/>
        <v>0.43421395438415883</v>
      </c>
      <c r="BP20" s="4">
        <f t="shared" si="19"/>
        <v>-0.57107412181902584</v>
      </c>
      <c r="BQ20" s="4">
        <f t="shared" si="20"/>
        <v>-0.78031553955593935</v>
      </c>
      <c r="BR20" s="4">
        <f t="shared" si="21"/>
        <v>-0.69068260591677422</v>
      </c>
      <c r="BS20" s="4">
        <f t="shared" si="22"/>
        <v>0.5480314716417567</v>
      </c>
      <c r="BT20" s="4">
        <f t="shared" si="23"/>
        <v>-0.24915949293411682</v>
      </c>
      <c r="BU20" s="4">
        <f t="shared" si="24"/>
        <v>-0.28323525224243201</v>
      </c>
      <c r="BV20" t="s">
        <v>277</v>
      </c>
      <c r="BW20" s="1">
        <f t="shared" si="1"/>
        <v>45460</v>
      </c>
      <c r="BX20">
        <f>group_stock_price_index[[#This Row],[VNINDEX]]</f>
        <v>1274.77</v>
      </c>
      <c r="BY20" s="5">
        <f t="shared" si="25"/>
        <v>0</v>
      </c>
      <c r="BZ20" s="5">
        <f t="shared" si="26"/>
        <v>0</v>
      </c>
      <c r="CA20" s="5">
        <f t="shared" si="27"/>
        <v>0.55614952997401468</v>
      </c>
      <c r="CB20" s="5">
        <f t="shared" si="28"/>
        <v>0.68130316420529047</v>
      </c>
      <c r="CC20" s="5">
        <f t="shared" si="29"/>
        <v>0</v>
      </c>
      <c r="CD20" s="5">
        <f t="shared" ref="CD20:CE20" si="93">IF(AVERAGE(BS20:BS24)&lt;0,0,AVERAGE(BS20:BS24))</f>
        <v>0.39384112201406241</v>
      </c>
      <c r="CE20" s="5">
        <f t="shared" si="93"/>
        <v>0.21159741058044074</v>
      </c>
      <c r="CF20" s="5">
        <f t="shared" ref="CF20:CG20" si="94">IF(AVERAGE(BE20:BE24)&lt;0,0,AVERAGE(BE20:BE24))</f>
        <v>0.40994971481574966</v>
      </c>
      <c r="CG20" s="5">
        <f t="shared" si="94"/>
        <v>0</v>
      </c>
      <c r="CH20" s="5">
        <f t="shared" si="32"/>
        <v>0</v>
      </c>
      <c r="CI20" s="5">
        <f t="shared" si="33"/>
        <v>0</v>
      </c>
      <c r="CJ20" s="5">
        <f t="shared" si="34"/>
        <v>0</v>
      </c>
      <c r="CK20" s="5">
        <f t="shared" si="35"/>
        <v>5.5405310360486661E-2</v>
      </c>
      <c r="CL20" s="5">
        <f t="shared" si="36"/>
        <v>0.25418705694400801</v>
      </c>
      <c r="CM20" s="5">
        <f t="shared" si="37"/>
        <v>0.22771077083474078</v>
      </c>
      <c r="CN20" s="5">
        <f t="shared" si="38"/>
        <v>0.21298437971745227</v>
      </c>
      <c r="CO20" s="5">
        <f t="shared" si="39"/>
        <v>0.33051309821385078</v>
      </c>
      <c r="CP20" s="5">
        <f t="shared" si="40"/>
        <v>0</v>
      </c>
      <c r="CQ20" s="5">
        <f t="shared" si="41"/>
        <v>0.47023862287305984</v>
      </c>
      <c r="CR20" s="5">
        <f t="shared" ref="CR20:CS20" si="95">IF(AVERAGE(BH20:BH24)&lt;0,0,AVERAGE(BH20:BH24))</f>
        <v>0</v>
      </c>
      <c r="CS20" s="5">
        <f t="shared" si="95"/>
        <v>0.20268834152595891</v>
      </c>
      <c r="CT20" s="5">
        <f t="shared" si="43"/>
        <v>0.16515601715024592</v>
      </c>
      <c r="CU20" s="5">
        <f t="shared" si="44"/>
        <v>0.37155188165635428</v>
      </c>
    </row>
    <row r="21" spans="1:99" x14ac:dyDescent="0.25">
      <c r="A21" s="1">
        <f>eod_group_score_df_positive[[#This Row],[date]]</f>
        <v>45457</v>
      </c>
      <c r="B21" s="1" t="s">
        <v>277</v>
      </c>
      <c r="C21" s="2">
        <f>AVERAGE(eod_group_score_df_positive!C21:C25)</f>
        <v>0.28544113651465725</v>
      </c>
      <c r="D21" s="2">
        <f>AVERAGE(eod_group_score_df_positive!D21:D25)</f>
        <v>0.29034707977638924</v>
      </c>
      <c r="E21" s="2">
        <f>AVERAGE(eod_group_score_df_positive!E21:E25)</f>
        <v>0.23635274367186704</v>
      </c>
      <c r="F21" s="2">
        <f>AVERAGE(eod_group_score_df_positive!F21:F25)</f>
        <v>0.44411550792573173</v>
      </c>
      <c r="G21" s="2">
        <f>AVERAGE(eod_group_score_df_positive!G21:G25)</f>
        <v>1.3850879066541497</v>
      </c>
      <c r="H21" s="2">
        <f>AVERAGE(eod_group_score_df_positive!H21:H25)</f>
        <v>0.40470452389854816</v>
      </c>
      <c r="I21" s="2">
        <f>AVERAGE(eod_group_score_df_positive!I21:I25)</f>
        <v>1.268946311703252</v>
      </c>
      <c r="J21" s="2">
        <f>AVERAGE(eod_group_score_df_positive!J21:J25)</f>
        <v>0.13625631129896668</v>
      </c>
      <c r="K21" s="2">
        <f>AVERAGE(eod_group_score_df_positive!K21:K25)</f>
        <v>0.17610193681017694</v>
      </c>
      <c r="L21" s="2">
        <f>AVERAGE(eod_group_score_df_positive!L21:L25)</f>
        <v>0.23366016061365608</v>
      </c>
      <c r="M21" s="2">
        <f>AVERAGE(eod_group_score_df_positive!M21:M25)</f>
        <v>0.42807750582844228</v>
      </c>
      <c r="N21" s="2">
        <f>AVERAGE(eod_group_score_df_positive!N21:N25)</f>
        <v>0.1694906050860098</v>
      </c>
      <c r="O21" s="2">
        <f>AVERAGE(eod_group_score_df_positive!O21:O25)</f>
        <v>0.55023734174850203</v>
      </c>
      <c r="P21" s="2">
        <f>AVERAGE(eod_group_score_df_positive!P21:P25)</f>
        <v>0.14299886389845406</v>
      </c>
      <c r="Q21" s="2">
        <f>AVERAGE(eod_group_score_df_positive!Q21:Q25)</f>
        <v>0.43226864040715957</v>
      </c>
      <c r="R21" s="2">
        <f>AVERAGE(eod_group_score_df_positive!R21:R25)</f>
        <v>4.0010636684137242E-2</v>
      </c>
      <c r="S21" s="2">
        <f>AVERAGE(eod_group_score_df_positive!S21:S25)</f>
        <v>1.6769668465543792</v>
      </c>
      <c r="T21" s="2">
        <f>AVERAGE(eod_group_score_df_positive!T21:T25)</f>
        <v>0.15731858230931295</v>
      </c>
      <c r="U21" s="2">
        <f>AVERAGE(eod_group_score_df_positive!U21:U25)</f>
        <v>0.36454151981957567</v>
      </c>
      <c r="V21" s="2">
        <f>AVERAGE(eod_group_score_df_positive!V21:V25)</f>
        <v>2.368602532314152</v>
      </c>
      <c r="W21" s="2">
        <f>AVERAGE(eod_group_score_df_positive!W21:W25)</f>
        <v>1.2372210643416535</v>
      </c>
      <c r="X21" s="2">
        <f>AVERAGE(eod_group_score_df_positive!X21:X25)</f>
        <v>0.58999553791807657</v>
      </c>
      <c r="Y21" s="2">
        <f>AVERAGE(eod_group_score_df_positive!Y21:Y25)</f>
        <v>0.66433462550286804</v>
      </c>
      <c r="Z21" s="1" t="s">
        <v>277</v>
      </c>
      <c r="AA21" s="2">
        <f>ABS(AVERAGE(eod_group_score_df_negative!C21:C25))</f>
        <v>0.86787993710849987</v>
      </c>
      <c r="AB21" s="2">
        <f>ABS(AVERAGE(eod_group_score_df_negative!D21:D25))</f>
        <v>0.26818489372010584</v>
      </c>
      <c r="AC21" s="2">
        <f>ABS(AVERAGE(eod_group_score_df_negative!E21:E25))</f>
        <v>0.72936939020559222</v>
      </c>
      <c r="AD21" s="2">
        <f>ABS(AVERAGE(eod_group_score_df_negative!F21:F25))</f>
        <v>0.6773174449722188</v>
      </c>
      <c r="AE21" s="2">
        <f>ABS(AVERAGE(eod_group_score_df_negative!G21:G25))</f>
        <v>0.94319810197475351</v>
      </c>
      <c r="AF21" s="2">
        <f>ABS(AVERAGE(eod_group_score_df_negative!H21:H25))</f>
        <v>0.27374934786382366</v>
      </c>
      <c r="AG21" s="2">
        <f>ABS(AVERAGE(eod_group_score_df_negative!I21:I25))</f>
        <v>0.51466100704786366</v>
      </c>
      <c r="AH21" s="2">
        <f>ABS(AVERAGE(eod_group_score_df_negative!J21:J25))</f>
        <v>0.88369613733047392</v>
      </c>
      <c r="AI21" s="2">
        <f>ABS(AVERAGE(eod_group_score_df_negative!K21:K25))</f>
        <v>0.93818639186967767</v>
      </c>
      <c r="AJ21" s="2">
        <f>ABS(AVERAGE(eod_group_score_df_negative!L21:L25))</f>
        <v>0.68509555049350046</v>
      </c>
      <c r="AK21" s="2">
        <f>ABS(AVERAGE(eod_group_score_df_negative!M21:M25))</f>
        <v>0.66693451251814584</v>
      </c>
      <c r="AL21" s="2">
        <f>ABS(AVERAGE(eod_group_score_df_negative!N21:N25))</f>
        <v>0.92386881864063464</v>
      </c>
      <c r="AM21" s="2">
        <f>ABS(AVERAGE(eod_group_score_df_negative!O21:O25))</f>
        <v>0.3121703705748673</v>
      </c>
      <c r="AN21" s="2">
        <f>ABS(AVERAGE(eod_group_score_df_negative!P21:P25))</f>
        <v>0.6373566997156741</v>
      </c>
      <c r="AO21" s="2">
        <f>ABS(AVERAGE(eod_group_score_df_negative!Q21:Q25))</f>
        <v>0.48831064177766226</v>
      </c>
      <c r="AP21" s="2">
        <f>ABS(AVERAGE(eod_group_score_df_negative!R21:R25))</f>
        <v>0.78534428669384415</v>
      </c>
      <c r="AQ21" s="2">
        <f>ABS(AVERAGE(eod_group_score_df_negative!S21:S25))</f>
        <v>0.82080202236097222</v>
      </c>
      <c r="AR21" s="2">
        <f>ABS(AVERAGE(eod_group_score_df_negative!T21:T25))</f>
        <v>0.64955303905104933</v>
      </c>
      <c r="AS21" s="2">
        <f>ABS(AVERAGE(eod_group_score_df_negative!U21:U25))</f>
        <v>0.76492594961508131</v>
      </c>
      <c r="AT21" s="2">
        <f>ABS(AVERAGE(eod_group_score_df_negative!V21:V25))</f>
        <v>1.0595599421888822</v>
      </c>
      <c r="AU21" s="2">
        <f>ABS(AVERAGE(eod_group_score_df_negative!W21:W25))</f>
        <v>0.32027583243354102</v>
      </c>
      <c r="AV21" s="2">
        <f>ABS(AVERAGE(eod_group_score_df_negative!X21:X25))</f>
        <v>0.68100980670152789</v>
      </c>
      <c r="AW21" s="2">
        <f>ABS(AVERAGE(eod_group_score_df_negative!Y21:Y25))</f>
        <v>0.65422634686444581</v>
      </c>
      <c r="AX21" t="s">
        <v>277</v>
      </c>
      <c r="AY21" s="4">
        <f t="shared" si="2"/>
        <v>-0.50501010855902562</v>
      </c>
      <c r="AZ21" s="4">
        <f t="shared" si="3"/>
        <v>3.9679350704928742E-2</v>
      </c>
      <c r="BA21" s="4">
        <f t="shared" si="4"/>
        <v>-0.5105160472549386</v>
      </c>
      <c r="BB21" s="4">
        <f t="shared" si="5"/>
        <v>-0.20794995941920413</v>
      </c>
      <c r="BC21" s="4">
        <f t="shared" si="6"/>
        <v>0.18979189113437969</v>
      </c>
      <c r="BD21" s="4">
        <f t="shared" si="7"/>
        <v>0.19302001430775459</v>
      </c>
      <c r="BE21" s="4">
        <f t="shared" si="8"/>
        <v>0.42289874947560763</v>
      </c>
      <c r="BF21" s="4">
        <f t="shared" si="9"/>
        <v>-0.73281830641798862</v>
      </c>
      <c r="BG21" s="4">
        <f t="shared" si="10"/>
        <v>-0.68392034219937947</v>
      </c>
      <c r="BH21" s="4">
        <f t="shared" si="11"/>
        <v>-0.49135519314033682</v>
      </c>
      <c r="BI21" s="4">
        <f t="shared" si="12"/>
        <v>-0.21813185854376774</v>
      </c>
      <c r="BJ21" s="4">
        <f t="shared" si="13"/>
        <v>-0.68996360865796158</v>
      </c>
      <c r="BK21" s="4">
        <f t="shared" si="14"/>
        <v>0.27604921404548954</v>
      </c>
      <c r="BL21" s="4">
        <f t="shared" si="15"/>
        <v>-0.63350331421699346</v>
      </c>
      <c r="BM21" s="4">
        <f t="shared" si="16"/>
        <v>-6.087688747187265E-2</v>
      </c>
      <c r="BN21" s="4">
        <f t="shared" si="17"/>
        <v>-0.90304622762681719</v>
      </c>
      <c r="BO21" s="4">
        <f t="shared" si="18"/>
        <v>0.34277183723776411</v>
      </c>
      <c r="BP21" s="4">
        <f t="shared" si="19"/>
        <v>-0.61005300435754983</v>
      </c>
      <c r="BQ21" s="4">
        <f t="shared" si="20"/>
        <v>-0.35448956311766455</v>
      </c>
      <c r="BR21" s="4">
        <f t="shared" si="21"/>
        <v>0.38184963515039816</v>
      </c>
      <c r="BS21" s="4">
        <f t="shared" si="22"/>
        <v>0.58873005384900112</v>
      </c>
      <c r="BT21" s="4">
        <f t="shared" si="23"/>
        <v>-7.1608092891765701E-2</v>
      </c>
      <c r="BU21" s="4">
        <f t="shared" si="24"/>
        <v>7.6661442665590654E-3</v>
      </c>
      <c r="BV21" t="s">
        <v>277</v>
      </c>
      <c r="BW21" s="1">
        <f t="shared" si="1"/>
        <v>45457</v>
      </c>
      <c r="BX21">
        <f>group_stock_price_index[[#This Row],[VNINDEX]]</f>
        <v>1279.9100000000001</v>
      </c>
      <c r="BY21" s="5">
        <f t="shared" si="25"/>
        <v>0</v>
      </c>
      <c r="BZ21" s="5">
        <f t="shared" si="26"/>
        <v>0</v>
      </c>
      <c r="CA21" s="5">
        <f t="shared" si="27"/>
        <v>0.56412727880162072</v>
      </c>
      <c r="CB21" s="5">
        <f t="shared" si="28"/>
        <v>0.75378734833733407</v>
      </c>
      <c r="CC21" s="5">
        <f t="shared" si="29"/>
        <v>0</v>
      </c>
      <c r="CD21" s="5">
        <f t="shared" ref="CD21:CE21" si="96">IF(AVERAGE(BS21:BS25)&lt;0,0,AVERAGE(BS21:BS25))</f>
        <v>0.31067131602900944</v>
      </c>
      <c r="CE21" s="5">
        <f t="shared" si="96"/>
        <v>0.31695087566410185</v>
      </c>
      <c r="CF21" s="5">
        <f t="shared" ref="CF21:CG21" si="97">IF(AVERAGE(BE21:BE25)&lt;0,0,AVERAGE(BE21:BE25))</f>
        <v>0.60520803686465274</v>
      </c>
      <c r="CG21" s="5">
        <f t="shared" si="97"/>
        <v>0</v>
      </c>
      <c r="CH21" s="5">
        <f t="shared" si="32"/>
        <v>0</v>
      </c>
      <c r="CI21" s="5">
        <f t="shared" si="33"/>
        <v>0</v>
      </c>
      <c r="CJ21" s="5">
        <f t="shared" si="34"/>
        <v>0</v>
      </c>
      <c r="CK21" s="5">
        <f t="shared" si="35"/>
        <v>0.31482582556643052</v>
      </c>
      <c r="CL21" s="5">
        <f t="shared" si="36"/>
        <v>0.39665193138513771</v>
      </c>
      <c r="CM21" s="5">
        <f t="shared" si="37"/>
        <v>0.21888422436133781</v>
      </c>
      <c r="CN21" s="5">
        <f t="shared" si="38"/>
        <v>0.26711578124176905</v>
      </c>
      <c r="CO21" s="5">
        <f t="shared" si="39"/>
        <v>0.40578017385322995</v>
      </c>
      <c r="CP21" s="5">
        <f t="shared" si="40"/>
        <v>0.13363336494824468</v>
      </c>
      <c r="CQ21" s="5">
        <f t="shared" si="41"/>
        <v>0.78659912601734638</v>
      </c>
      <c r="CR21" s="5">
        <f t="shared" ref="CR21:CS21" si="98">IF(AVERAGE(BH21:BH25)&lt;0,0,AVERAGE(BH21:BH25))</f>
        <v>4.0202810596548767E-2</v>
      </c>
      <c r="CS21" s="5">
        <f t="shared" si="98"/>
        <v>0.20461568941136568</v>
      </c>
      <c r="CT21" s="5">
        <f t="shared" si="43"/>
        <v>2.7709015784964208E-2</v>
      </c>
      <c r="CU21" s="5">
        <f t="shared" si="44"/>
        <v>0.58801219814621153</v>
      </c>
    </row>
    <row r="22" spans="1:99" x14ac:dyDescent="0.25">
      <c r="A22" s="1">
        <f>eod_group_score_df_positive[[#This Row],[date]]</f>
        <v>45456</v>
      </c>
      <c r="B22" s="1" t="s">
        <v>277</v>
      </c>
      <c r="C22" s="2">
        <f>AVERAGE(eod_group_score_df_positive!C22:C26)</f>
        <v>0.37031875180971174</v>
      </c>
      <c r="D22" s="2">
        <f>AVERAGE(eod_group_score_df_positive!D22:D26)</f>
        <v>0.2904067780874478</v>
      </c>
      <c r="E22" s="2">
        <f>AVERAGE(eod_group_score_df_positive!E22:E26)</f>
        <v>0.3012436252427852</v>
      </c>
      <c r="F22" s="2">
        <f>AVERAGE(eod_group_score_df_positive!F22:F26)</f>
        <v>0.44831667080976956</v>
      </c>
      <c r="G22" s="2">
        <f>AVERAGE(eod_group_score_df_positive!G22:G26)</f>
        <v>1.4192592398234647</v>
      </c>
      <c r="H22" s="2">
        <f>AVERAGE(eod_group_score_df_positive!H22:H26)</f>
        <v>0.37149960763735462</v>
      </c>
      <c r="I22" s="2">
        <f>AVERAGE(eod_group_score_df_positive!I22:I26)</f>
        <v>1.7608824497560633</v>
      </c>
      <c r="J22" s="2">
        <f>AVERAGE(eod_group_score_df_positive!J22:J26)</f>
        <v>0.13644056160726606</v>
      </c>
      <c r="K22" s="2">
        <f>AVERAGE(eod_group_score_df_positive!K22:K26)</f>
        <v>0.19256940114311377</v>
      </c>
      <c r="L22" s="2">
        <f>AVERAGE(eod_group_score_df_positive!L22:L26)</f>
        <v>0.36217509620523802</v>
      </c>
      <c r="M22" s="2">
        <f>AVERAGE(eod_group_score_df_positive!M22:M26)</f>
        <v>0.43385859388359194</v>
      </c>
      <c r="N22" s="2">
        <f>AVERAGE(eod_group_score_df_positive!N22:N26)</f>
        <v>0.18793580480143648</v>
      </c>
      <c r="O22" s="2">
        <f>AVERAGE(eod_group_score_df_positive!O22:O26)</f>
        <v>0.54793332757589697</v>
      </c>
      <c r="P22" s="2">
        <f>AVERAGE(eod_group_score_df_positive!P22:P26)</f>
        <v>0.16621942145429952</v>
      </c>
      <c r="Q22" s="2">
        <f>AVERAGE(eod_group_score_df_positive!Q22:Q26)</f>
        <v>0.50436252574297102</v>
      </c>
      <c r="R22" s="2">
        <f>AVERAGE(eod_group_score_df_positive!R22:R26)</f>
        <v>6.4346348768441503E-2</v>
      </c>
      <c r="S22" s="2">
        <f>AVERAGE(eod_group_score_df_positive!S22:S26)</f>
        <v>1.7014017760200848</v>
      </c>
      <c r="T22" s="2">
        <f>AVERAGE(eod_group_score_df_positive!T22:T26)</f>
        <v>0.35241946915709693</v>
      </c>
      <c r="U22" s="2">
        <f>AVERAGE(eod_group_score_df_positive!U22:U26)</f>
        <v>0.39433379439702876</v>
      </c>
      <c r="V22" s="2">
        <f>AVERAGE(eod_group_score_df_positive!V22:V26)</f>
        <v>2.6567897399092795</v>
      </c>
      <c r="W22" s="2">
        <f>AVERAGE(eod_group_score_df_positive!W22:W26)</f>
        <v>0.23586545730924557</v>
      </c>
      <c r="X22" s="2">
        <f>AVERAGE(eod_group_score_df_positive!X22:X26)</f>
        <v>0.67113033596142979</v>
      </c>
      <c r="Y22" s="2">
        <f>AVERAGE(eod_group_score_df_positive!Y22:Y26)</f>
        <v>1.5942265932329167</v>
      </c>
      <c r="Z22" s="1" t="s">
        <v>277</v>
      </c>
      <c r="AA22" s="2">
        <f>ABS(AVERAGE(eod_group_score_df_negative!C22:C26))</f>
        <v>0.1617888464045073</v>
      </c>
      <c r="AB22" s="2">
        <f>ABS(AVERAGE(eod_group_score_df_negative!D22:D26))</f>
        <v>0.12910506326979981</v>
      </c>
      <c r="AC22" s="2">
        <f>ABS(AVERAGE(eod_group_score_df_negative!E22:E26))</f>
        <v>0.24491695867983271</v>
      </c>
      <c r="AD22" s="2">
        <f>ABS(AVERAGE(eod_group_score_df_negative!F22:F26))</f>
        <v>0.14850298516951715</v>
      </c>
      <c r="AE22" s="2">
        <f>ABS(AVERAGE(eod_group_score_df_negative!G22:G26))</f>
        <v>0.10703366480526486</v>
      </c>
      <c r="AF22" s="2">
        <f>ABS(AVERAGE(eod_group_score_df_negative!H22:H26))</f>
        <v>0.16976920717543872</v>
      </c>
      <c r="AG22" s="2">
        <f>ABS(AVERAGE(eod_group_score_df_negative!I22:I26))</f>
        <v>0.37523957105819378</v>
      </c>
      <c r="AH22" s="2">
        <f>ABS(AVERAGE(eod_group_score_df_negative!J22:J26))</f>
        <v>0.15591446086167074</v>
      </c>
      <c r="AI22" s="2">
        <f>ABS(AVERAGE(eod_group_score_df_negative!K22:K26))</f>
        <v>8.1994294427155251E-2</v>
      </c>
      <c r="AJ22" s="2">
        <f>ABS(AVERAGE(eod_group_score_df_negative!L22:L26))</f>
        <v>0.23710508569545247</v>
      </c>
      <c r="AK22" s="2">
        <f>ABS(AVERAGE(eod_group_score_df_negative!M22:M26))</f>
        <v>0.11837529608582464</v>
      </c>
      <c r="AL22" s="2">
        <f>ABS(AVERAGE(eod_group_score_df_negative!N22:N26))</f>
        <v>0.25569797217040663</v>
      </c>
      <c r="AM22" s="2">
        <f>ABS(AVERAGE(eod_group_score_df_negative!O22:O26))</f>
        <v>0.20752293124063664</v>
      </c>
      <c r="AN22" s="2">
        <f>ABS(AVERAGE(eod_group_score_df_negative!P22:P26))</f>
        <v>0.13823539640703666</v>
      </c>
      <c r="AO22" s="2">
        <f>ABS(AVERAGE(eod_group_score_df_negative!Q22:Q26))</f>
        <v>0.11638446550958075</v>
      </c>
      <c r="AP22" s="2">
        <f>ABS(AVERAGE(eod_group_score_df_negative!R22:R26))</f>
        <v>0.23043297503916998</v>
      </c>
      <c r="AQ22" s="2">
        <f>ABS(AVERAGE(eod_group_score_df_negative!S22:S26))</f>
        <v>0.18022205333604135</v>
      </c>
      <c r="AR22" s="2">
        <f>ABS(AVERAGE(eod_group_score_df_negative!T22:T26))</f>
        <v>0.30252504740007247</v>
      </c>
      <c r="AS22" s="2">
        <f>ABS(AVERAGE(eod_group_score_df_negative!U22:U26))</f>
        <v>0.11158946916935855</v>
      </c>
      <c r="AT22" s="2">
        <f>ABS(AVERAGE(eod_group_score_df_negative!V22:V26))</f>
        <v>0.17699805651250908</v>
      </c>
      <c r="AU22" s="2">
        <f>ABS(AVERAGE(eod_group_score_df_negative!W22:W26))</f>
        <v>7.2379729543461641E-2</v>
      </c>
      <c r="AV22" s="2">
        <f>ABS(AVERAGE(eod_group_score_df_negative!X22:X26))</f>
        <v>0.13688673673106272</v>
      </c>
      <c r="AW22" s="2">
        <f>ABS(AVERAGE(eod_group_score_df_negative!Y22:Y26))</f>
        <v>0.2315965811115627</v>
      </c>
      <c r="AX22" t="s">
        <v>277</v>
      </c>
      <c r="AY22" s="4">
        <f t="shared" si="2"/>
        <v>0.39189424489528379</v>
      </c>
      <c r="AZ22" s="4">
        <f t="shared" si="3"/>
        <v>0.38449859793179658</v>
      </c>
      <c r="BA22" s="4">
        <f t="shared" si="4"/>
        <v>0.10313206082797997</v>
      </c>
      <c r="BB22" s="4">
        <f t="shared" si="5"/>
        <v>0.50235223092360382</v>
      </c>
      <c r="BC22" s="4">
        <f t="shared" si="6"/>
        <v>0.85974688805711152</v>
      </c>
      <c r="BD22" s="4">
        <f t="shared" si="7"/>
        <v>0.37269910059696987</v>
      </c>
      <c r="BE22" s="4">
        <f t="shared" si="8"/>
        <v>0.64867215692560654</v>
      </c>
      <c r="BF22" s="4">
        <f t="shared" si="9"/>
        <v>-6.6610448795945743E-2</v>
      </c>
      <c r="BG22" s="4">
        <f t="shared" si="10"/>
        <v>0.40273025348924563</v>
      </c>
      <c r="BH22" s="4">
        <f t="shared" si="11"/>
        <v>0.20870039471872853</v>
      </c>
      <c r="BI22" s="4">
        <f t="shared" si="12"/>
        <v>0.57128565183719382</v>
      </c>
      <c r="BJ22" s="4">
        <f t="shared" si="13"/>
        <v>-0.15274348096644347</v>
      </c>
      <c r="BK22" s="4">
        <f t="shared" si="14"/>
        <v>0.45060239075725322</v>
      </c>
      <c r="BL22" s="4">
        <f t="shared" si="15"/>
        <v>9.1915198596095676E-2</v>
      </c>
      <c r="BM22" s="4">
        <f t="shared" si="16"/>
        <v>0.62501802779667581</v>
      </c>
      <c r="BN22" s="4">
        <f t="shared" si="17"/>
        <v>-0.56342698709467609</v>
      </c>
      <c r="BO22" s="4">
        <f t="shared" si="18"/>
        <v>0.80843986930404499</v>
      </c>
      <c r="BP22" s="4">
        <f t="shared" si="19"/>
        <v>7.6181142823064207E-2</v>
      </c>
      <c r="BQ22" s="4">
        <f t="shared" si="20"/>
        <v>0.55886800546496018</v>
      </c>
      <c r="BR22" s="4">
        <f t="shared" si="21"/>
        <v>0.87508023237590071</v>
      </c>
      <c r="BS22" s="4">
        <f t="shared" si="22"/>
        <v>0.53037560597468292</v>
      </c>
      <c r="BT22" s="4">
        <f t="shared" si="23"/>
        <v>0.66117860288539287</v>
      </c>
      <c r="BU22" s="4">
        <f t="shared" si="24"/>
        <v>0.74630995556871238</v>
      </c>
      <c r="BV22" t="s">
        <v>277</v>
      </c>
      <c r="BW22" s="1">
        <f t="shared" si="1"/>
        <v>45456</v>
      </c>
      <c r="BX22">
        <f>group_stock_price_index[[#This Row],[VNINDEX]]</f>
        <v>1301.51</v>
      </c>
      <c r="BY22" s="5">
        <f t="shared" si="25"/>
        <v>0</v>
      </c>
      <c r="BZ22" s="5">
        <f t="shared" si="26"/>
        <v>0</v>
      </c>
      <c r="CA22" s="5">
        <f t="shared" si="27"/>
        <v>0.58107543077902313</v>
      </c>
      <c r="CB22" s="5">
        <f t="shared" si="28"/>
        <v>0.73619238200867743</v>
      </c>
      <c r="CC22" s="5">
        <f t="shared" si="29"/>
        <v>0</v>
      </c>
      <c r="CD22" s="5">
        <f t="shared" ref="CD22:CE22" si="99">IF(AVERAGE(BS22:BS26)&lt;0,0,AVERAGE(BS22:BS26))</f>
        <v>0.33288165459993335</v>
      </c>
      <c r="CE22" s="5">
        <f t="shared" si="99"/>
        <v>0.39363579244245889</v>
      </c>
      <c r="CF22" s="5">
        <f t="shared" ref="CF22:CG22" si="100">IF(AVERAGE(BE22:BE26)&lt;0,0,AVERAGE(BE22:BE26))</f>
        <v>0.62437478208996477</v>
      </c>
      <c r="CG22" s="5">
        <f t="shared" si="100"/>
        <v>0</v>
      </c>
      <c r="CH22" s="5">
        <f t="shared" si="32"/>
        <v>0</v>
      </c>
      <c r="CI22" s="5">
        <f t="shared" si="33"/>
        <v>0.16850059113481147</v>
      </c>
      <c r="CJ22" s="5">
        <f t="shared" si="34"/>
        <v>0</v>
      </c>
      <c r="CK22" s="5">
        <f t="shared" si="35"/>
        <v>0.27629678508428074</v>
      </c>
      <c r="CL22" s="5">
        <f t="shared" si="36"/>
        <v>0.52696652826915413</v>
      </c>
      <c r="CM22" s="5">
        <f t="shared" si="37"/>
        <v>0.29581780346919639</v>
      </c>
      <c r="CN22" s="5">
        <f t="shared" si="38"/>
        <v>0.42783188159984514</v>
      </c>
      <c r="CO22" s="5">
        <f t="shared" si="39"/>
        <v>0.49557958902643673</v>
      </c>
      <c r="CP22" s="5">
        <f t="shared" si="40"/>
        <v>0.38904435109313462</v>
      </c>
      <c r="CQ22" s="5">
        <f t="shared" si="41"/>
        <v>0.82175931118965395</v>
      </c>
      <c r="CR22" s="5">
        <f t="shared" ref="CR22:CS22" si="101">IF(AVERAGE(BH22:BH26)&lt;0,0,AVERAGE(BH22:BH26))</f>
        <v>0.21833575857537385</v>
      </c>
      <c r="CS22" s="5">
        <f t="shared" si="101"/>
        <v>0.15979971121180031</v>
      </c>
      <c r="CT22" s="5">
        <f t="shared" si="43"/>
        <v>0</v>
      </c>
      <c r="CU22" s="5">
        <f t="shared" si="44"/>
        <v>0.73553969312057266</v>
      </c>
    </row>
    <row r="23" spans="1:99" x14ac:dyDescent="0.25">
      <c r="A23" s="1">
        <f>eod_group_score_df_positive[[#This Row],[date]]</f>
        <v>45455</v>
      </c>
      <c r="B23" s="1" t="s">
        <v>277</v>
      </c>
      <c r="C23" s="2">
        <f>AVERAGE(eod_group_score_df_positive!C23:C27)</f>
        <v>0.35684323577587784</v>
      </c>
      <c r="D23" s="2">
        <f>AVERAGE(eod_group_score_df_positive!D23:D27)</f>
        <v>0.2899284644112301</v>
      </c>
      <c r="E23" s="2">
        <f>AVERAGE(eod_group_score_df_positive!E23:E27)</f>
        <v>0.26890367639883223</v>
      </c>
      <c r="F23" s="2">
        <f>AVERAGE(eod_group_score_df_positive!F23:F27)</f>
        <v>0.44052415473885881</v>
      </c>
      <c r="G23" s="2">
        <f>AVERAGE(eod_group_score_df_positive!G23:G27)</f>
        <v>1.391392368972181</v>
      </c>
      <c r="H23" s="2">
        <f>AVERAGE(eod_group_score_df_positive!H23:H27)</f>
        <v>0.35098438599117371</v>
      </c>
      <c r="I23" s="2">
        <f>AVERAGE(eod_group_score_df_positive!I23:I27)</f>
        <v>1.7696003787986097</v>
      </c>
      <c r="J23" s="2">
        <f>AVERAGE(eod_group_score_df_positive!J23:J27)</f>
        <v>0.14089190590952644</v>
      </c>
      <c r="K23" s="2">
        <f>AVERAGE(eod_group_score_df_positive!K23:K27)</f>
        <v>0.1882135821662542</v>
      </c>
      <c r="L23" s="2">
        <f>AVERAGE(eod_group_score_df_positive!L23:L27)</f>
        <v>0.44622461864516172</v>
      </c>
      <c r="M23" s="2">
        <f>AVERAGE(eod_group_score_df_positive!M23:M27)</f>
        <v>0.44550036237775525</v>
      </c>
      <c r="N23" s="2">
        <f>AVERAGE(eod_group_score_df_positive!N23:N27)</f>
        <v>0.20880596990604211</v>
      </c>
      <c r="O23" s="2">
        <f>AVERAGE(eod_group_score_df_positive!O23:O27)</f>
        <v>0.42311618660945627</v>
      </c>
      <c r="P23" s="2">
        <f>AVERAGE(eod_group_score_df_positive!P23:P27)</f>
        <v>0.15225344844252073</v>
      </c>
      <c r="Q23" s="2">
        <f>AVERAGE(eod_group_score_df_positive!Q23:Q27)</f>
        <v>0.37129231464705703</v>
      </c>
      <c r="R23" s="2">
        <f>AVERAGE(eod_group_score_df_positive!R23:R27)</f>
        <v>8.2121155108889191E-2</v>
      </c>
      <c r="S23" s="2">
        <f>AVERAGE(eod_group_score_df_positive!S23:S27)</f>
        <v>1.7115278313434117</v>
      </c>
      <c r="T23" s="2">
        <f>AVERAGE(eod_group_score_df_positive!T23:T27)</f>
        <v>0.41551532757088294</v>
      </c>
      <c r="U23" s="2">
        <f>AVERAGE(eod_group_score_df_positive!U23:U27)</f>
        <v>0.37652146745677462</v>
      </c>
      <c r="V23" s="2">
        <f>AVERAGE(eod_group_score_df_positive!V23:V27)</f>
        <v>2.8153787262598007</v>
      </c>
      <c r="W23" s="2">
        <f>AVERAGE(eod_group_score_df_positive!W23:W27)</f>
        <v>0.17443401342929327</v>
      </c>
      <c r="X23" s="2">
        <f>AVERAGE(eod_group_score_df_positive!X23:X27)</f>
        <v>0.48825209546592702</v>
      </c>
      <c r="Y23" s="2">
        <f>AVERAGE(eod_group_score_df_positive!Y23:Y27)</f>
        <v>1.4477069880913995</v>
      </c>
      <c r="Z23" s="1" t="s">
        <v>277</v>
      </c>
      <c r="AA23" s="2">
        <f>ABS(AVERAGE(eod_group_score_df_negative!C23:C27))</f>
        <v>0.14683733234302448</v>
      </c>
      <c r="AB23" s="2">
        <f>ABS(AVERAGE(eod_group_score_df_negative!D23:D27))</f>
        <v>0.21787431986363467</v>
      </c>
      <c r="AC23" s="2">
        <f>ABS(AVERAGE(eod_group_score_df_negative!E23:E27))</f>
        <v>0.30341114449126055</v>
      </c>
      <c r="AD23" s="2">
        <f>ABS(AVERAGE(eod_group_score_df_negative!F23:F27))</f>
        <v>9.8081593559756125E-2</v>
      </c>
      <c r="AE23" s="2">
        <f>ABS(AVERAGE(eod_group_score_df_negative!G23:G27))</f>
        <v>4.8396846942252346E-2</v>
      </c>
      <c r="AF23" s="2">
        <f>ABS(AVERAGE(eod_group_score_df_negative!H23:H27))</f>
        <v>0.26553566388020161</v>
      </c>
      <c r="AG23" s="2">
        <f>ABS(AVERAGE(eod_group_score_df_negative!I23:I27))</f>
        <v>0.38294985594854331</v>
      </c>
      <c r="AH23" s="2">
        <f>ABS(AVERAGE(eod_group_score_df_negative!J23:J27))</f>
        <v>0.11616386804507209</v>
      </c>
      <c r="AI23" s="2">
        <f>ABS(AVERAGE(eod_group_score_df_negative!K23:K27))</f>
        <v>8.0930862835870782E-2</v>
      </c>
      <c r="AJ23" s="2">
        <f>ABS(AVERAGE(eod_group_score_df_negative!L23:L27))</f>
        <v>0.34608182204864779</v>
      </c>
      <c r="AK23" s="2">
        <f>ABS(AVERAGE(eod_group_score_df_negative!M23:M27))</f>
        <v>0.10470973696455217</v>
      </c>
      <c r="AL23" s="2">
        <f>ABS(AVERAGE(eod_group_score_df_negative!N23:N27))</f>
        <v>0.25715212317634084</v>
      </c>
      <c r="AM23" s="2">
        <f>ABS(AVERAGE(eod_group_score_df_negative!O23:O27))</f>
        <v>0.17352377207802372</v>
      </c>
      <c r="AN23" s="2">
        <f>ABS(AVERAGE(eod_group_score_df_negative!P23:P27))</f>
        <v>0.23008032208152374</v>
      </c>
      <c r="AO23" s="2">
        <f>ABS(AVERAGE(eod_group_score_df_negative!Q23:Q27))</f>
        <v>0.12007142422314447</v>
      </c>
      <c r="AP23" s="2">
        <f>ABS(AVERAGE(eod_group_score_df_negative!R23:R27))</f>
        <v>0.23726044750205069</v>
      </c>
      <c r="AQ23" s="2">
        <f>ABS(AVERAGE(eod_group_score_df_negative!S23:S27))</f>
        <v>5.4286578824525832E-2</v>
      </c>
      <c r="AR23" s="2">
        <f>ABS(AVERAGE(eod_group_score_df_negative!T23:T27))</f>
        <v>0.26183603676358058</v>
      </c>
      <c r="AS23" s="2">
        <f>ABS(AVERAGE(eod_group_score_df_negative!U23:U27))</f>
        <v>0.14173543776977429</v>
      </c>
      <c r="AT23" s="2">
        <f>ABS(AVERAGE(eod_group_score_df_negative!V23:V27))</f>
        <v>0.11168715477552441</v>
      </c>
      <c r="AU23" s="2">
        <f>ABS(AVERAGE(eod_group_score_df_negative!W23:W27))</f>
        <v>7.1256163333558609E-2</v>
      </c>
      <c r="AV23" s="2">
        <f>ABS(AVERAGE(eod_group_score_df_negative!X23:X27))</f>
        <v>0.15039612979908168</v>
      </c>
      <c r="AW23" s="2">
        <f>ABS(AVERAGE(eod_group_score_df_negative!Y23:Y27))</f>
        <v>0.25112502523053759</v>
      </c>
      <c r="AX23" t="s">
        <v>277</v>
      </c>
      <c r="AY23" s="4">
        <f t="shared" si="2"/>
        <v>0.41694263532373943</v>
      </c>
      <c r="AZ23" s="4">
        <f t="shared" si="3"/>
        <v>0.14189395328048018</v>
      </c>
      <c r="BA23" s="4">
        <f t="shared" si="4"/>
        <v>-6.0294556130418883E-2</v>
      </c>
      <c r="BB23" s="4">
        <f t="shared" si="5"/>
        <v>0.63579447909873565</v>
      </c>
      <c r="BC23" s="4">
        <f t="shared" si="6"/>
        <v>0.93277231638172142</v>
      </c>
      <c r="BD23" s="4">
        <f t="shared" si="7"/>
        <v>0.13859844806150146</v>
      </c>
      <c r="BE23" s="4">
        <f t="shared" si="8"/>
        <v>0.64418962236806876</v>
      </c>
      <c r="BF23" s="4">
        <f t="shared" si="9"/>
        <v>9.6197169524858989E-2</v>
      </c>
      <c r="BG23" s="4">
        <f t="shared" si="10"/>
        <v>0.3986064781293791</v>
      </c>
      <c r="BH23" s="4">
        <f t="shared" si="11"/>
        <v>0.12639402061255561</v>
      </c>
      <c r="BI23" s="4">
        <f t="shared" si="12"/>
        <v>0.61938271547644519</v>
      </c>
      <c r="BJ23" s="4">
        <f t="shared" si="13"/>
        <v>-0.10375644073586457</v>
      </c>
      <c r="BK23" s="4">
        <f t="shared" si="14"/>
        <v>0.41833003454964546</v>
      </c>
      <c r="BL23" s="4">
        <f t="shared" si="15"/>
        <v>-0.20355741406868105</v>
      </c>
      <c r="BM23" s="4">
        <f t="shared" si="16"/>
        <v>0.51127275081703771</v>
      </c>
      <c r="BN23" s="4">
        <f t="shared" si="17"/>
        <v>-0.48574899469756572</v>
      </c>
      <c r="BO23" s="4">
        <f t="shared" si="18"/>
        <v>0.9385138341697381</v>
      </c>
      <c r="BP23" s="4">
        <f t="shared" si="19"/>
        <v>0.22688267699630466</v>
      </c>
      <c r="BQ23" s="4">
        <f t="shared" si="20"/>
        <v>0.45303020050329446</v>
      </c>
      <c r="BR23" s="4">
        <f t="shared" si="21"/>
        <v>0.92368661361593973</v>
      </c>
      <c r="BS23" s="4">
        <f t="shared" si="22"/>
        <v>0.41995105972562047</v>
      </c>
      <c r="BT23" s="4">
        <f t="shared" si="23"/>
        <v>0.52901730921846857</v>
      </c>
      <c r="BU23" s="4">
        <f t="shared" si="24"/>
        <v>0.70435567111843889</v>
      </c>
      <c r="BV23" t="s">
        <v>277</v>
      </c>
      <c r="BW23" s="1">
        <f t="shared" si="1"/>
        <v>45455</v>
      </c>
      <c r="BX23">
        <f>group_stock_price_index[[#This Row],[VNINDEX]]</f>
        <v>1300.19</v>
      </c>
      <c r="BY23" s="5">
        <f t="shared" si="25"/>
        <v>0</v>
      </c>
      <c r="BZ23" s="5">
        <f t="shared" si="26"/>
        <v>0</v>
      </c>
      <c r="CA23" s="5">
        <f t="shared" si="27"/>
        <v>0.42848492273909439</v>
      </c>
      <c r="CB23" s="5">
        <f t="shared" si="28"/>
        <v>0.6534072889466962</v>
      </c>
      <c r="CC23" s="5">
        <f t="shared" si="29"/>
        <v>0</v>
      </c>
      <c r="CD23" s="5">
        <f t="shared" ref="CD23:CE23" si="102">IF(AVERAGE(BS23:BS27)&lt;0,0,AVERAGE(BS23:BS27))</f>
        <v>0.36943565374960946</v>
      </c>
      <c r="CE23" s="5">
        <f t="shared" si="102"/>
        <v>0.27737689431440427</v>
      </c>
      <c r="CF23" s="5">
        <f t="shared" ref="CF23:CG23" si="103">IF(AVERAGE(BE23:BE27)&lt;0,0,AVERAGE(BE23:BE27))</f>
        <v>0.4422306803422974</v>
      </c>
      <c r="CG23" s="5">
        <f t="shared" si="103"/>
        <v>0</v>
      </c>
      <c r="CH23" s="5">
        <f t="shared" si="32"/>
        <v>0</v>
      </c>
      <c r="CI23" s="5">
        <f t="shared" si="33"/>
        <v>0.18512759069332635</v>
      </c>
      <c r="CJ23" s="5">
        <f t="shared" si="34"/>
        <v>0</v>
      </c>
      <c r="CK23" s="5">
        <f t="shared" si="35"/>
        <v>4.7964581456436228E-2</v>
      </c>
      <c r="CL23" s="5">
        <f t="shared" si="36"/>
        <v>0.62671952090436889</v>
      </c>
      <c r="CM23" s="5">
        <f t="shared" si="37"/>
        <v>0.21314017151517209</v>
      </c>
      <c r="CN23" s="5">
        <f t="shared" si="38"/>
        <v>0.43047511239618458</v>
      </c>
      <c r="CO23" s="5">
        <f t="shared" si="39"/>
        <v>0.56303720388258038</v>
      </c>
      <c r="CP23" s="5">
        <f t="shared" si="40"/>
        <v>0.48223417857285594</v>
      </c>
      <c r="CQ23" s="5">
        <f t="shared" si="41"/>
        <v>0.66386239309191597</v>
      </c>
      <c r="CR23" s="5">
        <f t="shared" ref="CR23:CS23" si="104">IF(AVERAGE(BH23:BH27)&lt;0,0,AVERAGE(BH23:BH27))</f>
        <v>0.1962415446776111</v>
      </c>
      <c r="CS23" s="5">
        <f t="shared" si="104"/>
        <v>0</v>
      </c>
      <c r="CT23" s="5">
        <f t="shared" si="43"/>
        <v>0</v>
      </c>
      <c r="CU23" s="5">
        <f t="shared" si="44"/>
        <v>0.65350615662439693</v>
      </c>
    </row>
    <row r="24" spans="1:99" x14ac:dyDescent="0.25">
      <c r="A24" s="1">
        <f>eod_group_score_df_positive[[#This Row],[date]]</f>
        <v>45454</v>
      </c>
      <c r="B24" s="1" t="s">
        <v>277</v>
      </c>
      <c r="C24" s="2">
        <f>AVERAGE(eod_group_score_df_positive!C24:C28)</f>
        <v>0.13629113943427709</v>
      </c>
      <c r="D24" s="2">
        <f>AVERAGE(eod_group_score_df_positive!D24:D28)</f>
        <v>0.12651947922362133</v>
      </c>
      <c r="E24" s="2">
        <f>AVERAGE(eod_group_score_df_positive!E24:E28)</f>
        <v>0.27658604151662047</v>
      </c>
      <c r="F24" s="2">
        <f>AVERAGE(eod_group_score_df_positive!F24:F28)</f>
        <v>0.4185955847696784</v>
      </c>
      <c r="G24" s="2">
        <f>AVERAGE(eod_group_score_df_positive!G24:G28)</f>
        <v>0.35514553367179474</v>
      </c>
      <c r="H24" s="2">
        <f>AVERAGE(eod_group_score_df_positive!H24:H28)</f>
        <v>1.0158853181414924</v>
      </c>
      <c r="I24" s="2">
        <f>AVERAGE(eod_group_score_df_positive!I24:I28)</f>
        <v>1.5350194411560782</v>
      </c>
      <c r="J24" s="2">
        <f>AVERAGE(eod_group_score_df_positive!J24:J28)</f>
        <v>9.3784916787712835E-2</v>
      </c>
      <c r="K24" s="2">
        <f>AVERAGE(eod_group_score_df_positive!K24:K28)</f>
        <v>9.9515098272856178E-2</v>
      </c>
      <c r="L24" s="2">
        <f>AVERAGE(eod_group_score_df_positive!L24:L28)</f>
        <v>0.40262861397539956</v>
      </c>
      <c r="M24" s="2">
        <f>AVERAGE(eod_group_score_df_positive!M24:M28)</f>
        <v>0.31062872344108117</v>
      </c>
      <c r="N24" s="2">
        <f>AVERAGE(eod_group_score_df_positive!N24:N28)</f>
        <v>0.20240305140237841</v>
      </c>
      <c r="O24" s="2">
        <f>AVERAGE(eod_group_score_df_positive!O24:O28)</f>
        <v>0.28585216652051337</v>
      </c>
      <c r="P24" s="2">
        <f>AVERAGE(eod_group_score_df_positive!P24:P28)</f>
        <v>0.26489923407850735</v>
      </c>
      <c r="Q24" s="2">
        <f>AVERAGE(eod_group_score_df_positive!Q24:Q28)</f>
        <v>0.15671836527190905</v>
      </c>
      <c r="R24" s="2">
        <f>AVERAGE(eod_group_score_df_positive!R24:R28)</f>
        <v>0.1205479454143686</v>
      </c>
      <c r="S24" s="2">
        <f>AVERAGE(eod_group_score_df_positive!S24:S28)</f>
        <v>0.99191679163999991</v>
      </c>
      <c r="T24" s="2">
        <f>AVERAGE(eod_group_score_df_positive!T24:T28)</f>
        <v>0.7382577916503672</v>
      </c>
      <c r="U24" s="2">
        <f>AVERAGE(eod_group_score_df_positive!U24:U28)</f>
        <v>0.34986132901857386</v>
      </c>
      <c r="V24" s="2">
        <f>AVERAGE(eod_group_score_df_positive!V24:V28)</f>
        <v>2.804798670630074</v>
      </c>
      <c r="W24" s="2">
        <f>AVERAGE(eod_group_score_df_positive!W24:W28)</f>
        <v>9.265110750185783E-2</v>
      </c>
      <c r="X24" s="2">
        <f>AVERAGE(eod_group_score_df_positive!X24:X28)</f>
        <v>0.31309831070192817</v>
      </c>
      <c r="Y24" s="2">
        <f>AVERAGE(eod_group_score_df_positive!Y24:Y28)</f>
        <v>1.4975979763006755</v>
      </c>
      <c r="Z24" s="1" t="s">
        <v>277</v>
      </c>
      <c r="AA24" s="2">
        <f>ABS(AVERAGE(eod_group_score_df_negative!C24:C28))</f>
        <v>0.42884983664519111</v>
      </c>
      <c r="AB24" s="2">
        <f>ABS(AVERAGE(eod_group_score_df_negative!D24:D28))</f>
        <v>0.21787431986363467</v>
      </c>
      <c r="AC24" s="2">
        <f>ABS(AVERAGE(eod_group_score_df_negative!E24:E28))</f>
        <v>0.35609309008163698</v>
      </c>
      <c r="AD24" s="2">
        <f>ABS(AVERAGE(eod_group_score_df_negative!F24:F28))</f>
        <v>0.1373629343498875</v>
      </c>
      <c r="AE24" s="2">
        <f>ABS(AVERAGE(eod_group_score_df_negative!G24:G28))</f>
        <v>8.0622080208212307E-2</v>
      </c>
      <c r="AF24" s="2">
        <f>ABS(AVERAGE(eod_group_score_df_negative!H24:H28))</f>
        <v>0.34168617120110578</v>
      </c>
      <c r="AG24" s="2">
        <f>ABS(AVERAGE(eod_group_score_df_negative!I24:I28))</f>
        <v>0.44241923583630072</v>
      </c>
      <c r="AH24" s="2">
        <f>ABS(AVERAGE(eod_group_score_df_negative!J24:J28))</f>
        <v>0.19261131762588096</v>
      </c>
      <c r="AI24" s="2">
        <f>ABS(AVERAGE(eod_group_score_df_negative!K24:K28))</f>
        <v>0.23353962978774617</v>
      </c>
      <c r="AJ24" s="2">
        <f>ABS(AVERAGE(eod_group_score_df_negative!L24:L28))</f>
        <v>0.37312822416758767</v>
      </c>
      <c r="AK24" s="2">
        <f>ABS(AVERAGE(eod_group_score_df_negative!M24:M28))</f>
        <v>0.18558665508143782</v>
      </c>
      <c r="AL24" s="2">
        <f>ABS(AVERAGE(eod_group_score_df_negative!N24:N28))</f>
        <v>0.32498309896730959</v>
      </c>
      <c r="AM24" s="2">
        <f>ABS(AVERAGE(eod_group_score_df_negative!O24:O28))</f>
        <v>0.17664041963822064</v>
      </c>
      <c r="AN24" s="2">
        <f>ABS(AVERAGE(eod_group_score_df_negative!P24:P28))</f>
        <v>0.22898345712450413</v>
      </c>
      <c r="AO24" s="2">
        <f>ABS(AVERAGE(eod_group_score_df_negative!Q24:Q28))</f>
        <v>0.14280137796213396</v>
      </c>
      <c r="AP24" s="2">
        <f>ABS(AVERAGE(eod_group_score_df_negative!R24:R28))</f>
        <v>0.29259113925367319</v>
      </c>
      <c r="AQ24" s="2">
        <f>ABS(AVERAGE(eod_group_score_df_negative!S24:S28))</f>
        <v>6.1869743309222971E-2</v>
      </c>
      <c r="AR24" s="2">
        <f>ABS(AVERAGE(eod_group_score_df_negative!T24:T28))</f>
        <v>0.27164565876021851</v>
      </c>
      <c r="AS24" s="2">
        <f>ABS(AVERAGE(eod_group_score_df_negative!U24:U28))</f>
        <v>0.14996432968184242</v>
      </c>
      <c r="AT24" s="2">
        <f>ABS(AVERAGE(eod_group_score_df_negative!V24:V28))</f>
        <v>0.20907345599135016</v>
      </c>
      <c r="AU24" s="2">
        <f>ABS(AVERAGE(eod_group_score_df_negative!W24:W28))</f>
        <v>0.11741414122562573</v>
      </c>
      <c r="AV24" s="2">
        <f>ABS(AVERAGE(eod_group_score_df_negative!X24:X28))</f>
        <v>0.21375543861376292</v>
      </c>
      <c r="AW24" s="2">
        <f>ABS(AVERAGE(eod_group_score_df_negative!Y24:Y28))</f>
        <v>0.28243530972840397</v>
      </c>
      <c r="AX24" t="s">
        <v>277</v>
      </c>
      <c r="AY24" s="4">
        <f t="shared" si="2"/>
        <v>-0.51767383643010756</v>
      </c>
      <c r="AZ24" s="4">
        <f t="shared" si="3"/>
        <v>-0.26526273377200843</v>
      </c>
      <c r="BA24" s="4">
        <f t="shared" si="4"/>
        <v>-0.1256672531053267</v>
      </c>
      <c r="BB24" s="4">
        <f t="shared" si="5"/>
        <v>0.50585185899329344</v>
      </c>
      <c r="BC24" s="4">
        <f t="shared" si="6"/>
        <v>0.62997672318800446</v>
      </c>
      <c r="BD24" s="4">
        <f t="shared" si="7"/>
        <v>0.49662146872785795</v>
      </c>
      <c r="BE24" s="4">
        <f t="shared" si="8"/>
        <v>0.5525330408635416</v>
      </c>
      <c r="BF24" s="4">
        <f t="shared" si="9"/>
        <v>-0.34506878570005856</v>
      </c>
      <c r="BG24" s="4">
        <f t="shared" si="10"/>
        <v>-0.40240993513385287</v>
      </c>
      <c r="BH24" s="4">
        <f t="shared" si="11"/>
        <v>3.8027882394733578E-2</v>
      </c>
      <c r="BI24" s="4">
        <f t="shared" si="12"/>
        <v>0.2519915217701556</v>
      </c>
      <c r="BJ24" s="4">
        <f t="shared" si="13"/>
        <v>-0.23242940202165877</v>
      </c>
      <c r="BK24" s="4">
        <f t="shared" si="14"/>
        <v>0.23613729203609271</v>
      </c>
      <c r="BL24" s="4">
        <f t="shared" si="15"/>
        <v>7.272127084777702E-2</v>
      </c>
      <c r="BM24" s="4">
        <f t="shared" si="16"/>
        <v>4.6464340412112441E-2</v>
      </c>
      <c r="BN24" s="4">
        <f t="shared" si="17"/>
        <v>-0.41642923708741264</v>
      </c>
      <c r="BO24" s="4">
        <f t="shared" si="18"/>
        <v>0.8825763259307462</v>
      </c>
      <c r="BP24" s="4">
        <f t="shared" si="19"/>
        <v>0.46203637852751483</v>
      </c>
      <c r="BQ24" s="4">
        <f t="shared" si="20"/>
        <v>0.39993344850778256</v>
      </c>
      <c r="BR24" s="4">
        <f t="shared" si="21"/>
        <v>0.86125923913983493</v>
      </c>
      <c r="BS24" s="4">
        <f t="shared" si="22"/>
        <v>-0.11788258112074901</v>
      </c>
      <c r="BT24" s="4">
        <f t="shared" si="23"/>
        <v>0.18855872662422479</v>
      </c>
      <c r="BU24" s="4">
        <f t="shared" si="24"/>
        <v>0.68266288957049315</v>
      </c>
      <c r="BV24" t="s">
        <v>277</v>
      </c>
      <c r="BW24" s="1">
        <f t="shared" si="1"/>
        <v>45454</v>
      </c>
      <c r="BX24">
        <f>group_stock_price_index[[#This Row],[VNINDEX]]</f>
        <v>1284.4100000000001</v>
      </c>
      <c r="BY24" s="5">
        <f t="shared" si="25"/>
        <v>0</v>
      </c>
      <c r="BZ24" s="5">
        <f t="shared" si="26"/>
        <v>0</v>
      </c>
      <c r="CA24" s="5">
        <f t="shared" si="27"/>
        <v>0.32595801359918369</v>
      </c>
      <c r="CB24" s="5">
        <f t="shared" si="28"/>
        <v>0.56266976856780426</v>
      </c>
      <c r="CC24" s="5">
        <f t="shared" si="29"/>
        <v>0</v>
      </c>
      <c r="CD24" s="5">
        <f t="shared" ref="CD24:CE24" si="105">IF(AVERAGE(BS24:BS28)&lt;0,0,AVERAGE(BS24:BS28))</f>
        <v>0.45799700188377301</v>
      </c>
      <c r="CE24" s="5">
        <f t="shared" si="105"/>
        <v>0.24013926954882484</v>
      </c>
      <c r="CF24" s="5">
        <f t="shared" ref="CF24:CG24" si="106">IF(AVERAGE(BE24:BE28)&lt;0,0,AVERAGE(BE24:BE28))</f>
        <v>0.27999127860228284</v>
      </c>
      <c r="CG24" s="5">
        <f t="shared" si="106"/>
        <v>0</v>
      </c>
      <c r="CH24" s="5">
        <f t="shared" si="32"/>
        <v>0</v>
      </c>
      <c r="CI24" s="5">
        <f t="shared" si="33"/>
        <v>0.30538826601022229</v>
      </c>
      <c r="CJ24" s="5">
        <f t="shared" si="34"/>
        <v>2.2300048669704718E-2</v>
      </c>
      <c r="CK24" s="5">
        <f t="shared" si="35"/>
        <v>0</v>
      </c>
      <c r="CL24" s="5">
        <f t="shared" si="36"/>
        <v>0.78354761105180037</v>
      </c>
      <c r="CM24" s="5">
        <f t="shared" si="37"/>
        <v>0.16302658104368351</v>
      </c>
      <c r="CN24" s="5">
        <f t="shared" si="38"/>
        <v>0.44768723037770586</v>
      </c>
      <c r="CO24" s="5">
        <f t="shared" si="39"/>
        <v>0.65704157802638874</v>
      </c>
      <c r="CP24" s="5">
        <f t="shared" si="40"/>
        <v>0.57187136435447705</v>
      </c>
      <c r="CQ24" s="5">
        <f t="shared" si="41"/>
        <v>0.53372374372673836</v>
      </c>
      <c r="CR24" s="5">
        <f t="shared" ref="CR24:CS24" si="107">IF(AVERAGE(BH24:BH28)&lt;0,0,AVERAGE(BH24:BH28))</f>
        <v>0.20619460833932041</v>
      </c>
      <c r="CS24" s="5">
        <f t="shared" si="107"/>
        <v>0</v>
      </c>
      <c r="CT24" s="5">
        <f t="shared" si="43"/>
        <v>0</v>
      </c>
      <c r="CU24" s="5">
        <f t="shared" si="44"/>
        <v>0.59514968374540522</v>
      </c>
    </row>
    <row r="25" spans="1:99" x14ac:dyDescent="0.25">
      <c r="A25" s="1">
        <f>eod_group_score_df_positive[[#This Row],[date]]</f>
        <v>45453</v>
      </c>
      <c r="B25" s="1" t="s">
        <v>277</v>
      </c>
      <c r="C25" s="2">
        <f>AVERAGE(eod_group_score_df_positive!C25:C29)</f>
        <v>0.13831234076181095</v>
      </c>
      <c r="D25" s="2">
        <f>AVERAGE(eod_group_score_df_positive!D25:D29)</f>
        <v>0.14661480301244018</v>
      </c>
      <c r="E25" s="2">
        <f>AVERAGE(eod_group_score_df_positive!E25:E29)</f>
        <v>0.26722465365961084</v>
      </c>
      <c r="F25" s="2">
        <f>AVERAGE(eod_group_score_df_positive!F25:F29)</f>
        <v>7.6967161353582225E-2</v>
      </c>
      <c r="G25" s="2">
        <f>AVERAGE(eod_group_score_df_positive!G25:G29)</f>
        <v>0.16692233325981648</v>
      </c>
      <c r="H25" s="2">
        <f>AVERAGE(eod_group_score_df_positive!H25:H29)</f>
        <v>2.3206499239552643</v>
      </c>
      <c r="I25" s="2">
        <f>AVERAGE(eod_group_score_df_positive!I25:I29)</f>
        <v>1.604392670494891</v>
      </c>
      <c r="J25" s="2">
        <f>AVERAGE(eod_group_score_df_positive!J25:J29)</f>
        <v>9.2280304967291032E-2</v>
      </c>
      <c r="K25" s="2">
        <f>AVERAGE(eod_group_score_df_positive!K25:K29)</f>
        <v>8.2641790721931813E-2</v>
      </c>
      <c r="L25" s="2">
        <f>AVERAGE(eod_group_score_df_positive!L25:L29)</f>
        <v>0.43170487158119258</v>
      </c>
      <c r="M25" s="2">
        <f>AVERAGE(eod_group_score_df_positive!M25:M29)</f>
        <v>0.14365757899584444</v>
      </c>
      <c r="N25" s="2">
        <f>AVERAGE(eod_group_score_df_positive!N25:N29)</f>
        <v>0.2025441895324589</v>
      </c>
      <c r="O25" s="2">
        <f>AVERAGE(eod_group_score_df_positive!O25:O29)</f>
        <v>0.16950080211835866</v>
      </c>
      <c r="P25" s="2">
        <f>AVERAGE(eod_group_score_df_positive!P25:P29)</f>
        <v>0.4127038023715387</v>
      </c>
      <c r="Q25" s="2">
        <f>AVERAGE(eod_group_score_df_positive!Q25:Q29)</f>
        <v>0.1497968671376709</v>
      </c>
      <c r="R25" s="2">
        <f>AVERAGE(eod_group_score_df_positive!R25:R29)</f>
        <v>0.13441899448326611</v>
      </c>
      <c r="S25" s="2">
        <f>AVERAGE(eod_group_score_df_positive!S25:S29)</f>
        <v>0.68776037830706005</v>
      </c>
      <c r="T25" s="2">
        <f>AVERAGE(eod_group_score_df_positive!T25:T29)</f>
        <v>0.72846852594557754</v>
      </c>
      <c r="U25" s="2">
        <f>AVERAGE(eod_group_score_df_positive!U25:U29)</f>
        <v>0.34610753781173542</v>
      </c>
      <c r="V25" s="2">
        <f>AVERAGE(eod_group_score_df_positive!V25:V29)</f>
        <v>2.7628851401842884</v>
      </c>
      <c r="W25" s="2">
        <f>AVERAGE(eod_group_score_df_positive!W25:W29)</f>
        <v>0.19200673531773432</v>
      </c>
      <c r="X25" s="2">
        <f>AVERAGE(eod_group_score_df_positive!X25:X29)</f>
        <v>0.33262076939942159</v>
      </c>
      <c r="Y25" s="2">
        <f>AVERAGE(eod_group_score_df_positive!Y25:Y29)</f>
        <v>1.4999800593795283</v>
      </c>
      <c r="Z25" s="1" t="s">
        <v>277</v>
      </c>
      <c r="AA25" s="2">
        <f>ABS(AVERAGE(eod_group_score_df_negative!C25:C29))</f>
        <v>0.30349473333775212</v>
      </c>
      <c r="AB25" s="2">
        <f>ABS(AVERAGE(eod_group_score_df_negative!D25:D29))</f>
        <v>0.20341150271437466</v>
      </c>
      <c r="AC25" s="2">
        <f>ABS(AVERAGE(eod_group_score_df_negative!E25:E29))</f>
        <v>0.26745025109328563</v>
      </c>
      <c r="AD25" s="2">
        <f>ABS(AVERAGE(eod_group_score_df_negative!F25:F29))</f>
        <v>0.15684321172894924</v>
      </c>
      <c r="AE25" s="2">
        <f>ABS(AVERAGE(eod_group_score_df_negative!G25:G29))</f>
        <v>0.10935942298044943</v>
      </c>
      <c r="AF25" s="2">
        <f>ABS(AVERAGE(eod_group_score_df_negative!H25:H29))</f>
        <v>0.28342690835284623</v>
      </c>
      <c r="AG25" s="2">
        <f>ABS(AVERAGE(eod_group_score_df_negative!I25:I29))</f>
        <v>0.22111807955988194</v>
      </c>
      <c r="AH25" s="2">
        <f>ABS(AVERAGE(eod_group_score_df_negative!J25:J29))</f>
        <v>0.19671597741616775</v>
      </c>
      <c r="AI25" s="2">
        <f>ABS(AVERAGE(eod_group_score_df_negative!K25:K29))</f>
        <v>0.25347657964053572</v>
      </c>
      <c r="AJ25" s="2">
        <f>ABS(AVERAGE(eod_group_score_df_negative!L25:L29))</f>
        <v>0.22276679061326016</v>
      </c>
      <c r="AK25" s="2">
        <f>ABS(AVERAGE(eod_group_score_df_negative!M25:M29))</f>
        <v>0.21613831121848834</v>
      </c>
      <c r="AL25" s="2">
        <f>ABS(AVERAGE(eod_group_score_df_negative!N25:N29))</f>
        <v>0.23353517637783811</v>
      </c>
      <c r="AM25" s="2">
        <f>ABS(AVERAGE(eod_group_score_df_negative!O25:O29))</f>
        <v>3.6231277135616462E-2</v>
      </c>
      <c r="AN25" s="2">
        <f>ABS(AVERAGE(eod_group_score_df_negative!P25:P29))</f>
        <v>0.18076374855150748</v>
      </c>
      <c r="AO25" s="2">
        <f>ABS(AVERAGE(eod_group_score_df_negative!Q25:Q29))</f>
        <v>9.7046313006831669E-2</v>
      </c>
      <c r="AP25" s="2">
        <f>ABS(AVERAGE(eod_group_score_df_negative!R25:R29))</f>
        <v>0.21036183791284477</v>
      </c>
      <c r="AQ25" s="2">
        <f>ABS(AVERAGE(eod_group_score_df_negative!S25:S29))</f>
        <v>7.7849137416130337E-2</v>
      </c>
      <c r="AR25" s="2">
        <f>ABS(AVERAGE(eod_group_score_df_negative!T25:T29))</f>
        <v>0.23440117865747717</v>
      </c>
      <c r="AS25" s="2">
        <f>ABS(AVERAGE(eod_group_score_df_negative!U25:U29))</f>
        <v>0.11026178693719543</v>
      </c>
      <c r="AT25" s="2">
        <f>ABS(AVERAGE(eod_group_score_df_negative!V25:V29))</f>
        <v>0.15907144845918758</v>
      </c>
      <c r="AU25" s="2">
        <f>ABS(AVERAGE(eod_group_score_df_negative!W25:W29))</f>
        <v>0.1471731145775434</v>
      </c>
      <c r="AV25" s="2">
        <f>ABS(AVERAGE(eod_group_score_df_negative!X25:X29))</f>
        <v>0.18807229609732268</v>
      </c>
      <c r="AW25" s="2">
        <f>ABS(AVERAGE(eod_group_score_df_negative!Y25:Y29))</f>
        <v>0.16752939726964658</v>
      </c>
      <c r="AX25" t="s">
        <v>277</v>
      </c>
      <c r="AY25" s="4">
        <f t="shared" si="2"/>
        <v>-0.37387901249113231</v>
      </c>
      <c r="AZ25" s="4">
        <f t="shared" si="3"/>
        <v>-0.162264089220376</v>
      </c>
      <c r="BA25" s="4">
        <f t="shared" si="4"/>
        <v>-4.2193383618602021E-4</v>
      </c>
      <c r="BB25" s="4">
        <f t="shared" si="5"/>
        <v>-0.34162748778973978</v>
      </c>
      <c r="BC25" s="4">
        <f t="shared" si="6"/>
        <v>0.20834857524688671</v>
      </c>
      <c r="BD25" s="4">
        <f t="shared" si="7"/>
        <v>0.78232062523160484</v>
      </c>
      <c r="BE25" s="4">
        <f t="shared" si="8"/>
        <v>0.75774661469043936</v>
      </c>
      <c r="BF25" s="4">
        <f t="shared" si="9"/>
        <v>-0.36137375743230077</v>
      </c>
      <c r="BG25" s="4">
        <f t="shared" si="10"/>
        <v>-0.50825781624008515</v>
      </c>
      <c r="BH25" s="4">
        <f t="shared" si="11"/>
        <v>0.31924694839706291</v>
      </c>
      <c r="BI25" s="4">
        <f t="shared" si="12"/>
        <v>-0.20144958348319833</v>
      </c>
      <c r="BJ25" s="4">
        <f t="shared" si="13"/>
        <v>-7.106730854069844E-2</v>
      </c>
      <c r="BK25" s="4">
        <f t="shared" si="14"/>
        <v>0.64778193787766902</v>
      </c>
      <c r="BL25" s="4">
        <f t="shared" si="15"/>
        <v>0.39082179549544815</v>
      </c>
      <c r="BM25" s="4">
        <f t="shared" si="16"/>
        <v>0.21370067465489198</v>
      </c>
      <c r="BN25" s="4">
        <f t="shared" si="17"/>
        <v>-0.22026411068678448</v>
      </c>
      <c r="BO25" s="4">
        <f t="shared" si="18"/>
        <v>0.79663487504437702</v>
      </c>
      <c r="BP25" s="4">
        <f t="shared" si="19"/>
        <v>0.51311963075188949</v>
      </c>
      <c r="BQ25" s="4">
        <f t="shared" si="20"/>
        <v>0.51678703647377977</v>
      </c>
      <c r="BR25" s="4">
        <f t="shared" si="21"/>
        <v>0.89111990980465816</v>
      </c>
      <c r="BS25" s="4">
        <f t="shared" si="22"/>
        <v>0.13218244171649163</v>
      </c>
      <c r="BT25" s="4">
        <f t="shared" si="23"/>
        <v>0.27760783248418874</v>
      </c>
      <c r="BU25" s="4">
        <f t="shared" si="24"/>
        <v>0.79906633020685425</v>
      </c>
      <c r="BV25" t="s">
        <v>277</v>
      </c>
      <c r="BW25" s="1">
        <f t="shared" si="1"/>
        <v>45453</v>
      </c>
      <c r="BX25">
        <f>group_stock_price_index[[#This Row],[VNINDEX]]</f>
        <v>1290.67</v>
      </c>
      <c r="BY25" s="5">
        <f t="shared" si="25"/>
        <v>0</v>
      </c>
      <c r="BZ25" s="5">
        <f t="shared" si="26"/>
        <v>1.967361571344638E-2</v>
      </c>
      <c r="CA25" s="5">
        <f t="shared" si="27"/>
        <v>0.2711252987057709</v>
      </c>
      <c r="CB25" s="5">
        <f t="shared" si="28"/>
        <v>0.46594256887452995</v>
      </c>
      <c r="CC25" s="5">
        <f t="shared" si="29"/>
        <v>0</v>
      </c>
      <c r="CD25" s="5">
        <f t="shared" ref="CD25:CE25" si="108">IF(AVERAGE(BS25:BS29)&lt;0,0,AVERAGE(BS25:BS29))</f>
        <v>0.66152976874758096</v>
      </c>
      <c r="CE25" s="5">
        <f t="shared" si="108"/>
        <v>0.28237392354628821</v>
      </c>
      <c r="CF25" s="5">
        <f t="shared" ref="CF25:CG25" si="109">IF(AVERAGE(BE25:BE29)&lt;0,0,AVERAGE(BE25:BE29))</f>
        <v>0.14027578843059879</v>
      </c>
      <c r="CG25" s="5">
        <f t="shared" si="109"/>
        <v>0</v>
      </c>
      <c r="CH25" s="5">
        <f t="shared" si="32"/>
        <v>2.3896186970045429E-2</v>
      </c>
      <c r="CI25" s="5">
        <f t="shared" si="33"/>
        <v>0.33605593492209163</v>
      </c>
      <c r="CJ25" s="5">
        <f t="shared" si="34"/>
        <v>0.26829163820717405</v>
      </c>
      <c r="CK25" s="5">
        <f t="shared" si="35"/>
        <v>0</v>
      </c>
      <c r="CL25" s="5">
        <f t="shared" si="36"/>
        <v>0.84861530937355201</v>
      </c>
      <c r="CM25" s="5">
        <f t="shared" si="37"/>
        <v>0.13929418630217169</v>
      </c>
      <c r="CN25" s="5">
        <f t="shared" si="38"/>
        <v>0.52470251730665796</v>
      </c>
      <c r="CO25" s="5">
        <f t="shared" si="39"/>
        <v>0.65164798980053662</v>
      </c>
      <c r="CP25" s="5">
        <f t="shared" si="40"/>
        <v>0.51165846005517279</v>
      </c>
      <c r="CQ25" s="5">
        <f t="shared" si="41"/>
        <v>0.43965059661813283</v>
      </c>
      <c r="CR25" s="5">
        <f t="shared" ref="CR25:CS25" si="110">IF(AVERAGE(BH25:BH29)&lt;0,0,AVERAGE(BH25:BH29))</f>
        <v>0.26978803869788631</v>
      </c>
      <c r="CS25" s="5">
        <f t="shared" si="110"/>
        <v>0</v>
      </c>
      <c r="CT25" s="5">
        <f t="shared" si="43"/>
        <v>0</v>
      </c>
      <c r="CU25" s="5">
        <f t="shared" si="44"/>
        <v>0.59485529464716458</v>
      </c>
    </row>
    <row r="26" spans="1:99" x14ac:dyDescent="0.25">
      <c r="A26" s="1">
        <f>eod_group_score_df_positive[[#This Row],[date]]</f>
        <v>45450</v>
      </c>
      <c r="B26" s="1" t="s">
        <v>277</v>
      </c>
      <c r="C26" s="2">
        <f>AVERAGE(eod_group_score_df_positive!C26:C30)</f>
        <v>0.11189776558385042</v>
      </c>
      <c r="D26" s="2">
        <f>AVERAGE(eod_group_score_df_positive!D26:D30)</f>
        <v>0.14560277041662373</v>
      </c>
      <c r="E26" s="2">
        <f>AVERAGE(eod_group_score_df_positive!E26:E30)</f>
        <v>0.29646030103588539</v>
      </c>
      <c r="F26" s="2">
        <f>AVERAGE(eod_group_score_df_positive!F26:F30)</f>
        <v>0.21974595748722531</v>
      </c>
      <c r="G26" s="2">
        <f>AVERAGE(eod_group_score_df_positive!G26:G30)</f>
        <v>0.28969073320492189</v>
      </c>
      <c r="H26" s="2">
        <f>AVERAGE(eod_group_score_df_positive!H26:H30)</f>
        <v>3.1495587875535072</v>
      </c>
      <c r="I26" s="2">
        <f>AVERAGE(eod_group_score_df_positive!I26:I30)</f>
        <v>0.70060432773866232</v>
      </c>
      <c r="J26" s="2">
        <f>AVERAGE(eod_group_score_df_positive!J26:J30)</f>
        <v>0.11487420106829245</v>
      </c>
      <c r="K26" s="2">
        <f>AVERAGE(eod_group_score_df_positive!K26:K30)</f>
        <v>0.1015598532758604</v>
      </c>
      <c r="L26" s="2">
        <f>AVERAGE(eod_group_score_df_positive!L26:L30)</f>
        <v>0.50932841380124683</v>
      </c>
      <c r="M26" s="2">
        <f>AVERAGE(eod_group_score_df_positive!M26:M30)</f>
        <v>7.8785099819998219E-2</v>
      </c>
      <c r="N26" s="2">
        <f>AVERAGE(eod_group_score_df_positive!N26:N30)</f>
        <v>0.22514444917718893</v>
      </c>
      <c r="O26" s="2">
        <f>AVERAGE(eod_group_score_df_positive!O26:O30)</f>
        <v>0.20799568654378789</v>
      </c>
      <c r="P26" s="2">
        <f>AVERAGE(eod_group_score_df_positive!P26:P30)</f>
        <v>0.42210326539727711</v>
      </c>
      <c r="Q26" s="2">
        <f>AVERAGE(eod_group_score_df_positive!Q26:Q30)</f>
        <v>0.46750421648638396</v>
      </c>
      <c r="R26" s="2">
        <f>AVERAGE(eod_group_score_df_positive!R26:R30)</f>
        <v>0.12785934864003951</v>
      </c>
      <c r="S26" s="2">
        <f>AVERAGE(eod_group_score_df_positive!S26:S30)</f>
        <v>0.19405607909699149</v>
      </c>
      <c r="T26" s="2">
        <f>AVERAGE(eod_group_score_df_positive!T26:T30)</f>
        <v>0.74315926235358587</v>
      </c>
      <c r="U26" s="2">
        <f>AVERAGE(eod_group_score_df_positive!U26:U30)</f>
        <v>3.940685014567856E-2</v>
      </c>
      <c r="V26" s="2">
        <f>AVERAGE(eod_group_score_df_positive!V26:V30)</f>
        <v>0.64254522443975248</v>
      </c>
      <c r="W26" s="2">
        <f>AVERAGE(eod_group_score_df_positive!W26:W30)</f>
        <v>0.78565741544953716</v>
      </c>
      <c r="X26" s="2">
        <f>AVERAGE(eod_group_score_df_positive!X26:X30)</f>
        <v>0.33837024532493754</v>
      </c>
      <c r="Y26" s="2">
        <f>AVERAGE(eod_group_score_df_positive!Y26:Y30)</f>
        <v>1.2568247299655455</v>
      </c>
      <c r="Z26" s="1" t="s">
        <v>277</v>
      </c>
      <c r="AA26" s="2">
        <f>ABS(AVERAGE(eod_group_score_df_negative!C26:C30))</f>
        <v>0.31203086686463677</v>
      </c>
      <c r="AB26" s="2">
        <f>ABS(AVERAGE(eod_group_score_df_negative!D26:D30))</f>
        <v>0.19130618648601577</v>
      </c>
      <c r="AC26" s="2">
        <f>ABS(AVERAGE(eod_group_score_df_negative!E26:E30))</f>
        <v>0.32305454594399102</v>
      </c>
      <c r="AD26" s="2">
        <f>ABS(AVERAGE(eod_group_score_df_negative!F26:F30))</f>
        <v>0.15374364565722667</v>
      </c>
      <c r="AE26" s="2">
        <f>ABS(AVERAGE(eod_group_score_df_negative!G26:G30))</f>
        <v>0.16489272995354323</v>
      </c>
      <c r="AF26" s="2">
        <f>ABS(AVERAGE(eod_group_score_df_negative!H26:H30))</f>
        <v>0.26535039807786942</v>
      </c>
      <c r="AG26" s="2">
        <f>ABS(AVERAGE(eod_group_score_df_negative!I26:I30))</f>
        <v>0.22201284018734418</v>
      </c>
      <c r="AH26" s="2">
        <f>ABS(AVERAGE(eod_group_score_df_negative!J26:J30))</f>
        <v>0.15434802173719814</v>
      </c>
      <c r="AI26" s="2">
        <f>ABS(AVERAGE(eod_group_score_df_negative!K26:K30))</f>
        <v>0.26503635916685125</v>
      </c>
      <c r="AJ26" s="2">
        <f>ABS(AVERAGE(eod_group_score_df_negative!L26:L30))</f>
        <v>0.2186426273208848</v>
      </c>
      <c r="AK26" s="2">
        <f>ABS(AVERAGE(eod_group_score_df_negative!M26:M30))</f>
        <v>0.20370597006270552</v>
      </c>
      <c r="AL26" s="2">
        <f>ABS(AVERAGE(eod_group_score_df_negative!N26:N30))</f>
        <v>0.24324538295817147</v>
      </c>
      <c r="AM26" s="2">
        <f>ABS(AVERAGE(eod_group_score_df_negative!O26:O30))</f>
        <v>3.3152261497021933E-2</v>
      </c>
      <c r="AN26" s="2">
        <f>ABS(AVERAGE(eod_group_score_df_negative!P26:P30))</f>
        <v>0.14424943736231627</v>
      </c>
      <c r="AO26" s="2">
        <f>ABS(AVERAGE(eod_group_score_df_negative!Q26:Q30))</f>
        <v>6.9023294726936871E-2</v>
      </c>
      <c r="AP26" s="2">
        <f>ABS(AVERAGE(eod_group_score_df_negative!R26:R30))</f>
        <v>0.1490419620346306</v>
      </c>
      <c r="AQ26" s="2">
        <f>ABS(AVERAGE(eod_group_score_df_negative!S26:S30))</f>
        <v>0.11524666585983789</v>
      </c>
      <c r="AR26" s="2">
        <f>ABS(AVERAGE(eod_group_score_df_negative!T26:T30))</f>
        <v>0.1484524995754998</v>
      </c>
      <c r="AS26" s="2">
        <f>ABS(AVERAGE(eod_group_score_df_negative!U26:U30))</f>
        <v>0.13462660239637564</v>
      </c>
      <c r="AT26" s="2">
        <f>ABS(AVERAGE(eod_group_score_df_negative!V26:V30))</f>
        <v>0.18247322388580695</v>
      </c>
      <c r="AU26" s="2">
        <f>ABS(AVERAGE(eod_group_score_df_negative!W26:W30))</f>
        <v>0.13876410745851736</v>
      </c>
      <c r="AV26" s="2">
        <f>ABS(AVERAGE(eod_group_score_df_negative!X26:X30))</f>
        <v>0.17751021150175214</v>
      </c>
      <c r="AW26" s="2">
        <f>ABS(AVERAGE(eod_group_score_df_negative!Y26:Y30))</f>
        <v>0.18341147442165967</v>
      </c>
      <c r="AX26" t="s">
        <v>277</v>
      </c>
      <c r="AY26" s="4">
        <f t="shared" si="2"/>
        <v>-0.47209149361975472</v>
      </c>
      <c r="AZ26" s="4">
        <f t="shared" si="3"/>
        <v>-0.13565509355870137</v>
      </c>
      <c r="BA26" s="4">
        <f t="shared" si="4"/>
        <v>-4.2927534404949452E-2</v>
      </c>
      <c r="BB26" s="4">
        <f t="shared" si="5"/>
        <v>0.17671793612008893</v>
      </c>
      <c r="BC26" s="4">
        <f t="shared" si="6"/>
        <v>0.2745326510213919</v>
      </c>
      <c r="BD26" s="4">
        <f t="shared" si="7"/>
        <v>0.84459299872783622</v>
      </c>
      <c r="BE26" s="4">
        <f t="shared" si="8"/>
        <v>0.51873247560216762</v>
      </c>
      <c r="BF26" s="4">
        <f t="shared" si="9"/>
        <v>-0.14662170253837103</v>
      </c>
      <c r="BG26" s="4">
        <f t="shared" si="10"/>
        <v>-0.44593070070667323</v>
      </c>
      <c r="BH26" s="4">
        <f t="shared" si="11"/>
        <v>0.39930954675378866</v>
      </c>
      <c r="BI26" s="4">
        <f t="shared" si="12"/>
        <v>-0.4422117495415947</v>
      </c>
      <c r="BJ26" s="4">
        <f t="shared" si="13"/>
        <v>-3.8645018612939355E-2</v>
      </c>
      <c r="BK26" s="4">
        <f t="shared" si="14"/>
        <v>0.7250462899115232</v>
      </c>
      <c r="BL26" s="4">
        <f t="shared" si="15"/>
        <v>0.49060210480341759</v>
      </c>
      <c r="BM26" s="4">
        <f t="shared" si="16"/>
        <v>0.74270361431850773</v>
      </c>
      <c r="BN26" s="4">
        <f t="shared" si="17"/>
        <v>-7.6498783422077915E-2</v>
      </c>
      <c r="BO26" s="4">
        <f t="shared" si="18"/>
        <v>0.25479700559448099</v>
      </c>
      <c r="BP26" s="4">
        <f t="shared" si="19"/>
        <v>0.66700192636690014</v>
      </c>
      <c r="BQ26" s="4">
        <f t="shared" si="20"/>
        <v>-0.54713476552841334</v>
      </c>
      <c r="BR26" s="4">
        <f t="shared" si="21"/>
        <v>0.55765056101193655</v>
      </c>
      <c r="BS26" s="4">
        <f t="shared" si="22"/>
        <v>0.69978174670362092</v>
      </c>
      <c r="BT26" s="4">
        <f t="shared" si="23"/>
        <v>0.3118164910000194</v>
      </c>
      <c r="BU26" s="4">
        <f t="shared" si="24"/>
        <v>0.74530361913836485</v>
      </c>
      <c r="BV26" t="s">
        <v>277</v>
      </c>
      <c r="BW26" s="1">
        <f t="shared" si="1"/>
        <v>45450</v>
      </c>
      <c r="BX26">
        <f>group_stock_price_index[[#This Row],[VNINDEX]]</f>
        <v>1287.58</v>
      </c>
      <c r="BY26" s="5">
        <f t="shared" si="25"/>
        <v>0</v>
      </c>
      <c r="BZ26" s="5">
        <f t="shared" si="26"/>
        <v>9.9022176353248476E-2</v>
      </c>
      <c r="CA26" s="5">
        <f t="shared" si="27"/>
        <v>0.36262650710137628</v>
      </c>
      <c r="CB26" s="5">
        <f t="shared" si="28"/>
        <v>0.40180949656496734</v>
      </c>
      <c r="CC26" s="5">
        <f t="shared" si="29"/>
        <v>0</v>
      </c>
      <c r="CD26" s="5">
        <f t="shared" ref="CD26:CE26" si="111">IF(AVERAGE(BS26:BS30)&lt;0,0,AVERAGE(BS26:BS30))</f>
        <v>0.82387292555893477</v>
      </c>
      <c r="CE26" s="5">
        <f t="shared" si="111"/>
        <v>0.34266559661108698</v>
      </c>
      <c r="CF26" s="5">
        <f t="shared" ref="CF26:CG26" si="112">IF(AVERAGE(BE26:BE30)&lt;0,0,AVERAGE(BE26:BE30))</f>
        <v>9.4071796874750646E-2</v>
      </c>
      <c r="CG26" s="5">
        <f t="shared" si="112"/>
        <v>6.3097527845378781E-2</v>
      </c>
      <c r="CH26" s="5">
        <f t="shared" si="32"/>
        <v>0.12570943080829025</v>
      </c>
      <c r="CI26" s="5">
        <f t="shared" si="33"/>
        <v>0.27093022901272856</v>
      </c>
      <c r="CJ26" s="5">
        <f t="shared" si="34"/>
        <v>0.54604889677537216</v>
      </c>
      <c r="CK26" s="5">
        <f t="shared" si="35"/>
        <v>0</v>
      </c>
      <c r="CL26" s="5">
        <f t="shared" si="36"/>
        <v>0.84228234440550109</v>
      </c>
      <c r="CM26" s="5">
        <f t="shared" si="37"/>
        <v>0.36649095117765251</v>
      </c>
      <c r="CN26" s="5">
        <f t="shared" si="38"/>
        <v>0.59897778126509216</v>
      </c>
      <c r="CO26" s="5">
        <f t="shared" si="39"/>
        <v>0.58380745091489472</v>
      </c>
      <c r="CP26" s="5">
        <f t="shared" si="40"/>
        <v>0.4843577208581043</v>
      </c>
      <c r="CQ26" s="5">
        <f t="shared" si="41"/>
        <v>0.36590778354919973</v>
      </c>
      <c r="CR26" s="5">
        <f t="shared" ref="CR26:CS26" si="113">IF(AVERAGE(BH26:BH30)&lt;0,0,AVERAGE(BH26:BH30))</f>
        <v>0.34569101536496671</v>
      </c>
      <c r="CS26" s="5">
        <f t="shared" si="113"/>
        <v>0</v>
      </c>
      <c r="CT26" s="5">
        <f t="shared" si="43"/>
        <v>0</v>
      </c>
      <c r="CU26" s="5">
        <f t="shared" si="44"/>
        <v>0.57836537771751073</v>
      </c>
    </row>
    <row r="27" spans="1:99" x14ac:dyDescent="0.25">
      <c r="A27" s="1">
        <f>eod_group_score_df_positive[[#This Row],[date]]</f>
        <v>45449</v>
      </c>
      <c r="B27" s="1" t="s">
        <v>277</v>
      </c>
      <c r="C27" s="2">
        <f>AVERAGE(eod_group_score_df_positive!C27:C31)</f>
        <v>3.2050879282395459E-2</v>
      </c>
      <c r="D27" s="2">
        <f>AVERAGE(eod_group_score_df_positive!D27:D31)</f>
        <v>0.14586132887655565</v>
      </c>
      <c r="E27" s="2">
        <f>AVERAGE(eod_group_score_df_positive!E27:E31)</f>
        <v>0.23590421999861366</v>
      </c>
      <c r="F27" s="2">
        <f>AVERAGE(eod_group_score_df_positive!F27:F31)</f>
        <v>0.24675037379535142</v>
      </c>
      <c r="G27" s="2">
        <f>AVERAGE(eod_group_score_df_positive!G27:G31)</f>
        <v>0.25796655276740588</v>
      </c>
      <c r="H27" s="2">
        <f>AVERAGE(eod_group_score_df_positive!H27:H31)</f>
        <v>3.3728139298872764</v>
      </c>
      <c r="I27" s="2">
        <f>AVERAGE(eod_group_score_df_positive!I27:I31)</f>
        <v>0.14578789126205088</v>
      </c>
      <c r="J27" s="2">
        <f>AVERAGE(eod_group_score_df_positive!J27:J31)</f>
        <v>0.12463960961821734</v>
      </c>
      <c r="K27" s="2">
        <f>AVERAGE(eod_group_score_df_positive!K27:K31)</f>
        <v>1.5890116632312203</v>
      </c>
      <c r="L27" s="2">
        <f>AVERAGE(eod_group_score_df_positive!L27:L31)</f>
        <v>0.2911363055469508</v>
      </c>
      <c r="M27" s="2">
        <f>AVERAGE(eod_group_score_df_positive!M27:M31)</f>
        <v>8.8365061889252486E-2</v>
      </c>
      <c r="N27" s="2">
        <f>AVERAGE(eod_group_score_df_positive!N27:N31)</f>
        <v>0.23826558500465483</v>
      </c>
      <c r="O27" s="2">
        <f>AVERAGE(eod_group_score_df_positive!O27:O31)</f>
        <v>0.20700914152070249</v>
      </c>
      <c r="P27" s="2">
        <f>AVERAGE(eod_group_score_df_positive!P27:P31)</f>
        <v>0.4021403865463628</v>
      </c>
      <c r="Q27" s="2">
        <f>AVERAGE(eod_group_score_df_positive!Q27:Q31)</f>
        <v>0.4038541335909594</v>
      </c>
      <c r="R27" s="2">
        <f>AVERAGE(eod_group_score_df_positive!R27:R31)</f>
        <v>0.10485722576011017</v>
      </c>
      <c r="S27" s="2">
        <f>AVERAGE(eod_group_score_df_positive!S27:S31)</f>
        <v>0.26406189439024647</v>
      </c>
      <c r="T27" s="2">
        <f>AVERAGE(eod_group_score_df_positive!T27:T31)</f>
        <v>0.54859481340737837</v>
      </c>
      <c r="U27" s="2">
        <f>AVERAGE(eod_group_score_df_positive!U27:U31)</f>
        <v>5.0413834641929146E-2</v>
      </c>
      <c r="V27" s="2">
        <f>AVERAGE(eod_group_score_df_positive!V27:V31)</f>
        <v>0.37491682654997055</v>
      </c>
      <c r="W27" s="2">
        <f>AVERAGE(eod_group_score_df_positive!W27:W31)</f>
        <v>0.8029895805057784</v>
      </c>
      <c r="X27" s="2">
        <f>AVERAGE(eod_group_score_df_positive!X27:X31)</f>
        <v>0.25017769824058605</v>
      </c>
      <c r="Y27" s="2">
        <f>AVERAGE(eod_group_score_df_positive!Y27:Y31)</f>
        <v>0.37974636041350274</v>
      </c>
      <c r="Z27" s="1" t="s">
        <v>277</v>
      </c>
      <c r="AA27" s="2">
        <f>ABS(AVERAGE(eod_group_score_df_negative!C27:C31))</f>
        <v>0.32561689386245302</v>
      </c>
      <c r="AB27" s="2">
        <f>ABS(AVERAGE(eod_group_score_df_negative!D27:D31))</f>
        <v>0.14289740554071689</v>
      </c>
      <c r="AC27" s="2">
        <f>ABS(AVERAGE(eod_group_score_df_negative!E27:E31))</f>
        <v>0.34669733086016541</v>
      </c>
      <c r="AD27" s="2">
        <f>ABS(AVERAGE(eod_group_score_df_negative!F27:F31))</f>
        <v>0.20643330844309338</v>
      </c>
      <c r="AE27" s="2">
        <f>ABS(AVERAGE(eod_group_score_df_negative!G27:G31))</f>
        <v>0.21243439937340436</v>
      </c>
      <c r="AF27" s="2">
        <f>ABS(AVERAGE(eod_group_score_df_negative!H27:H31))</f>
        <v>0.23165168094296673</v>
      </c>
      <c r="AG27" s="2">
        <f>ABS(AVERAGE(eod_group_score_df_negative!I27:I31))</f>
        <v>0.24932713184324187</v>
      </c>
      <c r="AH27" s="2">
        <f>ABS(AVERAGE(eod_group_score_df_negative!J27:J31))</f>
        <v>0.13963051599142873</v>
      </c>
      <c r="AI27" s="2">
        <f>ABS(AVERAGE(eod_group_score_df_negative!K27:K31))</f>
        <v>0.25685995297289815</v>
      </c>
      <c r="AJ27" s="2">
        <f>ABS(AVERAGE(eod_group_score_df_negative!L27:L31))</f>
        <v>0.23905588447857284</v>
      </c>
      <c r="AK27" s="2">
        <f>ABS(AVERAGE(eod_group_score_df_negative!M27:M31))</f>
        <v>0.26735767549465295</v>
      </c>
      <c r="AL27" s="2">
        <f>ABS(AVERAGE(eod_group_score_df_negative!N27:N31))</f>
        <v>0.28937522259994636</v>
      </c>
      <c r="AM27" s="2">
        <f>ABS(AVERAGE(eod_group_score_df_negative!O27:O31))</f>
        <v>2.4558894182542923E-2</v>
      </c>
      <c r="AN27" s="2">
        <f>ABS(AVERAGE(eod_group_score_df_negative!P27:P31))</f>
        <v>0.28232464785349076</v>
      </c>
      <c r="AO27" s="2">
        <f>ABS(AVERAGE(eod_group_score_df_negative!Q27:Q31))</f>
        <v>8.918176821467691E-2</v>
      </c>
      <c r="AP27" s="2">
        <f>ABS(AVERAGE(eod_group_score_df_negative!R27:R31))</f>
        <v>0.10835585345014435</v>
      </c>
      <c r="AQ27" s="2">
        <f>ABS(AVERAGE(eod_group_score_df_negative!S27:S31))</f>
        <v>0.1146532965521001</v>
      </c>
      <c r="AR27" s="2">
        <f>ABS(AVERAGE(eod_group_score_df_negative!T27:T31))</f>
        <v>0.16288179844998255</v>
      </c>
      <c r="AS27" s="2">
        <f>ABS(AVERAGE(eod_group_score_df_negative!U27:U31))</f>
        <v>0.19125917742854284</v>
      </c>
      <c r="AT27" s="2">
        <f>ABS(AVERAGE(eod_group_score_df_negative!V27:V31))</f>
        <v>0.31579491193529341</v>
      </c>
      <c r="AU27" s="2">
        <f>ABS(AVERAGE(eod_group_score_df_negative!W27:W31))</f>
        <v>0.13445505899029261</v>
      </c>
      <c r="AV27" s="2">
        <f>ABS(AVERAGE(eod_group_score_df_negative!X27:X31))</f>
        <v>0.21316405371918154</v>
      </c>
      <c r="AW27" s="2">
        <f>ABS(AVERAGE(eod_group_score_df_negative!Y27:Y31))</f>
        <v>0.18867568275096713</v>
      </c>
      <c r="AX27" t="s">
        <v>277</v>
      </c>
      <c r="AY27" s="4">
        <f t="shared" si="2"/>
        <v>-0.82077848948713927</v>
      </c>
      <c r="AZ27" s="4">
        <f t="shared" si="3"/>
        <v>1.0264359074090268E-2</v>
      </c>
      <c r="BA27" s="4">
        <f t="shared" si="4"/>
        <v>-0.19016961197277635</v>
      </c>
      <c r="BB27" s="4">
        <f t="shared" si="5"/>
        <v>8.8964071153482135E-2</v>
      </c>
      <c r="BC27" s="4">
        <f t="shared" si="6"/>
        <v>9.6794347857467516E-2</v>
      </c>
      <c r="BD27" s="4">
        <f t="shared" si="7"/>
        <v>0.87146406377304364</v>
      </c>
      <c r="BE27" s="4">
        <f t="shared" si="8"/>
        <v>-0.26204835181273073</v>
      </c>
      <c r="BF27" s="4">
        <f t="shared" si="9"/>
        <v>-5.6725694357728833E-2</v>
      </c>
      <c r="BG27" s="4">
        <f t="shared" si="10"/>
        <v>0.72169250481124003</v>
      </c>
      <c r="BH27" s="4">
        <f t="shared" si="11"/>
        <v>9.8229325229914816E-2</v>
      </c>
      <c r="BI27" s="4">
        <f t="shared" si="12"/>
        <v>-0.50318013102498671</v>
      </c>
      <c r="BJ27" s="4">
        <f t="shared" si="13"/>
        <v>-9.686445183669648E-2</v>
      </c>
      <c r="BK27" s="4">
        <f t="shared" si="14"/>
        <v>0.78789046503797133</v>
      </c>
      <c r="BL27" s="4">
        <f t="shared" si="15"/>
        <v>0.17505019638866989</v>
      </c>
      <c r="BM27" s="4">
        <f t="shared" si="16"/>
        <v>0.63823418177837299</v>
      </c>
      <c r="BN27" s="4">
        <f t="shared" si="17"/>
        <v>-1.6409066943703327E-2</v>
      </c>
      <c r="BO27" s="4">
        <f t="shared" si="18"/>
        <v>0.3945144039941389</v>
      </c>
      <c r="BP27" s="4">
        <f t="shared" si="19"/>
        <v>0.54213028022167065</v>
      </c>
      <c r="BQ27" s="4">
        <f t="shared" si="20"/>
        <v>-0.5827930126742622</v>
      </c>
      <c r="BR27" s="4">
        <f t="shared" si="21"/>
        <v>8.5595641887210361E-2</v>
      </c>
      <c r="BS27" s="4">
        <f t="shared" si="22"/>
        <v>0.71314560172306329</v>
      </c>
      <c r="BT27" s="4">
        <f t="shared" si="23"/>
        <v>7.9884112245119765E-2</v>
      </c>
      <c r="BU27" s="4">
        <f t="shared" si="24"/>
        <v>0.33614227308783368</v>
      </c>
      <c r="BV27" t="s">
        <v>277</v>
      </c>
      <c r="BW27" s="1">
        <f t="shared" si="1"/>
        <v>45449</v>
      </c>
      <c r="BX27">
        <f>group_stock_price_index[[#This Row],[VNINDEX]]</f>
        <v>1283.56</v>
      </c>
      <c r="BY27" s="5">
        <f t="shared" si="25"/>
        <v>0.16272696217153967</v>
      </c>
      <c r="BZ27" s="5">
        <f t="shared" si="26"/>
        <v>0.20090958090002825</v>
      </c>
      <c r="CA27" s="5">
        <f t="shared" si="27"/>
        <v>0.45601984631662018</v>
      </c>
      <c r="CB27" s="5">
        <f t="shared" si="28"/>
        <v>0.47717677586959245</v>
      </c>
      <c r="CC27" s="5">
        <f t="shared" si="29"/>
        <v>0</v>
      </c>
      <c r="CD27" s="5">
        <f t="shared" ref="CD27:CE27" si="114">IF(AVERAGE(BS27:BS31)&lt;0,0,AVERAGE(BS27:BS31))</f>
        <v>0.86726398453355047</v>
      </c>
      <c r="CE27" s="5">
        <f t="shared" si="114"/>
        <v>0.38963327308989826</v>
      </c>
      <c r="CF27" s="5">
        <f t="shared" ref="CF27:CG27" si="115">IF(AVERAGE(BE27:BE31)&lt;0,0,AVERAGE(BE27:BE31))</f>
        <v>0.12942094275959362</v>
      </c>
      <c r="CG27" s="5">
        <f t="shared" si="115"/>
        <v>0.19165136790492729</v>
      </c>
      <c r="CH27" s="5">
        <f t="shared" si="32"/>
        <v>0.23172156364001056</v>
      </c>
      <c r="CI27" s="5">
        <f t="shared" si="33"/>
        <v>0.18308727646792256</v>
      </c>
      <c r="CJ27" s="5">
        <f t="shared" si="34"/>
        <v>0.81731316891605377</v>
      </c>
      <c r="CK27" s="5">
        <f t="shared" si="35"/>
        <v>0</v>
      </c>
      <c r="CL27" s="5">
        <f t="shared" si="36"/>
        <v>0.79441183775555824</v>
      </c>
      <c r="CM27" s="5">
        <f t="shared" si="37"/>
        <v>0.48865366711366304</v>
      </c>
      <c r="CN27" s="5">
        <f t="shared" si="38"/>
        <v>0.49644798512097649</v>
      </c>
      <c r="CO27" s="5">
        <f t="shared" si="39"/>
        <v>0.51583106051171401</v>
      </c>
      <c r="CP27" s="5">
        <f t="shared" si="40"/>
        <v>0.422503562637906</v>
      </c>
      <c r="CQ27" s="5">
        <f t="shared" si="41"/>
        <v>0.37263286846743954</v>
      </c>
      <c r="CR27" s="5">
        <f t="shared" ref="CR27:CS27" si="116">IF(AVERAGE(BH27:BH31)&lt;0,0,AVERAGE(BH27:BH31))</f>
        <v>0.39707686432522282</v>
      </c>
      <c r="CS27" s="5">
        <f t="shared" si="116"/>
        <v>0.10751375863698631</v>
      </c>
      <c r="CT27" s="5">
        <f t="shared" si="43"/>
        <v>0</v>
      </c>
      <c r="CU27" s="5">
        <f t="shared" si="44"/>
        <v>0.58403040440199894</v>
      </c>
    </row>
    <row r="28" spans="1:99" x14ac:dyDescent="0.25">
      <c r="A28" s="1">
        <f>eod_group_score_df_positive[[#This Row],[date]]</f>
        <v>45448</v>
      </c>
      <c r="B28" s="1" t="s">
        <v>277</v>
      </c>
      <c r="C28" s="2">
        <f>AVERAGE(eod_group_score_df_positive!C28:C32)</f>
        <v>0.2461192902470796</v>
      </c>
      <c r="D28" s="2">
        <f>AVERAGE(eod_group_score_df_positive!D28:D32)</f>
        <v>0.15149347550796941</v>
      </c>
      <c r="E28" s="2">
        <f>AVERAGE(eod_group_score_df_positive!E28:E32)</f>
        <v>0.38559287768411332</v>
      </c>
      <c r="F28" s="2">
        <f>AVERAGE(eod_group_score_df_positive!F28:F32)</f>
        <v>0.3529294772410535</v>
      </c>
      <c r="G28" s="2">
        <f>AVERAGE(eod_group_score_df_positive!G28:G32)</f>
        <v>0.4616259831313167</v>
      </c>
      <c r="H28" s="2">
        <f>AVERAGE(eod_group_score_df_positive!H28:H32)</f>
        <v>3.40309550681433</v>
      </c>
      <c r="I28" s="2">
        <f>AVERAGE(eod_group_score_df_positive!I28:I32)</f>
        <v>0.15894969093352168</v>
      </c>
      <c r="J28" s="2">
        <f>AVERAGE(eod_group_score_df_positive!J28:J32)</f>
        <v>0.17366501661808662</v>
      </c>
      <c r="K28" s="2">
        <f>AVERAGE(eod_group_score_df_positive!K28:K32)</f>
        <v>1.6722607742131175</v>
      </c>
      <c r="L28" s="2">
        <f>AVERAGE(eod_group_score_df_positive!L28:L32)</f>
        <v>0.19860012866064233</v>
      </c>
      <c r="M28" s="2">
        <f>AVERAGE(eod_group_score_df_positive!M28:M32)</f>
        <v>0.22516931761896339</v>
      </c>
      <c r="N28" s="2">
        <f>AVERAGE(eod_group_score_df_positive!N28:N32)</f>
        <v>0.33470934407683245</v>
      </c>
      <c r="O28" s="2">
        <f>AVERAGE(eod_group_score_df_positive!O28:O32)</f>
        <v>0.34812288358490295</v>
      </c>
      <c r="P28" s="2">
        <f>AVERAGE(eod_group_score_df_positive!P28:P32)</f>
        <v>0.47312870497772169</v>
      </c>
      <c r="Q28" s="2">
        <f>AVERAGE(eod_group_score_df_positive!Q28:Q32)</f>
        <v>0.373275724378897</v>
      </c>
      <c r="R28" s="2">
        <f>AVERAGE(eod_group_score_df_positive!R28:R32)</f>
        <v>8.9775693699395115E-2</v>
      </c>
      <c r="S28" s="2">
        <f>AVERAGE(eod_group_score_df_positive!S28:S32)</f>
        <v>0.31144220675632278</v>
      </c>
      <c r="T28" s="2">
        <f>AVERAGE(eod_group_score_df_positive!T28:T32)</f>
        <v>0.66472782682473242</v>
      </c>
      <c r="U28" s="2">
        <f>AVERAGE(eod_group_score_df_positive!U28:U32)</f>
        <v>9.9445381732490915E-2</v>
      </c>
      <c r="V28" s="2">
        <f>AVERAGE(eod_group_score_df_positive!V28:V32)</f>
        <v>0.51448536776525933</v>
      </c>
      <c r="W28" s="2">
        <f>AVERAGE(eod_group_score_df_positive!W28:W32)</f>
        <v>1.7850524516040269</v>
      </c>
      <c r="X28" s="2">
        <f>AVERAGE(eod_group_score_df_positive!X28:X32)</f>
        <v>0.35712625851669522</v>
      </c>
      <c r="Y28" s="2">
        <f>AVERAGE(eod_group_score_df_positive!Y28:Y32)</f>
        <v>0.29809008819536142</v>
      </c>
      <c r="Z28" s="1" t="s">
        <v>277</v>
      </c>
      <c r="AA28" s="2">
        <f>ABS(AVERAGE(eod_group_score_df_negative!C28:C32))</f>
        <v>0.32177499040955343</v>
      </c>
      <c r="AB28" s="2">
        <f>ABS(AVERAGE(eod_group_score_df_negative!D28:D32))</f>
        <v>4.6635212231152967E-2</v>
      </c>
      <c r="AC28" s="2">
        <f>ABS(AVERAGE(eod_group_score_df_negative!E28:E32))</f>
        <v>0.28080075433637186</v>
      </c>
      <c r="AD28" s="2">
        <f>ABS(AVERAGE(eod_group_score_df_negative!F28:F32))</f>
        <v>0.1566326346993096</v>
      </c>
      <c r="AE28" s="2">
        <f>ABS(AVERAGE(eod_group_score_df_negative!G28:G32))</f>
        <v>0.18848838275809013</v>
      </c>
      <c r="AF28" s="2">
        <f>ABS(AVERAGE(eod_group_score_df_negative!H28:H32))</f>
        <v>0.13674602751007428</v>
      </c>
      <c r="AG28" s="2">
        <f>ABS(AVERAGE(eod_group_score_df_negative!I28:I32))</f>
        <v>0.22268560408693044</v>
      </c>
      <c r="AH28" s="2">
        <f>ABS(AVERAGE(eod_group_score_df_negative!J28:J32))</f>
        <v>0.14356706267376282</v>
      </c>
      <c r="AI28" s="2">
        <f>ABS(AVERAGE(eod_group_score_df_negative!K28:K32))</f>
        <v>0.24282723131148026</v>
      </c>
      <c r="AJ28" s="2">
        <f>ABS(AVERAGE(eod_group_score_df_negative!L28:L32))</f>
        <v>0.1391094351520625</v>
      </c>
      <c r="AK28" s="2">
        <f>ABS(AVERAGE(eod_group_score_df_negative!M28:M32))</f>
        <v>0.22026246708817859</v>
      </c>
      <c r="AL28" s="2">
        <f>ABS(AVERAGE(eod_group_score_df_negative!N28:N32))</f>
        <v>0.2906833084006763</v>
      </c>
      <c r="AM28" s="2">
        <f>ABS(AVERAGE(eod_group_score_df_negative!O28:O32))</f>
        <v>2.0582634294053735E-2</v>
      </c>
      <c r="AN28" s="2">
        <f>ABS(AVERAGE(eod_group_score_df_negative!P28:P32))</f>
        <v>0.20385941398795748</v>
      </c>
      <c r="AO28" s="2">
        <f>ABS(AVERAGE(eod_group_score_df_negative!Q28:Q32))</f>
        <v>9.409788495120959E-2</v>
      </c>
      <c r="AP28" s="2">
        <f>ABS(AVERAGE(eod_group_score_df_negative!R28:R32))</f>
        <v>0.14564067139814957</v>
      </c>
      <c r="AQ28" s="2">
        <f>ABS(AVERAGE(eod_group_score_df_negative!S28:S32))</f>
        <v>0.10805766465837241</v>
      </c>
      <c r="AR28" s="2">
        <f>ABS(AVERAGE(eod_group_score_df_negative!T28:T32))</f>
        <v>0.12894453319878998</v>
      </c>
      <c r="AS28" s="2">
        <f>ABS(AVERAGE(eod_group_score_df_negative!U28:U32))</f>
        <v>0.15525314830611311</v>
      </c>
      <c r="AT28" s="2">
        <f>ABS(AVERAGE(eod_group_score_df_negative!V28:V32))</f>
        <v>0.29382264260964591</v>
      </c>
      <c r="AU28" s="2">
        <f>ABS(AVERAGE(eod_group_score_df_negative!W28:W32))</f>
        <v>0.13151711124963683</v>
      </c>
      <c r="AV28" s="2">
        <f>ABS(AVERAGE(eod_group_score_df_negative!X28:X32))</f>
        <v>0.17477498760169699</v>
      </c>
      <c r="AW28" s="2">
        <f>ABS(AVERAGE(eod_group_score_df_negative!Y28:Y32))</f>
        <v>0.12396246904401223</v>
      </c>
      <c r="AX28" t="s">
        <v>277</v>
      </c>
      <c r="AY28" s="4">
        <f t="shared" si="2"/>
        <v>-0.13322145113875108</v>
      </c>
      <c r="AZ28" s="4">
        <f t="shared" si="3"/>
        <v>0.52924321295098942</v>
      </c>
      <c r="BA28" s="4">
        <f t="shared" si="4"/>
        <v>0.15725258812875348</v>
      </c>
      <c r="BB28" s="4">
        <f t="shared" si="5"/>
        <v>0.38522652674129282</v>
      </c>
      <c r="BC28" s="4">
        <f t="shared" si="6"/>
        <v>0.42013777068216779</v>
      </c>
      <c r="BD28" s="4">
        <f t="shared" si="7"/>
        <v>0.92273889879865889</v>
      </c>
      <c r="BE28" s="4">
        <f t="shared" si="8"/>
        <v>-0.16700738633200346</v>
      </c>
      <c r="BF28" s="4">
        <f t="shared" si="9"/>
        <v>9.4876766597851117E-2</v>
      </c>
      <c r="BG28" s="4">
        <f t="shared" si="10"/>
        <v>0.74640619061789493</v>
      </c>
      <c r="BH28" s="4">
        <f t="shared" si="11"/>
        <v>0.17615933892110211</v>
      </c>
      <c r="BI28" s="4">
        <f t="shared" si="12"/>
        <v>1.101594160823279E-2</v>
      </c>
      <c r="BJ28" s="4">
        <f t="shared" si="13"/>
        <v>7.0397430321168464E-2</v>
      </c>
      <c r="BK28" s="4">
        <f t="shared" si="14"/>
        <v>0.88835190526868735</v>
      </c>
      <c r="BL28" s="4">
        <f t="shared" si="15"/>
        <v>0.3977459625157988</v>
      </c>
      <c r="BM28" s="4">
        <f t="shared" si="16"/>
        <v>0.5973333407246445</v>
      </c>
      <c r="BN28" s="4">
        <f t="shared" si="17"/>
        <v>-0.237302864121646</v>
      </c>
      <c r="BO28" s="4">
        <f t="shared" si="18"/>
        <v>0.48482623227527827</v>
      </c>
      <c r="BP28" s="4">
        <f t="shared" si="19"/>
        <v>0.67506860590441031</v>
      </c>
      <c r="BQ28" s="4">
        <f t="shared" si="20"/>
        <v>-0.21911302968715035</v>
      </c>
      <c r="BR28" s="4">
        <f t="shared" si="21"/>
        <v>0.27299336679005171</v>
      </c>
      <c r="BS28" s="4">
        <f t="shared" si="22"/>
        <v>0.86275780039643835</v>
      </c>
      <c r="BT28" s="4">
        <f t="shared" si="23"/>
        <v>0.34282918539057139</v>
      </c>
      <c r="BU28" s="4">
        <f t="shared" si="24"/>
        <v>0.41257330672348003</v>
      </c>
      <c r="BV28" t="s">
        <v>277</v>
      </c>
      <c r="BW28" s="1">
        <f t="shared" si="1"/>
        <v>45448</v>
      </c>
      <c r="BX28">
        <f>group_stock_price_index[[#This Row],[VNINDEX]]</f>
        <v>1284.3499999999999</v>
      </c>
      <c r="BY28" s="5">
        <f t="shared" si="25"/>
        <v>0.47883256166531807</v>
      </c>
      <c r="BZ28" s="5">
        <f t="shared" si="26"/>
        <v>0.2802181833237225</v>
      </c>
      <c r="CA28" s="5">
        <f t="shared" si="27"/>
        <v>0.50917850505525253</v>
      </c>
      <c r="CB28" s="5">
        <f t="shared" si="28"/>
        <v>0.39415066531333826</v>
      </c>
      <c r="CC28" s="5">
        <f t="shared" si="29"/>
        <v>0</v>
      </c>
      <c r="CD28" s="5">
        <f t="shared" ref="CD28:CE28" si="117">IF(AVERAGE(BS28:BS32)&lt;0,0,AVERAGE(BS28:BS32))</f>
        <v>0.84704733447136005</v>
      </c>
      <c r="CE28" s="5">
        <f t="shared" si="117"/>
        <v>0.39963121496795956</v>
      </c>
      <c r="CF28" s="5">
        <f t="shared" ref="CF28:CG28" si="118">IF(AVERAGE(BE28:BE32)&lt;0,0,AVERAGE(BE28:BE32))</f>
        <v>0.2372423986434547</v>
      </c>
      <c r="CG28" s="5">
        <f t="shared" si="118"/>
        <v>0.20406354928643772</v>
      </c>
      <c r="CH28" s="5">
        <f t="shared" si="32"/>
        <v>0.30141260481037396</v>
      </c>
      <c r="CI28" s="5">
        <f t="shared" si="33"/>
        <v>0.19130087485910713</v>
      </c>
      <c r="CJ28" s="5">
        <f t="shared" si="34"/>
        <v>0.64391095660477204</v>
      </c>
      <c r="CK28" s="5">
        <f t="shared" si="35"/>
        <v>0</v>
      </c>
      <c r="CL28" s="5">
        <f t="shared" si="36"/>
        <v>0.58625080887175529</v>
      </c>
      <c r="CM28" s="5">
        <f t="shared" si="37"/>
        <v>0.53130360662165499</v>
      </c>
      <c r="CN28" s="5">
        <f t="shared" si="38"/>
        <v>0.34808314165954818</v>
      </c>
      <c r="CO28" s="5">
        <f t="shared" si="39"/>
        <v>0.40068635577746436</v>
      </c>
      <c r="CP28" s="5">
        <f t="shared" si="40"/>
        <v>0.35632074623962284</v>
      </c>
      <c r="CQ28" s="5">
        <f t="shared" si="41"/>
        <v>0.47873604608289133</v>
      </c>
      <c r="CR28" s="5">
        <f t="shared" ref="CR28:CS28" si="119">IF(AVERAGE(BH28:BH32)&lt;0,0,AVERAGE(BH28:BH32))</f>
        <v>0.37700799954160902</v>
      </c>
      <c r="CS28" s="5">
        <f t="shared" si="119"/>
        <v>0.28695971190052783</v>
      </c>
      <c r="CT28" s="5">
        <f t="shared" si="43"/>
        <v>7.825847075445122E-2</v>
      </c>
      <c r="CU28" s="5">
        <f t="shared" si="44"/>
        <v>0.51789808571039453</v>
      </c>
    </row>
    <row r="29" spans="1:99" x14ac:dyDescent="0.25">
      <c r="A29" s="1">
        <f>eod_group_score_df_positive[[#This Row],[date]]</f>
        <v>45447</v>
      </c>
      <c r="B29" s="1" t="s">
        <v>277</v>
      </c>
      <c r="C29" s="2">
        <f>AVERAGE(eod_group_score_df_positive!C29:C33)</f>
        <v>0.29127902325692717</v>
      </c>
      <c r="D29" s="2">
        <f>AVERAGE(eod_group_score_df_positive!D29:D33)</f>
        <v>2.9307810102940514E-2</v>
      </c>
      <c r="E29" s="2">
        <f>AVERAGE(eod_group_score_df_positive!E29:E33)</f>
        <v>0.46086623239767588</v>
      </c>
      <c r="F29" s="2">
        <f>AVERAGE(eod_group_score_df_positive!F29:F33)</f>
        <v>0.36725683664419262</v>
      </c>
      <c r="G29" s="2">
        <f>AVERAGE(eod_group_score_df_positive!G29:G33)</f>
        <v>0.4085337878343574</v>
      </c>
      <c r="H29" s="2">
        <f>AVERAGE(eod_group_score_df_positive!H29:H33)</f>
        <v>2.6185892440850482</v>
      </c>
      <c r="I29" s="2">
        <f>AVERAGE(eod_group_score_df_positive!I29:I33)</f>
        <v>0.18216920395620378</v>
      </c>
      <c r="J29" s="2">
        <f>AVERAGE(eod_group_score_df_positive!J29:J33)</f>
        <v>0.1768865502177073</v>
      </c>
      <c r="K29" s="2">
        <f>AVERAGE(eod_group_score_df_positive!K29:K33)</f>
        <v>1.6723573830588578</v>
      </c>
      <c r="L29" s="2">
        <f>AVERAGE(eod_group_score_df_positive!L29:L33)</f>
        <v>0.24470338722327883</v>
      </c>
      <c r="M29" s="2">
        <f>AVERAGE(eod_group_score_df_positive!M29:M33)</f>
        <v>0.26305462073981783</v>
      </c>
      <c r="N29" s="2">
        <f>AVERAGE(eod_group_score_df_positive!N29:N33)</f>
        <v>0.52151938429192468</v>
      </c>
      <c r="O29" s="2">
        <f>AVERAGE(eod_group_score_df_positive!O29:O33)</f>
        <v>0.37759729262338365</v>
      </c>
      <c r="P29" s="2">
        <f>AVERAGE(eod_group_score_df_positive!P29:P33)</f>
        <v>0.43155863599308264</v>
      </c>
      <c r="Q29" s="2">
        <f>AVERAGE(eod_group_score_df_positive!Q29:Q33)</f>
        <v>0.42624691408952742</v>
      </c>
      <c r="R29" s="2">
        <f>AVERAGE(eod_group_score_df_positive!R29:R33)</f>
        <v>7.6123561365011305E-2</v>
      </c>
      <c r="S29" s="2">
        <f>AVERAGE(eod_group_score_df_positive!S29:S33)</f>
        <v>0.36679392351344964</v>
      </c>
      <c r="T29" s="2">
        <f>AVERAGE(eod_group_score_df_positive!T29:T33)</f>
        <v>0.27043095332927408</v>
      </c>
      <c r="U29" s="2">
        <f>AVERAGE(eod_group_score_df_positive!U29:U33)</f>
        <v>0.15186280572537236</v>
      </c>
      <c r="V29" s="2">
        <f>AVERAGE(eod_group_score_df_positive!V29:V33)</f>
        <v>0.73819171413004026</v>
      </c>
      <c r="W29" s="2">
        <f>AVERAGE(eod_group_score_df_positive!W29:W33)</f>
        <v>1.9722950692644581</v>
      </c>
      <c r="X29" s="2">
        <f>AVERAGE(eod_group_score_df_positive!X29:X33)</f>
        <v>0.35902918220185076</v>
      </c>
      <c r="Y29" s="2">
        <f>AVERAGE(eod_group_score_df_positive!Y29:Y33)</f>
        <v>0.27698317507578979</v>
      </c>
      <c r="Z29" s="1" t="s">
        <v>277</v>
      </c>
      <c r="AA29" s="2">
        <f>ABS(AVERAGE(eod_group_score_df_negative!C29:C33))</f>
        <v>7.4646793476036491E-2</v>
      </c>
      <c r="AB29" s="2">
        <f>ABS(AVERAGE(eod_group_score_df_negative!D29:D33))</f>
        <v>0.19009727489216785</v>
      </c>
      <c r="AC29" s="2">
        <f>ABS(AVERAGE(eod_group_score_df_negative!E29:E33))</f>
        <v>0.32383097286457257</v>
      </c>
      <c r="AD29" s="2">
        <f>ABS(AVERAGE(eod_group_score_df_negative!F29:F33))</f>
        <v>0.16224073328444738</v>
      </c>
      <c r="AE29" s="2">
        <f>ABS(AVERAGE(eod_group_score_df_negative!G29:G33))</f>
        <v>0.19410646273374449</v>
      </c>
      <c r="AF29" s="2">
        <f>ABS(AVERAGE(eod_group_score_df_negative!H29:H33))</f>
        <v>0.25588582791516234</v>
      </c>
      <c r="AG29" s="2">
        <f>ABS(AVERAGE(eod_group_score_df_negative!I29:I33))</f>
        <v>0.24447875312341738</v>
      </c>
      <c r="AH29" s="2">
        <f>ABS(AVERAGE(eod_group_score_df_negative!J29:J33))</f>
        <v>0.17096725769952309</v>
      </c>
      <c r="AI29" s="2">
        <f>ABS(AVERAGE(eod_group_score_df_negative!K29:K33))</f>
        <v>0.15780781268032301</v>
      </c>
      <c r="AJ29" s="2">
        <f>ABS(AVERAGE(eod_group_score_df_negative!L29:L33))</f>
        <v>0.11621738468779459</v>
      </c>
      <c r="AK29" s="2">
        <f>ABS(AVERAGE(eod_group_score_df_negative!M29:M33))</f>
        <v>0.18922258356042193</v>
      </c>
      <c r="AL29" s="2">
        <f>ABS(AVERAGE(eod_group_score_df_negative!N29:N33))</f>
        <v>0.30915017042266485</v>
      </c>
      <c r="AM29" s="2">
        <f>ABS(AVERAGE(eod_group_score_df_negative!O29:O33))</f>
        <v>0.24695921360992362</v>
      </c>
      <c r="AN29" s="2">
        <f>ABS(AVERAGE(eod_group_score_df_negative!P29:P33))</f>
        <v>0.27241795791793993</v>
      </c>
      <c r="AO29" s="2">
        <f>ABS(AVERAGE(eod_group_score_df_negative!Q29:Q33))</f>
        <v>0.16926097715107438</v>
      </c>
      <c r="AP29" s="2">
        <f>ABS(AVERAGE(eod_group_score_df_negative!R29:R33))</f>
        <v>9.8319338771303194E-2</v>
      </c>
      <c r="AQ29" s="2">
        <f>ABS(AVERAGE(eod_group_score_df_negative!S29:S33))</f>
        <v>0.15759430994076173</v>
      </c>
      <c r="AR29" s="2">
        <f>ABS(AVERAGE(eod_group_score_df_negative!T29:T33))</f>
        <v>0.19543900155638444</v>
      </c>
      <c r="AS29" s="2">
        <f>ABS(AVERAGE(eod_group_score_df_negative!U29:U33))</f>
        <v>0.21941948084130741</v>
      </c>
      <c r="AT29" s="2">
        <f>ABS(AVERAGE(eod_group_score_df_negative!V29:V33))</f>
        <v>0.32327231919975735</v>
      </c>
      <c r="AU29" s="2">
        <f>ABS(AVERAGE(eod_group_score_df_negative!W29:W33))</f>
        <v>0.10404405235187539</v>
      </c>
      <c r="AV29" s="2">
        <f>ABS(AVERAGE(eod_group_score_df_negative!X29:X33))</f>
        <v>0.15396785304630425</v>
      </c>
      <c r="AW29" s="2">
        <f>ABS(AVERAGE(eod_group_score_df_negative!Y29:Y33))</f>
        <v>5.252511314245363E-2</v>
      </c>
      <c r="AX29" t="s">
        <v>277</v>
      </c>
      <c r="AY29" s="4">
        <f t="shared" si="2"/>
        <v>0.59201133091677771</v>
      </c>
      <c r="AZ29" s="4">
        <f t="shared" si="3"/>
        <v>-0.73284292746821322</v>
      </c>
      <c r="BA29" s="4">
        <f t="shared" si="4"/>
        <v>0.17463457065239024</v>
      </c>
      <c r="BB29" s="4">
        <f t="shared" si="5"/>
        <v>0.38718988528573439</v>
      </c>
      <c r="BC29" s="4">
        <f t="shared" si="6"/>
        <v>0.35581314872094055</v>
      </c>
      <c r="BD29" s="4">
        <f t="shared" si="7"/>
        <v>0.82195996033661645</v>
      </c>
      <c r="BE29" s="4">
        <f t="shared" si="8"/>
        <v>-0.14604440999487869</v>
      </c>
      <c r="BF29" s="4">
        <f t="shared" si="9"/>
        <v>1.7016609804060757E-2</v>
      </c>
      <c r="BG29" s="4">
        <f t="shared" si="10"/>
        <v>0.82754801255349364</v>
      </c>
      <c r="BH29" s="4">
        <f t="shared" si="11"/>
        <v>0.35599503418756312</v>
      </c>
      <c r="BI29" s="4">
        <f t="shared" si="12"/>
        <v>0.16324509941558593</v>
      </c>
      <c r="BJ29" s="4">
        <f t="shared" si="13"/>
        <v>0.25566028351939296</v>
      </c>
      <c r="BK29" s="4">
        <f t="shared" si="14"/>
        <v>0.20916935090683259</v>
      </c>
      <c r="BL29" s="4">
        <f t="shared" si="15"/>
        <v>0.22605961540712377</v>
      </c>
      <c r="BM29" s="4">
        <f t="shared" si="16"/>
        <v>0.43154077505687255</v>
      </c>
      <c r="BN29" s="4">
        <f t="shared" si="17"/>
        <v>-0.12723806694882678</v>
      </c>
      <c r="BO29" s="4">
        <f t="shared" si="18"/>
        <v>0.39894032746437441</v>
      </c>
      <c r="BP29" s="4">
        <f t="shared" si="19"/>
        <v>0.16097185703099356</v>
      </c>
      <c r="BQ29" s="4">
        <f t="shared" si="20"/>
        <v>-0.18195501794778549</v>
      </c>
      <c r="BR29" s="4">
        <f t="shared" si="21"/>
        <v>0.39089350359680741</v>
      </c>
      <c r="BS29" s="4">
        <f t="shared" si="22"/>
        <v>0.89978125319829083</v>
      </c>
      <c r="BT29" s="4">
        <f t="shared" si="23"/>
        <v>0.39973199661154185</v>
      </c>
      <c r="BU29" s="4">
        <f t="shared" si="24"/>
        <v>0.68119094407929048</v>
      </c>
      <c r="BV29" t="s">
        <v>277</v>
      </c>
      <c r="BW29" s="1">
        <f t="shared" si="1"/>
        <v>45447</v>
      </c>
      <c r="BX29">
        <f>group_stock_price_index[[#This Row],[VNINDEX]]</f>
        <v>1283.52</v>
      </c>
      <c r="BY29" s="5">
        <f t="shared" si="25"/>
        <v>0.65907394804705766</v>
      </c>
      <c r="BZ29" s="5">
        <f t="shared" si="26"/>
        <v>0.27458901293670468</v>
      </c>
      <c r="CA29" s="5">
        <f t="shared" si="27"/>
        <v>0.49840474107627247</v>
      </c>
      <c r="CB29" s="5">
        <f t="shared" si="28"/>
        <v>0.42225026994600079</v>
      </c>
      <c r="CC29" s="5">
        <f t="shared" si="29"/>
        <v>1.3686830982409082E-2</v>
      </c>
      <c r="CD29" s="5">
        <f t="shared" ref="CD29:CE29" si="120">IF(AVERAGE(BS29:BS33)&lt;0,0,AVERAGE(BS29:BS33))</f>
        <v>0.68996980698175037</v>
      </c>
      <c r="CE29" s="5">
        <f t="shared" si="120"/>
        <v>0.4011850868926678</v>
      </c>
      <c r="CF29" s="5">
        <f t="shared" ref="CF29:CG29" si="121">IF(AVERAGE(BE29:BE33)&lt;0,0,AVERAGE(BE29:BE33))</f>
        <v>0.36805820115940141</v>
      </c>
      <c r="CG29" s="5">
        <f t="shared" si="121"/>
        <v>0.2625459925905832</v>
      </c>
      <c r="CH29" s="5">
        <f t="shared" si="32"/>
        <v>0.36451033250017273</v>
      </c>
      <c r="CI29" s="5">
        <f t="shared" si="33"/>
        <v>0.15988144949491864</v>
      </c>
      <c r="CJ29" s="5">
        <f t="shared" si="34"/>
        <v>0.44232567073984291</v>
      </c>
      <c r="CK29" s="5">
        <f t="shared" si="35"/>
        <v>3.0873329335544496E-2</v>
      </c>
      <c r="CL29" s="5">
        <f t="shared" si="36"/>
        <v>0.39661874562783472</v>
      </c>
      <c r="CM29" s="5">
        <f t="shared" si="37"/>
        <v>0.51793863459559042</v>
      </c>
      <c r="CN29" s="5">
        <f t="shared" si="38"/>
        <v>0.21999074005084754</v>
      </c>
      <c r="CO29" s="5">
        <f t="shared" si="39"/>
        <v>0.24245834056890417</v>
      </c>
      <c r="CP29" s="5">
        <f t="shared" si="40"/>
        <v>0.28629289465572111</v>
      </c>
      <c r="CQ29" s="5">
        <f t="shared" si="41"/>
        <v>0.52212281015954809</v>
      </c>
      <c r="CR29" s="5">
        <f t="shared" ref="CR29:CS29" si="122">IF(AVERAGE(BH29:BH33)&lt;0,0,AVERAGE(BH29:BH33))</f>
        <v>0.38372597668212866</v>
      </c>
      <c r="CS29" s="5">
        <f t="shared" si="122"/>
        <v>0.4285811893044153</v>
      </c>
      <c r="CT29" s="5">
        <f t="shared" si="43"/>
        <v>0.15393869256104331</v>
      </c>
      <c r="CU29" s="5">
        <f t="shared" si="44"/>
        <v>0.48966291469081746</v>
      </c>
    </row>
    <row r="30" spans="1:99" x14ac:dyDescent="0.25">
      <c r="A30" s="1">
        <f>eod_group_score_df_positive[[#This Row],[date]]</f>
        <v>45446</v>
      </c>
      <c r="B30" s="1" t="s">
        <v>277</v>
      </c>
      <c r="C30" s="2">
        <f>AVERAGE(eod_group_score_df_positive!C30:C34)</f>
        <v>0.31232276672838599</v>
      </c>
      <c r="D30" s="2">
        <f>AVERAGE(eod_group_score_df_positive!D30:D34)</f>
        <v>0.11157767099602445</v>
      </c>
      <c r="E30" s="2">
        <f>AVERAGE(eod_group_score_df_positive!E30:E34)</f>
        <v>0.63230908753880788</v>
      </c>
      <c r="F30" s="2">
        <f>AVERAGE(eod_group_score_df_positive!F30:F34)</f>
        <v>1.1406199328469451</v>
      </c>
      <c r="G30" s="2">
        <f>AVERAGE(eod_group_score_df_positive!G30:G34)</f>
        <v>0.81821208900379749</v>
      </c>
      <c r="H30" s="2">
        <f>AVERAGE(eod_group_score_df_positive!H30:H34)</f>
        <v>1.7694675248941152</v>
      </c>
      <c r="I30" s="2">
        <f>AVERAGE(eod_group_score_df_positive!I30:I34)</f>
        <v>0.4566106920356483</v>
      </c>
      <c r="J30" s="2">
        <f>AVERAGE(eod_group_score_df_positive!J30:J34)</f>
        <v>0.34689816296090459</v>
      </c>
      <c r="K30" s="2">
        <f>AVERAGE(eod_group_score_df_positive!K30:K34)</f>
        <v>1.7273379855162989</v>
      </c>
      <c r="L30" s="2">
        <f>AVERAGE(eod_group_score_df_positive!L30:L34)</f>
        <v>0.40000379502864342</v>
      </c>
      <c r="M30" s="2">
        <f>AVERAGE(eod_group_score_df_positive!M30:M34)</f>
        <v>0.31886138394277885</v>
      </c>
      <c r="N30" s="2">
        <f>AVERAGE(eod_group_score_df_positive!N30:N34)</f>
        <v>0.66406212700752087</v>
      </c>
      <c r="O30" s="2">
        <f>AVERAGE(eod_group_score_df_positive!O30:O34)</f>
        <v>0.46305227988233255</v>
      </c>
      <c r="P30" s="2">
        <f>AVERAGE(eod_group_score_df_positive!P30:P34)</f>
        <v>0.30518282678939535</v>
      </c>
      <c r="Q30" s="2">
        <f>AVERAGE(eod_group_score_df_positive!Q30:Q34)</f>
        <v>0.53458318684208361</v>
      </c>
      <c r="R30" s="2">
        <f>AVERAGE(eod_group_score_df_positive!R30:R34)</f>
        <v>7.2315880947928277E-2</v>
      </c>
      <c r="S30" s="2">
        <f>AVERAGE(eod_group_score_df_positive!S30:S34)</f>
        <v>0.27774308070272868</v>
      </c>
      <c r="T30" s="2">
        <f>AVERAGE(eod_group_score_df_positive!T30:T34)</f>
        <v>0.33733773342659268</v>
      </c>
      <c r="U30" s="2">
        <f>AVERAGE(eod_group_score_df_positive!U30:U34)</f>
        <v>0.23686372501855146</v>
      </c>
      <c r="V30" s="2">
        <f>AVERAGE(eod_group_score_df_positive!V30:V34)</f>
        <v>1.0080014268155695</v>
      </c>
      <c r="W30" s="2">
        <f>AVERAGE(eod_group_score_df_positive!W30:W34)</f>
        <v>2.034934679686291</v>
      </c>
      <c r="X30" s="2">
        <f>AVERAGE(eod_group_score_df_positive!X30:X34)</f>
        <v>0.45363169038443019</v>
      </c>
      <c r="Y30" s="2">
        <f>AVERAGE(eod_group_score_df_positive!Y30:Y34)</f>
        <v>0.28529244931789322</v>
      </c>
      <c r="Z30" s="1" t="s">
        <v>277</v>
      </c>
      <c r="AA30" s="2">
        <f>ABS(AVERAGE(eod_group_score_df_negative!C30:C34))</f>
        <v>7.4169339450612506E-2</v>
      </c>
      <c r="AB30" s="2">
        <f>ABS(AVERAGE(eod_group_score_df_negative!D30:D34))</f>
        <v>0.1891283864231908</v>
      </c>
      <c r="AC30" s="2">
        <f>ABS(AVERAGE(eod_group_score_df_negative!E30:E34))</f>
        <v>0.27336968789530286</v>
      </c>
      <c r="AD30" s="2">
        <f>ABS(AVERAGE(eod_group_score_df_negative!F30:F34))</f>
        <v>0.1307216725958929</v>
      </c>
      <c r="AE30" s="2">
        <f>ABS(AVERAGE(eod_group_score_df_negative!G30:G34))</f>
        <v>0.16412103964199884</v>
      </c>
      <c r="AF30" s="2">
        <f>ABS(AVERAGE(eod_group_score_df_negative!H30:H34))</f>
        <v>0.25202353519726295</v>
      </c>
      <c r="AG30" s="2">
        <f>ABS(AVERAGE(eod_group_score_df_negative!I30:I34))</f>
        <v>0.14154574935306968</v>
      </c>
      <c r="AH30" s="2">
        <f>ABS(AVERAGE(eod_group_score_df_negative!J30:J34))</f>
        <v>0.14622557186357299</v>
      </c>
      <c r="AI30" s="2">
        <f>ABS(AVERAGE(eod_group_score_df_negative!K30:K34))</f>
        <v>0.10973920529391268</v>
      </c>
      <c r="AJ30" s="2">
        <f>ABS(AVERAGE(eod_group_score_df_negative!L30:L34))</f>
        <v>7.0931903615708308E-2</v>
      </c>
      <c r="AK30" s="2">
        <f>ABS(AVERAGE(eod_group_score_df_negative!M30:M34))</f>
        <v>0.15915765087903097</v>
      </c>
      <c r="AL30" s="2">
        <f>ABS(AVERAGE(eod_group_score_df_negative!N30:N34))</f>
        <v>0.25952984804774637</v>
      </c>
      <c r="AM30" s="2">
        <f>ABS(AVERAGE(eod_group_score_df_negative!O30:O34))</f>
        <v>0.24466531872745595</v>
      </c>
      <c r="AN30" s="2">
        <f>ABS(AVERAGE(eod_group_score_df_negative!P30:P34))</f>
        <v>0.26782647874279386</v>
      </c>
      <c r="AO30" s="2">
        <f>ABS(AVERAGE(eod_group_score_df_negative!Q30:Q34))</f>
        <v>0.13993696418511253</v>
      </c>
      <c r="AP30" s="2">
        <f>ABS(AVERAGE(eod_group_score_df_negative!R30:R34))</f>
        <v>9.4009299075220265E-2</v>
      </c>
      <c r="AQ30" s="2">
        <f>ABS(AVERAGE(eod_group_score_df_negative!S30:S34))</f>
        <v>9.8610330615038599E-2</v>
      </c>
      <c r="AR30" s="2">
        <f>ABS(AVERAGE(eod_group_score_df_negative!T30:T34))</f>
        <v>0.15275935888085632</v>
      </c>
      <c r="AS30" s="2">
        <f>ABS(AVERAGE(eod_group_score_df_negative!U30:U34))</f>
        <v>0.16475716785421493</v>
      </c>
      <c r="AT30" s="2">
        <f>ABS(AVERAGE(eod_group_score_df_negative!V30:V34))</f>
        <v>0.31622027199578018</v>
      </c>
      <c r="AU30" s="2">
        <f>ABS(AVERAGE(eod_group_score_df_negative!W30:W34))</f>
        <v>5.8729127097438417E-2</v>
      </c>
      <c r="AV30" s="2">
        <f>ABS(AVERAGE(eod_group_score_df_negative!X30:X34))</f>
        <v>0.12092521041439903</v>
      </c>
      <c r="AW30" s="2">
        <f>ABS(AVERAGE(eod_group_score_df_negative!Y30:Y34))</f>
        <v>4.709676924942241E-2</v>
      </c>
      <c r="AX30" t="s">
        <v>277</v>
      </c>
      <c r="AY30" s="4">
        <f t="shared" si="2"/>
        <v>0.61619221575375727</v>
      </c>
      <c r="AZ30" s="4">
        <f t="shared" si="3"/>
        <v>-0.25789542150477091</v>
      </c>
      <c r="BA30" s="4">
        <f t="shared" si="4"/>
        <v>0.39632086936282446</v>
      </c>
      <c r="BB30" s="4">
        <f t="shared" si="5"/>
        <v>0.79435633658766414</v>
      </c>
      <c r="BC30" s="4">
        <f t="shared" si="6"/>
        <v>0.66585461722491368</v>
      </c>
      <c r="BD30" s="4">
        <f t="shared" si="7"/>
        <v>0.75065580039135005</v>
      </c>
      <c r="BE30" s="4">
        <f t="shared" si="8"/>
        <v>0.52672665691119847</v>
      </c>
      <c r="BF30" s="4">
        <f t="shared" si="9"/>
        <v>0.40694165972108193</v>
      </c>
      <c r="BG30" s="4">
        <f t="shared" si="10"/>
        <v>0.88052847660090539</v>
      </c>
      <c r="BH30" s="4">
        <f t="shared" si="11"/>
        <v>0.69876183173246464</v>
      </c>
      <c r="BI30" s="4">
        <f t="shared" si="12"/>
        <v>0.33409492390461043</v>
      </c>
      <c r="BJ30" s="4">
        <f t="shared" si="13"/>
        <v>0.43799891065052565</v>
      </c>
      <c r="BK30" s="4">
        <f t="shared" si="14"/>
        <v>0.3085792434494592</v>
      </c>
      <c r="BL30" s="4">
        <f t="shared" si="15"/>
        <v>6.519326594863295E-2</v>
      </c>
      <c r="BM30" s="4">
        <f t="shared" si="16"/>
        <v>0.58507699444706329</v>
      </c>
      <c r="BN30" s="4">
        <f t="shared" si="17"/>
        <v>-0.1304277447604312</v>
      </c>
      <c r="BO30" s="4">
        <f t="shared" si="18"/>
        <v>0.47596951349656441</v>
      </c>
      <c r="BP30" s="4">
        <f t="shared" si="19"/>
        <v>0.37661593476654653</v>
      </c>
      <c r="BQ30" s="4">
        <f t="shared" si="20"/>
        <v>0.17953885976539552</v>
      </c>
      <c r="BR30" s="4">
        <f t="shared" si="21"/>
        <v>0.52240584445999272</v>
      </c>
      <c r="BS30" s="4">
        <f t="shared" si="22"/>
        <v>0.94389822577326044</v>
      </c>
      <c r="BT30" s="4">
        <f t="shared" si="23"/>
        <v>0.57906619780818247</v>
      </c>
      <c r="BU30" s="4">
        <f t="shared" si="24"/>
        <v>0.71661674555858468</v>
      </c>
      <c r="BV30" t="s">
        <v>277</v>
      </c>
      <c r="BW30" s="1">
        <f t="shared" si="1"/>
        <v>45446</v>
      </c>
      <c r="BX30">
        <f>group_stock_price_index[[#This Row],[VNINDEX]]</f>
        <v>1280</v>
      </c>
      <c r="BY30" s="5">
        <f t="shared" si="25"/>
        <v>0.69957328288108944</v>
      </c>
      <c r="BZ30" s="5">
        <f t="shared" si="26"/>
        <v>0.27864167590535177</v>
      </c>
      <c r="CA30" s="5">
        <f t="shared" si="27"/>
        <v>0.49849765636882681</v>
      </c>
      <c r="CB30" s="5">
        <f t="shared" si="28"/>
        <v>0.50259663094411666</v>
      </c>
      <c r="CC30" s="5">
        <f t="shared" si="29"/>
        <v>9.508669449420927E-2</v>
      </c>
      <c r="CD30" s="5">
        <f t="shared" ref="CD30:CE30" si="123">IF(AVERAGE(BS30:BS34)&lt;0,0,AVERAGE(BS30:BS34))</f>
        <v>0.48330289924131131</v>
      </c>
      <c r="CE30" s="5">
        <f t="shared" si="123"/>
        <v>0.39932821413783792</v>
      </c>
      <c r="CF30" s="5">
        <f t="shared" ref="CF30:CG30" si="124">IF(AVERAGE(BE30:BE34)&lt;0,0,AVERAGE(BE30:BE34))</f>
        <v>0.52528050140084304</v>
      </c>
      <c r="CG30" s="5">
        <f t="shared" si="124"/>
        <v>0.39444742982247283</v>
      </c>
      <c r="CH30" s="5">
        <f t="shared" si="32"/>
        <v>0.36477617705157783</v>
      </c>
      <c r="CI30" s="5">
        <f t="shared" si="33"/>
        <v>0.12446076236842862</v>
      </c>
      <c r="CJ30" s="5">
        <f t="shared" si="34"/>
        <v>0.18385698768731878</v>
      </c>
      <c r="CK30" s="5">
        <f t="shared" si="35"/>
        <v>5.536131634575342E-2</v>
      </c>
      <c r="CL30" s="5">
        <f t="shared" si="36"/>
        <v>0.24761128944798996</v>
      </c>
      <c r="CM30" s="5">
        <f t="shared" si="37"/>
        <v>0.50905956128418572</v>
      </c>
      <c r="CN30" s="5">
        <f t="shared" si="38"/>
        <v>9.6473061666601412E-2</v>
      </c>
      <c r="CO30" s="5">
        <f t="shared" si="39"/>
        <v>0.28864338237569748</v>
      </c>
      <c r="CP30" s="5">
        <f t="shared" si="40"/>
        <v>0.29306104116833898</v>
      </c>
      <c r="CQ30" s="5">
        <f t="shared" si="41"/>
        <v>0.52987190738097412</v>
      </c>
      <c r="CR30" s="5">
        <f t="shared" ref="CR30:CS30" si="125">IF(AVERAGE(BH30:BH34)&lt;0,0,AVERAGE(BH30:BH34))</f>
        <v>0.33629271829084184</v>
      </c>
      <c r="CS30" s="5">
        <f t="shared" si="125"/>
        <v>0.53296540717067142</v>
      </c>
      <c r="CT30" s="5">
        <f t="shared" si="43"/>
        <v>0.48098599158739974</v>
      </c>
      <c r="CU30" s="5">
        <f t="shared" si="44"/>
        <v>0.39912196555305607</v>
      </c>
    </row>
    <row r="31" spans="1:99" x14ac:dyDescent="0.25">
      <c r="A31" s="1">
        <f>eod_group_score_df_positive[[#This Row],[date]]</f>
        <v>45443</v>
      </c>
      <c r="B31" s="1" t="s">
        <v>277</v>
      </c>
      <c r="C31" s="2">
        <f>AVERAGE(eod_group_score_df_positive!C31:C35)</f>
        <v>0.29348070562541034</v>
      </c>
      <c r="D31" s="2">
        <f>AVERAGE(eod_group_score_df_positive!D31:D35)</f>
        <v>0.42778793249611058</v>
      </c>
      <c r="E31" s="2">
        <f>AVERAGE(eod_group_score_df_positive!E31:E35)</f>
        <v>0.61160730887046333</v>
      </c>
      <c r="F31" s="2">
        <f>AVERAGE(eod_group_score_df_positive!F31:F35)</f>
        <v>1.0547914573252428</v>
      </c>
      <c r="G31" s="2">
        <f>AVERAGE(eod_group_score_df_positive!G31:G35)</f>
        <v>0.69697159434211919</v>
      </c>
      <c r="H31" s="2">
        <f>AVERAGE(eod_group_score_df_positive!H31:H35)</f>
        <v>0.97676333362783985</v>
      </c>
      <c r="I31" s="2">
        <f>AVERAGE(eod_group_score_df_positive!I31:I35)</f>
        <v>0.69973213852478477</v>
      </c>
      <c r="J31" s="2">
        <f>AVERAGE(eod_group_score_df_positive!J31:J35)</f>
        <v>0.41415153306887964</v>
      </c>
      <c r="K31" s="2">
        <f>AVERAGE(eod_group_score_df_positive!K31:K35)</f>
        <v>1.6955043041053528</v>
      </c>
      <c r="L31" s="2">
        <f>AVERAGE(eod_group_score_df_positive!L31:L35)</f>
        <v>0.30976335660042481</v>
      </c>
      <c r="M31" s="2">
        <f>AVERAGE(eod_group_score_df_positive!M31:M35)</f>
        <v>0.50538960242985775</v>
      </c>
      <c r="N31" s="2">
        <f>AVERAGE(eod_group_score_df_positive!N31:N35)</f>
        <v>0.69790995450148485</v>
      </c>
      <c r="O31" s="2">
        <f>AVERAGE(eod_group_score_df_positive!O31:O35)</f>
        <v>0.53781365765862643</v>
      </c>
      <c r="P31" s="2">
        <f>AVERAGE(eod_group_score_df_positive!P31:P35)</f>
        <v>0.32113618358591595</v>
      </c>
      <c r="Q31" s="2">
        <f>AVERAGE(eod_group_score_df_positive!Q31:Q35)</f>
        <v>0.22368366474519696</v>
      </c>
      <c r="R31" s="2">
        <f>AVERAGE(eod_group_score_df_positive!R31:R35)</f>
        <v>9.4477277336313711E-2</v>
      </c>
      <c r="S31" s="2">
        <f>AVERAGE(eod_group_score_df_positive!S31:S35)</f>
        <v>0.30062089142398829</v>
      </c>
      <c r="T31" s="2">
        <f>AVERAGE(eod_group_score_df_positive!T31:T35)</f>
        <v>0.32633076037164543</v>
      </c>
      <c r="U31" s="2">
        <f>AVERAGE(eod_group_score_df_positive!U31:U35)</f>
        <v>0.24267452286850491</v>
      </c>
      <c r="V31" s="2">
        <f>AVERAGE(eod_group_score_df_positive!V31:V35)</f>
        <v>1.1523487495968754</v>
      </c>
      <c r="W31" s="2">
        <f>AVERAGE(eod_group_score_df_positive!W31:W35)</f>
        <v>1.4724961611246736</v>
      </c>
      <c r="X31" s="2">
        <f>AVERAGE(eod_group_score_df_positive!X31:X35)</f>
        <v>0.4091653970286705</v>
      </c>
      <c r="Y31" s="2">
        <f>AVERAGE(eod_group_score_df_positive!Y31:Y35)</f>
        <v>0.27235746014185214</v>
      </c>
      <c r="Z31" s="1" t="s">
        <v>277</v>
      </c>
      <c r="AA31" s="2">
        <f>ABS(AVERAGE(eod_group_score_df_negative!C31:C35))</f>
        <v>8.291384736238E-2</v>
      </c>
      <c r="AB31" s="2">
        <f>ABS(AVERAGE(eod_group_score_df_negative!D31:D35))</f>
        <v>0.16769763874211382</v>
      </c>
      <c r="AC31" s="2">
        <f>ABS(AVERAGE(eod_group_score_df_negative!E31:E35))</f>
        <v>0.22249204573701947</v>
      </c>
      <c r="AD31" s="2">
        <f>ABS(AVERAGE(eod_group_score_df_negative!F31:F35))</f>
        <v>0.12537398088029622</v>
      </c>
      <c r="AE31" s="2">
        <f>ABS(AVERAGE(eod_group_score_df_negative!G31:G35))</f>
        <v>0.10345545778821237</v>
      </c>
      <c r="AF31" s="2">
        <f>ABS(AVERAGE(eod_group_score_df_negative!H31:H35))</f>
        <v>0.24020490836936151</v>
      </c>
      <c r="AG31" s="2">
        <f>ABS(AVERAGE(eod_group_score_df_negative!I31:I35))</f>
        <v>0.12567763253611378</v>
      </c>
      <c r="AH31" s="2">
        <f>ABS(AVERAGE(eod_group_score_df_negative!J31:J35))</f>
        <v>0.13947240265819599</v>
      </c>
      <c r="AI31" s="2">
        <f>ABS(AVERAGE(eod_group_score_df_negative!K31:K35))</f>
        <v>7.9529818086440704E-2</v>
      </c>
      <c r="AJ31" s="2">
        <f>ABS(AVERAGE(eod_group_score_df_negative!L31:L35))</f>
        <v>6.429303934907829E-2</v>
      </c>
      <c r="AK31" s="2">
        <f>ABS(AVERAGE(eod_group_score_df_negative!M31:M35))</f>
        <v>0.15421875633841231</v>
      </c>
      <c r="AL31" s="2">
        <f>ABS(AVERAGE(eod_group_score_df_negative!N31:N35))</f>
        <v>0.23799273176293542</v>
      </c>
      <c r="AM31" s="2">
        <f>ABS(AVERAGE(eod_group_score_df_negative!O31:O35))</f>
        <v>0.23872042273170199</v>
      </c>
      <c r="AN31" s="2">
        <f>ABS(AVERAGE(eod_group_score_df_negative!P31:P35))</f>
        <v>0.2897446416497903</v>
      </c>
      <c r="AO31" s="2">
        <f>ABS(AVERAGE(eod_group_score_df_negative!Q31:Q35))</f>
        <v>0.1400134567247962</v>
      </c>
      <c r="AP31" s="2">
        <f>ABS(AVERAGE(eod_group_score_df_negative!R31:R35))</f>
        <v>9.880994040284248E-2</v>
      </c>
      <c r="AQ31" s="2">
        <f>ABS(AVERAGE(eod_group_score_df_negative!S31:S35))</f>
        <v>6.7869838213967387E-2</v>
      </c>
      <c r="AR31" s="2">
        <f>ABS(AVERAGE(eod_group_score_df_negative!T31:T35))</f>
        <v>0.15436936043354507</v>
      </c>
      <c r="AS31" s="2">
        <f>ABS(AVERAGE(eod_group_score_df_negative!U31:U35))</f>
        <v>0.13948461834409201</v>
      </c>
      <c r="AT31" s="2">
        <f>ABS(AVERAGE(eod_group_score_df_negative!V31:V35))</f>
        <v>0.29598423603553814</v>
      </c>
      <c r="AU31" s="2">
        <f>ABS(AVERAGE(eod_group_score_df_negative!W31:W35))</f>
        <v>6.3965157443474113E-2</v>
      </c>
      <c r="AV31" s="2">
        <f>ABS(AVERAGE(eod_group_score_df_negative!X31:X35))</f>
        <v>0.11993182312978994</v>
      </c>
      <c r="AW31" s="2">
        <f>ABS(AVERAGE(eod_group_score_df_negative!Y31:Y35))</f>
        <v>3.476144481344496E-2</v>
      </c>
      <c r="AX31" t="s">
        <v>277</v>
      </c>
      <c r="AY31" s="4">
        <f t="shared" si="2"/>
        <v>0.55943120481305375</v>
      </c>
      <c r="AZ31" s="4">
        <f t="shared" si="3"/>
        <v>0.4367701021087334</v>
      </c>
      <c r="BA31" s="4">
        <f t="shared" si="4"/>
        <v>0.46650948832894951</v>
      </c>
      <c r="BB31" s="4">
        <f t="shared" si="5"/>
        <v>0.78753151580014158</v>
      </c>
      <c r="BC31" s="4">
        <f t="shared" si="6"/>
        <v>0.74149934709761156</v>
      </c>
      <c r="BD31" s="4">
        <f t="shared" si="7"/>
        <v>0.60524046547812227</v>
      </c>
      <c r="BE31" s="4">
        <f t="shared" si="8"/>
        <v>0.69547820502638247</v>
      </c>
      <c r="BF31" s="4">
        <f t="shared" si="9"/>
        <v>0.49614749775937145</v>
      </c>
      <c r="BG31" s="4">
        <f t="shared" si="10"/>
        <v>0.91039065999673496</v>
      </c>
      <c r="BH31" s="4">
        <f t="shared" si="11"/>
        <v>0.65623879155506948</v>
      </c>
      <c r="BI31" s="4">
        <f t="shared" si="12"/>
        <v>0.53239295928148911</v>
      </c>
      <c r="BJ31" s="4">
        <f t="shared" si="13"/>
        <v>0.49141564554566214</v>
      </c>
      <c r="BK31" s="4">
        <f t="shared" si="14"/>
        <v>0.38516433789561921</v>
      </c>
      <c r="BL31" s="4">
        <f t="shared" si="15"/>
        <v>5.1387342079387291E-2</v>
      </c>
      <c r="BM31" s="4">
        <f t="shared" si="16"/>
        <v>0.23005463359792902</v>
      </c>
      <c r="BN31" s="4">
        <f t="shared" si="17"/>
        <v>-2.2415672992798515E-2</v>
      </c>
      <c r="BO31" s="4">
        <f t="shared" si="18"/>
        <v>0.63163340211760599</v>
      </c>
      <c r="BP31" s="4">
        <f t="shared" si="19"/>
        <v>0.35773113526590888</v>
      </c>
      <c r="BQ31" s="4">
        <f t="shared" si="20"/>
        <v>0.27001815054584255</v>
      </c>
      <c r="BR31" s="4">
        <f t="shared" si="21"/>
        <v>0.59127598560313555</v>
      </c>
      <c r="BS31" s="4">
        <f t="shared" si="22"/>
        <v>0.91673704157670011</v>
      </c>
      <c r="BT31" s="4">
        <f t="shared" si="23"/>
        <v>0.5466548733940757</v>
      </c>
      <c r="BU31" s="4">
        <f t="shared" si="24"/>
        <v>0.77362875256080588</v>
      </c>
      <c r="BV31" t="s">
        <v>277</v>
      </c>
      <c r="BW31" s="1">
        <f t="shared" si="1"/>
        <v>45443</v>
      </c>
      <c r="BX31">
        <f>group_stock_price_index[[#This Row],[VNINDEX]]</f>
        <v>1261.72</v>
      </c>
      <c r="BY31" s="5">
        <f t="shared" si="25"/>
        <v>0.73356284417644413</v>
      </c>
      <c r="BZ31" s="5">
        <f t="shared" si="26"/>
        <v>0.24711295545747847</v>
      </c>
      <c r="CA31" s="5">
        <f t="shared" si="27"/>
        <v>0.40850250011247713</v>
      </c>
      <c r="CB31" s="5">
        <f t="shared" si="28"/>
        <v>0.56900588202532654</v>
      </c>
      <c r="CC31" s="5">
        <f t="shared" si="29"/>
        <v>0.18597133084750003</v>
      </c>
      <c r="CD31" s="5">
        <f t="shared" ref="CD31:CE31" si="126">IF(AVERAGE(BS31:BS35)&lt;0,0,AVERAGE(BS31:BS35))</f>
        <v>0.18425214635753695</v>
      </c>
      <c r="CE31" s="5">
        <f t="shared" si="126"/>
        <v>0.37548571773295325</v>
      </c>
      <c r="CF31" s="5">
        <f t="shared" ref="CF31:CG31" si="127">IF(AVERAGE(BE31:BE35)&lt;0,0,AVERAGE(BE31:BE35))</f>
        <v>0.53824308794190312</v>
      </c>
      <c r="CG31" s="5">
        <f t="shared" si="127"/>
        <v>0.45866490004407157</v>
      </c>
      <c r="CH31" s="5">
        <f t="shared" si="32"/>
        <v>0.34250261302972973</v>
      </c>
      <c r="CI31" s="5">
        <f t="shared" si="33"/>
        <v>9.9890052251120645E-2</v>
      </c>
      <c r="CJ31" s="5">
        <f t="shared" si="34"/>
        <v>9.046458544507413E-2</v>
      </c>
      <c r="CK31" s="5">
        <f t="shared" si="35"/>
        <v>2.6840134772639485E-2</v>
      </c>
      <c r="CL31" s="5">
        <f t="shared" si="36"/>
        <v>3.9913980616484587E-2</v>
      </c>
      <c r="CM31" s="5">
        <f t="shared" si="37"/>
        <v>0.43859951228822042</v>
      </c>
      <c r="CN31" s="5">
        <f t="shared" si="38"/>
        <v>0.11205477754405543</v>
      </c>
      <c r="CO31" s="5">
        <f t="shared" si="39"/>
        <v>0.32374588417101824</v>
      </c>
      <c r="CP31" s="5">
        <f t="shared" si="40"/>
        <v>0.29265952084049085</v>
      </c>
      <c r="CQ31" s="5">
        <f t="shared" si="41"/>
        <v>0.52870480568425593</v>
      </c>
      <c r="CR31" s="5">
        <f t="shared" ref="CR31:CS31" si="128">IF(AVERAGE(BH31:BH35)&lt;0,0,AVERAGE(BH31:BH35))</f>
        <v>0.20939152746070838</v>
      </c>
      <c r="CS31" s="5">
        <f t="shared" si="128"/>
        <v>0.59418082362459379</v>
      </c>
      <c r="CT31" s="5">
        <f t="shared" si="43"/>
        <v>0.71059510882799026</v>
      </c>
      <c r="CU31" s="5">
        <f t="shared" si="44"/>
        <v>0.3766968610001129</v>
      </c>
    </row>
    <row r="32" spans="1:99" x14ac:dyDescent="0.25">
      <c r="A32" s="1">
        <f>eod_group_score_df_positive[[#This Row],[date]]</f>
        <v>45442</v>
      </c>
      <c r="B32" s="1" t="s">
        <v>277</v>
      </c>
      <c r="C32" s="2">
        <f>AVERAGE(eod_group_score_df_positive!C32:C36)</f>
        <v>0.55237753026154379</v>
      </c>
      <c r="D32" s="2">
        <f>AVERAGE(eod_group_score_df_positive!D32:D36)</f>
        <v>0.4279454617474886</v>
      </c>
      <c r="E32" s="2">
        <f>AVERAGE(eod_group_score_df_positive!E32:E36)</f>
        <v>0.64775251872938122</v>
      </c>
      <c r="F32" s="2">
        <f>AVERAGE(eod_group_score_df_positive!F32:F36)</f>
        <v>1.0255089518076166</v>
      </c>
      <c r="G32" s="2">
        <f>AVERAGE(eod_group_score_df_positive!G32:G36)</f>
        <v>0.70181544562732323</v>
      </c>
      <c r="H32" s="2">
        <f>AVERAGE(eod_group_score_df_positive!H32:H36)</f>
        <v>0.70177900832554829</v>
      </c>
      <c r="I32" s="2">
        <f>AVERAGE(eod_group_score_df_positive!I32:I36)</f>
        <v>0.70033370419253949</v>
      </c>
      <c r="J32" s="2">
        <f>AVERAGE(eod_group_score_df_positive!J32:J36)</f>
        <v>0.40737350445805554</v>
      </c>
      <c r="K32" s="2">
        <f>AVERAGE(eod_group_score_df_positive!K32:K36)</f>
        <v>0.1920097560438849</v>
      </c>
      <c r="L32" s="2">
        <f>AVERAGE(eod_group_score_df_positive!L32:L36)</f>
        <v>0.31628897827168079</v>
      </c>
      <c r="M32" s="2">
        <f>AVERAGE(eod_group_score_df_positive!M32:M36)</f>
        <v>0.49299021215780375</v>
      </c>
      <c r="N32" s="2">
        <f>AVERAGE(eod_group_score_df_positive!N32:N36)</f>
        <v>0.68499978831208408</v>
      </c>
      <c r="O32" s="2">
        <f>AVERAGE(eod_group_score_df_positive!O32:O36)</f>
        <v>0.48960223091485877</v>
      </c>
      <c r="P32" s="2">
        <f>AVERAGE(eod_group_score_df_positive!P32:P36)</f>
        <v>0.33511744662510135</v>
      </c>
      <c r="Q32" s="2">
        <f>AVERAGE(eod_group_score_df_positive!Q32:Q36)</f>
        <v>0.21722500398358494</v>
      </c>
      <c r="R32" s="2">
        <f>AVERAGE(eod_group_score_df_positive!R32:R36)</f>
        <v>0.22465143533198306</v>
      </c>
      <c r="S32" s="2">
        <f>AVERAGE(eod_group_score_df_positive!S32:S36)</f>
        <v>0.20663906347102751</v>
      </c>
      <c r="T32" s="2">
        <f>AVERAGE(eod_group_score_df_positive!T32:T36)</f>
        <v>0.34635372320354146</v>
      </c>
      <c r="U32" s="2">
        <f>AVERAGE(eod_group_score_df_positive!U32:U36)</f>
        <v>0.20355060541584802</v>
      </c>
      <c r="V32" s="2">
        <f>AVERAGE(eod_group_score_df_positive!V32:V36)</f>
        <v>1.1329155158142352</v>
      </c>
      <c r="W32" s="2">
        <f>AVERAGE(eod_group_score_df_positive!W32:W36)</f>
        <v>1.4307104739359433</v>
      </c>
      <c r="X32" s="2">
        <f>AVERAGE(eod_group_score_df_positive!X32:X36)</f>
        <v>0.3974167424241184</v>
      </c>
      <c r="Y32" s="2">
        <f>AVERAGE(eod_group_score_df_positive!Y32:Y36)</f>
        <v>0.22073342747698077</v>
      </c>
      <c r="Z32" s="1" t="s">
        <v>277</v>
      </c>
      <c r="AA32" s="2">
        <f>ABS(AVERAGE(eod_group_score_df_negative!C32:C36))</f>
        <v>7.541355904532307E-2</v>
      </c>
      <c r="AB32" s="2">
        <f>ABS(AVERAGE(eod_group_score_df_negative!D32:D36))</f>
        <v>0.17648985870710857</v>
      </c>
      <c r="AC32" s="2">
        <f>ABS(AVERAGE(eod_group_score_df_negative!E32:E36))</f>
        <v>0.42613143569327361</v>
      </c>
      <c r="AD32" s="2">
        <f>ABS(AVERAGE(eod_group_score_df_negative!F32:F36))</f>
        <v>0.54951502115581907</v>
      </c>
      <c r="AE32" s="2">
        <f>ABS(AVERAGE(eod_group_score_df_negative!G32:G36))</f>
        <v>0.32830610285326489</v>
      </c>
      <c r="AF32" s="2">
        <f>ABS(AVERAGE(eod_group_score_df_negative!H32:H36))</f>
        <v>0.98791333584694352</v>
      </c>
      <c r="AG32" s="2">
        <f>ABS(AVERAGE(eod_group_score_df_negative!I32:I36))</f>
        <v>0.39645782054169321</v>
      </c>
      <c r="AH32" s="2">
        <f>ABS(AVERAGE(eod_group_score_df_negative!J32:J36))</f>
        <v>0.40304972427743746</v>
      </c>
      <c r="AI32" s="2">
        <f>ABS(AVERAGE(eod_group_score_df_negative!K32:K36))</f>
        <v>0.25730327762317551</v>
      </c>
      <c r="AJ32" s="2">
        <f>ABS(AVERAGE(eod_group_score_df_negative!L32:L36))</f>
        <v>0.31762971547735663</v>
      </c>
      <c r="AK32" s="2">
        <f>ABS(AVERAGE(eod_group_score_df_negative!M32:M36))</f>
        <v>0.21428763459445516</v>
      </c>
      <c r="AL32" s="2">
        <f>ABS(AVERAGE(eod_group_score_df_negative!N32:N36))</f>
        <v>0.40960687303403931</v>
      </c>
      <c r="AM32" s="2">
        <f>ABS(AVERAGE(eod_group_score_df_negative!O32:O36))</f>
        <v>0.31821097402674792</v>
      </c>
      <c r="AN32" s="2">
        <f>ABS(AVERAGE(eod_group_score_df_negative!P32:P36))</f>
        <v>0.21600899788810946</v>
      </c>
      <c r="AO32" s="2">
        <f>ABS(AVERAGE(eod_group_score_df_negative!Q32:Q36))</f>
        <v>0.26743048311091694</v>
      </c>
      <c r="AP32" s="2">
        <f>ABS(AVERAGE(eod_group_score_df_negative!R32:R36))</f>
        <v>0.18856369421768626</v>
      </c>
      <c r="AQ32" s="2">
        <f>ABS(AVERAGE(eod_group_score_df_negative!S32:S36))</f>
        <v>0.2153386181399688</v>
      </c>
      <c r="AR32" s="2">
        <f>ABS(AVERAGE(eod_group_score_df_negative!T32:T36))</f>
        <v>0.22555692942744149</v>
      </c>
      <c r="AS32" s="2">
        <f>ABS(AVERAGE(eod_group_score_df_negative!U32:U36))</f>
        <v>0.32451191296020376</v>
      </c>
      <c r="AT32" s="2">
        <f>ABS(AVERAGE(eod_group_score_df_negative!V32:V36))</f>
        <v>0.26911088497401081</v>
      </c>
      <c r="AU32" s="2">
        <f>ABS(AVERAGE(eod_group_score_df_negative!W32:W36))</f>
        <v>0.34429589933825555</v>
      </c>
      <c r="AV32" s="2">
        <f>ABS(AVERAGE(eod_group_score_df_negative!X32:X36))</f>
        <v>0.30605427321350531</v>
      </c>
      <c r="AW32" s="2">
        <f>ABS(AVERAGE(eod_group_score_df_negative!Y32:Y36))</f>
        <v>0.21832707751103803</v>
      </c>
      <c r="AX32" t="s">
        <v>277</v>
      </c>
      <c r="AY32" s="4">
        <f t="shared" si="2"/>
        <v>0.75974950798175267</v>
      </c>
      <c r="AZ32" s="4">
        <f t="shared" si="3"/>
        <v>0.41601738768551738</v>
      </c>
      <c r="BA32" s="4">
        <f t="shared" si="4"/>
        <v>0.2063734001456948</v>
      </c>
      <c r="BB32" s="4">
        <f t="shared" si="5"/>
        <v>0.3022137686934418</v>
      </c>
      <c r="BC32" s="4">
        <f t="shared" si="6"/>
        <v>0.36258764155062895</v>
      </c>
      <c r="BD32" s="4">
        <f t="shared" si="7"/>
        <v>-0.16934108064597189</v>
      </c>
      <c r="BE32" s="4">
        <f t="shared" si="8"/>
        <v>0.27705892760657458</v>
      </c>
      <c r="BF32" s="4">
        <f t="shared" si="9"/>
        <v>5.3352125498234903E-3</v>
      </c>
      <c r="BG32" s="4">
        <f t="shared" si="10"/>
        <v>-0.14531855674516869</v>
      </c>
      <c r="BH32" s="4">
        <f t="shared" si="11"/>
        <v>-2.1149986881545276E-3</v>
      </c>
      <c r="BI32" s="4">
        <f t="shared" si="12"/>
        <v>0.39404963529272097</v>
      </c>
      <c r="BJ32" s="4">
        <f t="shared" si="13"/>
        <v>0.25159075401512043</v>
      </c>
      <c r="BK32" s="4">
        <f t="shared" si="14"/>
        <v>0.21216694136672348</v>
      </c>
      <c r="BL32" s="4">
        <f t="shared" si="15"/>
        <v>0.21611818834459284</v>
      </c>
      <c r="BM32" s="4">
        <f t="shared" si="16"/>
        <v>-0.10359003552876839</v>
      </c>
      <c r="BN32" s="4">
        <f t="shared" si="17"/>
        <v>8.7334026596814093E-2</v>
      </c>
      <c r="BO32" s="4">
        <f t="shared" si="18"/>
        <v>-2.061614878713194E-2</v>
      </c>
      <c r="BP32" s="4">
        <f t="shared" si="19"/>
        <v>0.21121619823025461</v>
      </c>
      <c r="BQ32" s="4">
        <f t="shared" si="20"/>
        <v>-0.22906626267728203</v>
      </c>
      <c r="BR32" s="4">
        <f t="shared" si="21"/>
        <v>0.61611152996446927</v>
      </c>
      <c r="BS32" s="4">
        <f t="shared" si="22"/>
        <v>0.61206235141210996</v>
      </c>
      <c r="BT32" s="4">
        <f t="shared" si="23"/>
        <v>0.12987382163542652</v>
      </c>
      <c r="BU32" s="4">
        <f t="shared" si="24"/>
        <v>5.4806796298118628E-3</v>
      </c>
      <c r="BV32" t="s">
        <v>277</v>
      </c>
      <c r="BW32" s="1">
        <f t="shared" si="1"/>
        <v>45442</v>
      </c>
      <c r="BX32">
        <f>group_stock_price_index[[#This Row],[VNINDEX]]</f>
        <v>1266.32</v>
      </c>
      <c r="BY32" s="5">
        <f t="shared" si="25"/>
        <v>0.77626821553062331</v>
      </c>
      <c r="BZ32" s="5">
        <f t="shared" si="26"/>
        <v>0.22583611880575533</v>
      </c>
      <c r="CA32" s="5">
        <f t="shared" si="27"/>
        <v>0.29501708797741361</v>
      </c>
      <c r="CB32" s="5">
        <f t="shared" si="28"/>
        <v>0.60115901581534859</v>
      </c>
      <c r="CC32" s="5">
        <f t="shared" si="29"/>
        <v>0.30779663902979071</v>
      </c>
      <c r="CD32" s="5">
        <f t="shared" ref="CD32:CE32" si="129">IF(AVERAGE(BS32:BS36)&lt;0,0,AVERAGE(BS32:BS36))</f>
        <v>0</v>
      </c>
      <c r="CE32" s="5">
        <f t="shared" si="129"/>
        <v>0.35642075902285442</v>
      </c>
      <c r="CF32" s="5">
        <f t="shared" ref="CF32:CG32" si="130">IF(AVERAGE(BE32:BE36)&lt;0,0,AVERAGE(BE32:BE36))</f>
        <v>0.50604571525106201</v>
      </c>
      <c r="CG32" s="5">
        <f t="shared" si="130"/>
        <v>0.48675246609482636</v>
      </c>
      <c r="CH32" s="5">
        <f t="shared" si="32"/>
        <v>0.2956567037236088</v>
      </c>
      <c r="CI32" s="5">
        <f t="shared" si="33"/>
        <v>0.1679126006223135</v>
      </c>
      <c r="CJ32" s="5">
        <f t="shared" si="34"/>
        <v>5.6810083539589051E-3</v>
      </c>
      <c r="CK32" s="5">
        <f t="shared" si="35"/>
        <v>0</v>
      </c>
      <c r="CL32" s="5">
        <f t="shared" si="36"/>
        <v>0</v>
      </c>
      <c r="CM32" s="5">
        <f t="shared" si="37"/>
        <v>0.3652120811054208</v>
      </c>
      <c r="CN32" s="5">
        <f t="shared" si="38"/>
        <v>0.19918244180072903</v>
      </c>
      <c r="CO32" s="5">
        <f t="shared" si="39"/>
        <v>0.3056188676186305</v>
      </c>
      <c r="CP32" s="5">
        <f t="shared" si="40"/>
        <v>0.27250939952120284</v>
      </c>
      <c r="CQ32" s="5">
        <f t="shared" si="41"/>
        <v>0.4939461512226444</v>
      </c>
      <c r="CR32" s="5">
        <f t="shared" ref="CR32:CS32" si="131">IF(AVERAGE(BH32:BH36)&lt;0,0,AVERAGE(BH32:BH36))</f>
        <v>7.9023528759885636E-2</v>
      </c>
      <c r="CS32" s="5">
        <f t="shared" si="131"/>
        <v>0.60581444898378323</v>
      </c>
      <c r="CT32" s="5">
        <f t="shared" si="43"/>
        <v>0.81500380563215913</v>
      </c>
      <c r="CU32" s="5">
        <f t="shared" si="44"/>
        <v>0.33140875355441624</v>
      </c>
    </row>
    <row r="33" spans="1:99" x14ac:dyDescent="0.25">
      <c r="A33" s="1">
        <f>eod_group_score_df_positive[[#This Row],[date]]</f>
        <v>45441</v>
      </c>
      <c r="B33" s="1" t="s">
        <v>277</v>
      </c>
      <c r="C33" s="2">
        <f>AVERAGE(eod_group_score_df_positive!C33:C37)</f>
        <v>0.48153265309655441</v>
      </c>
      <c r="D33" s="2">
        <f>AVERAGE(eod_group_score_df_positive!D33:D37)</f>
        <v>3.4543045379411126</v>
      </c>
      <c r="E33" s="2">
        <f>AVERAGE(eod_group_score_df_positive!E33:E37)</f>
        <v>0.55363217785982433</v>
      </c>
      <c r="F33" s="2">
        <f>AVERAGE(eod_group_score_df_positive!F33:F37)</f>
        <v>1.0633341594486556</v>
      </c>
      <c r="G33" s="2">
        <f>AVERAGE(eod_group_score_df_positive!G33:G37)</f>
        <v>0.7075196644253634</v>
      </c>
      <c r="H33" s="2">
        <f>AVERAGE(eod_group_score_df_positive!H33:H37)</f>
        <v>0.91464996414291444</v>
      </c>
      <c r="I33" s="2">
        <f>AVERAGE(eod_group_score_df_positive!I33:I37)</f>
        <v>1.143891760378849</v>
      </c>
      <c r="J33" s="2">
        <f>AVERAGE(eod_group_score_df_positive!J33:J37)</f>
        <v>0.89855271410663262</v>
      </c>
      <c r="K33" s="2">
        <f>AVERAGE(eod_group_score_df_positive!K33:K37)</f>
        <v>0.15031357034282339</v>
      </c>
      <c r="L33" s="2">
        <f>AVERAGE(eod_group_score_df_positive!L33:L37)</f>
        <v>0.4717816516420047</v>
      </c>
      <c r="M33" s="2">
        <f>AVERAGE(eod_group_score_df_positive!M33:M37)</f>
        <v>1.279529811237994</v>
      </c>
      <c r="N33" s="2">
        <f>AVERAGE(eod_group_score_df_positive!N33:N37)</f>
        <v>0.81449652444481591</v>
      </c>
      <c r="O33" s="2">
        <f>AVERAGE(eod_group_score_df_positive!O33:O37)</f>
        <v>0.38953623554665306</v>
      </c>
      <c r="P33" s="2">
        <f>AVERAGE(eod_group_score_df_positive!P33:P37)</f>
        <v>0.32417246324389115</v>
      </c>
      <c r="Q33" s="2">
        <f>AVERAGE(eod_group_score_df_positive!Q33:Q37)</f>
        <v>0.24766497744454105</v>
      </c>
      <c r="R33" s="2">
        <f>AVERAGE(eod_group_score_df_positive!R33:R37)</f>
        <v>0.23708586401079462</v>
      </c>
      <c r="S33" s="2">
        <f>AVERAGE(eod_group_score_df_positive!S33:S37)</f>
        <v>0.94494276194020888</v>
      </c>
      <c r="T33" s="2">
        <f>AVERAGE(eod_group_score_df_positive!T33:T37)</f>
        <v>0.4366571043181392</v>
      </c>
      <c r="U33" s="2">
        <f>AVERAGE(eod_group_score_df_positive!U33:U37)</f>
        <v>0.40953753345569882</v>
      </c>
      <c r="V33" s="2">
        <f>AVERAGE(eod_group_score_df_positive!V33:V37)</f>
        <v>0.8593471597021205</v>
      </c>
      <c r="W33" s="2">
        <f>AVERAGE(eod_group_score_df_positive!W33:W37)</f>
        <v>0.41050744758649227</v>
      </c>
      <c r="X33" s="2">
        <f>AVERAGE(eod_group_score_df_positive!X33:X37)</f>
        <v>0.6343404487196096</v>
      </c>
      <c r="Y33" s="2">
        <f>AVERAGE(eod_group_score_df_positive!Y33:Y37)</f>
        <v>0.381575586636551</v>
      </c>
      <c r="Z33" s="1" t="s">
        <v>277</v>
      </c>
      <c r="AA33" s="2">
        <f>ABS(AVERAGE(eod_group_score_df_negative!C33:C37))</f>
        <v>6.3192016120581701E-2</v>
      </c>
      <c r="AB33" s="2">
        <f>ABS(AVERAGE(eod_group_score_df_negative!D33:D37))</f>
        <v>0.16723486343810917</v>
      </c>
      <c r="AC33" s="2">
        <f>ABS(AVERAGE(eod_group_score_df_negative!E33:E37))</f>
        <v>0.42702298982817599</v>
      </c>
      <c r="AD33" s="2">
        <f>ABS(AVERAGE(eod_group_score_df_negative!F33:F37))</f>
        <v>0.54973139769982604</v>
      </c>
      <c r="AE33" s="2">
        <f>ABS(AVERAGE(eod_group_score_df_negative!G33:G37))</f>
        <v>0.32817636601970901</v>
      </c>
      <c r="AF33" s="2">
        <f>ABS(AVERAGE(eod_group_score_df_negative!H33:H37))</f>
        <v>0.96236638013678155</v>
      </c>
      <c r="AG33" s="2">
        <f>ABS(AVERAGE(eod_group_score_df_negative!I33:I37))</f>
        <v>0.39455701396188181</v>
      </c>
      <c r="AH33" s="2">
        <f>ABS(AVERAGE(eod_group_score_df_negative!J33:J37))</f>
        <v>0.39685541648590866</v>
      </c>
      <c r="AI33" s="2">
        <f>ABS(AVERAGE(eod_group_score_df_negative!K33:K37))</f>
        <v>0.25677563702987283</v>
      </c>
      <c r="AJ33" s="2">
        <f>ABS(AVERAGE(eod_group_score_df_negative!L33:L37))</f>
        <v>0.30818438105168033</v>
      </c>
      <c r="AK33" s="2">
        <f>ABS(AVERAGE(eod_group_score_df_negative!M33:M37))</f>
        <v>0.2090542710446987</v>
      </c>
      <c r="AL33" s="2">
        <f>ABS(AVERAGE(eod_group_score_df_negative!N33:N37))</f>
        <v>0.36091975658844583</v>
      </c>
      <c r="AM33" s="2">
        <f>ABS(AVERAGE(eod_group_score_df_negative!O33:O37))</f>
        <v>0.32051122324073861</v>
      </c>
      <c r="AN33" s="2">
        <f>ABS(AVERAGE(eod_group_score_df_negative!P33:P37))</f>
        <v>0.19841290324674882</v>
      </c>
      <c r="AO33" s="2">
        <f>ABS(AVERAGE(eod_group_score_df_negative!Q33:Q37))</f>
        <v>0.26999078041077468</v>
      </c>
      <c r="AP33" s="2">
        <f>ABS(AVERAGE(eod_group_score_df_negative!R33:R37))</f>
        <v>0.13888832014113489</v>
      </c>
      <c r="AQ33" s="2">
        <f>ABS(AVERAGE(eod_group_score_df_negative!S33:S37))</f>
        <v>0.21783169217660089</v>
      </c>
      <c r="AR33" s="2">
        <f>ABS(AVERAGE(eod_group_score_df_negative!T33:T37))</f>
        <v>0.22248310565947998</v>
      </c>
      <c r="AS33" s="2">
        <f>ABS(AVERAGE(eod_group_score_df_negative!U33:U37))</f>
        <v>0.32451191296020376</v>
      </c>
      <c r="AT33" s="2">
        <f>ABS(AVERAGE(eod_group_score_df_negative!V33:V37))</f>
        <v>0.29419533163594208</v>
      </c>
      <c r="AU33" s="2">
        <f>ABS(AVERAGE(eod_group_score_df_negative!W33:W37))</f>
        <v>0.35154715853527935</v>
      </c>
      <c r="AV33" s="2">
        <f>ABS(AVERAGE(eod_group_score_df_negative!X33:X37))</f>
        <v>0.30500670378747596</v>
      </c>
      <c r="AW33" s="2">
        <f>ABS(AVERAGE(eod_group_score_df_negative!Y33:Y37))</f>
        <v>0.21867036501086318</v>
      </c>
      <c r="AX33" t="s">
        <v>277</v>
      </c>
      <c r="AY33" s="4">
        <f t="shared" si="2"/>
        <v>0.7679854807699471</v>
      </c>
      <c r="AZ33" s="4">
        <f t="shared" si="3"/>
        <v>0.90764432198394995</v>
      </c>
      <c r="BA33" s="4">
        <f t="shared" si="4"/>
        <v>0.12910673619366436</v>
      </c>
      <c r="BB33" s="4">
        <f t="shared" si="5"/>
        <v>0.31840166661097008</v>
      </c>
      <c r="BC33" s="4">
        <f t="shared" si="6"/>
        <v>0.36626895078726734</v>
      </c>
      <c r="BD33" s="4">
        <f t="shared" si="7"/>
        <v>-2.5421417420943268E-2</v>
      </c>
      <c r="BE33" s="4">
        <f t="shared" si="8"/>
        <v>0.48707162624773026</v>
      </c>
      <c r="BF33" s="4">
        <f t="shared" si="9"/>
        <v>0.38728898311857834</v>
      </c>
      <c r="BG33" s="4">
        <f t="shared" si="10"/>
        <v>-0.26152023870675067</v>
      </c>
      <c r="BH33" s="4">
        <f t="shared" si="11"/>
        <v>0.20974922462370063</v>
      </c>
      <c r="BI33" s="4">
        <f t="shared" si="12"/>
        <v>0.71912332862766992</v>
      </c>
      <c r="BJ33" s="4">
        <f t="shared" si="13"/>
        <v>0.38588606877016263</v>
      </c>
      <c r="BK33" s="4">
        <f t="shared" si="14"/>
        <v>9.7211829225886295E-2</v>
      </c>
      <c r="BL33" s="4">
        <f t="shared" si="15"/>
        <v>0.24064883569485643</v>
      </c>
      <c r="BM33" s="4">
        <f t="shared" si="16"/>
        <v>-4.3128667318858775E-2</v>
      </c>
      <c r="BN33" s="4">
        <f t="shared" si="17"/>
        <v>0.26118161301728776</v>
      </c>
      <c r="BO33" s="4">
        <f t="shared" si="18"/>
        <v>0.62532425543859083</v>
      </c>
      <c r="BP33" s="4">
        <f t="shared" si="19"/>
        <v>0.32492934798490203</v>
      </c>
      <c r="BQ33" s="4">
        <f t="shared" si="20"/>
        <v>0.11583091699155192</v>
      </c>
      <c r="BR33" s="4">
        <f t="shared" si="21"/>
        <v>0.48992718717333528</v>
      </c>
      <c r="BS33" s="4">
        <f t="shared" si="22"/>
        <v>7.7370162948390372E-2</v>
      </c>
      <c r="BT33" s="4">
        <f t="shared" si="23"/>
        <v>0.35059854501411231</v>
      </c>
      <c r="BU33" s="4">
        <f t="shared" si="24"/>
        <v>0.2713974516255942</v>
      </c>
      <c r="BV33" t="s">
        <v>277</v>
      </c>
      <c r="BW33" s="1">
        <f t="shared" si="1"/>
        <v>45441</v>
      </c>
      <c r="BX33">
        <f>group_stock_price_index[[#This Row],[VNINDEX]]</f>
        <v>1272.6400000000001</v>
      </c>
      <c r="BY33" s="5">
        <f t="shared" si="25"/>
        <v>0.73900909054178388</v>
      </c>
      <c r="BZ33" s="5">
        <f t="shared" si="26"/>
        <v>0.35365872184994496</v>
      </c>
      <c r="CA33" s="5">
        <f t="shared" si="27"/>
        <v>0.37028711098523892</v>
      </c>
      <c r="CB33" s="5">
        <f t="shared" si="28"/>
        <v>0.79662252528922495</v>
      </c>
      <c r="CC33" s="5">
        <f t="shared" si="29"/>
        <v>0.46651680904777104</v>
      </c>
      <c r="CD33" s="5">
        <f t="shared" ref="CD33:CE33" si="132">IF(AVERAGE(BS33:BS37)&lt;0,0,AVERAGE(BS33:BS37))</f>
        <v>0</v>
      </c>
      <c r="CE33" s="5">
        <f t="shared" si="132"/>
        <v>0.48101217840072419</v>
      </c>
      <c r="CF33" s="5">
        <f t="shared" ref="CF33:CG33" si="133">IF(AVERAGE(BE33:BE37)&lt;0,0,AVERAGE(BE33:BE37))</f>
        <v>0.63057233184893946</v>
      </c>
      <c r="CG33" s="5">
        <f t="shared" si="133"/>
        <v>0.65859905975406829</v>
      </c>
      <c r="CH33" s="5">
        <f t="shared" si="32"/>
        <v>0.36302808163645217</v>
      </c>
      <c r="CI33" s="5">
        <f t="shared" si="33"/>
        <v>0.24215980383588417</v>
      </c>
      <c r="CJ33" s="5">
        <f t="shared" si="34"/>
        <v>0.16847874555495801</v>
      </c>
      <c r="CK33" s="5">
        <f t="shared" si="35"/>
        <v>0.13285066801312581</v>
      </c>
      <c r="CL33" s="5">
        <f t="shared" si="36"/>
        <v>0</v>
      </c>
      <c r="CM33" s="5">
        <f t="shared" si="37"/>
        <v>0.48175095440814275</v>
      </c>
      <c r="CN33" s="5">
        <f t="shared" si="38"/>
        <v>0.37858413490018183</v>
      </c>
      <c r="CO33" s="5">
        <f t="shared" si="39"/>
        <v>0.39338533241861473</v>
      </c>
      <c r="CP33" s="5">
        <f t="shared" si="40"/>
        <v>0.35707469648692119</v>
      </c>
      <c r="CQ33" s="5">
        <f t="shared" si="41"/>
        <v>0.49493806842400401</v>
      </c>
      <c r="CR33" s="5">
        <f t="shared" ref="CR33:CS33" si="134">IF(AVERAGE(BH33:BH37)&lt;0,0,AVERAGE(BH33:BH37))</f>
        <v>0.15140108580111664</v>
      </c>
      <c r="CS33" s="5">
        <f t="shared" si="134"/>
        <v>0.67808249586488878</v>
      </c>
      <c r="CT33" s="5">
        <f t="shared" si="43"/>
        <v>0.92451072301171711</v>
      </c>
      <c r="CU33" s="5">
        <f t="shared" si="44"/>
        <v>0.50463200935441288</v>
      </c>
    </row>
    <row r="34" spans="1:99" x14ac:dyDescent="0.25">
      <c r="A34" s="1">
        <f>eod_group_score_df_positive[[#This Row],[date]]</f>
        <v>45440</v>
      </c>
      <c r="B34" s="1" t="s">
        <v>277</v>
      </c>
      <c r="C34" s="2">
        <f>AVERAGE(eod_group_score_df_positive!C34:C38)</f>
        <v>0.47320383144970651</v>
      </c>
      <c r="D34" s="2">
        <f>AVERAGE(eod_group_score_df_positive!D34:D38)</f>
        <v>3.4543356907649061</v>
      </c>
      <c r="E34" s="2">
        <f>AVERAGE(eod_group_score_df_positive!E34:E38)</f>
        <v>0.55783029664376538</v>
      </c>
      <c r="F34" s="2">
        <f>AVERAGE(eod_group_score_df_positive!F34:F38)</f>
        <v>1.1317005917370659</v>
      </c>
      <c r="G34" s="2">
        <f>AVERAGE(eod_group_score_df_positive!G34:G38)</f>
        <v>0.72881896860863327</v>
      </c>
      <c r="H34" s="2">
        <f>AVERAGE(eod_group_score_df_positive!H34:H38)</f>
        <v>0.95159508641734258</v>
      </c>
      <c r="I34" s="2">
        <f>AVERAGE(eod_group_score_df_positive!I34:I38)</f>
        <v>1.6253800348681022</v>
      </c>
      <c r="J34" s="2">
        <f>AVERAGE(eod_group_score_df_positive!J34:J38)</f>
        <v>1.5471127434297767</v>
      </c>
      <c r="K34" s="2">
        <f>AVERAGE(eod_group_score_df_positive!K34:K38)</f>
        <v>0.1526407982750837</v>
      </c>
      <c r="L34" s="2">
        <f>AVERAGE(eod_group_score_df_positive!L34:L38)</f>
        <v>0.51025732279415403</v>
      </c>
      <c r="M34" s="2">
        <f>AVERAGE(eod_group_score_df_positive!M34:M38)</f>
        <v>1.2364657468367035</v>
      </c>
      <c r="N34" s="2">
        <f>AVERAGE(eod_group_score_df_positive!N34:N38)</f>
        <v>0.59754387602571701</v>
      </c>
      <c r="O34" s="2">
        <f>AVERAGE(eod_group_score_df_positive!O34:O38)</f>
        <v>0.37131598420180928</v>
      </c>
      <c r="P34" s="2">
        <f>AVERAGE(eod_group_score_df_positive!P34:P38)</f>
        <v>0.23282526229911893</v>
      </c>
      <c r="Q34" s="2">
        <f>AVERAGE(eod_group_score_df_positive!Q34:Q38)</f>
        <v>0.21106569211784759</v>
      </c>
      <c r="R34" s="2">
        <f>AVERAGE(eod_group_score_df_positive!R34:R38)</f>
        <v>0.23113670649432727</v>
      </c>
      <c r="S34" s="2">
        <f>AVERAGE(eod_group_score_df_positive!S34:S38)</f>
        <v>1.5162576561785372</v>
      </c>
      <c r="T34" s="2">
        <f>AVERAGE(eod_group_score_df_positive!T34:T38)</f>
        <v>0.44651187187635849</v>
      </c>
      <c r="U34" s="2">
        <f>AVERAGE(eod_group_score_df_positive!U34:U38)</f>
        <v>0.37584603479906054</v>
      </c>
      <c r="V34" s="2">
        <f>AVERAGE(eod_group_score_df_positive!V34:V38)</f>
        <v>0.65521419036326689</v>
      </c>
      <c r="W34" s="2">
        <f>AVERAGE(eod_group_score_df_positive!W34:W38)</f>
        <v>0.25047392322558115</v>
      </c>
      <c r="X34" s="2">
        <f>AVERAGE(eod_group_score_df_positive!X34:X38)</f>
        <v>0.73149316892373639</v>
      </c>
      <c r="Y34" s="2">
        <f>AVERAGE(eod_group_score_df_positive!Y34:Y38)</f>
        <v>0.36434649316758672</v>
      </c>
      <c r="Z34" s="1" t="s">
        <v>277</v>
      </c>
      <c r="AA34" s="2">
        <f>ABS(AVERAGE(eod_group_score_df_negative!C34:C38))</f>
        <v>5.418733103973792E-2</v>
      </c>
      <c r="AB34" s="2">
        <f>ABS(AVERAGE(eod_group_score_df_negative!D34:D38))</f>
        <v>0.17723219243326946</v>
      </c>
      <c r="AC34" s="2">
        <f>ABS(AVERAGE(eod_group_score_df_negative!E34:E38))</f>
        <v>0.3758566793146626</v>
      </c>
      <c r="AD34" s="2">
        <f>ABS(AVERAGE(eod_group_score_df_negative!F34:F38))</f>
        <v>0.55388953534879981</v>
      </c>
      <c r="AE34" s="2">
        <f>ABS(AVERAGE(eod_group_score_df_negative!G34:G38))</f>
        <v>0.34591514384597061</v>
      </c>
      <c r="AF34" s="2">
        <f>ABS(AVERAGE(eod_group_score_df_negative!H34:H38))</f>
        <v>0.81565358349548001</v>
      </c>
      <c r="AG34" s="2">
        <f>ABS(AVERAGE(eod_group_score_df_negative!I34:I38))</f>
        <v>0.35670965350754724</v>
      </c>
      <c r="AH34" s="2">
        <f>ABS(AVERAGE(eod_group_score_df_negative!J34:J38))</f>
        <v>0.29850704097732866</v>
      </c>
      <c r="AI34" s="2">
        <f>ABS(AVERAGE(eod_group_score_df_negative!K34:K38))</f>
        <v>0.41776087259145589</v>
      </c>
      <c r="AJ34" s="2">
        <f>ABS(AVERAGE(eod_group_score_df_negative!L34:L38))</f>
        <v>0.40187033988390136</v>
      </c>
      <c r="AK34" s="2">
        <f>ABS(AVERAGE(eod_group_score_df_negative!M34:M38))</f>
        <v>0.2310046487759351</v>
      </c>
      <c r="AL34" s="2">
        <f>ABS(AVERAGE(eod_group_score_df_negative!N34:N38))</f>
        <v>0.3532100849931335</v>
      </c>
      <c r="AM34" s="2">
        <f>ABS(AVERAGE(eod_group_score_df_negative!O34:O38))</f>
        <v>0.1443667973748029</v>
      </c>
      <c r="AN34" s="2">
        <f>ABS(AVERAGE(eod_group_score_df_negative!P34:P38))</f>
        <v>0.21109273311062671</v>
      </c>
      <c r="AO34" s="2">
        <f>ABS(AVERAGE(eod_group_score_df_negative!Q34:Q38))</f>
        <v>0.30755356987078475</v>
      </c>
      <c r="AP34" s="2">
        <f>ABS(AVERAGE(eod_group_score_df_negative!R34:R38))</f>
        <v>0.13008177294333997</v>
      </c>
      <c r="AQ34" s="2">
        <f>ABS(AVERAGE(eod_group_score_df_negative!S34:S38))</f>
        <v>0.16784421761604534</v>
      </c>
      <c r="AR34" s="2">
        <f>ABS(AVERAGE(eod_group_score_df_negative!T34:T38))</f>
        <v>0.3009055486716678</v>
      </c>
      <c r="AS34" s="2">
        <f>ABS(AVERAGE(eod_group_score_df_negative!U34:U38))</f>
        <v>0.42341406595127412</v>
      </c>
      <c r="AT34" s="2">
        <f>ABS(AVERAGE(eod_group_score_df_negative!V34:V38))</f>
        <v>0.26140069644666031</v>
      </c>
      <c r="AU34" s="2">
        <f>ABS(AVERAGE(eod_group_score_df_negative!W34:W38))</f>
        <v>0.32768955534736438</v>
      </c>
      <c r="AV34" s="2">
        <f>ABS(AVERAGE(eod_group_score_df_negative!X34:X38))</f>
        <v>0.32067614928500149</v>
      </c>
      <c r="AW34" s="2">
        <f>ABS(AVERAGE(eod_group_score_df_negative!Y34:Y38))</f>
        <v>0.22881685477224317</v>
      </c>
      <c r="AX34" t="s">
        <v>277</v>
      </c>
      <c r="AY34" s="4">
        <f t="shared" si="2"/>
        <v>0.79450800508693598</v>
      </c>
      <c r="AZ34" s="4">
        <f t="shared" si="3"/>
        <v>0.90239356766356893</v>
      </c>
      <c r="BA34" s="4">
        <f t="shared" si="4"/>
        <v>0.19489788549562576</v>
      </c>
      <c r="BB34" s="4">
        <f t="shared" si="5"/>
        <v>0.34279451872871097</v>
      </c>
      <c r="BC34" s="4">
        <f t="shared" si="6"/>
        <v>0.35627772518371259</v>
      </c>
      <c r="BD34" s="4">
        <f t="shared" si="7"/>
        <v>7.6922679437392644E-2</v>
      </c>
      <c r="BE34" s="4">
        <f t="shared" si="8"/>
        <v>0.64006709121232963</v>
      </c>
      <c r="BF34" s="4">
        <f t="shared" si="9"/>
        <v>0.67652379596350898</v>
      </c>
      <c r="BG34" s="4">
        <f t="shared" si="10"/>
        <v>-0.464795402709127</v>
      </c>
      <c r="BH34" s="4">
        <f t="shared" si="11"/>
        <v>0.11882874223112883</v>
      </c>
      <c r="BI34" s="4">
        <f t="shared" si="12"/>
        <v>0.68516618874686663</v>
      </c>
      <c r="BJ34" s="4">
        <f t="shared" si="13"/>
        <v>0.25698950627641837</v>
      </c>
      <c r="BK34" s="4">
        <f t="shared" si="14"/>
        <v>0.44009455994079916</v>
      </c>
      <c r="BL34" s="4">
        <f t="shared" si="15"/>
        <v>4.8956179774673564E-2</v>
      </c>
      <c r="BM34" s="4">
        <f t="shared" si="16"/>
        <v>-0.18604761686435797</v>
      </c>
      <c r="BN34" s="4">
        <f t="shared" si="17"/>
        <v>0.27976125061017421</v>
      </c>
      <c r="BO34" s="4">
        <f t="shared" si="18"/>
        <v>0.80067213245495383</v>
      </c>
      <c r="BP34" s="4">
        <f t="shared" si="19"/>
        <v>0.19481258959408287</v>
      </c>
      <c r="BQ34" s="4">
        <f t="shared" si="20"/>
        <v>-5.9515082896740824E-2</v>
      </c>
      <c r="BR34" s="4">
        <f t="shared" si="21"/>
        <v>0.42963898970393799</v>
      </c>
      <c r="BS34" s="4">
        <f t="shared" si="22"/>
        <v>-0.13355328550390461</v>
      </c>
      <c r="BT34" s="4">
        <f t="shared" si="23"/>
        <v>0.39044763283739248</v>
      </c>
      <c r="BU34" s="4">
        <f t="shared" si="24"/>
        <v>0.22848619839048379</v>
      </c>
      <c r="BV34" t="s">
        <v>277</v>
      </c>
      <c r="BW34" s="1">
        <f t="shared" si="1"/>
        <v>45440</v>
      </c>
      <c r="BX34">
        <f>group_stock_price_index[[#This Row],[VNINDEX]]</f>
        <v>1281.73</v>
      </c>
      <c r="BY34" s="5">
        <f t="shared" si="25"/>
        <v>0.66310858611093171</v>
      </c>
      <c r="BZ34" s="5">
        <f t="shared" si="26"/>
        <v>0.49395465347701267</v>
      </c>
      <c r="CA34" s="5">
        <f t="shared" si="27"/>
        <v>0.40103150675206739</v>
      </c>
      <c r="CB34" s="5">
        <f t="shared" si="28"/>
        <v>0.84558240217741842</v>
      </c>
      <c r="CC34" s="5">
        <f t="shared" si="29"/>
        <v>0.58930591113943176</v>
      </c>
      <c r="CD34" s="5">
        <f t="shared" ref="CD34:CE34" si="135">IF(AVERAGE(BS34:BS38)&lt;0,0,AVERAGE(BS34:BS38))</f>
        <v>9.597023215052336E-2</v>
      </c>
      <c r="CE34" s="5">
        <f t="shared" si="135"/>
        <v>0.52916466542319596</v>
      </c>
      <c r="CF34" s="5">
        <f t="shared" ref="CF34:CG34" si="136">IF(AVERAGE(BE34:BE38)&lt;0,0,AVERAGE(BE34:BE38))</f>
        <v>0.69332046508802569</v>
      </c>
      <c r="CG34" s="5">
        <f t="shared" si="136"/>
        <v>0.75019048739438177</v>
      </c>
      <c r="CH34" s="5">
        <f t="shared" si="32"/>
        <v>0.36015723117327558</v>
      </c>
      <c r="CI34" s="5">
        <f t="shared" si="33"/>
        <v>0.2969214369337525</v>
      </c>
      <c r="CJ34" s="5">
        <f t="shared" si="34"/>
        <v>0.34301196156613994</v>
      </c>
      <c r="CK34" s="5">
        <f t="shared" si="35"/>
        <v>0.18064790816413656</v>
      </c>
      <c r="CL34" s="5">
        <f t="shared" si="36"/>
        <v>0</v>
      </c>
      <c r="CM34" s="5">
        <f t="shared" si="37"/>
        <v>0.58659929505914088</v>
      </c>
      <c r="CN34" s="5">
        <f t="shared" si="38"/>
        <v>0.55677510003065944</v>
      </c>
      <c r="CO34" s="5">
        <f t="shared" si="39"/>
        <v>0.50619052434021283</v>
      </c>
      <c r="CP34" s="5">
        <f t="shared" si="40"/>
        <v>0.4040313998304354</v>
      </c>
      <c r="CQ34" s="5">
        <f t="shared" si="41"/>
        <v>0.52168803359223992</v>
      </c>
      <c r="CR34" s="5">
        <f t="shared" ref="CR34:CS34" si="137">IF(AVERAGE(BH34:BH38)&lt;0,0,AVERAGE(BH34:BH38))</f>
        <v>0.1449390856369778</v>
      </c>
      <c r="CS34" s="5">
        <f t="shared" si="137"/>
        <v>0.55408146909059786</v>
      </c>
      <c r="CT34" s="5">
        <f t="shared" si="43"/>
        <v>0.93228539273619138</v>
      </c>
      <c r="CU34" s="5">
        <f t="shared" si="44"/>
        <v>0.56285568420159193</v>
      </c>
    </row>
    <row r="35" spans="1:99" x14ac:dyDescent="0.25">
      <c r="A35" s="1">
        <f>eod_group_score_df_positive[[#This Row],[date]]</f>
        <v>45439</v>
      </c>
      <c r="B35" s="1" t="s">
        <v>277</v>
      </c>
      <c r="C35" s="2">
        <f>AVERAGE(eod_group_score_df_positive!C35:C39)</f>
        <v>0.47739020521470421</v>
      </c>
      <c r="D35" s="2">
        <f>AVERAGE(eod_group_score_df_positive!D35:D39)</f>
        <v>3.3925465567814976</v>
      </c>
      <c r="E35" s="2">
        <f>AVERAGE(eod_group_score_df_positive!E35:E39)</f>
        <v>0.6124612954022991</v>
      </c>
      <c r="F35" s="2">
        <f>AVERAGE(eod_group_score_df_positive!F35:F39)</f>
        <v>1.4315728288413738</v>
      </c>
      <c r="G35" s="2">
        <f>AVERAGE(eod_group_score_df_positive!G35:G39)</f>
        <v>0.5445782864525095</v>
      </c>
      <c r="H35" s="2">
        <f>AVERAGE(eod_group_score_df_positive!H35:H39)</f>
        <v>0.46550541244181698</v>
      </c>
      <c r="I35" s="2">
        <f>AVERAGE(eod_group_score_df_positive!I35:I39)</f>
        <v>1.3974135503546949</v>
      </c>
      <c r="J35" s="2">
        <f>AVERAGE(eod_group_score_df_positive!J35:J39)</f>
        <v>1.9137743837088717</v>
      </c>
      <c r="K35" s="2">
        <f>AVERAGE(eod_group_score_df_positive!K35:K39)</f>
        <v>0.99414223871583585</v>
      </c>
      <c r="L35" s="2">
        <f>AVERAGE(eod_group_score_df_positive!L35:L39)</f>
        <v>0.47555928334255099</v>
      </c>
      <c r="M35" s="2">
        <f>AVERAGE(eod_group_score_df_positive!M35:M39)</f>
        <v>1.1830158036680298</v>
      </c>
      <c r="N35" s="2">
        <f>AVERAGE(eod_group_score_df_positive!N35:N39)</f>
        <v>0.71584581340740083</v>
      </c>
      <c r="O35" s="2">
        <f>AVERAGE(eod_group_score_df_positive!O35:O39)</f>
        <v>0.4173552212775834</v>
      </c>
      <c r="P35" s="2">
        <f>AVERAGE(eod_group_score_df_positive!P35:P39)</f>
        <v>0.19254645570366086</v>
      </c>
      <c r="Q35" s="2">
        <f>AVERAGE(eod_group_score_df_positive!Q35:Q39)</f>
        <v>1.5577822034103008</v>
      </c>
      <c r="R35" s="2">
        <f>AVERAGE(eod_group_score_df_positive!R35:R39)</f>
        <v>0.25736673279986744</v>
      </c>
      <c r="S35" s="2">
        <f>AVERAGE(eod_group_score_df_positive!S35:S39)</f>
        <v>1.7063324396454107</v>
      </c>
      <c r="T35" s="2">
        <f>AVERAGE(eod_group_score_df_positive!T35:T39)</f>
        <v>0.66260912723056564</v>
      </c>
      <c r="U35" s="2">
        <f>AVERAGE(eod_group_score_df_positive!U35:U39)</f>
        <v>0.4583740762790624</v>
      </c>
      <c r="V35" s="2">
        <f>AVERAGE(eod_group_score_df_positive!V35:V39)</f>
        <v>0.80012359541229938</v>
      </c>
      <c r="W35" s="2">
        <f>AVERAGE(eod_group_score_df_positive!W35:W39)</f>
        <v>9.8938129829978141E-2</v>
      </c>
      <c r="X35" s="2">
        <f>AVERAGE(eod_group_score_df_positive!X35:X39)</f>
        <v>0.88805000436719794</v>
      </c>
      <c r="Y35" s="2">
        <f>AVERAGE(eod_group_score_df_positive!Y35:Y39)</f>
        <v>0.91248143833077278</v>
      </c>
      <c r="Z35" s="1" t="s">
        <v>277</v>
      </c>
      <c r="AA35" s="2">
        <f>ABS(AVERAGE(eod_group_score_df_negative!C35:C39))</f>
        <v>5.7159381349667603E-2</v>
      </c>
      <c r="AB35" s="2">
        <f>ABS(AVERAGE(eod_group_score_df_negative!D35:D39))</f>
        <v>0.19716458907681936</v>
      </c>
      <c r="AC35" s="2">
        <f>ABS(AVERAGE(eod_group_score_df_negative!E35:E39))</f>
        <v>0.37643437848796146</v>
      </c>
      <c r="AD35" s="2">
        <f>ABS(AVERAGE(eod_group_score_df_negative!F35:F39))</f>
        <v>0.55388784383637835</v>
      </c>
      <c r="AE35" s="2">
        <f>ABS(AVERAGE(eod_group_score_df_negative!G35:G39))</f>
        <v>0.35119894126784401</v>
      </c>
      <c r="AF35" s="2">
        <f>ABS(AVERAGE(eod_group_score_df_negative!H35:H39))</f>
        <v>0.8417832927841209</v>
      </c>
      <c r="AG35" s="2">
        <f>ABS(AVERAGE(eod_group_score_df_negative!I35:I39))</f>
        <v>0.35863896567655135</v>
      </c>
      <c r="AH35" s="2">
        <f>ABS(AVERAGE(eod_group_score_df_negative!J35:J39))</f>
        <v>0.30120507753371339</v>
      </c>
      <c r="AI35" s="2">
        <f>ABS(AVERAGE(eod_group_score_df_negative!K35:K39))</f>
        <v>0.41243079913813974</v>
      </c>
      <c r="AJ35" s="2">
        <f>ABS(AVERAGE(eod_group_score_df_negative!L35:L39))</f>
        <v>0.41813422281522927</v>
      </c>
      <c r="AK35" s="2">
        <f>ABS(AVERAGE(eod_group_score_df_negative!M35:M39))</f>
        <v>0.2595350985723629</v>
      </c>
      <c r="AL35" s="2">
        <f>ABS(AVERAGE(eod_group_score_df_negative!N35:N39))</f>
        <v>0.36334766925902034</v>
      </c>
      <c r="AM35" s="2">
        <f>ABS(AVERAGE(eod_group_score_df_negative!O35:O39))</f>
        <v>0.14508334843392898</v>
      </c>
      <c r="AN35" s="2">
        <f>ABS(AVERAGE(eod_group_score_df_negative!P35:P39))</f>
        <v>0.21610968510151593</v>
      </c>
      <c r="AO35" s="2">
        <f>ABS(AVERAGE(eod_group_score_df_negative!Q35:Q39))</f>
        <v>0.31569430525060593</v>
      </c>
      <c r="AP35" s="2">
        <f>ABS(AVERAGE(eod_group_score_df_negative!R35:R39))</f>
        <v>0.13140610675289716</v>
      </c>
      <c r="AQ35" s="2">
        <f>ABS(AVERAGE(eod_group_score_df_negative!S35:S39))</f>
        <v>0.18118698246790407</v>
      </c>
      <c r="AR35" s="2">
        <f>ABS(AVERAGE(eod_group_score_df_negative!T35:T39))</f>
        <v>0.30146058086307759</v>
      </c>
      <c r="AS35" s="2">
        <f>ABS(AVERAGE(eod_group_score_df_negative!U35:U39))</f>
        <v>0.42572180559883205</v>
      </c>
      <c r="AT35" s="2">
        <f>ABS(AVERAGE(eod_group_score_df_negative!V35:V39))</f>
        <v>0.25505146166431419</v>
      </c>
      <c r="AU35" s="2">
        <f>ABS(AVERAGE(eod_group_score_df_negative!W35:W39))</f>
        <v>0.34211548100163264</v>
      </c>
      <c r="AV35" s="2">
        <f>ABS(AVERAGE(eod_group_score_df_negative!X35:X39))</f>
        <v>0.32857875064532172</v>
      </c>
      <c r="AW35" s="2">
        <f>ABS(AVERAGE(eod_group_score_df_negative!Y35:Y39))</f>
        <v>0.22492763610702554</v>
      </c>
      <c r="AX35" t="s">
        <v>277</v>
      </c>
      <c r="AY35" s="4">
        <f t="shared" si="2"/>
        <v>0.78614002223053148</v>
      </c>
      <c r="AZ35" s="4">
        <f t="shared" si="3"/>
        <v>0.89015016469818142</v>
      </c>
      <c r="BA35" s="4">
        <f t="shared" si="4"/>
        <v>0.23867726712345791</v>
      </c>
      <c r="BB35" s="4">
        <f t="shared" si="5"/>
        <v>0.44205609160783771</v>
      </c>
      <c r="BC35" s="4">
        <f t="shared" si="6"/>
        <v>0.21587883594316515</v>
      </c>
      <c r="BD35" s="4">
        <f t="shared" si="7"/>
        <v>-0.28783074376617679</v>
      </c>
      <c r="BE35" s="4">
        <f t="shared" si="8"/>
        <v>0.59153958961649877</v>
      </c>
      <c r="BF35" s="4">
        <f t="shared" si="9"/>
        <v>0.72802901082907567</v>
      </c>
      <c r="BG35" s="4">
        <f t="shared" si="10"/>
        <v>0.41356646538968206</v>
      </c>
      <c r="BH35" s="4">
        <f t="shared" si="11"/>
        <v>6.4255877581797502E-2</v>
      </c>
      <c r="BI35" s="4">
        <f t="shared" si="12"/>
        <v>0.64017200617422243</v>
      </c>
      <c r="BJ35" s="4">
        <f t="shared" si="13"/>
        <v>0.32663109054128503</v>
      </c>
      <c r="BK35" s="4">
        <f t="shared" si="14"/>
        <v>0.48409175242606295</v>
      </c>
      <c r="BL35" s="4">
        <f t="shared" si="15"/>
        <v>-5.7660284637906949E-2</v>
      </c>
      <c r="BM35" s="4">
        <f t="shared" si="16"/>
        <v>0.66298557383433332</v>
      </c>
      <c r="BN35" s="4">
        <f t="shared" si="17"/>
        <v>0.32399543700602262</v>
      </c>
      <c r="BO35" s="4">
        <f t="shared" si="18"/>
        <v>0.80801576890261351</v>
      </c>
      <c r="BP35" s="4">
        <f t="shared" si="19"/>
        <v>0.3746083331273059</v>
      </c>
      <c r="BQ35" s="4">
        <f t="shared" si="20"/>
        <v>3.693295189982581E-2</v>
      </c>
      <c r="BR35" s="4">
        <f t="shared" si="21"/>
        <v>0.51657033597640167</v>
      </c>
      <c r="BS35" s="4">
        <f t="shared" si="22"/>
        <v>-0.55135553864561115</v>
      </c>
      <c r="BT35" s="4">
        <f t="shared" si="23"/>
        <v>0.45985371578375939</v>
      </c>
      <c r="BU35" s="4">
        <f t="shared" si="24"/>
        <v>0.60449122279386891</v>
      </c>
      <c r="BV35" t="s">
        <v>277</v>
      </c>
      <c r="BW35" s="1">
        <f t="shared" si="1"/>
        <v>45439</v>
      </c>
      <c r="BX35">
        <f>group_stock_price_index[[#This Row],[VNINDEX]]</f>
        <v>1267.68</v>
      </c>
      <c r="BY35" s="5">
        <f t="shared" si="25"/>
        <v>0.58565776710643891</v>
      </c>
      <c r="BZ35" s="5">
        <f t="shared" si="26"/>
        <v>0.63232628209899644</v>
      </c>
      <c r="CA35" s="5">
        <f t="shared" si="27"/>
        <v>0.48026548549332498</v>
      </c>
      <c r="CB35" s="5">
        <f t="shared" si="28"/>
        <v>0.85387317820528941</v>
      </c>
      <c r="CC35" s="5">
        <f t="shared" si="29"/>
        <v>0.70800622846435601</v>
      </c>
      <c r="CD35" s="5">
        <f t="shared" ref="CD35:CE35" si="138">IF(AVERAGE(BS35:BS39)&lt;0,0,AVERAGE(BS35:BS39))</f>
        <v>0.25730628630689989</v>
      </c>
      <c r="CE35" s="5">
        <f t="shared" si="138"/>
        <v>0.59712755225046266</v>
      </c>
      <c r="CF35" s="5">
        <f t="shared" ref="CF35:CG35" si="139">IF(AVERAGE(BE35:BE39)&lt;0,0,AVERAGE(BE35:BE39))</f>
        <v>0.71882059647192054</v>
      </c>
      <c r="CG35" s="5">
        <f t="shared" si="139"/>
        <v>0.76946506327651298</v>
      </c>
      <c r="CH35" s="5">
        <f t="shared" si="32"/>
        <v>0.41735918576829123</v>
      </c>
      <c r="CI35" s="5">
        <f t="shared" si="33"/>
        <v>0.43029864117801997</v>
      </c>
      <c r="CJ35" s="5">
        <f t="shared" si="34"/>
        <v>0.62493402855818747</v>
      </c>
      <c r="CK35" s="5">
        <f t="shared" si="35"/>
        <v>0.33122120920317011</v>
      </c>
      <c r="CL35" s="5">
        <f t="shared" si="36"/>
        <v>0</v>
      </c>
      <c r="CM35" s="5">
        <f t="shared" si="37"/>
        <v>0.70169222701543588</v>
      </c>
      <c r="CN35" s="5">
        <f t="shared" si="38"/>
        <v>0.78379437876875246</v>
      </c>
      <c r="CO35" s="5">
        <f t="shared" si="39"/>
        <v>0.57677741392412984</v>
      </c>
      <c r="CP35" s="5">
        <f t="shared" si="40"/>
        <v>0.51756388477996218</v>
      </c>
      <c r="CQ35" s="5">
        <f t="shared" si="41"/>
        <v>0.59967253545609345</v>
      </c>
      <c r="CR35" s="5">
        <f t="shared" ref="CR35:CS35" si="140">IF(AVERAGE(BH35:BH39)&lt;0,0,AVERAGE(BH35:BH39))</f>
        <v>0.17618269227440267</v>
      </c>
      <c r="CS35" s="5">
        <f t="shared" si="140"/>
        <v>0.49227730841042261</v>
      </c>
      <c r="CT35" s="5">
        <f t="shared" si="43"/>
        <v>0.95045280224415873</v>
      </c>
      <c r="CU35" s="5">
        <f t="shared" si="44"/>
        <v>0.60558836187447684</v>
      </c>
    </row>
    <row r="36" spans="1:99" x14ac:dyDescent="0.25">
      <c r="A36" s="1">
        <f>eod_group_score_df_positive[[#This Row],[date]]</f>
        <v>45436</v>
      </c>
      <c r="B36" s="1" t="s">
        <v>277</v>
      </c>
      <c r="C36" s="2">
        <f>AVERAGE(eod_group_score_df_positive!C36:C40)</f>
        <v>0.49736422845208061</v>
      </c>
      <c r="D36" s="2">
        <f>AVERAGE(eod_group_score_df_positive!D36:D40)</f>
        <v>9.3770891780574885</v>
      </c>
      <c r="E36" s="2">
        <f>AVERAGE(eod_group_score_df_positive!E36:E40)</f>
        <v>0.7961939191996048</v>
      </c>
      <c r="F36" s="2">
        <f>AVERAGE(eod_group_score_df_positive!F36:F40)</f>
        <v>1.4164337143903869</v>
      </c>
      <c r="G36" s="2">
        <f>AVERAGE(eod_group_score_df_positive!G36:G40)</f>
        <v>0.53169229438677923</v>
      </c>
      <c r="H36" s="2">
        <f>AVERAGE(eod_group_score_df_positive!H36:H40)</f>
        <v>0.44271971718272141</v>
      </c>
      <c r="I36" s="2">
        <f>AVERAGE(eod_group_score_df_positive!I36:I40)</f>
        <v>1.2375753100925251</v>
      </c>
      <c r="J36" s="2">
        <f>AVERAGE(eod_group_score_df_positive!J36:J40)</f>
        <v>1.8111013071852597</v>
      </c>
      <c r="K36" s="2">
        <f>AVERAGE(eod_group_score_df_positive!K36:K40)</f>
        <v>1.2332530816989049</v>
      </c>
      <c r="L36" s="2">
        <f>AVERAGE(eod_group_score_df_positive!L36:L40)</f>
        <v>0.49083601044476016</v>
      </c>
      <c r="M36" s="2">
        <f>AVERAGE(eod_group_score_df_positive!M36:M40)</f>
        <v>1.0714386854543387</v>
      </c>
      <c r="N36" s="2">
        <f>AVERAGE(eod_group_score_df_positive!N36:N40)</f>
        <v>0.74105914978456511</v>
      </c>
      <c r="O36" s="2">
        <f>AVERAGE(eod_group_score_df_positive!O36:O40)</f>
        <v>0.3017552785403872</v>
      </c>
      <c r="P36" s="2">
        <f>AVERAGE(eod_group_score_df_positive!P36:P40)</f>
        <v>0.42906240801848455</v>
      </c>
      <c r="Q36" s="2">
        <f>AVERAGE(eod_group_score_df_positive!Q36:Q40)</f>
        <v>1.6543144004908128</v>
      </c>
      <c r="R36" s="2">
        <f>AVERAGE(eod_group_score_df_positive!R36:R40)</f>
        <v>0.61897407260276227</v>
      </c>
      <c r="S36" s="2">
        <f>AVERAGE(eod_group_score_df_positive!S36:S40)</f>
        <v>1.7094177504581378</v>
      </c>
      <c r="T36" s="2">
        <f>AVERAGE(eod_group_score_df_positive!T36:T40)</f>
        <v>0.68634748789961586</v>
      </c>
      <c r="U36" s="2">
        <f>AVERAGE(eod_group_score_df_positive!U36:U40)</f>
        <v>0.4855403551656795</v>
      </c>
      <c r="V36" s="2">
        <f>AVERAGE(eod_group_score_df_positive!V36:V40)</f>
        <v>0.6795038968338013</v>
      </c>
      <c r="W36" s="2">
        <f>AVERAGE(eod_group_score_df_positive!W36:W40)</f>
        <v>0.17742843384273327</v>
      </c>
      <c r="X36" s="2">
        <f>AVERAGE(eod_group_score_df_positive!X36:X40)</f>
        <v>0.94050503461457446</v>
      </c>
      <c r="Y36" s="2">
        <f>AVERAGE(eod_group_score_df_positive!Y36:Y40)</f>
        <v>0.86750141498903965</v>
      </c>
      <c r="Z36" s="1" t="s">
        <v>277</v>
      </c>
      <c r="AA36" s="2">
        <f>ABS(AVERAGE(eod_group_score_df_negative!C36:C40))</f>
        <v>6.3691601608263232E-2</v>
      </c>
      <c r="AB36" s="2">
        <f>ABS(AVERAGE(eod_group_score_df_negative!D36:D40))</f>
        <v>0.19716458907681936</v>
      </c>
      <c r="AC36" s="2">
        <f>ABS(AVERAGE(eod_group_score_df_negative!E36:E40))</f>
        <v>0.37457162163919694</v>
      </c>
      <c r="AD36" s="2">
        <f>ABS(AVERAGE(eod_group_score_df_negative!F36:F40))</f>
        <v>0.57770867331261688</v>
      </c>
      <c r="AE36" s="2">
        <f>ABS(AVERAGE(eod_group_score_df_negative!G36:G40))</f>
        <v>0.37403097416423126</v>
      </c>
      <c r="AF36" s="2">
        <f>ABS(AVERAGE(eod_group_score_df_negative!H36:H40))</f>
        <v>0.94168095755132541</v>
      </c>
      <c r="AG36" s="2">
        <f>ABS(AVERAGE(eod_group_score_df_negative!I36:I40))</f>
        <v>0.37543517300939455</v>
      </c>
      <c r="AH36" s="2">
        <f>ABS(AVERAGE(eod_group_score_df_negative!J36:J40))</f>
        <v>0.40216710746438283</v>
      </c>
      <c r="AI36" s="2">
        <f>ABS(AVERAGE(eod_group_score_df_negative!K36:K40))</f>
        <v>0.42604818882666234</v>
      </c>
      <c r="AJ36" s="2">
        <f>ABS(AVERAGE(eod_group_score_df_negative!L36:L40))</f>
        <v>0.48653674507273259</v>
      </c>
      <c r="AK36" s="2">
        <f>ABS(AVERAGE(eod_group_score_df_negative!M36:M40))</f>
        <v>0.27580750940469462</v>
      </c>
      <c r="AL36" s="2">
        <f>ABS(AVERAGE(eod_group_score_df_negative!N36:N40))</f>
        <v>0.43785803736083506</v>
      </c>
      <c r="AM36" s="2">
        <f>ABS(AVERAGE(eod_group_score_df_negative!O36:O40))</f>
        <v>0.16444550810653358</v>
      </c>
      <c r="AN36" s="2">
        <f>ABS(AVERAGE(eod_group_score_df_negative!P36:P40))</f>
        <v>0.18762804420921156</v>
      </c>
      <c r="AO36" s="2">
        <f>ABS(AVERAGE(eod_group_score_df_negative!Q36:Q40))</f>
        <v>0.33202335238598324</v>
      </c>
      <c r="AP36" s="2">
        <f>ABS(AVERAGE(eod_group_score_df_negative!R36:R40))</f>
        <v>0.16122361195043242</v>
      </c>
      <c r="AQ36" s="2">
        <f>ABS(AVERAGE(eod_group_score_df_negative!S36:S40))</f>
        <v>0.19798978846660886</v>
      </c>
      <c r="AR36" s="2">
        <f>ABS(AVERAGE(eod_group_score_df_negative!T36:T40))</f>
        <v>0.40570998195812991</v>
      </c>
      <c r="AS36" s="2">
        <f>ABS(AVERAGE(eod_group_score_df_negative!U36:U40))</f>
        <v>0.47186734265752345</v>
      </c>
      <c r="AT36" s="2">
        <f>ABS(AVERAGE(eod_group_score_df_negative!V36:V40))</f>
        <v>0.27924345219626573</v>
      </c>
      <c r="AU36" s="2">
        <f>ABS(AVERAGE(eod_group_score_df_negative!W36:W40))</f>
        <v>0.33406717158765542</v>
      </c>
      <c r="AV36" s="2">
        <f>ABS(AVERAGE(eod_group_score_df_negative!X36:X40))</f>
        <v>0.35555441826459205</v>
      </c>
      <c r="AW36" s="2">
        <f>ABS(AVERAGE(eod_group_score_df_negative!Y36:Y40))</f>
        <v>0.25388951391317943</v>
      </c>
      <c r="AX36" t="s">
        <v>277</v>
      </c>
      <c r="AY36" s="4">
        <f t="shared" si="2"/>
        <v>0.77295806158394975</v>
      </c>
      <c r="AZ36" s="4">
        <f t="shared" si="3"/>
        <v>0.95881358612957801</v>
      </c>
      <c r="BA36" s="4">
        <f t="shared" si="4"/>
        <v>0.3601253050703338</v>
      </c>
      <c r="BB36" s="4">
        <f t="shared" si="5"/>
        <v>0.42059435988614319</v>
      </c>
      <c r="BC36" s="4">
        <f t="shared" si="6"/>
        <v>0.17407228642229419</v>
      </c>
      <c r="BD36" s="4">
        <f t="shared" si="7"/>
        <v>-0.36041678502104024</v>
      </c>
      <c r="BE36" s="4">
        <f t="shared" si="8"/>
        <v>0.53449134157217715</v>
      </c>
      <c r="BF36" s="4">
        <f t="shared" si="9"/>
        <v>0.63658532801314538</v>
      </c>
      <c r="BG36" s="4">
        <f t="shared" si="10"/>
        <v>0.48647277454115884</v>
      </c>
      <c r="BH36" s="4">
        <f t="shared" si="11"/>
        <v>4.3987980509557238E-3</v>
      </c>
      <c r="BI36" s="4">
        <f t="shared" si="12"/>
        <v>0.5905610860774364</v>
      </c>
      <c r="BJ36" s="4">
        <f t="shared" si="13"/>
        <v>0.25718609901505757</v>
      </c>
      <c r="BK36" s="4">
        <f t="shared" si="14"/>
        <v>0.29452925513368078</v>
      </c>
      <c r="BL36" s="4">
        <f t="shared" si="15"/>
        <v>0.39150008393535163</v>
      </c>
      <c r="BM36" s="4">
        <f t="shared" si="16"/>
        <v>0.66569295488129687</v>
      </c>
      <c r="BN36" s="4">
        <f t="shared" si="17"/>
        <v>0.5867108679186549</v>
      </c>
      <c r="BO36" s="4">
        <f t="shared" si="18"/>
        <v>0.79239907106771668</v>
      </c>
      <c r="BP36" s="4">
        <f t="shared" si="19"/>
        <v>0.2569805286694688</v>
      </c>
      <c r="BQ36" s="4">
        <f t="shared" si="20"/>
        <v>1.4281285328333497E-2</v>
      </c>
      <c r="BR36" s="4">
        <f t="shared" si="21"/>
        <v>0.41748271329507802</v>
      </c>
      <c r="BS36" s="4">
        <f t="shared" si="22"/>
        <v>-0.3062367224311171</v>
      </c>
      <c r="BT36" s="4">
        <f t="shared" si="23"/>
        <v>0.45133007984358126</v>
      </c>
      <c r="BU36" s="4">
        <f t="shared" si="24"/>
        <v>0.5471882153323222</v>
      </c>
      <c r="BV36" t="s">
        <v>277</v>
      </c>
      <c r="BW36" s="1">
        <f t="shared" si="1"/>
        <v>45436</v>
      </c>
      <c r="BX36">
        <f>group_stock_price_index[[#This Row],[VNINDEX]]</f>
        <v>1261.93</v>
      </c>
      <c r="BY36" s="5">
        <f t="shared" si="25"/>
        <v>0.51116283341788271</v>
      </c>
      <c r="BZ36" s="5">
        <f t="shared" si="26"/>
        <v>0.73823300728244701</v>
      </c>
      <c r="CA36" s="5">
        <f t="shared" si="27"/>
        <v>0.54365733882601452</v>
      </c>
      <c r="CB36" s="5">
        <f t="shared" si="28"/>
        <v>0.85914190691316539</v>
      </c>
      <c r="CC36" s="5">
        <f t="shared" si="29"/>
        <v>0.79463135753030589</v>
      </c>
      <c r="CD36" s="5">
        <f t="shared" ref="CD36:CE36" si="141">IF(AVERAGE(BS36:BS40)&lt;0,0,AVERAGE(BS36:BS40))</f>
        <v>0.49313256009195749</v>
      </c>
      <c r="CE36" s="5">
        <f t="shared" si="141"/>
        <v>0.6487998498262646</v>
      </c>
      <c r="CF36" s="5">
        <f t="shared" ref="CF36:CG36" si="142">IF(AVERAGE(BE36:BE40)&lt;0,0,AVERAGE(BE36:BE40))</f>
        <v>0.68667930240049724</v>
      </c>
      <c r="CG36" s="5">
        <f t="shared" si="142"/>
        <v>0.71178479104437198</v>
      </c>
      <c r="CH36" s="5">
        <f t="shared" si="32"/>
        <v>0.42441346509776573</v>
      </c>
      <c r="CI36" s="5">
        <f t="shared" si="33"/>
        <v>0.58510358663694384</v>
      </c>
      <c r="CJ36" s="5">
        <f t="shared" si="34"/>
        <v>0.72393947028872652</v>
      </c>
      <c r="CK36" s="5">
        <f t="shared" si="35"/>
        <v>0.4579234449260946</v>
      </c>
      <c r="CL36" s="5">
        <f t="shared" si="36"/>
        <v>0</v>
      </c>
      <c r="CM36" s="5">
        <f t="shared" si="37"/>
        <v>0.77042220944017126</v>
      </c>
      <c r="CN36" s="5">
        <f t="shared" si="38"/>
        <v>0.81882681878006913</v>
      </c>
      <c r="CO36" s="5">
        <f t="shared" si="39"/>
        <v>0.64026683846255872</v>
      </c>
      <c r="CP36" s="5">
        <f t="shared" si="40"/>
        <v>0.5774808593301145</v>
      </c>
      <c r="CQ36" s="5">
        <f t="shared" si="41"/>
        <v>0.63002001448513489</v>
      </c>
      <c r="CR36" s="5">
        <f t="shared" ref="CR36:CS36" si="143">IF(AVERAGE(BH36:BH40)&lt;0,0,AVERAGE(BH36:BH40))</f>
        <v>0.201596892522522</v>
      </c>
      <c r="CS36" s="5">
        <f t="shared" si="143"/>
        <v>0.46303025585657875</v>
      </c>
      <c r="CT36" s="5">
        <f t="shared" si="43"/>
        <v>0.97188703914295116</v>
      </c>
      <c r="CU36" s="5">
        <f t="shared" si="44"/>
        <v>0.55204013025566001</v>
      </c>
    </row>
    <row r="37" spans="1:99" x14ac:dyDescent="0.25">
      <c r="A37" s="1">
        <f>eod_group_score_df_positive[[#This Row],[date]]</f>
        <v>45435</v>
      </c>
      <c r="B37" s="1" t="s">
        <v>277</v>
      </c>
      <c r="C37" s="2">
        <f>AVERAGE(eod_group_score_df_positive!C37:C41)</f>
        <v>0.3898648998684463</v>
      </c>
      <c r="D37" s="2">
        <f>AVERAGE(eod_group_score_df_positive!D37:D41)</f>
        <v>9.3919762163154878</v>
      </c>
      <c r="E37" s="2">
        <f>AVERAGE(eod_group_score_df_positive!E37:E41)</f>
        <v>1.1592575808736931</v>
      </c>
      <c r="F37" s="2">
        <f>AVERAGE(eod_group_score_df_positive!F37:F41)</f>
        <v>1.6089054683131032</v>
      </c>
      <c r="G37" s="2">
        <f>AVERAGE(eod_group_score_df_positive!G37:G41)</f>
        <v>0.64549894100352412</v>
      </c>
      <c r="H37" s="2">
        <f>AVERAGE(eod_group_score_df_positive!H37:H41)</f>
        <v>0.48851747653802019</v>
      </c>
      <c r="I37" s="2">
        <f>AVERAGE(eod_group_score_df_positive!I37:I41)</f>
        <v>1.4020590430917399</v>
      </c>
      <c r="J37" s="2">
        <f>AVERAGE(eod_group_score_df_positive!J37:J41)</f>
        <v>1.8342994998951341</v>
      </c>
      <c r="K37" s="2">
        <f>AVERAGE(eod_group_score_df_positive!K37:K41)</f>
        <v>1.2701055850685399</v>
      </c>
      <c r="L37" s="2">
        <f>AVERAGE(eod_group_score_df_positive!L37:L41)</f>
        <v>0.4859195447989425</v>
      </c>
      <c r="M37" s="2">
        <f>AVERAGE(eod_group_score_df_positive!M37:M41)</f>
        <v>1.0733996827063836</v>
      </c>
      <c r="N37" s="2">
        <f>AVERAGE(eod_group_score_df_positive!N37:N41)</f>
        <v>0.77346905259583665</v>
      </c>
      <c r="O37" s="2">
        <f>AVERAGE(eod_group_score_df_positive!O37:O41)</f>
        <v>0.38776504823780045</v>
      </c>
      <c r="P37" s="2">
        <f>AVERAGE(eod_group_score_df_positive!P37:P41)</f>
        <v>0.46371584128393833</v>
      </c>
      <c r="Q37" s="2">
        <f>AVERAGE(eod_group_score_df_positive!Q37:Q41)</f>
        <v>1.6816252192707535</v>
      </c>
      <c r="R37" s="2">
        <f>AVERAGE(eod_group_score_df_positive!R37:R41)</f>
        <v>1.1290472395125117</v>
      </c>
      <c r="S37" s="2">
        <f>AVERAGE(eod_group_score_df_positive!S37:S41)</f>
        <v>2.238774257181646</v>
      </c>
      <c r="T37" s="2">
        <f>AVERAGE(eod_group_score_df_positive!T37:T41)</f>
        <v>1.2603066250100252</v>
      </c>
      <c r="U37" s="2">
        <f>AVERAGE(eod_group_score_df_positive!U37:U41)</f>
        <v>0.8184579408360968</v>
      </c>
      <c r="V37" s="2">
        <f>AVERAGE(eod_group_score_df_positive!V37:V41)</f>
        <v>0.71118837011589908</v>
      </c>
      <c r="W37" s="2">
        <f>AVERAGE(eod_group_score_df_positive!W37:W41)</f>
        <v>0.19886276657480734</v>
      </c>
      <c r="X37" s="2">
        <f>AVERAGE(eod_group_score_df_positive!X37:X41)</f>
        <v>0.98860746452142378</v>
      </c>
      <c r="Y37" s="2">
        <f>AVERAGE(eod_group_score_df_positive!Y37:Y41)</f>
        <v>0.96605892562913309</v>
      </c>
      <c r="Z37" s="1" t="s">
        <v>277</v>
      </c>
      <c r="AA37" s="2">
        <f>ABS(AVERAGE(eod_group_score_df_negative!C37:C41))</f>
        <v>0.10568810498456087</v>
      </c>
      <c r="AB37" s="2">
        <f>ABS(AVERAGE(eod_group_score_df_negative!D37:D41))</f>
        <v>0.1743366064541722</v>
      </c>
      <c r="AC37" s="2">
        <f>ABS(AVERAGE(eod_group_score_df_negative!E37:E41))</f>
        <v>9.7058988266029725E-2</v>
      </c>
      <c r="AD37" s="2">
        <f>ABS(AVERAGE(eod_group_score_df_negative!F37:F41))</f>
        <v>9.8239233607735885E-2</v>
      </c>
      <c r="AE37" s="2">
        <f>ABS(AVERAGE(eod_group_score_df_negative!G37:G41))</f>
        <v>9.69070922859218E-2</v>
      </c>
      <c r="AF37" s="2">
        <f>ABS(AVERAGE(eod_group_score_df_negative!H37:H41))</f>
        <v>0.20590488858548667</v>
      </c>
      <c r="AG37" s="2">
        <f>ABS(AVERAGE(eod_group_score_df_negative!I37:I41))</f>
        <v>7.4031855086953147E-2</v>
      </c>
      <c r="AH37" s="2">
        <f>ABS(AVERAGE(eod_group_score_df_negative!J37:J41))</f>
        <v>0.13323327121848125</v>
      </c>
      <c r="AI37" s="2">
        <f>ABS(AVERAGE(eod_group_score_df_negative!K37:K41))</f>
        <v>0.25219119821710734</v>
      </c>
      <c r="AJ37" s="2">
        <f>ABS(AVERAGE(eod_group_score_df_negative!L37:L41))</f>
        <v>0.22878742627266885</v>
      </c>
      <c r="AK37" s="2">
        <f>ABS(AVERAGE(eod_group_score_df_negative!M37:M41))</f>
        <v>0.14957613734993344</v>
      </c>
      <c r="AL37" s="2">
        <f>ABS(AVERAGE(eod_group_score_df_negative!N37:N41))</f>
        <v>0.20039880602987908</v>
      </c>
      <c r="AM37" s="2">
        <f>ABS(AVERAGE(eod_group_score_df_negative!O37:O41))</f>
        <v>8.1968714062436304E-2</v>
      </c>
      <c r="AN37" s="2">
        <f>ABS(AVERAGE(eod_group_score_df_negative!P37:P41))</f>
        <v>0.12054675114177822</v>
      </c>
      <c r="AO37" s="2">
        <f>ABS(AVERAGE(eod_group_score_df_negative!Q37:Q41))</f>
        <v>0.19370425339480174</v>
      </c>
      <c r="AP37" s="2">
        <f>ABS(AVERAGE(eod_group_score_df_negative!R37:R41))</f>
        <v>7.1469858135588635E-2</v>
      </c>
      <c r="AQ37" s="2">
        <f>ABS(AVERAGE(eod_group_score_df_negative!S37:S41))</f>
        <v>4.9540412398265433E-2</v>
      </c>
      <c r="AR37" s="2">
        <f>ABS(AVERAGE(eod_group_score_df_negative!T37:T41))</f>
        <v>0.28225604862931214</v>
      </c>
      <c r="AS37" s="2">
        <f>ABS(AVERAGE(eod_group_score_df_negative!U37:U41))</f>
        <v>0.23305578324044079</v>
      </c>
      <c r="AT37" s="2">
        <f>ABS(AVERAGE(eod_group_score_df_negative!V37:V41))</f>
        <v>0.16624182169871418</v>
      </c>
      <c r="AU37" s="2">
        <f>ABS(AVERAGE(eod_group_score_df_negative!W37:W41))</f>
        <v>2.984670794728625E-2</v>
      </c>
      <c r="AV37" s="2">
        <f>ABS(AVERAGE(eod_group_score_df_negative!X37:X41))</f>
        <v>0.13940488860783234</v>
      </c>
      <c r="AW37" s="2">
        <f>ABS(AVERAGE(eod_group_score_df_negative!Y37:Y41))</f>
        <v>6.6277573075576607E-2</v>
      </c>
      <c r="AX37" t="s">
        <v>277</v>
      </c>
      <c r="AY37" s="4">
        <f t="shared" si="2"/>
        <v>0.57345388303755518</v>
      </c>
      <c r="AZ37" s="4">
        <f t="shared" si="3"/>
        <v>0.96355197458330699</v>
      </c>
      <c r="BA37" s="4">
        <f t="shared" si="4"/>
        <v>0.84548641536664282</v>
      </c>
      <c r="BB37" s="4">
        <f t="shared" si="5"/>
        <v>0.88490813520705147</v>
      </c>
      <c r="BC37" s="4">
        <f t="shared" si="6"/>
        <v>0.73893775658975536</v>
      </c>
      <c r="BD37" s="4">
        <f t="shared" si="7"/>
        <v>0.40697506610730966</v>
      </c>
      <c r="BE37" s="4">
        <f t="shared" si="8"/>
        <v>0.89969201059596127</v>
      </c>
      <c r="BF37" s="4">
        <f t="shared" si="9"/>
        <v>0.86456818084603315</v>
      </c>
      <c r="BG37" s="4">
        <f t="shared" si="10"/>
        <v>0.66867012925982683</v>
      </c>
      <c r="BH37" s="4">
        <f t="shared" si="11"/>
        <v>0.35977278651800054</v>
      </c>
      <c r="BI37" s="4">
        <f t="shared" si="12"/>
        <v>0.75538986969824873</v>
      </c>
      <c r="BJ37" s="4">
        <f t="shared" si="13"/>
        <v>0.58844764357933732</v>
      </c>
      <c r="BK37" s="4">
        <f t="shared" si="14"/>
        <v>0.65099926536664443</v>
      </c>
      <c r="BL37" s="4">
        <f t="shared" si="15"/>
        <v>0.58735420441244635</v>
      </c>
      <c r="BM37" s="4">
        <f t="shared" si="16"/>
        <v>0.79341842996849576</v>
      </c>
      <c r="BN37" s="4">
        <f t="shared" si="17"/>
        <v>0.88093487668671577</v>
      </c>
      <c r="BO37" s="4">
        <f t="shared" si="18"/>
        <v>0.95670139858225023</v>
      </c>
      <c r="BP37" s="4">
        <f t="shared" si="19"/>
        <v>0.63404268305884637</v>
      </c>
      <c r="BQ37" s="4">
        <f t="shared" si="20"/>
        <v>0.55672326874265865</v>
      </c>
      <c r="BR37" s="4">
        <f t="shared" si="21"/>
        <v>0.6210711159712673</v>
      </c>
      <c r="BS37" s="4">
        <f t="shared" si="22"/>
        <v>0.73899893732296584</v>
      </c>
      <c r="BT37" s="4">
        <f t="shared" si="23"/>
        <v>0.75283091852477568</v>
      </c>
      <c r="BU37" s="4">
        <f t="shared" si="24"/>
        <v>0.87159695862979525</v>
      </c>
      <c r="BV37" t="s">
        <v>277</v>
      </c>
      <c r="BW37" s="1">
        <f t="shared" si="1"/>
        <v>45435</v>
      </c>
      <c r="BX37">
        <f>group_stock_price_index[[#This Row],[VNINDEX]]</f>
        <v>1281.03</v>
      </c>
      <c r="BY37" s="5">
        <f t="shared" si="25"/>
        <v>0.43002749153796371</v>
      </c>
      <c r="BZ37" s="5">
        <f t="shared" si="26"/>
        <v>0.81230609057232073</v>
      </c>
      <c r="CA37" s="5">
        <f t="shared" si="27"/>
        <v>0.62740332782813424</v>
      </c>
      <c r="CB37" s="5">
        <f t="shared" si="28"/>
        <v>0.87929445037078646</v>
      </c>
      <c r="CC37" s="5">
        <f t="shared" si="29"/>
        <v>0.80688053725952269</v>
      </c>
      <c r="CD37" s="5">
        <f t="shared" ref="CD37:CE37" si="144">IF(AVERAGE(BS37:BS41)&lt;0,0,AVERAGE(BS37:BS41))</f>
        <v>0.68707993252976984</v>
      </c>
      <c r="CE37" s="5">
        <f t="shared" si="144"/>
        <v>0.71681505429176617</v>
      </c>
      <c r="CF37" s="5">
        <f t="shared" ref="CF37:CG37" si="145">IF(AVERAGE(BE37:BE41)&lt;0,0,AVERAGE(BE37:BE41))</f>
        <v>0.640462709574525</v>
      </c>
      <c r="CG37" s="5">
        <f t="shared" si="145"/>
        <v>0.67850579751617957</v>
      </c>
      <c r="CH37" s="5">
        <f t="shared" si="32"/>
        <v>0.47945230553210438</v>
      </c>
      <c r="CI37" s="5">
        <f t="shared" si="33"/>
        <v>0.62701135192077206</v>
      </c>
      <c r="CJ37" s="5">
        <f t="shared" si="34"/>
        <v>0.80018327599440864</v>
      </c>
      <c r="CK37" s="5">
        <f t="shared" si="35"/>
        <v>0.5785172463856999</v>
      </c>
      <c r="CL37" s="5">
        <f t="shared" si="36"/>
        <v>0.21061922288608065</v>
      </c>
      <c r="CM37" s="5">
        <f t="shared" si="37"/>
        <v>0.84853379436343346</v>
      </c>
      <c r="CN37" s="5">
        <f t="shared" si="38"/>
        <v>0.82202155782850816</v>
      </c>
      <c r="CO37" s="5">
        <f t="shared" si="39"/>
        <v>0.74865111600891843</v>
      </c>
      <c r="CP37" s="5">
        <f t="shared" si="40"/>
        <v>0.70151681837296476</v>
      </c>
      <c r="CQ37" s="5">
        <f t="shared" si="41"/>
        <v>0.69896989535900589</v>
      </c>
      <c r="CR37" s="5">
        <f t="shared" ref="CR37:CS37" si="146">IF(AVERAGE(BH37:BH41)&lt;0,0,AVERAGE(BH37:BH41))</f>
        <v>0.26756775611807182</v>
      </c>
      <c r="CS37" s="5">
        <f t="shared" si="146"/>
        <v>0.41493059770059926</v>
      </c>
      <c r="CT37" s="5">
        <f t="shared" si="43"/>
        <v>0.82737272583691435</v>
      </c>
      <c r="CU37" s="5">
        <f t="shared" si="44"/>
        <v>0.50058142828938579</v>
      </c>
    </row>
    <row r="38" spans="1:99" x14ac:dyDescent="0.25">
      <c r="A38" s="1">
        <f>eod_group_score_df_positive[[#This Row],[date]]</f>
        <v>45434</v>
      </c>
      <c r="B38" s="1" t="s">
        <v>277</v>
      </c>
      <c r="C38" s="2">
        <f>AVERAGE(eod_group_score_df_positive!C38:C42)</f>
        <v>0.27367577509186963</v>
      </c>
      <c r="D38" s="2">
        <f>AVERAGE(eod_group_score_df_positive!D38:D42)</f>
        <v>6.3678180881068247</v>
      </c>
      <c r="E38" s="2">
        <f>AVERAGE(eod_group_score_df_positive!E38:E42)</f>
        <v>1.1352794952174441</v>
      </c>
      <c r="F38" s="2">
        <f>AVERAGE(eod_group_score_df_positive!F38:F42)</f>
        <v>1.4751260674781563</v>
      </c>
      <c r="G38" s="2">
        <f>AVERAGE(eod_group_score_df_positive!G38:G42)</f>
        <v>0.43200138845504404</v>
      </c>
      <c r="H38" s="2">
        <f>AVERAGE(eod_group_score_df_positive!H38:H42)</f>
        <v>0.20930969452750819</v>
      </c>
      <c r="I38" s="2">
        <f>AVERAGE(eod_group_score_df_positive!I38:I42)</f>
        <v>1.0086177102342673</v>
      </c>
      <c r="J38" s="2">
        <f>AVERAGE(eod_group_score_df_positive!J38:J42)</f>
        <v>1.5682616255146973</v>
      </c>
      <c r="K38" s="2">
        <f>AVERAGE(eod_group_score_df_positive!K38:K42)</f>
        <v>1.2156920334201882</v>
      </c>
      <c r="L38" s="2">
        <f>AVERAGE(eod_group_score_df_positive!L38:L42)</f>
        <v>0.32739612359716641</v>
      </c>
      <c r="M38" s="2">
        <f>AVERAGE(eod_group_score_df_positive!M38:M42)</f>
        <v>0.19529588096501729</v>
      </c>
      <c r="N38" s="2">
        <f>AVERAGE(eod_group_score_df_positive!N38:N42)</f>
        <v>0.55317903815551683</v>
      </c>
      <c r="O38" s="2">
        <f>AVERAGE(eod_group_score_df_positive!O38:O42)</f>
        <v>0.45048259364323934</v>
      </c>
      <c r="P38" s="2">
        <f>AVERAGE(eod_group_score_df_positive!P38:P42)</f>
        <v>0.5221475972168238</v>
      </c>
      <c r="Q38" s="2">
        <f>AVERAGE(eod_group_score_df_positive!Q38:Q42)</f>
        <v>2.2282629214225791</v>
      </c>
      <c r="R38" s="2">
        <f>AVERAGE(eod_group_score_df_positive!R38:R42)</f>
        <v>1.1117337369574822</v>
      </c>
      <c r="S38" s="2">
        <f>AVERAGE(eod_group_score_df_positive!S38:S42)</f>
        <v>1.4430583641693937</v>
      </c>
      <c r="T38" s="2">
        <f>AVERAGE(eod_group_score_df_positive!T38:T42)</f>
        <v>1.0226955509422382</v>
      </c>
      <c r="U38" s="2">
        <f>AVERAGE(eod_group_score_df_positive!U38:U42)</f>
        <v>0.56811124283686909</v>
      </c>
      <c r="V38" s="2">
        <f>AVERAGE(eod_group_score_df_positive!V38:V42)</f>
        <v>0.68353747543940668</v>
      </c>
      <c r="W38" s="2">
        <f>AVERAGE(eod_group_score_df_positive!W38:W42)</f>
        <v>0.18735681153863776</v>
      </c>
      <c r="X38" s="2">
        <f>AVERAGE(eod_group_score_df_positive!X38:X42)</f>
        <v>0.66401048273948515</v>
      </c>
      <c r="Y38" s="2">
        <f>AVERAGE(eod_group_score_df_positive!Y38:Y42)</f>
        <v>0.81561438309404133</v>
      </c>
      <c r="Z38" s="1" t="s">
        <v>277</v>
      </c>
      <c r="AA38" s="2">
        <f>ABS(AVERAGE(eod_group_score_df_negative!C38:C42))</f>
        <v>0.12053255622927765</v>
      </c>
      <c r="AB38" s="2">
        <f>ABS(AVERAGE(eod_group_score_df_negative!D38:D42))</f>
        <v>0.17496154781942919</v>
      </c>
      <c r="AC38" s="2">
        <f>ABS(AVERAGE(eod_group_score_df_negative!E38:E42))</f>
        <v>0.10506567366881088</v>
      </c>
      <c r="AD38" s="2">
        <f>ABS(AVERAGE(eod_group_score_df_negative!F38:F42))</f>
        <v>0.12597167243389323</v>
      </c>
      <c r="AE38" s="2">
        <f>ABS(AVERAGE(eod_group_score_df_negative!G38:G42))</f>
        <v>0.13642488309204256</v>
      </c>
      <c r="AF38" s="2">
        <f>ABS(AVERAGE(eod_group_score_df_negative!H38:H42))</f>
        <v>0.39143561138116423</v>
      </c>
      <c r="AG38" s="2">
        <f>ABS(AVERAGE(eod_group_score_df_negative!I38:I42))</f>
        <v>0.11156312645457574</v>
      </c>
      <c r="AH38" s="2">
        <f>ABS(AVERAGE(eod_group_score_df_negative!J38:J42))</f>
        <v>0.1315242267841979</v>
      </c>
      <c r="AI38" s="2">
        <f>ABS(AVERAGE(eod_group_score_df_negative!K38:K42))</f>
        <v>0.29341037335160192</v>
      </c>
      <c r="AJ38" s="2">
        <f>ABS(AVERAGE(eod_group_score_df_negative!L38:L42))</f>
        <v>0.22871941422178094</v>
      </c>
      <c r="AK38" s="2">
        <f>ABS(AVERAGE(eod_group_score_df_negative!M38:M42))</f>
        <v>0.16007241681543019</v>
      </c>
      <c r="AL38" s="2">
        <f>ABS(AVERAGE(eod_group_score_df_negative!N38:N42))</f>
        <v>0.25347966493692742</v>
      </c>
      <c r="AM38" s="2">
        <f>ABS(AVERAGE(eod_group_score_df_negative!O38:O42))</f>
        <v>9.1863115888759991E-2</v>
      </c>
      <c r="AN38" s="2">
        <f>ABS(AVERAGE(eod_group_score_df_negative!P38:P42))</f>
        <v>0.16740330691388633</v>
      </c>
      <c r="AO38" s="2">
        <f>ABS(AVERAGE(eod_group_score_df_negative!Q38:Q42))</f>
        <v>0.18350391213296399</v>
      </c>
      <c r="AP38" s="2">
        <f>ABS(AVERAGE(eod_group_score_df_negative!R38:R42))</f>
        <v>7.4035188294751683E-2</v>
      </c>
      <c r="AQ38" s="2">
        <f>ABS(AVERAGE(eod_group_score_df_negative!S38:S42))</f>
        <v>0.10021752775220276</v>
      </c>
      <c r="AR38" s="2">
        <f>ABS(AVERAGE(eod_group_score_df_negative!T38:T42))</f>
        <v>0.28869396707308559</v>
      </c>
      <c r="AS38" s="2">
        <f>ABS(AVERAGE(eod_group_score_df_negative!U38:U42))</f>
        <v>0.27054252879804791</v>
      </c>
      <c r="AT38" s="2">
        <f>ABS(AVERAGE(eod_group_score_df_negative!V38:V42))</f>
        <v>0.158424897570177</v>
      </c>
      <c r="AU38" s="2">
        <f>ABS(AVERAGE(eod_group_score_df_negative!W38:W42))</f>
        <v>2.8990824448821183E-2</v>
      </c>
      <c r="AV38" s="2">
        <f>ABS(AVERAGE(eod_group_score_df_negative!X38:X42))</f>
        <v>0.17050851204787493</v>
      </c>
      <c r="AW38" s="2">
        <f>ABS(AVERAGE(eod_group_score_df_negative!Y38:Y42))</f>
        <v>0.22836145330346094</v>
      </c>
      <c r="AX38" t="s">
        <v>277</v>
      </c>
      <c r="AY38" s="4">
        <f t="shared" si="2"/>
        <v>0.38848295861568616</v>
      </c>
      <c r="AZ38" s="4">
        <f t="shared" si="3"/>
        <v>0.94651767060632164</v>
      </c>
      <c r="BA38" s="4">
        <f t="shared" si="4"/>
        <v>0.83058639432900327</v>
      </c>
      <c r="BB38" s="4">
        <f t="shared" si="5"/>
        <v>0.84264336986596078</v>
      </c>
      <c r="BC38" s="4">
        <f t="shared" si="6"/>
        <v>0.5199909296214098</v>
      </c>
      <c r="BD38" s="4">
        <f t="shared" si="7"/>
        <v>-0.30316660831527742</v>
      </c>
      <c r="BE38" s="4">
        <f t="shared" si="8"/>
        <v>0.80081229244316188</v>
      </c>
      <c r="BF38" s="4">
        <f t="shared" si="9"/>
        <v>0.84524612132014587</v>
      </c>
      <c r="BG38" s="4">
        <f t="shared" si="10"/>
        <v>0.61114584134915895</v>
      </c>
      <c r="BH38" s="4">
        <f t="shared" si="11"/>
        <v>0.17743922380300642</v>
      </c>
      <c r="BI38" s="4">
        <f t="shared" si="12"/>
        <v>9.9118194756215292E-2</v>
      </c>
      <c r="BJ38" s="4">
        <f t="shared" si="13"/>
        <v>0.37153181645427985</v>
      </c>
      <c r="BK38" s="4">
        <f t="shared" si="14"/>
        <v>0.66123778883387696</v>
      </c>
      <c r="BL38" s="4">
        <f t="shared" si="15"/>
        <v>0.5144570011841979</v>
      </c>
      <c r="BM38" s="4">
        <f t="shared" si="16"/>
        <v>0.84782615833352892</v>
      </c>
      <c r="BN38" s="4">
        <f t="shared" si="17"/>
        <v>0.87512712347559107</v>
      </c>
      <c r="BO38" s="4">
        <f t="shared" si="18"/>
        <v>0.87012363987955799</v>
      </c>
      <c r="BP38" s="4">
        <f t="shared" si="19"/>
        <v>0.55971286470247339</v>
      </c>
      <c r="BQ38" s="4">
        <f t="shared" si="20"/>
        <v>0.35481711774660557</v>
      </c>
      <c r="BR38" s="4">
        <f t="shared" si="21"/>
        <v>0.62367701301451461</v>
      </c>
      <c r="BS38" s="4">
        <f t="shared" si="22"/>
        <v>0.73199777001028388</v>
      </c>
      <c r="BT38" s="4">
        <f t="shared" si="23"/>
        <v>0.59136098012647054</v>
      </c>
      <c r="BU38" s="4">
        <f t="shared" si="24"/>
        <v>0.56251582586148963</v>
      </c>
      <c r="BV38" t="s">
        <v>277</v>
      </c>
      <c r="BW38" s="1">
        <f t="shared" si="1"/>
        <v>45434</v>
      </c>
      <c r="BX38">
        <f>group_stock_price_index[[#This Row],[VNINDEX]]</f>
        <v>1266.9100000000001</v>
      </c>
      <c r="BY38" s="5">
        <f t="shared" si="25"/>
        <v>0.34137934793607794</v>
      </c>
      <c r="BZ38" s="5">
        <f t="shared" si="26"/>
        <v>0.75689466034190855</v>
      </c>
      <c r="CA38" s="5">
        <f t="shared" si="27"/>
        <v>0.59800758802691301</v>
      </c>
      <c r="CB38" s="5">
        <f t="shared" si="28"/>
        <v>0.85782123516943631</v>
      </c>
      <c r="CC38" s="5">
        <f t="shared" si="29"/>
        <v>0.50075059605945738</v>
      </c>
      <c r="CD38" s="5">
        <f t="shared" ref="CD38:CE38" si="147">IF(AVERAGE(BS38:BS42)&lt;0,0,AVERAGE(BS38:BS42))</f>
        <v>0.67114460811021548</v>
      </c>
      <c r="CE38" s="5">
        <f t="shared" si="147"/>
        <v>0.72321870762167639</v>
      </c>
      <c r="CF38" s="5">
        <f t="shared" ref="CF38:CG38" si="148">IF(AVERAGE(BE38:BE42)&lt;0,0,AVERAGE(BE38:BE42))</f>
        <v>0.48079536396031231</v>
      </c>
      <c r="CG38" s="5">
        <f t="shared" si="148"/>
        <v>0.62629493173379591</v>
      </c>
      <c r="CH38" s="5">
        <f t="shared" si="32"/>
        <v>0.49495765216880477</v>
      </c>
      <c r="CI38" s="5">
        <f t="shared" si="33"/>
        <v>0.55087179823910959</v>
      </c>
      <c r="CJ38" s="5">
        <f t="shared" si="34"/>
        <v>0.84020637288234323</v>
      </c>
      <c r="CK38" s="5">
        <f t="shared" si="35"/>
        <v>0.42927846580808665</v>
      </c>
      <c r="CL38" s="5">
        <f t="shared" si="36"/>
        <v>0.31079891124976033</v>
      </c>
      <c r="CM38" s="5">
        <f t="shared" si="37"/>
        <v>0.81010227791085454</v>
      </c>
      <c r="CN38" s="5">
        <f t="shared" si="38"/>
        <v>0.79378756863629674</v>
      </c>
      <c r="CO38" s="5">
        <f t="shared" si="39"/>
        <v>0.77884018095611418</v>
      </c>
      <c r="CP38" s="5">
        <f t="shared" si="40"/>
        <v>0.69742400047762176</v>
      </c>
      <c r="CQ38" s="5">
        <f t="shared" si="41"/>
        <v>0.71814998740743952</v>
      </c>
      <c r="CR38" s="5">
        <f t="shared" ref="CR38:CS38" si="149">IF(AVERAGE(BH38:BH42)&lt;0,0,AVERAGE(BH38:BH42))</f>
        <v>0.25531525860318632</v>
      </c>
      <c r="CS38" s="5">
        <f t="shared" si="149"/>
        <v>0.34933415293415138</v>
      </c>
      <c r="CT38" s="5">
        <f t="shared" si="43"/>
        <v>0.63338530739715793</v>
      </c>
      <c r="CU38" s="5">
        <f t="shared" si="44"/>
        <v>0.40302056796293134</v>
      </c>
    </row>
    <row r="39" spans="1:99" x14ac:dyDescent="0.25">
      <c r="A39" s="1">
        <f>eod_group_score_df_positive[[#This Row],[date]]</f>
        <v>45433</v>
      </c>
      <c r="B39" s="1" t="s">
        <v>277</v>
      </c>
      <c r="C39" s="2">
        <f>AVERAGE(eod_group_score_df_positive!C39:C43)</f>
        <v>0.24456456807047591</v>
      </c>
      <c r="D39" s="2">
        <f>AVERAGE(eod_group_score_df_positive!D39:D43)</f>
        <v>6.3818809528199152</v>
      </c>
      <c r="E39" s="2">
        <f>AVERAGE(eod_group_score_df_positive!E39:E43)</f>
        <v>1.2053299759681182</v>
      </c>
      <c r="F39" s="2">
        <f>AVERAGE(eod_group_score_df_positive!F39:F43)</f>
        <v>1.408759939565279</v>
      </c>
      <c r="G39" s="2">
        <f>AVERAGE(eod_group_score_df_positive!G39:G43)</f>
        <v>0.60208351555580086</v>
      </c>
      <c r="H39" s="2">
        <f>AVERAGE(eod_group_score_df_positive!H39:H43)</f>
        <v>0.32107590082171766</v>
      </c>
      <c r="I39" s="2">
        <f>AVERAGE(eod_group_score_df_positive!I39:I43)</f>
        <v>0.57609597796038226</v>
      </c>
      <c r="J39" s="2">
        <f>AVERAGE(eod_group_score_df_positive!J39:J43)</f>
        <v>0.92207817013448756</v>
      </c>
      <c r="K39" s="2">
        <f>AVERAGE(eod_group_score_df_positive!K39:K43)</f>
        <v>2.226303129536678</v>
      </c>
      <c r="L39" s="2">
        <f>AVERAGE(eod_group_score_df_positive!L39:L43)</f>
        <v>0.25401996786860598</v>
      </c>
      <c r="M39" s="2">
        <f>AVERAGE(eod_group_score_df_positive!M39:M43)</f>
        <v>0.20759689074252638</v>
      </c>
      <c r="N39" s="2">
        <f>AVERAGE(eod_group_score_df_positive!N39:N43)</f>
        <v>0.62243984872927904</v>
      </c>
      <c r="O39" s="2">
        <f>AVERAGE(eod_group_score_df_positive!O39:O43)</f>
        <v>0.7409352519782233</v>
      </c>
      <c r="P39" s="2">
        <f>AVERAGE(eod_group_score_df_positive!P39:P43)</f>
        <v>0.6102068654570495</v>
      </c>
      <c r="Q39" s="2">
        <f>AVERAGE(eod_group_score_df_positive!Q39:Q43)</f>
        <v>2.2358493261634629</v>
      </c>
      <c r="R39" s="2">
        <f>AVERAGE(eod_group_score_df_positive!R39:R43)</f>
        <v>1.092013119301537</v>
      </c>
      <c r="S39" s="2">
        <f>AVERAGE(eod_group_score_df_positive!S39:S43)</f>
        <v>1.0792903770957469</v>
      </c>
      <c r="T39" s="2">
        <f>AVERAGE(eod_group_score_df_positive!T39:T43)</f>
        <v>1.0130361280329387</v>
      </c>
      <c r="U39" s="2">
        <f>AVERAGE(eod_group_score_df_positive!U39:U43)</f>
        <v>0.55392966955173706</v>
      </c>
      <c r="V39" s="2">
        <f>AVERAGE(eod_group_score_df_positive!V39:V43)</f>
        <v>0.93683402853831876</v>
      </c>
      <c r="W39" s="2">
        <f>AVERAGE(eod_group_score_df_positive!W39:W43)</f>
        <v>0.18112424641226277</v>
      </c>
      <c r="X39" s="2">
        <f>AVERAGE(eod_group_score_df_positive!X39:X43)</f>
        <v>0.81266156520349819</v>
      </c>
      <c r="Y39" s="2">
        <f>AVERAGE(eod_group_score_df_positive!Y39:Y43)</f>
        <v>0.76093092117982086</v>
      </c>
      <c r="Z39" s="1" t="s">
        <v>277</v>
      </c>
      <c r="AA39" s="2">
        <f>ABS(AVERAGE(eod_group_score_df_negative!C39:C43))</f>
        <v>0.10301246308415273</v>
      </c>
      <c r="AB39" s="2">
        <f>ABS(AVERAGE(eod_group_score_df_negative!D39:D43))</f>
        <v>2.1674063987466009E-2</v>
      </c>
      <c r="AC39" s="2">
        <f>ABS(AVERAGE(eod_group_score_df_negative!E39:E43))</f>
        <v>7.2344463857520955E-2</v>
      </c>
      <c r="AD39" s="2">
        <f>ABS(AVERAGE(eod_group_score_df_negative!F39:F43))</f>
        <v>6.0030050178850117E-2</v>
      </c>
      <c r="AE39" s="2">
        <f>ABS(AVERAGE(eod_group_score_df_negative!G39:G43))</f>
        <v>8.5050877581907089E-2</v>
      </c>
      <c r="AF39" s="2">
        <f>ABS(AVERAGE(eod_group_score_df_negative!H39:H43))</f>
        <v>0.39974772727083463</v>
      </c>
      <c r="AG39" s="2">
        <f>ABS(AVERAGE(eod_group_score_df_negative!I39:I43))</f>
        <v>7.5755673631785314E-2</v>
      </c>
      <c r="AH39" s="2">
        <f>ABS(AVERAGE(eod_group_score_df_negative!J39:J43))</f>
        <v>0.11811574860010036</v>
      </c>
      <c r="AI39" s="2">
        <f>ABS(AVERAGE(eod_group_score_df_negative!K39:K43))</f>
        <v>6.3172431986028635E-2</v>
      </c>
      <c r="AJ39" s="2">
        <f>ABS(AVERAGE(eod_group_score_df_negative!L39:L43))</f>
        <v>0.14442810912100865</v>
      </c>
      <c r="AK39" s="2">
        <f>ABS(AVERAGE(eod_group_score_df_negative!M39:M43))</f>
        <v>9.4110898206433327E-2</v>
      </c>
      <c r="AL39" s="2">
        <f>ABS(AVERAGE(eod_group_score_df_negative!N39:N43))</f>
        <v>0.18435229576377921</v>
      </c>
      <c r="AM39" s="2">
        <f>ABS(AVERAGE(eod_group_score_df_negative!O39:O43))</f>
        <v>8.5526839521767678E-2</v>
      </c>
      <c r="AN39" s="2">
        <f>ABS(AVERAGE(eod_group_score_df_negative!P39:P43))</f>
        <v>0.10105535329807494</v>
      </c>
      <c r="AO39" s="2">
        <f>ABS(AVERAGE(eod_group_score_df_negative!Q39:Q43))</f>
        <v>5.8448643951364586E-2</v>
      </c>
      <c r="AP39" s="2">
        <f>ABS(AVERAGE(eod_group_score_df_negative!R39:R43))</f>
        <v>7.3881060197059034E-2</v>
      </c>
      <c r="AQ39" s="2">
        <f>ABS(AVERAGE(eod_group_score_df_negative!S39:S43))</f>
        <v>9.2497404757197726E-2</v>
      </c>
      <c r="AR39" s="2">
        <f>ABS(AVERAGE(eod_group_score_df_negative!T39:T43))</f>
        <v>0.13652471088914636</v>
      </c>
      <c r="AS39" s="2">
        <f>ABS(AVERAGE(eod_group_score_df_negative!U39:U43))</f>
        <v>0.10031098275169907</v>
      </c>
      <c r="AT39" s="2">
        <f>ABS(AVERAGE(eod_group_score_df_negative!V39:V43))</f>
        <v>9.2902013954599169E-2</v>
      </c>
      <c r="AU39" s="2">
        <f>ABS(AVERAGE(eod_group_score_df_negative!W39:W43))</f>
        <v>3.5385615667536612E-2</v>
      </c>
      <c r="AV39" s="2">
        <f>ABS(AVERAGE(eod_group_score_df_negative!X39:X43))</f>
        <v>0.12668927732507268</v>
      </c>
      <c r="AW39" s="2">
        <f>ABS(AVERAGE(eod_group_score_df_negative!Y39:Y43))</f>
        <v>0.29434230174853043</v>
      </c>
      <c r="AX39" t="s">
        <v>277</v>
      </c>
      <c r="AY39" s="4">
        <f t="shared" si="2"/>
        <v>0.4072539100644717</v>
      </c>
      <c r="AZ39" s="4">
        <f t="shared" si="3"/>
        <v>0.99323061520340561</v>
      </c>
      <c r="BA39" s="4">
        <f t="shared" si="4"/>
        <v>0.88675602860554414</v>
      </c>
      <c r="BB39" s="4">
        <f t="shared" si="5"/>
        <v>0.91825917851018612</v>
      </c>
      <c r="BC39" s="4">
        <f t="shared" si="6"/>
        <v>0.75244761889000034</v>
      </c>
      <c r="BD39" s="4">
        <f t="shared" si="7"/>
        <v>-0.10914157552978503</v>
      </c>
      <c r="BE39" s="4">
        <f t="shared" si="8"/>
        <v>0.76756774813180351</v>
      </c>
      <c r="BF39" s="4">
        <f t="shared" si="9"/>
        <v>0.77289667537416495</v>
      </c>
      <c r="BG39" s="4">
        <f t="shared" si="10"/>
        <v>0.94481493225111068</v>
      </c>
      <c r="BH39" s="4">
        <f t="shared" si="11"/>
        <v>0.27504677541825306</v>
      </c>
      <c r="BI39" s="4">
        <f t="shared" si="12"/>
        <v>0.3761453853459899</v>
      </c>
      <c r="BJ39" s="4">
        <f t="shared" si="13"/>
        <v>0.54299927925149649</v>
      </c>
      <c r="BK39" s="4">
        <f t="shared" si="14"/>
        <v>0.79302900786038388</v>
      </c>
      <c r="BL39" s="4">
        <f t="shared" si="15"/>
        <v>0.71584220099601115</v>
      </c>
      <c r="BM39" s="4">
        <f t="shared" si="16"/>
        <v>0.94904877682610755</v>
      </c>
      <c r="BN39" s="4">
        <f t="shared" si="17"/>
        <v>0.87326283723479559</v>
      </c>
      <c r="BO39" s="4">
        <f t="shared" si="18"/>
        <v>0.84212601259430808</v>
      </c>
      <c r="BP39" s="4">
        <f t="shared" si="19"/>
        <v>0.76247501434171649</v>
      </c>
      <c r="BQ39" s="4">
        <f t="shared" si="20"/>
        <v>0.69335142229842683</v>
      </c>
      <c r="BR39" s="4">
        <f t="shared" si="21"/>
        <v>0.81956149902320607</v>
      </c>
      <c r="BS39" s="4">
        <f t="shared" si="22"/>
        <v>0.67312698527797787</v>
      </c>
      <c r="BT39" s="4">
        <f t="shared" si="23"/>
        <v>0.73026206697372642</v>
      </c>
      <c r="BU39" s="4">
        <f t="shared" si="24"/>
        <v>0.44214958675490801</v>
      </c>
      <c r="BV39" t="s">
        <v>277</v>
      </c>
      <c r="BW39" s="1">
        <f t="shared" si="1"/>
        <v>45433</v>
      </c>
      <c r="BX39">
        <f>group_stock_price_index[[#This Row],[VNINDEX]]</f>
        <v>1277.1400000000001</v>
      </c>
      <c r="BY39" s="5">
        <f t="shared" si="25"/>
        <v>0.28742444426323888</v>
      </c>
      <c r="BZ39" s="5">
        <f t="shared" si="26"/>
        <v>0.6807668260401758</v>
      </c>
      <c r="CA39" s="5">
        <f t="shared" si="27"/>
        <v>0.57740199110266743</v>
      </c>
      <c r="CB39" s="5">
        <f t="shared" si="28"/>
        <v>0.83702316511748376</v>
      </c>
      <c r="CC39" s="5">
        <f t="shared" si="29"/>
        <v>0.19274861143400537</v>
      </c>
      <c r="CD39" s="5">
        <f t="shared" ref="CD39:CE39" si="150">IF(AVERAGE(BS39:BS43)&lt;0,0,AVERAGE(BS39:BS43))</f>
        <v>0.65197974433649641</v>
      </c>
      <c r="CE39" s="5">
        <f t="shared" si="150"/>
        <v>0.75117256715169944</v>
      </c>
      <c r="CF39" s="5">
        <f t="shared" ref="CF39:CG39" si="151">IF(AVERAGE(BE39:BE43)&lt;0,0,AVERAGE(BE39:BE43))</f>
        <v>0.43265825513045691</v>
      </c>
      <c r="CG39" s="5">
        <f t="shared" si="151"/>
        <v>0.52342299676635284</v>
      </c>
      <c r="CH39" s="5">
        <f t="shared" si="32"/>
        <v>0.5419340530076272</v>
      </c>
      <c r="CI39" s="5">
        <f t="shared" si="33"/>
        <v>0.4855048408238104</v>
      </c>
      <c r="CJ39" s="5">
        <f t="shared" si="34"/>
        <v>0.88808791312813828</v>
      </c>
      <c r="CK39" s="5">
        <f t="shared" si="35"/>
        <v>0.2228903741362897</v>
      </c>
      <c r="CL39" s="5">
        <f t="shared" si="36"/>
        <v>0.55567379280945706</v>
      </c>
      <c r="CM39" s="5">
        <f t="shared" si="37"/>
        <v>0.78946565418433101</v>
      </c>
      <c r="CN39" s="5">
        <f t="shared" si="38"/>
        <v>0.66093166690139971</v>
      </c>
      <c r="CO39" s="5">
        <f t="shared" si="39"/>
        <v>0.78498472082293669</v>
      </c>
      <c r="CP39" s="5">
        <f t="shared" si="40"/>
        <v>0.64411537998892032</v>
      </c>
      <c r="CQ39" s="5">
        <f t="shared" si="41"/>
        <v>0.7345592784320043</v>
      </c>
      <c r="CR39" s="5">
        <f t="shared" ref="CR39:CS39" si="152">IF(AVERAGE(BH39:BH43)&lt;0,0,AVERAGE(BH39:BH43))</f>
        <v>0.27959513427454408</v>
      </c>
      <c r="CS39" s="5">
        <f t="shared" si="152"/>
        <v>0.25622100233074663</v>
      </c>
      <c r="CT39" s="5">
        <f t="shared" si="43"/>
        <v>0.43052792227297942</v>
      </c>
      <c r="CU39" s="5">
        <f t="shared" si="44"/>
        <v>0.40769912741875036</v>
      </c>
    </row>
    <row r="40" spans="1:99" x14ac:dyDescent="0.25">
      <c r="A40" s="1">
        <f>eod_group_score_df_positive[[#This Row],[date]]</f>
        <v>45432</v>
      </c>
      <c r="B40" s="1" t="s">
        <v>277</v>
      </c>
      <c r="C40" s="2">
        <f>AVERAGE(eod_group_score_df_positive!C40:C44)</f>
        <v>0.30240326692836184</v>
      </c>
      <c r="D40" s="2">
        <f>AVERAGE(eod_group_score_df_positive!D40:D44)</f>
        <v>6.3511459494735636</v>
      </c>
      <c r="E40" s="2">
        <f>AVERAGE(eod_group_score_df_positive!E40:E44)</f>
        <v>1.0373638111034917</v>
      </c>
      <c r="F40" s="2">
        <f>AVERAGE(eod_group_score_df_positive!F40:F44)</f>
        <v>0.5959144476639292</v>
      </c>
      <c r="G40" s="2">
        <f>AVERAGE(eod_group_score_df_positive!G40:G44)</f>
        <v>0.36347681922682973</v>
      </c>
      <c r="H40" s="2">
        <f>AVERAGE(eod_group_score_df_positive!H40:H44)</f>
        <v>0.69422366632697119</v>
      </c>
      <c r="I40" s="2">
        <f>AVERAGE(eod_group_score_df_positive!I40:I44)</f>
        <v>0.58025859695685811</v>
      </c>
      <c r="J40" s="2">
        <f>AVERAGE(eod_group_score_df_positive!J40:J44)</f>
        <v>0.37048440515604542</v>
      </c>
      <c r="K40" s="2">
        <f>AVERAGE(eod_group_score_df_positive!K40:K44)</f>
        <v>1.3162566256724619</v>
      </c>
      <c r="L40" s="2">
        <f>AVERAGE(eod_group_score_df_positive!L40:L44)</f>
        <v>0.24396596278435595</v>
      </c>
      <c r="M40" s="2">
        <f>AVERAGE(eod_group_score_df_positive!M40:M44)</f>
        <v>0.21161816368704106</v>
      </c>
      <c r="N40" s="2">
        <f>AVERAGE(eod_group_score_df_positive!N40:N44)</f>
        <v>0.40550574355841829</v>
      </c>
      <c r="O40" s="2">
        <f>AVERAGE(eod_group_score_df_positive!O40:O44)</f>
        <v>0.79621418523360377</v>
      </c>
      <c r="P40" s="2">
        <f>AVERAGE(eod_group_score_df_positive!P40:P44)</f>
        <v>0.5881747610034288</v>
      </c>
      <c r="Q40" s="2">
        <f>AVERAGE(eod_group_score_df_positive!Q40:Q44)</f>
        <v>0.78207521692873638</v>
      </c>
      <c r="R40" s="2">
        <f>AVERAGE(eod_group_score_df_positive!R40:R44)</f>
        <v>1.0735859158106169</v>
      </c>
      <c r="S40" s="2">
        <f>AVERAGE(eod_group_score_df_positive!S40:S44)</f>
        <v>0.88876428359736825</v>
      </c>
      <c r="T40" s="2">
        <f>AVERAGE(eod_group_score_df_positive!T40:T44)</f>
        <v>0.7262891209079585</v>
      </c>
      <c r="U40" s="2">
        <f>AVERAGE(eod_group_score_df_positive!U40:U44)</f>
        <v>0.49675626311935739</v>
      </c>
      <c r="V40" s="2">
        <f>AVERAGE(eod_group_score_df_positive!V40:V44)</f>
        <v>0.52355181792963545</v>
      </c>
      <c r="W40" s="2">
        <f>AVERAGE(eod_group_score_df_positive!W40:W44)</f>
        <v>0.17375841710474277</v>
      </c>
      <c r="X40" s="2">
        <f>AVERAGE(eod_group_score_df_positive!X40:X44)</f>
        <v>0.8373064946825407</v>
      </c>
      <c r="Y40" s="2">
        <f>AVERAGE(eod_group_score_df_positive!Y40:Y44)</f>
        <v>0.66408513093813393</v>
      </c>
      <c r="Z40" s="1" t="s">
        <v>277</v>
      </c>
      <c r="AA40" s="2">
        <f>ABS(AVERAGE(eod_group_score_df_negative!C40:C44))</f>
        <v>0.12542537882306393</v>
      </c>
      <c r="AB40" s="2">
        <f>ABS(AVERAGE(eod_group_score_df_negative!D40:D44))</f>
        <v>8.5176590313100556E-3</v>
      </c>
      <c r="AC40" s="2">
        <f>ABS(AVERAGE(eod_group_score_df_negative!E40:E44))</f>
        <v>0.13598470200241333</v>
      </c>
      <c r="AD40" s="2">
        <f>ABS(AVERAGE(eod_group_score_df_negative!F40:F44))</f>
        <v>7.1512829187547852E-2</v>
      </c>
      <c r="AE40" s="2">
        <f>ABS(AVERAGE(eod_group_score_df_negative!G40:G44))</f>
        <v>0.11077655248768103</v>
      </c>
      <c r="AF40" s="2">
        <f>ABS(AVERAGE(eod_group_score_df_negative!H40:H44))</f>
        <v>0.43001442940772472</v>
      </c>
      <c r="AG40" s="2">
        <f>ABS(AVERAGE(eod_group_score_df_negative!I40:I44))</f>
        <v>0.23081935356920683</v>
      </c>
      <c r="AH40" s="2">
        <f>ABS(AVERAGE(eod_group_score_df_negative!J40:J44))</f>
        <v>0.1442103567032304</v>
      </c>
      <c r="AI40" s="2">
        <f>ABS(AVERAGE(eod_group_score_df_negative!K40:K44))</f>
        <v>6.3038133158679871E-2</v>
      </c>
      <c r="AJ40" s="2">
        <f>ABS(AVERAGE(eod_group_score_df_negative!L40:L44))</f>
        <v>0.16560418479010658</v>
      </c>
      <c r="AK40" s="2">
        <f>ABS(AVERAGE(eod_group_score_df_negative!M40:M44))</f>
        <v>7.1684545910579031E-2</v>
      </c>
      <c r="AL40" s="2">
        <f>ABS(AVERAGE(eod_group_score_df_negative!N40:N44))</f>
        <v>0.18999319615714688</v>
      </c>
      <c r="AM40" s="2">
        <f>ABS(AVERAGE(eod_group_score_df_negative!O40:O44))</f>
        <v>8.7712546773620143E-2</v>
      </c>
      <c r="AN40" s="2">
        <f>ABS(AVERAGE(eod_group_score_df_negative!P40:P44))</f>
        <v>9.7198049555393823E-2</v>
      </c>
      <c r="AO40" s="2">
        <f>ABS(AVERAGE(eod_group_score_df_negative!Q40:Q44))</f>
        <v>6.8863133118356082E-2</v>
      </c>
      <c r="AP40" s="2">
        <f>ABS(AVERAGE(eod_group_score_df_negative!R40:R44))</f>
        <v>0.14839693625724437</v>
      </c>
      <c r="AQ40" s="2">
        <f>ABS(AVERAGE(eod_group_score_df_negative!S40:S44))</f>
        <v>8.0254413141238073E-2</v>
      </c>
      <c r="AR40" s="2">
        <f>ABS(AVERAGE(eod_group_score_df_negative!T40:T44))</f>
        <v>0.1413396788721005</v>
      </c>
      <c r="AS40" s="2">
        <f>ABS(AVERAGE(eod_group_score_df_negative!U40:U44))</f>
        <v>9.8003243104141186E-2</v>
      </c>
      <c r="AT40" s="2">
        <f>ABS(AVERAGE(eod_group_score_df_negative!V40:V44))</f>
        <v>0.10409236085463462</v>
      </c>
      <c r="AU40" s="2">
        <f>ABS(AVERAGE(eod_group_score_df_negative!W40:W44))</f>
        <v>3.973340882424696E-2</v>
      </c>
      <c r="AV40" s="2">
        <f>ABS(AVERAGE(eod_group_score_df_negative!X40:X44))</f>
        <v>0.13731704827951682</v>
      </c>
      <c r="AW40" s="2">
        <f>ABS(AVERAGE(eod_group_score_df_negative!Y40:Y44))</f>
        <v>0.32949646441758124</v>
      </c>
      <c r="AX40" t="s">
        <v>277</v>
      </c>
      <c r="AY40" s="4">
        <f t="shared" si="2"/>
        <v>0.41366535378775093</v>
      </c>
      <c r="AZ40" s="4">
        <f t="shared" si="3"/>
        <v>0.9973213491921431</v>
      </c>
      <c r="BA40" s="4">
        <f t="shared" si="4"/>
        <v>0.76821089304071155</v>
      </c>
      <c r="BB40" s="4">
        <f t="shared" si="5"/>
        <v>0.78570600373151467</v>
      </c>
      <c r="BC40" s="4">
        <f t="shared" si="6"/>
        <v>0.53283810260661302</v>
      </c>
      <c r="BD40" s="4">
        <f t="shared" si="7"/>
        <v>0.23501181637737004</v>
      </c>
      <c r="BE40" s="4">
        <f t="shared" si="8"/>
        <v>0.43083311925938206</v>
      </c>
      <c r="BF40" s="4">
        <f t="shared" si="9"/>
        <v>0.43962764966837031</v>
      </c>
      <c r="BG40" s="4">
        <f t="shared" si="10"/>
        <v>0.90859367404237756</v>
      </c>
      <c r="BH40" s="4">
        <f t="shared" si="11"/>
        <v>0.19132687882239438</v>
      </c>
      <c r="BI40" s="4">
        <f t="shared" si="12"/>
        <v>0.49393674340500388</v>
      </c>
      <c r="BJ40" s="4">
        <f t="shared" si="13"/>
        <v>0.36190248718865742</v>
      </c>
      <c r="BK40" s="4">
        <f t="shared" si="14"/>
        <v>0.80153887511820754</v>
      </c>
      <c r="BL40" s="4">
        <f t="shared" si="15"/>
        <v>0.71636444265671173</v>
      </c>
      <c r="BM40" s="4">
        <f t="shared" si="16"/>
        <v>0.83814777389091677</v>
      </c>
      <c r="BN40" s="4">
        <f t="shared" si="17"/>
        <v>0.75712108233577191</v>
      </c>
      <c r="BO40" s="4">
        <f t="shared" si="18"/>
        <v>0.83435941244199385</v>
      </c>
      <c r="BP40" s="4">
        <f t="shared" si="19"/>
        <v>0.67419320587806753</v>
      </c>
      <c r="BQ40" s="4">
        <f t="shared" si="20"/>
        <v>0.6704441305144484</v>
      </c>
      <c r="BR40" s="4">
        <f t="shared" si="21"/>
        <v>0.66830773112160868</v>
      </c>
      <c r="BS40" s="4">
        <f t="shared" si="22"/>
        <v>0.62777583027967687</v>
      </c>
      <c r="BT40" s="4">
        <f t="shared" si="23"/>
        <v>0.71821520366276925</v>
      </c>
      <c r="BU40" s="4">
        <f t="shared" si="24"/>
        <v>0.33675006469978497</v>
      </c>
      <c r="BV40" t="s">
        <v>277</v>
      </c>
      <c r="BW40" s="1">
        <f t="shared" si="1"/>
        <v>45432</v>
      </c>
      <c r="BX40">
        <f>group_stock_price_index[[#This Row],[VNINDEX]]</f>
        <v>1277.58</v>
      </c>
      <c r="BY40" s="5">
        <f t="shared" si="25"/>
        <v>0.24425327797997406</v>
      </c>
      <c r="BZ40" s="5">
        <f t="shared" si="26"/>
        <v>0.5730231851204407</v>
      </c>
      <c r="CA40" s="5">
        <f t="shared" si="27"/>
        <v>0.50063076675093621</v>
      </c>
      <c r="CB40" s="5">
        <f t="shared" si="28"/>
        <v>0.83454169409345569</v>
      </c>
      <c r="CC40" s="5">
        <f t="shared" si="29"/>
        <v>0</v>
      </c>
      <c r="CD40" s="5">
        <f t="shared" ref="CD40:CE40" si="153">IF(AVERAGE(BS40:BS44)&lt;0,0,AVERAGE(BS40:BS44))</f>
        <v>0.68946340061295297</v>
      </c>
      <c r="CE40" s="5">
        <f t="shared" si="153"/>
        <v>0.75880484578787222</v>
      </c>
      <c r="CF40" s="5">
        <f t="shared" ref="CF40:CG40" si="154">IF(AVERAGE(BE40:BE44)&lt;0,0,AVERAGE(BE40:BE44))</f>
        <v>0.39527005987602865</v>
      </c>
      <c r="CG40" s="5">
        <f t="shared" si="154"/>
        <v>0.53862590752431116</v>
      </c>
      <c r="CH40" s="5">
        <f t="shared" si="32"/>
        <v>0.5591185998974566</v>
      </c>
      <c r="CI40" s="5">
        <f t="shared" si="33"/>
        <v>0.41704875222202986</v>
      </c>
      <c r="CJ40" s="5">
        <f t="shared" si="34"/>
        <v>0.88637720335159287</v>
      </c>
      <c r="CK40" s="5">
        <f t="shared" si="35"/>
        <v>1.8165429994067082E-2</v>
      </c>
      <c r="CL40" s="5">
        <f t="shared" si="36"/>
        <v>0.76691806357289427</v>
      </c>
      <c r="CM40" s="5">
        <f t="shared" si="37"/>
        <v>0.76165499393090619</v>
      </c>
      <c r="CN40" s="5">
        <f t="shared" si="38"/>
        <v>0.51469104098718743</v>
      </c>
      <c r="CO40" s="5">
        <f t="shared" si="39"/>
        <v>0.80919998665456261</v>
      </c>
      <c r="CP40" s="5">
        <f t="shared" si="40"/>
        <v>0.59608892003958713</v>
      </c>
      <c r="CQ40" s="5">
        <f t="shared" si="41"/>
        <v>0.74029616877864268</v>
      </c>
      <c r="CR40" s="5">
        <f t="shared" ref="CR40:CS40" si="155">IF(AVERAGE(BH40:BH44)&lt;0,0,AVERAGE(BH40:BH44))</f>
        <v>0.27933132742547828</v>
      </c>
      <c r="CS40" s="5">
        <f t="shared" si="155"/>
        <v>0.18220611240636181</v>
      </c>
      <c r="CT40" s="5">
        <f t="shared" si="43"/>
        <v>0.20756451577215759</v>
      </c>
      <c r="CU40" s="5">
        <f t="shared" si="44"/>
        <v>0.4828304113741117</v>
      </c>
    </row>
    <row r="41" spans="1:99" x14ac:dyDescent="0.25">
      <c r="A41" s="1">
        <f>eod_group_score_df_positive[[#This Row],[date]]</f>
        <v>45429</v>
      </c>
      <c r="B41" s="1" t="s">
        <v>277</v>
      </c>
      <c r="C41" s="2">
        <f>AVERAGE(eod_group_score_df_positive!C41:C45)</f>
        <v>0.29518395579388834</v>
      </c>
      <c r="D41" s="2">
        <f>AVERAGE(eod_group_score_df_positive!D41:D45)</f>
        <v>5.7420660514772605E-2</v>
      </c>
      <c r="E41" s="2">
        <f>AVERAGE(eod_group_score_df_positive!E41:E45)</f>
        <v>0.93539957448911404</v>
      </c>
      <c r="F41" s="2">
        <f>AVERAGE(eod_group_score_df_positive!F41:F45)</f>
        <v>0.52048281994793422</v>
      </c>
      <c r="G41" s="2">
        <f>AVERAGE(eod_group_score_df_positive!G41:G45)</f>
        <v>0.41521474978581152</v>
      </c>
      <c r="H41" s="2">
        <f>AVERAGE(eod_group_score_df_positive!H41:H45)</f>
        <v>3.4073586502719229</v>
      </c>
      <c r="I41" s="2">
        <f>AVERAGE(eod_group_score_df_positive!I41:I45)</f>
        <v>0.53191736286348101</v>
      </c>
      <c r="J41" s="2">
        <f>AVERAGE(eod_group_score_df_positive!J41:J45)</f>
        <v>0.44556722261627202</v>
      </c>
      <c r="K41" s="2">
        <f>AVERAGE(eod_group_score_df_positive!K41:K45)</f>
        <v>1.0713803982292309</v>
      </c>
      <c r="L41" s="2">
        <f>AVERAGE(eod_group_score_df_positive!L41:L45)</f>
        <v>0.20651569075820109</v>
      </c>
      <c r="M41" s="2">
        <f>AVERAGE(eod_group_score_df_positive!M41:M45)</f>
        <v>0.12414921368971835</v>
      </c>
      <c r="N41" s="2">
        <f>AVERAGE(eod_group_score_df_positive!N41:N45)</f>
        <v>0.43104325909713853</v>
      </c>
      <c r="O41" s="2">
        <f>AVERAGE(eod_group_score_df_positive!O41:O45)</f>
        <v>0.79990092774153143</v>
      </c>
      <c r="P41" s="2">
        <f>AVERAGE(eod_group_score_df_positive!P41:P45)</f>
        <v>0.40613405824083193</v>
      </c>
      <c r="Q41" s="2">
        <f>AVERAGE(eod_group_score_df_positive!Q41:Q45)</f>
        <v>0.67677209538640548</v>
      </c>
      <c r="R41" s="2">
        <f>AVERAGE(eod_group_score_df_positive!R41:R45)</f>
        <v>0.67491411384583022</v>
      </c>
      <c r="S41" s="2">
        <f>AVERAGE(eod_group_score_df_positive!S41:S45)</f>
        <v>1.033421408802963</v>
      </c>
      <c r="T41" s="2">
        <f>AVERAGE(eod_group_score_df_positive!T41:T45)</f>
        <v>0.76845480590100934</v>
      </c>
      <c r="U41" s="2">
        <f>AVERAGE(eod_group_score_df_positive!U41:U45)</f>
        <v>0.46344325384445745</v>
      </c>
      <c r="V41" s="2">
        <f>AVERAGE(eod_group_score_df_positive!V41:V45)</f>
        <v>0.6653647071273372</v>
      </c>
      <c r="W41" s="2">
        <f>AVERAGE(eod_group_score_df_positive!W41:W45)</f>
        <v>0.19362964935483756</v>
      </c>
      <c r="X41" s="2">
        <f>AVERAGE(eod_group_score_df_positive!X41:X45)</f>
        <v>0.9729059817441259</v>
      </c>
      <c r="Y41" s="2">
        <f>AVERAGE(eod_group_score_df_positive!Y41:Y45)</f>
        <v>0.71517737773153967</v>
      </c>
      <c r="Z41" s="1" t="s">
        <v>277</v>
      </c>
      <c r="AA41" s="2">
        <f>ABS(AVERAGE(eod_group_score_df_negative!C41:C45))</f>
        <v>0.1365983621940014</v>
      </c>
      <c r="AB41" s="2">
        <f>ABS(AVERAGE(eod_group_score_df_negative!D41:D45))</f>
        <v>3.5474839887939515E-2</v>
      </c>
      <c r="AC41" s="2">
        <f>ABS(AVERAGE(eod_group_score_df_negative!E41:E45))</f>
        <v>0.14568056405985724</v>
      </c>
      <c r="AD41" s="2">
        <f>ABS(AVERAGE(eod_group_score_df_negative!F41:F45))</f>
        <v>5.427041797862394E-2</v>
      </c>
      <c r="AE41" s="2">
        <f>ABS(AVERAGE(eod_group_score_df_negative!G41:G45))</f>
        <v>0.10614909764210453</v>
      </c>
      <c r="AF41" s="2">
        <f>ABS(AVERAGE(eod_group_score_df_negative!H41:H45))</f>
        <v>0.32997392181411012</v>
      </c>
      <c r="AG41" s="2">
        <f>ABS(AVERAGE(eod_group_score_df_negative!I41:I45))</f>
        <v>0.28427711934057659</v>
      </c>
      <c r="AH41" s="2">
        <f>ABS(AVERAGE(eod_group_score_df_negative!J41:J45))</f>
        <v>0.16056819307707415</v>
      </c>
      <c r="AI41" s="2">
        <f>ABS(AVERAGE(eod_group_score_df_negative!K41:K45))</f>
        <v>7.589710919293273E-2</v>
      </c>
      <c r="AJ41" s="2">
        <f>ABS(AVERAGE(eod_group_score_df_negative!L41:L45))</f>
        <v>0.10304429943747954</v>
      </c>
      <c r="AK41" s="2">
        <f>ABS(AVERAGE(eod_group_score_df_negative!M41:M45))</f>
        <v>5.9766992463281057E-2</v>
      </c>
      <c r="AL41" s="2">
        <f>ABS(AVERAGE(eod_group_score_df_negative!N41:N45))</f>
        <v>0.13153674635361981</v>
      </c>
      <c r="AM41" s="2">
        <f>ABS(AVERAGE(eod_group_score_df_negative!O41:O45))</f>
        <v>7.1237026168754561E-2</v>
      </c>
      <c r="AN41" s="2">
        <f>ABS(AVERAGE(eod_group_score_df_negative!P41:P45))</f>
        <v>0.1012040902753811</v>
      </c>
      <c r="AO41" s="2">
        <f>ABS(AVERAGE(eod_group_score_df_negative!Q41:Q45))</f>
        <v>0.1281104838533117</v>
      </c>
      <c r="AP41" s="2">
        <f>ABS(AVERAGE(eod_group_score_df_negative!R41:R45))</f>
        <v>0.14417790062822339</v>
      </c>
      <c r="AQ41" s="2">
        <f>ABS(AVERAGE(eod_group_score_df_negative!S41:S45))</f>
        <v>5.8319841373517235E-2</v>
      </c>
      <c r="AR41" s="2">
        <f>ABS(AVERAGE(eod_group_score_df_negative!T41:T45))</f>
        <v>5.0286988418537612E-2</v>
      </c>
      <c r="AS41" s="2">
        <f>ABS(AVERAGE(eod_group_score_df_negative!U41:U45))</f>
        <v>0.10968170517699509</v>
      </c>
      <c r="AT41" s="2">
        <f>ABS(AVERAGE(eod_group_score_df_negative!V41:V45))</f>
        <v>8.9773847502089832E-2</v>
      </c>
      <c r="AU41" s="2">
        <f>ABS(AVERAGE(eod_group_score_df_negative!W41:W45))</f>
        <v>3.9168226313525734E-2</v>
      </c>
      <c r="AV41" s="2">
        <f>ABS(AVERAGE(eod_group_score_df_negative!X41:X45))</f>
        <v>0.11328656897345324</v>
      </c>
      <c r="AW41" s="2">
        <f>ABS(AVERAGE(eod_group_score_df_negative!Y41:Y45))</f>
        <v>0.39371527014360502</v>
      </c>
      <c r="AX41" t="s">
        <v>277</v>
      </c>
      <c r="AY41" s="4">
        <f t="shared" si="2"/>
        <v>0.3672813521843542</v>
      </c>
      <c r="AZ41" s="4">
        <f t="shared" si="3"/>
        <v>0.23624201959939464</v>
      </c>
      <c r="BA41" s="4">
        <f t="shared" si="4"/>
        <v>0.73049072151970151</v>
      </c>
      <c r="BB41" s="4">
        <f t="shared" si="5"/>
        <v>0.81115228450245425</v>
      </c>
      <c r="BC41" s="4">
        <f t="shared" si="6"/>
        <v>0.5928022314328929</v>
      </c>
      <c r="BD41" s="4">
        <f t="shared" si="7"/>
        <v>0.82341741579078598</v>
      </c>
      <c r="BE41" s="4">
        <f t="shared" si="8"/>
        <v>0.30340837744231602</v>
      </c>
      <c r="BF41" s="4">
        <f t="shared" si="9"/>
        <v>0.47019036037218381</v>
      </c>
      <c r="BG41" s="4">
        <f t="shared" si="10"/>
        <v>0.86769180306956917</v>
      </c>
      <c r="BH41" s="4">
        <f t="shared" si="11"/>
        <v>0.33425311602870472</v>
      </c>
      <c r="BI41" s="4">
        <f t="shared" si="12"/>
        <v>0.35006279529753831</v>
      </c>
      <c r="BJ41" s="4">
        <f t="shared" si="13"/>
        <v>0.53238030118675084</v>
      </c>
      <c r="BK41" s="4">
        <f t="shared" si="14"/>
        <v>0.8364506428654791</v>
      </c>
      <c r="BL41" s="4">
        <f t="shared" si="15"/>
        <v>0.60103891035449331</v>
      </c>
      <c r="BM41" s="4">
        <f t="shared" si="16"/>
        <v>0.68166665012349159</v>
      </c>
      <c r="BN41" s="4">
        <f t="shared" si="17"/>
        <v>0.64795676656473966</v>
      </c>
      <c r="BO41" s="4">
        <f t="shared" si="18"/>
        <v>0.89316178835582183</v>
      </c>
      <c r="BP41" s="4">
        <f t="shared" si="19"/>
        <v>0.87716032388371978</v>
      </c>
      <c r="BQ41" s="4">
        <f t="shared" si="20"/>
        <v>0.61725029262636033</v>
      </c>
      <c r="BR41" s="4">
        <f t="shared" si="21"/>
        <v>0.76223211766443311</v>
      </c>
      <c r="BS41" s="4">
        <f t="shared" si="22"/>
        <v>0.66350013975794531</v>
      </c>
      <c r="BT41" s="4">
        <f t="shared" si="23"/>
        <v>0.79140610217108942</v>
      </c>
      <c r="BU41" s="4">
        <f t="shared" si="24"/>
        <v>0.28989470550095087</v>
      </c>
      <c r="BV41" t="s">
        <v>277</v>
      </c>
      <c r="BW41" s="1">
        <f t="shared" si="1"/>
        <v>45429</v>
      </c>
      <c r="BX41">
        <f>group_stock_price_index[[#This Row],[VNINDEX]]</f>
        <v>1273.1099999999999</v>
      </c>
      <c r="BY41" s="5">
        <f t="shared" si="25"/>
        <v>0.22168833236545171</v>
      </c>
      <c r="BZ41" s="5">
        <f t="shared" si="26"/>
        <v>0.51446023680547548</v>
      </c>
      <c r="CA41" s="5">
        <f t="shared" si="27"/>
        <v>0.49627065295063916</v>
      </c>
      <c r="CB41" s="5">
        <f t="shared" si="28"/>
        <v>0.84252947016455981</v>
      </c>
      <c r="CC41" s="5">
        <f t="shared" si="29"/>
        <v>0</v>
      </c>
      <c r="CD41" s="5">
        <f t="shared" ref="CD41:CE41" si="156">IF(AVERAGE(BS41:BS45)&lt;0,0,AVERAGE(BS41:BS45))</f>
        <v>0.75810027396979018</v>
      </c>
      <c r="CE41" s="5">
        <f t="shared" si="156"/>
        <v>0.75767741779985465</v>
      </c>
      <c r="CF41" s="5">
        <f t="shared" ref="CF41:CG41" si="157">IF(AVERAGE(BE41:BE45)&lt;0,0,AVERAGE(BE41:BE45))</f>
        <v>0.46869232766967761</v>
      </c>
      <c r="CG41" s="5">
        <f t="shared" si="157"/>
        <v>0.62603039431801544</v>
      </c>
      <c r="CH41" s="5">
        <f t="shared" si="32"/>
        <v>0.61542268494563801</v>
      </c>
      <c r="CI41" s="5">
        <f t="shared" si="33"/>
        <v>0.38951790168166089</v>
      </c>
      <c r="CJ41" s="5">
        <f t="shared" si="34"/>
        <v>0.8938510711833525</v>
      </c>
      <c r="CK41" s="5">
        <f t="shared" si="35"/>
        <v>0</v>
      </c>
      <c r="CL41" s="5">
        <f t="shared" si="36"/>
        <v>0.91225707141991885</v>
      </c>
      <c r="CM41" s="5">
        <f t="shared" si="37"/>
        <v>0.73431518357401981</v>
      </c>
      <c r="CN41" s="5">
        <f t="shared" si="38"/>
        <v>0.39996379271914106</v>
      </c>
      <c r="CO41" s="5">
        <f t="shared" si="39"/>
        <v>0.8314195213188007</v>
      </c>
      <c r="CP41" s="5">
        <f t="shared" si="40"/>
        <v>0.58361314216396565</v>
      </c>
      <c r="CQ41" s="5">
        <f t="shared" si="41"/>
        <v>0.78500368965728684</v>
      </c>
      <c r="CR41" s="5">
        <f t="shared" ref="CR41:CS41" si="158">IF(AVERAGE(BH41:BH45)&lt;0,0,AVERAGE(BH41:BH45))</f>
        <v>0.38283722604004938</v>
      </c>
      <c r="CS41" s="5">
        <f t="shared" si="158"/>
        <v>0.1202117262328383</v>
      </c>
      <c r="CT41" s="5">
        <f t="shared" si="43"/>
        <v>0.12125461163617288</v>
      </c>
      <c r="CU41" s="5">
        <f t="shared" si="44"/>
        <v>0.57678658532266047</v>
      </c>
    </row>
    <row r="42" spans="1:99" x14ac:dyDescent="0.25">
      <c r="A42" s="1">
        <f>eod_group_score_df_positive[[#This Row],[date]]</f>
        <v>45428</v>
      </c>
      <c r="B42" s="1" t="s">
        <v>277</v>
      </c>
      <c r="C42" s="2">
        <f>AVERAGE(eod_group_score_df_positive!C42:C46)</f>
        <v>0.13926918146219197</v>
      </c>
      <c r="D42" s="2">
        <f>AVERAGE(eod_group_score_df_positive!D42:D46)</f>
        <v>4.725583853250083E-2</v>
      </c>
      <c r="E42" s="2">
        <f>AVERAGE(eod_group_score_df_positive!E42:E46)</f>
        <v>0.61560295396779752</v>
      </c>
      <c r="F42" s="2">
        <f>AVERAGE(eod_group_score_df_positive!F42:F46)</f>
        <v>0.35941463506688442</v>
      </c>
      <c r="G42" s="2">
        <f>AVERAGE(eod_group_score_df_positive!G42:G46)</f>
        <v>0.45583565822277539</v>
      </c>
      <c r="H42" s="2">
        <f>AVERAGE(eod_group_score_df_positive!H42:H46)</f>
        <v>6.3553146589326799</v>
      </c>
      <c r="I42" s="2">
        <f>AVERAGE(eod_group_score_df_positive!I42:I46)</f>
        <v>0.36995269946816406</v>
      </c>
      <c r="J42" s="2">
        <f>AVERAGE(eod_group_score_df_positive!J42:J46)</f>
        <v>0.64187652085898195</v>
      </c>
      <c r="K42" s="2">
        <f>AVERAGE(eod_group_score_df_positive!K42:K46)</f>
        <v>1.0633745196352915</v>
      </c>
      <c r="L42" s="2">
        <f>AVERAGE(eod_group_score_df_positive!L42:L46)</f>
        <v>0.20649012748836465</v>
      </c>
      <c r="M42" s="2">
        <f>AVERAGE(eod_group_score_df_positive!M42:M46)</f>
        <v>0.17829969397673745</v>
      </c>
      <c r="N42" s="2">
        <f>AVERAGE(eod_group_score_df_positive!N42:N46)</f>
        <v>0.58274530614496789</v>
      </c>
      <c r="O42" s="2">
        <f>AVERAGE(eod_group_score_df_positive!O42:O46)</f>
        <v>0.71334131933109468</v>
      </c>
      <c r="P42" s="2">
        <f>AVERAGE(eod_group_score_df_positive!P42:P46)</f>
        <v>0.35793673694489414</v>
      </c>
      <c r="Q42" s="2">
        <f>AVERAGE(eod_group_score_df_positive!Q42:Q46)</f>
        <v>0.65565162330172932</v>
      </c>
      <c r="R42" s="2">
        <f>AVERAGE(eod_group_score_df_positive!R42:R46)</f>
        <v>3.5753808551387933E-2</v>
      </c>
      <c r="S42" s="2">
        <f>AVERAGE(eod_group_score_df_positive!S42:S46)</f>
        <v>0.79474829728003837</v>
      </c>
      <c r="T42" s="2">
        <f>AVERAGE(eod_group_score_df_positive!T42:T46)</f>
        <v>0.20515977479358746</v>
      </c>
      <c r="U42" s="2">
        <f>AVERAGE(eod_group_score_df_positive!U42:U46)</f>
        <v>0.12933388623347833</v>
      </c>
      <c r="V42" s="2">
        <f>AVERAGE(eod_group_score_df_positive!V42:V46)</f>
        <v>0.70822359164402027</v>
      </c>
      <c r="W42" s="2">
        <f>AVERAGE(eod_group_score_df_positive!W42:W46)</f>
        <v>0.2141424664032095</v>
      </c>
      <c r="X42" s="2">
        <f>AVERAGE(eod_group_score_df_positive!X42:X46)</f>
        <v>0.95089656136737621</v>
      </c>
      <c r="Y42" s="2">
        <f>AVERAGE(eod_group_score_df_positive!Y42:Y46)</f>
        <v>0.90917186414351847</v>
      </c>
      <c r="Z42" s="1" t="s">
        <v>277</v>
      </c>
      <c r="AA42" s="2">
        <f>ABS(AVERAGE(eod_group_score_df_negative!C42:C46))</f>
        <v>0.10717845473876508</v>
      </c>
      <c r="AB42" s="2">
        <f>ABS(AVERAGE(eod_group_score_df_negative!D42:D46))</f>
        <v>4.7863184683202248E-2</v>
      </c>
      <c r="AC42" s="2">
        <f>ABS(AVERAGE(eod_group_score_df_negative!E42:E46))</f>
        <v>0.16938999153946585</v>
      </c>
      <c r="AD42" s="2">
        <f>ABS(AVERAGE(eod_group_score_df_negative!F42:F46))</f>
        <v>6.5236988223699194E-2</v>
      </c>
      <c r="AE42" s="2">
        <f>ABS(AVERAGE(eod_group_score_df_negative!G42:G46))</f>
        <v>0.11683693162971029</v>
      </c>
      <c r="AF42" s="2">
        <f>ABS(AVERAGE(eod_group_score_df_negative!H42:H46))</f>
        <v>0.30688242334910115</v>
      </c>
      <c r="AG42" s="2">
        <f>ABS(AVERAGE(eod_group_score_df_negative!I42:I46))</f>
        <v>0.30186084760092313</v>
      </c>
      <c r="AH42" s="2">
        <f>ABS(AVERAGE(eod_group_score_df_negative!J42:J46))</f>
        <v>0.15871091414791619</v>
      </c>
      <c r="AI42" s="2">
        <f>ABS(AVERAGE(eod_group_score_df_negative!K42:K46))</f>
        <v>7.4663478773959735E-2</v>
      </c>
      <c r="AJ42" s="2">
        <f>ABS(AVERAGE(eod_group_score_df_negative!L42:L46))</f>
        <v>0.11155144315818084</v>
      </c>
      <c r="AK42" s="2">
        <f>ABS(AVERAGE(eod_group_score_df_negative!M42:M46))</f>
        <v>7.1523395444312812E-2</v>
      </c>
      <c r="AL42" s="2">
        <f>ABS(AVERAGE(eod_group_score_df_negative!N42:N46))</f>
        <v>0.11683965059044388</v>
      </c>
      <c r="AM42" s="2">
        <f>ABS(AVERAGE(eod_group_score_df_negative!O42:O46))</f>
        <v>7.8404801220224599E-2</v>
      </c>
      <c r="AN42" s="2">
        <f>ABS(AVERAGE(eod_group_score_df_negative!P42:P46))</f>
        <v>0.23533360292120489</v>
      </c>
      <c r="AO42" s="2">
        <f>ABS(AVERAGE(eod_group_score_df_negative!Q42:Q46))</f>
        <v>0.13799609935979412</v>
      </c>
      <c r="AP42" s="2">
        <f>ABS(AVERAGE(eod_group_score_df_negative!R42:R46))</f>
        <v>0.16838734010944664</v>
      </c>
      <c r="AQ42" s="2">
        <f>ABS(AVERAGE(eod_group_score_df_negative!S42:S46))</f>
        <v>6.4747855287060757E-2</v>
      </c>
      <c r="AR42" s="2">
        <f>ABS(AVERAGE(eod_group_score_df_negative!T42:T46))</f>
        <v>4.9131866914591552E-2</v>
      </c>
      <c r="AS42" s="2">
        <f>ABS(AVERAGE(eod_group_score_df_negative!U42:U46))</f>
        <v>0.18980047627567878</v>
      </c>
      <c r="AT42" s="2">
        <f>ABS(AVERAGE(eod_group_score_df_negative!V42:V46))</f>
        <v>0.11674474383176962</v>
      </c>
      <c r="AU42" s="2">
        <f>ABS(AVERAGE(eod_group_score_df_negative!W42:W46))</f>
        <v>4.3965876307950076E-2</v>
      </c>
      <c r="AV42" s="2">
        <f>ABS(AVERAGE(eod_group_score_df_negative!X42:X46))</f>
        <v>0.11462378541139293</v>
      </c>
      <c r="AW42" s="2">
        <f>ABS(AVERAGE(eod_group_score_df_negative!Y42:Y46))</f>
        <v>0.40485716982489339</v>
      </c>
      <c r="AX42" t="s">
        <v>277</v>
      </c>
      <c r="AY42" s="4">
        <f t="shared" si="2"/>
        <v>0.13021316502812644</v>
      </c>
      <c r="AZ42" s="4">
        <f t="shared" si="3"/>
        <v>-6.3851176154756002E-3</v>
      </c>
      <c r="BA42" s="4">
        <f t="shared" si="4"/>
        <v>0.56842926421458262</v>
      </c>
      <c r="BB42" s="4">
        <f t="shared" si="5"/>
        <v>0.69275055294415611</v>
      </c>
      <c r="BC42" s="4">
        <f t="shared" si="6"/>
        <v>0.59195905758364908</v>
      </c>
      <c r="BD42" s="4">
        <f t="shared" si="7"/>
        <v>0.90787350792570809</v>
      </c>
      <c r="BE42" s="4">
        <f t="shared" si="8"/>
        <v>0.10135528252489762</v>
      </c>
      <c r="BF42" s="4">
        <f t="shared" si="9"/>
        <v>0.60351385193411466</v>
      </c>
      <c r="BG42" s="4">
        <f t="shared" si="10"/>
        <v>0.8687856136994998</v>
      </c>
      <c r="BH42" s="4">
        <f t="shared" si="11"/>
        <v>0.29851029894357306</v>
      </c>
      <c r="BI42" s="4">
        <f t="shared" si="12"/>
        <v>0.42740764586600938</v>
      </c>
      <c r="BJ42" s="4">
        <f t="shared" si="13"/>
        <v>0.66597437676283966</v>
      </c>
      <c r="BK42" s="4">
        <f t="shared" si="14"/>
        <v>0.80194459010262342</v>
      </c>
      <c r="BL42" s="4">
        <f t="shared" si="15"/>
        <v>0.20665643600413389</v>
      </c>
      <c r="BM42" s="4">
        <f t="shared" si="16"/>
        <v>0.65224848400743907</v>
      </c>
      <c r="BN42" s="4">
        <f t="shared" si="17"/>
        <v>-0.64971482931361146</v>
      </c>
      <c r="BO42" s="4">
        <f t="shared" si="18"/>
        <v>0.84933532257549926</v>
      </c>
      <c r="BP42" s="4">
        <f t="shared" si="19"/>
        <v>0.61357859358213196</v>
      </c>
      <c r="BQ42" s="4">
        <f t="shared" si="20"/>
        <v>-0.1894706341454078</v>
      </c>
      <c r="BR42" s="4">
        <f t="shared" si="21"/>
        <v>0.71697157621343477</v>
      </c>
      <c r="BS42" s="4">
        <f t="shared" si="22"/>
        <v>0.65932231522519347</v>
      </c>
      <c r="BT42" s="4">
        <f t="shared" si="23"/>
        <v>0.784849185174327</v>
      </c>
      <c r="BU42" s="4">
        <f t="shared" si="24"/>
        <v>0.38379265699752296</v>
      </c>
      <c r="BV42" t="s">
        <v>277</v>
      </c>
      <c r="BW42" s="1">
        <f t="shared" si="1"/>
        <v>45428</v>
      </c>
      <c r="BX42">
        <f>group_stock_price_index[[#This Row],[VNINDEX]]</f>
        <v>1268.78</v>
      </c>
      <c r="BY42" s="5">
        <f t="shared" si="25"/>
        <v>0.30542409319314306</v>
      </c>
      <c r="BZ42" s="5">
        <f t="shared" si="26"/>
        <v>0.50659322810113128</v>
      </c>
      <c r="CA42" s="5">
        <f t="shared" si="27"/>
        <v>0.54422604346680381</v>
      </c>
      <c r="CB42" s="5">
        <f t="shared" si="28"/>
        <v>0.84355620020918987</v>
      </c>
      <c r="CC42" s="5">
        <f t="shared" si="29"/>
        <v>0</v>
      </c>
      <c r="CD42" s="5">
        <f t="shared" ref="CD42:CE42" si="159">IF(AVERAGE(BS42:BS46)&lt;0,0,AVERAGE(BS42:BS46))</f>
        <v>0.81980134834442908</v>
      </c>
      <c r="CE42" s="5">
        <f t="shared" si="159"/>
        <v>0.75421862291392183</v>
      </c>
      <c r="CF42" s="5">
        <f t="shared" ref="CF42:CG42" si="160">IF(AVERAGE(BE42:BE46)&lt;0,0,AVERAGE(BE42:BE46))</f>
        <v>0.59740148984581321</v>
      </c>
      <c r="CG42" s="5">
        <f t="shared" si="160"/>
        <v>0.72577400254020152</v>
      </c>
      <c r="CH42" s="5">
        <f t="shared" si="32"/>
        <v>0.68762430673220665</v>
      </c>
      <c r="CI42" s="5">
        <f t="shared" si="33"/>
        <v>0.40803489439659535</v>
      </c>
      <c r="CJ42" s="5">
        <f t="shared" si="34"/>
        <v>0.91363527686616464</v>
      </c>
      <c r="CK42" s="5">
        <f t="shared" si="35"/>
        <v>0</v>
      </c>
      <c r="CL42" s="5">
        <f t="shared" si="36"/>
        <v>0.93774331835061919</v>
      </c>
      <c r="CM42" s="5">
        <f t="shared" si="37"/>
        <v>0.75300257076730781</v>
      </c>
      <c r="CN42" s="5">
        <f t="shared" si="38"/>
        <v>0.40701957169015568</v>
      </c>
      <c r="CO42" s="5">
        <f t="shared" si="39"/>
        <v>0.84050566476437238</v>
      </c>
      <c r="CP42" s="5">
        <f t="shared" si="40"/>
        <v>0.56855996921628338</v>
      </c>
      <c r="CQ42" s="5">
        <f t="shared" si="41"/>
        <v>0.82144840649500939</v>
      </c>
      <c r="CR42" s="5">
        <f t="shared" ref="CR42:CS42" si="161">IF(AVERAGE(BH42:BH46)&lt;0,0,AVERAGE(BH42:BH46))</f>
        <v>0.49859611928548703</v>
      </c>
      <c r="CS42" s="5">
        <f t="shared" si="161"/>
        <v>0.1392283640416922</v>
      </c>
      <c r="CT42" s="5">
        <f t="shared" si="43"/>
        <v>0.22638024147269484</v>
      </c>
      <c r="CU42" s="5">
        <f t="shared" si="44"/>
        <v>0.70504907247110216</v>
      </c>
    </row>
    <row r="43" spans="1:99" x14ac:dyDescent="0.25">
      <c r="A43" s="1">
        <f>eod_group_score_df_positive[[#This Row],[date]]</f>
        <v>45427</v>
      </c>
      <c r="B43" s="1" t="s">
        <v>277</v>
      </c>
      <c r="C43" s="2">
        <f>AVERAGE(eod_group_score_df_positive!C43:C47)</f>
        <v>0.13101232421425246</v>
      </c>
      <c r="D43" s="2">
        <f>AVERAGE(eod_group_score_df_positive!D43:D47)</f>
        <v>4.3666623010913827E-2</v>
      </c>
      <c r="E43" s="2">
        <f>AVERAGE(eod_group_score_df_positive!E43:E47)</f>
        <v>0.62395306207604484</v>
      </c>
      <c r="F43" s="2">
        <f>AVERAGE(eod_group_score_df_positive!F43:F47)</f>
        <v>0.40703166182301553</v>
      </c>
      <c r="G43" s="2">
        <f>AVERAGE(eod_group_score_df_positive!G43:G47)</f>
        <v>0.47022887243493161</v>
      </c>
      <c r="H43" s="2">
        <f>AVERAGE(eod_group_score_df_positive!H43:H47)</f>
        <v>6.5185167580421206</v>
      </c>
      <c r="I43" s="2">
        <f>AVERAGE(eod_group_score_df_positive!I43:I47)</f>
        <v>0.95892678911184637</v>
      </c>
      <c r="J43" s="2">
        <f>AVERAGE(eod_group_score_df_positive!J43:J47)</f>
        <v>0.4005878545035072</v>
      </c>
      <c r="K43" s="2">
        <f>AVERAGE(eod_group_score_df_positive!K43:K47)</f>
        <v>1.0700915084116926</v>
      </c>
      <c r="L43" s="2">
        <f>AVERAGE(eod_group_score_df_positive!L43:L47)</f>
        <v>0.2312495595858198</v>
      </c>
      <c r="M43" s="2">
        <f>AVERAGE(eod_group_score_df_positive!M43:M47)</f>
        <v>0.11392491291583595</v>
      </c>
      <c r="N43" s="2">
        <f>AVERAGE(eod_group_score_df_positive!N43:N47)</f>
        <v>0.55076966210906275</v>
      </c>
      <c r="O43" s="2">
        <f>AVERAGE(eod_group_score_df_positive!O43:O47)</f>
        <v>0.6330217770708334</v>
      </c>
      <c r="P43" s="2">
        <f>AVERAGE(eod_group_score_df_positive!P43:P47)</f>
        <v>0.36805204076572623</v>
      </c>
      <c r="Q43" s="2">
        <f>AVERAGE(eod_group_score_df_positive!Q43:Q47)</f>
        <v>0.21965893647167847</v>
      </c>
      <c r="R43" s="2">
        <f>AVERAGE(eod_group_score_df_positive!R43:R47)</f>
        <v>4.3647652826918834E-2</v>
      </c>
      <c r="S43" s="2">
        <f>AVERAGE(eod_group_score_df_positive!S43:S47)</f>
        <v>0.8151654158331828</v>
      </c>
      <c r="T43" s="2">
        <f>AVERAGE(eod_group_score_df_positive!T43:T47)</f>
        <v>0.19115941539776729</v>
      </c>
      <c r="U43" s="2">
        <f>AVERAGE(eod_group_score_df_positive!U43:U47)</f>
        <v>0.13114743504606013</v>
      </c>
      <c r="V43" s="2">
        <f>AVERAGE(eod_group_score_df_positive!V43:V47)</f>
        <v>0.81677821244258253</v>
      </c>
      <c r="W43" s="2">
        <f>AVERAGE(eod_group_score_df_positive!W43:W47)</f>
        <v>0.23072076245947573</v>
      </c>
      <c r="X43" s="2">
        <f>AVERAGE(eod_group_score_df_positive!X43:X47)</f>
        <v>0.94195018751662507</v>
      </c>
      <c r="Y43" s="2">
        <f>AVERAGE(eod_group_score_df_positive!Y43:Y47)</f>
        <v>1.020598420483567</v>
      </c>
      <c r="Z43" s="1" t="s">
        <v>277</v>
      </c>
      <c r="AA43" s="2">
        <f>ABS(AVERAGE(eod_group_score_df_negative!C43:C47))</f>
        <v>0.10320835295307147</v>
      </c>
      <c r="AB43" s="2">
        <f>ABS(AVERAGE(eod_group_score_df_negative!D43:D47))</f>
        <v>5.0015382749572769E-2</v>
      </c>
      <c r="AC43" s="2">
        <f>ABS(AVERAGE(eod_group_score_df_negative!E43:E47))</f>
        <v>0.23670317734537857</v>
      </c>
      <c r="AD43" s="2">
        <f>ABS(AVERAGE(eod_group_score_df_negative!F43:F47))</f>
        <v>6.096599611071931E-2</v>
      </c>
      <c r="AE43" s="2">
        <f>ABS(AVERAGE(eod_group_score_df_negative!G43:G47))</f>
        <v>0.19348484583011633</v>
      </c>
      <c r="AF43" s="2">
        <f>ABS(AVERAGE(eod_group_score_df_negative!H43:H47))</f>
        <v>0.26733614115552362</v>
      </c>
      <c r="AG43" s="2">
        <f>ABS(AVERAGE(eod_group_score_df_negative!I43:I47))</f>
        <v>0.27036665151469752</v>
      </c>
      <c r="AH43" s="2">
        <f>ABS(AVERAGE(eod_group_score_df_negative!J43:J47))</f>
        <v>0.2013986719385065</v>
      </c>
      <c r="AI43" s="2">
        <f>ABS(AVERAGE(eod_group_score_df_negative!K43:K47))</f>
        <v>8.6418134558025897E-2</v>
      </c>
      <c r="AJ43" s="2">
        <f>ABS(AVERAGE(eod_group_score_df_negative!L43:L47))</f>
        <v>0.12483711538870387</v>
      </c>
      <c r="AK43" s="2">
        <f>ABS(AVERAGE(eod_group_score_df_negative!M43:M47))</f>
        <v>0.24571354922344915</v>
      </c>
      <c r="AL43" s="2">
        <f>ABS(AVERAGE(eod_group_score_df_negative!N43:N47))</f>
        <v>0.13494363919552579</v>
      </c>
      <c r="AM43" s="2">
        <f>ABS(AVERAGE(eod_group_score_df_negative!O43:O47))</f>
        <v>0.11524838821683581</v>
      </c>
      <c r="AN43" s="2">
        <f>ABS(AVERAGE(eod_group_score_df_negative!P43:P47))</f>
        <v>0.25176129110640499</v>
      </c>
      <c r="AO43" s="2">
        <f>ABS(AVERAGE(eod_group_score_df_negative!Q43:Q47))</f>
        <v>0.15152869104593206</v>
      </c>
      <c r="AP43" s="2">
        <f>ABS(AVERAGE(eod_group_score_df_negative!R43:R47))</f>
        <v>0.2168442155794183</v>
      </c>
      <c r="AQ43" s="2">
        <f>ABS(AVERAGE(eod_group_score_df_negative!S43:S47))</f>
        <v>0.1079420536021138</v>
      </c>
      <c r="AR43" s="2">
        <f>ABS(AVERAGE(eod_group_score_df_negative!T43:T47))</f>
        <v>0.10448531892364388</v>
      </c>
      <c r="AS43" s="2">
        <f>ABS(AVERAGE(eod_group_score_df_negative!U43:U47))</f>
        <v>0.6812211969560108</v>
      </c>
      <c r="AT43" s="2">
        <f>ABS(AVERAGE(eod_group_score_df_negative!V43:V47))</f>
        <v>0.14091302848817594</v>
      </c>
      <c r="AU43" s="2">
        <f>ABS(AVERAGE(eod_group_score_df_negative!W43:W47))</f>
        <v>5.1304058684619382E-2</v>
      </c>
      <c r="AV43" s="2">
        <f>ABS(AVERAGE(eod_group_score_df_negative!X43:X47))</f>
        <v>0.14629857066053459</v>
      </c>
      <c r="AW43" s="2">
        <f>ABS(AVERAGE(eod_group_score_df_negative!Y43:Y47))</f>
        <v>0.26648509188484332</v>
      </c>
      <c r="AX43" t="s">
        <v>277</v>
      </c>
      <c r="AY43" s="4">
        <f t="shared" si="2"/>
        <v>0.11870844025149081</v>
      </c>
      <c r="AZ43" s="4">
        <f t="shared" si="3"/>
        <v>-6.7769255014571164E-2</v>
      </c>
      <c r="BA43" s="4">
        <f t="shared" si="4"/>
        <v>0.449947222820339</v>
      </c>
      <c r="BB43" s="4">
        <f t="shared" si="5"/>
        <v>0.73946025123334425</v>
      </c>
      <c r="BC43" s="4">
        <f t="shared" si="6"/>
        <v>0.41696294500018177</v>
      </c>
      <c r="BD43" s="4">
        <f t="shared" si="7"/>
        <v>0.92120779948320608</v>
      </c>
      <c r="BE43" s="4">
        <f t="shared" si="8"/>
        <v>0.56012674829388565</v>
      </c>
      <c r="BF43" s="4">
        <f t="shared" si="9"/>
        <v>0.3308864464829307</v>
      </c>
      <c r="BG43" s="4">
        <f t="shared" si="10"/>
        <v>0.85055354257813365</v>
      </c>
      <c r="BH43" s="4">
        <f t="shared" si="11"/>
        <v>0.29883860215979507</v>
      </c>
      <c r="BI43" s="4">
        <f t="shared" si="12"/>
        <v>-0.36644755826080838</v>
      </c>
      <c r="BJ43" s="4">
        <f t="shared" si="13"/>
        <v>0.60641382064839122</v>
      </c>
      <c r="BK43" s="4">
        <f t="shared" si="14"/>
        <v>0.69196048816798927</v>
      </c>
      <c r="BL43" s="4">
        <f t="shared" si="15"/>
        <v>0.18762221410770211</v>
      </c>
      <c r="BM43" s="4">
        <f t="shared" si="16"/>
        <v>0.18354664965904355</v>
      </c>
      <c r="BN43" s="4">
        <f t="shared" si="17"/>
        <v>-0.66488279965166852</v>
      </c>
      <c r="BO43" s="4">
        <f t="shared" si="18"/>
        <v>0.76613328961979588</v>
      </c>
      <c r="BP43" s="4">
        <f t="shared" si="19"/>
        <v>0.29316976225896646</v>
      </c>
      <c r="BQ43" s="4">
        <f t="shared" si="20"/>
        <v>-0.67712334061237911</v>
      </c>
      <c r="BR43" s="4">
        <f t="shared" si="21"/>
        <v>0.70572346813733866</v>
      </c>
      <c r="BS43" s="4">
        <f t="shared" si="22"/>
        <v>0.63617345114168822</v>
      </c>
      <c r="BT43" s="4">
        <f t="shared" si="23"/>
        <v>0.73113027777658512</v>
      </c>
      <c r="BU43" s="4">
        <f t="shared" si="24"/>
        <v>0.58590862314058512</v>
      </c>
      <c r="BV43" t="s">
        <v>277</v>
      </c>
      <c r="BW43" s="1">
        <f t="shared" si="1"/>
        <v>45427</v>
      </c>
      <c r="BX43">
        <f>group_stock_price_index[[#This Row],[VNINDEX]]</f>
        <v>1254.3900000000001</v>
      </c>
      <c r="BY43" s="5">
        <f t="shared" si="25"/>
        <v>0.44509036661282464</v>
      </c>
      <c r="BZ43" s="5">
        <f t="shared" si="26"/>
        <v>0.52338625632344715</v>
      </c>
      <c r="CA43" s="5">
        <f t="shared" si="27"/>
        <v>0.58634355158667739</v>
      </c>
      <c r="CB43" s="5">
        <f t="shared" si="28"/>
        <v>0.84632082862509839</v>
      </c>
      <c r="CC43" s="5">
        <f t="shared" si="29"/>
        <v>6.1410080495856834E-2</v>
      </c>
      <c r="CD43" s="5">
        <f t="shared" ref="CD43:CE43" si="162">IF(AVERAGE(BS43:BS47)&lt;0,0,AVERAGE(BS43:BS47))</f>
        <v>0.87142851977798697</v>
      </c>
      <c r="CE43" s="5">
        <f t="shared" si="162"/>
        <v>0.75491648476315709</v>
      </c>
      <c r="CF43" s="5">
        <f t="shared" ref="CF43:CG43" si="163">IF(AVERAGE(BE43:BE47)&lt;0,0,AVERAGE(BE43:BE47))</f>
        <v>0.76968032740893444</v>
      </c>
      <c r="CG43" s="5">
        <f t="shared" si="163"/>
        <v>0.79764831199206687</v>
      </c>
      <c r="CH43" s="5">
        <f t="shared" si="32"/>
        <v>0.72844809647215347</v>
      </c>
      <c r="CI43" s="5">
        <f t="shared" si="33"/>
        <v>0.5361417915577753</v>
      </c>
      <c r="CJ43" s="5">
        <f t="shared" si="34"/>
        <v>0.93263183321713083</v>
      </c>
      <c r="CK43" s="5">
        <f t="shared" si="35"/>
        <v>0</v>
      </c>
      <c r="CL43" s="5">
        <f t="shared" si="36"/>
        <v>0.93396334739460973</v>
      </c>
      <c r="CM43" s="5">
        <f t="shared" si="37"/>
        <v>0.79164489876171107</v>
      </c>
      <c r="CN43" s="5">
        <f t="shared" si="38"/>
        <v>0.42692444512554972</v>
      </c>
      <c r="CO43" s="5">
        <f t="shared" si="39"/>
        <v>0.85042791643631477</v>
      </c>
      <c r="CP43" s="5">
        <f t="shared" si="40"/>
        <v>0.60349009730786274</v>
      </c>
      <c r="CQ43" s="5">
        <f t="shared" si="41"/>
        <v>0.86704377482767647</v>
      </c>
      <c r="CR43" s="5">
        <f t="shared" ref="CR43:CS43" si="164">IF(AVERAGE(BH43:BH47)&lt;0,0,AVERAGE(BH43:BH47))</f>
        <v>0.62888958023954011</v>
      </c>
      <c r="CS43" s="5">
        <f t="shared" si="164"/>
        <v>0.1324435911057959</v>
      </c>
      <c r="CT43" s="5">
        <f t="shared" si="43"/>
        <v>0.37882067378442746</v>
      </c>
      <c r="CU43" s="5">
        <f t="shared" si="44"/>
        <v>0.80421005397660694</v>
      </c>
    </row>
    <row r="44" spans="1:99" x14ac:dyDescent="0.25">
      <c r="A44" s="1">
        <f>eod_group_score_df_positive[[#This Row],[date]]</f>
        <v>45426</v>
      </c>
      <c r="B44" s="1" t="s">
        <v>277</v>
      </c>
      <c r="C44" s="2">
        <f>AVERAGE(eod_group_score_df_positive!C44:C48)</f>
        <v>0.14117473841374148</v>
      </c>
      <c r="D44" s="2">
        <f>AVERAGE(eod_group_score_df_positive!D44:D48)</f>
        <v>3.9831274970084873E-2</v>
      </c>
      <c r="E44" s="2">
        <f>AVERAGE(eod_group_score_df_positive!E44:E48)</f>
        <v>0.49608253302573724</v>
      </c>
      <c r="F44" s="2">
        <f>AVERAGE(eod_group_score_df_positive!F44:F48)</f>
        <v>0.48696976241276813</v>
      </c>
      <c r="G44" s="2">
        <f>AVERAGE(eod_group_score_df_positive!G44:G48)</f>
        <v>0.40743382110958953</v>
      </c>
      <c r="H44" s="2">
        <f>AVERAGE(eod_group_score_df_positive!H44:H48)</f>
        <v>7.793575254579368</v>
      </c>
      <c r="I44" s="2">
        <f>AVERAGE(eod_group_score_df_positive!I44:I48)</f>
        <v>0.98405277222151266</v>
      </c>
      <c r="J44" s="2">
        <f>AVERAGE(eod_group_score_df_positive!J44:J48)</f>
        <v>2.334594066720892</v>
      </c>
      <c r="K44" s="2">
        <f>AVERAGE(eod_group_score_df_positive!K44:K48)</f>
        <v>2.6236871585148722</v>
      </c>
      <c r="L44" s="2">
        <f>AVERAGE(eod_group_score_df_positive!L44:L48)</f>
        <v>0.25093541054005447</v>
      </c>
      <c r="M44" s="2">
        <f>AVERAGE(eod_group_score_df_positive!M44:M48)</f>
        <v>0.2408899399688853</v>
      </c>
      <c r="N44" s="2">
        <f>AVERAGE(eod_group_score_df_positive!N44:N48)</f>
        <v>0.5825634153376773</v>
      </c>
      <c r="O44" s="2">
        <f>AVERAGE(eod_group_score_df_positive!O44:O48)</f>
        <v>1.5205907574331226</v>
      </c>
      <c r="P44" s="2">
        <f>AVERAGE(eod_group_score_df_positive!P44:P48)</f>
        <v>0.53928237775786947</v>
      </c>
      <c r="Q44" s="2">
        <f>AVERAGE(eod_group_score_df_positive!Q44:Q48)</f>
        <v>0.25002847124719613</v>
      </c>
      <c r="R44" s="2">
        <f>AVERAGE(eod_group_score_df_positive!R44:R48)</f>
        <v>0.10522114084996348</v>
      </c>
      <c r="S44" s="2">
        <f>AVERAGE(eod_group_score_df_positive!S44:S48)</f>
        <v>1.1615080137860607</v>
      </c>
      <c r="T44" s="2">
        <f>AVERAGE(eod_group_score_df_positive!T44:T48)</f>
        <v>0.35226311716497971</v>
      </c>
      <c r="U44" s="2">
        <f>AVERAGE(eod_group_score_df_positive!U44:U48)</f>
        <v>0.33957023136557968</v>
      </c>
      <c r="V44" s="2">
        <f>AVERAGE(eod_group_score_df_positive!V44:V48)</f>
        <v>1.2445674131275175</v>
      </c>
      <c r="W44" s="2">
        <f>AVERAGE(eod_group_score_df_positive!W44:W48)</f>
        <v>0.59439822909384543</v>
      </c>
      <c r="X44" s="2">
        <f>AVERAGE(eod_group_score_df_positive!X44:X48)</f>
        <v>0.94748583586730406</v>
      </c>
      <c r="Y44" s="2">
        <f>AVERAGE(eod_group_score_df_positive!Y44:Y48)</f>
        <v>1.7447474319777019</v>
      </c>
      <c r="Z44" s="1" t="s">
        <v>277</v>
      </c>
      <c r="AA44" s="2">
        <f>ABS(AVERAGE(eod_group_score_df_negative!C44:C48))</f>
        <v>9.5815300337922821E-2</v>
      </c>
      <c r="AB44" s="2">
        <f>ABS(AVERAGE(eod_group_score_df_negative!D44:D48))</f>
        <v>5.0857839484831538E-2</v>
      </c>
      <c r="AC44" s="2">
        <f>ABS(AVERAGE(eod_group_score_df_negative!E44:E48))</f>
        <v>0.23992431216974214</v>
      </c>
      <c r="AD44" s="2">
        <f>ABS(AVERAGE(eod_group_score_df_negative!F44:F48))</f>
        <v>6.0431489619227022E-2</v>
      </c>
      <c r="AE44" s="2">
        <f>ABS(AVERAGE(eod_group_score_df_negative!G44:G48))</f>
        <v>0.18797221781962653</v>
      </c>
      <c r="AF44" s="2">
        <f>ABS(AVERAGE(eod_group_score_df_negative!H44:H48))</f>
        <v>0.21182374497717543</v>
      </c>
      <c r="AG44" s="2">
        <f>ABS(AVERAGE(eod_group_score_df_negative!I44:I48))</f>
        <v>0.26108971143228588</v>
      </c>
      <c r="AH44" s="2">
        <f>ABS(AVERAGE(eod_group_score_df_negative!J44:J48))</f>
        <v>0.19077765464244556</v>
      </c>
      <c r="AI44" s="2">
        <f>ABS(AVERAGE(eod_group_score_df_negative!K44:K48))</f>
        <v>8.6367569685737805E-2</v>
      </c>
      <c r="AJ44" s="2">
        <f>ABS(AVERAGE(eod_group_score_df_negative!L44:L48))</f>
        <v>0.14308193308626588</v>
      </c>
      <c r="AK44" s="2">
        <f>ABS(AVERAGE(eod_group_score_df_negative!M44:M48))</f>
        <v>0.23798273474071183</v>
      </c>
      <c r="AL44" s="2">
        <f>ABS(AVERAGE(eod_group_score_df_negative!N44:N48))</f>
        <v>0.1327113620154616</v>
      </c>
      <c r="AM44" s="2">
        <f>ABS(AVERAGE(eod_group_score_df_negative!O44:O48))</f>
        <v>6.8235863573697028E-2</v>
      </c>
      <c r="AN44" s="2">
        <f>ABS(AVERAGE(eod_group_score_df_negative!P44:P48))</f>
        <v>0.24594970172017763</v>
      </c>
      <c r="AO44" s="2">
        <f>ABS(AVERAGE(eod_group_score_df_negative!Q44:Q48))</f>
        <v>0.1605793456148929</v>
      </c>
      <c r="AP44" s="2">
        <f>ABS(AVERAGE(eod_group_score_df_negative!R44:R48))</f>
        <v>0.2382663525764282</v>
      </c>
      <c r="AQ44" s="2">
        <f>ABS(AVERAGE(eod_group_score_df_negative!S44:S48))</f>
        <v>0.10809483913501312</v>
      </c>
      <c r="AR44" s="2">
        <f>ABS(AVERAGE(eod_group_score_df_negative!T44:T48))</f>
        <v>0.11052770357170742</v>
      </c>
      <c r="AS44" s="2">
        <f>ABS(AVERAGE(eod_group_score_df_negative!U44:U48))</f>
        <v>0.67448589200763265</v>
      </c>
      <c r="AT44" s="2">
        <f>ABS(AVERAGE(eod_group_score_df_negative!V44:V48))</f>
        <v>0.10218777669792281</v>
      </c>
      <c r="AU44" s="2">
        <f>ABS(AVERAGE(eod_group_score_df_negative!W44:W48))</f>
        <v>4.4552340661234466E-2</v>
      </c>
      <c r="AV44" s="2">
        <f>ABS(AVERAGE(eod_group_score_df_negative!X44:X48))</f>
        <v>0.12407406730710595</v>
      </c>
      <c r="AW44" s="2">
        <f>ABS(AVERAGE(eod_group_score_df_negative!Y44:Y48))</f>
        <v>0.17487152153934035</v>
      </c>
      <c r="AX44" t="s">
        <v>277</v>
      </c>
      <c r="AY44" s="4">
        <f t="shared" si="2"/>
        <v>0.1913980786481479</v>
      </c>
      <c r="AZ44" s="4">
        <f t="shared" si="3"/>
        <v>-0.1215864173007028</v>
      </c>
      <c r="BA44" s="4">
        <f t="shared" si="4"/>
        <v>0.348037824006869</v>
      </c>
      <c r="BB44" s="4">
        <f t="shared" si="5"/>
        <v>0.77920587724306167</v>
      </c>
      <c r="BC44" s="4">
        <f t="shared" si="6"/>
        <v>0.36859149713134393</v>
      </c>
      <c r="BD44" s="4">
        <f t="shared" si="7"/>
        <v>0.94707977828740086</v>
      </c>
      <c r="BE44" s="4">
        <f t="shared" si="8"/>
        <v>0.58062677185966183</v>
      </c>
      <c r="BF44" s="4">
        <f t="shared" si="9"/>
        <v>0.84891122916395589</v>
      </c>
      <c r="BG44" s="4">
        <f t="shared" si="10"/>
        <v>0.93626138336838449</v>
      </c>
      <c r="BH44" s="4">
        <f t="shared" si="11"/>
        <v>0.27372774117292431</v>
      </c>
      <c r="BI44" s="4">
        <f t="shared" si="12"/>
        <v>6.0709357240658866E-3</v>
      </c>
      <c r="BJ44" s="4">
        <f t="shared" si="13"/>
        <v>0.6289220137006436</v>
      </c>
      <c r="BK44" s="4">
        <f t="shared" si="14"/>
        <v>0.91410533701851393</v>
      </c>
      <c r="BL44" s="4">
        <f t="shared" si="15"/>
        <v>0.37356175798710811</v>
      </c>
      <c r="BM44" s="4">
        <f t="shared" si="16"/>
        <v>0.21784564725504613</v>
      </c>
      <c r="BN44" s="4">
        <f t="shared" si="17"/>
        <v>-0.3873364075043853</v>
      </c>
      <c r="BO44" s="4">
        <f t="shared" si="18"/>
        <v>0.8297186574741684</v>
      </c>
      <c r="BP44" s="4">
        <f t="shared" si="19"/>
        <v>0.52234271459504988</v>
      </c>
      <c r="BQ44" s="4">
        <f t="shared" si="20"/>
        <v>-0.33027329841268643</v>
      </c>
      <c r="BR44" s="4">
        <f t="shared" si="21"/>
        <v>0.84824595075639853</v>
      </c>
      <c r="BS44" s="4">
        <f t="shared" si="22"/>
        <v>0.86054526666026099</v>
      </c>
      <c r="BT44" s="4">
        <f t="shared" si="23"/>
        <v>0.76842346015459051</v>
      </c>
      <c r="BU44" s="4">
        <f t="shared" si="24"/>
        <v>0.81780600653171465</v>
      </c>
      <c r="BV44" t="s">
        <v>277</v>
      </c>
      <c r="BW44" s="1">
        <f t="shared" si="1"/>
        <v>45426</v>
      </c>
      <c r="BX44">
        <f>group_stock_price_index[[#This Row],[VNINDEX]]</f>
        <v>1243.28</v>
      </c>
      <c r="BY44" s="5">
        <f t="shared" si="25"/>
        <v>0.59009581468993466</v>
      </c>
      <c r="BZ44" s="5">
        <f t="shared" si="26"/>
        <v>0.59048643772104614</v>
      </c>
      <c r="CA44" s="5">
        <f t="shared" si="27"/>
        <v>0.68713349402067436</v>
      </c>
      <c r="CB44" s="5">
        <f t="shared" si="28"/>
        <v>0.88700585268833532</v>
      </c>
      <c r="CC44" s="5">
        <f t="shared" si="29"/>
        <v>0.35992645367583342</v>
      </c>
      <c r="CD44" s="5">
        <f t="shared" ref="CD44:CE44" si="165">IF(AVERAGE(BS44:BS48)&lt;0,0,AVERAGE(BS44:BS48))</f>
        <v>0.93040250088553589</v>
      </c>
      <c r="CE44" s="5">
        <f t="shared" si="165"/>
        <v>0.78954960508248606</v>
      </c>
      <c r="CF44" s="5">
        <f t="shared" ref="CF44:CG44" si="166">IF(AVERAGE(BE44:BE48)&lt;0,0,AVERAGE(BE44:BE48))</f>
        <v>0.85037278361877644</v>
      </c>
      <c r="CG44" s="5">
        <f t="shared" si="166"/>
        <v>0.9301699208047326</v>
      </c>
      <c r="CH44" s="5">
        <f t="shared" si="32"/>
        <v>0.7969752205333368</v>
      </c>
      <c r="CI44" s="5">
        <f t="shared" si="33"/>
        <v>0.68284430521608575</v>
      </c>
      <c r="CJ44" s="5">
        <f t="shared" si="34"/>
        <v>0.95885097843139511</v>
      </c>
      <c r="CK44" s="5">
        <f t="shared" si="35"/>
        <v>1.9059371257703496E-2</v>
      </c>
      <c r="CL44" s="5">
        <f t="shared" si="36"/>
        <v>0.94024108296620867</v>
      </c>
      <c r="CM44" s="5">
        <f t="shared" si="37"/>
        <v>0.83173131901531627</v>
      </c>
      <c r="CN44" s="5">
        <f t="shared" si="38"/>
        <v>0.53068050280156476</v>
      </c>
      <c r="CO44" s="5">
        <f t="shared" si="39"/>
        <v>0.89139054755018721</v>
      </c>
      <c r="CP44" s="5">
        <f t="shared" si="40"/>
        <v>0.72080151140941062</v>
      </c>
      <c r="CQ44" s="5">
        <f t="shared" si="41"/>
        <v>0.92063786067448405</v>
      </c>
      <c r="CR44" s="5">
        <f t="shared" ref="CR44:CS44" si="167">IF(AVERAGE(BH44:BH48)&lt;0,0,AVERAGE(BH44:BH48))</f>
        <v>0.75954053368288976</v>
      </c>
      <c r="CS44" s="5">
        <f t="shared" si="167"/>
        <v>0.39116741158489382</v>
      </c>
      <c r="CT44" s="5">
        <f t="shared" si="43"/>
        <v>0.54252028885237069</v>
      </c>
      <c r="CU44" s="5">
        <f t="shared" si="44"/>
        <v>0.870455358327613</v>
      </c>
    </row>
    <row r="45" spans="1:99" x14ac:dyDescent="0.25">
      <c r="A45" s="1">
        <f>eod_group_score_df_positive[[#This Row],[date]]</f>
        <v>45425</v>
      </c>
      <c r="B45" s="1" t="s">
        <v>277</v>
      </c>
      <c r="C45" s="2">
        <f>AVERAGE(eod_group_score_df_positive!C45:C49)</f>
        <v>0.12387388948647068</v>
      </c>
      <c r="D45" s="2">
        <f>AVERAGE(eod_group_score_df_positive!D45:D49)</f>
        <v>0.21352824776522902</v>
      </c>
      <c r="E45" s="2">
        <f>AVERAGE(eod_group_score_df_positive!E45:E49)</f>
        <v>0.60212671750769897</v>
      </c>
      <c r="F45" s="2">
        <f>AVERAGE(eod_group_score_df_positive!F45:F49)</f>
        <v>0.28255374612100032</v>
      </c>
      <c r="G45" s="2">
        <f>AVERAGE(eod_group_score_df_positive!G45:G49)</f>
        <v>0.49510366918959869</v>
      </c>
      <c r="H45" s="2">
        <f>AVERAGE(eod_group_score_df_positive!H45:H49)</f>
        <v>8.9608695604085504</v>
      </c>
      <c r="I45" s="2">
        <f>AVERAGE(eod_group_score_df_positive!I45:I49)</f>
        <v>0.98898221360303906</v>
      </c>
      <c r="J45" s="2">
        <f>AVERAGE(eod_group_score_df_positive!J45:J49)</f>
        <v>2.4789596553152613</v>
      </c>
      <c r="K45" s="2">
        <f>AVERAGE(eod_group_score_df_positive!K45:K49)</f>
        <v>3.6540738245598599</v>
      </c>
      <c r="L45" s="2">
        <f>AVERAGE(eod_group_score_df_positive!L45:L49)</f>
        <v>0.61720010224305932</v>
      </c>
      <c r="M45" s="2">
        <f>AVERAGE(eod_group_score_df_positive!M45:M49)</f>
        <v>0.33612778946500799</v>
      </c>
      <c r="N45" s="2">
        <f>AVERAGE(eod_group_score_df_positive!N45:N49)</f>
        <v>0.58165966136290037</v>
      </c>
      <c r="O45" s="2">
        <f>AVERAGE(eod_group_score_df_positive!O45:O49)</f>
        <v>1.6810668391538208</v>
      </c>
      <c r="P45" s="2">
        <f>AVERAGE(eod_group_score_df_positive!P45:P49)</f>
        <v>0.9205388921282095</v>
      </c>
      <c r="Q45" s="2">
        <f>AVERAGE(eod_group_score_df_positive!Q45:Q49)</f>
        <v>0.27636177647255533</v>
      </c>
      <c r="R45" s="2">
        <f>AVERAGE(eod_group_score_df_positive!R45:R49)</f>
        <v>9.5857309866741916E-2</v>
      </c>
      <c r="S45" s="2">
        <f>AVERAGE(eod_group_score_df_positive!S45:S49)</f>
        <v>1.6005077042136606</v>
      </c>
      <c r="T45" s="2">
        <f>AVERAGE(eod_group_score_df_positive!T45:T49)</f>
        <v>0.48470954348823569</v>
      </c>
      <c r="U45" s="2">
        <f>AVERAGE(eod_group_score_df_positive!U45:U49)</f>
        <v>0.29598523778257885</v>
      </c>
      <c r="V45" s="2">
        <f>AVERAGE(eod_group_score_df_positive!V45:V49)</f>
        <v>1.6624477118399714</v>
      </c>
      <c r="W45" s="2">
        <f>AVERAGE(eod_group_score_df_positive!W45:W49)</f>
        <v>1.756328940878759</v>
      </c>
      <c r="X45" s="2">
        <f>AVERAGE(eod_group_score_df_positive!X45:X49)</f>
        <v>0.78915945888971872</v>
      </c>
      <c r="Y45" s="2">
        <f>AVERAGE(eod_group_score_df_positive!Y45:Y49)</f>
        <v>1.3422950573015444</v>
      </c>
      <c r="Z45" s="1" t="s">
        <v>277</v>
      </c>
      <c r="AA45" s="2">
        <f>ABS(AVERAGE(eod_group_score_df_negative!C45:C49))</f>
        <v>6.6578172107732397E-2</v>
      </c>
      <c r="AB45" s="2">
        <f>ABS(AVERAGE(eod_group_score_df_negative!D45:D49))</f>
        <v>5.9216789381238755E-2</v>
      </c>
      <c r="AC45" s="2">
        <f>ABS(AVERAGE(eod_group_score_df_negative!E45:E49))</f>
        <v>0.21409707012988397</v>
      </c>
      <c r="AD45" s="2">
        <f>ABS(AVERAGE(eod_group_score_df_negative!F45:F49))</f>
        <v>6.0141893563686225E-2</v>
      </c>
      <c r="AE45" s="2">
        <f>ABS(AVERAGE(eod_group_score_df_negative!G45:G49))</f>
        <v>0.16021250685316235</v>
      </c>
      <c r="AF45" s="2">
        <f>ABS(AVERAGE(eod_group_score_df_negative!H45:H49))</f>
        <v>0.17491903590620922</v>
      </c>
      <c r="AG45" s="2">
        <f>ABS(AVERAGE(eod_group_score_df_negative!I45:I49))</f>
        <v>0.11114322028044754</v>
      </c>
      <c r="AH45" s="2">
        <f>ABS(AVERAGE(eod_group_score_df_negative!J45:J49))</f>
        <v>0.16293898836914009</v>
      </c>
      <c r="AI45" s="2">
        <f>ABS(AVERAGE(eod_group_score_df_negative!K45:K49))</f>
        <v>0.10146911204383721</v>
      </c>
      <c r="AJ45" s="2">
        <f>ABS(AVERAGE(eod_group_score_df_negative!L45:L49))</f>
        <v>0.10515446469873484</v>
      </c>
      <c r="AK45" s="2">
        <f>ABS(AVERAGE(eod_group_score_df_negative!M45:M49))</f>
        <v>0.23167251322244037</v>
      </c>
      <c r="AL45" s="2">
        <f>ABS(AVERAGE(eod_group_score_df_negative!N45:N49))</f>
        <v>0.12620397734346292</v>
      </c>
      <c r="AM45" s="2">
        <f>ABS(AVERAGE(eod_group_score_df_negative!O45:O49))</f>
        <v>7.6786047768658078E-2</v>
      </c>
      <c r="AN45" s="2">
        <f>ABS(AVERAGE(eod_group_score_df_negative!P45:P49))</f>
        <v>0.24565221499896511</v>
      </c>
      <c r="AO45" s="2">
        <f>ABS(AVERAGE(eod_group_score_df_negative!Q45:Q49))</f>
        <v>0.16074262211698936</v>
      </c>
      <c r="AP45" s="2">
        <f>ABS(AVERAGE(eod_group_score_df_negative!R45:R49))</f>
        <v>0.16784982613311253</v>
      </c>
      <c r="AQ45" s="2">
        <f>ABS(AVERAGE(eod_group_score_df_negative!S45:S49))</f>
        <v>0.10733966497408767</v>
      </c>
      <c r="AR45" s="2">
        <f>ABS(AVERAGE(eod_group_score_df_negative!T45:T49))</f>
        <v>0.11673634085007685</v>
      </c>
      <c r="AS45" s="2">
        <f>ABS(AVERAGE(eod_group_score_df_negative!U45:U49))</f>
        <v>0.67801398259773715</v>
      </c>
      <c r="AT45" s="2">
        <f>ABS(AVERAGE(eod_group_score_df_negative!V45:V49))</f>
        <v>9.5040261020736122E-2</v>
      </c>
      <c r="AU45" s="2">
        <f>ABS(AVERAGE(eod_group_score_df_negative!W45:W49))</f>
        <v>2.5877461356213029E-2</v>
      </c>
      <c r="AV45" s="2">
        <f>ABS(AVERAGE(eod_group_score_df_negative!X45:X49))</f>
        <v>0.1324446134809148</v>
      </c>
      <c r="AW45" s="2">
        <f>ABS(AVERAGE(eod_group_score_df_negative!Y45:Y49))</f>
        <v>0.14375207503362236</v>
      </c>
      <c r="AX45" t="s">
        <v>277</v>
      </c>
      <c r="AY45" s="4">
        <f t="shared" si="2"/>
        <v>0.3008406257151392</v>
      </c>
      <c r="AZ45" s="4">
        <f t="shared" si="3"/>
        <v>0.5657718285122193</v>
      </c>
      <c r="BA45" s="4">
        <f t="shared" si="4"/>
        <v>0.47539615146588526</v>
      </c>
      <c r="BB45" s="4">
        <f t="shared" si="5"/>
        <v>0.64900695194708269</v>
      </c>
      <c r="BC45" s="4">
        <f t="shared" si="6"/>
        <v>0.51103753360512782</v>
      </c>
      <c r="BD45" s="4">
        <f t="shared" si="7"/>
        <v>0.96170685561249336</v>
      </c>
      <c r="BE45" s="4">
        <f t="shared" si="8"/>
        <v>0.79794445822762661</v>
      </c>
      <c r="BF45" s="4">
        <f t="shared" si="9"/>
        <v>0.87665008363689179</v>
      </c>
      <c r="BG45" s="4">
        <f t="shared" si="10"/>
        <v>0.94596301320117504</v>
      </c>
      <c r="BH45" s="4">
        <f t="shared" si="11"/>
        <v>0.70885637189524975</v>
      </c>
      <c r="BI45" s="4">
        <f t="shared" si="12"/>
        <v>0.18396481253738628</v>
      </c>
      <c r="BJ45" s="4">
        <f t="shared" si="13"/>
        <v>0.64342291242956484</v>
      </c>
      <c r="BK45" s="4">
        <f t="shared" si="14"/>
        <v>0.91263654843939801</v>
      </c>
      <c r="BL45" s="4">
        <f t="shared" si="15"/>
        <v>0.57871018995486734</v>
      </c>
      <c r="BM45" s="4">
        <f t="shared" si="16"/>
        <v>0.26451153255068505</v>
      </c>
      <c r="BN45" s="4">
        <f t="shared" si="17"/>
        <v>-0.27300177522086599</v>
      </c>
      <c r="BO45" s="4">
        <f t="shared" si="18"/>
        <v>0.87429829279751348</v>
      </c>
      <c r="BP45" s="4">
        <f t="shared" si="19"/>
        <v>0.61181431649996021</v>
      </c>
      <c r="BQ45" s="4">
        <f t="shared" si="20"/>
        <v>-0.39222695133779273</v>
      </c>
      <c r="BR45" s="4">
        <f t="shared" si="21"/>
        <v>0.89184533551482947</v>
      </c>
      <c r="BS45" s="4">
        <f t="shared" si="22"/>
        <v>0.97096019706386272</v>
      </c>
      <c r="BT45" s="4">
        <f t="shared" si="23"/>
        <v>0.71257806372268129</v>
      </c>
      <c r="BU45" s="4">
        <f t="shared" si="24"/>
        <v>0.80653093444252866</v>
      </c>
      <c r="BV45" t="s">
        <v>277</v>
      </c>
      <c r="BW45" s="1">
        <f t="shared" si="1"/>
        <v>45425</v>
      </c>
      <c r="BX45">
        <f>group_stock_price_index[[#This Row],[VNINDEX]]</f>
        <v>1240.18</v>
      </c>
      <c r="BY45" s="5">
        <f t="shared" si="25"/>
        <v>0.73136152954682887</v>
      </c>
      <c r="BZ45" s="5">
        <f t="shared" si="26"/>
        <v>0.6766437976376759</v>
      </c>
      <c r="CA45" s="5">
        <f t="shared" si="27"/>
        <v>0.79234838904600746</v>
      </c>
      <c r="CB45" s="5">
        <f t="shared" si="28"/>
        <v>0.89349828421661326</v>
      </c>
      <c r="CC45" s="5">
        <f t="shared" si="29"/>
        <v>0.60171412419155768</v>
      </c>
      <c r="CD45" s="5">
        <f t="shared" ref="CD45:CE45" si="168">IF(AVERAGE(BS45:BS49)&lt;0,0,AVERAGE(BS45:BS49))</f>
        <v>0.93276871579467691</v>
      </c>
      <c r="CE45" s="5">
        <f t="shared" si="168"/>
        <v>0.79810090692497737</v>
      </c>
      <c r="CF45" s="5">
        <f t="shared" ref="CF45:CG45" si="169">IF(AVERAGE(BE45:BE49)&lt;0,0,AVERAGE(BE45:BE49))</f>
        <v>0.92184176241384197</v>
      </c>
      <c r="CG45" s="5">
        <f t="shared" si="169"/>
        <v>0.95271819924298851</v>
      </c>
      <c r="CH45" s="5">
        <f t="shared" si="32"/>
        <v>0.85959769371683037</v>
      </c>
      <c r="CI45" s="5">
        <f t="shared" si="33"/>
        <v>0.75784924984583468</v>
      </c>
      <c r="CJ45" s="5">
        <f t="shared" si="34"/>
        <v>0.96235706599678505</v>
      </c>
      <c r="CK45" s="5">
        <f t="shared" si="35"/>
        <v>0.25173661949966941</v>
      </c>
      <c r="CL45" s="5">
        <f t="shared" si="36"/>
        <v>0.93153955658470688</v>
      </c>
      <c r="CM45" s="5">
        <f t="shared" si="37"/>
        <v>0.84957106198211263</v>
      </c>
      <c r="CN45" s="5">
        <f t="shared" si="38"/>
        <v>0.64125406294390852</v>
      </c>
      <c r="CO45" s="5">
        <f t="shared" si="39"/>
        <v>0.84884000914637858</v>
      </c>
      <c r="CP45" s="5">
        <f t="shared" si="40"/>
        <v>0.79295324827916702</v>
      </c>
      <c r="CQ45" s="5">
        <f t="shared" si="41"/>
        <v>0.9451371800887326</v>
      </c>
      <c r="CR45" s="5">
        <f t="shared" ref="CR45:CS45" si="170">IF(AVERAGE(BH45:BH49)&lt;0,0,AVERAGE(BH45:BH49))</f>
        <v>0.8998823515787221</v>
      </c>
      <c r="CS45" s="5">
        <f t="shared" si="170"/>
        <v>0.56411769935978417</v>
      </c>
      <c r="CT45" s="5">
        <f t="shared" si="43"/>
        <v>0.70261737917745071</v>
      </c>
      <c r="CU45" s="5">
        <f t="shared" si="44"/>
        <v>0.72492226211508781</v>
      </c>
    </row>
    <row r="46" spans="1:99" x14ac:dyDescent="0.25">
      <c r="A46" s="1">
        <f>eod_group_score_df_positive[[#This Row],[date]]</f>
        <v>45422</v>
      </c>
      <c r="B46" s="1" t="s">
        <v>277</v>
      </c>
      <c r="C46" s="2">
        <f>AVERAGE(eod_group_score_df_positive!C46:C50)</f>
        <v>0.26272737615228137</v>
      </c>
      <c r="D46" s="2">
        <f>AVERAGE(eod_group_score_df_positive!D46:D50)</f>
        <v>0.3738572363397839</v>
      </c>
      <c r="E46" s="2">
        <f>AVERAGE(eod_group_score_df_positive!E46:E50)</f>
        <v>0.99829574118209519</v>
      </c>
      <c r="F46" s="2">
        <f>AVERAGE(eod_group_score_df_positive!F46:F50)</f>
        <v>0.95161496020702718</v>
      </c>
      <c r="G46" s="2">
        <f>AVERAGE(eod_group_score_df_positive!G46:G50)</f>
        <v>1.5357413671131028</v>
      </c>
      <c r="H46" s="2">
        <f>AVERAGE(eod_group_score_df_positive!H46:H50)</f>
        <v>6.8789216919318239</v>
      </c>
      <c r="I46" s="2">
        <f>AVERAGE(eod_group_score_df_positive!I46:I50)</f>
        <v>1.5659347367126366</v>
      </c>
      <c r="J46" s="2">
        <f>AVERAGE(eod_group_score_df_positive!J46:J50)</f>
        <v>2.8994307515311704</v>
      </c>
      <c r="K46" s="2">
        <f>AVERAGE(eod_group_score_df_positive!K46:K50)</f>
        <v>4.2617832291422175</v>
      </c>
      <c r="L46" s="2">
        <f>AVERAGE(eod_group_score_df_positive!L46:L50)</f>
        <v>1.5559733857853537</v>
      </c>
      <c r="M46" s="2">
        <f>AVERAGE(eod_group_score_df_positive!M46:M50)</f>
        <v>0.58888352749172446</v>
      </c>
      <c r="N46" s="2">
        <f>AVERAGE(eod_group_score_df_positive!N46:N50)</f>
        <v>1.7482988915995281</v>
      </c>
      <c r="O46" s="2">
        <f>AVERAGE(eod_group_score_df_positive!O46:O50)</f>
        <v>1.7880405349198294</v>
      </c>
      <c r="P46" s="2">
        <f>AVERAGE(eod_group_score_df_positive!P46:P50)</f>
        <v>1.2979504388706471</v>
      </c>
      <c r="Q46" s="2">
        <f>AVERAGE(eod_group_score_df_positive!Q46:Q50)</f>
        <v>0.4890866427617574</v>
      </c>
      <c r="R46" s="2">
        <f>AVERAGE(eod_group_score_df_positive!R46:R50)</f>
        <v>1.5250289605636309</v>
      </c>
      <c r="S46" s="2">
        <f>AVERAGE(eod_group_score_df_positive!S46:S50)</f>
        <v>1.9750046604533467</v>
      </c>
      <c r="T46" s="2">
        <f>AVERAGE(eod_group_score_df_positive!T46:T50)</f>
        <v>0.91352664316773491</v>
      </c>
      <c r="U46" s="2">
        <f>AVERAGE(eod_group_score_df_positive!U46:U50)</f>
        <v>0.55154789017689887</v>
      </c>
      <c r="V46" s="2">
        <f>AVERAGE(eod_group_score_df_positive!V46:V50)</f>
        <v>2.8036252644667172</v>
      </c>
      <c r="W46" s="2">
        <f>AVERAGE(eod_group_score_df_positive!W46:W50)</f>
        <v>1.8505392893625197</v>
      </c>
      <c r="X46" s="2">
        <f>AVERAGE(eod_group_score_df_positive!X46:X50)</f>
        <v>0.93175509919495703</v>
      </c>
      <c r="Y46" s="2">
        <f>AVERAGE(eod_group_score_df_positive!Y46:Y50)</f>
        <v>1.2804828494864782</v>
      </c>
      <c r="Z46" s="1" t="s">
        <v>277</v>
      </c>
      <c r="AA46" s="2">
        <f>ABS(AVERAGE(eod_group_score_df_negative!C46:C50))</f>
        <v>3.1486775515269697E-2</v>
      </c>
      <c r="AB46" s="2">
        <f>ABS(AVERAGE(eod_group_score_df_negative!D46:D50))</f>
        <v>5.0529580537006201E-2</v>
      </c>
      <c r="AC46" s="2">
        <f>ABS(AVERAGE(eod_group_score_df_negative!E46:E50))</f>
        <v>0.18231199844823281</v>
      </c>
      <c r="AD46" s="2">
        <f>ABS(AVERAGE(eod_group_score_df_negative!F46:F50))</f>
        <v>4.7671342560923188E-2</v>
      </c>
      <c r="AE46" s="2">
        <f>ABS(AVERAGE(eod_group_score_df_negative!G46:G50))</f>
        <v>0.14030229911420955</v>
      </c>
      <c r="AF46" s="2">
        <f>ABS(AVERAGE(eod_group_score_df_negative!H46:H50))</f>
        <v>0.17331343698523935</v>
      </c>
      <c r="AG46" s="2">
        <f>ABS(AVERAGE(eod_group_score_df_negative!I46:I50))</f>
        <v>4.2664732247084308E-2</v>
      </c>
      <c r="AH46" s="2">
        <f>ABS(AVERAGE(eod_group_score_df_negative!J46:J50))</f>
        <v>4.5785744418690939E-2</v>
      </c>
      <c r="AI46" s="2">
        <f>ABS(AVERAGE(eod_group_score_df_negative!K46:K50))</f>
        <v>7.2352255906041885E-2</v>
      </c>
      <c r="AJ46" s="2">
        <f>ABS(AVERAGE(eod_group_score_df_negative!L46:L50))</f>
        <v>7.0722573287998344E-2</v>
      </c>
      <c r="AK46" s="2">
        <f>ABS(AVERAGE(eod_group_score_df_negative!M46:M50))</f>
        <v>0.22609784307193057</v>
      </c>
      <c r="AL46" s="2">
        <f>ABS(AVERAGE(eod_group_score_df_negative!N46:N50))</f>
        <v>9.8441990784027225E-2</v>
      </c>
      <c r="AM46" s="2">
        <f>ABS(AVERAGE(eod_group_score_df_negative!O46:O50))</f>
        <v>0.112228603014718</v>
      </c>
      <c r="AN46" s="2">
        <f>ABS(AVERAGE(eod_group_score_df_negative!P46:P50))</f>
        <v>0.23479890276379095</v>
      </c>
      <c r="AO46" s="2">
        <f>ABS(AVERAGE(eod_group_score_df_negative!Q46:Q50))</f>
        <v>8.063048564939837E-2</v>
      </c>
      <c r="AP46" s="2">
        <f>ABS(AVERAGE(eod_group_score_df_negative!R46:R50))</f>
        <v>0.10929590535783125</v>
      </c>
      <c r="AQ46" s="2">
        <f>ABS(AVERAGE(eod_group_score_df_negative!S46:S50))</f>
        <v>0.10581439470046738</v>
      </c>
      <c r="AR46" s="2">
        <f>ABS(AVERAGE(eod_group_score_df_negative!T46:T50))</f>
        <v>0.10043578790722105</v>
      </c>
      <c r="AS46" s="2">
        <f>ABS(AVERAGE(eod_group_score_df_negative!U46:U50))</f>
        <v>0.61970244724651236</v>
      </c>
      <c r="AT46" s="2">
        <f>ABS(AVERAGE(eod_group_score_df_negative!V46:V50))</f>
        <v>8.0086883662851327E-2</v>
      </c>
      <c r="AU46" s="2">
        <f>ABS(AVERAGE(eod_group_score_df_negative!W46:W50))</f>
        <v>2.6270160152508E-2</v>
      </c>
      <c r="AV46" s="2">
        <f>ABS(AVERAGE(eod_group_score_df_negative!X46:X50))</f>
        <v>0.11863521675553376</v>
      </c>
      <c r="AW46" s="2">
        <f>ABS(AVERAGE(eod_group_score_df_negative!Y46:Y50))</f>
        <v>4.5612960890656237E-2</v>
      </c>
      <c r="AX46" t="s">
        <v>277</v>
      </c>
      <c r="AY46" s="4">
        <f t="shared" si="2"/>
        <v>0.78596015632281113</v>
      </c>
      <c r="AZ46" s="4">
        <f t="shared" si="3"/>
        <v>0.76187016878200453</v>
      </c>
      <c r="BA46" s="4">
        <f t="shared" si="4"/>
        <v>0.69115567799798028</v>
      </c>
      <c r="BB46" s="4">
        <f t="shared" si="5"/>
        <v>0.90458922046889456</v>
      </c>
      <c r="BC46" s="4">
        <f t="shared" si="6"/>
        <v>0.83257918401371633</v>
      </c>
      <c r="BD46" s="4">
        <f t="shared" si="7"/>
        <v>0.95084865044428735</v>
      </c>
      <c r="BE46" s="4">
        <f t="shared" si="8"/>
        <v>0.94695418832299438</v>
      </c>
      <c r="BF46" s="4">
        <f t="shared" si="9"/>
        <v>0.96890840148311419</v>
      </c>
      <c r="BG46" s="4">
        <f t="shared" si="10"/>
        <v>0.96661283148363042</v>
      </c>
      <c r="BH46" s="4">
        <f t="shared" si="11"/>
        <v>0.91304758225589311</v>
      </c>
      <c r="BI46" s="4">
        <f t="shared" si="12"/>
        <v>0.4451459843418078</v>
      </c>
      <c r="BJ46" s="4">
        <f t="shared" si="13"/>
        <v>0.89338841011959413</v>
      </c>
      <c r="BK46" s="4">
        <f t="shared" si="14"/>
        <v>0.88188136009333695</v>
      </c>
      <c r="BL46" s="4">
        <f t="shared" si="15"/>
        <v>0.69362387392916514</v>
      </c>
      <c r="BM46" s="4">
        <f t="shared" si="16"/>
        <v>0.71694554497856489</v>
      </c>
      <c r="BN46" s="4">
        <f t="shared" si="17"/>
        <v>0.86624947385083284</v>
      </c>
      <c r="BO46" s="4">
        <f t="shared" si="18"/>
        <v>0.89829543857897298</v>
      </c>
      <c r="BP46" s="4">
        <f t="shared" si="19"/>
        <v>0.80189445914530832</v>
      </c>
      <c r="BQ46" s="4">
        <f t="shared" si="20"/>
        <v>-5.8189573050236289E-2</v>
      </c>
      <c r="BR46" s="4">
        <f t="shared" si="21"/>
        <v>0.94445570185304573</v>
      </c>
      <c r="BS46" s="4">
        <f t="shared" si="22"/>
        <v>0.97200551163113957</v>
      </c>
      <c r="BT46" s="4">
        <f t="shared" si="23"/>
        <v>0.77411212774142601</v>
      </c>
      <c r="BU46" s="4">
        <f t="shared" si="24"/>
        <v>0.9312071412431594</v>
      </c>
      <c r="BV46" t="s">
        <v>277</v>
      </c>
      <c r="BW46" s="1">
        <f t="shared" si="1"/>
        <v>45422</v>
      </c>
      <c r="BX46">
        <f>group_stock_price_index[[#This Row],[VNINDEX]]</f>
        <v>1244.7</v>
      </c>
      <c r="BY46" s="5">
        <f t="shared" si="25"/>
        <v>0.84590675836089291</v>
      </c>
      <c r="BZ46" s="5">
        <f t="shared" si="26"/>
        <v>0.74518020232607363</v>
      </c>
      <c r="CA46" s="5">
        <f t="shared" si="27"/>
        <v>0.86522031865342586</v>
      </c>
      <c r="CB46" s="5">
        <f t="shared" si="28"/>
        <v>0.87384514665630808</v>
      </c>
      <c r="CC46" s="5">
        <f t="shared" si="29"/>
        <v>0.81789535322503648</v>
      </c>
      <c r="CD46" s="5">
        <f t="shared" ref="CD46:CE46" si="171">IF(AVERAGE(BS46:BS50)&lt;0,0,AVERAGE(BS46:BS50))</f>
        <v>0.83022858524310439</v>
      </c>
      <c r="CE46" s="5">
        <f t="shared" si="171"/>
        <v>0.81675057691959518</v>
      </c>
      <c r="CF46" s="5">
        <f t="shared" ref="CF46:CG46" si="172">IF(AVERAGE(BE46:BE50)&lt;0,0,AVERAGE(BE46:BE50))</f>
        <v>0.92946552023289397</v>
      </c>
      <c r="CG46" s="5">
        <f t="shared" si="172"/>
        <v>0.96662961000568348</v>
      </c>
      <c r="CH46" s="5">
        <f t="shared" si="32"/>
        <v>0.91749043419477405</v>
      </c>
      <c r="CI46" s="5">
        <f t="shared" si="33"/>
        <v>0.74281539339124547</v>
      </c>
      <c r="CJ46" s="5">
        <f t="shared" si="34"/>
        <v>0.95551059637276547</v>
      </c>
      <c r="CK46" s="5">
        <f t="shared" si="35"/>
        <v>0.48440240496638998</v>
      </c>
      <c r="CL46" s="5">
        <f t="shared" si="36"/>
        <v>0.88074430903053125</v>
      </c>
      <c r="CM46" s="5">
        <f t="shared" si="37"/>
        <v>0.88463318695336191</v>
      </c>
      <c r="CN46" s="5">
        <f t="shared" si="38"/>
        <v>0.73647048000115134</v>
      </c>
      <c r="CO46" s="5">
        <f t="shared" si="39"/>
        <v>0.77208810718859022</v>
      </c>
      <c r="CP46" s="5">
        <f t="shared" si="40"/>
        <v>0.84600126666281406</v>
      </c>
      <c r="CQ46" s="5">
        <f t="shared" si="41"/>
        <v>0.95539657400635591</v>
      </c>
      <c r="CR46" s="5">
        <f t="shared" ref="CR46:CS46" si="173">IF(AVERAGE(BH46:BH50)&lt;0,0,AVERAGE(BH46:BH50))</f>
        <v>0.95050399036991351</v>
      </c>
      <c r="CS46" s="5">
        <f t="shared" si="173"/>
        <v>0.68961727153089158</v>
      </c>
      <c r="CT46" s="5">
        <f t="shared" si="43"/>
        <v>0.70722107542977353</v>
      </c>
      <c r="CU46" s="5">
        <f t="shared" si="44"/>
        <v>0.53174236832279664</v>
      </c>
    </row>
    <row r="47" spans="1:99" x14ac:dyDescent="0.25">
      <c r="A47" s="1">
        <f>eod_group_score_df_positive[[#This Row],[date]]</f>
        <v>45421</v>
      </c>
      <c r="B47" s="1" t="s">
        <v>277</v>
      </c>
      <c r="C47" s="2">
        <f>AVERAGE(eod_group_score_df_positive!C47:C51)</f>
        <v>0.26255540053336512</v>
      </c>
      <c r="D47" s="2">
        <f>AVERAGE(eod_group_score_df_positive!D47:D51)</f>
        <v>0.37940172379982784</v>
      </c>
      <c r="E47" s="2">
        <f>AVERAGE(eod_group_score_df_positive!E47:E51)</f>
        <v>0.95263876154206706</v>
      </c>
      <c r="F47" s="2">
        <f>AVERAGE(eod_group_score_df_positive!F47:F51)</f>
        <v>0.9210436107812191</v>
      </c>
      <c r="G47" s="2">
        <f>AVERAGE(eod_group_score_df_positive!G47:G51)</f>
        <v>1.3740389340884986</v>
      </c>
      <c r="H47" s="2">
        <f>AVERAGE(eod_group_score_df_positive!H47:H51)</f>
        <v>3.8910690351354993</v>
      </c>
      <c r="I47" s="2">
        <f>AVERAGE(eod_group_score_df_positive!I47:I51)</f>
        <v>1.7681717844859168</v>
      </c>
      <c r="J47" s="2">
        <f>AVERAGE(eod_group_score_df_positive!J47:J51)</f>
        <v>2.6923299414285191</v>
      </c>
      <c r="K47" s="2">
        <f>AVERAGE(eod_group_score_df_positive!K47:K51)</f>
        <v>4.2790919666749003</v>
      </c>
      <c r="L47" s="2">
        <f>AVERAGE(eod_group_score_df_positive!L47:L51)</f>
        <v>2.4284828509583631</v>
      </c>
      <c r="M47" s="2">
        <f>AVERAGE(eod_group_score_df_positive!M47:M51)</f>
        <v>0.57032305656439752</v>
      </c>
      <c r="N47" s="2">
        <f>AVERAGE(eod_group_score_df_positive!N47:N51)</f>
        <v>1.5934035655110423</v>
      </c>
      <c r="O47" s="2">
        <f>AVERAGE(eod_group_score_df_positive!O47:O51)</f>
        <v>1.7855200348809852</v>
      </c>
      <c r="P47" s="2">
        <f>AVERAGE(eod_group_score_df_positive!P47:P51)</f>
        <v>1.3999783292278534</v>
      </c>
      <c r="Q47" s="2">
        <f>AVERAGE(eod_group_score_df_positive!Q47:Q51)</f>
        <v>0.52110461600223124</v>
      </c>
      <c r="R47" s="2">
        <f>AVERAGE(eod_group_score_df_positive!R47:R51)</f>
        <v>1.5228221017244095</v>
      </c>
      <c r="S47" s="2">
        <f>AVERAGE(eod_group_score_df_positive!S47:S51)</f>
        <v>1.7140427774999627</v>
      </c>
      <c r="T47" s="2">
        <f>AVERAGE(eod_group_score_df_positive!T47:T51)</f>
        <v>0.93187392693045634</v>
      </c>
      <c r="U47" s="2">
        <f>AVERAGE(eod_group_score_df_positive!U47:U51)</f>
        <v>0.58237419354385744</v>
      </c>
      <c r="V47" s="2">
        <f>AVERAGE(eod_group_score_df_positive!V47:V51)</f>
        <v>2.7663600265324515</v>
      </c>
      <c r="W47" s="2">
        <f>AVERAGE(eod_group_score_df_positive!W47:W51)</f>
        <v>1.8063862004804374</v>
      </c>
      <c r="X47" s="2">
        <f>AVERAGE(eod_group_score_df_positive!X47:X51)</f>
        <v>0.99280792269810159</v>
      </c>
      <c r="Y47" s="2">
        <f>AVERAGE(eod_group_score_df_positive!Y47:Y51)</f>
        <v>0.98801915187999634</v>
      </c>
      <c r="Z47" s="1" t="s">
        <v>277</v>
      </c>
      <c r="AA47" s="2">
        <f>ABS(AVERAGE(eod_group_score_df_negative!C47:C51))</f>
        <v>2.4618792843289765E-2</v>
      </c>
      <c r="AB47" s="2">
        <f>ABS(AVERAGE(eod_group_score_df_negative!D47:D51))</f>
        <v>5.2763717478465179E-2</v>
      </c>
      <c r="AC47" s="2">
        <f>ABS(AVERAGE(eod_group_score_df_negative!E47:E51))</f>
        <v>0.20040164875153729</v>
      </c>
      <c r="AD47" s="2">
        <f>ABS(AVERAGE(eod_group_score_df_negative!F47:F51))</f>
        <v>5.5692417375373046E-2</v>
      </c>
      <c r="AE47" s="2">
        <f>ABS(AVERAGE(eod_group_score_df_negative!G47:G51))</f>
        <v>0.15051409047524017</v>
      </c>
      <c r="AF47" s="2">
        <f>ABS(AVERAGE(eod_group_score_df_negative!H47:H51))</f>
        <v>0.22870153832464163</v>
      </c>
      <c r="AG47" s="2">
        <f>ABS(AVERAGE(eod_group_score_df_negative!I47:I51))</f>
        <v>3.3557688587556381E-2</v>
      </c>
      <c r="AH47" s="2">
        <f>ABS(AVERAGE(eod_group_score_df_negative!J47:J51))</f>
        <v>5.0907073360840993E-2</v>
      </c>
      <c r="AI47" s="2">
        <f>ABS(AVERAGE(eod_group_score_df_negative!K47:K51))</f>
        <v>7.8949415985100316E-2</v>
      </c>
      <c r="AJ47" s="2">
        <f>ABS(AVERAGE(eod_group_score_df_negative!L47:L51))</f>
        <v>6.2297398346230048E-2</v>
      </c>
      <c r="AK47" s="2">
        <f>ABS(AVERAGE(eod_group_score_df_negative!M47:M51))</f>
        <v>0.24823409388736736</v>
      </c>
      <c r="AL47" s="2">
        <f>ABS(AVERAGE(eod_group_score_df_negative!N47:N51))</f>
        <v>0.11068632542197701</v>
      </c>
      <c r="AM47" s="2">
        <f>ABS(AVERAGE(eod_group_score_df_negative!O47:O51))</f>
        <v>0.14314988492057873</v>
      </c>
      <c r="AN47" s="2">
        <f>ABS(AVERAGE(eod_group_score_df_negative!P47:P51))</f>
        <v>0.11581336582447635</v>
      </c>
      <c r="AO47" s="2">
        <f>ABS(AVERAGE(eod_group_score_df_negative!Q47:Q51))</f>
        <v>7.3840802463298494E-2</v>
      </c>
      <c r="AP47" s="2">
        <f>ABS(AVERAGE(eod_group_score_df_negative!R47:R51))</f>
        <v>0.20175684289070964</v>
      </c>
      <c r="AQ47" s="2">
        <f>ABS(AVERAGE(eod_group_score_df_negative!S47:S51))</f>
        <v>0.1258895846862173</v>
      </c>
      <c r="AR47" s="2">
        <f>ABS(AVERAGE(eod_group_score_df_negative!T47:T51))</f>
        <v>0.11035702332096622</v>
      </c>
      <c r="AS47" s="2">
        <f>ABS(AVERAGE(eod_group_score_df_negative!U47:U51))</f>
        <v>0.58585069865029427</v>
      </c>
      <c r="AT47" s="2">
        <f>ABS(AVERAGE(eod_group_score_df_negative!V47:V51))</f>
        <v>7.8301560485252164E-2</v>
      </c>
      <c r="AU47" s="2">
        <f>ABS(AVERAGE(eod_group_score_df_negative!W47:W51))</f>
        <v>7.7760454177558586E-2</v>
      </c>
      <c r="AV47" s="2">
        <f>ABS(AVERAGE(eod_group_score_df_negative!X47:X51))</f>
        <v>0.11750528231940116</v>
      </c>
      <c r="AW47" s="2">
        <f>ABS(AVERAGE(eod_group_score_df_negative!Y47:Y51))</f>
        <v>6.3290097001327233E-2</v>
      </c>
      <c r="AX47" t="s">
        <v>277</v>
      </c>
      <c r="AY47" s="4">
        <f t="shared" si="2"/>
        <v>0.82854453212653412</v>
      </c>
      <c r="AZ47" s="4">
        <f t="shared" si="3"/>
        <v>0.75581704394318749</v>
      </c>
      <c r="BA47" s="4">
        <f t="shared" si="4"/>
        <v>0.652394405326162</v>
      </c>
      <c r="BB47" s="4">
        <f t="shared" si="5"/>
        <v>0.88596219291617184</v>
      </c>
      <c r="BC47" s="4">
        <f t="shared" si="6"/>
        <v>0.8025465981830171</v>
      </c>
      <c r="BD47" s="4">
        <f t="shared" si="7"/>
        <v>0.88897365314566135</v>
      </c>
      <c r="BE47" s="4">
        <f t="shared" si="8"/>
        <v>0.96274947034050329</v>
      </c>
      <c r="BF47" s="4">
        <f t="shared" si="9"/>
        <v>0.96288539919344163</v>
      </c>
      <c r="BG47" s="4">
        <f t="shared" si="10"/>
        <v>0.96376839545433035</v>
      </c>
      <c r="BH47" s="4">
        <f t="shared" si="11"/>
        <v>0.94997760371383799</v>
      </c>
      <c r="BI47" s="4">
        <f t="shared" si="12"/>
        <v>0.39348378118652799</v>
      </c>
      <c r="BJ47" s="4">
        <f t="shared" si="13"/>
        <v>0.87009332546257379</v>
      </c>
      <c r="BK47" s="4">
        <f t="shared" si="14"/>
        <v>0.85155584846233601</v>
      </c>
      <c r="BL47" s="4">
        <f t="shared" si="15"/>
        <v>0.84719092181003375</v>
      </c>
      <c r="BM47" s="4">
        <f t="shared" si="16"/>
        <v>0.75177285118440917</v>
      </c>
      <c r="BN47" s="4">
        <f t="shared" si="17"/>
        <v>0.7660219110053712</v>
      </c>
      <c r="BO47" s="4">
        <f t="shared" si="18"/>
        <v>0.86315846465504065</v>
      </c>
      <c r="BP47" s="4">
        <f t="shared" si="19"/>
        <v>0.78822923404002876</v>
      </c>
      <c r="BQ47" s="4">
        <f t="shared" si="20"/>
        <v>-2.9758868601980179E-3</v>
      </c>
      <c r="BR47" s="4">
        <f t="shared" si="21"/>
        <v>0.94494841787676953</v>
      </c>
      <c r="BS47" s="4">
        <f t="shared" si="22"/>
        <v>0.91745817239298355</v>
      </c>
      <c r="BT47" s="4">
        <f t="shared" si="23"/>
        <v>0.78833849442050219</v>
      </c>
      <c r="BU47" s="4">
        <f t="shared" si="24"/>
        <v>0.87959756452504734</v>
      </c>
      <c r="BV47" t="s">
        <v>277</v>
      </c>
      <c r="BW47" s="1">
        <f t="shared" si="1"/>
        <v>45421</v>
      </c>
      <c r="BX47">
        <f>group_stock_price_index[[#This Row],[VNINDEX]]</f>
        <v>1248.6400000000001</v>
      </c>
      <c r="BY47" s="5">
        <f t="shared" si="25"/>
        <v>0.87842110939493989</v>
      </c>
      <c r="BZ47" s="5">
        <f t="shared" si="26"/>
        <v>0.76236713449946403</v>
      </c>
      <c r="CA47" s="5">
        <f t="shared" si="27"/>
        <v>0.83969488006294934</v>
      </c>
      <c r="CB47" s="5">
        <f t="shared" si="28"/>
        <v>0.83688138711453386</v>
      </c>
      <c r="CC47" s="5">
        <f t="shared" si="29"/>
        <v>0.79442257718393428</v>
      </c>
      <c r="CD47" s="5">
        <f t="shared" ref="CD47:CE47" si="174">IF(AVERAGE(BS47:BS51)&lt;0,0,AVERAGE(BS47:BS51))</f>
        <v>0.75625175776500309</v>
      </c>
      <c r="CE47" s="5">
        <f t="shared" si="174"/>
        <v>0.81831133846206239</v>
      </c>
      <c r="CF47" s="5">
        <f t="shared" ref="CF47:CG47" si="175">IF(AVERAGE(BE47:BE51)&lt;0,0,AVERAGE(BE47:BE51))</f>
        <v>0.89363457960080461</v>
      </c>
      <c r="CG47" s="5">
        <f t="shared" si="175"/>
        <v>0.9516531539750781</v>
      </c>
      <c r="CH47" s="5">
        <f t="shared" si="32"/>
        <v>0.91385851617249059</v>
      </c>
      <c r="CI47" s="5">
        <f t="shared" si="33"/>
        <v>0.6895137883994078</v>
      </c>
      <c r="CJ47" s="5">
        <f t="shared" si="34"/>
        <v>0.93793074838895907</v>
      </c>
      <c r="CK47" s="5">
        <f t="shared" si="35"/>
        <v>0.66317710862832135</v>
      </c>
      <c r="CL47" s="5">
        <f t="shared" si="36"/>
        <v>0.81386159984771145</v>
      </c>
      <c r="CM47" s="5">
        <f t="shared" si="37"/>
        <v>0.8501066086882032</v>
      </c>
      <c r="CN47" s="5">
        <f t="shared" si="38"/>
        <v>0.73260118696303056</v>
      </c>
      <c r="CO47" s="5">
        <f t="shared" si="39"/>
        <v>0.73003815527854987</v>
      </c>
      <c r="CP47" s="5">
        <f t="shared" si="40"/>
        <v>0.83775554394902163</v>
      </c>
      <c r="CQ47" s="5">
        <f t="shared" si="41"/>
        <v>0.93478747849977883</v>
      </c>
      <c r="CR47" s="5">
        <f t="shared" ref="CR47:CS47" si="176">IF(AVERAGE(BH47:BH51)&lt;0,0,AVERAGE(BH47:BH51))</f>
        <v>0.95101768613214122</v>
      </c>
      <c r="CS47" s="5">
        <f t="shared" si="176"/>
        <v>0.7568456058653521</v>
      </c>
      <c r="CT47" s="5">
        <f t="shared" si="43"/>
        <v>0.68353574171322107</v>
      </c>
      <c r="CU47" s="5">
        <f t="shared" si="44"/>
        <v>0.44668802018613951</v>
      </c>
    </row>
    <row r="48" spans="1:99" x14ac:dyDescent="0.25">
      <c r="A48" s="1">
        <f>eod_group_score_df_positive[[#This Row],[date]]</f>
        <v>45420</v>
      </c>
      <c r="B48" s="1" t="s">
        <v>277</v>
      </c>
      <c r="C48" s="2">
        <f>AVERAGE(eod_group_score_df_positive!C48:C52)</f>
        <v>0.25855618324938751</v>
      </c>
      <c r="D48" s="2">
        <f>AVERAGE(eod_group_score_df_positive!D48:D52)</f>
        <v>0.41564674225534626</v>
      </c>
      <c r="E48" s="2">
        <f>AVERAGE(eod_group_score_df_positive!E48:E52)</f>
        <v>0.99822558931980243</v>
      </c>
      <c r="F48" s="2">
        <f>AVERAGE(eod_group_score_df_positive!F48:F52)</f>
        <v>1.0326969635866698</v>
      </c>
      <c r="G48" s="2">
        <f>AVERAGE(eod_group_score_df_positive!G48:G52)</f>
        <v>1.3721285384456838</v>
      </c>
      <c r="H48" s="2">
        <f>AVERAGE(eod_group_score_df_positive!H48:H52)</f>
        <v>3.7615684533001157</v>
      </c>
      <c r="I48" s="2">
        <f>AVERAGE(eod_group_score_df_positive!I48:I52)</f>
        <v>1.4841453933753139</v>
      </c>
      <c r="J48" s="2">
        <f>AVERAGE(eod_group_score_df_positive!J48:J52)</f>
        <v>2.6930167177737094</v>
      </c>
      <c r="K48" s="2">
        <f>AVERAGE(eod_group_score_df_positive!K48:K52)</f>
        <v>4.3573522351113407</v>
      </c>
      <c r="L48" s="2">
        <f>AVERAGE(eod_group_score_df_positive!L48:L52)</f>
        <v>2.444717169292133</v>
      </c>
      <c r="M48" s="2">
        <f>AVERAGE(eod_group_score_df_positive!M48:M52)</f>
        <v>1.6753974752449428</v>
      </c>
      <c r="N48" s="2">
        <f>AVERAGE(eod_group_score_df_positive!N48:N52)</f>
        <v>1.8500750178971412</v>
      </c>
      <c r="O48" s="2">
        <f>AVERAGE(eod_group_score_df_positive!O48:O52)</f>
        <v>1.8139787081440637</v>
      </c>
      <c r="P48" s="2">
        <f>AVERAGE(eod_group_score_df_positive!P48:P52)</f>
        <v>1.292269428442578</v>
      </c>
      <c r="Q48" s="2">
        <f>AVERAGE(eod_group_score_df_positive!Q48:Q52)</f>
        <v>0.38093030184036913</v>
      </c>
      <c r="R48" s="2">
        <f>AVERAGE(eod_group_score_df_positive!R48:R52)</f>
        <v>1.5340887137381738</v>
      </c>
      <c r="S48" s="2">
        <f>AVERAGE(eod_group_score_df_positive!S48:S52)</f>
        <v>1.8479303460882306</v>
      </c>
      <c r="T48" s="2">
        <f>AVERAGE(eod_group_score_df_positive!T48:T52)</f>
        <v>1.0245212274247595</v>
      </c>
      <c r="U48" s="2">
        <f>AVERAGE(eod_group_score_df_positive!U48:U52)</f>
        <v>0.88397612628066491</v>
      </c>
      <c r="V48" s="2">
        <f>AVERAGE(eod_group_score_df_positive!V48:V52)</f>
        <v>2.9167906105188846</v>
      </c>
      <c r="W48" s="2">
        <f>AVERAGE(eod_group_score_df_positive!W48:W52)</f>
        <v>1.8854538524034556</v>
      </c>
      <c r="X48" s="2">
        <f>AVERAGE(eod_group_score_df_positive!X48:X52)</f>
        <v>1.1110721664765948</v>
      </c>
      <c r="Y48" s="2">
        <f>AVERAGE(eod_group_score_df_positive!Y48:Y52)</f>
        <v>0.84942700318297892</v>
      </c>
      <c r="Z48" s="1" t="s">
        <v>277</v>
      </c>
      <c r="AA48" s="2">
        <f>ABS(AVERAGE(eod_group_score_df_negative!C48:C52))</f>
        <v>2.1913719204365606E-2</v>
      </c>
      <c r="AB48" s="2">
        <f>ABS(AVERAGE(eod_group_score_df_negative!D48:D52))</f>
        <v>5.9180355385226577E-2</v>
      </c>
      <c r="AC48" s="2">
        <f>ABS(AVERAGE(eod_group_score_df_negative!E48:E52))</f>
        <v>0.11995373233538398</v>
      </c>
      <c r="AD48" s="2">
        <f>ABS(AVERAGE(eod_group_score_df_negative!F48:F52))</f>
        <v>3.1998159578356465E-2</v>
      </c>
      <c r="AE48" s="2">
        <f>ABS(AVERAGE(eod_group_score_df_negative!G48:G52))</f>
        <v>5.6492938250777711E-2</v>
      </c>
      <c r="AF48" s="2">
        <f>ABS(AVERAGE(eod_group_score_df_negative!H48:H52))</f>
        <v>9.1320248437322366E-2</v>
      </c>
      <c r="AG48" s="2">
        <f>ABS(AVERAGE(eod_group_score_df_negative!I48:I52))</f>
        <v>2.7520613306159358E-2</v>
      </c>
      <c r="AH48" s="2">
        <f>ABS(AVERAGE(eod_group_score_df_negative!J48:J52))</f>
        <v>8.7883090721540963E-3</v>
      </c>
      <c r="AI48" s="2">
        <f>ABS(AVERAGE(eod_group_score_df_negative!K48:K52))</f>
        <v>4.0350531010324056E-2</v>
      </c>
      <c r="AJ48" s="2">
        <f>ABS(AVERAGE(eod_group_score_df_negative!L48:L52))</f>
        <v>5.9996188832660488E-2</v>
      </c>
      <c r="AK48" s="2">
        <f>ABS(AVERAGE(eod_group_score_df_negative!M48:M52))</f>
        <v>6.3313829769902255E-2</v>
      </c>
      <c r="AL48" s="2">
        <f>ABS(AVERAGE(eod_group_score_df_negative!N48:N52))</f>
        <v>4.8363245414736862E-2</v>
      </c>
      <c r="AM48" s="2">
        <f>ABS(AVERAGE(eod_group_score_df_negative!O48:O52))</f>
        <v>9.8720484122072669E-2</v>
      </c>
      <c r="AN48" s="2">
        <f>ABS(AVERAGE(eod_group_score_df_negative!P48:P52))</f>
        <v>5.3049432349372524E-2</v>
      </c>
      <c r="AO48" s="2">
        <f>ABS(AVERAGE(eod_group_score_df_negative!Q48:Q52))</f>
        <v>6.661040650224373E-2</v>
      </c>
      <c r="AP48" s="2">
        <f>ABS(AVERAGE(eod_group_score_df_negative!R48:R52))</f>
        <v>0.14462168456306781</v>
      </c>
      <c r="AQ48" s="2">
        <f>ABS(AVERAGE(eod_group_score_df_negative!S48:S52))</f>
        <v>2.8561700825266045E-2</v>
      </c>
      <c r="AR48" s="2">
        <f>ABS(AVERAGE(eod_group_score_df_negative!T48:T52))</f>
        <v>6.5553361675829577E-2</v>
      </c>
      <c r="AS48" s="2">
        <f>ABS(AVERAGE(eod_group_score_df_negative!U48:U52))</f>
        <v>5.6943232412355126E-2</v>
      </c>
      <c r="AT48" s="2">
        <f>ABS(AVERAGE(eod_group_score_df_negative!V48:V52))</f>
        <v>3.8876035057262767E-2</v>
      </c>
      <c r="AU48" s="2">
        <f>ABS(AVERAGE(eod_group_score_df_negative!W48:W52))</f>
        <v>6.7328663723607324E-2</v>
      </c>
      <c r="AV48" s="2">
        <f>ABS(AVERAGE(eod_group_score_df_negative!X48:X52))</f>
        <v>5.5839108721130494E-2</v>
      </c>
      <c r="AW48" s="2">
        <f>ABS(AVERAGE(eod_group_score_df_negative!Y48:Y52))</f>
        <v>3.671501496799378E-2</v>
      </c>
      <c r="AX48" t="s">
        <v>277</v>
      </c>
      <c r="AY48" s="4">
        <f t="shared" si="2"/>
        <v>0.84373568063704096</v>
      </c>
      <c r="AZ48" s="4">
        <f t="shared" si="3"/>
        <v>0.75072882032514499</v>
      </c>
      <c r="BA48" s="4">
        <f t="shared" si="4"/>
        <v>0.78544812980833456</v>
      </c>
      <c r="BB48" s="4">
        <f t="shared" si="5"/>
        <v>0.93989235250137082</v>
      </c>
      <c r="BC48" s="4">
        <f t="shared" si="6"/>
        <v>0.9209126571701669</v>
      </c>
      <c r="BD48" s="4">
        <f t="shared" si="7"/>
        <v>0.95259647734120012</v>
      </c>
      <c r="BE48" s="4">
        <f t="shared" si="8"/>
        <v>0.96358902934309576</v>
      </c>
      <c r="BF48" s="4">
        <f t="shared" si="9"/>
        <v>0.99349449054625993</v>
      </c>
      <c r="BG48" s="4">
        <f t="shared" si="10"/>
        <v>0.9816492686494549</v>
      </c>
      <c r="BH48" s="4">
        <f t="shared" si="11"/>
        <v>0.95209336937654376</v>
      </c>
      <c r="BI48" s="4">
        <f t="shared" si="12"/>
        <v>0.92717154413468117</v>
      </c>
      <c r="BJ48" s="4">
        <f t="shared" si="13"/>
        <v>0.94904944095430743</v>
      </c>
      <c r="BK48" s="4">
        <f t="shared" si="14"/>
        <v>0.89677364373735102</v>
      </c>
      <c r="BL48" s="4">
        <f t="shared" si="15"/>
        <v>0.92113478239925406</v>
      </c>
      <c r="BM48" s="4">
        <f t="shared" si="16"/>
        <v>0.7023269380391185</v>
      </c>
      <c r="BN48" s="4">
        <f t="shared" si="17"/>
        <v>0.82769906624821443</v>
      </c>
      <c r="BO48" s="4">
        <f t="shared" si="18"/>
        <v>0.96955840993598119</v>
      </c>
      <c r="BP48" s="4">
        <f t="shared" si="19"/>
        <v>0.87972683276670627</v>
      </c>
      <c r="BQ48" s="4">
        <f t="shared" si="20"/>
        <v>0.8789625659494309</v>
      </c>
      <c r="BR48" s="4">
        <f t="shared" si="21"/>
        <v>0.97369389737137657</v>
      </c>
      <c r="BS48" s="4">
        <f t="shared" si="22"/>
        <v>0.93104335667943239</v>
      </c>
      <c r="BT48" s="4">
        <f t="shared" si="23"/>
        <v>0.90429587937323008</v>
      </c>
      <c r="BU48" s="4">
        <f t="shared" si="24"/>
        <v>0.9171351448956151</v>
      </c>
      <c r="BV48" t="s">
        <v>277</v>
      </c>
      <c r="BW48" s="1">
        <f t="shared" si="1"/>
        <v>45420</v>
      </c>
      <c r="BX48">
        <f>group_stock_price_index[[#This Row],[VNINDEX]]</f>
        <v>1250.46</v>
      </c>
      <c r="BY48" s="5">
        <f t="shared" si="25"/>
        <v>0.86576377077373379</v>
      </c>
      <c r="BZ48" s="5">
        <f t="shared" si="26"/>
        <v>0.75918771677683472</v>
      </c>
      <c r="CA48" s="5">
        <f t="shared" si="27"/>
        <v>0.75718481296379836</v>
      </c>
      <c r="CB48" s="5">
        <f t="shared" si="28"/>
        <v>0.76573438389603188</v>
      </c>
      <c r="CC48" s="5">
        <f t="shared" si="29"/>
        <v>0.81555032926613591</v>
      </c>
      <c r="CD48" s="5">
        <f t="shared" ref="CD48:CE48" si="177">IF(AVERAGE(BS48:BS52)&lt;0,0,AVERAGE(BS48:BS52))</f>
        <v>0.70212199602081315</v>
      </c>
      <c r="CE48" s="5">
        <f t="shared" si="177"/>
        <v>0.7940240544376731</v>
      </c>
      <c r="CF48" s="5">
        <f t="shared" ref="CF48:CG48" si="178">IF(AVERAGE(BE48:BE52)&lt;0,0,AVERAGE(BE48:BE52))</f>
        <v>0.81566862174153854</v>
      </c>
      <c r="CG48" s="5">
        <f t="shared" si="178"/>
        <v>0.89526810795928957</v>
      </c>
      <c r="CH48" s="5">
        <f t="shared" si="32"/>
        <v>0.88159213009797566</v>
      </c>
      <c r="CI48" s="5">
        <f t="shared" si="33"/>
        <v>0.5842614051351972</v>
      </c>
      <c r="CJ48" s="5">
        <f t="shared" si="34"/>
        <v>0.92219754165159828</v>
      </c>
      <c r="CK48" s="5">
        <f t="shared" si="35"/>
        <v>0.79857835707165237</v>
      </c>
      <c r="CL48" s="5">
        <f t="shared" si="36"/>
        <v>0.77861779315714319</v>
      </c>
      <c r="CM48" s="5">
        <f t="shared" si="37"/>
        <v>0.80723359216933233</v>
      </c>
      <c r="CN48" s="5">
        <f t="shared" si="38"/>
        <v>0.68737901003944468</v>
      </c>
      <c r="CO48" s="5">
        <f t="shared" si="39"/>
        <v>0.72815647319965449</v>
      </c>
      <c r="CP48" s="5">
        <f t="shared" si="40"/>
        <v>0.81842552379560396</v>
      </c>
      <c r="CQ48" s="5">
        <f t="shared" si="41"/>
        <v>0.90902690173742684</v>
      </c>
      <c r="CR48" s="5">
        <f t="shared" ref="CR48:CS48" si="179">IF(AVERAGE(BH48:BH52)&lt;0,0,AVERAGE(BH48:BH52))</f>
        <v>0.8283620489756427</v>
      </c>
      <c r="CS48" s="5">
        <f t="shared" si="179"/>
        <v>0.83210764281270033</v>
      </c>
      <c r="CT48" s="5">
        <f t="shared" si="43"/>
        <v>0.67591323748740983</v>
      </c>
      <c r="CU48" s="5">
        <f t="shared" si="44"/>
        <v>0.343422373753062</v>
      </c>
    </row>
    <row r="49" spans="1:99" x14ac:dyDescent="0.25">
      <c r="A49" s="1">
        <f>eod_group_score_df_positive[[#This Row],[date]]</f>
        <v>45419</v>
      </c>
      <c r="B49" s="1" t="s">
        <v>277</v>
      </c>
      <c r="C49" s="2">
        <f>AVERAGE(eod_group_score_df_positive!C49:C53)</f>
        <v>0.41036118846762309</v>
      </c>
      <c r="D49" s="2">
        <f>AVERAGE(eod_group_score_df_positive!D49:D53)</f>
        <v>0.4418232044409468</v>
      </c>
      <c r="E49" s="2">
        <f>AVERAGE(eod_group_score_df_positive!E49:E53)</f>
        <v>0.93735767739588205</v>
      </c>
      <c r="F49" s="2">
        <f>AVERAGE(eod_group_score_df_positive!F49:F53)</f>
        <v>0.9386463046097594</v>
      </c>
      <c r="G49" s="2">
        <f>AVERAGE(eod_group_score_df_positive!G49:G53)</f>
        <v>1.2425322160431036</v>
      </c>
      <c r="H49" s="2">
        <f>AVERAGE(eod_group_score_df_positive!H49:H53)</f>
        <v>2.4289959784410735</v>
      </c>
      <c r="I49" s="2">
        <f>AVERAGE(eod_group_score_df_positive!I49:I53)</f>
        <v>1.4143274872357039</v>
      </c>
      <c r="J49" s="2">
        <f>AVERAGE(eod_group_score_df_positive!J49:J53)</f>
        <v>0.79036984397556842</v>
      </c>
      <c r="K49" s="2">
        <f>AVERAGE(eod_group_score_df_positive!K49:K53)</f>
        <v>1.826507710946315</v>
      </c>
      <c r="L49" s="2">
        <f>AVERAGE(eod_group_score_df_positive!L49:L53)</f>
        <v>2.4440752124846052</v>
      </c>
      <c r="M49" s="2">
        <f>AVERAGE(eod_group_score_df_positive!M49:M53)</f>
        <v>1.5362586422153284</v>
      </c>
      <c r="N49" s="2">
        <f>AVERAGE(eod_group_score_df_positive!N49:N53)</f>
        <v>1.736587405857166</v>
      </c>
      <c r="O49" s="2">
        <f>AVERAGE(eod_group_score_df_positive!O49:O53)</f>
        <v>0.62262961230047809</v>
      </c>
      <c r="P49" s="2">
        <f>AVERAGE(eod_group_score_df_positive!P49:P53)</f>
        <v>1.3347707493372751</v>
      </c>
      <c r="Q49" s="2">
        <f>AVERAGE(eod_group_score_df_positive!Q49:Q53)</f>
        <v>0.37350932890475014</v>
      </c>
      <c r="R49" s="2">
        <f>AVERAGE(eod_group_score_df_positive!R49:R53)</f>
        <v>1.4897494682508843</v>
      </c>
      <c r="S49" s="2">
        <f>AVERAGE(eod_group_score_df_positive!S49:S53)</f>
        <v>1.2696006862621794</v>
      </c>
      <c r="T49" s="2">
        <f>AVERAGE(eod_group_score_df_positive!T49:T53)</f>
        <v>0.93739155699571397</v>
      </c>
      <c r="U49" s="2">
        <f>AVERAGE(eod_group_score_df_positive!U49:U53)</f>
        <v>0.68069382860878191</v>
      </c>
      <c r="V49" s="2">
        <f>AVERAGE(eod_group_score_df_positive!V49:V53)</f>
        <v>2.304266146137671</v>
      </c>
      <c r="W49" s="2">
        <f>AVERAGE(eod_group_score_df_positive!W49:W53)</f>
        <v>1.4996808255974279</v>
      </c>
      <c r="X49" s="2">
        <f>AVERAGE(eod_group_score_df_positive!X49:X53)</f>
        <v>1.0451158419019433</v>
      </c>
      <c r="Y49" s="2">
        <f>AVERAGE(eod_group_score_df_positive!Y49:Y53)</f>
        <v>0.16885064846313763</v>
      </c>
      <c r="Z49" s="1" t="s">
        <v>277</v>
      </c>
      <c r="AA49" s="2">
        <f>ABS(AVERAGE(eod_group_score_df_negative!C49:C53))</f>
        <v>2.2115414876149934E-2</v>
      </c>
      <c r="AB49" s="2">
        <f>ABS(AVERAGE(eod_group_score_df_negative!D49:D53))</f>
        <v>8.4501720891637197E-2</v>
      </c>
      <c r="AC49" s="2">
        <f>ABS(AVERAGE(eod_group_score_df_negative!E49:E53))</f>
        <v>0.11654911584842356</v>
      </c>
      <c r="AD49" s="2">
        <f>ABS(AVERAGE(eod_group_score_df_negative!F49:F53))</f>
        <v>6.6110704220215255E-2</v>
      </c>
      <c r="AE49" s="2">
        <f>ABS(AVERAGE(eod_group_score_df_negative!G49:G53))</f>
        <v>6.9078626434094501E-2</v>
      </c>
      <c r="AF49" s="2">
        <f>ABS(AVERAGE(eod_group_score_df_negative!H49:H53))</f>
        <v>0.12304386208758981</v>
      </c>
      <c r="AG49" s="2">
        <f>ABS(AVERAGE(eod_group_score_df_negative!I49:I53))</f>
        <v>4.526814274099128E-2</v>
      </c>
      <c r="AH49" s="2">
        <f>ABS(AVERAGE(eod_group_score_df_negative!J49:J53))</f>
        <v>1.545054988145469E-2</v>
      </c>
      <c r="AI49" s="2">
        <f>ABS(AVERAGE(eod_group_score_df_negative!K49:K53))</f>
        <v>4.3197844304554325E-2</v>
      </c>
      <c r="AJ49" s="2">
        <f>ABS(AVERAGE(eod_group_score_df_negative!L49:L53))</f>
        <v>3.0390358432003772E-2</v>
      </c>
      <c r="AK49" s="2">
        <f>ABS(AVERAGE(eod_group_score_df_negative!M49:M53))</f>
        <v>0.10607647529684323</v>
      </c>
      <c r="AL49" s="2">
        <f>ABS(AVERAGE(eod_group_score_df_negative!N49:N53))</f>
        <v>5.1833462571182251E-2</v>
      </c>
      <c r="AM49" s="2">
        <f>ABS(AVERAGE(eod_group_score_df_negative!O49:O53))</f>
        <v>0.10929344213562511</v>
      </c>
      <c r="AN49" s="2">
        <f>ABS(AVERAGE(eod_group_score_df_negative!P49:P53))</f>
        <v>0.19191467770574938</v>
      </c>
      <c r="AO49" s="2">
        <f>ABS(AVERAGE(eod_group_score_df_negative!Q49:Q53))</f>
        <v>4.836506227202108E-2</v>
      </c>
      <c r="AP49" s="2">
        <f>ABS(AVERAGE(eod_group_score_df_negative!R49:R53))</f>
        <v>0.1458981794465628</v>
      </c>
      <c r="AQ49" s="2">
        <f>ABS(AVERAGE(eod_group_score_df_negative!S49:S53))</f>
        <v>9.3962589609496994E-2</v>
      </c>
      <c r="AR49" s="2">
        <f>ABS(AVERAGE(eod_group_score_df_negative!T49:T53))</f>
        <v>5.8191110535057544E-2</v>
      </c>
      <c r="AS49" s="2">
        <f>ABS(AVERAGE(eod_group_score_df_negative!U49:U53))</f>
        <v>6.1970535072064258E-2</v>
      </c>
      <c r="AT49" s="2">
        <f>ABS(AVERAGE(eod_group_score_df_negative!V49:V53))</f>
        <v>3.4208911071271914E-2</v>
      </c>
      <c r="AU49" s="2">
        <f>ABS(AVERAGE(eod_group_score_df_negative!W49:W53))</f>
        <v>0.1022202373389987</v>
      </c>
      <c r="AV49" s="2">
        <f>ABS(AVERAGE(eod_group_score_df_negative!X49:X53))</f>
        <v>0.1089559340433037</v>
      </c>
      <c r="AW49" s="2">
        <f>ABS(AVERAGE(eod_group_score_df_negative!Y49:Y53))</f>
        <v>0.14092711783076489</v>
      </c>
      <c r="AX49" t="s">
        <v>277</v>
      </c>
      <c r="AY49" s="4">
        <f t="shared" si="2"/>
        <v>0.89772665293261877</v>
      </c>
      <c r="AZ49" s="4">
        <f t="shared" si="3"/>
        <v>0.67889903432469711</v>
      </c>
      <c r="BA49" s="4">
        <f t="shared" si="4"/>
        <v>0.77882462359001736</v>
      </c>
      <c r="BB49" s="4">
        <f t="shared" si="5"/>
        <v>0.86840459207704312</v>
      </c>
      <c r="BC49" s="4">
        <f t="shared" si="6"/>
        <v>0.89466597225800915</v>
      </c>
      <c r="BD49" s="4">
        <f t="shared" si="7"/>
        <v>0.9035721463798928</v>
      </c>
      <c r="BE49" s="4">
        <f t="shared" si="8"/>
        <v>0.93797166583499003</v>
      </c>
      <c r="BF49" s="4">
        <f t="shared" si="9"/>
        <v>0.96165262135523455</v>
      </c>
      <c r="BG49" s="4">
        <f t="shared" si="10"/>
        <v>0.95379182119533434</v>
      </c>
      <c r="BH49" s="4">
        <f t="shared" si="11"/>
        <v>0.97543683065208597</v>
      </c>
      <c r="BI49" s="4">
        <f t="shared" si="12"/>
        <v>0.87082237459851786</v>
      </c>
      <c r="BJ49" s="4">
        <f t="shared" si="13"/>
        <v>0.94203437961811176</v>
      </c>
      <c r="BK49" s="4">
        <f t="shared" si="14"/>
        <v>0.70135264499947136</v>
      </c>
      <c r="BL49" s="4">
        <f t="shared" si="15"/>
        <v>0.74858648113585358</v>
      </c>
      <c r="BM49" s="4">
        <f t="shared" si="16"/>
        <v>0.77071344796676478</v>
      </c>
      <c r="BN49" s="4">
        <f t="shared" si="17"/>
        <v>0.82160194507423612</v>
      </c>
      <c r="BO49" s="4">
        <f t="shared" si="18"/>
        <v>0.86218081511555811</v>
      </c>
      <c r="BP49" s="4">
        <f t="shared" si="19"/>
        <v>0.88310139894383211</v>
      </c>
      <c r="BQ49" s="4">
        <f t="shared" si="20"/>
        <v>0.83311294279714321</v>
      </c>
      <c r="BR49" s="4">
        <f t="shared" si="21"/>
        <v>0.97074254782764169</v>
      </c>
      <c r="BS49" s="4">
        <f t="shared" si="22"/>
        <v>0.87237634120596697</v>
      </c>
      <c r="BT49" s="4">
        <f t="shared" si="23"/>
        <v>0.8111799693670475</v>
      </c>
      <c r="BU49" s="4">
        <f t="shared" si="24"/>
        <v>9.0140525469088087E-2</v>
      </c>
      <c r="BV49" t="s">
        <v>277</v>
      </c>
      <c r="BW49" s="1">
        <f t="shared" si="1"/>
        <v>45419</v>
      </c>
      <c r="BX49">
        <f>group_stock_price_index[[#This Row],[VNINDEX]]</f>
        <v>1248.6300000000001</v>
      </c>
      <c r="BY49" s="5">
        <f t="shared" si="25"/>
        <v>0.86209025832085506</v>
      </c>
      <c r="BZ49" s="5">
        <f t="shared" si="26"/>
        <v>0.7340365909423221</v>
      </c>
      <c r="CA49" s="5">
        <f t="shared" si="27"/>
        <v>0.71967793622362031</v>
      </c>
      <c r="CB49" s="5">
        <f t="shared" si="28"/>
        <v>0.67828455708385549</v>
      </c>
      <c r="CC49" s="5">
        <f t="shared" si="29"/>
        <v>0.82917704409381199</v>
      </c>
      <c r="CD49" s="5">
        <f t="shared" ref="CD49:CE49" si="180">IF(AVERAGE(BS49:BS53)&lt;0,0,AVERAGE(BS49:BS53))</f>
        <v>0.63505417063508507</v>
      </c>
      <c r="CE49" s="5">
        <f t="shared" si="180"/>
        <v>0.7475897098847688</v>
      </c>
      <c r="CF49" s="5">
        <f t="shared" ref="CF49:CG49" si="181">IF(AVERAGE(BE49:BE53)&lt;0,0,AVERAGE(BE49:BE53))</f>
        <v>0.69951174853130627</v>
      </c>
      <c r="CG49" s="5">
        <f t="shared" si="181"/>
        <v>0.82533709895295926</v>
      </c>
      <c r="CH49" s="5">
        <f t="shared" si="32"/>
        <v>0.8131485997371849</v>
      </c>
      <c r="CI49" s="5">
        <f t="shared" si="33"/>
        <v>0.46397513149647851</v>
      </c>
      <c r="CJ49" s="5">
        <f t="shared" si="34"/>
        <v>0.91414760199638734</v>
      </c>
      <c r="CK49" s="5">
        <f t="shared" si="35"/>
        <v>0.73543541996722084</v>
      </c>
      <c r="CL49" s="5">
        <f t="shared" si="36"/>
        <v>0.73090939952579548</v>
      </c>
      <c r="CM49" s="5">
        <f t="shared" si="37"/>
        <v>0.7414564098979034</v>
      </c>
      <c r="CN49" s="5">
        <f t="shared" si="38"/>
        <v>0.6668099013029527</v>
      </c>
      <c r="CO49" s="5">
        <f t="shared" si="39"/>
        <v>0.71164619726928946</v>
      </c>
      <c r="CP49" s="5">
        <f t="shared" si="40"/>
        <v>0.79152418594882712</v>
      </c>
      <c r="CQ49" s="5">
        <f t="shared" si="41"/>
        <v>0.86191719510392706</v>
      </c>
      <c r="CR49" s="5">
        <f t="shared" ref="CR49:CS49" si="182">IF(AVERAGE(BH49:BH53)&lt;0,0,AVERAGE(BH49:BH53))</f>
        <v>0.68410038773255732</v>
      </c>
      <c r="CS49" s="5">
        <f t="shared" si="182"/>
        <v>0.61533928345123068</v>
      </c>
      <c r="CT49" s="5">
        <f t="shared" si="43"/>
        <v>0.68183556819903313</v>
      </c>
      <c r="CU49" s="5">
        <f t="shared" si="44"/>
        <v>0.2385244172772365</v>
      </c>
    </row>
    <row r="50" spans="1:99" x14ac:dyDescent="0.25">
      <c r="A50" s="1">
        <f>eod_group_score_df_positive[[#This Row],[date]]</f>
        <v>45418</v>
      </c>
      <c r="B50" s="1" t="s">
        <v>277</v>
      </c>
      <c r="C50" s="2">
        <f>AVERAGE(eod_group_score_df_positive!C50:C54)</f>
        <v>0.37995758202511187</v>
      </c>
      <c r="D50" s="2">
        <f>AVERAGE(eod_group_score_df_positive!D50:D54)</f>
        <v>0.27757142538974783</v>
      </c>
      <c r="E50" s="2">
        <f>AVERAGE(eod_group_score_df_positive!E50:E54)</f>
        <v>0.78874666349944911</v>
      </c>
      <c r="F50" s="2">
        <f>AVERAGE(eod_group_score_df_positive!F50:F54)</f>
        <v>0.89350668148465517</v>
      </c>
      <c r="G50" s="2">
        <f>AVERAGE(eod_group_score_df_positive!G50:G54)</f>
        <v>1.1557373411789027</v>
      </c>
      <c r="H50" s="2">
        <f>AVERAGE(eod_group_score_df_positive!H50:H54)</f>
        <v>0.85580923212881643</v>
      </c>
      <c r="I50" s="2">
        <f>AVERAGE(eod_group_score_df_positive!I50:I54)</f>
        <v>1.3072508612638996</v>
      </c>
      <c r="J50" s="2">
        <f>AVERAGE(eod_group_score_df_positive!J50:J54)</f>
        <v>0.66672236119212369</v>
      </c>
      <c r="K50" s="2">
        <f>AVERAGE(eod_group_score_df_positive!K50:K54)</f>
        <v>0.80488581080457933</v>
      </c>
      <c r="L50" s="2">
        <f>AVERAGE(eod_group_score_df_positive!L50:L54)</f>
        <v>1.9367952692158839</v>
      </c>
      <c r="M50" s="2">
        <f>AVERAGE(eod_group_score_df_positive!M50:M54)</f>
        <v>1.4249601784283794</v>
      </c>
      <c r="N50" s="2">
        <f>AVERAGE(eod_group_score_df_positive!N50:N54)</f>
        <v>1.6967224273873303</v>
      </c>
      <c r="O50" s="2">
        <f>AVERAGE(eod_group_score_df_positive!O50:O54)</f>
        <v>0.32131769947070132</v>
      </c>
      <c r="P50" s="2">
        <f>AVERAGE(eod_group_score_df_positive!P50:P54)</f>
        <v>1.0422666644139784</v>
      </c>
      <c r="Q50" s="2">
        <f>AVERAGE(eod_group_score_df_positive!Q50:Q54)</f>
        <v>0.36041136902551224</v>
      </c>
      <c r="R50" s="2">
        <f>AVERAGE(eod_group_score_df_positive!R50:R54)</f>
        <v>1.500539304133917</v>
      </c>
      <c r="S50" s="2">
        <f>AVERAGE(eod_group_score_df_positive!S50:S54)</f>
        <v>0.83310980547048052</v>
      </c>
      <c r="T50" s="2">
        <f>AVERAGE(eod_group_score_df_positive!T50:T54)</f>
        <v>0.81613349710865357</v>
      </c>
      <c r="U50" s="2">
        <f>AVERAGE(eod_group_score_df_positive!U50:U54)</f>
        <v>0.62444294494321562</v>
      </c>
      <c r="V50" s="2">
        <f>AVERAGE(eod_group_score_df_positive!V50:V54)</f>
        <v>1.8623320510503973</v>
      </c>
      <c r="W50" s="2">
        <f>AVERAGE(eod_group_score_df_positive!W50:W54)</f>
        <v>0.3354433285987688</v>
      </c>
      <c r="X50" s="2">
        <f>AVERAGE(eod_group_score_df_positive!X50:X54)</f>
        <v>0.95167698375713827</v>
      </c>
      <c r="Y50" s="2">
        <f>AVERAGE(eod_group_score_df_positive!Y50:Y54)</f>
        <v>0.10834100979822119</v>
      </c>
      <c r="Z50" s="1" t="s">
        <v>277</v>
      </c>
      <c r="AA50" s="2">
        <f>ABS(AVERAGE(eod_group_score_df_negative!C50:C54))</f>
        <v>2.5640540393146526E-2</v>
      </c>
      <c r="AB50" s="2">
        <f>ABS(AVERAGE(eod_group_score_df_negative!D50:D54))</f>
        <v>7.184085851228636E-2</v>
      </c>
      <c r="AC50" s="2">
        <f>ABS(AVERAGE(eod_group_score_df_negative!E50:E54))</f>
        <v>7.8924126882726459E-2</v>
      </c>
      <c r="AD50" s="2">
        <f>ABS(AVERAGE(eod_group_score_df_negative!F50:F54))</f>
        <v>8.6045007153139383E-2</v>
      </c>
      <c r="AE50" s="2">
        <f>ABS(AVERAGE(eod_group_score_df_negative!G50:G54))</f>
        <v>7.6788069962926725E-2</v>
      </c>
      <c r="AF50" s="2">
        <f>ABS(AVERAGE(eod_group_score_df_negative!H50:H54))</f>
        <v>0.14646738361806988</v>
      </c>
      <c r="AG50" s="2">
        <f>ABS(AVERAGE(eod_group_score_df_negative!I50:I54))</f>
        <v>0.11672063118873366</v>
      </c>
      <c r="AH50" s="2">
        <f>ABS(AVERAGE(eod_group_score_df_negative!J50:J54))</f>
        <v>1.8428102355723414E-2</v>
      </c>
      <c r="AI50" s="2">
        <f>ABS(AVERAGE(eod_group_score_df_negative!K50:K54))</f>
        <v>3.7163569378840744E-2</v>
      </c>
      <c r="AJ50" s="2">
        <f>ABS(AVERAGE(eod_group_score_df_negative!L50:L54))</f>
        <v>3.7547492041475762E-2</v>
      </c>
      <c r="AK50" s="2">
        <f>ABS(AVERAGE(eod_group_score_df_negative!M50:M54))</f>
        <v>0.14831008472243323</v>
      </c>
      <c r="AL50" s="2">
        <f>ABS(AVERAGE(eod_group_score_df_negative!N50:N54))</f>
        <v>5.8913329390846189E-2</v>
      </c>
      <c r="AM50" s="2">
        <f>ABS(AVERAGE(eod_group_score_df_negative!O50:O54))</f>
        <v>9.9013944406074306E-2</v>
      </c>
      <c r="AN50" s="2">
        <f>ABS(AVERAGE(eod_group_score_df_negative!P50:P54))</f>
        <v>0.34414944051380758</v>
      </c>
      <c r="AO50" s="2">
        <f>ABS(AVERAGE(eod_group_score_df_negative!Q50:Q54))</f>
        <v>5.3713289748554584E-2</v>
      </c>
      <c r="AP50" s="2">
        <f>ABS(AVERAGE(eod_group_score_df_negative!R50:R54))</f>
        <v>0.15943710731565308</v>
      </c>
      <c r="AQ50" s="2">
        <f>ABS(AVERAGE(eod_group_score_df_negative!S50:S54))</f>
        <v>0.10505968885855288</v>
      </c>
      <c r="AR50" s="2">
        <f>ABS(AVERAGE(eod_group_score_df_negative!T50:T54))</f>
        <v>5.3456103968935201E-2</v>
      </c>
      <c r="AS50" s="2">
        <f>ABS(AVERAGE(eod_group_score_df_negative!U50:U54))</f>
        <v>8.0703289894131544E-2</v>
      </c>
      <c r="AT50" s="2">
        <f>ABS(AVERAGE(eod_group_score_df_negative!V50:V54))</f>
        <v>5.4493130676818435E-2</v>
      </c>
      <c r="AU50" s="2">
        <f>ABS(AVERAGE(eod_group_score_df_negative!W50:W54))</f>
        <v>0.12461651453211889</v>
      </c>
      <c r="AV50" s="2">
        <f>ABS(AVERAGE(eod_group_score_df_negative!X50:X54))</f>
        <v>0.10233017500343626</v>
      </c>
      <c r="AW50" s="2">
        <f>ABS(AVERAGE(eod_group_score_df_negative!Y50:Y54))</f>
        <v>0.14942000497945002</v>
      </c>
      <c r="AX50" t="s">
        <v>277</v>
      </c>
      <c r="AY50" s="4">
        <f t="shared" si="2"/>
        <v>0.87356676978545955</v>
      </c>
      <c r="AZ50" s="4">
        <f t="shared" si="3"/>
        <v>0.58879030977383384</v>
      </c>
      <c r="BA50" s="4">
        <f t="shared" si="4"/>
        <v>0.81807817490787405</v>
      </c>
      <c r="BB50" s="4">
        <f t="shared" si="5"/>
        <v>0.82431757680332907</v>
      </c>
      <c r="BC50" s="4">
        <f t="shared" si="6"/>
        <v>0.87539718164222013</v>
      </c>
      <c r="BD50" s="4">
        <f t="shared" si="7"/>
        <v>0.70773061784161473</v>
      </c>
      <c r="BE50" s="4">
        <f t="shared" si="8"/>
        <v>0.83606324732288662</v>
      </c>
      <c r="BF50" s="4">
        <f t="shared" si="9"/>
        <v>0.94620713745036666</v>
      </c>
      <c r="BG50" s="4">
        <f t="shared" si="10"/>
        <v>0.91173066508107725</v>
      </c>
      <c r="BH50" s="4">
        <f t="shared" si="11"/>
        <v>0.96196456585120638</v>
      </c>
      <c r="BI50" s="4">
        <f t="shared" si="12"/>
        <v>0.81146267339292322</v>
      </c>
      <c r="BJ50" s="4">
        <f t="shared" si="13"/>
        <v>0.93288661481928359</v>
      </c>
      <c r="BK50" s="4">
        <f t="shared" si="14"/>
        <v>0.52887703865045566</v>
      </c>
      <c r="BL50" s="4">
        <f t="shared" si="15"/>
        <v>0.50354090768192095</v>
      </c>
      <c r="BM50" s="4">
        <f t="shared" si="16"/>
        <v>0.74059361783689936</v>
      </c>
      <c r="BN50" s="4">
        <f t="shared" si="17"/>
        <v>0.80790436994652826</v>
      </c>
      <c r="BO50" s="4">
        <f t="shared" si="18"/>
        <v>0.77603260499598703</v>
      </c>
      <c r="BP50" s="4">
        <f t="shared" si="19"/>
        <v>0.87705440841819449</v>
      </c>
      <c r="BQ50" s="4">
        <f t="shared" si="20"/>
        <v>0.77110197599581021</v>
      </c>
      <c r="BR50" s="4">
        <f t="shared" si="21"/>
        <v>0.94314230510294561</v>
      </c>
      <c r="BS50" s="4">
        <f t="shared" si="22"/>
        <v>0.45825954430599891</v>
      </c>
      <c r="BT50" s="4">
        <f t="shared" si="23"/>
        <v>0.80582641369577013</v>
      </c>
      <c r="BU50" s="4">
        <f t="shared" si="24"/>
        <v>-0.15936853451892655</v>
      </c>
      <c r="BV50" t="s">
        <v>277</v>
      </c>
      <c r="BW50" s="1">
        <f t="shared" si="1"/>
        <v>45418</v>
      </c>
      <c r="BX50">
        <f>group_stock_price_index[[#This Row],[VNINDEX]]</f>
        <v>1241.58</v>
      </c>
      <c r="BY50" s="5">
        <f t="shared" si="25"/>
        <v>0.81500543251930124</v>
      </c>
      <c r="BZ50" s="5">
        <f t="shared" si="26"/>
        <v>0.61718983029164687</v>
      </c>
      <c r="CA50" s="5">
        <f t="shared" si="27"/>
        <v>0.58474925956940194</v>
      </c>
      <c r="CB50" s="5">
        <f t="shared" si="28"/>
        <v>0.56163196254531444</v>
      </c>
      <c r="CC50" s="5">
        <f t="shared" si="29"/>
        <v>0.77457901201297952</v>
      </c>
      <c r="CD50" s="5">
        <f t="shared" ref="CD50:CE50" si="183">IF(AVERAGE(BS50:BS54)&lt;0,0,AVERAGE(BS50:BS54))</f>
        <v>0.5074627583013922</v>
      </c>
      <c r="CE50" s="5">
        <f t="shared" si="183"/>
        <v>0.63199652421166497</v>
      </c>
      <c r="CF50" s="5">
        <f t="shared" ref="CF50:CG50" si="184">IF(AVERAGE(BE50:BE54)&lt;0,0,AVERAGE(BE50:BE54))</f>
        <v>0.55535338196688477</v>
      </c>
      <c r="CG50" s="5">
        <f t="shared" si="184"/>
        <v>0.6767205198158589</v>
      </c>
      <c r="CH50" s="5">
        <f t="shared" si="32"/>
        <v>0.59948588434295058</v>
      </c>
      <c r="CI50" s="5">
        <f t="shared" si="33"/>
        <v>0.35254376921511732</v>
      </c>
      <c r="CJ50" s="5">
        <f t="shared" si="34"/>
        <v>0.90981461067319747</v>
      </c>
      <c r="CK50" s="5">
        <f t="shared" si="35"/>
        <v>0.66182197606231497</v>
      </c>
      <c r="CL50" s="5">
        <f t="shared" si="36"/>
        <v>0.64795057135439804</v>
      </c>
      <c r="CM50" s="5">
        <f t="shared" si="37"/>
        <v>0.5829533149136531</v>
      </c>
      <c r="CN50" s="5">
        <f t="shared" si="38"/>
        <v>0.57928627961776735</v>
      </c>
      <c r="CO50" s="5">
        <f t="shared" si="39"/>
        <v>0.74608408780981661</v>
      </c>
      <c r="CP50" s="5">
        <f t="shared" si="40"/>
        <v>0.65139113855145658</v>
      </c>
      <c r="CQ50" s="5">
        <f t="shared" si="41"/>
        <v>0.70363432319742492</v>
      </c>
      <c r="CR50" s="5">
        <f t="shared" ref="CR50:CS50" si="185">IF(AVERAGE(BH50:BH54)&lt;0,0,AVERAGE(BH50:BH54))</f>
        <v>0.45314963712046052</v>
      </c>
      <c r="CS50" s="5">
        <f t="shared" si="185"/>
        <v>0.37885530519466543</v>
      </c>
      <c r="CT50" s="5">
        <f t="shared" si="43"/>
        <v>0.74074902293367928</v>
      </c>
      <c r="CU50" s="5">
        <f t="shared" si="44"/>
        <v>0.35346515575858506</v>
      </c>
    </row>
    <row r="51" spans="1:99" x14ac:dyDescent="0.25">
      <c r="A51" s="1">
        <f>eod_group_score_df_positive[[#This Row],[date]]</f>
        <v>45415</v>
      </c>
      <c r="B51" s="1" t="s">
        <v>277</v>
      </c>
      <c r="C51" s="2">
        <f>AVERAGE(eod_group_score_df_positive!C51:C55)</f>
        <v>0.95358236785309036</v>
      </c>
      <c r="D51" s="2">
        <f>AVERAGE(eod_group_score_df_positive!D51:D55)</f>
        <v>0.24691942305735948</v>
      </c>
      <c r="E51" s="2">
        <f>AVERAGE(eod_group_score_df_positive!E51:E55)</f>
        <v>0.62745405863688219</v>
      </c>
      <c r="F51" s="2">
        <f>AVERAGE(eod_group_score_df_positive!F51:F55)</f>
        <v>0.56125778318104502</v>
      </c>
      <c r="G51" s="2">
        <f>AVERAGE(eod_group_score_df_positive!G51:G55)</f>
        <v>0.44367966441436896</v>
      </c>
      <c r="H51" s="2">
        <f>AVERAGE(eod_group_score_df_positive!H51:H55)</f>
        <v>0.65618741915741818</v>
      </c>
      <c r="I51" s="2">
        <f>AVERAGE(eod_group_score_df_positive!I51:I55)</f>
        <v>0.96767263287044103</v>
      </c>
      <c r="J51" s="2">
        <f>AVERAGE(eod_group_score_df_positive!J51:J55)</f>
        <v>0.32637967555215941</v>
      </c>
      <c r="K51" s="2">
        <f>AVERAGE(eod_group_score_df_positive!K51:K55)</f>
        <v>0.57565974459758928</v>
      </c>
      <c r="L51" s="2">
        <f>AVERAGE(eod_group_score_df_positive!L51:L55)</f>
        <v>0.97719540988163744</v>
      </c>
      <c r="M51" s="2">
        <f>AVERAGE(eod_group_score_df_positive!M51:M55)</f>
        <v>1.2397073626229758</v>
      </c>
      <c r="N51" s="2">
        <f>AVERAGE(eod_group_score_df_positive!N51:N55)</f>
        <v>0.88603656566742295</v>
      </c>
      <c r="O51" s="2">
        <f>AVERAGE(eod_group_score_df_positive!O51:O55)</f>
        <v>0.30661413903076545</v>
      </c>
      <c r="P51" s="2">
        <f>AVERAGE(eod_group_score_df_positive!P51:P55)</f>
        <v>0.85785695904670356</v>
      </c>
      <c r="Q51" s="2">
        <f>AVERAGE(eod_group_score_df_positive!Q51:Q55)</f>
        <v>0.30199616908545435</v>
      </c>
      <c r="R51" s="2">
        <f>AVERAGE(eod_group_score_df_positive!R51:R55)</f>
        <v>1.1103992961797409</v>
      </c>
      <c r="S51" s="2">
        <f>AVERAGE(eod_group_score_df_positive!S51:S55)</f>
        <v>0.64013064088003402</v>
      </c>
      <c r="T51" s="2">
        <f>AVERAGE(eod_group_score_df_positive!T51:T55)</f>
        <v>0.43504420736508659</v>
      </c>
      <c r="U51" s="2">
        <f>AVERAGE(eod_group_score_df_positive!U51:U55)</f>
        <v>0.86315476267217084</v>
      </c>
      <c r="V51" s="2">
        <f>AVERAGE(eod_group_score_df_positive!V51:V55)</f>
        <v>0.62751342744034733</v>
      </c>
      <c r="W51" s="2">
        <f>AVERAGE(eod_group_score_df_positive!W51:W55)</f>
        <v>0.51004085580416603</v>
      </c>
      <c r="X51" s="2">
        <f>AVERAGE(eod_group_score_df_positive!X51:X55)</f>
        <v>0.83184972768232357</v>
      </c>
      <c r="Y51" s="2">
        <f>AVERAGE(eod_group_score_df_positive!Y51:Y55)</f>
        <v>0.46130247082958886</v>
      </c>
      <c r="Z51" s="1" t="s">
        <v>277</v>
      </c>
      <c r="AA51" s="2">
        <f>ABS(AVERAGE(eod_group_score_df_negative!C51:C55))</f>
        <v>2.518771256341782E-2</v>
      </c>
      <c r="AB51" s="2">
        <f>ABS(AVERAGE(eod_group_score_df_negative!D51:D55))</f>
        <v>5.3570886499889434E-2</v>
      </c>
      <c r="AC51" s="2">
        <f>ABS(AVERAGE(eod_group_score_df_negative!E51:E55))</f>
        <v>7.8704817942967159E-2</v>
      </c>
      <c r="AD51" s="2">
        <f>ABS(AVERAGE(eod_group_score_df_negative!F51:F55))</f>
        <v>8.6862234323936416E-2</v>
      </c>
      <c r="AE51" s="2">
        <f>ABS(AVERAGE(eod_group_score_df_negative!G51:G55))</f>
        <v>7.6780344712548659E-2</v>
      </c>
      <c r="AF51" s="2">
        <f>ABS(AVERAGE(eod_group_score_df_negative!H51:H55))</f>
        <v>0.15570712250206523</v>
      </c>
      <c r="AG51" s="2">
        <f>ABS(AVERAGE(eod_group_score_df_negative!I51:I55))</f>
        <v>0.12710382904425893</v>
      </c>
      <c r="AH51" s="2">
        <f>ABS(AVERAGE(eod_group_score_df_negative!J51:J55))</f>
        <v>1.8261480001659388E-2</v>
      </c>
      <c r="AI51" s="2">
        <f>ABS(AVERAGE(eod_group_score_df_negative!K51:K55))</f>
        <v>3.7163569378840744E-2</v>
      </c>
      <c r="AJ51" s="2">
        <f>ABS(AVERAGE(eod_group_score_df_negative!L51:L55))</f>
        <v>4.3045994168109981E-2</v>
      </c>
      <c r="AK51" s="2">
        <f>ABS(AVERAGE(eod_group_score_df_negative!M51:M55))</f>
        <v>0.15221533828093195</v>
      </c>
      <c r="AL51" s="2">
        <f>ABS(AVERAGE(eod_group_score_df_negative!N51:N55))</f>
        <v>5.8953780271863057E-2</v>
      </c>
      <c r="AM51" s="2">
        <f>ABS(AVERAGE(eod_group_score_df_negative!O51:O55))</f>
        <v>6.023001362959636E-2</v>
      </c>
      <c r="AN51" s="2">
        <f>ABS(AVERAGE(eod_group_score_df_negative!P51:P55))</f>
        <v>0.34436773723967473</v>
      </c>
      <c r="AO51" s="2">
        <f>ABS(AVERAGE(eod_group_score_df_negative!Q51:Q55))</f>
        <v>5.3795928920601664E-2</v>
      </c>
      <c r="AP51" s="2">
        <f>ABS(AVERAGE(eod_group_score_df_negative!R51:R55))</f>
        <v>0.15943710731565308</v>
      </c>
      <c r="AQ51" s="2">
        <f>ABS(AVERAGE(eod_group_score_df_negative!S51:S55))</f>
        <v>0.107041074930432</v>
      </c>
      <c r="AR51" s="2">
        <f>ABS(AVERAGE(eod_group_score_df_negative!T51:T55))</f>
        <v>5.9137250698782298E-2</v>
      </c>
      <c r="AS51" s="2">
        <f>ABS(AVERAGE(eod_group_score_df_negative!U51:U55))</f>
        <v>7.7262856495042775E-2</v>
      </c>
      <c r="AT51" s="2">
        <f>ABS(AVERAGE(eod_group_score_df_negative!V51:V55))</f>
        <v>5.4044021467618851E-2</v>
      </c>
      <c r="AU51" s="2">
        <f>ABS(AVERAGE(eod_group_score_df_negative!W51:W55))</f>
        <v>0.12666603045894625</v>
      </c>
      <c r="AV51" s="2">
        <f>ABS(AVERAGE(eod_group_score_df_negative!X51:X55))</f>
        <v>0.10180792825024391</v>
      </c>
      <c r="AW51" s="2">
        <f>ABS(AVERAGE(eod_group_score_df_negative!Y51:Y55))</f>
        <v>0.15134329160894178</v>
      </c>
      <c r="AX51" t="s">
        <v>277</v>
      </c>
      <c r="AY51" s="4">
        <f t="shared" si="2"/>
        <v>0.94853191149304572</v>
      </c>
      <c r="AZ51" s="4">
        <f t="shared" si="3"/>
        <v>0.64344350019924212</v>
      </c>
      <c r="BA51" s="4">
        <f t="shared" si="4"/>
        <v>0.7770903388649324</v>
      </c>
      <c r="BB51" s="4">
        <f t="shared" si="5"/>
        <v>0.73195632914310094</v>
      </c>
      <c r="BC51" s="4">
        <f t="shared" si="6"/>
        <v>0.70495199106133344</v>
      </c>
      <c r="BD51" s="4">
        <f t="shared" si="7"/>
        <v>0.61643510453018835</v>
      </c>
      <c r="BE51" s="4">
        <f t="shared" si="8"/>
        <v>0.76779948516254759</v>
      </c>
      <c r="BF51" s="4">
        <f t="shared" si="9"/>
        <v>0.89402612133008763</v>
      </c>
      <c r="BG51" s="4">
        <f t="shared" si="10"/>
        <v>0.8787135915645985</v>
      </c>
      <c r="BH51" s="4">
        <f t="shared" si="11"/>
        <v>0.91561606106703153</v>
      </c>
      <c r="BI51" s="4">
        <f t="shared" si="12"/>
        <v>0.78128765601411054</v>
      </c>
      <c r="BJ51" s="4">
        <f t="shared" si="13"/>
        <v>0.87522882000817659</v>
      </c>
      <c r="BK51" s="4">
        <f t="shared" si="14"/>
        <v>0.67163160054313542</v>
      </c>
      <c r="BL51" s="4">
        <f t="shared" si="15"/>
        <v>0.42711584896997667</v>
      </c>
      <c r="BM51" s="4">
        <f t="shared" si="16"/>
        <v>0.69759907978796099</v>
      </c>
      <c r="BN51" s="4">
        <f t="shared" si="17"/>
        <v>0.74888559364532126</v>
      </c>
      <c r="BO51" s="4">
        <f t="shared" si="18"/>
        <v>0.71347664087010232</v>
      </c>
      <c r="BP51" s="4">
        <f t="shared" si="19"/>
        <v>0.76066584557634587</v>
      </c>
      <c r="BQ51" s="4">
        <f t="shared" si="20"/>
        <v>0.83568394525942036</v>
      </c>
      <c r="BR51" s="4">
        <f t="shared" si="21"/>
        <v>0.84141022432016088</v>
      </c>
      <c r="BS51" s="4">
        <f t="shared" si="22"/>
        <v>0.60212137424063339</v>
      </c>
      <c r="BT51" s="4">
        <f t="shared" si="23"/>
        <v>0.78191593545376148</v>
      </c>
      <c r="BU51" s="4">
        <f t="shared" si="24"/>
        <v>0.50593540055987352</v>
      </c>
      <c r="BV51" t="s">
        <v>277</v>
      </c>
      <c r="BW51" s="1">
        <f t="shared" si="1"/>
        <v>45415</v>
      </c>
      <c r="BX51">
        <f>group_stock_price_index[[#This Row],[VNINDEX]]</f>
        <v>1221.03</v>
      </c>
      <c r="BY51" s="5">
        <f t="shared" si="25"/>
        <v>0.74896150051891541</v>
      </c>
      <c r="BZ51" s="5">
        <f t="shared" si="26"/>
        <v>0.47166278584250365</v>
      </c>
      <c r="CA51" s="5">
        <f t="shared" si="27"/>
        <v>0.40864582910571173</v>
      </c>
      <c r="CB51" s="5">
        <f t="shared" si="28"/>
        <v>0.41840534219265957</v>
      </c>
      <c r="CC51" s="5">
        <f t="shared" si="29"/>
        <v>0.70425175522519401</v>
      </c>
      <c r="CD51" s="5">
        <f t="shared" ref="CD51:CE51" si="186">IF(AVERAGE(BS51:BS55)&lt;0,0,AVERAGE(BS51:BS55))</f>
        <v>0.4652795067995773</v>
      </c>
      <c r="CE51" s="5">
        <f t="shared" si="186"/>
        <v>0.48156051876909639</v>
      </c>
      <c r="CF51" s="5">
        <f t="shared" ref="CF51:CG51" si="187">IF(AVERAGE(BE51:BE55)&lt;0,0,AVERAGE(BE51:BE55))</f>
        <v>0.41901868049379426</v>
      </c>
      <c r="CG51" s="5">
        <f t="shared" si="187"/>
        <v>0.48512773503678702</v>
      </c>
      <c r="CH51" s="5">
        <f t="shared" si="32"/>
        <v>0.36982210655986497</v>
      </c>
      <c r="CI51" s="5">
        <f t="shared" si="33"/>
        <v>0.31271045187721047</v>
      </c>
      <c r="CJ51" s="5">
        <f t="shared" si="34"/>
        <v>0.89533515968395405</v>
      </c>
      <c r="CK51" s="5">
        <f t="shared" si="35"/>
        <v>0.57697415779025196</v>
      </c>
      <c r="CL51" s="5">
        <f t="shared" si="36"/>
        <v>0.58483769519002038</v>
      </c>
      <c r="CM51" s="5">
        <f t="shared" si="37"/>
        <v>0.39254362675146803</v>
      </c>
      <c r="CN51" s="5">
        <f t="shared" si="38"/>
        <v>0.41916267228662074</v>
      </c>
      <c r="CO51" s="5">
        <f t="shared" si="39"/>
        <v>0.75849000867278171</v>
      </c>
      <c r="CP51" s="5">
        <f t="shared" si="40"/>
        <v>0.48282493306391461</v>
      </c>
      <c r="CQ51" s="5">
        <f t="shared" si="41"/>
        <v>0.53690617664011764</v>
      </c>
      <c r="CR51" s="5">
        <f t="shared" ref="CR51:CS51" si="188">IF(AVERAGE(BH51:BH55)&lt;0,0,AVERAGE(BH51:BH55))</f>
        <v>0.26399194659338304</v>
      </c>
      <c r="CS51" s="5">
        <f t="shared" si="188"/>
        <v>0.10538057501086953</v>
      </c>
      <c r="CT51" s="5">
        <f t="shared" si="43"/>
        <v>0.804561913426873</v>
      </c>
      <c r="CU51" s="5">
        <f t="shared" si="44"/>
        <v>0.48482915136277044</v>
      </c>
    </row>
    <row r="52" spans="1:99" x14ac:dyDescent="0.25">
      <c r="A52" s="1">
        <f>eod_group_score_df_positive[[#This Row],[date]]</f>
        <v>45414</v>
      </c>
      <c r="B52" s="1" t="s">
        <v>277</v>
      </c>
      <c r="C52" s="2">
        <f>AVERAGE(eod_group_score_df_positive!C52:C56)</f>
        <v>0.98158172524495391</v>
      </c>
      <c r="D52" s="2">
        <f>AVERAGE(eod_group_score_df_positive!D52:D56)</f>
        <v>0.23893207510799835</v>
      </c>
      <c r="E52" s="2">
        <f>AVERAGE(eod_group_score_df_positive!E52:E56)</f>
        <v>0.59922135453530889</v>
      </c>
      <c r="F52" s="2">
        <f>AVERAGE(eod_group_score_df_positive!F52:F56)</f>
        <v>0.57580822176436963</v>
      </c>
      <c r="G52" s="2">
        <f>AVERAGE(eod_group_score_df_positive!G52:G56)</f>
        <v>0.44390572062821099</v>
      </c>
      <c r="H52" s="2">
        <f>AVERAGE(eod_group_score_df_positive!H52:H56)</f>
        <v>0.80015923008040846</v>
      </c>
      <c r="I52" s="2">
        <f>AVERAGE(eod_group_score_df_positive!I52:I56)</f>
        <v>0.76008749242438312</v>
      </c>
      <c r="J52" s="2">
        <f>AVERAGE(eod_group_score_df_positive!J52:J56)</f>
        <v>0.31489893870491492</v>
      </c>
      <c r="K52" s="2">
        <f>AVERAGE(eod_group_score_df_positive!K52:K56)</f>
        <v>0.53521776906641194</v>
      </c>
      <c r="L52" s="2">
        <f>AVERAGE(eod_group_score_df_positive!L52:L56)</f>
        <v>0.10430141662726647</v>
      </c>
      <c r="M52" s="2">
        <f>AVERAGE(eod_group_score_df_positive!M52:M56)</f>
        <v>1.2077719040853088</v>
      </c>
      <c r="N52" s="2">
        <f>AVERAGE(eod_group_score_df_positive!N52:N56)</f>
        <v>0.84204793792882204</v>
      </c>
      <c r="O52" s="2">
        <f>AVERAGE(eod_group_score_df_positive!O52:O56)</f>
        <v>0.30931266292657222</v>
      </c>
      <c r="P52" s="2">
        <f>AVERAGE(eod_group_score_df_positive!P52:P56)</f>
        <v>0.75275541977643912</v>
      </c>
      <c r="Q52" s="2">
        <f>AVERAGE(eod_group_score_df_positive!Q52:Q56)</f>
        <v>0.26627865592611821</v>
      </c>
      <c r="R52" s="2">
        <f>AVERAGE(eod_group_score_df_positive!R52:R56)</f>
        <v>1.1132950772542085</v>
      </c>
      <c r="S52" s="2">
        <f>AVERAGE(eod_group_score_df_positive!S52:S56)</f>
        <v>0.61127195656196021</v>
      </c>
      <c r="T52" s="2">
        <f>AVERAGE(eod_group_score_df_positive!T52:T56)</f>
        <v>0.3851730766082484</v>
      </c>
      <c r="U52" s="2">
        <f>AVERAGE(eod_group_score_df_positive!U52:U56)</f>
        <v>0.83311696310775751</v>
      </c>
      <c r="V52" s="2">
        <f>AVERAGE(eod_group_score_df_positive!V52:V56)</f>
        <v>0.60670883127386221</v>
      </c>
      <c r="W52" s="2">
        <f>AVERAGE(eod_group_score_df_positive!W52:W56)</f>
        <v>0.53595613050975133</v>
      </c>
      <c r="X52" s="2">
        <f>AVERAGE(eod_group_score_df_positive!X52:X56)</f>
        <v>0.74127480782256039</v>
      </c>
      <c r="Y52" s="2">
        <f>AVERAGE(eod_group_score_df_positive!Y52:Y56)</f>
        <v>0.46349245119579513</v>
      </c>
      <c r="Z52" s="1" t="s">
        <v>277</v>
      </c>
      <c r="AA52" s="2">
        <f>ABS(AVERAGE(eod_group_score_df_negative!C52:C56))</f>
        <v>0.13052972221317893</v>
      </c>
      <c r="AB52" s="2">
        <f>ABS(AVERAGE(eod_group_score_df_negative!D52:D56))</f>
        <v>3.9267198322980021E-2</v>
      </c>
      <c r="AC52" s="2">
        <f>ABS(AVERAGE(eod_group_score_df_negative!E52:E56))</f>
        <v>0.13310047504015837</v>
      </c>
      <c r="AD52" s="2">
        <f>ABS(AVERAGE(eod_group_score_df_negative!F52:F56))</f>
        <v>0.11312360063333078</v>
      </c>
      <c r="AE52" s="2">
        <f>ABS(AVERAGE(eod_group_score_df_negative!G52:G56))</f>
        <v>0.1948092637847883</v>
      </c>
      <c r="AF52" s="2">
        <f>ABS(AVERAGE(eod_group_score_df_negative!H52:H56))</f>
        <v>0.13419437887253738</v>
      </c>
      <c r="AG52" s="2">
        <f>ABS(AVERAGE(eod_group_score_df_negative!I52:I56))</f>
        <v>0.20637951995326578</v>
      </c>
      <c r="AH52" s="2">
        <f>ABS(AVERAGE(eod_group_score_df_negative!J52:J56))</f>
        <v>5.9766617910621475E-2</v>
      </c>
      <c r="AI52" s="2">
        <f>ABS(AVERAGE(eod_group_score_df_negative!K52:K56))</f>
        <v>3.26217073687841E-2</v>
      </c>
      <c r="AJ52" s="2">
        <f>ABS(AVERAGE(eod_group_score_df_negative!L52:L56))</f>
        <v>5.1756729621770838E-2</v>
      </c>
      <c r="AK52" s="2">
        <f>ABS(AVERAGE(eod_group_score_df_negative!M52:M56))</f>
        <v>0.15710098772075634</v>
      </c>
      <c r="AL52" s="2">
        <f>ABS(AVERAGE(eod_group_score_df_negative!N52:N56))</f>
        <v>0.14351732630102912</v>
      </c>
      <c r="AM52" s="2">
        <f>ABS(AVERAGE(eod_group_score_df_negative!O52:O56))</f>
        <v>2.6504825440152219E-2</v>
      </c>
      <c r="AN52" s="2">
        <f>ABS(AVERAGE(eod_group_score_df_negative!P52:P56))</f>
        <v>0.38698095764951435</v>
      </c>
      <c r="AO52" s="2">
        <f>ABS(AVERAGE(eod_group_score_df_negative!Q52:Q56))</f>
        <v>8.2787731991228214E-2</v>
      </c>
      <c r="AP52" s="2">
        <f>ABS(AVERAGE(eod_group_score_df_negative!R52:R56))</f>
        <v>7.6338379553666971E-2</v>
      </c>
      <c r="AQ52" s="2">
        <f>ABS(AVERAGE(eod_group_score_df_negative!S52:S56))</f>
        <v>0.1997436305245551</v>
      </c>
      <c r="AR52" s="2">
        <f>ABS(AVERAGE(eod_group_score_df_negative!T52:T56))</f>
        <v>7.0227523969034353E-2</v>
      </c>
      <c r="AS52" s="2">
        <f>ABS(AVERAGE(eod_group_score_df_negative!U52:U56))</f>
        <v>0.16222575626647887</v>
      </c>
      <c r="AT52" s="2">
        <f>ABS(AVERAGE(eod_group_score_df_negative!V52:V56))</f>
        <v>6.1419157253454669E-2</v>
      </c>
      <c r="AU52" s="2">
        <f>ABS(AVERAGE(eod_group_score_df_negative!W52:W56))</f>
        <v>0.1149463264870724</v>
      </c>
      <c r="AV52" s="2">
        <f>ABS(AVERAGE(eod_group_score_df_negative!X52:X56))</f>
        <v>0.14812933805024864</v>
      </c>
      <c r="AW52" s="2">
        <f>ABS(AVERAGE(eod_group_score_df_negative!Y52:Y56))</f>
        <v>0.21647949593741583</v>
      </c>
      <c r="AX52" t="s">
        <v>277</v>
      </c>
      <c r="AY52" s="4">
        <f t="shared" si="2"/>
        <v>0.76525783902050348</v>
      </c>
      <c r="AZ52" s="4">
        <f t="shared" si="3"/>
        <v>0.71770452281413111</v>
      </c>
      <c r="BA52" s="4">
        <f t="shared" si="4"/>
        <v>0.63649731671301468</v>
      </c>
      <c r="BB52" s="4">
        <f t="shared" si="5"/>
        <v>0.67159711032181701</v>
      </c>
      <c r="BC52" s="4">
        <f t="shared" si="6"/>
        <v>0.38999626268726223</v>
      </c>
      <c r="BD52" s="4">
        <f t="shared" si="7"/>
        <v>0.71275461969282028</v>
      </c>
      <c r="BE52" s="4">
        <f t="shared" si="8"/>
        <v>0.57291968104417301</v>
      </c>
      <c r="BF52" s="4">
        <f t="shared" si="9"/>
        <v>0.68096016911449864</v>
      </c>
      <c r="BG52" s="4">
        <f t="shared" si="10"/>
        <v>0.88510236176752666</v>
      </c>
      <c r="BH52" s="4">
        <f t="shared" si="11"/>
        <v>0.33669941793134539</v>
      </c>
      <c r="BI52" s="4">
        <f t="shared" si="12"/>
        <v>0.76979396592326954</v>
      </c>
      <c r="BJ52" s="4">
        <f t="shared" si="13"/>
        <v>0.70876139508999914</v>
      </c>
      <c r="BK52" s="4">
        <f t="shared" si="14"/>
        <v>0.84214743806785897</v>
      </c>
      <c r="BL52" s="4">
        <f t="shared" si="15"/>
        <v>0.32092900548898068</v>
      </c>
      <c r="BM52" s="4">
        <f t="shared" si="16"/>
        <v>0.52566196656647968</v>
      </c>
      <c r="BN52" s="4">
        <f t="shared" si="17"/>
        <v>0.87166067141637982</v>
      </c>
      <c r="BO52" s="4">
        <f t="shared" si="18"/>
        <v>0.50742344856253074</v>
      </c>
      <c r="BP52" s="4">
        <f t="shared" si="19"/>
        <v>0.69157913327294107</v>
      </c>
      <c r="BQ52" s="4">
        <f t="shared" si="20"/>
        <v>0.67403035535645694</v>
      </c>
      <c r="BR52" s="4">
        <f t="shared" si="21"/>
        <v>0.81614553406500934</v>
      </c>
      <c r="BS52" s="4">
        <f t="shared" si="22"/>
        <v>0.6468093636720339</v>
      </c>
      <c r="BT52" s="4">
        <f t="shared" si="23"/>
        <v>0.66690207429855597</v>
      </c>
      <c r="BU52" s="4">
        <f t="shared" si="24"/>
        <v>0.36326933235965958</v>
      </c>
      <c r="BV52" t="s">
        <v>277</v>
      </c>
      <c r="BW52" s="1">
        <f t="shared" si="1"/>
        <v>45414</v>
      </c>
      <c r="BX52">
        <f>group_stock_price_index[[#This Row],[VNINDEX]]</f>
        <v>1216.3599999999999</v>
      </c>
      <c r="BY52" s="5">
        <f t="shared" si="25"/>
        <v>0.60837701385137144</v>
      </c>
      <c r="BZ52" s="5">
        <f t="shared" si="26"/>
        <v>0.24822698430315188</v>
      </c>
      <c r="CA52" s="5">
        <f t="shared" si="27"/>
        <v>0.23575497246306312</v>
      </c>
      <c r="CB52" s="5">
        <f t="shared" si="28"/>
        <v>0.27494822734069146</v>
      </c>
      <c r="CC52" s="5">
        <f t="shared" si="29"/>
        <v>0.4891550417033409</v>
      </c>
      <c r="CD52" s="5">
        <f t="shared" ref="CD52:CE52" si="189">IF(AVERAGE(BS52:BS56)&lt;0,0,AVERAGE(BS52:BS56))</f>
        <v>0.31374495107578293</v>
      </c>
      <c r="CE52" s="5">
        <f t="shared" si="189"/>
        <v>0.27906338240227668</v>
      </c>
      <c r="CF52" s="5">
        <f t="shared" ref="CF52:CG52" si="190">IF(AVERAGE(BE52:BE56)&lt;0,0,AVERAGE(BE52:BE56))</f>
        <v>0.24972357907882697</v>
      </c>
      <c r="CG52" s="5">
        <f t="shared" si="190"/>
        <v>0.27047753807240127</v>
      </c>
      <c r="CH52" s="5">
        <f t="shared" si="32"/>
        <v>6.7723086727958237E-2</v>
      </c>
      <c r="CI52" s="5">
        <f t="shared" si="33"/>
        <v>0.12155177566168859</v>
      </c>
      <c r="CJ52" s="5">
        <f t="shared" si="34"/>
        <v>0.88467675070185425</v>
      </c>
      <c r="CK52" s="5">
        <f t="shared" si="35"/>
        <v>0.3480950047807021</v>
      </c>
      <c r="CL52" s="5">
        <f t="shared" si="36"/>
        <v>0.46372881864150239</v>
      </c>
      <c r="CM52" s="5">
        <f t="shared" si="37"/>
        <v>0.13725478237752425</v>
      </c>
      <c r="CN52" s="5">
        <f t="shared" si="38"/>
        <v>0.24508098250798255</v>
      </c>
      <c r="CO52" s="5">
        <f t="shared" si="39"/>
        <v>0.70956326348270582</v>
      </c>
      <c r="CP52" s="5">
        <f t="shared" si="40"/>
        <v>0.29894158466098242</v>
      </c>
      <c r="CQ52" s="5">
        <f t="shared" si="41"/>
        <v>0.39452511237097015</v>
      </c>
      <c r="CR52" s="5">
        <f t="shared" ref="CR52:CS52" si="191">IF(AVERAGE(BH52:BH56)&lt;0,0,AVERAGE(BH52:BH56))</f>
        <v>0.16142670376060747</v>
      </c>
      <c r="CS52" s="5">
        <f t="shared" si="191"/>
        <v>0</v>
      </c>
      <c r="CT52" s="5">
        <f t="shared" si="43"/>
        <v>0.66316939341788816</v>
      </c>
      <c r="CU52" s="5">
        <f t="shared" si="44"/>
        <v>0.40236478008835974</v>
      </c>
    </row>
    <row r="53" spans="1:99" x14ac:dyDescent="0.25">
      <c r="A53" s="1">
        <f>eod_group_score_df_positive[[#This Row],[date]]</f>
        <v>45408</v>
      </c>
      <c r="B53" s="1" t="s">
        <v>277</v>
      </c>
      <c r="C53" s="2">
        <f>AVERAGE(eod_group_score_df_positive!C53:C57)</f>
        <v>1.3273308362625464</v>
      </c>
      <c r="D53" s="2">
        <f>AVERAGE(eod_group_score_df_positive!D53:D57)</f>
        <v>0.24810368668567157</v>
      </c>
      <c r="E53" s="2">
        <f>AVERAGE(eod_group_score_df_positive!E53:E57)</f>
        <v>0.63953175290630127</v>
      </c>
      <c r="F53" s="2">
        <f>AVERAGE(eod_group_score_df_positive!F53:F57)</f>
        <v>0.48539874107028985</v>
      </c>
      <c r="G53" s="2">
        <f>AVERAGE(eod_group_score_df_positive!G53:G57)</f>
        <v>1.1188727934536735</v>
      </c>
      <c r="H53" s="2">
        <f>AVERAGE(eod_group_score_df_positive!H53:H57)</f>
        <v>0.79822146885649126</v>
      </c>
      <c r="I53" s="2">
        <f>AVERAGE(eod_group_score_df_positive!I53:I57)</f>
        <v>0.46330904901754355</v>
      </c>
      <c r="J53" s="2">
        <f>AVERAGE(eod_group_score_df_positive!J53:J57)</f>
        <v>0.28152913984312772</v>
      </c>
      <c r="K53" s="2">
        <f>AVERAGE(eod_group_score_df_positive!K53:K57)</f>
        <v>0.59592045904285362</v>
      </c>
      <c r="L53" s="2">
        <f>AVERAGE(eod_group_score_df_positive!L53:L57)</f>
        <v>9.2382834470383243E-2</v>
      </c>
      <c r="M53" s="2">
        <f>AVERAGE(eod_group_score_df_positive!M53:M57)</f>
        <v>0.11833027014130418</v>
      </c>
      <c r="N53" s="2">
        <f>AVERAGE(eod_group_score_df_positive!N53:N57)</f>
        <v>0.6445333236582298</v>
      </c>
      <c r="O53" s="2">
        <f>AVERAGE(eod_group_score_df_positive!O53:O57)</f>
        <v>0.29982682580527514</v>
      </c>
      <c r="P53" s="2">
        <f>AVERAGE(eod_group_score_df_positive!P53:P57)</f>
        <v>0.745634566486987</v>
      </c>
      <c r="Q53" s="2">
        <f>AVERAGE(eod_group_score_df_positive!Q53:Q57)</f>
        <v>0.30902979010618531</v>
      </c>
      <c r="R53" s="2">
        <f>AVERAGE(eod_group_score_df_positive!R53:R57)</f>
        <v>1.3893487577027679</v>
      </c>
      <c r="S53" s="2">
        <f>AVERAGE(eod_group_score_df_positive!S53:S57)</f>
        <v>0.65391453418358458</v>
      </c>
      <c r="T53" s="2">
        <f>AVERAGE(eod_group_score_df_positive!T53:T57)</f>
        <v>0.38135670634285496</v>
      </c>
      <c r="U53" s="2">
        <f>AVERAGE(eod_group_score_df_positive!U53:U57)</f>
        <v>0.58593111766596695</v>
      </c>
      <c r="V53" s="2">
        <f>AVERAGE(eod_group_score_df_positive!V53:V57)</f>
        <v>0.39826551680086525</v>
      </c>
      <c r="W53" s="2">
        <f>AVERAGE(eod_group_score_df_positive!W53:W57)</f>
        <v>0.49567985556949568</v>
      </c>
      <c r="X53" s="2">
        <f>AVERAGE(eod_group_score_df_positive!X53:X57)</f>
        <v>0.75508413961326604</v>
      </c>
      <c r="Y53" s="2">
        <f>AVERAGE(eod_group_score_df_positive!Y53:Y57)</f>
        <v>0.49457499733846222</v>
      </c>
      <c r="Z53" s="1" t="s">
        <v>277</v>
      </c>
      <c r="AA53" s="2">
        <f>ABS(AVERAGE(eod_group_score_df_negative!C53:C57))</f>
        <v>0.12698495122462392</v>
      </c>
      <c r="AB53" s="2">
        <f>ABS(AVERAGE(eod_group_score_df_negative!D53:D57))</f>
        <v>3.0611188727467979E-2</v>
      </c>
      <c r="AC53" s="2">
        <f>ABS(AVERAGE(eod_group_score_df_negative!E53:E57))</f>
        <v>0.13113118936923263</v>
      </c>
      <c r="AD53" s="2">
        <f>ABS(AVERAGE(eod_group_score_df_negative!F53:F57))</f>
        <v>0.11720436301852115</v>
      </c>
      <c r="AE53" s="2">
        <f>ABS(AVERAGE(eod_group_score_df_negative!G53:G57))</f>
        <v>0.17210080484152285</v>
      </c>
      <c r="AF53" s="2">
        <f>ABS(AVERAGE(eod_group_score_df_negative!H53:H57))</f>
        <v>0.13316252690252442</v>
      </c>
      <c r="AG53" s="2">
        <f>ABS(AVERAGE(eod_group_score_df_negative!I53:I57))</f>
        <v>0.20679145225583251</v>
      </c>
      <c r="AH53" s="2">
        <f>ABS(AVERAGE(eod_group_score_df_negative!J53:J57))</f>
        <v>6.0997182434038753E-2</v>
      </c>
      <c r="AI53" s="2">
        <f>ABS(AVERAGE(eod_group_score_df_negative!K53:K57))</f>
        <v>1.7987639152755825E-2</v>
      </c>
      <c r="AJ53" s="2">
        <f>ABS(AVERAGE(eod_group_score_df_negative!L53:L57))</f>
        <v>5.7737340425320305E-2</v>
      </c>
      <c r="AK53" s="2">
        <f>ABS(AVERAGE(eod_group_score_df_negative!M53:M57))</f>
        <v>0.16229606971286242</v>
      </c>
      <c r="AL53" s="2">
        <f>ABS(AVERAGE(eod_group_score_df_negative!N53:N57))</f>
        <v>0.15770786675167664</v>
      </c>
      <c r="AM53" s="2">
        <f>ABS(AVERAGE(eod_group_score_df_negative!O53:O57))</f>
        <v>3.0702494378550788E-2</v>
      </c>
      <c r="AN53" s="2">
        <f>ABS(AVERAGE(eod_group_score_df_negative!P53:P57))</f>
        <v>0.38436867281779302</v>
      </c>
      <c r="AO53" s="2">
        <f>ABS(AVERAGE(eod_group_score_df_negative!Q53:Q57))</f>
        <v>7.7382694836139174E-2</v>
      </c>
      <c r="AP53" s="2">
        <f>ABS(AVERAGE(eod_group_score_df_negative!R53:R57))</f>
        <v>7.6338379553666971E-2</v>
      </c>
      <c r="AQ53" s="2">
        <f>ABS(AVERAGE(eod_group_score_df_negative!S53:S57))</f>
        <v>0.19958748982541974</v>
      </c>
      <c r="AR53" s="2">
        <f>ABS(AVERAGE(eod_group_score_df_negative!T53:T57))</f>
        <v>5.5673209631963594E-2</v>
      </c>
      <c r="AS53" s="2">
        <f>ABS(AVERAGE(eod_group_score_df_negative!U53:U57))</f>
        <v>0.16370190599221041</v>
      </c>
      <c r="AT53" s="2">
        <f>ABS(AVERAGE(eod_group_score_df_negative!V53:V57))</f>
        <v>5.9999395907724816E-2</v>
      </c>
      <c r="AU53" s="2">
        <f>ABS(AVERAGE(eod_group_score_df_negative!W53:W57))</f>
        <v>0.1255879788172167</v>
      </c>
      <c r="AV53" s="2">
        <f>ABS(AVERAGE(eod_group_score_df_negative!X53:X57))</f>
        <v>0.14805948955919629</v>
      </c>
      <c r="AW53" s="2">
        <f>ABS(AVERAGE(eod_group_score_df_negative!Y53:Y57))</f>
        <v>0.21569196746120953</v>
      </c>
      <c r="AX53" t="s">
        <v>277</v>
      </c>
      <c r="AY53" s="4">
        <f t="shared" si="2"/>
        <v>0.82536811837264856</v>
      </c>
      <c r="AZ53" s="4">
        <f t="shared" si="3"/>
        <v>0.78034047388326178</v>
      </c>
      <c r="BA53" s="4">
        <f t="shared" si="4"/>
        <v>0.65969250063577212</v>
      </c>
      <c r="BB53" s="4">
        <f t="shared" si="5"/>
        <v>0.6110064411442272</v>
      </c>
      <c r="BC53" s="4">
        <f t="shared" si="6"/>
        <v>0.73337827346927664</v>
      </c>
      <c r="BD53" s="4">
        <f t="shared" si="7"/>
        <v>0.71405450918446189</v>
      </c>
      <c r="BE53" s="4">
        <f t="shared" si="8"/>
        <v>0.38280466329193419</v>
      </c>
      <c r="BF53" s="4">
        <f t="shared" si="9"/>
        <v>0.64383944551460859</v>
      </c>
      <c r="BG53" s="4">
        <f t="shared" si="10"/>
        <v>0.94139957037340005</v>
      </c>
      <c r="BH53" s="4">
        <f t="shared" si="11"/>
        <v>0.23078506316111741</v>
      </c>
      <c r="BI53" s="4">
        <f t="shared" si="12"/>
        <v>-0.15667025267266785</v>
      </c>
      <c r="BJ53" s="4">
        <f t="shared" si="13"/>
        <v>0.60683178915035374</v>
      </c>
      <c r="BK53" s="4">
        <f t="shared" si="14"/>
        <v>0.81422226408552567</v>
      </c>
      <c r="BL53" s="4">
        <f t="shared" si="15"/>
        <v>0.31970341420566029</v>
      </c>
      <c r="BM53" s="4">
        <f t="shared" si="16"/>
        <v>0.59948139435665881</v>
      </c>
      <c r="BN53" s="4">
        <f t="shared" si="17"/>
        <v>0.89583264038659449</v>
      </c>
      <c r="BO53" s="4">
        <f t="shared" si="18"/>
        <v>0.53230927587509946</v>
      </c>
      <c r="BP53" s="4">
        <f t="shared" si="19"/>
        <v>0.74522014353282184</v>
      </c>
      <c r="BQ53" s="4">
        <f t="shared" si="20"/>
        <v>0.56324788042727347</v>
      </c>
      <c r="BR53" s="4">
        <f t="shared" si="21"/>
        <v>0.73814536420387777</v>
      </c>
      <c r="BS53" s="4">
        <f t="shared" si="22"/>
        <v>0.59570422975079174</v>
      </c>
      <c r="BT53" s="4">
        <f t="shared" si="23"/>
        <v>0.67212415660870872</v>
      </c>
      <c r="BU53" s="4">
        <f t="shared" si="24"/>
        <v>0.39264536251648791</v>
      </c>
      <c r="BV53" t="s">
        <v>277</v>
      </c>
      <c r="BW53" s="1">
        <f t="shared" si="1"/>
        <v>45408</v>
      </c>
      <c r="BX53">
        <f>group_stock_price_index[[#This Row],[VNINDEX]]</f>
        <v>1209.52</v>
      </c>
      <c r="BY53" s="5">
        <f t="shared" si="25"/>
        <v>0.3661838569276249</v>
      </c>
      <c r="BZ53" s="5">
        <f t="shared" si="26"/>
        <v>0</v>
      </c>
      <c r="CA53" s="5">
        <f t="shared" si="27"/>
        <v>3.2951112549463077E-2</v>
      </c>
      <c r="CB53" s="5">
        <f t="shared" si="28"/>
        <v>5.9073498490162898E-2</v>
      </c>
      <c r="CC53" s="5">
        <f t="shared" si="29"/>
        <v>0.15445726390766104</v>
      </c>
      <c r="CD53" s="5">
        <f t="shared" ref="CD53:CE53" si="192">IF(AVERAGE(BS53:BS57)&lt;0,0,AVERAGE(BS53:BS57))</f>
        <v>5.1601120640108425E-2</v>
      </c>
      <c r="CE53" s="5">
        <f t="shared" si="192"/>
        <v>0</v>
      </c>
      <c r="CF53" s="5">
        <f t="shared" ref="CF53:CG53" si="193">IF(AVERAGE(BE53:BE57)&lt;0,0,AVERAGE(BE53:BE57))</f>
        <v>0</v>
      </c>
      <c r="CG53" s="5">
        <f t="shared" si="193"/>
        <v>0</v>
      </c>
      <c r="CH53" s="5">
        <f t="shared" si="32"/>
        <v>0</v>
      </c>
      <c r="CI53" s="5">
        <f t="shared" si="33"/>
        <v>0</v>
      </c>
      <c r="CJ53" s="5">
        <f t="shared" si="34"/>
        <v>0.66844745294839147</v>
      </c>
      <c r="CK53" s="5">
        <f t="shared" si="35"/>
        <v>3.6190341132063764E-2</v>
      </c>
      <c r="CL53" s="5">
        <f t="shared" si="36"/>
        <v>0.1749100596851588</v>
      </c>
      <c r="CM53" s="5">
        <f t="shared" si="37"/>
        <v>0</v>
      </c>
      <c r="CN53" s="5">
        <f t="shared" si="38"/>
        <v>0</v>
      </c>
      <c r="CO53" s="5">
        <f t="shared" si="39"/>
        <v>0.43168607274841264</v>
      </c>
      <c r="CP53" s="5">
        <f t="shared" si="40"/>
        <v>1.1043508463251927E-2</v>
      </c>
      <c r="CQ53" s="5">
        <f t="shared" si="41"/>
        <v>0.11345284547606768</v>
      </c>
      <c r="CR53" s="5">
        <f t="shared" ref="CR53:CS53" si="194">IF(AVERAGE(BH53:BH57)&lt;0,0,AVERAGE(BH53:BH57))</f>
        <v>0.11987090039997636</v>
      </c>
      <c r="CS53" s="5">
        <f t="shared" si="194"/>
        <v>0</v>
      </c>
      <c r="CT53" s="5">
        <f t="shared" si="43"/>
        <v>0.37283365260949741</v>
      </c>
      <c r="CU53" s="5">
        <f t="shared" si="44"/>
        <v>0.20820391649828013</v>
      </c>
    </row>
    <row r="54" spans="1:99" x14ac:dyDescent="0.25">
      <c r="A54" s="1">
        <f>eod_group_score_df_positive[[#This Row],[date]]</f>
        <v>45407</v>
      </c>
      <c r="B54" s="1" t="s">
        <v>277</v>
      </c>
      <c r="C54" s="2">
        <f>AVERAGE(eod_group_score_df_positive!C54:C58)</f>
        <v>1.3165244957031548</v>
      </c>
      <c r="D54" s="2">
        <f>AVERAGE(eod_group_score_df_positive!D54:D58)</f>
        <v>0.3522574354682339</v>
      </c>
      <c r="E54" s="2">
        <f>AVERAGE(eod_group_score_df_positive!E54:E58)</f>
        <v>0.59867384263150092</v>
      </c>
      <c r="F54" s="2">
        <f>AVERAGE(eod_group_score_df_positive!F54:F58)</f>
        <v>0.46908447572084533</v>
      </c>
      <c r="G54" s="2">
        <f>AVERAGE(eod_group_score_df_positive!G54:G58)</f>
        <v>1.1102944094793643</v>
      </c>
      <c r="H54" s="2">
        <f>AVERAGE(eod_group_score_df_positive!H54:H58)</f>
        <v>0.71547984178426693</v>
      </c>
      <c r="I54" s="2">
        <f>AVERAGE(eod_group_score_df_positive!I54:I58)</f>
        <v>0.41650215050358808</v>
      </c>
      <c r="J54" s="2">
        <f>AVERAGE(eod_group_score_df_positive!J54:J58)</f>
        <v>0.25791603811788261</v>
      </c>
      <c r="K54" s="2">
        <f>AVERAGE(eod_group_score_df_positive!K54:K58)</f>
        <v>0.86024118937347782</v>
      </c>
      <c r="L54" s="2">
        <f>AVERAGE(eod_group_score_df_positive!L54:L58)</f>
        <v>8.0835566693528385E-2</v>
      </c>
      <c r="M54" s="2">
        <f>AVERAGE(eod_group_score_df_positive!M54:M58)</f>
        <v>0.12016867019954466</v>
      </c>
      <c r="N54" s="2">
        <f>AVERAGE(eod_group_score_df_positive!N54:N58)</f>
        <v>0.58846956962577046</v>
      </c>
      <c r="O54" s="2">
        <f>AVERAGE(eod_group_score_df_positive!O54:O58)</f>
        <v>0.31402776465595084</v>
      </c>
      <c r="P54" s="2">
        <f>AVERAGE(eod_group_score_df_positive!P54:P58)</f>
        <v>0.47641469569352124</v>
      </c>
      <c r="Q54" s="2">
        <f>AVERAGE(eod_group_score_df_positive!Q54:Q58)</f>
        <v>0.26937720396744302</v>
      </c>
      <c r="R54" s="2">
        <f>AVERAGE(eod_group_score_df_positive!R54:R58)</f>
        <v>1.3661051308224399</v>
      </c>
      <c r="S54" s="2">
        <f>AVERAGE(eod_group_score_df_positive!S54:S58)</f>
        <v>0.69324416397417254</v>
      </c>
      <c r="T54" s="2">
        <f>AVERAGE(eod_group_score_df_positive!T54:T58)</f>
        <v>0.3209764988861859</v>
      </c>
      <c r="U54" s="2">
        <f>AVERAGE(eod_group_score_df_positive!U54:U58)</f>
        <v>0.57761680638431634</v>
      </c>
      <c r="V54" s="2">
        <f>AVERAGE(eod_group_score_df_positive!V54:V58)</f>
        <v>0.31529721583011472</v>
      </c>
      <c r="W54" s="2">
        <f>AVERAGE(eod_group_score_df_positive!W54:W58)</f>
        <v>0.61472421953389511</v>
      </c>
      <c r="X54" s="2">
        <f>AVERAGE(eod_group_score_df_positive!X54:X58)</f>
        <v>0.56663203706020127</v>
      </c>
      <c r="Y54" s="2">
        <f>AVERAGE(eod_group_score_df_positive!Y54:Y58)</f>
        <v>0.5487258747781385</v>
      </c>
      <c r="Z54" s="1" t="s">
        <v>277</v>
      </c>
      <c r="AA54" s="2">
        <f>ABS(AVERAGE(eod_group_score_df_negative!C54:C58))</f>
        <v>0.26745252021897659</v>
      </c>
      <c r="AB54" s="2">
        <f>ABS(AVERAGE(eod_group_score_df_negative!D54:D58))</f>
        <v>4.7361793106243406E-3</v>
      </c>
      <c r="AC54" s="2">
        <f>ABS(AVERAGE(eod_group_score_df_negative!E54:E58))</f>
        <v>0.40363394751674725</v>
      </c>
      <c r="AD54" s="2">
        <f>ABS(AVERAGE(eod_group_score_df_negative!F54:F58))</f>
        <v>0.40290961408073506</v>
      </c>
      <c r="AE54" s="2">
        <f>ABS(AVERAGE(eod_group_score_df_negative!G54:G58))</f>
        <v>0.70982665959253055</v>
      </c>
      <c r="AF54" s="2">
        <f>ABS(AVERAGE(eod_group_score_df_negative!H54:H58))</f>
        <v>0.24568406462764719</v>
      </c>
      <c r="AG54" s="2">
        <f>ABS(AVERAGE(eod_group_score_df_negative!I54:I58))</f>
        <v>0.26787026383821255</v>
      </c>
      <c r="AH54" s="2">
        <f>ABS(AVERAGE(eod_group_score_df_negative!J54:J58))</f>
        <v>0.16539340849770684</v>
      </c>
      <c r="AI54" s="2">
        <f>ABS(AVERAGE(eod_group_score_df_negative!K54:K58))</f>
        <v>3.0219168218774385E-2</v>
      </c>
      <c r="AJ54" s="2">
        <f>ABS(AVERAGE(eod_group_score_df_negative!L54:L58))</f>
        <v>0.11616025032940942</v>
      </c>
      <c r="AK54" s="2">
        <f>ABS(AVERAGE(eod_group_score_df_negative!M54:M58))</f>
        <v>0.22895462064261504</v>
      </c>
      <c r="AL54" s="2">
        <f>ABS(AVERAGE(eod_group_score_df_negative!N54:N58))</f>
        <v>0.75857302760437462</v>
      </c>
      <c r="AM54" s="2">
        <f>ABS(AVERAGE(eod_group_score_df_negative!O54:O58))</f>
        <v>2.1195836715061648E-2</v>
      </c>
      <c r="AN54" s="2">
        <f>ABS(AVERAGE(eod_group_score_df_negative!P54:P58))</f>
        <v>0.32332146632746711</v>
      </c>
      <c r="AO54" s="2">
        <f>ABS(AVERAGE(eod_group_score_df_negative!Q54:Q58))</f>
        <v>0.13476073872497601</v>
      </c>
      <c r="AP54" s="2">
        <f>ABS(AVERAGE(eod_group_score_df_negative!R54:R58))</f>
        <v>0.39819131112086331</v>
      </c>
      <c r="AQ54" s="2">
        <f>ABS(AVERAGE(eod_group_score_df_negative!S54:S58))</f>
        <v>0.39086638789810807</v>
      </c>
      <c r="AR54" s="2">
        <f>ABS(AVERAGE(eod_group_score_df_negative!T54:T58))</f>
        <v>0.22193060969709172</v>
      </c>
      <c r="AS54" s="2">
        <f>ABS(AVERAGE(eod_group_score_df_negative!U54:U58))</f>
        <v>0.21091395031321242</v>
      </c>
      <c r="AT54" s="2">
        <f>ABS(AVERAGE(eod_group_score_df_negative!V54:V58))</f>
        <v>0.21940927038712216</v>
      </c>
      <c r="AU54" s="2">
        <f>ABS(AVERAGE(eod_group_score_df_negative!W54:W58))</f>
        <v>0.38124891491716834</v>
      </c>
      <c r="AV54" s="2">
        <f>ABS(AVERAGE(eod_group_score_df_negative!X54:X58))</f>
        <v>0.35231960997103645</v>
      </c>
      <c r="AW54" s="2">
        <f>ABS(AVERAGE(eod_group_score_df_negative!Y54:Y58))</f>
        <v>0.1104659809959182</v>
      </c>
      <c r="AX54" t="s">
        <v>277</v>
      </c>
      <c r="AY54" s="4">
        <f t="shared" si="2"/>
        <v>0.6623025239248489</v>
      </c>
      <c r="AZ54" s="4">
        <f t="shared" si="3"/>
        <v>0.97346630799792755</v>
      </c>
      <c r="BA54" s="4">
        <f t="shared" si="4"/>
        <v>0.19459082033664124</v>
      </c>
      <c r="BB54" s="4">
        <f t="shared" si="5"/>
        <v>7.5889117155791927E-2</v>
      </c>
      <c r="BC54" s="4">
        <f t="shared" si="6"/>
        <v>0.22002258898691715</v>
      </c>
      <c r="BD54" s="4">
        <f t="shared" si="7"/>
        <v>0.48877800552290523</v>
      </c>
      <c r="BE54" s="4">
        <f t="shared" si="8"/>
        <v>0.21717983301288254</v>
      </c>
      <c r="BF54" s="4">
        <f t="shared" si="9"/>
        <v>0.21856972566973276</v>
      </c>
      <c r="BG54" s="4">
        <f t="shared" si="10"/>
        <v>0.93212686457938443</v>
      </c>
      <c r="BH54" s="4">
        <f t="shared" si="11"/>
        <v>-0.17931692240839764</v>
      </c>
      <c r="BI54" s="4">
        <f t="shared" si="12"/>
        <v>-0.31159751668430802</v>
      </c>
      <c r="BJ54" s="4">
        <f t="shared" si="13"/>
        <v>-0.12627919735306012</v>
      </c>
      <c r="BK54" s="4">
        <f t="shared" si="14"/>
        <v>0.87354209770210711</v>
      </c>
      <c r="BL54" s="4">
        <f t="shared" si="15"/>
        <v>0.19142966972904787</v>
      </c>
      <c r="BM54" s="4">
        <f t="shared" si="16"/>
        <v>0.33309533954083792</v>
      </c>
      <c r="BN54" s="4">
        <f t="shared" si="17"/>
        <v>0.54861178467007377</v>
      </c>
      <c r="BO54" s="4">
        <f t="shared" si="18"/>
        <v>0.27891784242285256</v>
      </c>
      <c r="BP54" s="4">
        <f t="shared" si="19"/>
        <v>0.18243616195697929</v>
      </c>
      <c r="BQ54" s="4">
        <f t="shared" si="20"/>
        <v>0.46504572327261401</v>
      </c>
      <c r="BR54" s="4">
        <f t="shared" si="21"/>
        <v>0.17932818829513109</v>
      </c>
      <c r="BS54" s="4">
        <f t="shared" si="22"/>
        <v>0.23441927953750288</v>
      </c>
      <c r="BT54" s="4">
        <f t="shared" si="23"/>
        <v>0.23321404100152804</v>
      </c>
      <c r="BU54" s="4">
        <f t="shared" si="24"/>
        <v>0.66484421787583092</v>
      </c>
      <c r="BV54" t="s">
        <v>277</v>
      </c>
      <c r="BW54" s="1">
        <f t="shared" si="1"/>
        <v>45407</v>
      </c>
      <c r="BX54">
        <f>group_stock_price_index[[#This Row],[VNINDEX]]</f>
        <v>1204.97</v>
      </c>
      <c r="BY54" s="5">
        <f t="shared" si="25"/>
        <v>7.2432571420796107E-2</v>
      </c>
      <c r="BZ54" s="5">
        <f t="shared" si="26"/>
        <v>0</v>
      </c>
      <c r="CA54" s="5">
        <f t="shared" si="27"/>
        <v>0</v>
      </c>
      <c r="CB54" s="5">
        <f t="shared" si="28"/>
        <v>0</v>
      </c>
      <c r="CC54" s="5">
        <f t="shared" si="29"/>
        <v>0</v>
      </c>
      <c r="CD54" s="5">
        <f t="shared" ref="CD54:CE54" si="195">IF(AVERAGE(BS54:BS58)&lt;0,0,AVERAGE(BS54:BS58))</f>
        <v>0</v>
      </c>
      <c r="CE54" s="5">
        <f t="shared" si="195"/>
        <v>0</v>
      </c>
      <c r="CF54" s="5">
        <f t="shared" ref="CF54:CG54" si="196">IF(AVERAGE(BE54:BE58)&lt;0,0,AVERAGE(BE54:BE58))</f>
        <v>0</v>
      </c>
      <c r="CG54" s="5">
        <f t="shared" si="196"/>
        <v>0</v>
      </c>
      <c r="CH54" s="5">
        <f t="shared" si="32"/>
        <v>0</v>
      </c>
      <c r="CI54" s="5">
        <f t="shared" si="33"/>
        <v>0</v>
      </c>
      <c r="CJ54" s="5">
        <f t="shared" si="34"/>
        <v>0.4422284201867942</v>
      </c>
      <c r="CK54" s="5">
        <f t="shared" si="35"/>
        <v>0</v>
      </c>
      <c r="CL54" s="5">
        <f t="shared" si="36"/>
        <v>0</v>
      </c>
      <c r="CM54" s="5">
        <f t="shared" si="37"/>
        <v>0</v>
      </c>
      <c r="CN54" s="5">
        <f t="shared" si="38"/>
        <v>0</v>
      </c>
      <c r="CO54" s="5">
        <f t="shared" si="39"/>
        <v>0.15761611853461777</v>
      </c>
      <c r="CP54" s="5">
        <f t="shared" si="40"/>
        <v>0</v>
      </c>
      <c r="CQ54" s="5">
        <f t="shared" si="41"/>
        <v>0</v>
      </c>
      <c r="CR54" s="5">
        <f t="shared" ref="CR54:CS54" si="197">IF(AVERAGE(BH54:BH58)&lt;0,0,AVERAGE(BH54:BH58))</f>
        <v>0.17244770165730122</v>
      </c>
      <c r="CS54" s="5">
        <f t="shared" si="197"/>
        <v>0</v>
      </c>
      <c r="CT54" s="5">
        <f t="shared" si="43"/>
        <v>6.4101031577167955E-2</v>
      </c>
      <c r="CU54" s="5">
        <f t="shared" si="44"/>
        <v>3.5034292646150475E-2</v>
      </c>
    </row>
    <row r="55" spans="1:99" x14ac:dyDescent="0.25">
      <c r="A55" s="1">
        <f>eod_group_score_df_positive[[#This Row],[date]]</f>
        <v>45406</v>
      </c>
      <c r="B55" s="1" t="s">
        <v>277</v>
      </c>
      <c r="C55" s="2">
        <f>AVERAGE(eod_group_score_df_positive!C55:C59)</f>
        <v>1.2792599415940469</v>
      </c>
      <c r="D55" s="2">
        <f>AVERAGE(eod_group_score_df_positive!D55:D59)</f>
        <v>0.33489204013937751</v>
      </c>
      <c r="E55" s="2">
        <f>AVERAGE(eod_group_score_df_positive!E55:E59)</f>
        <v>0.60950284260249199</v>
      </c>
      <c r="F55" s="2">
        <f>AVERAGE(eod_group_score_df_positive!F55:F59)</f>
        <v>0.45767310591063487</v>
      </c>
      <c r="G55" s="2">
        <f>AVERAGE(eod_group_score_df_positive!G55:G59)</f>
        <v>1.0990995761873155</v>
      </c>
      <c r="H55" s="2">
        <f>AVERAGE(eod_group_score_df_positive!H55:H59)</f>
        <v>0.68029424632596702</v>
      </c>
      <c r="I55" s="2">
        <f>AVERAGE(eod_group_score_df_positive!I55:I59)</f>
        <v>0.44942440559927543</v>
      </c>
      <c r="J55" s="2">
        <f>AVERAGE(eod_group_score_df_positive!J55:J59)</f>
        <v>0.31583137047584209</v>
      </c>
      <c r="K55" s="2">
        <f>AVERAGE(eod_group_score_df_positive!K55:K59)</f>
        <v>0.83997145149109664</v>
      </c>
      <c r="L55" s="2">
        <f>AVERAGE(eod_group_score_df_positive!L55:L59)</f>
        <v>0.13817665476640525</v>
      </c>
      <c r="M55" s="2">
        <f>AVERAGE(eod_group_score_df_positive!M55:M59)</f>
        <v>0.12062539340462168</v>
      </c>
      <c r="N55" s="2">
        <f>AVERAGE(eod_group_score_df_positive!N55:N59)</f>
        <v>0.58064219200423561</v>
      </c>
      <c r="O55" s="2">
        <f>AVERAGE(eod_group_score_df_positive!O55:O59)</f>
        <v>0.23995248679186668</v>
      </c>
      <c r="P55" s="2">
        <f>AVERAGE(eod_group_score_df_positive!P55:P59)</f>
        <v>0.38222752594470705</v>
      </c>
      <c r="Q55" s="2">
        <f>AVERAGE(eod_group_score_df_positive!Q55:Q59)</f>
        <v>0.26388298620369033</v>
      </c>
      <c r="R55" s="2">
        <f>AVERAGE(eod_group_score_df_positive!R55:R59)</f>
        <v>1.3468244789513075</v>
      </c>
      <c r="S55" s="2">
        <f>AVERAGE(eod_group_score_df_positive!S55:S59)</f>
        <v>0.7204304175959575</v>
      </c>
      <c r="T55" s="2">
        <f>AVERAGE(eod_group_score_df_positive!T55:T59)</f>
        <v>0.28980207901562771</v>
      </c>
      <c r="U55" s="2">
        <f>AVERAGE(eod_group_score_df_positive!U55:U59)</f>
        <v>0.56701262987696366</v>
      </c>
      <c r="V55" s="2">
        <f>AVERAGE(eod_group_score_df_positive!V55:V59)</f>
        <v>0.32709055918131769</v>
      </c>
      <c r="W55" s="2">
        <f>AVERAGE(eod_group_score_df_positive!W55:W59)</f>
        <v>0.65657748385156367</v>
      </c>
      <c r="X55" s="2">
        <f>AVERAGE(eod_group_score_df_positive!X55:X59)</f>
        <v>0.51307526900497058</v>
      </c>
      <c r="Y55" s="2">
        <f>AVERAGE(eod_group_score_df_positive!Y55:Y59)</f>
        <v>0.57495894093751887</v>
      </c>
      <c r="Z55" s="1" t="s">
        <v>277</v>
      </c>
      <c r="AA55" s="2">
        <f>ABS(AVERAGE(eod_group_score_df_negative!C55:C59))</f>
        <v>0.37851352165943436</v>
      </c>
      <c r="AB55" s="2">
        <f>ABS(AVERAGE(eod_group_score_df_negative!D55:D59))</f>
        <v>1.6174557557207831E-2</v>
      </c>
      <c r="AC55" s="2">
        <f>ABS(AVERAGE(eod_group_score_df_negative!E55:E59))</f>
        <v>0.50839670659351044</v>
      </c>
      <c r="AD55" s="2">
        <f>ABS(AVERAGE(eod_group_score_df_negative!F55:F59))</f>
        <v>0.59171196808932558</v>
      </c>
      <c r="AE55" s="2">
        <f>ABS(AVERAGE(eod_group_score_df_negative!G55:G59))</f>
        <v>1.1104122117503419</v>
      </c>
      <c r="AF55" s="2">
        <f>ABS(AVERAGE(eod_group_score_df_negative!H55:H59))</f>
        <v>0.2970233013001039</v>
      </c>
      <c r="AG55" s="2">
        <f>ABS(AVERAGE(eod_group_score_df_negative!I55:I59))</f>
        <v>0.32921107606369765</v>
      </c>
      <c r="AH55" s="2">
        <f>ABS(AVERAGE(eod_group_score_df_negative!J55:J59))</f>
        <v>0.32334604282447643</v>
      </c>
      <c r="AI55" s="2">
        <f>ABS(AVERAGE(eod_group_score_df_negative!K55:K59))</f>
        <v>7.3371879155530992E-2</v>
      </c>
      <c r="AJ55" s="2">
        <f>ABS(AVERAGE(eod_group_score_df_negative!L55:L59))</f>
        <v>0.13377749367175798</v>
      </c>
      <c r="AK55" s="2">
        <f>ABS(AVERAGE(eod_group_score_df_negative!M55:M59))</f>
        <v>0.42262331259868563</v>
      </c>
      <c r="AL55" s="2">
        <f>ABS(AVERAGE(eod_group_score_df_negative!N55:N59))</f>
        <v>0.89951604758001691</v>
      </c>
      <c r="AM55" s="2">
        <f>ABS(AVERAGE(eod_group_score_df_negative!O55:O59))</f>
        <v>6.1702532191045725E-2</v>
      </c>
      <c r="AN55" s="2">
        <f>ABS(AVERAGE(eod_group_score_df_negative!P55:P59))</f>
        <v>0.20384277579797488</v>
      </c>
      <c r="AO55" s="2">
        <f>ABS(AVERAGE(eod_group_score_df_negative!Q55:Q59))</f>
        <v>0.29758476144161972</v>
      </c>
      <c r="AP55" s="2">
        <f>ABS(AVERAGE(eod_group_score_df_negative!R55:R59))</f>
        <v>0.50286857123928486</v>
      </c>
      <c r="AQ55" s="2">
        <f>ABS(AVERAGE(eod_group_score_df_negative!S55:S59))</f>
        <v>0.63900114246918438</v>
      </c>
      <c r="AR55" s="2">
        <f>ABS(AVERAGE(eod_group_score_df_negative!T55:T59))</f>
        <v>0.27062245662170004</v>
      </c>
      <c r="AS55" s="2">
        <f>ABS(AVERAGE(eod_group_score_df_negative!U55:U59))</f>
        <v>0.27496265408880671</v>
      </c>
      <c r="AT55" s="2">
        <f>ABS(AVERAGE(eod_group_score_df_negative!V55:V59))</f>
        <v>0.26252655780648498</v>
      </c>
      <c r="AU55" s="2">
        <f>ABS(AVERAGE(eod_group_score_df_negative!W55:W59))</f>
        <v>0.39618399857498005</v>
      </c>
      <c r="AV55" s="2">
        <f>ABS(AVERAGE(eod_group_score_df_negative!X55:X59))</f>
        <v>0.46082883314378964</v>
      </c>
      <c r="AW55" s="2">
        <f>ABS(AVERAGE(eod_group_score_df_negative!Y55:Y59))</f>
        <v>0.1929576996086303</v>
      </c>
      <c r="AX55" t="s">
        <v>277</v>
      </c>
      <c r="AY55" s="4">
        <f t="shared" si="2"/>
        <v>0.54334710978353029</v>
      </c>
      <c r="AZ55" s="4">
        <f t="shared" si="3"/>
        <v>0.90785476223980199</v>
      </c>
      <c r="BA55" s="4">
        <f t="shared" si="4"/>
        <v>9.0442952662157766E-2</v>
      </c>
      <c r="BB55" s="4">
        <f t="shared" si="5"/>
        <v>-0.12773086400759667</v>
      </c>
      <c r="BC55" s="4">
        <f t="shared" si="6"/>
        <v>-5.1199706762304958E-3</v>
      </c>
      <c r="BD55" s="4">
        <f t="shared" si="7"/>
        <v>0.39216623701972603</v>
      </c>
      <c r="BE55" s="4">
        <f t="shared" si="8"/>
        <v>0.15438973995743402</v>
      </c>
      <c r="BF55" s="4">
        <f t="shared" si="9"/>
        <v>-1.1756786444992172E-2</v>
      </c>
      <c r="BG55" s="4">
        <f t="shared" si="10"/>
        <v>0.83933341013486074</v>
      </c>
      <c r="BH55" s="4">
        <f t="shared" si="11"/>
        <v>1.6176113215818633E-2</v>
      </c>
      <c r="BI55" s="4">
        <f t="shared" si="12"/>
        <v>-0.55591097752605667</v>
      </c>
      <c r="BJ55" s="4">
        <f t="shared" si="13"/>
        <v>-0.21543227409614443</v>
      </c>
      <c r="BK55" s="4">
        <f t="shared" si="14"/>
        <v>0.59090664296528117</v>
      </c>
      <c r="BL55" s="4">
        <f t="shared" si="15"/>
        <v>0.30437432099238698</v>
      </c>
      <c r="BM55" s="4">
        <f t="shared" si="16"/>
        <v>-6.0024418818833823E-2</v>
      </c>
      <c r="BN55" s="4">
        <f t="shared" si="17"/>
        <v>0.45626808600760083</v>
      </c>
      <c r="BO55" s="4">
        <f t="shared" si="18"/>
        <v>5.9899503232712314E-2</v>
      </c>
      <c r="BP55" s="4">
        <f t="shared" si="19"/>
        <v>3.4223380980485024E-2</v>
      </c>
      <c r="BQ55" s="4">
        <f t="shared" si="20"/>
        <v>0.34686288463549475</v>
      </c>
      <c r="BR55" s="4">
        <f t="shared" si="21"/>
        <v>0.10950157231640942</v>
      </c>
      <c r="BS55" s="4">
        <f t="shared" si="22"/>
        <v>0.24734328679692416</v>
      </c>
      <c r="BT55" s="4">
        <f t="shared" si="23"/>
        <v>5.3646386482927549E-2</v>
      </c>
      <c r="BU55" s="4">
        <f t="shared" si="24"/>
        <v>0.49745144350200027</v>
      </c>
      <c r="BV55" t="s">
        <v>277</v>
      </c>
      <c r="BW55" s="1">
        <f t="shared" si="1"/>
        <v>45406</v>
      </c>
      <c r="BX55">
        <f>group_stock_price_index[[#This Row],[VNINDEX]]</f>
        <v>1205.6099999999999</v>
      </c>
      <c r="BY55" s="5">
        <f t="shared" si="25"/>
        <v>0</v>
      </c>
      <c r="BZ55" s="5">
        <f t="shared" si="26"/>
        <v>0</v>
      </c>
      <c r="CA55" s="5">
        <f t="shared" si="27"/>
        <v>0</v>
      </c>
      <c r="CB55" s="5">
        <f t="shared" si="28"/>
        <v>0</v>
      </c>
      <c r="CC55" s="5">
        <f t="shared" si="29"/>
        <v>0</v>
      </c>
      <c r="CD55" s="5">
        <f t="shared" ref="CD55:CE55" si="198">IF(AVERAGE(BS55:BS59)&lt;0,0,AVERAGE(BS55:BS59))</f>
        <v>0</v>
      </c>
      <c r="CE55" s="5">
        <f t="shared" si="198"/>
        <v>0</v>
      </c>
      <c r="CF55" s="5">
        <f t="shared" ref="CF55:CG55" si="199">IF(AVERAGE(BE55:BE59)&lt;0,0,AVERAGE(BE55:BE59))</f>
        <v>0</v>
      </c>
      <c r="CG55" s="5">
        <f t="shared" si="199"/>
        <v>0</v>
      </c>
      <c r="CH55" s="5">
        <f t="shared" si="32"/>
        <v>0</v>
      </c>
      <c r="CI55" s="5">
        <f t="shared" si="33"/>
        <v>0</v>
      </c>
      <c r="CJ55" s="5">
        <f t="shared" si="34"/>
        <v>0.18980363794417265</v>
      </c>
      <c r="CK55" s="5">
        <f t="shared" si="35"/>
        <v>0</v>
      </c>
      <c r="CL55" s="5">
        <f t="shared" si="36"/>
        <v>0</v>
      </c>
      <c r="CM55" s="5">
        <f t="shared" si="37"/>
        <v>0</v>
      </c>
      <c r="CN55" s="5">
        <f t="shared" si="38"/>
        <v>0</v>
      </c>
      <c r="CO55" s="5">
        <f t="shared" si="39"/>
        <v>0</v>
      </c>
      <c r="CP55" s="5">
        <f t="shared" si="40"/>
        <v>0</v>
      </c>
      <c r="CQ55" s="5">
        <f t="shared" si="41"/>
        <v>0</v>
      </c>
      <c r="CR55" s="5">
        <f t="shared" ref="CR55:CS55" si="200">IF(AVERAGE(BH55:BH59)&lt;0,0,AVERAGE(BH55:BH59))</f>
        <v>0.32140692784225122</v>
      </c>
      <c r="CS55" s="5">
        <f t="shared" si="200"/>
        <v>0</v>
      </c>
      <c r="CT55" s="5">
        <f t="shared" si="43"/>
        <v>0</v>
      </c>
      <c r="CU55" s="5">
        <f t="shared" si="44"/>
        <v>0</v>
      </c>
    </row>
    <row r="56" spans="1:99" x14ac:dyDescent="0.25">
      <c r="A56" s="1">
        <f>eod_group_score_df_positive[[#This Row],[date]]</f>
        <v>45405</v>
      </c>
      <c r="B56" s="1" t="s">
        <v>277</v>
      </c>
      <c r="C56" s="2">
        <f>AVERAGE(eod_group_score_df_positive!C56:C60)</f>
        <v>0.64993775797270426</v>
      </c>
      <c r="D56" s="2">
        <f>AVERAGE(eod_group_score_df_positive!D56:D60)</f>
        <v>0.19693600339529108</v>
      </c>
      <c r="E56" s="2">
        <f>AVERAGE(eod_group_score_df_positive!E56:E60)</f>
        <v>0.3041966771368948</v>
      </c>
      <c r="F56" s="2">
        <f>AVERAGE(eod_group_score_df_positive!F56:F60)</f>
        <v>0.18365977419663709</v>
      </c>
      <c r="G56" s="2">
        <f>AVERAGE(eod_group_score_df_positive!G56:G60)</f>
        <v>0.83447725519732818</v>
      </c>
      <c r="H56" s="2">
        <f>AVERAGE(eod_group_score_df_positive!H56:H60)</f>
        <v>0.36043308901277421</v>
      </c>
      <c r="I56" s="2">
        <f>AVERAGE(eod_group_score_df_positive!I56:I60)</f>
        <v>0.29833688249130025</v>
      </c>
      <c r="J56" s="2">
        <f>AVERAGE(eod_group_score_df_positive!J56:J60)</f>
        <v>0.25169954158812563</v>
      </c>
      <c r="K56" s="2">
        <f>AVERAGE(eod_group_score_df_positive!K56:K60)</f>
        <v>0.76718865680197301</v>
      </c>
      <c r="L56" s="2">
        <f>AVERAGE(eod_group_score_df_positive!L56:L60)</f>
        <v>0.30131515008133786</v>
      </c>
      <c r="M56" s="2">
        <f>AVERAGE(eod_group_score_df_positive!M56:M60)</f>
        <v>5.4445881265461758E-2</v>
      </c>
      <c r="N56" s="2">
        <f>AVERAGE(eod_group_score_df_positive!N56:N60)</f>
        <v>0.20755492196570474</v>
      </c>
      <c r="O56" s="2">
        <f>AVERAGE(eod_group_score_df_positive!O56:O60)</f>
        <v>0.22336904284182085</v>
      </c>
      <c r="P56" s="2">
        <f>AVERAGE(eod_group_score_df_positive!P56:P60)</f>
        <v>0.11189863820195796</v>
      </c>
      <c r="Q56" s="2">
        <f>AVERAGE(eod_group_score_df_positive!Q56:Q60)</f>
        <v>0.22990750140373656</v>
      </c>
      <c r="R56" s="2">
        <f>AVERAGE(eod_group_score_df_positive!R56:R60)</f>
        <v>0.33250141884014933</v>
      </c>
      <c r="S56" s="2">
        <f>AVERAGE(eod_group_score_df_positive!S56:S60)</f>
        <v>0.63991139870563229</v>
      </c>
      <c r="T56" s="2">
        <f>AVERAGE(eod_group_score_df_positive!T56:T60)</f>
        <v>0.24370345202262272</v>
      </c>
      <c r="U56" s="2">
        <f>AVERAGE(eod_group_score_df_positive!U56:U60)</f>
        <v>0.14678873872339421</v>
      </c>
      <c r="V56" s="2">
        <f>AVERAGE(eod_group_score_df_positive!V56:V60)</f>
        <v>0.39581222662409937</v>
      </c>
      <c r="W56" s="2">
        <f>AVERAGE(eod_group_score_df_positive!W56:W60)</f>
        <v>0.32746729787628215</v>
      </c>
      <c r="X56" s="2">
        <f>AVERAGE(eod_group_score_df_positive!X56:X60)</f>
        <v>0.29737749258622587</v>
      </c>
      <c r="Y56" s="2">
        <f>AVERAGE(eod_group_score_df_positive!Y56:Y60)</f>
        <v>0.23982974849986025</v>
      </c>
      <c r="Z56" s="1" t="s">
        <v>277</v>
      </c>
      <c r="AA56" s="2">
        <f>ABS(AVERAGE(eod_group_score_df_negative!C56:C60))</f>
        <v>0.3936280937181858</v>
      </c>
      <c r="AB56" s="2">
        <f>ABS(AVERAGE(eod_group_score_df_negative!D56:D60))</f>
        <v>0.22365133236956805</v>
      </c>
      <c r="AC56" s="2">
        <f>ABS(AVERAGE(eod_group_score_df_negative!E56:E60))</f>
        <v>0.61773529393081383</v>
      </c>
      <c r="AD56" s="2">
        <f>ABS(AVERAGE(eod_group_score_df_negative!F56:F60))</f>
        <v>0.62272833827744545</v>
      </c>
      <c r="AE56" s="2">
        <f>ABS(AVERAGE(eod_group_score_df_negative!G56:G60))</f>
        <v>1.1511968219725524</v>
      </c>
      <c r="AF56" s="2">
        <f>ABS(AVERAGE(eod_group_score_df_negative!H56:H60))</f>
        <v>0.35266691525950949</v>
      </c>
      <c r="AG56" s="2">
        <f>ABS(AVERAGE(eod_group_score_df_negative!I56:I60))</f>
        <v>0.34928955421671776</v>
      </c>
      <c r="AH56" s="2">
        <f>ABS(AVERAGE(eod_group_score_df_negative!J56:J60))</f>
        <v>0.36162201359186313</v>
      </c>
      <c r="AI56" s="2">
        <f>ABS(AVERAGE(eod_group_score_df_negative!K56:K60))</f>
        <v>7.3371879155530992E-2</v>
      </c>
      <c r="AJ56" s="2">
        <f>ABS(AVERAGE(eod_group_score_df_negative!L56:L60))</f>
        <v>0.12827899154512373</v>
      </c>
      <c r="AK56" s="2">
        <f>ABS(AVERAGE(eod_group_score_df_negative!M56:M60))</f>
        <v>0.47125961403303018</v>
      </c>
      <c r="AL56" s="2">
        <f>ABS(AVERAGE(eod_group_score_df_negative!N56:N60))</f>
        <v>0.93056261475547952</v>
      </c>
      <c r="AM56" s="2">
        <f>ABS(AVERAGE(eod_group_score_df_negative!O56:O60))</f>
        <v>8.9692450547672831E-2</v>
      </c>
      <c r="AN56" s="2">
        <f>ABS(AVERAGE(eod_group_score_df_negative!P56:P60))</f>
        <v>0.36292972592139849</v>
      </c>
      <c r="AO56" s="2">
        <f>ABS(AVERAGE(eod_group_score_df_negative!Q56:Q60))</f>
        <v>0.32596799528811093</v>
      </c>
      <c r="AP56" s="2">
        <f>ABS(AVERAGE(eod_group_score_df_negative!R56:R60))</f>
        <v>0.65502581150514894</v>
      </c>
      <c r="AQ56" s="2">
        <f>ABS(AVERAGE(eod_group_score_df_negative!S56:S60))</f>
        <v>0.64480479712025029</v>
      </c>
      <c r="AR56" s="2">
        <f>ABS(AVERAGE(eod_group_score_df_negative!T56:T60))</f>
        <v>0.33568130093777815</v>
      </c>
      <c r="AS56" s="2">
        <f>ABS(AVERAGE(eod_group_score_df_negative!U56:U60))</f>
        <v>0.27789301607949496</v>
      </c>
      <c r="AT56" s="2">
        <f>ABS(AVERAGE(eod_group_score_df_negative!V56:V60))</f>
        <v>0.30504746080491973</v>
      </c>
      <c r="AU56" s="2">
        <f>ABS(AVERAGE(eod_group_score_df_negative!W56:W60))</f>
        <v>0.44810933183013324</v>
      </c>
      <c r="AV56" s="2">
        <f>ABS(AVERAGE(eod_group_score_df_negative!X56:X60))</f>
        <v>0.47560353119665866</v>
      </c>
      <c r="AW56" s="2">
        <f>ABS(AVERAGE(eod_group_score_df_negative!Y56:Y60))</f>
        <v>0.19877079695693839</v>
      </c>
      <c r="AX56" t="s">
        <v>277</v>
      </c>
      <c r="AY56" s="4">
        <f t="shared" si="2"/>
        <v>0.24560947815532658</v>
      </c>
      <c r="AZ56" s="4">
        <f t="shared" si="3"/>
        <v>-6.3519099845680826E-2</v>
      </c>
      <c r="BA56" s="4">
        <f t="shared" si="4"/>
        <v>-0.34008866883182653</v>
      </c>
      <c r="BB56" s="4">
        <f t="shared" si="5"/>
        <v>-0.54448789272661813</v>
      </c>
      <c r="BC56" s="4">
        <f t="shared" si="6"/>
        <v>-0.15950229215190978</v>
      </c>
      <c r="BD56" s="4">
        <f t="shared" si="7"/>
        <v>1.0890721787598461E-2</v>
      </c>
      <c r="BE56" s="4">
        <f t="shared" si="8"/>
        <v>-7.8676021912288757E-2</v>
      </c>
      <c r="BF56" s="4">
        <f t="shared" si="9"/>
        <v>-0.17922486349184164</v>
      </c>
      <c r="BG56" s="4">
        <f t="shared" si="10"/>
        <v>0.82542154665409972</v>
      </c>
      <c r="BH56" s="4">
        <f t="shared" si="11"/>
        <v>0.40278984690315356</v>
      </c>
      <c r="BI56" s="4">
        <f t="shared" si="12"/>
        <v>-0.79286546649261191</v>
      </c>
      <c r="BJ56" s="4">
        <f t="shared" si="13"/>
        <v>-0.63526627915135725</v>
      </c>
      <c r="BK56" s="4">
        <f t="shared" si="14"/>
        <v>0.42699787459275629</v>
      </c>
      <c r="BL56" s="4">
        <f t="shared" si="15"/>
        <v>-0.5286775321076328</v>
      </c>
      <c r="BM56" s="4">
        <f t="shared" si="16"/>
        <v>-0.1728093691052297</v>
      </c>
      <c r="BN56" s="4">
        <f t="shared" si="17"/>
        <v>-0.32659797396394419</v>
      </c>
      <c r="BO56" s="4">
        <f t="shared" si="18"/>
        <v>-3.8089333897376983E-3</v>
      </c>
      <c r="BP56" s="4">
        <f t="shared" si="19"/>
        <v>-0.15875089643831519</v>
      </c>
      <c r="BQ56" s="4">
        <f t="shared" si="20"/>
        <v>-0.30871181978832879</v>
      </c>
      <c r="BR56" s="4">
        <f t="shared" si="21"/>
        <v>0.1295049029744231</v>
      </c>
      <c r="BS56" s="4">
        <f t="shared" si="22"/>
        <v>-0.15555140437833795</v>
      </c>
      <c r="BT56" s="4">
        <f t="shared" si="23"/>
        <v>-0.23056974638033684</v>
      </c>
      <c r="BU56" s="4">
        <f t="shared" si="24"/>
        <v>9.3613544187819739E-2</v>
      </c>
      <c r="BV56" t="s">
        <v>277</v>
      </c>
      <c r="BW56" s="1">
        <f t="shared" si="1"/>
        <v>45405</v>
      </c>
      <c r="BX56">
        <f>group_stock_price_index[[#This Row],[VNINDEX]]</f>
        <v>1177.4000000000001</v>
      </c>
      <c r="BY56" s="5">
        <f t="shared" si="25"/>
        <v>0</v>
      </c>
      <c r="BZ56" s="5">
        <f t="shared" si="26"/>
        <v>0</v>
      </c>
      <c r="CA56" s="5">
        <f t="shared" si="27"/>
        <v>0</v>
      </c>
      <c r="CB56" s="5">
        <f t="shared" si="28"/>
        <v>0</v>
      </c>
      <c r="CC56" s="5">
        <f t="shared" si="29"/>
        <v>0</v>
      </c>
      <c r="CD56" s="5">
        <f t="shared" ref="CD56:CE56" si="201">IF(AVERAGE(BS56:BS60)&lt;0,0,AVERAGE(BS56:BS60))</f>
        <v>0</v>
      </c>
      <c r="CE56" s="5">
        <f t="shared" si="201"/>
        <v>0</v>
      </c>
      <c r="CF56" s="5">
        <f t="shared" ref="CF56:CG56" si="202">IF(AVERAGE(BE56:BE60)&lt;0,0,AVERAGE(BE56:BE60))</f>
        <v>0</v>
      </c>
      <c r="CG56" s="5">
        <f t="shared" si="202"/>
        <v>0</v>
      </c>
      <c r="CH56" s="5">
        <f t="shared" si="32"/>
        <v>0</v>
      </c>
      <c r="CI56" s="5">
        <f t="shared" si="33"/>
        <v>0</v>
      </c>
      <c r="CJ56" s="5">
        <f t="shared" si="34"/>
        <v>0</v>
      </c>
      <c r="CK56" s="5">
        <f t="shared" si="35"/>
        <v>0</v>
      </c>
      <c r="CL56" s="5">
        <f t="shared" si="36"/>
        <v>0</v>
      </c>
      <c r="CM56" s="5">
        <f t="shared" si="37"/>
        <v>0</v>
      </c>
      <c r="CN56" s="5">
        <f t="shared" si="38"/>
        <v>0</v>
      </c>
      <c r="CO56" s="5">
        <f t="shared" si="39"/>
        <v>0</v>
      </c>
      <c r="CP56" s="5">
        <f t="shared" si="40"/>
        <v>0</v>
      </c>
      <c r="CQ56" s="5">
        <f t="shared" si="41"/>
        <v>0</v>
      </c>
      <c r="CR56" s="5">
        <f t="shared" ref="CR56:CS56" si="203">IF(AVERAGE(BH56:BH60)&lt;0,0,AVERAGE(BH56:BH60))</f>
        <v>0.43346138139559132</v>
      </c>
      <c r="CS56" s="5">
        <f t="shared" si="203"/>
        <v>0</v>
      </c>
      <c r="CT56" s="5">
        <f t="shared" si="43"/>
        <v>0</v>
      </c>
      <c r="CU56" s="5">
        <f t="shared" si="44"/>
        <v>0</v>
      </c>
    </row>
    <row r="57" spans="1:99" x14ac:dyDescent="0.25">
      <c r="A57" s="1">
        <f>eod_group_score_df_positive[[#This Row],[date]]</f>
        <v>45404</v>
      </c>
      <c r="B57" s="1" t="s">
        <v>277</v>
      </c>
      <c r="C57" s="2">
        <f>AVERAGE(eod_group_score_df_positive!C57:C61)</f>
        <v>0.62159692548535439</v>
      </c>
      <c r="D57" s="2">
        <f>AVERAGE(eod_group_score_df_positive!D57:D61)</f>
        <v>0.19418086158651215</v>
      </c>
      <c r="E57" s="2">
        <f>AVERAGE(eod_group_score_df_positive!E57:E61)</f>
        <v>0.29548554229139817</v>
      </c>
      <c r="F57" s="2">
        <f>AVERAGE(eod_group_score_df_positive!F57:F61)</f>
        <v>0.16699449636263267</v>
      </c>
      <c r="G57" s="2">
        <f>AVERAGE(eod_group_score_df_positive!G57:G61)</f>
        <v>0.83428491635776003</v>
      </c>
      <c r="H57" s="2">
        <f>AVERAGE(eod_group_score_df_positive!H57:H61)</f>
        <v>0.21248956854896428</v>
      </c>
      <c r="I57" s="2">
        <f>AVERAGE(eod_group_score_df_positive!I57:I61)</f>
        <v>0.29799353590669425</v>
      </c>
      <c r="J57" s="2">
        <f>AVERAGE(eod_group_score_df_positive!J57:J61)</f>
        <v>0.24782985021208082</v>
      </c>
      <c r="K57" s="2">
        <f>AVERAGE(eod_group_score_df_positive!K57:K61)</f>
        <v>0.77516633114482503</v>
      </c>
      <c r="L57" s="2">
        <f>AVERAGE(eod_group_score_df_positive!L57:L61)</f>
        <v>0.34948239572723439</v>
      </c>
      <c r="M57" s="2">
        <f>AVERAGE(eod_group_score_df_positive!M57:M61)</f>
        <v>4.8543308610900782E-2</v>
      </c>
      <c r="N57" s="2">
        <f>AVERAGE(eod_group_score_df_positive!N57:N61)</f>
        <v>0.20196116828241242</v>
      </c>
      <c r="O57" s="2">
        <f>AVERAGE(eod_group_score_df_positive!O57:O61)</f>
        <v>0.21919804810182658</v>
      </c>
      <c r="P57" s="2">
        <f>AVERAGE(eod_group_score_df_positive!P57:P61)</f>
        <v>0.11127723340138371</v>
      </c>
      <c r="Q57" s="2">
        <f>AVERAGE(eod_group_score_df_positive!Q57:Q61)</f>
        <v>0.22546155721095232</v>
      </c>
      <c r="R57" s="2">
        <f>AVERAGE(eod_group_score_df_positive!R57:R61)</f>
        <v>0.32939188778955175</v>
      </c>
      <c r="S57" s="2">
        <f>AVERAGE(eod_group_score_df_positive!S57:S61)</f>
        <v>0.63862319612125829</v>
      </c>
      <c r="T57" s="2">
        <f>AVERAGE(eod_group_score_df_positive!T57:T61)</f>
        <v>0.24026176022432763</v>
      </c>
      <c r="U57" s="2">
        <f>AVERAGE(eod_group_score_df_positive!U57:U61)</f>
        <v>0.145472589884651</v>
      </c>
      <c r="V57" s="2">
        <f>AVERAGE(eod_group_score_df_positive!V57:V61)</f>
        <v>0.38265501327937368</v>
      </c>
      <c r="W57" s="2">
        <f>AVERAGE(eod_group_score_df_positive!W57:W61)</f>
        <v>0.30089850617140729</v>
      </c>
      <c r="X57" s="2">
        <f>AVERAGE(eod_group_score_df_positive!X57:X61)</f>
        <v>0.29677543017723174</v>
      </c>
      <c r="Y57" s="2">
        <f>AVERAGE(eod_group_score_df_positive!Y57:Y61)</f>
        <v>0.2363325487630385</v>
      </c>
      <c r="Z57" s="1" t="s">
        <v>277</v>
      </c>
      <c r="AA57" s="2">
        <f>ABS(AVERAGE(eod_group_score_df_negative!C57:C61))</f>
        <v>1.6212529243333467</v>
      </c>
      <c r="AB57" s="2">
        <f>ABS(AVERAGE(eod_group_score_df_negative!D57:D61))</f>
        <v>1.2656839175746994</v>
      </c>
      <c r="AC57" s="2">
        <f>ABS(AVERAGE(eod_group_score_df_negative!E57:E61))</f>
        <v>2.4154481980923443</v>
      </c>
      <c r="AD57" s="2">
        <f>ABS(AVERAGE(eod_group_score_df_negative!F57:F61))</f>
        <v>2.5775645809703844</v>
      </c>
      <c r="AE57" s="2">
        <f>ABS(AVERAGE(eod_group_score_df_negative!G57:G61))</f>
        <v>3.603672715068293</v>
      </c>
      <c r="AF57" s="2">
        <f>ABS(AVERAGE(eod_group_score_df_negative!H57:H61))</f>
        <v>1.3693530288544735</v>
      </c>
      <c r="AG57" s="2">
        <f>ABS(AVERAGE(eod_group_score_df_negative!I57:I61))</f>
        <v>1.8426885946062701</v>
      </c>
      <c r="AH57" s="2">
        <f>ABS(AVERAGE(eod_group_score_df_negative!J57:J61))</f>
        <v>1.7792897967620327</v>
      </c>
      <c r="AI57" s="2">
        <f>ABS(AVERAGE(eod_group_score_df_negative!K57:K61))</f>
        <v>1.153213962296032</v>
      </c>
      <c r="AJ57" s="2">
        <f>ABS(AVERAGE(eod_group_score_df_negative!L57:L61))</f>
        <v>0.26966204594992577</v>
      </c>
      <c r="AK57" s="2">
        <f>ABS(AVERAGE(eod_group_score_df_negative!M57:M61))</f>
        <v>0.94778638812190974</v>
      </c>
      <c r="AL57" s="2">
        <f>ABS(AVERAGE(eod_group_score_df_negative!N57:N61))</f>
        <v>2.6145211235455124</v>
      </c>
      <c r="AM57" s="2">
        <f>ABS(AVERAGE(eod_group_score_df_negative!O57:O61))</f>
        <v>0.74907357241401407</v>
      </c>
      <c r="AN57" s="2">
        <f>ABS(AVERAGE(eod_group_score_df_negative!P57:P61))</f>
        <v>1.7949088417408361</v>
      </c>
      <c r="AO57" s="2">
        <f>ABS(AVERAGE(eod_group_score_df_negative!Q57:Q61))</f>
        <v>1.4266976592413805</v>
      </c>
      <c r="AP57" s="2">
        <f>ABS(AVERAGE(eod_group_score_df_negative!R57:R61))</f>
        <v>2.9949147691648834</v>
      </c>
      <c r="AQ57" s="2">
        <f>ABS(AVERAGE(eod_group_score_df_negative!S57:S61))</f>
        <v>2.3452501274554782</v>
      </c>
      <c r="AR57" s="2">
        <f>ABS(AVERAGE(eod_group_score_df_negative!T57:T61))</f>
        <v>1.665906270258656</v>
      </c>
      <c r="AS57" s="2">
        <f>ABS(AVERAGE(eod_group_score_df_negative!U57:U61))</f>
        <v>2.3953771875968206</v>
      </c>
      <c r="AT57" s="2">
        <f>ABS(AVERAGE(eod_group_score_df_negative!V57:V61))</f>
        <v>1.4803913924043648</v>
      </c>
      <c r="AU57" s="2">
        <f>ABS(AVERAGE(eod_group_score_df_negative!W57:W61))</f>
        <v>1.4896832833674545</v>
      </c>
      <c r="AV57" s="2">
        <f>ABS(AVERAGE(eod_group_score_df_negative!X57:X61))</f>
        <v>2.2938187159052386</v>
      </c>
      <c r="AW57" s="2">
        <f>ABS(AVERAGE(eod_group_score_df_negative!Y57:Y61))</f>
        <v>0.96801708794924868</v>
      </c>
      <c r="AX57" t="s">
        <v>277</v>
      </c>
      <c r="AY57" s="4">
        <f t="shared" si="2"/>
        <v>-0.44570794559823013</v>
      </c>
      <c r="AZ57" s="4">
        <f t="shared" si="3"/>
        <v>-0.73397418122782321</v>
      </c>
      <c r="BA57" s="4">
        <f t="shared" si="4"/>
        <v>-0.78200460019390128</v>
      </c>
      <c r="BB57" s="4">
        <f t="shared" si="5"/>
        <v>-0.8783086888223175</v>
      </c>
      <c r="BC57" s="4">
        <f t="shared" si="6"/>
        <v>-0.62402303688073812</v>
      </c>
      <c r="BD57" s="4">
        <f t="shared" si="7"/>
        <v>-0.73133917508889756</v>
      </c>
      <c r="BE57" s="4">
        <f t="shared" si="8"/>
        <v>-0.7215901121804692</v>
      </c>
      <c r="BF57" s="4">
        <f t="shared" si="9"/>
        <v>-0.75548572026124161</v>
      </c>
      <c r="BG57" s="4">
        <f t="shared" si="10"/>
        <v>-0.19604412699978754</v>
      </c>
      <c r="BH57" s="4">
        <f t="shared" si="11"/>
        <v>0.12892040112818984</v>
      </c>
      <c r="BI57" s="4">
        <f t="shared" si="12"/>
        <v>-0.90255573276579981</v>
      </c>
      <c r="BJ57" s="4">
        <f t="shared" si="13"/>
        <v>-0.85658623250115484</v>
      </c>
      <c r="BK57" s="4">
        <f t="shared" si="14"/>
        <v>-0.54723851560360692</v>
      </c>
      <c r="BL57" s="4">
        <f t="shared" si="15"/>
        <v>-0.88324620051263225</v>
      </c>
      <c r="BM57" s="4">
        <f t="shared" si="16"/>
        <v>-0.72707042400540056</v>
      </c>
      <c r="BN57" s="4">
        <f t="shared" si="17"/>
        <v>-0.80182821756201972</v>
      </c>
      <c r="BO57" s="4">
        <f t="shared" si="18"/>
        <v>-0.57195019569011218</v>
      </c>
      <c r="BP57" s="4">
        <f t="shared" si="19"/>
        <v>-0.74791124771571138</v>
      </c>
      <c r="BQ57" s="4">
        <f t="shared" si="20"/>
        <v>-0.88549296288673485</v>
      </c>
      <c r="BR57" s="4">
        <f t="shared" si="21"/>
        <v>-0.58921580040950283</v>
      </c>
      <c r="BS57" s="4">
        <f t="shared" si="22"/>
        <v>-0.66390978850633864</v>
      </c>
      <c r="BT57" s="4">
        <f t="shared" si="23"/>
        <v>-0.77088234324468041</v>
      </c>
      <c r="BU57" s="4">
        <f t="shared" si="24"/>
        <v>-0.60753498559073815</v>
      </c>
      <c r="BV57" t="s">
        <v>277</v>
      </c>
      <c r="BW57" s="1">
        <f t="shared" si="1"/>
        <v>45404</v>
      </c>
      <c r="BX57">
        <f>group_stock_price_index[[#This Row],[VNINDEX]]</f>
        <v>1190.22</v>
      </c>
      <c r="BY57" s="5">
        <f t="shared" si="25"/>
        <v>0</v>
      </c>
      <c r="BZ57" s="5">
        <f t="shared" si="26"/>
        <v>0</v>
      </c>
      <c r="CA57" s="5">
        <f t="shared" si="27"/>
        <v>0</v>
      </c>
      <c r="CB57" s="5">
        <f t="shared" si="28"/>
        <v>0</v>
      </c>
      <c r="CC57" s="5">
        <f t="shared" si="29"/>
        <v>0</v>
      </c>
      <c r="CD57" s="5">
        <f t="shared" ref="CD57:CE57" si="204">IF(AVERAGE(BS57:BS61)&lt;0,0,AVERAGE(BS57:BS61))</f>
        <v>0</v>
      </c>
      <c r="CE57" s="5">
        <f t="shared" si="204"/>
        <v>0</v>
      </c>
      <c r="CF57" s="5">
        <f t="shared" ref="CF57:CG57" si="205">IF(AVERAGE(BE57:BE61)&lt;0,0,AVERAGE(BE57:BE61))</f>
        <v>0</v>
      </c>
      <c r="CG57" s="5">
        <f t="shared" si="205"/>
        <v>0</v>
      </c>
      <c r="CH57" s="5">
        <f t="shared" si="32"/>
        <v>0</v>
      </c>
      <c r="CI57" s="5">
        <f t="shared" si="33"/>
        <v>0</v>
      </c>
      <c r="CJ57" s="5">
        <f t="shared" si="34"/>
        <v>0</v>
      </c>
      <c r="CK57" s="5">
        <f t="shared" si="35"/>
        <v>0</v>
      </c>
      <c r="CL57" s="5">
        <f t="shared" si="36"/>
        <v>0</v>
      </c>
      <c r="CM57" s="5">
        <f t="shared" si="37"/>
        <v>0</v>
      </c>
      <c r="CN57" s="5">
        <f t="shared" si="38"/>
        <v>0</v>
      </c>
      <c r="CO57" s="5">
        <f t="shared" si="39"/>
        <v>0</v>
      </c>
      <c r="CP57" s="5">
        <f t="shared" si="40"/>
        <v>0</v>
      </c>
      <c r="CQ57" s="5">
        <f t="shared" si="41"/>
        <v>0</v>
      </c>
      <c r="CR57" s="5">
        <f t="shared" ref="CR57:CS57" si="206">IF(AVERAGE(BH57:BH61)&lt;0,0,AVERAGE(BH57:BH61))</f>
        <v>0.45443899946494765</v>
      </c>
      <c r="CS57" s="5">
        <f t="shared" si="206"/>
        <v>0</v>
      </c>
      <c r="CT57" s="5">
        <f t="shared" si="43"/>
        <v>0</v>
      </c>
      <c r="CU57" s="5">
        <f t="shared" si="44"/>
        <v>0</v>
      </c>
    </row>
    <row r="58" spans="1:99" x14ac:dyDescent="0.25">
      <c r="A58" s="1">
        <f>eod_group_score_df_positive[[#This Row],[date]]</f>
        <v>45401</v>
      </c>
      <c r="B58" s="1" t="s">
        <v>277</v>
      </c>
      <c r="C58" s="2">
        <f>AVERAGE(eod_group_score_df_positive!C58:C62)</f>
        <v>0.35088823982172423</v>
      </c>
      <c r="D58" s="2">
        <f>AVERAGE(eod_group_score_df_positive!D58:D62)</f>
        <v>0.17015362460685951</v>
      </c>
      <c r="E58" s="2">
        <f>AVERAGE(eod_group_score_df_positive!E58:E62)</f>
        <v>0.19582772528099154</v>
      </c>
      <c r="F58" s="2">
        <f>AVERAGE(eod_group_score_df_positive!F58:F62)</f>
        <v>0.17990615439166843</v>
      </c>
      <c r="G58" s="2">
        <f>AVERAGE(eod_group_score_df_positive!G58:G62)</f>
        <v>0.37467056104331503</v>
      </c>
      <c r="H58" s="2">
        <f>AVERAGE(eod_group_score_df_positive!H58:H62)</f>
        <v>0.19809019239644171</v>
      </c>
      <c r="I58" s="2">
        <f>AVERAGE(eod_group_score_df_positive!I58:I62)</f>
        <v>0.23867228136628302</v>
      </c>
      <c r="J58" s="2">
        <f>AVERAGE(eod_group_score_df_positive!J58:J62)</f>
        <v>0.27086980332528265</v>
      </c>
      <c r="K58" s="2">
        <f>AVERAGE(eod_group_score_df_positive!K58:K62)</f>
        <v>0.78545668364082755</v>
      </c>
      <c r="L58" s="2">
        <f>AVERAGE(eod_group_score_df_positive!L58:L62)</f>
        <v>0.75121251141152856</v>
      </c>
      <c r="M58" s="2">
        <f>AVERAGE(eod_group_score_df_positive!M58:M62)</f>
        <v>5.607977361397596E-2</v>
      </c>
      <c r="N58" s="2">
        <f>AVERAGE(eod_group_score_df_positive!N58:N62)</f>
        <v>0.22182709592610786</v>
      </c>
      <c r="O58" s="2">
        <f>AVERAGE(eod_group_score_df_positive!O58:O62)</f>
        <v>0.21078345813334659</v>
      </c>
      <c r="P58" s="2">
        <f>AVERAGE(eod_group_score_df_positive!P58:P62)</f>
        <v>0.10229177385183294</v>
      </c>
      <c r="Q58" s="2">
        <f>AVERAGE(eod_group_score_df_positive!Q58:Q62)</f>
        <v>0.6923918518805845</v>
      </c>
      <c r="R58" s="2">
        <f>AVERAGE(eod_group_score_df_positive!R58:R62)</f>
        <v>4.5476483856881987E-2</v>
      </c>
      <c r="S58" s="2">
        <f>AVERAGE(eod_group_score_df_positive!S58:S62)</f>
        <v>0.44482814662421238</v>
      </c>
      <c r="T58" s="2">
        <f>AVERAGE(eod_group_score_df_positive!T58:T62)</f>
        <v>0.15430382896954628</v>
      </c>
      <c r="U58" s="2">
        <f>AVERAGE(eod_group_score_df_positive!U58:U62)</f>
        <v>9.6705578198725925E-2</v>
      </c>
      <c r="V58" s="2">
        <f>AVERAGE(eod_group_score_df_positive!V58:V62)</f>
        <v>0.56328834324014088</v>
      </c>
      <c r="W58" s="2">
        <f>AVERAGE(eod_group_score_df_positive!W58:W62)</f>
        <v>0.26358785927892103</v>
      </c>
      <c r="X58" s="2">
        <f>AVERAGE(eod_group_score_df_positive!X58:X62)</f>
        <v>0.18621690571279542</v>
      </c>
      <c r="Y58" s="2">
        <f>AVERAGE(eod_group_score_df_positive!Y58:Y62)</f>
        <v>0.35031041431360455</v>
      </c>
      <c r="Z58" s="1" t="s">
        <v>277</v>
      </c>
      <c r="AA58" s="2">
        <f>ABS(AVERAGE(eod_group_score_df_negative!C58:C62))</f>
        <v>1.6170126946466723</v>
      </c>
      <c r="AB58" s="2">
        <f>ABS(AVERAGE(eod_group_score_df_negative!D58:D62))</f>
        <v>1.2676993101787926</v>
      </c>
      <c r="AC58" s="2">
        <f>ABS(AVERAGE(eod_group_score_df_negative!E58:E62))</f>
        <v>2.4781684422710448</v>
      </c>
      <c r="AD58" s="2">
        <f>ABS(AVERAGE(eod_group_score_df_negative!F58:F62))</f>
        <v>2.5910366696824316</v>
      </c>
      <c r="AE58" s="2">
        <f>ABS(AVERAGE(eod_group_score_df_negative!G58:G62))</f>
        <v>3.6037654990623884</v>
      </c>
      <c r="AF58" s="2">
        <f>ABS(AVERAGE(eod_group_score_df_negative!H58:H62))</f>
        <v>1.3718819822300981</v>
      </c>
      <c r="AG58" s="2">
        <f>ABS(AVERAGE(eod_group_score_df_negative!I58:I62))</f>
        <v>1.8475997237534465</v>
      </c>
      <c r="AH58" s="2">
        <f>ABS(AVERAGE(eod_group_score_df_negative!J58:J62))</f>
        <v>1.7787790849268137</v>
      </c>
      <c r="AI58" s="2">
        <f>ABS(AVERAGE(eod_group_score_df_negative!K58:K62))</f>
        <v>1.153213962296032</v>
      </c>
      <c r="AJ58" s="2">
        <f>ABS(AVERAGE(eod_group_score_df_negative!L58:L62))</f>
        <v>0.25464953229976878</v>
      </c>
      <c r="AK58" s="2">
        <f>ABS(AVERAGE(eod_group_score_df_negative!M58:M62))</f>
        <v>0.94285719444964367</v>
      </c>
      <c r="AL58" s="2">
        <f>ABS(AVERAGE(eod_group_score_df_negative!N58:N62))</f>
        <v>2.5976244258007881</v>
      </c>
      <c r="AM58" s="2">
        <f>ABS(AVERAGE(eod_group_score_df_negative!O58:O62))</f>
        <v>0.73896432506837972</v>
      </c>
      <c r="AN58" s="2">
        <f>ABS(AVERAGE(eod_group_score_df_negative!P58:P62))</f>
        <v>1.8366615338348748</v>
      </c>
      <c r="AO58" s="2">
        <f>ABS(AVERAGE(eod_group_score_df_negative!Q58:Q62))</f>
        <v>1.4251900187202207</v>
      </c>
      <c r="AP58" s="2">
        <f>ABS(AVERAGE(eod_group_score_df_negative!R58:R62))</f>
        <v>2.9949147691648834</v>
      </c>
      <c r="AQ58" s="2">
        <f>ABS(AVERAGE(eod_group_score_df_negative!S58:S62))</f>
        <v>2.346106708207508</v>
      </c>
      <c r="AR58" s="2">
        <f>ABS(AVERAGE(eod_group_score_df_negative!T58:T62))</f>
        <v>1.6808055979121914</v>
      </c>
      <c r="AS58" s="2">
        <f>ABS(AVERAGE(eod_group_score_df_negative!U58:U62))</f>
        <v>2.3939010378710894</v>
      </c>
      <c r="AT58" s="2">
        <f>ABS(AVERAGE(eod_group_score_df_negative!V58:V62))</f>
        <v>1.4809108907540951</v>
      </c>
      <c r="AU58" s="2">
        <f>ABS(AVERAGE(eod_group_score_df_negative!W58:W62))</f>
        <v>1.4778685525527908</v>
      </c>
      <c r="AV58" s="2">
        <f>ABS(AVERAGE(eod_group_score_df_negative!X58:X62))</f>
        <v>2.2950591635921422</v>
      </c>
      <c r="AW58" s="2">
        <f>ABS(AVERAGE(eod_group_score_df_negative!Y58:Y62))</f>
        <v>0.97965256024006409</v>
      </c>
      <c r="AX58" t="s">
        <v>277</v>
      </c>
      <c r="AY58" s="4">
        <f t="shared" si="2"/>
        <v>-0.64338830916149514</v>
      </c>
      <c r="AZ58" s="4">
        <f t="shared" si="3"/>
        <v>-0.76332263127838562</v>
      </c>
      <c r="BA58" s="4">
        <f t="shared" si="4"/>
        <v>-0.85353178313619937</v>
      </c>
      <c r="BB58" s="4">
        <f t="shared" si="5"/>
        <v>-0.87014805731202105</v>
      </c>
      <c r="BC58" s="4">
        <f t="shared" si="6"/>
        <v>-0.81164932381325727</v>
      </c>
      <c r="BD58" s="4">
        <f t="shared" si="7"/>
        <v>-0.7476513334466417</v>
      </c>
      <c r="BE58" s="4">
        <f t="shared" si="8"/>
        <v>-0.77119735031618197</v>
      </c>
      <c r="BF58" s="4">
        <f t="shared" si="9"/>
        <v>-0.73569150806480277</v>
      </c>
      <c r="BG58" s="4">
        <f t="shared" si="10"/>
        <v>-0.18969559343458586</v>
      </c>
      <c r="BH58" s="4">
        <f t="shared" si="11"/>
        <v>0.49366906944774169</v>
      </c>
      <c r="BI58" s="4">
        <f t="shared" si="12"/>
        <v>-0.88772109671207122</v>
      </c>
      <c r="BJ58" s="4">
        <f t="shared" si="13"/>
        <v>-0.84264521364053102</v>
      </c>
      <c r="BK58" s="4">
        <f t="shared" si="14"/>
        <v>-0.55612750698344893</v>
      </c>
      <c r="BL58" s="4">
        <f t="shared" si="15"/>
        <v>-0.89448763572973977</v>
      </c>
      <c r="BM58" s="4">
        <f t="shared" si="16"/>
        <v>-0.34605423148608888</v>
      </c>
      <c r="BN58" s="4">
        <f t="shared" si="17"/>
        <v>-0.97008511071613956</v>
      </c>
      <c r="BO58" s="4">
        <f t="shared" si="18"/>
        <v>-0.68123358676458012</v>
      </c>
      <c r="BP58" s="4">
        <f t="shared" si="19"/>
        <v>-0.83183146823920684</v>
      </c>
      <c r="BQ58" s="4">
        <f t="shared" si="20"/>
        <v>-0.92234375547325287</v>
      </c>
      <c r="BR58" s="4">
        <f t="shared" si="21"/>
        <v>-0.44889095556550906</v>
      </c>
      <c r="BS58" s="4">
        <f t="shared" si="22"/>
        <v>-0.69727883226009435</v>
      </c>
      <c r="BT58" s="4">
        <f t="shared" si="23"/>
        <v>-0.84990230791613686</v>
      </c>
      <c r="BU58" s="4">
        <f t="shared" si="24"/>
        <v>-0.47320275674416035</v>
      </c>
      <c r="BV58" t="s">
        <v>277</v>
      </c>
      <c r="BW58" s="1">
        <f t="shared" si="1"/>
        <v>45401</v>
      </c>
      <c r="BX58">
        <f>group_stock_price_index[[#This Row],[VNINDEX]]</f>
        <v>1174.8499999999999</v>
      </c>
      <c r="BY58" s="5">
        <f t="shared" si="25"/>
        <v>0</v>
      </c>
      <c r="BZ58" s="5">
        <f t="shared" si="26"/>
        <v>0</v>
      </c>
      <c r="CA58" s="5">
        <f t="shared" si="27"/>
        <v>0</v>
      </c>
      <c r="CB58" s="5">
        <f t="shared" si="28"/>
        <v>0</v>
      </c>
      <c r="CC58" s="5">
        <f t="shared" si="29"/>
        <v>0</v>
      </c>
      <c r="CD58" s="5">
        <f t="shared" ref="CD58:CE58" si="207">IF(AVERAGE(BS58:BS62)&lt;0,0,AVERAGE(BS58:BS62))</f>
        <v>0</v>
      </c>
      <c r="CE58" s="5">
        <f t="shared" si="207"/>
        <v>0</v>
      </c>
      <c r="CF58" s="5">
        <f t="shared" ref="CF58:CG58" si="208">IF(AVERAGE(BE58:BE62)&lt;0,0,AVERAGE(BE58:BE62))</f>
        <v>0</v>
      </c>
      <c r="CG58" s="5">
        <f t="shared" si="208"/>
        <v>0</v>
      </c>
      <c r="CH58" s="5">
        <f t="shared" si="32"/>
        <v>0</v>
      </c>
      <c r="CI58" s="5">
        <f t="shared" si="33"/>
        <v>0</v>
      </c>
      <c r="CJ58" s="5">
        <f t="shared" si="34"/>
        <v>0</v>
      </c>
      <c r="CK58" s="5">
        <f t="shared" si="35"/>
        <v>0</v>
      </c>
      <c r="CL58" s="5">
        <f t="shared" si="36"/>
        <v>0</v>
      </c>
      <c r="CM58" s="5">
        <f t="shared" si="37"/>
        <v>0</v>
      </c>
      <c r="CN58" s="5">
        <f t="shared" si="38"/>
        <v>0</v>
      </c>
      <c r="CO58" s="5">
        <f t="shared" si="39"/>
        <v>0</v>
      </c>
      <c r="CP58" s="5">
        <f t="shared" si="40"/>
        <v>0</v>
      </c>
      <c r="CQ58" s="5">
        <f t="shared" si="41"/>
        <v>0</v>
      </c>
      <c r="CR58" s="5">
        <f t="shared" ref="CR58:CS58" si="209">IF(AVERAGE(BH58:BH62)&lt;0,0,AVERAGE(BH58:BH62))</f>
        <v>0.57786565187860117</v>
      </c>
      <c r="CS58" s="5">
        <f t="shared" si="209"/>
        <v>0</v>
      </c>
      <c r="CT58" s="5">
        <f t="shared" si="43"/>
        <v>0</v>
      </c>
      <c r="CU58" s="5">
        <f t="shared" si="44"/>
        <v>0</v>
      </c>
    </row>
    <row r="59" spans="1:99" x14ac:dyDescent="0.25">
      <c r="A59" s="1">
        <f>eod_group_score_df_positive[[#This Row],[date]]</f>
        <v>45399</v>
      </c>
      <c r="B59" s="1" t="s">
        <v>277</v>
      </c>
      <c r="C59" s="2">
        <f>AVERAGE(eod_group_score_df_positive!C59:C63)</f>
        <v>0.25306428236355244</v>
      </c>
      <c r="D59" s="2">
        <f>AVERAGE(eod_group_score_df_positive!D59:D63)</f>
        <v>4.1129058045912062E-2</v>
      </c>
      <c r="E59" s="2">
        <f>AVERAGE(eod_group_score_df_positive!E59:E63)</f>
        <v>0.23274746180020234</v>
      </c>
      <c r="F59" s="2">
        <f>AVERAGE(eod_group_score_df_positive!F59:F63)</f>
        <v>0.18381040475968433</v>
      </c>
      <c r="G59" s="2">
        <f>AVERAGE(eod_group_score_df_positive!G59:G63)</f>
        <v>0.45512954990003013</v>
      </c>
      <c r="H59" s="2">
        <f>AVERAGE(eod_group_score_df_positive!H59:H63)</f>
        <v>0.35157819305704552</v>
      </c>
      <c r="I59" s="2">
        <f>AVERAGE(eod_group_score_df_positive!I59:I63)</f>
        <v>0.2865910933218494</v>
      </c>
      <c r="J59" s="2">
        <f>AVERAGE(eod_group_score_df_positive!J59:J63)</f>
        <v>0.3818620706983572</v>
      </c>
      <c r="K59" s="2">
        <f>AVERAGE(eod_group_score_df_positive!K59:K63)</f>
        <v>0.57396690821154173</v>
      </c>
      <c r="L59" s="2">
        <f>AVERAGE(eod_group_score_df_positive!L59:L63)</f>
        <v>0.73805315838365826</v>
      </c>
      <c r="M59" s="2">
        <f>AVERAGE(eod_group_score_df_positive!M59:M63)</f>
        <v>7.506264534781773E-2</v>
      </c>
      <c r="N59" s="2">
        <f>AVERAGE(eod_group_score_df_positive!N59:N63)</f>
        <v>0.36611151458609237</v>
      </c>
      <c r="O59" s="2">
        <f>AVERAGE(eod_group_score_df_positive!O59:O63)</f>
        <v>0.18064895946049753</v>
      </c>
      <c r="P59" s="2">
        <f>AVERAGE(eod_group_score_df_positive!P59:P63)</f>
        <v>9.7931982537183826E-2</v>
      </c>
      <c r="Q59" s="2">
        <f>AVERAGE(eod_group_score_df_positive!Q59:Q63)</f>
        <v>0.71721815505938791</v>
      </c>
      <c r="R59" s="2">
        <f>AVERAGE(eod_group_score_df_positive!R59:R63)</f>
        <v>6.2977086047515451E-2</v>
      </c>
      <c r="S59" s="2">
        <f>AVERAGE(eod_group_score_df_positive!S59:S63)</f>
        <v>0.61861741055807451</v>
      </c>
      <c r="T59" s="2">
        <f>AVERAGE(eod_group_score_df_positive!T59:T63)</f>
        <v>0.15465151696590648</v>
      </c>
      <c r="U59" s="2">
        <f>AVERAGE(eod_group_score_df_positive!U59:U63)</f>
        <v>0.11066415447886797</v>
      </c>
      <c r="V59" s="2">
        <f>AVERAGE(eod_group_score_df_positive!V59:V63)</f>
        <v>0.61897552976541514</v>
      </c>
      <c r="W59" s="2">
        <f>AVERAGE(eod_group_score_df_positive!W59:W63)</f>
        <v>0.1815778004937344</v>
      </c>
      <c r="X59" s="2">
        <f>AVERAGE(eod_group_score_df_positive!X59:X63)</f>
        <v>0.19243039295880565</v>
      </c>
      <c r="Y59" s="2">
        <f>AVERAGE(eod_group_score_df_positive!Y59:Y63)</f>
        <v>0.64141889530702145</v>
      </c>
      <c r="Z59" s="1" t="s">
        <v>277</v>
      </c>
      <c r="AA59" s="2">
        <f>ABS(AVERAGE(eod_group_score_df_negative!C59:C63))</f>
        <v>1.475259636333222</v>
      </c>
      <c r="AB59" s="2">
        <f>ABS(AVERAGE(eod_group_score_df_negative!D59:D63))</f>
        <v>1.2672385895297547</v>
      </c>
      <c r="AC59" s="2">
        <f>ABS(AVERAGE(eod_group_score_df_negative!E59:E63))</f>
        <v>2.2061724622776255</v>
      </c>
      <c r="AD59" s="2">
        <f>ABS(AVERAGE(eod_group_score_df_negative!F59:F63))</f>
        <v>2.3037148650783545</v>
      </c>
      <c r="AE59" s="2">
        <f>ABS(AVERAGE(eod_group_score_df_negative!G59:G63))</f>
        <v>3.0496980246701031</v>
      </c>
      <c r="AF59" s="2">
        <f>ABS(AVERAGE(eod_group_score_df_negative!H59:H63))</f>
        <v>1.2322454479717848</v>
      </c>
      <c r="AG59" s="2">
        <f>ABS(AVERAGE(eod_group_score_df_negative!I59:I63))</f>
        <v>1.7725556446104576</v>
      </c>
      <c r="AH59" s="2">
        <f>ABS(AVERAGE(eod_group_score_df_negative!J59:J63))</f>
        <v>1.6677206180538451</v>
      </c>
      <c r="AI59" s="2">
        <f>ABS(AVERAGE(eod_group_score_df_negative!K59:K63))</f>
        <v>1.1393595937919989</v>
      </c>
      <c r="AJ59" s="2">
        <f>ABS(AVERAGE(eod_group_score_df_negative!L59:L63))</f>
        <v>0.20485704364084723</v>
      </c>
      <c r="AK59" s="2">
        <f>ABS(AVERAGE(eod_group_score_df_negative!M59:M63))</f>
        <v>0.86194806795085677</v>
      </c>
      <c r="AL59" s="2">
        <f>ABS(AVERAGE(eod_group_score_df_negative!N59:N63))</f>
        <v>1.9907843558730605</v>
      </c>
      <c r="AM59" s="2">
        <f>ABS(AVERAGE(eod_group_score_df_negative!O59:O63))</f>
        <v>0.73792917654736301</v>
      </c>
      <c r="AN59" s="2">
        <f>ABS(AVERAGE(eod_group_score_df_negative!P59:P63))</f>
        <v>1.7494229259548917</v>
      </c>
      <c r="AO59" s="2">
        <f>ABS(AVERAGE(eod_group_score_df_negative!Q59:Q63))</f>
        <v>1.3830669500348844</v>
      </c>
      <c r="AP59" s="2">
        <f>ABS(AVERAGE(eod_group_score_df_negative!R59:R63))</f>
        <v>2.6507826940674901</v>
      </c>
      <c r="AQ59" s="2">
        <f>ABS(AVERAGE(eod_group_score_df_negative!S59:S63))</f>
        <v>2.0892741358176892</v>
      </c>
      <c r="AR59" s="2">
        <f>ABS(AVERAGE(eod_group_score_df_negative!T59:T63))</f>
        <v>1.5103146022892378</v>
      </c>
      <c r="AS59" s="2">
        <f>ABS(AVERAGE(eod_group_score_df_negative!U59:U63))</f>
        <v>2.3433147769341951</v>
      </c>
      <c r="AT59" s="2">
        <f>ABS(AVERAGE(eod_group_score_df_negative!V59:V63))</f>
        <v>1.3197537611710941</v>
      </c>
      <c r="AU59" s="2">
        <f>ABS(AVERAGE(eod_group_score_df_negative!W59:W63))</f>
        <v>1.206548815243051</v>
      </c>
      <c r="AV59" s="2">
        <f>ABS(AVERAGE(eod_group_score_df_negative!X59:X63))</f>
        <v>2.0416496127625519</v>
      </c>
      <c r="AW59" s="2">
        <f>ABS(AVERAGE(eod_group_score_df_negative!Y59:Y63))</f>
        <v>0.9934428815439349</v>
      </c>
      <c r="AX59" t="s">
        <v>277</v>
      </c>
      <c r="AY59" s="4">
        <f t="shared" si="2"/>
        <v>-0.70715641943511021</v>
      </c>
      <c r="AZ59" s="4">
        <f t="shared" si="3"/>
        <v>-0.93712920351994045</v>
      </c>
      <c r="BA59" s="4">
        <f t="shared" si="4"/>
        <v>-0.80913890652789211</v>
      </c>
      <c r="BB59" s="4">
        <f t="shared" si="5"/>
        <v>-0.85221424120716405</v>
      </c>
      <c r="BC59" s="4">
        <f t="shared" si="6"/>
        <v>-0.74028419931279965</v>
      </c>
      <c r="BD59" s="4">
        <f t="shared" si="7"/>
        <v>-0.55603871043538022</v>
      </c>
      <c r="BE59" s="4">
        <f t="shared" si="8"/>
        <v>-0.72164092238552169</v>
      </c>
      <c r="BF59" s="4">
        <f t="shared" si="9"/>
        <v>-0.62737578454974452</v>
      </c>
      <c r="BG59" s="4">
        <f t="shared" si="10"/>
        <v>-0.32999704663372376</v>
      </c>
      <c r="BH59" s="4">
        <f t="shared" si="11"/>
        <v>0.56547920851635214</v>
      </c>
      <c r="BI59" s="4">
        <f t="shared" si="12"/>
        <v>-0.83978273827080285</v>
      </c>
      <c r="BJ59" s="4">
        <f t="shared" si="13"/>
        <v>-0.68932737404748445</v>
      </c>
      <c r="BK59" s="4">
        <f t="shared" si="14"/>
        <v>-0.60667698831675287</v>
      </c>
      <c r="BL59" s="4">
        <f t="shared" si="15"/>
        <v>-0.89397599553068885</v>
      </c>
      <c r="BM59" s="4">
        <f t="shared" si="16"/>
        <v>-0.31702781368132854</v>
      </c>
      <c r="BN59" s="4">
        <f t="shared" si="17"/>
        <v>-0.95358683807684219</v>
      </c>
      <c r="BO59" s="4">
        <f t="shared" si="18"/>
        <v>-0.54310030519055996</v>
      </c>
      <c r="BP59" s="4">
        <f t="shared" si="19"/>
        <v>-0.81422863182934579</v>
      </c>
      <c r="BQ59" s="4">
        <f t="shared" si="20"/>
        <v>-0.90980839072229147</v>
      </c>
      <c r="BR59" s="4">
        <f t="shared" si="21"/>
        <v>-0.36146265220306534</v>
      </c>
      <c r="BS59" s="4">
        <f t="shared" si="22"/>
        <v>-0.73838438304512011</v>
      </c>
      <c r="BT59" s="4">
        <f t="shared" si="23"/>
        <v>-0.82773186952481392</v>
      </c>
      <c r="BU59" s="4">
        <f t="shared" si="24"/>
        <v>-0.21532339383148111</v>
      </c>
      <c r="BV59" t="s">
        <v>277</v>
      </c>
      <c r="BW59" s="1">
        <f t="shared" si="1"/>
        <v>45399</v>
      </c>
      <c r="BX59">
        <f>group_stock_price_index[[#This Row],[VNINDEX]]</f>
        <v>1193.01</v>
      </c>
      <c r="BY59" s="5">
        <f t="shared" si="25"/>
        <v>0</v>
      </c>
      <c r="BZ59" s="5">
        <f t="shared" si="26"/>
        <v>0</v>
      </c>
      <c r="CA59" s="5">
        <f t="shared" si="27"/>
        <v>0</v>
      </c>
      <c r="CB59" s="5">
        <f t="shared" si="28"/>
        <v>0</v>
      </c>
      <c r="CC59" s="5">
        <f t="shared" si="29"/>
        <v>0</v>
      </c>
      <c r="CD59" s="5">
        <f t="shared" ref="CD59:CE59" si="210">IF(AVERAGE(BS59:BS63)&lt;0,0,AVERAGE(BS59:BS63))</f>
        <v>0</v>
      </c>
      <c r="CE59" s="5">
        <f t="shared" si="210"/>
        <v>0</v>
      </c>
      <c r="CF59" s="5">
        <f t="shared" ref="CF59:CG59" si="211">IF(AVERAGE(BE59:BE63)&lt;0,0,AVERAGE(BE59:BE63))</f>
        <v>0</v>
      </c>
      <c r="CG59" s="5">
        <f t="shared" si="211"/>
        <v>0</v>
      </c>
      <c r="CH59" s="5">
        <f t="shared" si="32"/>
        <v>0</v>
      </c>
      <c r="CI59" s="5">
        <f t="shared" si="33"/>
        <v>0</v>
      </c>
      <c r="CJ59" s="5">
        <f t="shared" si="34"/>
        <v>0</v>
      </c>
      <c r="CK59" s="5">
        <f t="shared" si="35"/>
        <v>0</v>
      </c>
      <c r="CL59" s="5">
        <f t="shared" si="36"/>
        <v>0</v>
      </c>
      <c r="CM59" s="5">
        <f t="shared" si="37"/>
        <v>0</v>
      </c>
      <c r="CN59" s="5">
        <f t="shared" si="38"/>
        <v>0.1972841353186669</v>
      </c>
      <c r="CO59" s="5">
        <f t="shared" si="39"/>
        <v>0</v>
      </c>
      <c r="CP59" s="5">
        <f t="shared" si="40"/>
        <v>0</v>
      </c>
      <c r="CQ59" s="5">
        <f t="shared" si="41"/>
        <v>0</v>
      </c>
      <c r="CR59" s="5">
        <f t="shared" ref="CR59:CS59" si="212">IF(AVERAGE(BH59:BH63)&lt;0,0,AVERAGE(BH59:BH63))</f>
        <v>0.49791646184912464</v>
      </c>
      <c r="CS59" s="5">
        <f t="shared" si="212"/>
        <v>0</v>
      </c>
      <c r="CT59" s="5">
        <f t="shared" si="43"/>
        <v>0</v>
      </c>
      <c r="CU59" s="5">
        <f t="shared" si="44"/>
        <v>0.23887619943343807</v>
      </c>
    </row>
    <row r="60" spans="1:99" x14ac:dyDescent="0.25">
      <c r="A60" s="1">
        <f>eod_group_score_df_positive[[#This Row],[date]]</f>
        <v>45398</v>
      </c>
      <c r="B60" s="1" t="s">
        <v>277</v>
      </c>
      <c r="C60" s="2">
        <f>AVERAGE(eod_group_score_df_positive!C60:C64)</f>
        <v>0.26675837478998826</v>
      </c>
      <c r="D60" s="2">
        <f>AVERAGE(eod_group_score_df_positive!D60:D64)</f>
        <v>3.804335715537864E-2</v>
      </c>
      <c r="E60" s="2">
        <f>AVERAGE(eod_group_score_df_positive!E60:E64)</f>
        <v>0.22630911873290627</v>
      </c>
      <c r="F60" s="2">
        <f>AVERAGE(eod_group_score_df_positive!F60:F64)</f>
        <v>0.18276220407781946</v>
      </c>
      <c r="G60" s="2">
        <f>AVERAGE(eod_group_score_df_positive!G60:G64)</f>
        <v>0.45354050331835633</v>
      </c>
      <c r="H60" s="2">
        <f>AVERAGE(eod_group_score_df_positive!H60:H64)</f>
        <v>0.36438624884710302</v>
      </c>
      <c r="I60" s="2">
        <f>AVERAGE(eod_group_score_df_positive!I60:I64)</f>
        <v>0.24886759509200979</v>
      </c>
      <c r="J60" s="2">
        <f>AVERAGE(eod_group_score_df_positive!J60:J64)</f>
        <v>0.3006131861560199</v>
      </c>
      <c r="K60" s="2">
        <f>AVERAGE(eod_group_score_df_positive!K60:K64)</f>
        <v>0.57258749321466118</v>
      </c>
      <c r="L60" s="2">
        <f>AVERAGE(eod_group_score_df_positive!L60:L64)</f>
        <v>0.68442577207040212</v>
      </c>
      <c r="M60" s="2">
        <f>AVERAGE(eod_group_score_df_positive!M60:M64)</f>
        <v>7.7535340915022385E-2</v>
      </c>
      <c r="N60" s="2">
        <f>AVERAGE(eod_group_score_df_positive!N60:N64)</f>
        <v>0.36174880893365502</v>
      </c>
      <c r="O60" s="2">
        <f>AVERAGE(eod_group_score_df_positive!O60:O64)</f>
        <v>0.1972306504595254</v>
      </c>
      <c r="P60" s="2">
        <f>AVERAGE(eod_group_score_df_positive!P60:P64)</f>
        <v>9.6325486368975283E-2</v>
      </c>
      <c r="Q60" s="2">
        <f>AVERAGE(eod_group_score_df_positive!Q60:Q64)</f>
        <v>0.93039969168524617</v>
      </c>
      <c r="R60" s="2">
        <f>AVERAGE(eod_group_score_df_positive!R60:R64)</f>
        <v>6.933283569420097E-2</v>
      </c>
      <c r="S60" s="2">
        <f>AVERAGE(eod_group_score_df_positive!S60:S64)</f>
        <v>0.58549703335639636</v>
      </c>
      <c r="T60" s="2">
        <f>AVERAGE(eod_group_score_df_positive!T60:T64)</f>
        <v>0.16205703642792349</v>
      </c>
      <c r="U60" s="2">
        <f>AVERAGE(eod_group_score_df_positive!U60:U64)</f>
        <v>0.11762982742483959</v>
      </c>
      <c r="V60" s="2">
        <f>AVERAGE(eod_group_score_df_positive!V60:V64)</f>
        <v>0.60317147230863233</v>
      </c>
      <c r="W60" s="2">
        <f>AVERAGE(eod_group_score_df_positive!W60:W64)</f>
        <v>0.16172055006107314</v>
      </c>
      <c r="X60" s="2">
        <f>AVERAGE(eod_group_score_df_positive!X60:X64)</f>
        <v>0.19046725932578967</v>
      </c>
      <c r="Y60" s="2">
        <f>AVERAGE(eod_group_score_df_positive!Y60:Y64)</f>
        <v>0.77845527029686623</v>
      </c>
      <c r="Z60" s="1" t="s">
        <v>277</v>
      </c>
      <c r="AA60" s="2">
        <f>ABS(AVERAGE(eod_group_score_df_negative!C60:C64))</f>
        <v>1.3937212605605795</v>
      </c>
      <c r="AB60" s="2">
        <f>ABS(AVERAGE(eod_group_score_df_negative!D60:D64))</f>
        <v>1.2578873453054573</v>
      </c>
      <c r="AC60" s="2">
        <f>ABS(AVERAGE(eod_group_score_df_negative!E60:E64))</f>
        <v>2.1485312951148434</v>
      </c>
      <c r="AD60" s="2">
        <f>ABS(AVERAGE(eod_group_score_df_negative!F60:F64))</f>
        <v>2.1498857254838799</v>
      </c>
      <c r="AE60" s="2">
        <f>ABS(AVERAGE(eod_group_score_df_negative!G60:G64))</f>
        <v>2.7369258164329606</v>
      </c>
      <c r="AF60" s="2">
        <f>ABS(AVERAGE(eod_group_score_df_negative!H60:H64))</f>
        <v>1.1714553752858552</v>
      </c>
      <c r="AG60" s="2">
        <f>ABS(AVERAGE(eod_group_score_df_negative!I60:I64))</f>
        <v>1.6607844378225836</v>
      </c>
      <c r="AH60" s="2">
        <f>ABS(AVERAGE(eod_group_score_df_negative!J60:J64))</f>
        <v>1.8596402101562468</v>
      </c>
      <c r="AI60" s="2">
        <f>ABS(AVERAGE(eod_group_score_df_negative!K60:K64))</f>
        <v>1.1269043397354204</v>
      </c>
      <c r="AJ60" s="2">
        <f>ABS(AVERAGE(eod_group_score_df_negative!L60:L64))</f>
        <v>0.18388781222067957</v>
      </c>
      <c r="AK60" s="2">
        <f>ABS(AVERAGE(eod_group_score_df_negative!M60:M64))</f>
        <v>0.63710806970535894</v>
      </c>
      <c r="AL60" s="2">
        <f>ABS(AVERAGE(eod_group_score_df_negative!N60:N64))</f>
        <v>1.8837203775774285</v>
      </c>
      <c r="AM60" s="2">
        <f>ABS(AVERAGE(eod_group_score_df_negative!O60:O64))</f>
        <v>0.73115919733168411</v>
      </c>
      <c r="AN60" s="2">
        <f>ABS(AVERAGE(eod_group_score_df_negative!P60:P64))</f>
        <v>1.7751139095616111</v>
      </c>
      <c r="AO60" s="2">
        <f>ABS(AVERAGE(eod_group_score_df_negative!Q60:Q64))</f>
        <v>1.2289502765122635</v>
      </c>
      <c r="AP60" s="2">
        <f>ABS(AVERAGE(eod_group_score_df_negative!R60:R64))</f>
        <v>2.5543963829277661</v>
      </c>
      <c r="AQ60" s="2">
        <f>ABS(AVERAGE(eod_group_score_df_negative!S60:S64))</f>
        <v>1.8506521704406715</v>
      </c>
      <c r="AR60" s="2">
        <f>ABS(AVERAGE(eod_group_score_df_negative!T60:T64))</f>
        <v>1.4796934386577543</v>
      </c>
      <c r="AS60" s="2">
        <f>ABS(AVERAGE(eod_group_score_df_negative!U60:U64))</f>
        <v>2.2875721888765739</v>
      </c>
      <c r="AT60" s="2">
        <f>ABS(AVERAGE(eod_group_score_df_negative!V60:V64))</f>
        <v>1.4116933817243322</v>
      </c>
      <c r="AU60" s="2">
        <f>ABS(AVERAGE(eod_group_score_df_negative!W60:W64))</f>
        <v>1.1887090007872234</v>
      </c>
      <c r="AV60" s="2">
        <f>ABS(AVERAGE(eod_group_score_df_negative!X60:X64))</f>
        <v>1.9562532424661569</v>
      </c>
      <c r="AW60" s="2">
        <f>ABS(AVERAGE(eod_group_score_df_negative!Y60:Y64))</f>
        <v>0.96531353200793857</v>
      </c>
      <c r="AX60" t="s">
        <v>277</v>
      </c>
      <c r="AY60" s="4">
        <f t="shared" si="2"/>
        <v>-0.67869720397544175</v>
      </c>
      <c r="AZ60" s="4">
        <f t="shared" si="3"/>
        <v>-0.94128797615005444</v>
      </c>
      <c r="BA60" s="4">
        <f t="shared" si="4"/>
        <v>-0.80941109355113505</v>
      </c>
      <c r="BB60" s="4">
        <f t="shared" si="5"/>
        <v>-0.84330065265171827</v>
      </c>
      <c r="BC60" s="4">
        <f t="shared" si="6"/>
        <v>-0.71569014817012222</v>
      </c>
      <c r="BD60" s="4">
        <f t="shared" si="7"/>
        <v>-0.52548981207250045</v>
      </c>
      <c r="BE60" s="4">
        <f t="shared" si="8"/>
        <v>-0.73935817541358317</v>
      </c>
      <c r="BF60" s="4">
        <f t="shared" si="9"/>
        <v>-0.72168710701328675</v>
      </c>
      <c r="BG60" s="4">
        <f t="shared" si="10"/>
        <v>-0.32616623144257317</v>
      </c>
      <c r="BH60" s="4">
        <f t="shared" si="11"/>
        <v>0.5764483809825196</v>
      </c>
      <c r="BI60" s="4">
        <f t="shared" si="12"/>
        <v>-0.78300970872252507</v>
      </c>
      <c r="BJ60" s="4">
        <f t="shared" si="13"/>
        <v>-0.67779668400106152</v>
      </c>
      <c r="BK60" s="4">
        <f t="shared" si="14"/>
        <v>-0.57511243594752959</v>
      </c>
      <c r="BL60" s="4">
        <f t="shared" si="15"/>
        <v>-0.89705732755393153</v>
      </c>
      <c r="BM60" s="4">
        <f t="shared" si="16"/>
        <v>-0.13825947124088864</v>
      </c>
      <c r="BN60" s="4">
        <f t="shared" si="17"/>
        <v>-0.94714939697121947</v>
      </c>
      <c r="BO60" s="4">
        <f t="shared" si="18"/>
        <v>-0.51932580119163463</v>
      </c>
      <c r="BP60" s="4">
        <f t="shared" si="19"/>
        <v>-0.80258018634717776</v>
      </c>
      <c r="BQ60" s="4">
        <f t="shared" si="20"/>
        <v>-0.90218715382109615</v>
      </c>
      <c r="BR60" s="4">
        <f t="shared" si="21"/>
        <v>-0.40127848167948238</v>
      </c>
      <c r="BS60" s="4">
        <f t="shared" si="22"/>
        <v>-0.76049020852737481</v>
      </c>
      <c r="BT60" s="4">
        <f t="shared" si="23"/>
        <v>-0.82255048184726454</v>
      </c>
      <c r="BU60" s="4">
        <f t="shared" si="24"/>
        <v>-0.10715770431498416</v>
      </c>
      <c r="BV60" t="s">
        <v>277</v>
      </c>
      <c r="BW60" s="1">
        <f t="shared" si="1"/>
        <v>45398</v>
      </c>
      <c r="BX60">
        <f>group_stock_price_index[[#This Row],[VNINDEX]]</f>
        <v>1215.68</v>
      </c>
      <c r="BY60" s="5">
        <f t="shared" si="25"/>
        <v>0</v>
      </c>
      <c r="BZ60" s="5">
        <f t="shared" si="26"/>
        <v>0</v>
      </c>
      <c r="CA60" s="5">
        <f t="shared" si="27"/>
        <v>0</v>
      </c>
      <c r="CB60" s="5">
        <f t="shared" si="28"/>
        <v>0</v>
      </c>
      <c r="CC60" s="5">
        <f t="shared" si="29"/>
        <v>0</v>
      </c>
      <c r="CD60" s="5">
        <f t="shared" ref="CD60:CE60" si="213">IF(AVERAGE(BS60:BS64)&lt;0,0,AVERAGE(BS60:BS64))</f>
        <v>0</v>
      </c>
      <c r="CE60" s="5">
        <f t="shared" si="213"/>
        <v>0</v>
      </c>
      <c r="CF60" s="5">
        <f t="shared" ref="CF60:CG60" si="214">IF(AVERAGE(BE60:BE64)&lt;0,0,AVERAGE(BE60:BE64))</f>
        <v>0</v>
      </c>
      <c r="CG60" s="5">
        <f t="shared" si="214"/>
        <v>0</v>
      </c>
      <c r="CH60" s="5">
        <f t="shared" si="32"/>
        <v>0</v>
      </c>
      <c r="CI60" s="5">
        <f t="shared" si="33"/>
        <v>0</v>
      </c>
      <c r="CJ60" s="5">
        <f t="shared" si="34"/>
        <v>0</v>
      </c>
      <c r="CK60" s="5">
        <f t="shared" si="35"/>
        <v>0</v>
      </c>
      <c r="CL60" s="5">
        <f t="shared" si="36"/>
        <v>0</v>
      </c>
      <c r="CM60" s="5">
        <f t="shared" si="37"/>
        <v>0</v>
      </c>
      <c r="CN60" s="5">
        <f t="shared" si="38"/>
        <v>0.34706607865482825</v>
      </c>
      <c r="CO60" s="5">
        <f t="shared" si="39"/>
        <v>0</v>
      </c>
      <c r="CP60" s="5">
        <f t="shared" si="40"/>
        <v>0</v>
      </c>
      <c r="CQ60" s="5">
        <f t="shared" si="41"/>
        <v>0</v>
      </c>
      <c r="CR60" s="5">
        <f t="shared" ref="CR60:CS60" si="215">IF(AVERAGE(BH60:BH64)&lt;0,0,AVERAGE(BH60:BH64))</f>
        <v>0.42092883413697174</v>
      </c>
      <c r="CS60" s="5">
        <f t="shared" si="215"/>
        <v>0</v>
      </c>
      <c r="CT60" s="5">
        <f t="shared" si="43"/>
        <v>0</v>
      </c>
      <c r="CU60" s="5">
        <f t="shared" si="44"/>
        <v>0.40780664306574732</v>
      </c>
    </row>
    <row r="61" spans="1:99" x14ac:dyDescent="0.25">
      <c r="A61" s="1">
        <f>eod_group_score_df_positive[[#This Row],[date]]</f>
        <v>45397</v>
      </c>
      <c r="B61" s="1" t="s">
        <v>277</v>
      </c>
      <c r="C61" s="2">
        <f>AVERAGE(eod_group_score_df_positive!C61:C65)</f>
        <v>0.33029307037623568</v>
      </c>
      <c r="D61" s="2">
        <f>AVERAGE(eod_group_score_df_positive!D61:D65)</f>
        <v>9.9122605613230094E-2</v>
      </c>
      <c r="E61" s="2">
        <f>AVERAGE(eod_group_score_df_positive!E61:E65)</f>
        <v>0.24807695146033365</v>
      </c>
      <c r="F61" s="2">
        <f>AVERAGE(eod_group_score_df_positive!F61:F65)</f>
        <v>0.24800440498922693</v>
      </c>
      <c r="G61" s="2">
        <f>AVERAGE(eod_group_score_df_positive!G61:G65)</f>
        <v>0.62587173539579311</v>
      </c>
      <c r="H61" s="2">
        <f>AVERAGE(eod_group_score_df_positive!H61:H65)</f>
        <v>0.28442955757630284</v>
      </c>
      <c r="I61" s="2">
        <f>AVERAGE(eod_group_score_df_positive!I61:I65)</f>
        <v>0.21610835697371206</v>
      </c>
      <c r="J61" s="2">
        <f>AVERAGE(eod_group_score_df_positive!J61:J65)</f>
        <v>0.19940359513808414</v>
      </c>
      <c r="K61" s="2">
        <f>AVERAGE(eod_group_score_df_positive!K61:K65)</f>
        <v>0.36913642763454024</v>
      </c>
      <c r="L61" s="2">
        <f>AVERAGE(eod_group_score_df_positive!L61:L65)</f>
        <v>0.56313461937013476</v>
      </c>
      <c r="M61" s="2">
        <f>AVERAGE(eod_group_score_df_positive!M61:M65)</f>
        <v>7.2954216427031565E-2</v>
      </c>
      <c r="N61" s="2">
        <f>AVERAGE(eod_group_score_df_positive!N61:N65)</f>
        <v>0.36295788595873296</v>
      </c>
      <c r="O61" s="2">
        <f>AVERAGE(eod_group_score_df_positive!O61:O65)</f>
        <v>0.21561701420672863</v>
      </c>
      <c r="P61" s="2">
        <f>AVERAGE(eod_group_score_df_positive!P61:P65)</f>
        <v>0.19997401996190711</v>
      </c>
      <c r="Q61" s="2">
        <f>AVERAGE(eod_group_score_df_positive!Q61:Q65)</f>
        <v>0.98499824922452706</v>
      </c>
      <c r="R61" s="2">
        <f>AVERAGE(eod_group_score_df_positive!R61:R65)</f>
        <v>0.16891573165065027</v>
      </c>
      <c r="S61" s="2">
        <f>AVERAGE(eod_group_score_df_positive!S61:S65)</f>
        <v>0.34145032240798356</v>
      </c>
      <c r="T61" s="2">
        <f>AVERAGE(eod_group_score_df_positive!T61:T65)</f>
        <v>0.12450851271785437</v>
      </c>
      <c r="U61" s="2">
        <f>AVERAGE(eod_group_score_df_positive!U61:U65)</f>
        <v>4.6985730941952145E-2</v>
      </c>
      <c r="V61" s="2">
        <f>AVERAGE(eod_group_score_df_positive!V61:V65)</f>
        <v>0.40991448624860521</v>
      </c>
      <c r="W61" s="2">
        <f>AVERAGE(eod_group_score_df_positive!W61:W65)</f>
        <v>0.23870650963964196</v>
      </c>
      <c r="X61" s="2">
        <f>AVERAGE(eod_group_score_df_positive!X61:X65)</f>
        <v>0.18601040664191337</v>
      </c>
      <c r="Y61" s="2">
        <f>AVERAGE(eod_group_score_df_positive!Y61:Y65)</f>
        <v>0.8606567067788834</v>
      </c>
      <c r="Z61" s="1" t="s">
        <v>277</v>
      </c>
      <c r="AA61" s="2">
        <f>ABS(AVERAGE(eod_group_score_df_negative!C61:C65))</f>
        <v>1.3820094554400386</v>
      </c>
      <c r="AB61" s="2">
        <f>ABS(AVERAGE(eod_group_score_df_negative!D61:D65))</f>
        <v>1.0504105704930971</v>
      </c>
      <c r="AC61" s="2">
        <f>ABS(AVERAGE(eod_group_score_df_negative!E61:E65))</f>
        <v>2.0410073001273448</v>
      </c>
      <c r="AD61" s="2">
        <f>ABS(AVERAGE(eod_group_score_df_negative!F61:F65))</f>
        <v>2.1179337818308124</v>
      </c>
      <c r="AE61" s="2">
        <f>ABS(AVERAGE(eod_group_score_df_negative!G61:G65))</f>
        <v>2.6965154458182936</v>
      </c>
      <c r="AF61" s="2">
        <f>ABS(AVERAGE(eod_group_score_df_negative!H61:H65))</f>
        <v>1.1092450832161036</v>
      </c>
      <c r="AG61" s="2">
        <f>ABS(AVERAGE(eod_group_score_df_negative!I61:I65))</f>
        <v>1.6284705566562636</v>
      </c>
      <c r="AH61" s="2">
        <f>ABS(AVERAGE(eod_group_score_df_negative!J61:J65))</f>
        <v>1.8237516491772912</v>
      </c>
      <c r="AI61" s="2">
        <f>ABS(AVERAGE(eod_group_score_df_negative!K61:K65))</f>
        <v>1.1270672094772609</v>
      </c>
      <c r="AJ61" s="2">
        <f>ABS(AVERAGE(eod_group_score_df_negative!L61:L65))</f>
        <v>0.18388781222067957</v>
      </c>
      <c r="AK61" s="2">
        <f>ABS(AVERAGE(eod_group_score_df_negative!M61:M65))</f>
        <v>0.5913916719481459</v>
      </c>
      <c r="AL61" s="2">
        <f>ABS(AVERAGE(eod_group_score_df_negative!N61:N65))</f>
        <v>1.8526961957447565</v>
      </c>
      <c r="AM61" s="2">
        <f>ABS(AVERAGE(eod_group_score_df_negative!O61:O65))</f>
        <v>0.70316927897505699</v>
      </c>
      <c r="AN61" s="2">
        <f>ABS(AVERAGE(eod_group_score_df_negative!P61:P65))</f>
        <v>1.6368672876796346</v>
      </c>
      <c r="AO61" s="2">
        <f>ABS(AVERAGE(eod_group_score_df_negative!Q61:Q65))</f>
        <v>1.2005424699361567</v>
      </c>
      <c r="AP61" s="2">
        <f>ABS(AVERAGE(eod_group_score_df_negative!R61:R65))</f>
        <v>2.4022391426619021</v>
      </c>
      <c r="AQ61" s="2">
        <f>ABS(AVERAGE(eod_group_score_df_negative!S61:S65))</f>
        <v>1.8428671297177264</v>
      </c>
      <c r="AR61" s="2">
        <f>ABS(AVERAGE(eod_group_score_df_negative!T61:T65))</f>
        <v>1.4089814028401935</v>
      </c>
      <c r="AS61" s="2">
        <f>ABS(AVERAGE(eod_group_score_df_negative!U61:U65))</f>
        <v>2.2848249550142539</v>
      </c>
      <c r="AT61" s="2">
        <f>ABS(AVERAGE(eod_group_score_df_negative!V61:V65))</f>
        <v>1.3691724787258974</v>
      </c>
      <c r="AU61" s="2">
        <f>ABS(AVERAGE(eod_group_score_df_negative!W61:W65))</f>
        <v>1.1372078400633423</v>
      </c>
      <c r="AV61" s="2">
        <f>ABS(AVERAGE(eod_group_score_df_negative!X61:X65))</f>
        <v>1.9525942481109522</v>
      </c>
      <c r="AW61" s="2">
        <f>ABS(AVERAGE(eod_group_score_df_negative!Y61:Y65))</f>
        <v>0.96436071716977811</v>
      </c>
      <c r="AX61" t="s">
        <v>277</v>
      </c>
      <c r="AY61" s="4">
        <f t="shared" si="2"/>
        <v>-0.61421178162570167</v>
      </c>
      <c r="AZ61" s="4">
        <f t="shared" si="3"/>
        <v>-0.82754285361475877</v>
      </c>
      <c r="BA61" s="4">
        <f t="shared" si="4"/>
        <v>-0.78325223172692682</v>
      </c>
      <c r="BB61" s="4">
        <f t="shared" si="5"/>
        <v>-0.7903542819750845</v>
      </c>
      <c r="BC61" s="4">
        <f t="shared" si="6"/>
        <v>-0.62323973621455919</v>
      </c>
      <c r="BD61" s="4">
        <f t="shared" si="7"/>
        <v>-0.59182789260686586</v>
      </c>
      <c r="BE61" s="4">
        <f t="shared" si="8"/>
        <v>-0.76568271991310033</v>
      </c>
      <c r="BF61" s="4">
        <f t="shared" si="9"/>
        <v>-0.80287860192798888</v>
      </c>
      <c r="BG61" s="4">
        <f t="shared" si="10"/>
        <v>-0.50656926840907401</v>
      </c>
      <c r="BH61" s="4">
        <f t="shared" si="11"/>
        <v>0.50767793724993493</v>
      </c>
      <c r="BI61" s="4">
        <f t="shared" si="12"/>
        <v>-0.78037279163280682</v>
      </c>
      <c r="BJ61" s="4">
        <f t="shared" si="13"/>
        <v>-0.67236953732445859</v>
      </c>
      <c r="BK61" s="4">
        <f t="shared" si="14"/>
        <v>-0.5306481696411901</v>
      </c>
      <c r="BL61" s="4">
        <f t="shared" si="15"/>
        <v>-0.78226315019159853</v>
      </c>
      <c r="BM61" s="4">
        <f t="shared" si="16"/>
        <v>-9.862283453332564E-2</v>
      </c>
      <c r="BN61" s="4">
        <f t="shared" si="17"/>
        <v>-0.86860711243945332</v>
      </c>
      <c r="BO61" s="4">
        <f t="shared" si="18"/>
        <v>-0.68736199761102068</v>
      </c>
      <c r="BP61" s="4">
        <f t="shared" si="19"/>
        <v>-0.83761417475961042</v>
      </c>
      <c r="BQ61" s="4">
        <f t="shared" si="20"/>
        <v>-0.9597002181824339</v>
      </c>
      <c r="BR61" s="4">
        <f t="shared" si="21"/>
        <v>-0.5391855549293173</v>
      </c>
      <c r="BS61" s="4">
        <f t="shared" si="22"/>
        <v>-0.65302126590776377</v>
      </c>
      <c r="BT61" s="4">
        <f t="shared" si="23"/>
        <v>-0.82604507455034171</v>
      </c>
      <c r="BU61" s="4">
        <f t="shared" si="24"/>
        <v>-5.6823572767057573E-2</v>
      </c>
      <c r="BV61" t="s">
        <v>277</v>
      </c>
      <c r="BW61" s="1">
        <f t="shared" si="1"/>
        <v>45397</v>
      </c>
      <c r="BX61">
        <f>group_stock_price_index[[#This Row],[VNINDEX]]</f>
        <v>1216.6099999999999</v>
      </c>
      <c r="BY61" s="5">
        <f t="shared" si="25"/>
        <v>0</v>
      </c>
      <c r="BZ61" s="5">
        <f t="shared" si="26"/>
        <v>0</v>
      </c>
      <c r="CA61" s="5">
        <f t="shared" si="27"/>
        <v>0</v>
      </c>
      <c r="CB61" s="5">
        <f t="shared" si="28"/>
        <v>0</v>
      </c>
      <c r="CC61" s="5">
        <f t="shared" si="29"/>
        <v>0</v>
      </c>
      <c r="CD61" s="5">
        <f t="shared" ref="CD61:CE61" si="216">IF(AVERAGE(BS61:BS65)&lt;0,0,AVERAGE(BS61:BS65))</f>
        <v>0</v>
      </c>
      <c r="CE61" s="5">
        <f t="shared" si="216"/>
        <v>0</v>
      </c>
      <c r="CF61" s="5">
        <f t="shared" ref="CF61:CG61" si="217">IF(AVERAGE(BE61:BE65)&lt;0,0,AVERAGE(BE61:BE65))</f>
        <v>0</v>
      </c>
      <c r="CG61" s="5">
        <f t="shared" si="217"/>
        <v>0</v>
      </c>
      <c r="CH61" s="5">
        <f t="shared" si="32"/>
        <v>0</v>
      </c>
      <c r="CI61" s="5">
        <f t="shared" si="33"/>
        <v>0</v>
      </c>
      <c r="CJ61" s="5">
        <f t="shared" si="34"/>
        <v>0</v>
      </c>
      <c r="CK61" s="5">
        <f t="shared" si="35"/>
        <v>0</v>
      </c>
      <c r="CL61" s="5">
        <f t="shared" si="36"/>
        <v>0</v>
      </c>
      <c r="CM61" s="5">
        <f t="shared" si="37"/>
        <v>0</v>
      </c>
      <c r="CN61" s="5">
        <f t="shared" si="38"/>
        <v>0.34798718206695545</v>
      </c>
      <c r="CO61" s="5">
        <f t="shared" si="39"/>
        <v>8.3276571905190333E-2</v>
      </c>
      <c r="CP61" s="5">
        <f t="shared" si="40"/>
        <v>0</v>
      </c>
      <c r="CQ61" s="5">
        <f t="shared" si="41"/>
        <v>0</v>
      </c>
      <c r="CR61" s="5">
        <f t="shared" ref="CR61:CS61" si="218">IF(AVERAGE(BH61:BH65)&lt;0,0,AVERAGE(BH61:BH65))</f>
        <v>0.27967768111515523</v>
      </c>
      <c r="CS61" s="5">
        <f t="shared" si="218"/>
        <v>0</v>
      </c>
      <c r="CT61" s="5">
        <f t="shared" si="43"/>
        <v>0</v>
      </c>
      <c r="CU61" s="5">
        <f t="shared" si="44"/>
        <v>0.5279599806776808</v>
      </c>
    </row>
    <row r="62" spans="1:99" x14ac:dyDescent="0.25">
      <c r="A62" s="1">
        <f>eod_group_score_df_positive[[#This Row],[date]]</f>
        <v>45394</v>
      </c>
      <c r="B62" s="1" t="s">
        <v>277</v>
      </c>
      <c r="C62" s="2">
        <f>AVERAGE(eod_group_score_df_positive!C62:C66)</f>
        <v>0.33058499262412017</v>
      </c>
      <c r="D62" s="2">
        <f>AVERAGE(eod_group_score_df_positive!D62:D66)</f>
        <v>0.10147807632501256</v>
      </c>
      <c r="E62" s="2">
        <f>AVERAGE(eod_group_score_df_positive!E62:E66)</f>
        <v>0.26025490118911698</v>
      </c>
      <c r="F62" s="2">
        <f>AVERAGE(eod_group_score_df_positive!F62:F66)</f>
        <v>0.26654572400667309</v>
      </c>
      <c r="G62" s="2">
        <f>AVERAGE(eod_group_score_df_positive!G62:G66)</f>
        <v>0.62632354562838122</v>
      </c>
      <c r="H62" s="2">
        <f>AVERAGE(eod_group_score_df_positive!H62:H66)</f>
        <v>0.28925897885816437</v>
      </c>
      <c r="I62" s="2">
        <f>AVERAGE(eod_group_score_df_positive!I62:I66)</f>
        <v>0.21843186893311706</v>
      </c>
      <c r="J62" s="2">
        <f>AVERAGE(eod_group_score_df_positive!J62:J66)</f>
        <v>0.19931880135549873</v>
      </c>
      <c r="K62" s="2">
        <f>AVERAGE(eod_group_score_df_positive!K62:K66)</f>
        <v>0.35425240876409436</v>
      </c>
      <c r="L62" s="2">
        <f>AVERAGE(eod_group_score_df_positive!L62:L66)</f>
        <v>0.52389715629317923</v>
      </c>
      <c r="M62" s="2">
        <f>AVERAGE(eod_group_score_df_positive!M62:M66)</f>
        <v>7.0371503249137407E-2</v>
      </c>
      <c r="N62" s="2">
        <f>AVERAGE(eod_group_score_df_positive!N62:N66)</f>
        <v>0.36760888833767674</v>
      </c>
      <c r="O62" s="2">
        <f>AVERAGE(eod_group_score_df_positive!O62:O66)</f>
        <v>0.22115716496471843</v>
      </c>
      <c r="P62" s="2">
        <f>AVERAGE(eod_group_score_df_positive!P62:P66)</f>
        <v>0.2226632510354194</v>
      </c>
      <c r="Q62" s="2">
        <f>AVERAGE(eod_group_score_df_positive!Q62:Q66)</f>
        <v>1.0108483396971704</v>
      </c>
      <c r="R62" s="2">
        <f>AVERAGE(eod_group_score_df_positive!R62:R66)</f>
        <v>0.18809456054753854</v>
      </c>
      <c r="S62" s="2">
        <f>AVERAGE(eod_group_score_df_positive!S62:S66)</f>
        <v>0.34966673006727339</v>
      </c>
      <c r="T62" s="2">
        <f>AVERAGE(eod_group_score_df_positive!T62:T66)</f>
        <v>0.13639897797900483</v>
      </c>
      <c r="U62" s="2">
        <f>AVERAGE(eod_group_score_df_positive!U62:U66)</f>
        <v>4.8492107369581053E-2</v>
      </c>
      <c r="V62" s="2">
        <f>AVERAGE(eod_group_score_df_positive!V62:V66)</f>
        <v>0.42405406489679381</v>
      </c>
      <c r="W62" s="2">
        <f>AVERAGE(eod_group_score_df_positive!W62:W66)</f>
        <v>0.24626209576949593</v>
      </c>
      <c r="X62" s="2">
        <f>AVERAGE(eod_group_score_df_positive!X62:X66)</f>
        <v>0.19549547917420665</v>
      </c>
      <c r="Y62" s="2">
        <f>AVERAGE(eod_group_score_df_positive!Y62:Y66)</f>
        <v>0.8842970884678989</v>
      </c>
      <c r="Z62" s="1" t="s">
        <v>277</v>
      </c>
      <c r="AA62" s="2">
        <f>ABS(AVERAGE(eod_group_score_df_negative!C62:C66))</f>
        <v>0.27962569214234839</v>
      </c>
      <c r="AB62" s="2">
        <f>ABS(AVERAGE(eod_group_score_df_negative!D62:D66))</f>
        <v>2.7119620648094929E-2</v>
      </c>
      <c r="AC62" s="2">
        <f>ABS(AVERAGE(eod_group_score_df_negative!E62:E66))</f>
        <v>0.31860314304785453</v>
      </c>
      <c r="AD62" s="2">
        <f>ABS(AVERAGE(eod_group_score_df_negative!F62:F66))</f>
        <v>0.22221330233165926</v>
      </c>
      <c r="AE62" s="2">
        <f>ABS(AVERAGE(eod_group_score_df_negative!G62:G66))</f>
        <v>0.22614549663867675</v>
      </c>
      <c r="AF62" s="2">
        <f>ABS(AVERAGE(eod_group_score_df_negative!H62:H66))</f>
        <v>0.38182431524427268</v>
      </c>
      <c r="AG62" s="2">
        <f>ABS(AVERAGE(eod_group_score_df_negative!I62:I66))</f>
        <v>0.39846882378195964</v>
      </c>
      <c r="AH62" s="2">
        <f>ABS(AVERAGE(eod_group_score_df_negative!J62:J66))</f>
        <v>0.40424936937538469</v>
      </c>
      <c r="AI62" s="2">
        <f>ABS(AVERAGE(eod_group_score_df_negative!K62:K66))</f>
        <v>0.22560613955385289</v>
      </c>
      <c r="AJ62" s="2">
        <f>ABS(AVERAGE(eod_group_score_df_negative!L62:L66))</f>
        <v>7.6195690033311836E-2</v>
      </c>
      <c r="AK62" s="2">
        <f>ABS(AVERAGE(eod_group_score_df_negative!M62:M66))</f>
        <v>0.11991587975896068</v>
      </c>
      <c r="AL62" s="2">
        <f>ABS(AVERAGE(eod_group_score_df_negative!N62:N66))</f>
        <v>0.49665036149043457</v>
      </c>
      <c r="AM62" s="2">
        <f>ABS(AVERAGE(eod_group_score_df_negative!O62:O66))</f>
        <v>6.332687012655179E-2</v>
      </c>
      <c r="AN62" s="2">
        <f>ABS(AVERAGE(eod_group_score_df_negative!P62:P66))</f>
        <v>0.20433781453645264</v>
      </c>
      <c r="AO62" s="2">
        <f>ABS(AVERAGE(eod_group_score_df_negative!Q62:Q66))</f>
        <v>6.5366178512474782E-2</v>
      </c>
      <c r="AP62" s="2">
        <f>ABS(AVERAGE(eod_group_score_df_negative!R62:R66))</f>
        <v>5.4530242091493285E-2</v>
      </c>
      <c r="AQ62" s="2">
        <f>ABS(AVERAGE(eod_group_score_df_negative!S62:S66))</f>
        <v>4.12610901605997E-2</v>
      </c>
      <c r="AR62" s="2">
        <f>ABS(AVERAGE(eod_group_score_df_negative!T62:T66))</f>
        <v>8.2534568995144011E-2</v>
      </c>
      <c r="AS62" s="2">
        <f>ABS(AVERAGE(eod_group_score_df_negative!U62:U66))</f>
        <v>0.19401252602752461</v>
      </c>
      <c r="AT62" s="2">
        <f>ABS(AVERAGE(eod_group_score_df_negative!V62:V66))</f>
        <v>0.26105325628653514</v>
      </c>
      <c r="AU62" s="2">
        <f>ABS(AVERAGE(eod_group_score_df_negative!W62:W66))</f>
        <v>0.48618296084063706</v>
      </c>
      <c r="AV62" s="2">
        <f>ABS(AVERAGE(eod_group_score_df_negative!X62:X66))</f>
        <v>0.24162535472688437</v>
      </c>
      <c r="AW62" s="2">
        <f>ABS(AVERAGE(eod_group_score_df_negative!Y62:Y66))</f>
        <v>9.9671133935206546E-2</v>
      </c>
      <c r="AX62" t="s">
        <v>277</v>
      </c>
      <c r="AY62" s="4">
        <f t="shared" si="2"/>
        <v>8.3510993422336116E-2</v>
      </c>
      <c r="AZ62" s="4">
        <f t="shared" si="3"/>
        <v>0.57822540704183489</v>
      </c>
      <c r="BA62" s="4">
        <f t="shared" si="4"/>
        <v>-0.10079887882641411</v>
      </c>
      <c r="BB62" s="4">
        <f t="shared" si="5"/>
        <v>9.070404695569903E-2</v>
      </c>
      <c r="BC62" s="4">
        <f t="shared" si="6"/>
        <v>0.4694341133203736</v>
      </c>
      <c r="BD62" s="4">
        <f t="shared" si="7"/>
        <v>-0.13793419863016101</v>
      </c>
      <c r="BE62" s="4">
        <f t="shared" si="8"/>
        <v>-0.29184106449365738</v>
      </c>
      <c r="BF62" s="4">
        <f t="shared" si="9"/>
        <v>-0.33953176783946015</v>
      </c>
      <c r="BG62" s="4">
        <f t="shared" si="10"/>
        <v>0.22185801965568736</v>
      </c>
      <c r="BH62" s="4">
        <f t="shared" si="11"/>
        <v>0.74605366319645738</v>
      </c>
      <c r="BI62" s="4">
        <f t="shared" si="12"/>
        <v>-0.26036606172525273</v>
      </c>
      <c r="BJ62" s="4">
        <f t="shared" si="13"/>
        <v>-0.1493087556522216</v>
      </c>
      <c r="BK62" s="4">
        <f t="shared" si="14"/>
        <v>0.55479491067936504</v>
      </c>
      <c r="BL62" s="4">
        <f t="shared" si="15"/>
        <v>4.2916606014610177E-2</v>
      </c>
      <c r="BM62" s="4">
        <f t="shared" si="16"/>
        <v>0.87852574480928602</v>
      </c>
      <c r="BN62" s="4">
        <f t="shared" si="17"/>
        <v>0.5504973811550391</v>
      </c>
      <c r="BO62" s="4">
        <f t="shared" si="18"/>
        <v>0.7889068619544729</v>
      </c>
      <c r="BP62" s="4">
        <f t="shared" si="19"/>
        <v>0.24603086063471577</v>
      </c>
      <c r="BQ62" s="4">
        <f t="shared" si="20"/>
        <v>-0.60007273518626469</v>
      </c>
      <c r="BR62" s="4">
        <f t="shared" si="21"/>
        <v>0.23792010911330055</v>
      </c>
      <c r="BS62" s="4">
        <f t="shared" si="22"/>
        <v>-0.32756158691483472</v>
      </c>
      <c r="BT62" s="4">
        <f t="shared" si="23"/>
        <v>-0.1055311757643556</v>
      </c>
      <c r="BU62" s="4">
        <f t="shared" si="24"/>
        <v>0.79740985193244596</v>
      </c>
      <c r="BV62" t="s">
        <v>277</v>
      </c>
      <c r="BW62" s="1">
        <f t="shared" si="1"/>
        <v>45394</v>
      </c>
      <c r="BX62">
        <f>group_stock_price_index[[#This Row],[VNINDEX]]</f>
        <v>1276.5999999999999</v>
      </c>
      <c r="BY62" s="5">
        <f t="shared" si="25"/>
        <v>0</v>
      </c>
      <c r="BZ62" s="5">
        <f t="shared" si="26"/>
        <v>0</v>
      </c>
      <c r="CA62" s="5">
        <f t="shared" si="27"/>
        <v>0</v>
      </c>
      <c r="CB62" s="5">
        <f t="shared" si="28"/>
        <v>9.7796400902951122E-2</v>
      </c>
      <c r="CC62" s="5">
        <f t="shared" si="29"/>
        <v>0</v>
      </c>
      <c r="CD62" s="5">
        <f t="shared" ref="CD62:CE62" si="219">IF(AVERAGE(BS62:BS66)&lt;0,0,AVERAGE(BS62:BS66))</f>
        <v>0</v>
      </c>
      <c r="CE62" s="5">
        <f t="shared" si="219"/>
        <v>0</v>
      </c>
      <c r="CF62" s="5">
        <f t="shared" ref="CF62:CG62" si="220">IF(AVERAGE(BE62:BE66)&lt;0,0,AVERAGE(BE62:BE66))</f>
        <v>0</v>
      </c>
      <c r="CG62" s="5">
        <f t="shared" si="220"/>
        <v>0</v>
      </c>
      <c r="CH62" s="5">
        <f t="shared" si="32"/>
        <v>0</v>
      </c>
      <c r="CI62" s="5">
        <f t="shared" si="33"/>
        <v>0</v>
      </c>
      <c r="CJ62" s="5">
        <f t="shared" si="34"/>
        <v>0</v>
      </c>
      <c r="CK62" s="5">
        <f t="shared" si="35"/>
        <v>0</v>
      </c>
      <c r="CL62" s="5">
        <f t="shared" si="36"/>
        <v>0</v>
      </c>
      <c r="CM62" s="5">
        <f t="shared" si="37"/>
        <v>0</v>
      </c>
      <c r="CN62" s="5">
        <f t="shared" si="38"/>
        <v>0.26780991521607306</v>
      </c>
      <c r="CO62" s="5">
        <f t="shared" si="39"/>
        <v>0.15452009094737068</v>
      </c>
      <c r="CP62" s="5">
        <f t="shared" si="40"/>
        <v>0</v>
      </c>
      <c r="CQ62" s="5">
        <f t="shared" si="41"/>
        <v>0</v>
      </c>
      <c r="CR62" s="5">
        <f t="shared" ref="CR62:CS62" si="221">IF(AVERAGE(BH62:BH66)&lt;0,0,AVERAGE(BH62:BH66))</f>
        <v>0.17158712560571909</v>
      </c>
      <c r="CS62" s="5">
        <f t="shared" si="221"/>
        <v>0</v>
      </c>
      <c r="CT62" s="5">
        <f t="shared" si="43"/>
        <v>0</v>
      </c>
      <c r="CU62" s="5">
        <f t="shared" si="44"/>
        <v>0.56815677631206962</v>
      </c>
    </row>
    <row r="63" spans="1:99" x14ac:dyDescent="0.25">
      <c r="A63" s="1">
        <f>eod_group_score_df_positive[[#This Row],[date]]</f>
        <v>45393</v>
      </c>
      <c r="B63" s="1" t="s">
        <v>277</v>
      </c>
      <c r="C63" s="2">
        <f>AVERAGE(eod_group_score_df_positive!C63:C67)</f>
        <v>0.24621723901169407</v>
      </c>
      <c r="D63" s="2">
        <f>AVERAGE(eod_group_score_df_positive!D63:D67)</f>
        <v>7.7995040789717918E-2</v>
      </c>
      <c r="E63" s="2">
        <f>AVERAGE(eod_group_score_df_positive!E63:E67)</f>
        <v>0.27398551124938753</v>
      </c>
      <c r="F63" s="2">
        <f>AVERAGE(eod_group_score_df_positive!F63:F67)</f>
        <v>0.17942268419342172</v>
      </c>
      <c r="G63" s="2">
        <f>AVERAGE(eod_group_score_df_positive!G63:G67)</f>
        <v>0.39808162999454422</v>
      </c>
      <c r="H63" s="2">
        <f>AVERAGE(eod_group_score_df_positive!H63:H67)</f>
        <v>0.37406862005135294</v>
      </c>
      <c r="I63" s="2">
        <f>AVERAGE(eod_group_score_df_positive!I63:I67)</f>
        <v>0.186436913000599</v>
      </c>
      <c r="J63" s="2">
        <f>AVERAGE(eod_group_score_df_positive!J63:J67)</f>
        <v>0.2142536782099283</v>
      </c>
      <c r="K63" s="2">
        <f>AVERAGE(eod_group_score_df_positive!K63:K67)</f>
        <v>0.19406876216984759</v>
      </c>
      <c r="L63" s="2">
        <f>AVERAGE(eod_group_score_df_positive!L63:L67)</f>
        <v>0.18961771591856685</v>
      </c>
      <c r="M63" s="2">
        <f>AVERAGE(eod_group_score_df_positive!M63:M67)</f>
        <v>5.1154302306954558E-2</v>
      </c>
      <c r="N63" s="2">
        <f>AVERAGE(eod_group_score_df_positive!N63:N67)</f>
        <v>0.28961189885827204</v>
      </c>
      <c r="O63" s="2">
        <f>AVERAGE(eod_group_score_df_positive!O63:O67)</f>
        <v>0.22005825025181075</v>
      </c>
      <c r="P63" s="2">
        <f>AVERAGE(eod_group_score_df_positive!P63:P67)</f>
        <v>0.21726447149670833</v>
      </c>
      <c r="Q63" s="2">
        <f>AVERAGE(eod_group_score_df_positive!Q63:Q67)</f>
        <v>0.47482218703863283</v>
      </c>
      <c r="R63" s="2">
        <f>AVERAGE(eod_group_score_df_positive!R63:R67)</f>
        <v>0.17625359135307164</v>
      </c>
      <c r="S63" s="2">
        <f>AVERAGE(eod_group_score_df_positive!S63:S67)</f>
        <v>0.35006019069196731</v>
      </c>
      <c r="T63" s="2">
        <f>AVERAGE(eod_group_score_df_positive!T63:T67)</f>
        <v>0.11581007533181938</v>
      </c>
      <c r="U63" s="2">
        <f>AVERAGE(eod_group_score_df_positive!U63:U67)</f>
        <v>2.7454397040827916E-2</v>
      </c>
      <c r="V63" s="2">
        <f>AVERAGE(eod_group_score_df_positive!V63:V67)</f>
        <v>0.19588945608105868</v>
      </c>
      <c r="W63" s="2">
        <f>AVERAGE(eod_group_score_df_positive!W63:W67)</f>
        <v>0.21960172698190777</v>
      </c>
      <c r="X63" s="2">
        <f>AVERAGE(eod_group_score_df_positive!X63:X67)</f>
        <v>0.26587618149515047</v>
      </c>
      <c r="Y63" s="2">
        <f>AVERAGE(eod_group_score_df_positive!Y63:Y67)</f>
        <v>0.76184298152333418</v>
      </c>
      <c r="Z63" s="1" t="s">
        <v>277</v>
      </c>
      <c r="AA63" s="2">
        <f>ABS(AVERAGE(eod_group_score_df_negative!C63:C67))</f>
        <v>0.32166142304415146</v>
      </c>
      <c r="AB63" s="2">
        <f>ABS(AVERAGE(eod_group_score_df_negative!D63:D67))</f>
        <v>0.27436888114778502</v>
      </c>
      <c r="AC63" s="2">
        <f>ABS(AVERAGE(eod_group_score_df_negative!E63:E67))</f>
        <v>0.35165920506657816</v>
      </c>
      <c r="AD63" s="2">
        <f>ABS(AVERAGE(eod_group_score_df_negative!F63:F67))</f>
        <v>0.38609242093124185</v>
      </c>
      <c r="AE63" s="2">
        <f>ABS(AVERAGE(eod_group_score_df_negative!G63:G67))</f>
        <v>0.68202130304465203</v>
      </c>
      <c r="AF63" s="2">
        <f>ABS(AVERAGE(eod_group_score_df_negative!H63:H67))</f>
        <v>0.42757311329487113</v>
      </c>
      <c r="AG63" s="2">
        <f>ABS(AVERAGE(eod_group_score_df_negative!I63:I67))</f>
        <v>0.72377310050603527</v>
      </c>
      <c r="AH63" s="2">
        <f>ABS(AVERAGE(eod_group_score_df_negative!J63:J67))</f>
        <v>0.62122927684361462</v>
      </c>
      <c r="AI63" s="2">
        <f>ABS(AVERAGE(eod_group_score_df_negative!K63:K67))</f>
        <v>0.44327887732646543</v>
      </c>
      <c r="AJ63" s="2">
        <f>ABS(AVERAGE(eod_group_score_df_negative!L63:L67))</f>
        <v>0.15705694992054761</v>
      </c>
      <c r="AK63" s="2">
        <f>ABS(AVERAGE(eod_group_score_df_negative!M63:M67))</f>
        <v>0.1740738056089069</v>
      </c>
      <c r="AL63" s="2">
        <f>ABS(AVERAGE(eod_group_score_df_negative!N63:N67))</f>
        <v>1.1557946710061178</v>
      </c>
      <c r="AM63" s="2">
        <f>ABS(AVERAGE(eod_group_score_df_negative!O63:O67))</f>
        <v>0.12500749058394697</v>
      </c>
      <c r="AN63" s="2">
        <f>ABS(AVERAGE(eod_group_score_df_negative!P63:P67))</f>
        <v>0.20899236042963079</v>
      </c>
      <c r="AO63" s="2">
        <f>ABS(AVERAGE(eod_group_score_df_negative!Q63:Q67))</f>
        <v>9.6631349806075212E-2</v>
      </c>
      <c r="AP63" s="2">
        <f>ABS(AVERAGE(eod_group_score_df_negative!R63:R67))</f>
        <v>9.9238012378593962E-2</v>
      </c>
      <c r="AQ63" s="2">
        <f>ABS(AVERAGE(eod_group_score_df_negative!S63:S67))</f>
        <v>0.12080542248872024</v>
      </c>
      <c r="AR63" s="2">
        <f>ABS(AVERAGE(eod_group_score_df_negative!T63:T67))</f>
        <v>0.12419924865427885</v>
      </c>
      <c r="AS63" s="2">
        <f>ABS(AVERAGE(eod_group_score_df_negative!U63:U67))</f>
        <v>0.27098479929548158</v>
      </c>
      <c r="AT63" s="2">
        <f>ABS(AVERAGE(eod_group_score_df_negative!V63:V67))</f>
        <v>0.35651205861218671</v>
      </c>
      <c r="AU63" s="2">
        <f>ABS(AVERAGE(eod_group_score_df_negative!W63:W67))</f>
        <v>1.0556761991539225</v>
      </c>
      <c r="AV63" s="2">
        <f>ABS(AVERAGE(eod_group_score_df_negative!X63:X67))</f>
        <v>0.47819188079409347</v>
      </c>
      <c r="AW63" s="2">
        <f>ABS(AVERAGE(eod_group_score_df_negative!Y63:Y67))</f>
        <v>9.5955086318785812E-2</v>
      </c>
      <c r="AX63" t="s">
        <v>277</v>
      </c>
      <c r="AY63" s="4">
        <f t="shared" si="2"/>
        <v>-0.13285264806276198</v>
      </c>
      <c r="AZ63" s="4">
        <f t="shared" si="3"/>
        <v>-0.55730404883192597</v>
      </c>
      <c r="BA63" s="4">
        <f t="shared" si="4"/>
        <v>-0.12414984381960886</v>
      </c>
      <c r="BB63" s="4">
        <f t="shared" si="5"/>
        <v>-0.36545396376682338</v>
      </c>
      <c r="BC63" s="4">
        <f t="shared" si="6"/>
        <v>-0.26288204981645374</v>
      </c>
      <c r="BD63" s="4">
        <f t="shared" si="7"/>
        <v>-6.6743647464783298E-2</v>
      </c>
      <c r="BE63" s="4">
        <f t="shared" si="8"/>
        <v>-0.59034308514726075</v>
      </c>
      <c r="BF63" s="4">
        <f t="shared" si="9"/>
        <v>-0.48711418488197017</v>
      </c>
      <c r="BG63" s="4">
        <f t="shared" si="10"/>
        <v>-0.39101127816769687</v>
      </c>
      <c r="BH63" s="4">
        <f t="shared" si="11"/>
        <v>9.3923119300359015E-2</v>
      </c>
      <c r="BI63" s="4">
        <f t="shared" si="12"/>
        <v>-0.5457556094547108</v>
      </c>
      <c r="BJ63" s="4">
        <f t="shared" si="13"/>
        <v>-0.59926583302379222</v>
      </c>
      <c r="BK63" s="4">
        <f t="shared" si="14"/>
        <v>0.27545695912219076</v>
      </c>
      <c r="BL63" s="4">
        <f t="shared" si="15"/>
        <v>1.9406401135423981E-2</v>
      </c>
      <c r="BM63" s="4">
        <f t="shared" si="16"/>
        <v>0.66180505123959132</v>
      </c>
      <c r="BN63" s="4">
        <f t="shared" si="17"/>
        <v>0.27955690094095359</v>
      </c>
      <c r="BO63" s="4">
        <f t="shared" si="18"/>
        <v>0.48687940207533065</v>
      </c>
      <c r="BP63" s="4">
        <f t="shared" si="19"/>
        <v>-3.4953530900930299E-2</v>
      </c>
      <c r="BQ63" s="4">
        <f t="shared" si="20"/>
        <v>-0.81601346352715876</v>
      </c>
      <c r="BR63" s="4">
        <f t="shared" si="21"/>
        <v>-0.29077147375369439</v>
      </c>
      <c r="BS63" s="4">
        <f t="shared" si="22"/>
        <v>-0.6556017751403973</v>
      </c>
      <c r="BT63" s="4">
        <f t="shared" si="23"/>
        <v>-0.28534445981422712</v>
      </c>
      <c r="BU63" s="4">
        <f t="shared" si="24"/>
        <v>0.77627581614826724</v>
      </c>
      <c r="BV63" t="s">
        <v>277</v>
      </c>
      <c r="BW63" s="1">
        <f t="shared" si="1"/>
        <v>45393</v>
      </c>
      <c r="BX63">
        <f>group_stock_price_index[[#This Row],[VNINDEX]]</f>
        <v>1258.2</v>
      </c>
      <c r="BY63" s="5">
        <f t="shared" si="25"/>
        <v>0</v>
      </c>
      <c r="BZ63" s="5">
        <f t="shared" si="26"/>
        <v>0</v>
      </c>
      <c r="CA63" s="5">
        <f t="shared" si="27"/>
        <v>0</v>
      </c>
      <c r="CB63" s="5">
        <f t="shared" si="28"/>
        <v>0</v>
      </c>
      <c r="CC63" s="5">
        <f t="shared" si="29"/>
        <v>0</v>
      </c>
      <c r="CD63" s="5">
        <f t="shared" ref="CD63:CE63" si="222">IF(AVERAGE(BS63:BS67)&lt;0,0,AVERAGE(BS63:BS67))</f>
        <v>0</v>
      </c>
      <c r="CE63" s="5">
        <f t="shared" si="222"/>
        <v>0</v>
      </c>
      <c r="CF63" s="5">
        <f t="shared" ref="CF63:CG63" si="223">IF(AVERAGE(BE63:BE67)&lt;0,0,AVERAGE(BE63:BE67))</f>
        <v>0</v>
      </c>
      <c r="CG63" s="5">
        <f t="shared" si="223"/>
        <v>0</v>
      </c>
      <c r="CH63" s="5">
        <f t="shared" si="32"/>
        <v>0</v>
      </c>
      <c r="CI63" s="5">
        <f t="shared" si="33"/>
        <v>0</v>
      </c>
      <c r="CJ63" s="5">
        <f t="shared" si="34"/>
        <v>0</v>
      </c>
      <c r="CK63" s="5">
        <f t="shared" si="35"/>
        <v>0</v>
      </c>
      <c r="CL63" s="5">
        <f t="shared" si="36"/>
        <v>0.14033586982673779</v>
      </c>
      <c r="CM63" s="5">
        <f t="shared" si="37"/>
        <v>0</v>
      </c>
      <c r="CN63" s="5">
        <f t="shared" si="38"/>
        <v>0</v>
      </c>
      <c r="CO63" s="5">
        <f t="shared" si="39"/>
        <v>1.4451199748553561E-2</v>
      </c>
      <c r="CP63" s="5">
        <f t="shared" si="40"/>
        <v>0</v>
      </c>
      <c r="CQ63" s="5">
        <f t="shared" si="41"/>
        <v>0</v>
      </c>
      <c r="CR63" s="5">
        <f t="shared" ref="CR63:CS63" si="224">IF(AVERAGE(BH63:BH67)&lt;0,0,AVERAGE(BH63:BH67))</f>
        <v>0.10152652054630198</v>
      </c>
      <c r="CS63" s="5">
        <f t="shared" si="224"/>
        <v>0</v>
      </c>
      <c r="CT63" s="5">
        <f t="shared" si="43"/>
        <v>0</v>
      </c>
      <c r="CU63" s="5">
        <f t="shared" si="44"/>
        <v>0.46790141541107844</v>
      </c>
    </row>
    <row r="64" spans="1:99" x14ac:dyDescent="0.25">
      <c r="A64" s="1">
        <f>eod_group_score_df_positive[[#This Row],[date]]</f>
        <v>45392</v>
      </c>
      <c r="B64" s="1" t="s">
        <v>277</v>
      </c>
      <c r="C64" s="2">
        <f>AVERAGE(eod_group_score_df_positive!C64:C68)</f>
        <v>0.207834620381744</v>
      </c>
      <c r="D64" s="2">
        <f>AVERAGE(eod_group_score_df_positive!D64:D68)</f>
        <v>7.8897659660367145E-2</v>
      </c>
      <c r="E64" s="2">
        <f>AVERAGE(eod_group_score_df_positive!E64:E68)</f>
        <v>0.29898779335255121</v>
      </c>
      <c r="F64" s="2">
        <f>AVERAGE(eod_group_score_df_positive!F64:F68)</f>
        <v>0.18464813730324117</v>
      </c>
      <c r="G64" s="2">
        <f>AVERAGE(eod_group_score_df_positive!G64:G68)</f>
        <v>0.31445757150028497</v>
      </c>
      <c r="H64" s="2">
        <f>AVERAGE(eod_group_score_df_positive!H64:H68)</f>
        <v>0.38209645872068548</v>
      </c>
      <c r="I64" s="2">
        <f>AVERAGE(eod_group_score_df_positive!I64:I68)</f>
        <v>0.13264472283943698</v>
      </c>
      <c r="J64" s="2">
        <f>AVERAGE(eod_group_score_df_positive!J64:J68)</f>
        <v>8.9770245241701185E-2</v>
      </c>
      <c r="K64" s="2">
        <f>AVERAGE(eod_group_score_df_positive!K64:K68)</f>
        <v>0.14246180808315054</v>
      </c>
      <c r="L64" s="2">
        <f>AVERAGE(eod_group_score_df_positive!L64:L68)</f>
        <v>0.21838274607319139</v>
      </c>
      <c r="M64" s="2">
        <f>AVERAGE(eod_group_score_df_positive!M64:M68)</f>
        <v>3.7900838719290855E-2</v>
      </c>
      <c r="N64" s="2">
        <f>AVERAGE(eod_group_score_df_positive!N64:N68)</f>
        <v>0.15456212653448714</v>
      </c>
      <c r="O64" s="2">
        <f>AVERAGE(eod_group_score_df_positive!O64:O68)</f>
        <v>0.21850315438046114</v>
      </c>
      <c r="P64" s="2">
        <f>AVERAGE(eod_group_score_df_positive!P64:P68)</f>
        <v>0.16850102222118696</v>
      </c>
      <c r="Q64" s="2">
        <f>AVERAGE(eod_group_score_df_positive!Q64:Q68)</f>
        <v>0.45037774586547463</v>
      </c>
      <c r="R64" s="2">
        <f>AVERAGE(eod_group_score_df_positive!R64:R68)</f>
        <v>0.15875298916243819</v>
      </c>
      <c r="S64" s="2">
        <f>AVERAGE(eod_group_score_df_positive!S64:S68)</f>
        <v>0.10532128072347302</v>
      </c>
      <c r="T64" s="2">
        <f>AVERAGE(eod_group_score_df_positive!T64:T68)</f>
        <v>0.13338995209510535</v>
      </c>
      <c r="U64" s="2">
        <f>AVERAGE(eod_group_score_df_positive!U64:U68)</f>
        <v>1.2035547927472728E-2</v>
      </c>
      <c r="V64" s="2">
        <f>AVERAGE(eod_group_score_df_positive!V64:V68)</f>
        <v>0.13886702041647817</v>
      </c>
      <c r="W64" s="2">
        <f>AVERAGE(eod_group_score_df_positive!W64:W68)</f>
        <v>0.18282920940415551</v>
      </c>
      <c r="X64" s="2">
        <f>AVERAGE(eod_group_score_df_positive!X64:X68)</f>
        <v>0.37021135144983297</v>
      </c>
      <c r="Y64" s="2">
        <f>AVERAGE(eod_group_score_df_positive!Y64:Y68)</f>
        <v>0.38383692097209698</v>
      </c>
      <c r="Z64" s="1" t="s">
        <v>277</v>
      </c>
      <c r="AA64" s="2">
        <f>ABS(AVERAGE(eod_group_score_df_negative!C64:C68))</f>
        <v>0.36132999678479799</v>
      </c>
      <c r="AB64" s="2">
        <f>ABS(AVERAGE(eod_group_score_df_negative!D64:D68))</f>
        <v>0.28786090741104153</v>
      </c>
      <c r="AC64" s="2">
        <f>ABS(AVERAGE(eod_group_score_df_negative!E64:E68))</f>
        <v>0.37946942667764022</v>
      </c>
      <c r="AD64" s="2">
        <f>ABS(AVERAGE(eod_group_score_df_negative!F64:F68))</f>
        <v>0.48916925465181899</v>
      </c>
      <c r="AE64" s="2">
        <f>ABS(AVERAGE(eod_group_score_df_negative!G64:G68))</f>
        <v>0.76287961838680163</v>
      </c>
      <c r="AF64" s="2">
        <f>ABS(AVERAGE(eod_group_score_df_negative!H64:H68))</f>
        <v>0.46551120745589747</v>
      </c>
      <c r="AG64" s="2">
        <f>ABS(AVERAGE(eod_group_score_df_negative!I64:I68))</f>
        <v>0.78292129184263781</v>
      </c>
      <c r="AH64" s="2">
        <f>ABS(AVERAGE(eod_group_score_df_negative!J64:J68))</f>
        <v>0.72627453489928429</v>
      </c>
      <c r="AI64" s="2">
        <f>ABS(AVERAGE(eod_group_score_df_negative!K64:K68))</f>
        <v>0.55569280869378812</v>
      </c>
      <c r="AJ64" s="2">
        <f>ABS(AVERAGE(eod_group_score_df_negative!L64:L68))</f>
        <v>0.15158785745931763</v>
      </c>
      <c r="AK64" s="2">
        <f>ABS(AVERAGE(eod_group_score_df_negative!M64:M68))</f>
        <v>0.26146182281877117</v>
      </c>
      <c r="AL64" s="2">
        <f>ABS(AVERAGE(eod_group_score_df_negative!N64:N68))</f>
        <v>1.2381294536522183</v>
      </c>
      <c r="AM64" s="2">
        <f>ABS(AVERAGE(eod_group_score_df_negative!O64:O68))</f>
        <v>0.18238493554509863</v>
      </c>
      <c r="AN64" s="2">
        <f>ABS(AVERAGE(eod_group_score_df_negative!P64:P68))</f>
        <v>0.33722303787348418</v>
      </c>
      <c r="AO64" s="2">
        <f>ABS(AVERAGE(eod_group_score_df_negative!Q64:Q68))</f>
        <v>0.17869333174509103</v>
      </c>
      <c r="AP64" s="2">
        <f>ABS(AVERAGE(eod_group_score_df_negative!R64:R68))</f>
        <v>0.37187561783922574</v>
      </c>
      <c r="AQ64" s="2">
        <f>ABS(AVERAGE(eod_group_score_df_negative!S64:S68))</f>
        <v>0.21229332888266739</v>
      </c>
      <c r="AR64" s="2">
        <f>ABS(AVERAGE(eod_group_score_df_negative!T64:T68))</f>
        <v>0.15884822119867609</v>
      </c>
      <c r="AS64" s="2">
        <f>ABS(AVERAGE(eod_group_score_df_negative!U64:U68))</f>
        <v>0.47598883489834642</v>
      </c>
      <c r="AT64" s="2">
        <f>ABS(AVERAGE(eod_group_score_df_negative!V64:V68))</f>
        <v>0.41651894728882038</v>
      </c>
      <c r="AU64" s="2">
        <f>ABS(AVERAGE(eod_group_score_df_negative!W64:W68))</f>
        <v>1.7673752142158849</v>
      </c>
      <c r="AV64" s="2">
        <f>ABS(AVERAGE(eod_group_score_df_negative!X64:X68))</f>
        <v>0.54408878262857086</v>
      </c>
      <c r="AW64" s="2">
        <f>ABS(AVERAGE(eod_group_score_df_negative!Y64:Y68))</f>
        <v>8.7322632876611392E-2</v>
      </c>
      <c r="AX64" t="s">
        <v>277</v>
      </c>
      <c r="AY64" s="4">
        <f t="shared" si="2"/>
        <v>-0.26968538059726233</v>
      </c>
      <c r="AZ64" s="4">
        <f t="shared" si="3"/>
        <v>-0.56975696415017563</v>
      </c>
      <c r="BA64" s="4">
        <f t="shared" si="4"/>
        <v>-0.11862447763693569</v>
      </c>
      <c r="BB64" s="4">
        <f t="shared" si="5"/>
        <v>-0.45193419015947223</v>
      </c>
      <c r="BC64" s="4">
        <f t="shared" si="6"/>
        <v>-0.41623184560584497</v>
      </c>
      <c r="BD64" s="4">
        <f t="shared" si="7"/>
        <v>-9.8411980051433492E-2</v>
      </c>
      <c r="BE64" s="4">
        <f t="shared" si="8"/>
        <v>-0.71024542040150518</v>
      </c>
      <c r="BF64" s="4">
        <f t="shared" si="9"/>
        <v>-0.77998696290614866</v>
      </c>
      <c r="BG64" s="4">
        <f t="shared" si="10"/>
        <v>-0.5918903788366201</v>
      </c>
      <c r="BH64" s="4">
        <f t="shared" si="11"/>
        <v>0.18054106995558783</v>
      </c>
      <c r="BI64" s="4">
        <f t="shared" si="12"/>
        <v>-0.74678980655393457</v>
      </c>
      <c r="BJ64" s="4">
        <f t="shared" si="13"/>
        <v>-0.77803825522695202</v>
      </c>
      <c r="BK64" s="4">
        <f t="shared" si="14"/>
        <v>9.0095514790846584E-2</v>
      </c>
      <c r="BL64" s="4">
        <f t="shared" si="15"/>
        <v>-0.33362465614294207</v>
      </c>
      <c r="BM64" s="4">
        <f t="shared" si="16"/>
        <v>0.43188190299947826</v>
      </c>
      <c r="BN64" s="4">
        <f t="shared" si="17"/>
        <v>-0.40164179967801705</v>
      </c>
      <c r="BO64" s="4">
        <f t="shared" si="18"/>
        <v>-0.33679826092334225</v>
      </c>
      <c r="BP64" s="4">
        <f t="shared" si="19"/>
        <v>-8.7114796868025965E-2</v>
      </c>
      <c r="BQ64" s="4">
        <f t="shared" si="20"/>
        <v>-0.95067644834553955</v>
      </c>
      <c r="BR64" s="4">
        <f t="shared" si="21"/>
        <v>-0.49992607486919999</v>
      </c>
      <c r="BS64" s="4">
        <f t="shared" si="22"/>
        <v>-0.81250251800292683</v>
      </c>
      <c r="BT64" s="4">
        <f t="shared" si="23"/>
        <v>-0.19017544097158298</v>
      </c>
      <c r="BU64" s="4">
        <f t="shared" si="24"/>
        <v>0.62932882433006498</v>
      </c>
      <c r="BV64" t="s">
        <v>277</v>
      </c>
      <c r="BW64" s="1">
        <f t="shared" si="1"/>
        <v>45392</v>
      </c>
      <c r="BX64">
        <f>group_stock_price_index[[#This Row],[VNINDEX]]</f>
        <v>1258.56</v>
      </c>
      <c r="BY64" s="5">
        <f t="shared" si="25"/>
        <v>0</v>
      </c>
      <c r="BZ64" s="5">
        <f t="shared" si="26"/>
        <v>0</v>
      </c>
      <c r="CA64" s="5">
        <f t="shared" si="27"/>
        <v>0</v>
      </c>
      <c r="CB64" s="5">
        <f t="shared" si="28"/>
        <v>0</v>
      </c>
      <c r="CC64" s="5">
        <f t="shared" si="29"/>
        <v>0</v>
      </c>
      <c r="CD64" s="5">
        <f t="shared" ref="CD64:CE64" si="225">IF(AVERAGE(BS64:BS68)&lt;0,0,AVERAGE(BS64:BS68))</f>
        <v>0</v>
      </c>
      <c r="CE64" s="5">
        <f t="shared" si="225"/>
        <v>0</v>
      </c>
      <c r="CF64" s="5">
        <f t="shared" ref="CF64:CG64" si="226">IF(AVERAGE(BE64:BE68)&lt;0,0,AVERAGE(BE64:BE68))</f>
        <v>0</v>
      </c>
      <c r="CG64" s="5">
        <f t="shared" si="226"/>
        <v>0.12427479602961229</v>
      </c>
      <c r="CH64" s="5">
        <f t="shared" si="32"/>
        <v>0</v>
      </c>
      <c r="CI64" s="5">
        <f t="shared" si="33"/>
        <v>0</v>
      </c>
      <c r="CJ64" s="5">
        <f t="shared" si="34"/>
        <v>0</v>
      </c>
      <c r="CK64" s="5">
        <f t="shared" si="35"/>
        <v>0</v>
      </c>
      <c r="CL64" s="5">
        <f t="shared" si="36"/>
        <v>0.29093333321192344</v>
      </c>
      <c r="CM64" s="5">
        <f t="shared" si="37"/>
        <v>0</v>
      </c>
      <c r="CN64" s="5">
        <f t="shared" si="38"/>
        <v>0</v>
      </c>
      <c r="CO64" s="5">
        <f t="shared" si="39"/>
        <v>0</v>
      </c>
      <c r="CP64" s="5">
        <f t="shared" si="40"/>
        <v>0</v>
      </c>
      <c r="CQ64" s="5">
        <f t="shared" si="41"/>
        <v>0</v>
      </c>
      <c r="CR64" s="5">
        <f t="shared" ref="CR64:CS64" si="227">IF(AVERAGE(BH64:BH68)&lt;0,0,AVERAGE(BH64:BH68))</f>
        <v>0.18288025765685384</v>
      </c>
      <c r="CS64" s="5">
        <f t="shared" si="227"/>
        <v>0</v>
      </c>
      <c r="CT64" s="5">
        <f t="shared" si="43"/>
        <v>0</v>
      </c>
      <c r="CU64" s="5">
        <f t="shared" si="44"/>
        <v>0.36547933198211091</v>
      </c>
    </row>
    <row r="65" spans="1:99" x14ac:dyDescent="0.25">
      <c r="A65" s="1">
        <f>eod_group_score_df_positive[[#This Row],[date]]</f>
        <v>45391</v>
      </c>
      <c r="B65" s="1" t="s">
        <v>277</v>
      </c>
      <c r="C65" s="2">
        <f>AVERAGE(eod_group_score_df_positive!C65:C69)</f>
        <v>0.19375118139517095</v>
      </c>
      <c r="D65" s="2">
        <f>AVERAGE(eod_group_score_df_positive!D65:D69)</f>
        <v>7.8413823171969183E-2</v>
      </c>
      <c r="E65" s="2">
        <f>AVERAGE(eod_group_score_df_positive!E65:E69)</f>
        <v>0.27825877210800631</v>
      </c>
      <c r="F65" s="2">
        <f>AVERAGE(eod_group_score_df_positive!F65:F69)</f>
        <v>0.20400330372846445</v>
      </c>
      <c r="G65" s="2">
        <f>AVERAGE(eod_group_score_df_positive!G65:G69)</f>
        <v>0.3285171429047703</v>
      </c>
      <c r="H65" s="2">
        <f>AVERAGE(eod_group_score_df_positive!H65:H69)</f>
        <v>0.5892971373046525</v>
      </c>
      <c r="I65" s="2">
        <f>AVERAGE(eod_group_score_df_positive!I65:I69)</f>
        <v>0.12416953515998697</v>
      </c>
      <c r="J65" s="2">
        <f>AVERAGE(eod_group_score_df_positive!J65:J69)</f>
        <v>0.11717959985481677</v>
      </c>
      <c r="K65" s="2">
        <f>AVERAGE(eod_group_score_df_positive!K65:K69)</f>
        <v>0.19770436362922686</v>
      </c>
      <c r="L65" s="2">
        <f>AVERAGE(eod_group_score_df_positive!L65:L69)</f>
        <v>0.20950536187648067</v>
      </c>
      <c r="M65" s="2">
        <f>AVERAGE(eod_group_score_df_positive!M65:M69)</f>
        <v>4.4897206755315264E-2</v>
      </c>
      <c r="N65" s="2">
        <f>AVERAGE(eod_group_score_df_positive!N65:N69)</f>
        <v>0.26246491525655413</v>
      </c>
      <c r="O65" s="2">
        <f>AVERAGE(eod_group_score_df_positive!O65:O69)</f>
        <v>0.21231659433472885</v>
      </c>
      <c r="P65" s="2">
        <f>AVERAGE(eod_group_score_df_positive!P65:P69)</f>
        <v>0.27059600291996466</v>
      </c>
      <c r="Q65" s="2">
        <f>AVERAGE(eod_group_score_df_positive!Q65:Q69)</f>
        <v>0.22510100948130735</v>
      </c>
      <c r="R65" s="2">
        <f>AVERAGE(eod_group_score_df_positive!R65:R69)</f>
        <v>0.1525187719246974</v>
      </c>
      <c r="S65" s="2">
        <f>AVERAGE(eod_group_score_df_positive!S65:S69)</f>
        <v>0.12758728603387914</v>
      </c>
      <c r="T65" s="2">
        <f>AVERAGE(eod_group_score_df_positive!T65:T69)</f>
        <v>0.14873799348955524</v>
      </c>
      <c r="U65" s="2">
        <f>AVERAGE(eod_group_score_df_positive!U65:U69)</f>
        <v>1.0777393950644479E-2</v>
      </c>
      <c r="V65" s="2">
        <f>AVERAGE(eod_group_score_df_positive!V65:V69)</f>
        <v>0.14212711962982277</v>
      </c>
      <c r="W65" s="2">
        <f>AVERAGE(eod_group_score_df_positive!W65:W69)</f>
        <v>0.15829240285491725</v>
      </c>
      <c r="X65" s="2">
        <f>AVERAGE(eod_group_score_df_positive!X65:X69)</f>
        <v>0.44377570114328052</v>
      </c>
      <c r="Y65" s="2">
        <f>AVERAGE(eod_group_score_df_positive!Y65:Y69)</f>
        <v>0.2348454307642322</v>
      </c>
      <c r="Z65" s="1" t="s">
        <v>277</v>
      </c>
      <c r="AA65" s="2">
        <f>ABS(AVERAGE(eod_group_score_df_negative!C65:C69))</f>
        <v>0.66842634621054664</v>
      </c>
      <c r="AB65" s="2">
        <f>ABS(AVERAGE(eod_group_score_df_negative!D65:D69))</f>
        <v>0.28738499744737839</v>
      </c>
      <c r="AC65" s="2">
        <f>ABS(AVERAGE(eod_group_score_df_negative!E65:E69))</f>
        <v>0.52473873154906236</v>
      </c>
      <c r="AD65" s="2">
        <f>ABS(AVERAGE(eod_group_score_df_negative!F65:F69))</f>
        <v>0.6457012912808564</v>
      </c>
      <c r="AE65" s="2">
        <f>ABS(AVERAGE(eod_group_score_df_negative!G65:G69))</f>
        <v>0.86987474013241872</v>
      </c>
      <c r="AF65" s="2">
        <f>ABS(AVERAGE(eod_group_score_df_negative!H65:H69))</f>
        <v>0.4731145096363229</v>
      </c>
      <c r="AG65" s="2">
        <f>ABS(AVERAGE(eod_group_score_df_negative!I65:I69))</f>
        <v>0.86889514701250692</v>
      </c>
      <c r="AH65" s="2">
        <f>ABS(AVERAGE(eod_group_score_df_negative!J65:J69))</f>
        <v>0.43145428247997408</v>
      </c>
      <c r="AI65" s="2">
        <f>ABS(AVERAGE(eod_group_score_df_negative!K65:K69))</f>
        <v>0.59018580865073134</v>
      </c>
      <c r="AJ65" s="2">
        <f>ABS(AVERAGE(eod_group_score_df_negative!L65:L69))</f>
        <v>0.2720095534533723</v>
      </c>
      <c r="AK65" s="2">
        <f>ABS(AVERAGE(eod_group_score_df_negative!M65:M69))</f>
        <v>0.34129857271790337</v>
      </c>
      <c r="AL65" s="2">
        <f>ABS(AVERAGE(eod_group_score_df_negative!N65:N69))</f>
        <v>1.3001195741870177</v>
      </c>
      <c r="AM65" s="2">
        <f>ABS(AVERAGE(eod_group_score_df_negative!O65:O69))</f>
        <v>0.20128032124226389</v>
      </c>
      <c r="AN65" s="2">
        <f>ABS(AVERAGE(eod_group_score_df_negative!P65:P69))</f>
        <v>0.29281990787571921</v>
      </c>
      <c r="AO65" s="2">
        <f>ABS(AVERAGE(eod_group_score_df_negative!Q65:Q69))</f>
        <v>0.29455510384074046</v>
      </c>
      <c r="AP65" s="2">
        <f>ABS(AVERAGE(eod_group_score_df_negative!R65:R69))</f>
        <v>0.43063420661887852</v>
      </c>
      <c r="AQ65" s="2">
        <f>ABS(AVERAGE(eod_group_score_df_negative!S65:S69))</f>
        <v>0.28984798589420924</v>
      </c>
      <c r="AR65" s="2">
        <f>ABS(AVERAGE(eod_group_score_df_negative!T65:T69))</f>
        <v>0.20253246060410648</v>
      </c>
      <c r="AS65" s="2">
        <f>ABS(AVERAGE(eod_group_score_df_negative!U65:U69))</f>
        <v>0.48680953591763459</v>
      </c>
      <c r="AT65" s="2">
        <f>ABS(AVERAGE(eod_group_score_df_negative!V65:V69))</f>
        <v>0.45178050658124347</v>
      </c>
      <c r="AU65" s="2">
        <f>ABS(AVERAGE(eod_group_score_df_negative!W65:W69))</f>
        <v>1.9079128524273241</v>
      </c>
      <c r="AV65" s="2">
        <f>ABS(AVERAGE(eod_group_score_df_negative!X65:X69))</f>
        <v>0.63396178647158907</v>
      </c>
      <c r="AW65" s="2">
        <f>ABS(AVERAGE(eod_group_score_df_negative!Y65:Y69))</f>
        <v>7.9621653084503571E-2</v>
      </c>
      <c r="AX65" t="s">
        <v>277</v>
      </c>
      <c r="AY65" s="4">
        <f t="shared" si="2"/>
        <v>-0.55055385882482599</v>
      </c>
      <c r="AZ65" s="4">
        <f t="shared" si="3"/>
        <v>-0.57127350471385441</v>
      </c>
      <c r="BA65" s="4">
        <f t="shared" si="4"/>
        <v>-0.30694984519692697</v>
      </c>
      <c r="BB65" s="4">
        <f t="shared" si="5"/>
        <v>-0.51982534888792353</v>
      </c>
      <c r="BC65" s="4">
        <f t="shared" si="6"/>
        <v>-0.45173670223436313</v>
      </c>
      <c r="BD65" s="4">
        <f t="shared" si="7"/>
        <v>0.10935744916093185</v>
      </c>
      <c r="BE65" s="4">
        <f t="shared" si="8"/>
        <v>-0.74992659110916016</v>
      </c>
      <c r="BF65" s="4">
        <f t="shared" si="9"/>
        <v>-0.57283134116273682</v>
      </c>
      <c r="BG65" s="4">
        <f t="shared" si="10"/>
        <v>-0.4981423284996192</v>
      </c>
      <c r="BH65" s="4">
        <f t="shared" si="11"/>
        <v>-0.1298073841265629</v>
      </c>
      <c r="BI65" s="4">
        <f t="shared" si="12"/>
        <v>-0.76748991500344066</v>
      </c>
      <c r="BJ65" s="4">
        <f t="shared" si="13"/>
        <v>-0.6640630736709584</v>
      </c>
      <c r="BK65" s="4">
        <f t="shared" si="14"/>
        <v>2.6683644574739384E-2</v>
      </c>
      <c r="BL65" s="4">
        <f t="shared" si="15"/>
        <v>-3.9444936733094467E-2</v>
      </c>
      <c r="BM65" s="4">
        <f t="shared" si="16"/>
        <v>-0.13365395418025255</v>
      </c>
      <c r="BN65" s="4">
        <f t="shared" si="17"/>
        <v>-0.47691676957352452</v>
      </c>
      <c r="BO65" s="4">
        <f t="shared" si="18"/>
        <v>-0.38870864723736798</v>
      </c>
      <c r="BP65" s="4">
        <f t="shared" si="19"/>
        <v>-0.15314258995494007</v>
      </c>
      <c r="BQ65" s="4">
        <f t="shared" si="20"/>
        <v>-0.95668136237622858</v>
      </c>
      <c r="BR65" s="4">
        <f t="shared" si="21"/>
        <v>-0.52138307926252203</v>
      </c>
      <c r="BS65" s="4">
        <f t="shared" si="22"/>
        <v>-0.84677959515373058</v>
      </c>
      <c r="BT65" s="4">
        <f t="shared" si="23"/>
        <v>-0.17646791311788509</v>
      </c>
      <c r="BU65" s="4">
        <f t="shared" si="24"/>
        <v>0.49360898374468343</v>
      </c>
      <c r="BV65" t="s">
        <v>277</v>
      </c>
      <c r="BW65" s="1">
        <f t="shared" si="1"/>
        <v>45391</v>
      </c>
      <c r="BX65">
        <f>group_stock_price_index[[#This Row],[VNINDEX]]</f>
        <v>1262.82</v>
      </c>
      <c r="BY65" s="5">
        <f t="shared" si="25"/>
        <v>0</v>
      </c>
      <c r="BZ65" s="5">
        <f t="shared" si="26"/>
        <v>1.1462559702721264E-2</v>
      </c>
      <c r="CA65" s="5">
        <f t="shared" si="27"/>
        <v>0</v>
      </c>
      <c r="CB65" s="5">
        <f t="shared" si="28"/>
        <v>4.6189233721534821E-2</v>
      </c>
      <c r="CC65" s="5">
        <f t="shared" si="29"/>
        <v>0</v>
      </c>
      <c r="CD65" s="5">
        <f t="shared" ref="CD65:CE65" si="228">IF(AVERAGE(BS65:BS69)&lt;0,0,AVERAGE(BS65:BS69))</f>
        <v>0</v>
      </c>
      <c r="CE65" s="5">
        <f t="shared" si="228"/>
        <v>4.2239152260922161E-2</v>
      </c>
      <c r="CF65" s="5">
        <f t="shared" ref="CF65:CG65" si="229">IF(AVERAGE(BE65:BE69)&lt;0,0,AVERAGE(BE65:BE69))</f>
        <v>0</v>
      </c>
      <c r="CG65" s="5">
        <f t="shared" si="229"/>
        <v>0.45111804291685031</v>
      </c>
      <c r="CH65" s="5">
        <f t="shared" si="32"/>
        <v>3.1625447227928948E-2</v>
      </c>
      <c r="CI65" s="5">
        <f t="shared" si="33"/>
        <v>0</v>
      </c>
      <c r="CJ65" s="5">
        <f t="shared" si="34"/>
        <v>9.6171233718184285E-2</v>
      </c>
      <c r="CK65" s="5">
        <f t="shared" si="35"/>
        <v>0</v>
      </c>
      <c r="CL65" s="5">
        <f t="shared" si="36"/>
        <v>0.46687068656447045</v>
      </c>
      <c r="CM65" s="5">
        <f t="shared" si="37"/>
        <v>0</v>
      </c>
      <c r="CN65" s="5">
        <f t="shared" si="38"/>
        <v>0</v>
      </c>
      <c r="CO65" s="5">
        <f t="shared" si="39"/>
        <v>0</v>
      </c>
      <c r="CP65" s="5">
        <f t="shared" si="40"/>
        <v>0</v>
      </c>
      <c r="CQ65" s="5">
        <f t="shared" si="41"/>
        <v>0</v>
      </c>
      <c r="CR65" s="5">
        <f t="shared" ref="CR65:CS65" si="230">IF(AVERAGE(BH65:BH69)&lt;0,0,AVERAGE(BH65:BH69))</f>
        <v>0.24561079434352831</v>
      </c>
      <c r="CS65" s="5">
        <f t="shared" si="230"/>
        <v>0.23799857316793166</v>
      </c>
      <c r="CT65" s="5">
        <f t="shared" si="43"/>
        <v>0</v>
      </c>
      <c r="CU65" s="5">
        <f t="shared" si="44"/>
        <v>0.29774251978390559</v>
      </c>
    </row>
    <row r="66" spans="1:99" x14ac:dyDescent="0.25">
      <c r="A66" s="1">
        <f>eod_group_score_df_positive[[#This Row],[date]]</f>
        <v>45390</v>
      </c>
      <c r="B66" s="1" t="s">
        <v>277</v>
      </c>
      <c r="C66" s="2">
        <f>AVERAGE(eod_group_score_df_positive!C66:C70)</f>
        <v>8.9060840574811964E-2</v>
      </c>
      <c r="D66" s="2">
        <f>AVERAGE(eod_group_score_df_positive!D66:D70)</f>
        <v>2.6700915621629136E-2</v>
      </c>
      <c r="E66" s="2">
        <f>AVERAGE(eod_group_score_df_positive!E66:E70)</f>
        <v>0.29149089624794533</v>
      </c>
      <c r="F66" s="2">
        <f>AVERAGE(eod_group_score_df_positive!F66:F70)</f>
        <v>0.22471923298967397</v>
      </c>
      <c r="G66" s="2">
        <f>AVERAGE(eod_group_score_df_positive!G66:G70)</f>
        <v>0.21925489303598739</v>
      </c>
      <c r="H66" s="2">
        <f>AVERAGE(eod_group_score_df_positive!H66:H70)</f>
        <v>0.6043404513280628</v>
      </c>
      <c r="I66" s="2">
        <f>AVERAGE(eod_group_score_df_positive!I66:I70)</f>
        <v>4.1698719093681003E-2</v>
      </c>
      <c r="J66" s="2">
        <f>AVERAGE(eod_group_score_df_positive!J66:J70)</f>
        <v>1.5705328003852665</v>
      </c>
      <c r="K66" s="2">
        <f>AVERAGE(eod_group_score_df_positive!K66:K70)</f>
        <v>0.54196545834103038</v>
      </c>
      <c r="L66" s="2">
        <f>AVERAGE(eod_group_score_df_positive!L66:L70)</f>
        <v>0.25474524892946748</v>
      </c>
      <c r="M66" s="2">
        <f>AVERAGE(eod_group_score_df_positive!M66:M70)</f>
        <v>0.69986412214647964</v>
      </c>
      <c r="N66" s="2">
        <f>AVERAGE(eod_group_score_df_positive!N66:N70)</f>
        <v>0.79565963790074057</v>
      </c>
      <c r="O66" s="2">
        <f>AVERAGE(eod_group_score_df_positive!O66:O70)</f>
        <v>0.15265062279222796</v>
      </c>
      <c r="P66" s="2">
        <f>AVERAGE(eod_group_score_df_positive!P66:P70)</f>
        <v>0.20335025799783252</v>
      </c>
      <c r="Q66" s="2">
        <f>AVERAGE(eod_group_score_df_positive!Q66:Q70)</f>
        <v>9.9723244379768233E-2</v>
      </c>
      <c r="R66" s="2">
        <f>AVERAGE(eod_group_score_df_positive!R66:R70)</f>
        <v>0.21925729970560531</v>
      </c>
      <c r="S66" s="2">
        <f>AVERAGE(eod_group_score_df_positive!S66:S70)</f>
        <v>0.25636648552481356</v>
      </c>
      <c r="T66" s="2">
        <f>AVERAGE(eod_group_score_df_positive!T66:T70)</f>
        <v>0.17419917229629206</v>
      </c>
      <c r="U66" s="2">
        <f>AVERAGE(eod_group_score_df_positive!U66:U70)</f>
        <v>1.4348206449540999E-2</v>
      </c>
      <c r="V66" s="2">
        <f>AVERAGE(eod_group_score_df_positive!V66:V70)</f>
        <v>0.40511393638581172</v>
      </c>
      <c r="W66" s="2">
        <f>AVERAGE(eod_group_score_df_positive!W66:W70)</f>
        <v>0.10923334329461361</v>
      </c>
      <c r="X66" s="2">
        <f>AVERAGE(eod_group_score_df_positive!X66:X70)</f>
        <v>0.51613815544476049</v>
      </c>
      <c r="Y66" s="2">
        <f>AVERAGE(eod_group_score_df_positive!Y66:Y70)</f>
        <v>0.1268642145723724</v>
      </c>
      <c r="Z66" s="1" t="s">
        <v>277</v>
      </c>
      <c r="AA66" s="2">
        <f>ABS(AVERAGE(eod_group_score_df_negative!C66:C70))</f>
        <v>0.66752822654766875</v>
      </c>
      <c r="AB66" s="2">
        <f>ABS(AVERAGE(eod_group_score_df_negative!D66:D70))</f>
        <v>0.29316404827701226</v>
      </c>
      <c r="AC66" s="2">
        <f>ABS(AVERAGE(eod_group_score_df_negative!E66:E70))</f>
        <v>0.52635507190978559</v>
      </c>
      <c r="AD66" s="2">
        <f>ABS(AVERAGE(eod_group_score_df_negative!F66:F70))</f>
        <v>0.65455004143704421</v>
      </c>
      <c r="AE66" s="2">
        <f>ABS(AVERAGE(eod_group_score_df_negative!G66:G70))</f>
        <v>0.86954140030231653</v>
      </c>
      <c r="AF66" s="2">
        <f>ABS(AVERAGE(eod_group_score_df_negative!H66:H70))</f>
        <v>0.47222762843364985</v>
      </c>
      <c r="AG66" s="2">
        <f>ABS(AVERAGE(eod_group_score_df_negative!I66:I70))</f>
        <v>0.92562995347122645</v>
      </c>
      <c r="AH66" s="2">
        <f>ABS(AVERAGE(eod_group_score_df_negative!J66:J70))</f>
        <v>0.4290668726915432</v>
      </c>
      <c r="AI66" s="2">
        <f>ABS(AVERAGE(eod_group_score_df_negative!K66:K70))</f>
        <v>0.59002293890889079</v>
      </c>
      <c r="AJ66" s="2">
        <f>ABS(AVERAGE(eod_group_score_df_negative!L66:L70))</f>
        <v>0.2720095534533723</v>
      </c>
      <c r="AK66" s="2">
        <f>ABS(AVERAGE(eod_group_score_df_negative!M66:M70))</f>
        <v>0.33327515110238209</v>
      </c>
      <c r="AL66" s="2">
        <f>ABS(AVERAGE(eod_group_score_df_negative!N66:N70))</f>
        <v>1.3006115835296395</v>
      </c>
      <c r="AM66" s="2">
        <f>ABS(AVERAGE(eod_group_score_df_negative!O66:O70))</f>
        <v>0.21715624762787344</v>
      </c>
      <c r="AN66" s="2">
        <f>ABS(AVERAGE(eod_group_score_df_negative!P66:P70))</f>
        <v>0.28185105947159922</v>
      </c>
      <c r="AO66" s="2">
        <f>ABS(AVERAGE(eod_group_score_df_negative!Q66:Q70))</f>
        <v>0.29877853891254069</v>
      </c>
      <c r="AP66" s="2">
        <f>ABS(AVERAGE(eod_group_score_df_negative!R66:R70))</f>
        <v>0.43128857062001102</v>
      </c>
      <c r="AQ66" s="2">
        <f>ABS(AVERAGE(eod_group_score_df_negative!S66:S70))</f>
        <v>0.28984798589420924</v>
      </c>
      <c r="AR66" s="2">
        <f>ABS(AVERAGE(eod_group_score_df_negative!T66:T70))</f>
        <v>0.23921100168404202</v>
      </c>
      <c r="AS66" s="2">
        <f>ABS(AVERAGE(eod_group_score_df_negative!U66:U70))</f>
        <v>0.48662640778926625</v>
      </c>
      <c r="AT66" s="2">
        <f>ABS(AVERAGE(eod_group_score_df_negative!V66:V70))</f>
        <v>0.45178050658124347</v>
      </c>
      <c r="AU66" s="2">
        <f>ABS(AVERAGE(eod_group_score_df_negative!W66:W70))</f>
        <v>1.9178874496288514</v>
      </c>
      <c r="AV66" s="2">
        <f>ABS(AVERAGE(eod_group_score_df_negative!X66:X70))</f>
        <v>0.62628752835142243</v>
      </c>
      <c r="AW66" s="2">
        <f>ABS(AVERAGE(eod_group_score_df_negative!Y66:Y70))</f>
        <v>9.4895276444935922E-2</v>
      </c>
      <c r="AX66" t="s">
        <v>277</v>
      </c>
      <c r="AY66" s="4">
        <f t="shared" si="2"/>
        <v>-0.7645727530440396</v>
      </c>
      <c r="AZ66" s="4">
        <f t="shared" si="3"/>
        <v>-0.83304882600340002</v>
      </c>
      <c r="BA66" s="4">
        <f t="shared" si="4"/>
        <v>-0.28717409488597495</v>
      </c>
      <c r="BB66" s="4">
        <f t="shared" si="5"/>
        <v>-0.48885002689036189</v>
      </c>
      <c r="BC66" s="4">
        <f t="shared" si="6"/>
        <v>-0.59725268284347122</v>
      </c>
      <c r="BD66" s="4">
        <f t="shared" si="7"/>
        <v>0.12271664502968986</v>
      </c>
      <c r="BE66" s="4">
        <f t="shared" si="8"/>
        <v>-0.91378583044971595</v>
      </c>
      <c r="BF66" s="4">
        <f t="shared" si="9"/>
        <v>0.57084722660378062</v>
      </c>
      <c r="BG66" s="4">
        <f t="shared" si="10"/>
        <v>-4.2454039886462056E-2</v>
      </c>
      <c r="BH66" s="4">
        <f t="shared" si="11"/>
        <v>-3.2774840297245748E-2</v>
      </c>
      <c r="BI66" s="4">
        <f t="shared" si="12"/>
        <v>0.35483015749783997</v>
      </c>
      <c r="BJ66" s="4">
        <f t="shared" si="13"/>
        <v>-0.24088101790776267</v>
      </c>
      <c r="BK66" s="4">
        <f t="shared" si="14"/>
        <v>-0.17443057443028831</v>
      </c>
      <c r="BL66" s="4">
        <f t="shared" si="15"/>
        <v>-0.16179016554033232</v>
      </c>
      <c r="BM66" s="4">
        <f t="shared" si="16"/>
        <v>-0.49950916878773788</v>
      </c>
      <c r="BN66" s="4">
        <f t="shared" si="17"/>
        <v>-0.32592824055324204</v>
      </c>
      <c r="BO66" s="4">
        <f t="shared" si="18"/>
        <v>-6.1297351354337684E-2</v>
      </c>
      <c r="BP66" s="4">
        <f t="shared" si="19"/>
        <v>-0.15725744908939415</v>
      </c>
      <c r="BQ66" s="4">
        <f t="shared" si="20"/>
        <v>-0.94271882829295839</v>
      </c>
      <c r="BR66" s="4">
        <f t="shared" si="21"/>
        <v>-5.4460115336780079E-2</v>
      </c>
      <c r="BS66" s="4">
        <f t="shared" si="22"/>
        <v>-0.89222808657881714</v>
      </c>
      <c r="BT66" s="4">
        <f t="shared" si="23"/>
        <v>-9.6417101321326193E-2</v>
      </c>
      <c r="BU66" s="4">
        <f t="shared" si="24"/>
        <v>0.14416040540488662</v>
      </c>
      <c r="BV66" t="s">
        <v>277</v>
      </c>
      <c r="BW66" s="1">
        <f t="shared" ref="BW66:BW129" si="231">A66</f>
        <v>45390</v>
      </c>
      <c r="BX66">
        <f>group_stock_price_index[[#This Row],[VNINDEX]]</f>
        <v>1250.3499999999999</v>
      </c>
      <c r="BY66" s="5">
        <f t="shared" si="25"/>
        <v>0</v>
      </c>
      <c r="BZ66" s="5">
        <f t="shared" si="26"/>
        <v>0.19694280909988277</v>
      </c>
      <c r="CA66" s="5">
        <f t="shared" si="27"/>
        <v>0</v>
      </c>
      <c r="CB66" s="5">
        <f t="shared" si="28"/>
        <v>0.21384351069753582</v>
      </c>
      <c r="CC66" s="5">
        <f t="shared" si="29"/>
        <v>6.1735398422318101E-2</v>
      </c>
      <c r="CD66" s="5">
        <f t="shared" ref="CD66:CE66" si="232">IF(AVERAGE(BS66:BS70)&lt;0,0,AVERAGE(BS66:BS70))</f>
        <v>0</v>
      </c>
      <c r="CE66" s="5">
        <f t="shared" si="232"/>
        <v>0.17314923256248307</v>
      </c>
      <c r="CF66" s="5">
        <f t="shared" ref="CF66:CG66" si="233">IF(AVERAGE(BE66:BE70)&lt;0,0,AVERAGE(BE66:BE70))</f>
        <v>0</v>
      </c>
      <c r="CG66" s="5">
        <f t="shared" si="233"/>
        <v>0.7422425564106151</v>
      </c>
      <c r="CH66" s="5">
        <f t="shared" si="32"/>
        <v>0.32356052130612267</v>
      </c>
      <c r="CI66" s="5">
        <f t="shared" si="33"/>
        <v>0</v>
      </c>
      <c r="CJ66" s="5">
        <f t="shared" si="34"/>
        <v>0.36706687681354638</v>
      </c>
      <c r="CK66" s="5">
        <f t="shared" si="35"/>
        <v>0</v>
      </c>
      <c r="CL66" s="5">
        <f t="shared" si="36"/>
        <v>0.62508019741041054</v>
      </c>
      <c r="CM66" s="5">
        <f t="shared" si="37"/>
        <v>0</v>
      </c>
      <c r="CN66" s="5">
        <f t="shared" si="38"/>
        <v>0</v>
      </c>
      <c r="CO66" s="5">
        <f t="shared" si="39"/>
        <v>6.8941958272157905E-2</v>
      </c>
      <c r="CP66" s="5">
        <f t="shared" si="40"/>
        <v>0</v>
      </c>
      <c r="CQ66" s="5">
        <f t="shared" si="41"/>
        <v>0.22752413267635035</v>
      </c>
      <c r="CR66" s="5">
        <f t="shared" ref="CR66:CS66" si="234">IF(AVERAGE(BH66:BH70)&lt;0,0,AVERAGE(BH66:BH70))</f>
        <v>0.45745136124071095</v>
      </c>
      <c r="CS66" s="5">
        <f t="shared" si="234"/>
        <v>0.55627785929724172</v>
      </c>
      <c r="CT66" s="5">
        <f t="shared" si="43"/>
        <v>0</v>
      </c>
      <c r="CU66" s="5">
        <f t="shared" si="44"/>
        <v>0.33972004136968448</v>
      </c>
    </row>
    <row r="67" spans="1:99" x14ac:dyDescent="0.25">
      <c r="A67" s="1">
        <f>eod_group_score_df_positive[[#This Row],[date]]</f>
        <v>45387</v>
      </c>
      <c r="B67" s="1" t="s">
        <v>277</v>
      </c>
      <c r="C67" s="2">
        <f>AVERAGE(eod_group_score_df_positive!C67:C71)</f>
        <v>0.10838840078941255</v>
      </c>
      <c r="D67" s="2">
        <f>AVERAGE(eod_group_score_df_positive!D67:D71)</f>
        <v>2.6655508798405735E-2</v>
      </c>
      <c r="E67" s="2">
        <f>AVERAGE(eod_group_score_df_positive!E67:E71)</f>
        <v>0.57656576453308683</v>
      </c>
      <c r="F67" s="2">
        <f>AVERAGE(eod_group_score_df_positive!F67:F71)</f>
        <v>0.22177237018302548</v>
      </c>
      <c r="G67" s="2">
        <f>AVERAGE(eod_group_score_df_positive!G67:G71)</f>
        <v>0.25133006117348416</v>
      </c>
      <c r="H67" s="2">
        <f>AVERAGE(eod_group_score_df_positive!H67:H71)</f>
        <v>0.64683429636471246</v>
      </c>
      <c r="I67" s="2">
        <f>AVERAGE(eod_group_score_df_positive!I67:I71)</f>
        <v>0.30013344611982101</v>
      </c>
      <c r="J67" s="2">
        <f>AVERAGE(eod_group_score_df_positive!J67:J71)</f>
        <v>1.6562739750257673</v>
      </c>
      <c r="K67" s="2">
        <f>AVERAGE(eod_group_score_df_positive!K67:K71)</f>
        <v>0.54339798257769167</v>
      </c>
      <c r="L67" s="2">
        <f>AVERAGE(eod_group_score_df_positive!L67:L71)</f>
        <v>0.49152859710972907</v>
      </c>
      <c r="M67" s="2">
        <f>AVERAGE(eod_group_score_df_positive!M67:M71)</f>
        <v>0.72712811069584471</v>
      </c>
      <c r="N67" s="2">
        <f>AVERAGE(eod_group_score_df_positive!N67:N71)</f>
        <v>0.80951791649971105</v>
      </c>
      <c r="O67" s="2">
        <f>AVERAGE(eod_group_score_df_positive!O67:O71)</f>
        <v>0.14946274567578946</v>
      </c>
      <c r="P67" s="2">
        <f>AVERAGE(eod_group_score_df_positive!P67:P71)</f>
        <v>0.21632947938098918</v>
      </c>
      <c r="Q67" s="2">
        <f>AVERAGE(eod_group_score_df_positive!Q67:Q71)</f>
        <v>7.6447379295229947E-2</v>
      </c>
      <c r="R67" s="2">
        <f>AVERAGE(eod_group_score_df_positive!R67:R71)</f>
        <v>0.23017844803255452</v>
      </c>
      <c r="S67" s="2">
        <f>AVERAGE(eod_group_score_df_positive!S67:S71)</f>
        <v>0.35817619472079432</v>
      </c>
      <c r="T67" s="2">
        <f>AVERAGE(eod_group_score_df_positive!T67:T71)</f>
        <v>0.19676767090601094</v>
      </c>
      <c r="U67" s="2">
        <f>AVERAGE(eod_group_score_df_positive!U67:U71)</f>
        <v>2.3543645512873967E-2</v>
      </c>
      <c r="V67" s="2">
        <f>AVERAGE(eod_group_score_df_positive!V67:V71)</f>
        <v>0.40969327083159285</v>
      </c>
      <c r="W67" s="2">
        <f>AVERAGE(eod_group_score_df_positive!W67:W71)</f>
        <v>0.12840075375369892</v>
      </c>
      <c r="X67" s="2">
        <f>AVERAGE(eod_group_score_df_positive!X67:X71)</f>
        <v>0.55688522303844468</v>
      </c>
      <c r="Y67" s="2">
        <f>AVERAGE(eod_group_score_df_positive!Y67:Y71)</f>
        <v>0.1797738665930943</v>
      </c>
      <c r="Z67" s="1" t="s">
        <v>277</v>
      </c>
      <c r="AA67" s="2">
        <f>ABS(AVERAGE(eod_group_score_df_negative!C67:C71))</f>
        <v>0.43775817386791516</v>
      </c>
      <c r="AB67" s="2">
        <f>ABS(AVERAGE(eod_group_score_df_negative!D67:D71))</f>
        <v>0.33700505709286543</v>
      </c>
      <c r="AC67" s="2">
        <f>ABS(AVERAGE(eod_group_score_df_negative!E67:E71))</f>
        <v>0.37519186908874269</v>
      </c>
      <c r="AD67" s="2">
        <f>ABS(AVERAGE(eod_group_score_df_negative!F67:F71))</f>
        <v>0.57432997216434811</v>
      </c>
      <c r="AE67" s="2">
        <f>ABS(AVERAGE(eod_group_score_df_negative!G67:G71))</f>
        <v>0.74923792217291996</v>
      </c>
      <c r="AF67" s="2">
        <f>ABS(AVERAGE(eod_group_score_df_negative!H67:H71))</f>
        <v>0.1445160513285047</v>
      </c>
      <c r="AG67" s="2">
        <f>ABS(AVERAGE(eod_group_score_df_negative!I67:I71))</f>
        <v>0.61352008271101277</v>
      </c>
      <c r="AH67" s="2">
        <f>ABS(AVERAGE(eod_group_score_df_negative!J67:J71))</f>
        <v>0.38311410724555822</v>
      </c>
      <c r="AI67" s="2">
        <f>ABS(AVERAGE(eod_group_score_df_negative!K67:K71))</f>
        <v>0.43965958717238784</v>
      </c>
      <c r="AJ67" s="2">
        <f>ABS(AVERAGE(eod_group_score_df_negative!L67:L71))</f>
        <v>0.21279291099215927</v>
      </c>
      <c r="AK67" s="2">
        <f>ABS(AVERAGE(eod_group_score_df_negative!M67:M71))</f>
        <v>0.29351797616318542</v>
      </c>
      <c r="AL67" s="2">
        <f>ABS(AVERAGE(eod_group_score_df_negative!N67:N71))</f>
        <v>0.90470531865174997</v>
      </c>
      <c r="AM67" s="2">
        <f>ABS(AVERAGE(eod_group_score_df_negative!O67:O71))</f>
        <v>0.20038257269516566</v>
      </c>
      <c r="AN67" s="2">
        <f>ABS(AVERAGE(eod_group_score_df_negative!P67:P71))</f>
        <v>0.30684932467033488</v>
      </c>
      <c r="AO67" s="2">
        <f>ABS(AVERAGE(eod_group_score_df_negative!Q67:Q71))</f>
        <v>0.30190270926984913</v>
      </c>
      <c r="AP67" s="2">
        <f>ABS(AVERAGE(eod_group_score_df_negative!R67:R71))</f>
        <v>0.41557019001984868</v>
      </c>
      <c r="AQ67" s="2">
        <f>ABS(AVERAGE(eod_group_score_df_negative!S67:S71))</f>
        <v>0.27773104628883799</v>
      </c>
      <c r="AR67" s="2">
        <f>ABS(AVERAGE(eod_group_score_df_negative!T67:T71))</f>
        <v>0.28320007236793943</v>
      </c>
      <c r="AS67" s="2">
        <f>ABS(AVERAGE(eod_group_score_df_negative!U67:U71))</f>
        <v>0.39429970652220458</v>
      </c>
      <c r="AT67" s="2">
        <f>ABS(AVERAGE(eod_group_score_df_negative!V67:V71))</f>
        <v>0.37724539992522332</v>
      </c>
      <c r="AU67" s="2">
        <f>ABS(AVERAGE(eod_group_score_df_negative!W67:W71))</f>
        <v>1.508187992894078</v>
      </c>
      <c r="AV67" s="2">
        <f>ABS(AVERAGE(eod_group_score_df_negative!X67:X71))</f>
        <v>0.48149095172244616</v>
      </c>
      <c r="AW67" s="2">
        <f>ABS(AVERAGE(eod_group_score_df_negative!Y67:Y71))</f>
        <v>9.7626461945556645E-2</v>
      </c>
      <c r="AX67" t="s">
        <v>277</v>
      </c>
      <c r="AY67" s="4">
        <f t="shared" ref="AY67:AY130" si="235">(C67-AA67)/(C67+AA67)</f>
        <v>-0.60307944490022891</v>
      </c>
      <c r="AZ67" s="4">
        <f t="shared" ref="AZ67:AZ130" si="236">(D67-AB67)/(D67+AB67)</f>
        <v>-0.85340445845109691</v>
      </c>
      <c r="BA67" s="4">
        <f t="shared" ref="BA67:BA130" si="237">(E67-AC67)/(E67+AC67)</f>
        <v>0.21158106678696506</v>
      </c>
      <c r="BB67" s="4">
        <f t="shared" ref="BB67:BB130" si="238">(F67-AD67)/(F67+AD67)</f>
        <v>-0.44285462211023946</v>
      </c>
      <c r="BC67" s="4">
        <f t="shared" ref="BC67:BC130" si="239">(G67-AE67)/(G67+AE67)</f>
        <v>-0.49762521816276867</v>
      </c>
      <c r="BD67" s="4">
        <f t="shared" ref="BD67:BD130" si="240">(H67-AF67)/(H67+AF67)</f>
        <v>0.63476088245928408</v>
      </c>
      <c r="BE67" s="4">
        <f t="shared" ref="BE67:BE130" si="241">(I67-AG67)/(I67+AG67)</f>
        <v>-0.34300380472696274</v>
      </c>
      <c r="BF67" s="4">
        <f t="shared" ref="BF67:BF130" si="242">(J67-AH67)/(J67+AH67)</f>
        <v>0.62428523479565212</v>
      </c>
      <c r="BG67" s="4">
        <f t="shared" ref="BG67:BG130" si="243">(K67-AI67)/(K67+AI67)</f>
        <v>0.10552626682044369</v>
      </c>
      <c r="BH67" s="4">
        <f t="shared" ref="BH67:BH130" si="244">(L67-AJ67)/(L67+AJ67)</f>
        <v>0.39575063789937176</v>
      </c>
      <c r="BI67" s="4">
        <f t="shared" ref="BI67:BI130" si="245">(M67-AK67)/(M67+AK67)</f>
        <v>0.42483887423412886</v>
      </c>
      <c r="BJ67" s="4">
        <f t="shared" ref="BJ67:BJ130" si="246">(N67-AL67)/(N67+AL67)</f>
        <v>-5.5528008371458451E-2</v>
      </c>
      <c r="BK67" s="4">
        <f t="shared" ref="BK67:BK130" si="247">(O67-AM67)/(O67+AM67)</f>
        <v>-0.14554954531472061</v>
      </c>
      <c r="BL67" s="4">
        <f t="shared" ref="BL67:BL130" si="248">(P67-AN67)/(P67+AN67)</f>
        <v>-0.17301894608189375</v>
      </c>
      <c r="BM67" s="4">
        <f t="shared" ref="BM67:BM130" si="249">(Q67-AO67)/(Q67+AO67)</f>
        <v>-0.59589078155016528</v>
      </c>
      <c r="BN67" s="4">
        <f t="shared" ref="BN67:BN130" si="250">(R67-AP67)/(R67+AP67)</f>
        <v>-0.28709583119902671</v>
      </c>
      <c r="BO67" s="4">
        <f t="shared" ref="BO67:BO130" si="251">(S67-AQ67)/(S67+AQ67)</f>
        <v>0.12650453280612636</v>
      </c>
      <c r="BP67" s="4">
        <f t="shared" ref="BP67:BP130" si="252">(T67-AR67)/(T67+AR67)</f>
        <v>-0.18007960466750703</v>
      </c>
      <c r="BQ67" s="4">
        <f t="shared" ref="BQ67:BQ130" si="253">(U67-AS67)/(U67+AS67)</f>
        <v>-0.88730874669559201</v>
      </c>
      <c r="BR67" s="4">
        <f t="shared" ref="BR67:BR130" si="254">(V67-AT67)/(V67+AT67)</f>
        <v>4.1233036464155069E-2</v>
      </c>
      <c r="BS67" s="4">
        <f t="shared" ref="BS67:BS130" si="255">(W67-AU67)/(W67+AU67)</f>
        <v>-0.84308733147933224</v>
      </c>
      <c r="BT67" s="4">
        <f t="shared" ref="BT67:BT130" si="256">(X67-AV67)/(X67+AV67)</f>
        <v>7.2607859414108494E-2</v>
      </c>
      <c r="BU67" s="4">
        <f t="shared" ref="BU67:BU130" si="257">(Y67-AW67)/(Y67+AW67)</f>
        <v>0.29613304742749014</v>
      </c>
      <c r="BV67" t="s">
        <v>277</v>
      </c>
      <c r="BW67" s="1">
        <f t="shared" si="231"/>
        <v>45387</v>
      </c>
      <c r="BX67">
        <f>group_stock_price_index[[#This Row],[VNINDEX]]</f>
        <v>1255.1099999999999</v>
      </c>
      <c r="BY67" s="5">
        <f t="shared" ref="BY67:BY130" si="258">IF(AVERAGE(AY67:AY71)&lt;0,0,AVERAGE(AY67:AY71))</f>
        <v>0</v>
      </c>
      <c r="BZ67" s="5">
        <f t="shared" ref="BZ67:BZ130" si="259">IF(AVERAGE(BA67:BA71)&lt;0,0,AVERAGE(BA67:BA71))</f>
        <v>0.39396935025296081</v>
      </c>
      <c r="CA67" s="5">
        <f t="shared" ref="CA67:CA130" si="260">IF(AVERAGE(BC67:BC71)&lt;0,0,AVERAGE(BC67:BC71))</f>
        <v>0.12186227568524292</v>
      </c>
      <c r="CB67" s="5">
        <f t="shared" ref="CB67:CB130" si="261">IF(AVERAGE(BO67:BO71)&lt;0,0,AVERAGE(BO67:BO71))</f>
        <v>0.28339249720072979</v>
      </c>
      <c r="CC67" s="5">
        <f t="shared" ref="CC67:CC130" si="262">IF(AVERAGE(BN67:BN71)&lt;0,0,AVERAGE(BN67:BN71))</f>
        <v>0.25732624249851027</v>
      </c>
      <c r="CD67" s="5">
        <f t="shared" ref="CD67:CE67" si="263">IF(AVERAGE(BS67:BS71)&lt;0,0,AVERAGE(BS67:BS71))</f>
        <v>0</v>
      </c>
      <c r="CE67" s="5">
        <f t="shared" si="263"/>
        <v>0.26702907462447528</v>
      </c>
      <c r="CF67" s="5">
        <f t="shared" ref="CF67:CG67" si="264">IF(AVERAGE(BE67:BE71)&lt;0,0,AVERAGE(BE67:BE71))</f>
        <v>0.15545192061176791</v>
      </c>
      <c r="CG67" s="5">
        <f t="shared" si="264"/>
        <v>0.68892579389672703</v>
      </c>
      <c r="CH67" s="5">
        <f t="shared" ref="CH67:CH130" si="265">IF(AVERAGE(BJ67:BJ71)&lt;0,0,AVERAGE(BJ67:BJ71))</f>
        <v>0.51067515306028766</v>
      </c>
      <c r="CI67" s="5">
        <f t="shared" ref="CI67:CI130" si="266">IF(AVERAGE(BL67:BL71)&lt;0,0,AVERAGE(BL67:BL71))</f>
        <v>7.5043598750775237E-2</v>
      </c>
      <c r="CJ67" s="5">
        <f t="shared" ref="CJ67:CJ130" si="267">IF(AVERAGE(BG67:BG71)&lt;0,0,AVERAGE(BG67:BG71))</f>
        <v>0.53317910929693713</v>
      </c>
      <c r="CK67" s="5">
        <f t="shared" ref="CK67:CK130" si="268">IF(AVERAGE(BQ67:BQ71)&lt;0,0,AVERAGE(BQ67:BQ71))</f>
        <v>0</v>
      </c>
      <c r="CL67" s="5">
        <f t="shared" ref="CL67:CL130" si="269">IF(AVERAGE(BD67:BD71)&lt;0,0,AVERAGE(BD67:BD71))</f>
        <v>0.7827369669912384</v>
      </c>
      <c r="CM67" s="5">
        <f t="shared" ref="CM67:CM130" si="270">IF(AVERAGE(BB67:BB71)&lt;0,0,AVERAGE(BB67:BB71))</f>
        <v>0</v>
      </c>
      <c r="CN67" s="5">
        <f t="shared" ref="CN67:CN130" si="271">IF(AVERAGE(BM67:BM71)&lt;0,0,AVERAGE(BM67:BM71))</f>
        <v>0</v>
      </c>
      <c r="CO67" s="5">
        <f t="shared" ref="CO67:CO130" si="272">IF(AVERAGE(BK67:BK71)&lt;0,0,AVERAGE(BK67:BK71))</f>
        <v>0.23914731897062769</v>
      </c>
      <c r="CP67" s="5">
        <f t="shared" ref="CP67:CP130" si="273">IF(AVERAGE(BP67:BP71)&lt;0,0,AVERAGE(BP67:BP71))</f>
        <v>3.3804623613237543E-2</v>
      </c>
      <c r="CQ67" s="5">
        <f t="shared" ref="CQ67:CQ130" si="274">IF(AVERAGE(BR67:BR71)&lt;0,0,AVERAGE(BR67:BR71))</f>
        <v>0.38507160421898645</v>
      </c>
      <c r="CR67" s="5">
        <f t="shared" ref="CR67:CS67" si="275">IF(AVERAGE(BH67:BH71)&lt;0,0,AVERAGE(BH67:BH71))</f>
        <v>0.64731973418886846</v>
      </c>
      <c r="CS67" s="5">
        <f t="shared" si="275"/>
        <v>0.57848504077509355</v>
      </c>
      <c r="CT67" s="5">
        <f t="shared" ref="CT67:CT130" si="276">IF(AVERAGE(AZ67:AZ71)&lt;0,0,AVERAGE(AZ67:AZ71))</f>
        <v>0</v>
      </c>
      <c r="CU67" s="5">
        <f t="shared" ref="CU67:CU130" si="277">IF(AVERAGE(BU67:BU71)&lt;0,0,AVERAGE(BU67:BU71))</f>
        <v>0.48664039510993418</v>
      </c>
    </row>
    <row r="68" spans="1:99" x14ac:dyDescent="0.25">
      <c r="A68" s="1">
        <f>eod_group_score_df_positive[[#This Row],[date]]</f>
        <v>45386</v>
      </c>
      <c r="B68" s="1" t="s">
        <v>277</v>
      </c>
      <c r="C68" s="2">
        <f>AVERAGE(eod_group_score_df_positive!C68:C72)</f>
        <v>0.10759650407022348</v>
      </c>
      <c r="D68" s="2">
        <f>AVERAGE(eod_group_score_df_positive!D68:D72)</f>
        <v>2.4642230806905512E-2</v>
      </c>
      <c r="E68" s="2">
        <f>AVERAGE(eod_group_score_df_positive!E68:E72)</f>
        <v>0.53149684036378175</v>
      </c>
      <c r="F68" s="2">
        <f>AVERAGE(eod_group_score_df_positive!F68:F72)</f>
        <v>0.21824013405507597</v>
      </c>
      <c r="G68" s="2">
        <f>AVERAGE(eod_group_score_df_positive!G68:G72)</f>
        <v>0.24913062321975205</v>
      </c>
      <c r="H68" s="2">
        <f>AVERAGE(eod_group_score_df_positive!H68:H72)</f>
        <v>0.61168242810111662</v>
      </c>
      <c r="I68" s="2">
        <f>AVERAGE(eod_group_score_df_positive!I68:I72)</f>
        <v>0.29447186111911028</v>
      </c>
      <c r="J68" s="2">
        <f>AVERAGE(eod_group_score_df_positive!J68:J72)</f>
        <v>1.6044697685696552</v>
      </c>
      <c r="K68" s="2">
        <f>AVERAGE(eod_group_score_df_positive!K68:K72)</f>
        <v>0.54596375236377048</v>
      </c>
      <c r="L68" s="2">
        <f>AVERAGE(eod_group_score_df_positive!L68:L72)</f>
        <v>0.39953196981129263</v>
      </c>
      <c r="M68" s="2">
        <f>AVERAGE(eod_group_score_df_positive!M68:M72)</f>
        <v>0.74344742347777337</v>
      </c>
      <c r="N68" s="2">
        <f>AVERAGE(eod_group_score_df_positive!N68:N72)</f>
        <v>0.83579369944303661</v>
      </c>
      <c r="O68" s="2">
        <f>AVERAGE(eod_group_score_df_positive!O68:O72)</f>
        <v>0.11751237786724075</v>
      </c>
      <c r="P68" s="2">
        <f>AVERAGE(eod_group_score_df_positive!P68:P72)</f>
        <v>0.25151108028495517</v>
      </c>
      <c r="Q68" s="2">
        <f>AVERAGE(eod_group_score_df_positive!Q68:Q72)</f>
        <v>0.10441596723134021</v>
      </c>
      <c r="R68" s="2">
        <f>AVERAGE(eod_group_score_df_positive!R68:R72)</f>
        <v>0.26035458237101794</v>
      </c>
      <c r="S68" s="2">
        <f>AVERAGE(eod_group_score_df_positive!S68:S72)</f>
        <v>0.35496865059647104</v>
      </c>
      <c r="T68" s="2">
        <f>AVERAGE(eod_group_score_df_positive!T68:T72)</f>
        <v>0.20110179027595168</v>
      </c>
      <c r="U68" s="2">
        <f>AVERAGE(eod_group_score_df_positive!U68:U72)</f>
        <v>2.3481031202355111E-2</v>
      </c>
      <c r="V68" s="2">
        <f>AVERAGE(eod_group_score_df_positive!V68:V72)</f>
        <v>0.43490620304686428</v>
      </c>
      <c r="W68" s="2">
        <f>AVERAGE(eod_group_score_df_positive!W68:W72)</f>
        <v>0.12869819656894915</v>
      </c>
      <c r="X68" s="2">
        <f>AVERAGE(eod_group_score_df_positive!X68:X72)</f>
        <v>0.44752193877648033</v>
      </c>
      <c r="Y68" s="2">
        <f>AVERAGE(eod_group_score_df_positive!Y68:Y72)</f>
        <v>0.17234285829473003</v>
      </c>
      <c r="Z68" s="1" t="s">
        <v>277</v>
      </c>
      <c r="AA68" s="2">
        <f>ABS(AVERAGE(eod_group_score_df_negative!C68:C72))</f>
        <v>0.41554991128833219</v>
      </c>
      <c r="AB68" s="2">
        <f>ABS(AVERAGE(eod_group_score_df_negative!D68:D72))</f>
        <v>0.14089092825814503</v>
      </c>
      <c r="AC68" s="2">
        <f>ABS(AVERAGE(eod_group_score_df_negative!E68:E72))</f>
        <v>0.32898208045929572</v>
      </c>
      <c r="AD68" s="2">
        <f>ABS(AVERAGE(eod_group_score_df_negative!F68:F72))</f>
        <v>0.50001230320855283</v>
      </c>
      <c r="AE68" s="2">
        <f>ABS(AVERAGE(eod_group_score_df_negative!G68:G72))</f>
        <v>0.41659399104381994</v>
      </c>
      <c r="AF68" s="2">
        <f>ABS(AVERAGE(eod_group_score_df_negative!H68:H72))</f>
        <v>0.1138146506177444</v>
      </c>
      <c r="AG68" s="2">
        <f>ABS(AVERAGE(eod_group_score_df_negative!I68:I72))</f>
        <v>0.31836263237168927</v>
      </c>
      <c r="AH68" s="2">
        <f>ABS(AVERAGE(eod_group_score_df_negative!J68:J72))</f>
        <v>0.19925796221417075</v>
      </c>
      <c r="AI68" s="2">
        <f>ABS(AVERAGE(eod_group_score_df_negative!K68:K72))</f>
        <v>0.25656870886951505</v>
      </c>
      <c r="AJ68" s="2">
        <f>ABS(AVERAGE(eod_group_score_df_negative!L68:L72))</f>
        <v>0.13293174928044621</v>
      </c>
      <c r="AK68" s="2">
        <f>ABS(AVERAGE(eod_group_score_df_negative!M68:M72))</f>
        <v>0.25642738036073942</v>
      </c>
      <c r="AL68" s="2">
        <f>ABS(AVERAGE(eod_group_score_df_negative!N68:N72))</f>
        <v>0.27709333254321933</v>
      </c>
      <c r="AM68" s="2">
        <f>ABS(AVERAGE(eod_group_score_df_negative!O68:O72))</f>
        <v>0.17171918518990922</v>
      </c>
      <c r="AN68" s="2">
        <f>ABS(AVERAGE(eod_group_score_df_negative!P68:P72))</f>
        <v>0.38222353569073392</v>
      </c>
      <c r="AO68" s="2">
        <f>ABS(AVERAGE(eod_group_score_df_negative!Q68:Q72))</f>
        <v>0.30068766610099446</v>
      </c>
      <c r="AP68" s="2">
        <f>ABS(AVERAGE(eod_group_score_df_negative!R68:R72))</f>
        <v>0.38108217089597252</v>
      </c>
      <c r="AQ68" s="2">
        <f>ABS(AVERAGE(eod_group_score_df_negative!S68:S72))</f>
        <v>0.25002937883703635</v>
      </c>
      <c r="AR68" s="2">
        <f>ABS(AVERAGE(eod_group_score_df_negative!T68:T72))</f>
        <v>0.27927177740596376</v>
      </c>
      <c r="AS68" s="2">
        <f>ABS(AVERAGE(eod_group_score_df_negative!U68:U72))</f>
        <v>0.41593774972573022</v>
      </c>
      <c r="AT68" s="2">
        <f>ABS(AVERAGE(eod_group_score_df_negative!V68:V72))</f>
        <v>0.31439589231087395</v>
      </c>
      <c r="AU68" s="2">
        <f>ABS(AVERAGE(eod_group_score_df_negative!W68:W72))</f>
        <v>0.98040999541087182</v>
      </c>
      <c r="AV68" s="2">
        <f>ABS(AVERAGE(eod_group_score_df_negative!X68:X72))</f>
        <v>0.27541992915957692</v>
      </c>
      <c r="AW68" s="2">
        <f>ABS(AVERAGE(eod_group_score_df_negative!Y68:Y72))</f>
        <v>0.10031585935502033</v>
      </c>
      <c r="AX68" t="s">
        <v>277</v>
      </c>
      <c r="AY68" s="4">
        <f t="shared" si="235"/>
        <v>-0.58865625029092994</v>
      </c>
      <c r="AZ68" s="4">
        <f t="shared" si="236"/>
        <v>-0.70226834374348279</v>
      </c>
      <c r="BA68" s="4">
        <f t="shared" si="237"/>
        <v>0.23535121547285989</v>
      </c>
      <c r="BB68" s="4">
        <f t="shared" si="238"/>
        <v>-0.39230241978288571</v>
      </c>
      <c r="BC68" s="4">
        <f t="shared" si="239"/>
        <v>-0.25155051238313719</v>
      </c>
      <c r="BD68" s="4">
        <f t="shared" si="240"/>
        <v>0.68624366946114479</v>
      </c>
      <c r="BE68" s="4">
        <f t="shared" si="241"/>
        <v>-3.8984051169335267E-2</v>
      </c>
      <c r="BF68" s="4">
        <f t="shared" si="242"/>
        <v>0.77905982281751418</v>
      </c>
      <c r="BG68" s="4">
        <f t="shared" si="243"/>
        <v>0.36060229021705842</v>
      </c>
      <c r="BH68" s="4">
        <f t="shared" si="244"/>
        <v>0.50069180485311815</v>
      </c>
      <c r="BI68" s="4">
        <f t="shared" si="245"/>
        <v>0.48708102379154589</v>
      </c>
      <c r="BJ68" s="4">
        <f t="shared" si="246"/>
        <v>0.50202792452587153</v>
      </c>
      <c r="BK68" s="4">
        <f t="shared" si="247"/>
        <v>-0.18741663859126473</v>
      </c>
      <c r="BL68" s="4">
        <f t="shared" si="248"/>
        <v>-0.20625740193240927</v>
      </c>
      <c r="BM68" s="4">
        <f t="shared" si="249"/>
        <v>-0.48449750315776335</v>
      </c>
      <c r="BN68" s="4">
        <f t="shared" si="250"/>
        <v>-0.18821432964366347</v>
      </c>
      <c r="BO68" s="4">
        <f t="shared" si="251"/>
        <v>0.17345390671386987</v>
      </c>
      <c r="BP68" s="4">
        <f t="shared" si="252"/>
        <v>-0.16272749457724783</v>
      </c>
      <c r="BQ68" s="4">
        <f t="shared" si="253"/>
        <v>-0.89312686566213018</v>
      </c>
      <c r="BR68" s="4">
        <f t="shared" si="254"/>
        <v>0.16083007305412012</v>
      </c>
      <c r="BS68" s="4">
        <f t="shared" si="255"/>
        <v>-0.76792490128629287</v>
      </c>
      <c r="BT68" s="4">
        <f t="shared" si="256"/>
        <v>0.23805788162226826</v>
      </c>
      <c r="BU68" s="4">
        <f t="shared" si="257"/>
        <v>0.26416539900342945</v>
      </c>
      <c r="BV68" t="s">
        <v>277</v>
      </c>
      <c r="BW68" s="1">
        <f t="shared" si="231"/>
        <v>45386</v>
      </c>
      <c r="BX68">
        <f>group_stock_price_index[[#This Row],[VNINDEX]]</f>
        <v>1268.25</v>
      </c>
      <c r="BY68" s="5">
        <f t="shared" si="258"/>
        <v>0</v>
      </c>
      <c r="BZ68" s="5">
        <f t="shared" si="259"/>
        <v>0.43717140506195412</v>
      </c>
      <c r="CA68" s="5">
        <f t="shared" si="260"/>
        <v>0.28232090613931671</v>
      </c>
      <c r="CB68" s="5">
        <f t="shared" si="261"/>
        <v>0.24003552513852155</v>
      </c>
      <c r="CC68" s="5">
        <f t="shared" si="262"/>
        <v>0.3611823171650142</v>
      </c>
      <c r="CD68" s="5">
        <f t="shared" ref="CD68:CE68" si="278">IF(AVERAGE(BS68:BS72)&lt;0,0,AVERAGE(BS68:BS72))</f>
        <v>0</v>
      </c>
      <c r="CE68" s="5">
        <f t="shared" si="278"/>
        <v>0.27971935789243152</v>
      </c>
      <c r="CF68" s="5">
        <f t="shared" ref="CF68:CG68" si="279">IF(AVERAGE(BE68:BE72)&lt;0,0,AVERAGE(BE68:BE72))</f>
        <v>0.26999793460922417</v>
      </c>
      <c r="CG68" s="5">
        <f t="shared" si="279"/>
        <v>0.51626450830388471</v>
      </c>
      <c r="CH68" s="5">
        <f t="shared" si="265"/>
        <v>0.62418738039719601</v>
      </c>
      <c r="CI68" s="5">
        <f t="shared" si="266"/>
        <v>0.1684538305917643</v>
      </c>
      <c r="CJ68" s="5">
        <f t="shared" si="267"/>
        <v>0.63135052484438903</v>
      </c>
      <c r="CK68" s="5">
        <f t="shared" si="268"/>
        <v>0</v>
      </c>
      <c r="CL68" s="5">
        <f t="shared" si="269"/>
        <v>0.81798983120592061</v>
      </c>
      <c r="CM68" s="5">
        <f t="shared" si="270"/>
        <v>0</v>
      </c>
      <c r="CN68" s="5">
        <f t="shared" si="271"/>
        <v>7.3969990986060746E-2</v>
      </c>
      <c r="CO68" s="5">
        <f t="shared" si="272"/>
        <v>0.37303133295114077</v>
      </c>
      <c r="CP68" s="5">
        <f t="shared" si="273"/>
        <v>8.2570299268390296E-2</v>
      </c>
      <c r="CQ68" s="5">
        <f t="shared" si="274"/>
        <v>0.49908612250771134</v>
      </c>
      <c r="CR68" s="5">
        <f t="shared" ref="CR68:CS68" si="280">IF(AVERAGE(BH68:BH72)&lt;0,0,AVERAGE(BH68:BH72))</f>
        <v>0.57774101509450737</v>
      </c>
      <c r="CS68" s="5">
        <f t="shared" si="280"/>
        <v>0.59611957013898764</v>
      </c>
      <c r="CT68" s="5">
        <f t="shared" si="276"/>
        <v>0</v>
      </c>
      <c r="CU68" s="5">
        <f t="shared" si="277"/>
        <v>0.57392310202618524</v>
      </c>
    </row>
    <row r="69" spans="1:99" x14ac:dyDescent="0.25">
      <c r="A69" s="1">
        <f>eod_group_score_df_positive[[#This Row],[date]]</f>
        <v>45385</v>
      </c>
      <c r="B69" s="1" t="s">
        <v>277</v>
      </c>
      <c r="C69" s="2">
        <f>AVERAGE(eod_group_score_df_positive!C69:C73)</f>
        <v>0.1189097913591363</v>
      </c>
      <c r="D69" s="2">
        <f>AVERAGE(eod_group_score_df_positive!D69:D73)</f>
        <v>1.7083780167802622E-2</v>
      </c>
      <c r="E69" s="2">
        <f>AVERAGE(eod_group_score_df_positive!E69:E73)</f>
        <v>0.47905716467544002</v>
      </c>
      <c r="F69" s="2">
        <f>AVERAGE(eod_group_score_df_positive!F69:F73)</f>
        <v>0.24483984108487283</v>
      </c>
      <c r="G69" s="2">
        <f>AVERAGE(eod_group_score_df_positive!G69:G73)</f>
        <v>0.53941684288567515</v>
      </c>
      <c r="H69" s="2">
        <f>AVERAGE(eod_group_score_df_positive!H69:H73)</f>
        <v>0.62440933799506926</v>
      </c>
      <c r="I69" s="2">
        <f>AVERAGE(eod_group_score_df_positive!I69:I73)</f>
        <v>0.29385508370888741</v>
      </c>
      <c r="J69" s="2">
        <f>AVERAGE(eod_group_score_df_positive!J69:J73)</f>
        <v>1.6044377889025285</v>
      </c>
      <c r="K69" s="2">
        <f>AVERAGE(eod_group_score_df_positive!K69:K73)</f>
        <v>0.52006712681486322</v>
      </c>
      <c r="L69" s="2">
        <f>AVERAGE(eod_group_score_df_positive!L69:L73)</f>
        <v>0.38376175140017388</v>
      </c>
      <c r="M69" s="2">
        <f>AVERAGE(eod_group_score_df_positive!M69:M73)</f>
        <v>0.81787650662331313</v>
      </c>
      <c r="N69" s="2">
        <f>AVERAGE(eod_group_score_df_positive!N69:N73)</f>
        <v>0.85295709972579203</v>
      </c>
      <c r="O69" s="2">
        <f>AVERAGE(eod_group_score_df_positive!O69:O73)</f>
        <v>0.20289594479044962</v>
      </c>
      <c r="P69" s="2">
        <f>AVERAGE(eod_group_score_df_positive!P69:P73)</f>
        <v>0.61854699053656703</v>
      </c>
      <c r="Q69" s="2">
        <f>AVERAGE(eod_group_score_df_positive!Q69:Q73)</f>
        <v>0.14344739423048014</v>
      </c>
      <c r="R69" s="2">
        <f>AVERAGE(eod_group_score_df_positive!R69:R73)</f>
        <v>0.26586012715295082</v>
      </c>
      <c r="S69" s="2">
        <f>AVERAGE(eod_group_score_df_positive!S69:S73)</f>
        <v>0.36974888132271977</v>
      </c>
      <c r="T69" s="2">
        <f>AVERAGE(eod_group_score_df_positive!T69:T73)</f>
        <v>0.30142143508123603</v>
      </c>
      <c r="U69" s="2">
        <f>AVERAGE(eod_group_score_df_positive!U69:U73)</f>
        <v>5.2736319229377514E-2</v>
      </c>
      <c r="V69" s="2">
        <f>AVERAGE(eod_group_score_df_positive!V69:V73)</f>
        <v>0.43205920767328498</v>
      </c>
      <c r="W69" s="2">
        <f>AVERAGE(eod_group_score_df_positive!W69:W73)</f>
        <v>0.14205788923058327</v>
      </c>
      <c r="X69" s="2">
        <f>AVERAGE(eod_group_score_df_positive!X69:X73)</f>
        <v>0.33604889062837978</v>
      </c>
      <c r="Y69" s="2">
        <f>AVERAGE(eod_group_score_df_positive!Y69:Y73)</f>
        <v>0.17612656463177342</v>
      </c>
      <c r="Z69" s="1" t="s">
        <v>277</v>
      </c>
      <c r="AA69" s="2">
        <f>ABS(AVERAGE(eod_group_score_df_negative!C69:C73))</f>
        <v>0.44300316185603661</v>
      </c>
      <c r="AB69" s="2">
        <f>ABS(AVERAGE(eod_group_score_df_negative!D69:D73))</f>
        <v>0.12739890199488851</v>
      </c>
      <c r="AC69" s="2">
        <f>ABS(AVERAGE(eod_group_score_df_negative!E69:E73))</f>
        <v>0.3163855788614654</v>
      </c>
      <c r="AD69" s="2">
        <f>ABS(AVERAGE(eod_group_score_df_negative!F69:F73))</f>
        <v>0.36635627329944775</v>
      </c>
      <c r="AE69" s="2">
        <f>ABS(AVERAGE(eod_group_score_df_negative!G69:G73))</f>
        <v>0.33597726235288355</v>
      </c>
      <c r="AF69" s="2">
        <f>ABS(AVERAGE(eod_group_score_df_negative!H69:H73))</f>
        <v>7.6672092734539787E-2</v>
      </c>
      <c r="AG69" s="2">
        <f>ABS(AVERAGE(eod_group_score_df_negative!I69:I73))</f>
        <v>0.26423704733595732</v>
      </c>
      <c r="AH69" s="2">
        <f>ABS(AVERAGE(eod_group_score_df_negative!J69:J73))</f>
        <v>0.12613330447537502</v>
      </c>
      <c r="AI69" s="2">
        <f>ABS(AVERAGE(eod_group_score_df_negative!K69:K73))</f>
        <v>0.14869016558551879</v>
      </c>
      <c r="AJ69" s="2">
        <f>ABS(AVERAGE(eod_group_score_df_negative!L69:L73))</f>
        <v>0.12990891618195077</v>
      </c>
      <c r="AK69" s="2">
        <f>ABS(AVERAGE(eod_group_score_df_negative!M69:M73))</f>
        <v>0.14960521816404759</v>
      </c>
      <c r="AL69" s="2">
        <f>ABS(AVERAGE(eod_group_score_df_negative!N69:N73))</f>
        <v>0.20230973677059053</v>
      </c>
      <c r="AM69" s="2">
        <f>ABS(AVERAGE(eod_group_score_df_negative!O69:O73))</f>
        <v>0.1144709787221285</v>
      </c>
      <c r="AN69" s="2">
        <f>ABS(AVERAGE(eod_group_score_df_negative!P69:P73))</f>
        <v>0.34587628261703018</v>
      </c>
      <c r="AO69" s="2">
        <f>ABS(AVERAGE(eod_group_score_df_negative!Q69:Q73))</f>
        <v>0.22480109281993332</v>
      </c>
      <c r="AP69" s="2">
        <f>ABS(AVERAGE(eod_group_score_df_negative!R69:R73))</f>
        <v>0.12296244685152931</v>
      </c>
      <c r="AQ69" s="2">
        <f>ABS(AVERAGE(eod_group_score_df_negative!S69:S73))</f>
        <v>0.16573346578981107</v>
      </c>
      <c r="AR69" s="2">
        <f>ABS(AVERAGE(eod_group_score_df_negative!T69:T73))</f>
        <v>0.26561533218304267</v>
      </c>
      <c r="AS69" s="2">
        <f>ABS(AVERAGE(eod_group_score_df_negative!U69:U73))</f>
        <v>0.21973432305684062</v>
      </c>
      <c r="AT69" s="2">
        <f>ABS(AVERAGE(eod_group_score_df_negative!V69:V73))</f>
        <v>0.2992261418782971</v>
      </c>
      <c r="AU69" s="2">
        <f>ABS(AVERAGE(eod_group_score_df_negative!W69:W73))</f>
        <v>0.24476212881506737</v>
      </c>
      <c r="AV69" s="2">
        <f>ABS(AVERAGE(eod_group_score_df_negative!X69:X73))</f>
        <v>0.23672183531031274</v>
      </c>
      <c r="AW69" s="2">
        <f>ABS(AVERAGE(eod_group_score_df_negative!Y69:Y73))</f>
        <v>9.6801462714984424E-2</v>
      </c>
      <c r="AX69" t="s">
        <v>277</v>
      </c>
      <c r="AY69" s="4">
        <f t="shared" si="235"/>
        <v>-0.57676792934295551</v>
      </c>
      <c r="AZ69" s="4">
        <f t="shared" si="236"/>
        <v>-0.76351795368020836</v>
      </c>
      <c r="BA69" s="4">
        <f t="shared" si="237"/>
        <v>0.20450445633668327</v>
      </c>
      <c r="BB69" s="4">
        <f t="shared" si="238"/>
        <v>-0.19881741613652554</v>
      </c>
      <c r="BC69" s="4">
        <f t="shared" si="239"/>
        <v>0.23239770443433713</v>
      </c>
      <c r="BD69" s="4">
        <f t="shared" si="240"/>
        <v>0.78127478671130157</v>
      </c>
      <c r="BE69" s="4">
        <f t="shared" si="241"/>
        <v>5.3070155849501074E-2</v>
      </c>
      <c r="BF69" s="4">
        <f t="shared" si="242"/>
        <v>0.85422927153004125</v>
      </c>
      <c r="BG69" s="4">
        <f t="shared" si="243"/>
        <v>0.55532397993950056</v>
      </c>
      <c r="BH69" s="4">
        <f t="shared" si="244"/>
        <v>0.49419375338896027</v>
      </c>
      <c r="BI69" s="4">
        <f t="shared" si="245"/>
        <v>0.69073272531958418</v>
      </c>
      <c r="BJ69" s="4">
        <f t="shared" si="246"/>
        <v>0.61657141156395268</v>
      </c>
      <c r="BK69" s="4">
        <f t="shared" si="247"/>
        <v>0.2786206107733108</v>
      </c>
      <c r="BL69" s="4">
        <f t="shared" si="248"/>
        <v>0.28272929066500285</v>
      </c>
      <c r="BM69" s="4">
        <f t="shared" si="249"/>
        <v>-0.22092065941961578</v>
      </c>
      <c r="BN69" s="4">
        <f t="shared" si="250"/>
        <v>0.36751384784509711</v>
      </c>
      <c r="BO69" s="4">
        <f t="shared" si="251"/>
        <v>0.3809937276793835</v>
      </c>
      <c r="BP69" s="4">
        <f t="shared" si="252"/>
        <v>6.314599857597103E-2</v>
      </c>
      <c r="BQ69" s="4">
        <f t="shared" si="253"/>
        <v>-0.61290274220456831</v>
      </c>
      <c r="BR69" s="4">
        <f t="shared" si="254"/>
        <v>0.1816432749219439</v>
      </c>
      <c r="BS69" s="4">
        <f t="shared" si="255"/>
        <v>-0.26550911223101037</v>
      </c>
      <c r="BT69" s="4">
        <f t="shared" si="256"/>
        <v>0.17341503470744538</v>
      </c>
      <c r="BU69" s="4">
        <f t="shared" si="257"/>
        <v>0.29064476333903827</v>
      </c>
      <c r="BV69" t="s">
        <v>277</v>
      </c>
      <c r="BW69" s="1">
        <f t="shared" si="231"/>
        <v>45385</v>
      </c>
      <c r="BX69">
        <f>group_stock_price_index[[#This Row],[VNINDEX]]</f>
        <v>1271.47</v>
      </c>
      <c r="BY69" s="5">
        <f t="shared" si="258"/>
        <v>0.15137650872926969</v>
      </c>
      <c r="BZ69" s="5">
        <f t="shared" si="259"/>
        <v>0.49294435925156854</v>
      </c>
      <c r="CA69" s="5">
        <f t="shared" si="260"/>
        <v>0.43787574000181573</v>
      </c>
      <c r="CB69" s="5">
        <f t="shared" si="261"/>
        <v>0.27694792336219554</v>
      </c>
      <c r="CC69" s="5">
        <f t="shared" si="262"/>
        <v>0.39887727585661387</v>
      </c>
      <c r="CD69" s="5">
        <f t="shared" ref="CD69:CE69" si="281">IF(AVERAGE(BS69:BS73)&lt;0,0,AVERAGE(BS69:BS73))</f>
        <v>0</v>
      </c>
      <c r="CE69" s="5">
        <f t="shared" si="281"/>
        <v>0.26579326983230611</v>
      </c>
      <c r="CF69" s="5">
        <f t="shared" ref="CF69:CG69" si="282">IF(AVERAGE(BE69:BE73)&lt;0,0,AVERAGE(BE69:BE73))</f>
        <v>0.35434397541855017</v>
      </c>
      <c r="CG69" s="5">
        <f t="shared" si="282"/>
        <v>0.32049467544077848</v>
      </c>
      <c r="CH69" s="5">
        <f t="shared" si="265"/>
        <v>0.63203963477388725</v>
      </c>
      <c r="CI69" s="5">
        <f t="shared" si="266"/>
        <v>0.29708849930308212</v>
      </c>
      <c r="CJ69" s="5">
        <f t="shared" si="267"/>
        <v>0.69375198748220779</v>
      </c>
      <c r="CK69" s="5">
        <f t="shared" si="268"/>
        <v>0</v>
      </c>
      <c r="CL69" s="5">
        <f t="shared" si="269"/>
        <v>0.83940737903470164</v>
      </c>
      <c r="CM69" s="5">
        <f t="shared" si="270"/>
        <v>9.3138762723733073E-2</v>
      </c>
      <c r="CN69" s="5">
        <f t="shared" si="271"/>
        <v>0.21448713690445692</v>
      </c>
      <c r="CO69" s="5">
        <f t="shared" si="272"/>
        <v>0.5334780070982601</v>
      </c>
      <c r="CP69" s="5">
        <f t="shared" si="273"/>
        <v>0.14166604171287644</v>
      </c>
      <c r="CQ69" s="5">
        <f t="shared" si="274"/>
        <v>0.58541698869248127</v>
      </c>
      <c r="CR69" s="5">
        <f t="shared" ref="CR69:CS69" si="283">IF(AVERAGE(BH69:BH73)&lt;0,0,AVERAGE(BH69:BH73))</f>
        <v>0.47342350888569557</v>
      </c>
      <c r="CS69" s="5">
        <f t="shared" si="283"/>
        <v>0.61637970243692763</v>
      </c>
      <c r="CT69" s="5">
        <f t="shared" si="276"/>
        <v>0</v>
      </c>
      <c r="CU69" s="5">
        <f t="shared" si="277"/>
        <v>0.57218967741239468</v>
      </c>
    </row>
    <row r="70" spans="1:99" x14ac:dyDescent="0.25">
      <c r="A70" s="1">
        <f>eod_group_score_df_positive[[#This Row],[date]]</f>
        <v>45384</v>
      </c>
      <c r="B70" s="1" t="s">
        <v>277</v>
      </c>
      <c r="C70" s="2">
        <f>AVERAGE(eod_group_score_df_positive!C70:C74)</f>
        <v>0.2744620834828041</v>
      </c>
      <c r="D70" s="2">
        <f>AVERAGE(eod_group_score_df_positive!D70:D74)</f>
        <v>0.11682628933938757</v>
      </c>
      <c r="E70" s="2">
        <f>AVERAGE(eod_group_score_df_positive!E70:E74)</f>
        <v>0.52112469731433086</v>
      </c>
      <c r="F70" s="2">
        <f>AVERAGE(eod_group_score_df_positive!F70:F74)</f>
        <v>0.2292453845440714</v>
      </c>
      <c r="G70" s="2">
        <f>AVERAGE(eod_group_score_df_positive!G70:G74)</f>
        <v>0.54287098545220391</v>
      </c>
      <c r="H70" s="2">
        <f>AVERAGE(eod_group_score_df_positive!H70:H74)</f>
        <v>0.68959590228236056</v>
      </c>
      <c r="I70" s="2">
        <f>AVERAGE(eod_group_score_df_positive!I70:I74)</f>
        <v>0.38724001972278616</v>
      </c>
      <c r="J70" s="2">
        <f>AVERAGE(eod_group_score_df_positive!J70:J74)</f>
        <v>1.5772093049689961</v>
      </c>
      <c r="K70" s="2">
        <f>AVERAGE(eod_group_score_df_positive!K70:K74)</f>
        <v>0.99029933230112666</v>
      </c>
      <c r="L70" s="2">
        <f>AVERAGE(eod_group_score_df_positive!L70:L74)</f>
        <v>0.45025155611210899</v>
      </c>
      <c r="M70" s="2">
        <f>AVERAGE(eod_group_score_df_positive!M70:M74)</f>
        <v>0.85883154744398826</v>
      </c>
      <c r="N70" s="2">
        <f>AVERAGE(eod_group_score_df_positive!N70:N74)</f>
        <v>0.81181291763384666</v>
      </c>
      <c r="O70" s="2">
        <f>AVERAGE(eod_group_score_df_positive!O70:O74)</f>
        <v>0.21296247373483895</v>
      </c>
      <c r="P70" s="2">
        <f>AVERAGE(eod_group_score_df_positive!P70:P74)</f>
        <v>0.55034059185307282</v>
      </c>
      <c r="Q70" s="2">
        <f>AVERAGE(eod_group_score_df_positive!Q70:Q74)</f>
        <v>0.15199491992787462</v>
      </c>
      <c r="R70" s="2">
        <f>AVERAGE(eod_group_score_df_positive!R70:R74)</f>
        <v>0.26705841962640187</v>
      </c>
      <c r="S70" s="2">
        <f>AVERAGE(eod_group_score_df_positive!S70:S74)</f>
        <v>0.33302876773187495</v>
      </c>
      <c r="T70" s="2">
        <f>AVERAGE(eod_group_score_df_positive!T70:T74)</f>
        <v>0.34580270562847554</v>
      </c>
      <c r="U70" s="2">
        <f>AVERAGE(eod_group_score_df_positive!U70:U74)</f>
        <v>5.6743888150053892E-2</v>
      </c>
      <c r="V70" s="2">
        <f>AVERAGE(eod_group_score_df_positive!V70:V74)</f>
        <v>0.99760308143643106</v>
      </c>
      <c r="W70" s="2">
        <f>AVERAGE(eod_group_score_df_positive!W70:W74)</f>
        <v>0.15707771851381966</v>
      </c>
      <c r="X70" s="2">
        <f>AVERAGE(eod_group_score_df_positive!X70:X74)</f>
        <v>0.30308277693510838</v>
      </c>
      <c r="Y70" s="2">
        <f>AVERAGE(eod_group_score_df_positive!Y70:Y74)</f>
        <v>0.22344178867397724</v>
      </c>
      <c r="Z70" s="1" t="s">
        <v>277</v>
      </c>
      <c r="AA70" s="2">
        <f>ABS(AVERAGE(eod_group_score_df_negative!C70:C74))</f>
        <v>0.10399967036200428</v>
      </c>
      <c r="AB70" s="2">
        <f>ABS(AVERAGE(eod_group_score_df_negative!D70:D74))</f>
        <v>0.12289641363604746</v>
      </c>
      <c r="AC70" s="2">
        <f>ABS(AVERAGE(eod_group_score_df_negative!E70:E74))</f>
        <v>0.12205990759148817</v>
      </c>
      <c r="AD70" s="2">
        <f>ABS(AVERAGE(eod_group_score_df_negative!F70:F74))</f>
        <v>0.16021631570973657</v>
      </c>
      <c r="AE70" s="2">
        <f>ABS(AVERAGE(eod_group_score_df_negative!G70:G74))</f>
        <v>0.14387621505945605</v>
      </c>
      <c r="AF70" s="2">
        <f>ABS(AVERAGE(eod_group_score_df_negative!H70:H74))</f>
        <v>3.6139823578189081E-2</v>
      </c>
      <c r="AG70" s="2">
        <f>ABS(AVERAGE(eod_group_score_df_negative!I70:I74))</f>
        <v>0.15104316631764231</v>
      </c>
      <c r="AH70" s="2">
        <f>ABS(AVERAGE(eod_group_score_df_negative!J70:J74))</f>
        <v>9.818548435491356E-2</v>
      </c>
      <c r="AI70" s="2">
        <f>ABS(AVERAGE(eod_group_score_df_negative!K70:K74))</f>
        <v>7.6640480960474544E-2</v>
      </c>
      <c r="AJ70" s="2">
        <f>ABS(AVERAGE(eod_group_score_df_negative!L70:L74))</f>
        <v>1.6476564375839154E-2</v>
      </c>
      <c r="AK70" s="2">
        <f>ABS(AVERAGE(eod_group_score_df_negative!M70:M74))</f>
        <v>8.291797763094598E-2</v>
      </c>
      <c r="AL70" s="2">
        <f>ABS(AVERAGE(eod_group_score_df_negative!N70:N74))</f>
        <v>9.240556997259293E-2</v>
      </c>
      <c r="AM70" s="2">
        <f>ABS(AVERAGE(eod_group_score_df_negative!O70:O74))</f>
        <v>5.772627977318795E-2</v>
      </c>
      <c r="AN70" s="2">
        <f>ABS(AVERAGE(eod_group_score_df_negative!P70:P74))</f>
        <v>0.34974952299829504</v>
      </c>
      <c r="AO70" s="2">
        <f>ABS(AVERAGE(eod_group_score_df_negative!Q70:Q74))</f>
        <v>8.6035320026210282E-2</v>
      </c>
      <c r="AP70" s="2">
        <f>ABS(AVERAGE(eod_group_score_df_negative!R70:R74))</f>
        <v>3.9482194150282653E-2</v>
      </c>
      <c r="AQ70" s="2">
        <f>ABS(AVERAGE(eod_group_score_df_negative!S70:S74))</f>
        <v>0.12645982021770999</v>
      </c>
      <c r="AR70" s="2">
        <f>ABS(AVERAGE(eod_group_score_df_negative!T70:T74))</f>
        <v>0.22388912627946661</v>
      </c>
      <c r="AS70" s="2">
        <f>ABS(AVERAGE(eod_group_score_df_negative!U70:U74))</f>
        <v>0.17834666090740781</v>
      </c>
      <c r="AT70" s="2">
        <f>ABS(AVERAGE(eod_group_score_df_negative!V70:V74))</f>
        <v>0.10571167970245914</v>
      </c>
      <c r="AU70" s="2">
        <f>ABS(AVERAGE(eod_group_score_df_negative!W70:W74))</f>
        <v>9.1317574460652542E-2</v>
      </c>
      <c r="AV70" s="2">
        <f>ABS(AVERAGE(eod_group_score_df_negative!X70:X74))</f>
        <v>0.10701987879049668</v>
      </c>
      <c r="AW70" s="2">
        <f>ABS(AVERAGE(eod_group_score_df_negative!Y70:Y74))</f>
        <v>3.8891332232897924E-2</v>
      </c>
      <c r="AX70" t="s">
        <v>277</v>
      </c>
      <c r="AY70" s="4">
        <f t="shared" si="235"/>
        <v>0.45040855882811198</v>
      </c>
      <c r="AZ70" s="4">
        <f t="shared" si="236"/>
        <v>-2.5321441070526841E-2</v>
      </c>
      <c r="BA70" s="4">
        <f t="shared" si="237"/>
        <v>0.62045140178888047</v>
      </c>
      <c r="BB70" s="4">
        <f t="shared" si="238"/>
        <v>0.17724225203492236</v>
      </c>
      <c r="BC70" s="4">
        <f t="shared" si="239"/>
        <v>0.5809922051309091</v>
      </c>
      <c r="BD70" s="4">
        <f t="shared" si="240"/>
        <v>0.90040500339063256</v>
      </c>
      <c r="BE70" s="4">
        <f t="shared" si="241"/>
        <v>0.43879664000391788</v>
      </c>
      <c r="BF70" s="4">
        <f t="shared" si="242"/>
        <v>0.88279122630608708</v>
      </c>
      <c r="BG70" s="4">
        <f t="shared" si="243"/>
        <v>0.85633588697719121</v>
      </c>
      <c r="BH70" s="4">
        <f t="shared" si="244"/>
        <v>0.92939545035935056</v>
      </c>
      <c r="BI70" s="4">
        <f t="shared" si="245"/>
        <v>0.82390651564310946</v>
      </c>
      <c r="BJ70" s="4">
        <f t="shared" si="246"/>
        <v>0.79561229672001044</v>
      </c>
      <c r="BK70" s="4">
        <f t="shared" si="247"/>
        <v>0.57348593892375244</v>
      </c>
      <c r="BL70" s="4">
        <f t="shared" si="248"/>
        <v>0.22285665128974499</v>
      </c>
      <c r="BM70" s="4">
        <f t="shared" si="249"/>
        <v>0.27710596735266779</v>
      </c>
      <c r="BN70" s="4">
        <f t="shared" si="250"/>
        <v>0.74240154566242567</v>
      </c>
      <c r="BO70" s="4">
        <f t="shared" si="251"/>
        <v>0.44956273764263699</v>
      </c>
      <c r="BP70" s="4">
        <f t="shared" si="252"/>
        <v>0.21399917028950702</v>
      </c>
      <c r="BQ70" s="4">
        <f t="shared" si="253"/>
        <v>-0.51725929963960959</v>
      </c>
      <c r="BR70" s="4">
        <f t="shared" si="254"/>
        <v>0.80837439427831292</v>
      </c>
      <c r="BS70" s="4">
        <f t="shared" si="255"/>
        <v>0.26473989609748899</v>
      </c>
      <c r="BT70" s="4">
        <f t="shared" si="256"/>
        <v>0.4780824883899194</v>
      </c>
      <c r="BU70" s="4">
        <f t="shared" si="257"/>
        <v>0.70349659167357792</v>
      </c>
      <c r="BV70" t="s">
        <v>277</v>
      </c>
      <c r="BW70" s="1">
        <f t="shared" si="231"/>
        <v>45384</v>
      </c>
      <c r="BX70">
        <f>group_stock_price_index[[#This Row],[VNINDEX]]</f>
        <v>1287.04</v>
      </c>
      <c r="BY70" s="5">
        <f t="shared" si="258"/>
        <v>0.35738424068417263</v>
      </c>
      <c r="BZ70" s="5">
        <f t="shared" si="259"/>
        <v>0.60543550623199693</v>
      </c>
      <c r="CA70" s="5">
        <f t="shared" si="260"/>
        <v>0.41538386879476114</v>
      </c>
      <c r="CB70" s="5">
        <f t="shared" si="261"/>
        <v>0.26251096529931284</v>
      </c>
      <c r="CC70" s="5">
        <f t="shared" si="262"/>
        <v>0.30927429542114293</v>
      </c>
      <c r="CD70" s="5">
        <f t="shared" ref="CD70:CE70" si="284">IF(AVERAGE(BS70:BS74)&lt;0,0,AVERAGE(BS70:BS74))</f>
        <v>0</v>
      </c>
      <c r="CE70" s="5">
        <f t="shared" si="284"/>
        <v>0.35535463442265436</v>
      </c>
      <c r="CF70" s="5">
        <f t="shared" ref="CF70:CG70" si="285">IF(AVERAGE(BE70:BE74)&lt;0,0,AVERAGE(BE70:BE74))</f>
        <v>0.40748521965862433</v>
      </c>
      <c r="CG70" s="5">
        <f t="shared" si="285"/>
        <v>0.21684092774934602</v>
      </c>
      <c r="CH70" s="5">
        <f t="shared" si="265"/>
        <v>0.62760464263310145</v>
      </c>
      <c r="CI70" s="5">
        <f t="shared" si="266"/>
        <v>0.31534236992870185</v>
      </c>
      <c r="CJ70" s="5">
        <f t="shared" si="267"/>
        <v>0.73458733232989659</v>
      </c>
      <c r="CK70" s="5">
        <f t="shared" si="268"/>
        <v>0</v>
      </c>
      <c r="CL70" s="5">
        <f t="shared" si="269"/>
        <v>0.83789141804851897</v>
      </c>
      <c r="CM70" s="5">
        <f t="shared" si="270"/>
        <v>0.20460549569425129</v>
      </c>
      <c r="CN70" s="5">
        <f t="shared" si="271"/>
        <v>0.3763693579335467</v>
      </c>
      <c r="CO70" s="5">
        <f t="shared" si="272"/>
        <v>0.56968258382649584</v>
      </c>
      <c r="CP70" s="5">
        <f t="shared" si="273"/>
        <v>0.10853934033884045</v>
      </c>
      <c r="CQ70" s="5">
        <f t="shared" si="274"/>
        <v>0.68724909566250036</v>
      </c>
      <c r="CR70" s="5">
        <f t="shared" ref="CR70:CS70" si="286">IF(AVERAGE(BH70:BH74)&lt;0,0,AVERAGE(BH70:BH74))</f>
        <v>0.35425569980578447</v>
      </c>
      <c r="CS70" s="5">
        <f t="shared" si="286"/>
        <v>0.59544313190169684</v>
      </c>
      <c r="CT70" s="5">
        <f t="shared" si="276"/>
        <v>0.21532423024193195</v>
      </c>
      <c r="CU70" s="5">
        <f t="shared" si="277"/>
        <v>0.63713571922084733</v>
      </c>
    </row>
    <row r="71" spans="1:99" x14ac:dyDescent="0.25">
      <c r="A71" s="1">
        <f>eod_group_score_df_positive[[#This Row],[date]]</f>
        <v>45383</v>
      </c>
      <c r="B71" s="1" t="s">
        <v>277</v>
      </c>
      <c r="C71" s="2">
        <f>AVERAGE(eod_group_score_df_positive!C71:C75)</f>
        <v>0.22814722497992115</v>
      </c>
      <c r="D71" s="2">
        <f>AVERAGE(eod_group_score_df_positive!D71:D75)</f>
        <v>0.10872556207691972</v>
      </c>
      <c r="E71" s="2">
        <f>AVERAGE(eod_group_score_df_positive!E71:E75)</f>
        <v>0.67441009301332733</v>
      </c>
      <c r="F71" s="2">
        <f>AVERAGE(eod_group_score_df_positive!F71:F75)</f>
        <v>0.2668871725702241</v>
      </c>
      <c r="G71" s="2">
        <f>AVERAGE(eod_group_score_df_positive!G71:G75)</f>
        <v>0.48845678476808752</v>
      </c>
      <c r="H71" s="2">
        <f>AVERAGE(eod_group_score_df_positive!H71:H75)</f>
        <v>0.84981263356604697</v>
      </c>
      <c r="I71" s="2">
        <f>AVERAGE(eod_group_score_df_positive!I71:I75)</f>
        <v>0.54084331197291546</v>
      </c>
      <c r="J71" s="2">
        <f>AVERAGE(eod_group_score_df_positive!J71:J75)</f>
        <v>0.1842958254064028</v>
      </c>
      <c r="K71" s="2">
        <f>AVERAGE(eod_group_score_df_positive!K71:K75)</f>
        <v>0.64674844910399487</v>
      </c>
      <c r="L71" s="2">
        <f>AVERAGE(eod_group_score_df_positive!L71:L75)</f>
        <v>0.37848871801875983</v>
      </c>
      <c r="M71" s="2">
        <f>AVERAGE(eod_group_score_df_positive!M71:M75)</f>
        <v>0.23369401076779223</v>
      </c>
      <c r="N71" s="2">
        <f>AVERAGE(eod_group_score_df_positive!N71:N75)</f>
        <v>0.66210074701788613</v>
      </c>
      <c r="O71" s="2">
        <f>AVERAGE(eod_group_score_df_positive!O71:O75)</f>
        <v>0.21738047408187314</v>
      </c>
      <c r="P71" s="2">
        <f>AVERAGE(eod_group_score_df_positive!P71:P75)</f>
        <v>0.56620731430692028</v>
      </c>
      <c r="Q71" s="2">
        <f>AVERAGE(eod_group_score_df_positive!Q71:Q75)</f>
        <v>0.24798711194312392</v>
      </c>
      <c r="R71" s="2">
        <f>AVERAGE(eod_group_score_df_positive!R71:R75)</f>
        <v>0.18433727930313912</v>
      </c>
      <c r="S71" s="2">
        <f>AVERAGE(eod_group_score_df_positive!S71:S75)</f>
        <v>0.22913671367631844</v>
      </c>
      <c r="T71" s="2">
        <f>AVERAGE(eod_group_score_df_positive!T71:T75)</f>
        <v>0.31011926519190069</v>
      </c>
      <c r="U71" s="2">
        <f>AVERAGE(eod_group_score_df_positive!U71:U75)</f>
        <v>0.13148417199339879</v>
      </c>
      <c r="V71" s="2">
        <f>AVERAGE(eod_group_score_df_positive!V71:V75)</f>
        <v>0.68695918681309986</v>
      </c>
      <c r="W71" s="2">
        <f>AVERAGE(eod_group_score_df_positive!W71:W75)</f>
        <v>6.0021147796487519E-2</v>
      </c>
      <c r="X71" s="2">
        <f>AVERAGE(eod_group_score_df_positive!X71:X75)</f>
        <v>0.23005141769838935</v>
      </c>
      <c r="Y71" s="2">
        <f>AVERAGE(eod_group_score_df_positive!Y71:Y75)</f>
        <v>0.26236891739013712</v>
      </c>
      <c r="Z71" s="1" t="s">
        <v>277</v>
      </c>
      <c r="AA71" s="2">
        <f>ABS(AVERAGE(eod_group_score_df_negative!C71:C75))</f>
        <v>0.10422538112351196</v>
      </c>
      <c r="AB71" s="2">
        <f>ABS(AVERAGE(eod_group_score_df_negative!D71:D75))</f>
        <v>0.12121398910139181</v>
      </c>
      <c r="AC71" s="2">
        <f>ABS(AVERAGE(eod_group_score_df_negative!E71:E75))</f>
        <v>0.11996744798460475</v>
      </c>
      <c r="AD71" s="2">
        <f>ABS(AVERAGE(eod_group_score_df_negative!F71:F75))</f>
        <v>0.1516907702666519</v>
      </c>
      <c r="AE71" s="2">
        <f>ABS(AVERAGE(eod_group_score_df_negative!G71:G75))</f>
        <v>0.14380995541575897</v>
      </c>
      <c r="AF71" s="2">
        <f>ABS(AVERAGE(eod_group_score_df_negative!H71:H75))</f>
        <v>3.957764833951892E-2</v>
      </c>
      <c r="AG71" s="2">
        <f>ABS(AVERAGE(eod_group_score_df_negative!I71:I75))</f>
        <v>0.10789074611172156</v>
      </c>
      <c r="AH71" s="2">
        <f>ABS(AVERAGE(eod_group_score_df_negative!J71:J75))</f>
        <v>9.8309395936638552E-2</v>
      </c>
      <c r="AI71" s="2">
        <f>ABS(AVERAGE(eod_group_score_df_negative!K71:K75))</f>
        <v>7.6640480960474544E-2</v>
      </c>
      <c r="AJ71" s="2">
        <f>ABS(AVERAGE(eod_group_score_df_negative!L71:L75))</f>
        <v>1.6476564375839154E-2</v>
      </c>
      <c r="AK71" s="2">
        <f>ABS(AVERAGE(eod_group_score_df_negative!M71:M75))</f>
        <v>8.5153688030380398E-2</v>
      </c>
      <c r="AL71" s="2">
        <f>ABS(AVERAGE(eod_group_score_df_negative!N71:N75))</f>
        <v>0.11928099312601481</v>
      </c>
      <c r="AM71" s="2">
        <f>ABS(AVERAGE(eod_group_score_df_negative!O71:O75))</f>
        <v>4.1931184042853141E-2</v>
      </c>
      <c r="AN71" s="2">
        <f>ABS(AVERAGE(eod_group_score_df_negative!P71:P75))</f>
        <v>0.34051621224074868</v>
      </c>
      <c r="AO71" s="2">
        <f>ABS(AVERAGE(eod_group_score_df_negative!Q71:Q75))</f>
        <v>8.1699836459103697E-2</v>
      </c>
      <c r="AP71" s="2">
        <f>ABS(AVERAGE(eod_group_score_df_negative!R71:R75))</f>
        <v>3.882783014915011E-2</v>
      </c>
      <c r="AQ71" s="2">
        <f>ABS(AVERAGE(eod_group_score_df_negative!S71:S75))</f>
        <v>0.12709500074676486</v>
      </c>
      <c r="AR71" s="2">
        <f>ABS(AVERAGE(eod_group_score_df_negative!T71:T75))</f>
        <v>0.19222627723182539</v>
      </c>
      <c r="AS71" s="2">
        <f>ABS(AVERAGE(eod_group_score_df_negative!U71:U75))</f>
        <v>0.17834666090740781</v>
      </c>
      <c r="AT71" s="2">
        <f>ABS(AVERAGE(eod_group_score_df_negative!V71:V75))</f>
        <v>0.10571167970245914</v>
      </c>
      <c r="AU71" s="2">
        <f>ABS(AVERAGE(eod_group_score_df_negative!W71:W75))</f>
        <v>0.1579880677155508</v>
      </c>
      <c r="AV71" s="2">
        <f>ABS(AVERAGE(eod_group_score_df_negative!X71:X75))</f>
        <v>0.1050606222798296</v>
      </c>
      <c r="AW71" s="2">
        <f>ABS(AVERAGE(eod_group_score_df_negative!Y71:Y75))</f>
        <v>1.6930848174884761E-2</v>
      </c>
      <c r="AX71" t="s">
        <v>277</v>
      </c>
      <c r="AY71" s="4">
        <f t="shared" si="235"/>
        <v>0.37284012454938958</v>
      </c>
      <c r="AZ71" s="4">
        <f t="shared" si="236"/>
        <v>-5.4311783077230023E-2</v>
      </c>
      <c r="BA71" s="4">
        <f t="shared" si="237"/>
        <v>0.69795861087941535</v>
      </c>
      <c r="BB71" s="4">
        <f t="shared" si="238"/>
        <v>0.27520896472193085</v>
      </c>
      <c r="BC71" s="4">
        <f t="shared" si="239"/>
        <v>0.54509719940687429</v>
      </c>
      <c r="BD71" s="4">
        <f t="shared" si="240"/>
        <v>0.91100049293382945</v>
      </c>
      <c r="BE71" s="4">
        <f t="shared" si="241"/>
        <v>0.66738066310171862</v>
      </c>
      <c r="BF71" s="4">
        <f t="shared" si="242"/>
        <v>0.30426341403434054</v>
      </c>
      <c r="BG71" s="4">
        <f t="shared" si="243"/>
        <v>0.7881071225304922</v>
      </c>
      <c r="BH71" s="4">
        <f t="shared" si="244"/>
        <v>0.91656702444354143</v>
      </c>
      <c r="BI71" s="4">
        <f t="shared" si="245"/>
        <v>0.46586606488709942</v>
      </c>
      <c r="BJ71" s="4">
        <f t="shared" si="246"/>
        <v>0.69469214086306197</v>
      </c>
      <c r="BK71" s="4">
        <f t="shared" si="247"/>
        <v>0.67659622906206041</v>
      </c>
      <c r="BL71" s="4">
        <f t="shared" si="248"/>
        <v>0.24890839981343132</v>
      </c>
      <c r="BM71" s="4">
        <f t="shared" si="249"/>
        <v>0.50437930979647072</v>
      </c>
      <c r="BN71" s="4">
        <f t="shared" si="250"/>
        <v>0.65202597982771882</v>
      </c>
      <c r="BO71" s="4">
        <f t="shared" si="251"/>
        <v>0.28644758116163233</v>
      </c>
      <c r="BP71" s="4">
        <f t="shared" si="252"/>
        <v>0.23468504844546451</v>
      </c>
      <c r="BQ71" s="4">
        <f t="shared" si="253"/>
        <v>-0.15125185726435497</v>
      </c>
      <c r="BR71" s="4">
        <f t="shared" si="254"/>
        <v>0.73327724237640024</v>
      </c>
      <c r="BS71" s="4">
        <f t="shared" si="255"/>
        <v>-0.44937054467614296</v>
      </c>
      <c r="BT71" s="4">
        <f t="shared" si="256"/>
        <v>0.37298210898863471</v>
      </c>
      <c r="BU71" s="4">
        <f t="shared" si="257"/>
        <v>0.87876217410613466</v>
      </c>
      <c r="BV71" t="s">
        <v>277</v>
      </c>
      <c r="BW71" s="1">
        <f t="shared" si="231"/>
        <v>45383</v>
      </c>
      <c r="BX71">
        <f>group_stock_price_index[[#This Row],[VNINDEX]]</f>
        <v>1281.52</v>
      </c>
      <c r="BY71" s="5">
        <f t="shared" si="258"/>
        <v>0.38529001766727827</v>
      </c>
      <c r="BZ71" s="5">
        <f t="shared" si="259"/>
        <v>0.63727786425623045</v>
      </c>
      <c r="CA71" s="5">
        <f t="shared" si="260"/>
        <v>0.37919224379238275</v>
      </c>
      <c r="CB71" s="5">
        <f t="shared" si="261"/>
        <v>0.28726569949304925</v>
      </c>
      <c r="CC71" s="5">
        <f t="shared" si="262"/>
        <v>0.17630096164832643</v>
      </c>
      <c r="CD71" s="5">
        <f t="shared" ref="CD71:CE71" si="287">IF(AVERAGE(BS71:BS75)&lt;0,0,AVERAGE(BS71:BS75))</f>
        <v>0</v>
      </c>
      <c r="CE71" s="5">
        <f t="shared" si="287"/>
        <v>0.40220751399800536</v>
      </c>
      <c r="CF71" s="5">
        <f t="shared" ref="CF71:CG71" si="288">IF(AVERAGE(BE71:BE75)&lt;0,0,AVERAGE(BE71:BE75))</f>
        <v>0.37325741171563398</v>
      </c>
      <c r="CG71" s="5">
        <f t="shared" si="288"/>
        <v>0.14427461449411894</v>
      </c>
      <c r="CH71" s="5">
        <f t="shared" si="265"/>
        <v>0.58609741907916524</v>
      </c>
      <c r="CI71" s="5">
        <f t="shared" si="266"/>
        <v>0.37581841379484099</v>
      </c>
      <c r="CJ71" s="5">
        <f t="shared" si="267"/>
        <v>0.67418498363435797</v>
      </c>
      <c r="CK71" s="5">
        <f t="shared" si="268"/>
        <v>0</v>
      </c>
      <c r="CL71" s="5">
        <f t="shared" si="269"/>
        <v>0.7822720539203718</v>
      </c>
      <c r="CM71" s="5">
        <f t="shared" si="270"/>
        <v>0.25838118407077665</v>
      </c>
      <c r="CN71" s="5">
        <f t="shared" si="271"/>
        <v>0.48289394929283819</v>
      </c>
      <c r="CO71" s="5">
        <f t="shared" si="272"/>
        <v>0.55870208091327767</v>
      </c>
      <c r="CP71" s="5">
        <f t="shared" si="273"/>
        <v>9.5963300930073631E-2</v>
      </c>
      <c r="CQ71" s="5">
        <f t="shared" si="274"/>
        <v>0.52491988805505641</v>
      </c>
      <c r="CR71" s="5">
        <f t="shared" ref="CR71:CS71" si="289">IF(AVERAGE(BH71:BH75)&lt;0,0,AVERAGE(BH71:BH75))</f>
        <v>0.10621513034708552</v>
      </c>
      <c r="CS71" s="5">
        <f t="shared" si="289"/>
        <v>0.56498634753967292</v>
      </c>
      <c r="CT71" s="5">
        <f t="shared" si="276"/>
        <v>0.31137756129937233</v>
      </c>
      <c r="CU71" s="5">
        <f t="shared" si="277"/>
        <v>0.62194533754183523</v>
      </c>
    </row>
    <row r="72" spans="1:99" x14ac:dyDescent="0.25">
      <c r="A72" s="1">
        <f>eod_group_score_df_positive[[#This Row],[date]]</f>
        <v>45380</v>
      </c>
      <c r="B72" s="1" t="s">
        <v>277</v>
      </c>
      <c r="C72" s="2">
        <f>AVERAGE(eod_group_score_df_positive!C72:C76)</f>
        <v>0.23875937245190409</v>
      </c>
      <c r="D72" s="2">
        <f>AVERAGE(eod_group_score_df_positive!D72:D76)</f>
        <v>0.10644065646912296</v>
      </c>
      <c r="E72" s="2">
        <f>AVERAGE(eod_group_score_df_positive!E72:E76)</f>
        <v>0.40808523409273223</v>
      </c>
      <c r="F72" s="2">
        <f>AVERAGE(eod_group_score_df_positive!F72:F76)</f>
        <v>0.2510217417333091</v>
      </c>
      <c r="G72" s="2">
        <f>AVERAGE(eod_group_score_df_positive!G72:G76)</f>
        <v>0.46459968010666391</v>
      </c>
      <c r="H72" s="2">
        <f>AVERAGE(eod_group_score_df_positive!H72:H76)</f>
        <v>0.80088592235181788</v>
      </c>
      <c r="I72" s="2">
        <f>AVERAGE(eod_group_score_df_positive!I72:I76)</f>
        <v>0.28266744583756853</v>
      </c>
      <c r="J72" s="2">
        <f>AVERAGE(eod_group_score_df_positive!J72:J76)</f>
        <v>9.8570178359492389E-2</v>
      </c>
      <c r="K72" s="2">
        <f>AVERAGE(eod_group_score_df_positive!K72:K76)</f>
        <v>0.65401235544630487</v>
      </c>
      <c r="L72" s="2">
        <f>AVERAGE(eod_group_score_df_positive!L72:L76)</f>
        <v>0.13179654253816944</v>
      </c>
      <c r="M72" s="2">
        <f>AVERAGE(eod_group_score_df_positive!M72:M76)</f>
        <v>0.21332360066131698</v>
      </c>
      <c r="N72" s="2">
        <f>AVERAGE(eod_group_score_df_positive!N72:N76)</f>
        <v>0.64825700000671416</v>
      </c>
      <c r="O72" s="2">
        <f>AVERAGE(eod_group_score_df_positive!O72:O76)</f>
        <v>0.22861306922733476</v>
      </c>
      <c r="P72" s="2">
        <f>AVERAGE(eod_group_score_df_positive!P72:P76)</f>
        <v>0.54374564817592019</v>
      </c>
      <c r="Q72" s="2">
        <f>AVERAGE(eod_group_score_df_positive!Q72:Q76)</f>
        <v>0.24710310006339373</v>
      </c>
      <c r="R72" s="2">
        <f>AVERAGE(eod_group_score_df_positive!R72:R76)</f>
        <v>0.18255859156072371</v>
      </c>
      <c r="S72" s="2">
        <f>AVERAGE(eod_group_score_df_positive!S72:S76)</f>
        <v>0.16147891211778562</v>
      </c>
      <c r="T72" s="2">
        <f>AVERAGE(eod_group_score_df_positive!T72:T76)</f>
        <v>0.27750397065722265</v>
      </c>
      <c r="U72" s="2">
        <f>AVERAGE(eod_group_score_df_positive!U72:U76)</f>
        <v>0.12148284838789611</v>
      </c>
      <c r="V72" s="2">
        <f>AVERAGE(eod_group_score_df_positive!V72:V76)</f>
        <v>0.66434796998164936</v>
      </c>
      <c r="W72" s="2">
        <f>AVERAGE(eod_group_score_df_positive!W72:W76)</f>
        <v>3.4472182977160239E-2</v>
      </c>
      <c r="X72" s="2">
        <f>AVERAGE(eod_group_score_df_positive!X72:X76)</f>
        <v>0.18376006070901635</v>
      </c>
      <c r="Y72" s="2">
        <f>AVERAGE(eod_group_score_df_positive!Y72:Y76)</f>
        <v>0.18720643622880975</v>
      </c>
      <c r="Z72" s="1" t="s">
        <v>277</v>
      </c>
      <c r="AA72" s="2">
        <f>ABS(AVERAGE(eod_group_score_df_negative!C72:C76))</f>
        <v>0.14496762112354969</v>
      </c>
      <c r="AB72" s="2">
        <f>ABS(AVERAGE(eod_group_score_df_negative!D72:D76))</f>
        <v>9.3848513638191605E-2</v>
      </c>
      <c r="AC72" s="2">
        <f>ABS(AVERAGE(eod_group_score_df_negative!E72:E76))</f>
        <v>0.16362632287835416</v>
      </c>
      <c r="AD72" s="2">
        <f>ABS(AVERAGE(eod_group_score_df_negative!F72:F76))</f>
        <v>0.23461521297956772</v>
      </c>
      <c r="AE72" s="2">
        <f>ABS(AVERAGE(eod_group_score_df_negative!G72:G76))</f>
        <v>0.24761170788065953</v>
      </c>
      <c r="AF72" s="2">
        <f>ABS(AVERAGE(eod_group_score_df_negative!H72:H76))</f>
        <v>8.3569932585553078E-2</v>
      </c>
      <c r="AG72" s="2">
        <f>ABS(AVERAGE(eod_group_score_df_negative!I72:I76))</f>
        <v>0.17705672826996119</v>
      </c>
      <c r="AH72" s="2">
        <f>ABS(AVERAGE(eod_group_score_df_negative!J72:J76))</f>
        <v>0.16049138150159864</v>
      </c>
      <c r="AI72" s="2">
        <f>ABS(AVERAGE(eod_group_score_df_negative!K72:K76))</f>
        <v>0.16535519518108754</v>
      </c>
      <c r="AJ72" s="2">
        <f>ABS(AVERAGE(eod_group_score_df_negative!L72:L76))</f>
        <v>0.11975789132398588</v>
      </c>
      <c r="AK72" s="2">
        <f>ABS(AVERAGE(eod_group_score_df_negative!M72:M76))</f>
        <v>6.8661827331679678E-2</v>
      </c>
      <c r="AL72" s="2">
        <f>ABS(AVERAGE(eod_group_score_df_negative!N72:N76))</f>
        <v>0.20920701697543928</v>
      </c>
      <c r="AM72" s="2">
        <f>ABS(AVERAGE(eod_group_score_df_negative!O72:O76))</f>
        <v>7.142957289827076E-2</v>
      </c>
      <c r="AN72" s="2">
        <f>ABS(AVERAGE(eod_group_score_df_negative!P72:P76))</f>
        <v>0.29664401548419844</v>
      </c>
      <c r="AO72" s="2">
        <f>ABS(AVERAGE(eod_group_score_df_negative!Q72:Q76))</f>
        <v>0.13488233420765344</v>
      </c>
      <c r="AP72" s="2">
        <f>ABS(AVERAGE(eod_group_score_df_negative!R72:R76))</f>
        <v>0.11375837285213715</v>
      </c>
      <c r="AQ72" s="2">
        <f>ABS(AVERAGE(eod_group_score_df_negative!S72:S76))</f>
        <v>0.19352915685119237</v>
      </c>
      <c r="AR72" s="2">
        <f>ABS(AVERAGE(eod_group_score_df_negative!T72:T76))</f>
        <v>0.24424322669262474</v>
      </c>
      <c r="AS72" s="2">
        <f>ABS(AVERAGE(eod_group_score_df_negative!U72:U76))</f>
        <v>0.27683902847174879</v>
      </c>
      <c r="AT72" s="2">
        <f>ABS(AVERAGE(eod_group_score_df_negative!V72:V76))</f>
        <v>0.16026029610413403</v>
      </c>
      <c r="AU72" s="2">
        <f>ABS(AVERAGE(eod_group_score_df_negative!W72:W76))</f>
        <v>0.13924581601900238</v>
      </c>
      <c r="AV72" s="2">
        <f>ABS(AVERAGE(eod_group_score_df_negative!X72:X76))</f>
        <v>0.13974429268323604</v>
      </c>
      <c r="AW72" s="2">
        <f>ABS(AVERAGE(eod_group_score_df_negative!Y72:Y76))</f>
        <v>2.8899079400973988E-2</v>
      </c>
      <c r="AX72" t="s">
        <v>277</v>
      </c>
      <c r="AY72" s="4">
        <f t="shared" si="235"/>
        <v>0.24442312607312508</v>
      </c>
      <c r="AZ72" s="4">
        <f t="shared" si="236"/>
        <v>6.2869813800638871E-2</v>
      </c>
      <c r="BA72" s="4">
        <f t="shared" si="237"/>
        <v>0.42759134083193157</v>
      </c>
      <c r="BB72" s="4">
        <f t="shared" si="238"/>
        <v>3.3783526139277049E-2</v>
      </c>
      <c r="BC72" s="4">
        <f t="shared" si="239"/>
        <v>0.30466793410760029</v>
      </c>
      <c r="BD72" s="4">
        <f t="shared" si="240"/>
        <v>0.81102520353269469</v>
      </c>
      <c r="BE72" s="4">
        <f t="shared" si="241"/>
        <v>0.22972626526031875</v>
      </c>
      <c r="BF72" s="4">
        <f t="shared" si="242"/>
        <v>-0.23902119316855977</v>
      </c>
      <c r="BG72" s="4">
        <f t="shared" si="243"/>
        <v>0.59638334455770303</v>
      </c>
      <c r="BH72" s="4">
        <f t="shared" si="244"/>
        <v>4.7857042427566179E-2</v>
      </c>
      <c r="BI72" s="4">
        <f t="shared" si="245"/>
        <v>0.51301152105359893</v>
      </c>
      <c r="BJ72" s="4">
        <f t="shared" si="246"/>
        <v>0.51203312831308334</v>
      </c>
      <c r="BK72" s="4">
        <f t="shared" si="247"/>
        <v>0.523870524587845</v>
      </c>
      <c r="BL72" s="4">
        <f t="shared" si="248"/>
        <v>0.29403221312305172</v>
      </c>
      <c r="BM72" s="4">
        <f t="shared" si="249"/>
        <v>0.29378284035854435</v>
      </c>
      <c r="BN72" s="4">
        <f t="shared" si="250"/>
        <v>0.23218454213349274</v>
      </c>
      <c r="BO72" s="4">
        <f t="shared" si="251"/>
        <v>-9.0280327504914923E-2</v>
      </c>
      <c r="BP72" s="4">
        <f t="shared" si="252"/>
        <v>6.3748773608256815E-2</v>
      </c>
      <c r="BQ72" s="4">
        <f t="shared" si="253"/>
        <v>-0.39002673242221869</v>
      </c>
      <c r="BR72" s="4">
        <f t="shared" si="254"/>
        <v>0.61130562790777965</v>
      </c>
      <c r="BS72" s="4">
        <f t="shared" si="255"/>
        <v>-0.60312479793274942</v>
      </c>
      <c r="BT72" s="4">
        <f t="shared" si="256"/>
        <v>0.13605927575388987</v>
      </c>
      <c r="BU72" s="4">
        <f t="shared" si="257"/>
        <v>0.73254658200874612</v>
      </c>
      <c r="BV72" t="s">
        <v>277</v>
      </c>
      <c r="BW72" s="1">
        <f t="shared" si="231"/>
        <v>45380</v>
      </c>
      <c r="BX72">
        <f>group_stock_price_index[[#This Row],[VNINDEX]]</f>
        <v>1284.0899999999999</v>
      </c>
      <c r="BY72" s="5">
        <f t="shared" si="258"/>
        <v>0.41780531505991725</v>
      </c>
      <c r="BZ72" s="5">
        <f t="shared" si="259"/>
        <v>0.60928278680136372</v>
      </c>
      <c r="CA72" s="5">
        <f t="shared" si="260"/>
        <v>0.28127257417230983</v>
      </c>
      <c r="CB72" s="5">
        <f t="shared" si="261"/>
        <v>0.34248265921167614</v>
      </c>
      <c r="CC72" s="5">
        <f t="shared" si="262"/>
        <v>0</v>
      </c>
      <c r="CD72" s="5">
        <f t="shared" ref="CD72:CE72" si="290">IF(AVERAGE(BS72:BS76)&lt;0,0,AVERAGE(BS72:BS76))</f>
        <v>0</v>
      </c>
      <c r="CE72" s="5">
        <f t="shared" si="290"/>
        <v>0.45176718999630888</v>
      </c>
      <c r="CF72" s="5">
        <f t="shared" ref="CF72:CG72" si="291">IF(AVERAGE(BE72:BE76)&lt;0,0,AVERAGE(BE72:BE76))</f>
        <v>0.23754071396276269</v>
      </c>
      <c r="CG72" s="5">
        <f t="shared" si="291"/>
        <v>0.1574962610840443</v>
      </c>
      <c r="CH72" s="5">
        <f t="shared" si="265"/>
        <v>0.4681788168694081</v>
      </c>
      <c r="CI72" s="5">
        <f t="shared" si="266"/>
        <v>0.39185214091763421</v>
      </c>
      <c r="CJ72" s="5">
        <f t="shared" si="267"/>
        <v>0.60129481718077515</v>
      </c>
      <c r="CK72" s="5">
        <f t="shared" si="268"/>
        <v>0</v>
      </c>
      <c r="CL72" s="5">
        <f t="shared" si="269"/>
        <v>0.64658019987620019</v>
      </c>
      <c r="CM72" s="5">
        <f t="shared" si="270"/>
        <v>0.24618720082882786</v>
      </c>
      <c r="CN72" s="5">
        <f t="shared" si="271"/>
        <v>0.5363086623818768</v>
      </c>
      <c r="CO72" s="5">
        <f t="shared" si="272"/>
        <v>0.50159862912098208</v>
      </c>
      <c r="CP72" s="5">
        <f t="shared" si="273"/>
        <v>6.0449518599014672E-2</v>
      </c>
      <c r="CQ72" s="5">
        <f t="shared" si="274"/>
        <v>0.32726944149388049</v>
      </c>
      <c r="CR72" s="5">
        <f t="shared" ref="CR72:CS72" si="292">IF(AVERAGE(BH72:BH76)&lt;0,0,AVERAGE(BH72:BH76))</f>
        <v>0</v>
      </c>
      <c r="CS72" s="5">
        <f t="shared" si="292"/>
        <v>0.59725831739832103</v>
      </c>
      <c r="CT72" s="5">
        <f t="shared" si="276"/>
        <v>0.36632484437908353</v>
      </c>
      <c r="CU72" s="5">
        <f t="shared" si="277"/>
        <v>0.5601347254295157</v>
      </c>
    </row>
    <row r="73" spans="1:99" x14ac:dyDescent="0.25">
      <c r="A73" s="1">
        <f>eod_group_score_df_positive[[#This Row],[date]]</f>
        <v>45379</v>
      </c>
      <c r="B73" s="1" t="s">
        <v>277</v>
      </c>
      <c r="C73" s="2">
        <f>AVERAGE(eod_group_score_df_positive!C73:C77)</f>
        <v>0.25385115870337399</v>
      </c>
      <c r="D73" s="2">
        <f>AVERAGE(eod_group_score_df_positive!D73:D77)</f>
        <v>0.18937628528681644</v>
      </c>
      <c r="E73" s="2">
        <f>AVERAGE(eod_group_score_df_positive!E73:E77)</f>
        <v>0.42000664339280985</v>
      </c>
      <c r="F73" s="2">
        <f>AVERAGE(eod_group_score_df_positive!F73:F77)</f>
        <v>0.26762004019988817</v>
      </c>
      <c r="G73" s="2">
        <f>AVERAGE(eod_group_score_df_positive!G73:G77)</f>
        <v>0.47975645646335902</v>
      </c>
      <c r="H73" s="2">
        <f>AVERAGE(eod_group_score_df_positive!H73:H77)</f>
        <v>0.71018247716773841</v>
      </c>
      <c r="I73" s="2">
        <f>AVERAGE(eod_group_score_df_positive!I73:I77)</f>
        <v>0.37165028712219411</v>
      </c>
      <c r="J73" s="2">
        <f>AVERAGE(eod_group_score_df_positive!J73:J77)</f>
        <v>0.10447972490638133</v>
      </c>
      <c r="K73" s="2">
        <f>AVERAGE(eod_group_score_df_positive!K73:K77)</f>
        <v>0.6715264327643542</v>
      </c>
      <c r="L73" s="2">
        <f>AVERAGE(eod_group_score_df_positive!L73:L77)</f>
        <v>0.1171941372069194</v>
      </c>
      <c r="M73" s="2">
        <f>AVERAGE(eod_group_score_df_positive!M73:M77)</f>
        <v>0.24793752119297574</v>
      </c>
      <c r="N73" s="2">
        <f>AVERAGE(eod_group_score_df_positive!N73:N77)</f>
        <v>0.66598274861281648</v>
      </c>
      <c r="O73" s="2">
        <f>AVERAGE(eod_group_score_df_positive!O73:O77)</f>
        <v>0.23695884792078944</v>
      </c>
      <c r="P73" s="2">
        <f>AVERAGE(eod_group_score_df_positive!P73:P77)</f>
        <v>0.5379573503504671</v>
      </c>
      <c r="Q73" s="2">
        <f>AVERAGE(eod_group_score_df_positive!Q73:Q77)</f>
        <v>0.21787345446209758</v>
      </c>
      <c r="R73" s="2">
        <f>AVERAGE(eod_group_score_df_positive!R73:R77)</f>
        <v>0.17603385775135036</v>
      </c>
      <c r="S73" s="2">
        <f>AVERAGE(eod_group_score_df_positive!S73:S77)</f>
        <v>0.29513361896703427</v>
      </c>
      <c r="T73" s="2">
        <f>AVERAGE(eod_group_score_df_positive!T73:T77)</f>
        <v>0.27523685910179146</v>
      </c>
      <c r="U73" s="2">
        <f>AVERAGE(eod_group_score_df_positive!U73:U77)</f>
        <v>0.13987221105254635</v>
      </c>
      <c r="V73" s="2">
        <f>AVERAGE(eod_group_score_df_positive!V73:V77)</f>
        <v>0.63860617854708213</v>
      </c>
      <c r="W73" s="2">
        <f>AVERAGE(eod_group_score_df_positive!W73:W77)</f>
        <v>3.891454289492452E-2</v>
      </c>
      <c r="X73" s="2">
        <f>AVERAGE(eod_group_score_df_positive!X73:X77)</f>
        <v>0.19342471063419556</v>
      </c>
      <c r="Y73" s="2">
        <f>AVERAGE(eod_group_score_df_positive!Y73:Y77)</f>
        <v>0.16070394042274602</v>
      </c>
      <c r="Z73" s="1" t="s">
        <v>277</v>
      </c>
      <c r="AA73" s="2">
        <f>ABS(AVERAGE(eod_group_score_df_negative!C73:C77))</f>
        <v>0.14718428686062388</v>
      </c>
      <c r="AB73" s="2">
        <f>ABS(AVERAGE(eod_group_score_df_negative!D73:D77))</f>
        <v>5.4527335458200543E-2</v>
      </c>
      <c r="AC73" s="2">
        <f>ABS(AVERAGE(eod_group_score_df_negative!E73:E77))</f>
        <v>0.13474465650008879</v>
      </c>
      <c r="AD73" s="2">
        <f>ABS(AVERAGE(eod_group_score_df_negative!F73:F77))</f>
        <v>0.18663673770337741</v>
      </c>
      <c r="AE73" s="2">
        <f>ABS(AVERAGE(eod_group_score_df_negative!G73:G77))</f>
        <v>0.1489278838496346</v>
      </c>
      <c r="AF73" s="2">
        <f>ABS(AVERAGE(eod_group_score_df_negative!H73:H77))</f>
        <v>8.1843440362091263E-2</v>
      </c>
      <c r="AG73" s="2">
        <f>ABS(AVERAGE(eod_group_score_df_negative!I73:I77))</f>
        <v>0.16590360351614705</v>
      </c>
      <c r="AH73" s="2">
        <f>ABS(AVERAGE(eod_group_score_df_negative!J73:J77))</f>
        <v>0.15665082564632013</v>
      </c>
      <c r="AI73" s="2">
        <f>ABS(AVERAGE(eod_group_score_df_negative!K73:K77))</f>
        <v>0.13144209186546735</v>
      </c>
      <c r="AJ73" s="2">
        <f>ABS(AVERAGE(eod_group_score_df_negative!L73:L77))</f>
        <v>0.12219637581983533</v>
      </c>
      <c r="AK73" s="2">
        <f>ABS(AVERAGE(eod_group_score_df_negative!M73:M77))</f>
        <v>6.4251322950080222E-2</v>
      </c>
      <c r="AL73" s="2">
        <f>ABS(AVERAGE(eod_group_score_df_negative!N73:N77))</f>
        <v>0.19820646411160486</v>
      </c>
      <c r="AM73" s="2">
        <f>ABS(AVERAGE(eod_group_score_df_negative!O73:O77))</f>
        <v>5.6521945538824149E-2</v>
      </c>
      <c r="AN73" s="2">
        <f>ABS(AVERAGE(eod_group_score_df_negative!P73:P77))</f>
        <v>0.21080927512436945</v>
      </c>
      <c r="AO73" s="2">
        <f>ABS(AVERAGE(eod_group_score_df_negative!Q73:Q77))</f>
        <v>0.13985671603612904</v>
      </c>
      <c r="AP73" s="2">
        <f>ABS(AVERAGE(eod_group_score_df_negative!R73:R77))</f>
        <v>0.17594218072981296</v>
      </c>
      <c r="AQ73" s="2">
        <f>ABS(AVERAGE(eod_group_score_df_negative!S73:S77))</f>
        <v>0.13952052527111092</v>
      </c>
      <c r="AR73" s="2">
        <f>ABS(AVERAGE(eod_group_score_df_negative!T73:T77))</f>
        <v>0.21072485043221717</v>
      </c>
      <c r="AS73" s="2">
        <f>ABS(AVERAGE(eod_group_score_df_negative!U73:U77))</f>
        <v>0.20178017322102884</v>
      </c>
      <c r="AT73" s="2">
        <f>ABS(AVERAGE(eod_group_score_df_negative!V73:V77))</f>
        <v>0.16341885473031334</v>
      </c>
      <c r="AU73" s="2">
        <f>ABS(AVERAGE(eod_group_score_df_negative!W73:W77))</f>
        <v>0.1102748426991625</v>
      </c>
      <c r="AV73" s="2">
        <f>ABS(AVERAGE(eod_group_score_df_negative!X73:X77))</f>
        <v>0.13766082158406087</v>
      </c>
      <c r="AW73" s="2">
        <f>ABS(AVERAGE(eod_group_score_df_negative!Y73:Y77))</f>
        <v>9.5296316213421675E-2</v>
      </c>
      <c r="AX73" t="s">
        <v>277</v>
      </c>
      <c r="AY73" s="4">
        <f t="shared" si="235"/>
        <v>0.26597866353867727</v>
      </c>
      <c r="AZ73" s="4">
        <f t="shared" si="236"/>
        <v>0.5528780155731694</v>
      </c>
      <c r="BA73" s="4">
        <f t="shared" si="237"/>
        <v>0.51421598642093191</v>
      </c>
      <c r="BB73" s="4">
        <f t="shared" si="238"/>
        <v>0.17827648685906064</v>
      </c>
      <c r="BC73" s="4">
        <f t="shared" si="239"/>
        <v>0.52622365692935791</v>
      </c>
      <c r="BD73" s="4">
        <f t="shared" si="240"/>
        <v>0.79333140860505036</v>
      </c>
      <c r="BE73" s="4">
        <f t="shared" si="241"/>
        <v>0.38274615287729469</v>
      </c>
      <c r="BF73" s="4">
        <f t="shared" si="242"/>
        <v>-0.19978934149801678</v>
      </c>
      <c r="BG73" s="4">
        <f t="shared" si="243"/>
        <v>0.67260960340615161</v>
      </c>
      <c r="BH73" s="4">
        <f t="shared" si="244"/>
        <v>-2.0895726190940878E-2</v>
      </c>
      <c r="BI73" s="4">
        <f t="shared" si="245"/>
        <v>0.5883816852812459</v>
      </c>
      <c r="BJ73" s="4">
        <f t="shared" si="246"/>
        <v>0.54128919640932782</v>
      </c>
      <c r="BK73" s="4">
        <f t="shared" si="247"/>
        <v>0.61481673214433208</v>
      </c>
      <c r="BL73" s="4">
        <f t="shared" si="248"/>
        <v>0.43691594162417968</v>
      </c>
      <c r="BM73" s="4">
        <f t="shared" si="249"/>
        <v>0.21808822643421766</v>
      </c>
      <c r="BN73" s="4">
        <f t="shared" si="250"/>
        <v>2.6046381433519509E-4</v>
      </c>
      <c r="BO73" s="4">
        <f t="shared" si="251"/>
        <v>0.35801589783223969</v>
      </c>
      <c r="BP73" s="4">
        <f t="shared" si="252"/>
        <v>0.13275121764518283</v>
      </c>
      <c r="BQ73" s="4">
        <f t="shared" si="253"/>
        <v>-0.18120161022763484</v>
      </c>
      <c r="BR73" s="4">
        <f t="shared" si="254"/>
        <v>0.59248440397796942</v>
      </c>
      <c r="BS73" s="4">
        <f t="shared" si="255"/>
        <v>-0.47832022043709177</v>
      </c>
      <c r="BT73" s="4">
        <f t="shared" si="256"/>
        <v>0.16842744132164106</v>
      </c>
      <c r="BU73" s="4">
        <f t="shared" si="257"/>
        <v>0.25549827593447638</v>
      </c>
      <c r="BV73" t="s">
        <v>277</v>
      </c>
      <c r="BW73" s="1">
        <f t="shared" si="231"/>
        <v>45379</v>
      </c>
      <c r="BX73">
        <f>group_stock_price_index[[#This Row],[VNINDEX]]</f>
        <v>1290.18</v>
      </c>
      <c r="BY73" s="5">
        <f t="shared" si="258"/>
        <v>0.33669167625809171</v>
      </c>
      <c r="BZ73" s="5">
        <f t="shared" si="259"/>
        <v>0.67616518119586544</v>
      </c>
      <c r="CA73" s="5">
        <f t="shared" si="260"/>
        <v>0.18503477234004417</v>
      </c>
      <c r="CB73" s="5">
        <f t="shared" si="261"/>
        <v>0.50777984726740988</v>
      </c>
      <c r="CC73" s="5">
        <f t="shared" si="262"/>
        <v>0</v>
      </c>
      <c r="CD73" s="5">
        <f t="shared" ref="CD73:CE73" si="293">IF(AVERAGE(BS73:BS77)&lt;0,0,AVERAGE(BS73:BS77))</f>
        <v>4.6086149708824881E-2</v>
      </c>
      <c r="CE73" s="5">
        <f t="shared" si="293"/>
        <v>0.55707960127703993</v>
      </c>
      <c r="CF73" s="5">
        <f t="shared" ref="CF73:CG73" si="294">IF(AVERAGE(BE73:BE77)&lt;0,0,AVERAGE(BE73:BE77))</f>
        <v>0.17859090283974102</v>
      </c>
      <c r="CG73" s="5">
        <f t="shared" si="294"/>
        <v>0.17712148870911348</v>
      </c>
      <c r="CH73" s="5">
        <f t="shared" si="265"/>
        <v>0.2679132764646221</v>
      </c>
      <c r="CI73" s="5">
        <f t="shared" si="266"/>
        <v>0.36623920740764587</v>
      </c>
      <c r="CJ73" s="5">
        <f t="shared" si="267"/>
        <v>0.64870408184995387</v>
      </c>
      <c r="CK73" s="5">
        <f t="shared" si="268"/>
        <v>0</v>
      </c>
      <c r="CL73" s="5">
        <f t="shared" si="269"/>
        <v>0.50745664532596779</v>
      </c>
      <c r="CM73" s="5">
        <f t="shared" si="270"/>
        <v>0.17179465994792445</v>
      </c>
      <c r="CN73" s="5">
        <f t="shared" si="271"/>
        <v>0.62100521040903955</v>
      </c>
      <c r="CO73" s="5">
        <f t="shared" si="272"/>
        <v>0.50643511896303894</v>
      </c>
      <c r="CP73" s="5">
        <f t="shared" si="273"/>
        <v>0.13322764839779447</v>
      </c>
      <c r="CQ73" s="5">
        <f t="shared" si="274"/>
        <v>0.1015504986505807</v>
      </c>
      <c r="CR73" s="5">
        <f t="shared" ref="CR73:CS73" si="295">IF(AVERAGE(BH73:BH77)&lt;0,0,AVERAGE(BH73:BH77))</f>
        <v>0</v>
      </c>
      <c r="CS73" s="5">
        <f t="shared" si="295"/>
        <v>0.51867690124029364</v>
      </c>
      <c r="CT73" s="5">
        <f t="shared" si="276"/>
        <v>0.35455202365641802</v>
      </c>
      <c r="CU73" s="5">
        <f t="shared" si="277"/>
        <v>0.53734154516655908</v>
      </c>
    </row>
    <row r="74" spans="1:99" x14ac:dyDescent="0.25">
      <c r="A74" s="1">
        <f>eod_group_score_df_positive[[#This Row],[date]]</f>
        <v>45378</v>
      </c>
      <c r="B74" s="1" t="s">
        <v>277</v>
      </c>
      <c r="C74" s="2">
        <f>AVERAGE(eod_group_score_df_positive!C74:C78)</f>
        <v>0.2401541951792367</v>
      </c>
      <c r="D74" s="2">
        <f>AVERAGE(eod_group_score_df_positive!D74:D78)</f>
        <v>0.25455584568525669</v>
      </c>
      <c r="E74" s="2">
        <f>AVERAGE(eod_group_score_df_positive!E74:E78)</f>
        <v>0.80285731210437827</v>
      </c>
      <c r="F74" s="2">
        <f>AVERAGE(eod_group_score_df_positive!F74:F78)</f>
        <v>0.41786874427009468</v>
      </c>
      <c r="G74" s="2">
        <f>AVERAGE(eod_group_score_df_positive!G74:G78)</f>
        <v>0.21391737897726318</v>
      </c>
      <c r="H74" s="2">
        <f>AVERAGE(eod_group_score_df_positive!H74:H78)</f>
        <v>0.63819100229472503</v>
      </c>
      <c r="I74" s="2">
        <f>AVERAGE(eod_group_score_df_positive!I74:I78)</f>
        <v>0.3790761100943299</v>
      </c>
      <c r="J74" s="2">
        <f>AVERAGE(eod_group_score_df_positive!J74:J78)</f>
        <v>0.25284424146683049</v>
      </c>
      <c r="K74" s="2">
        <f>AVERAGE(eod_group_score_df_positive!K74:K78)</f>
        <v>0.91248581424137998</v>
      </c>
      <c r="L74" s="2">
        <f>AVERAGE(eod_group_score_df_positive!L74:L78)</f>
        <v>0.10494479434899714</v>
      </c>
      <c r="M74" s="2">
        <f>AVERAGE(eod_group_score_df_positive!M74:M78)</f>
        <v>0.26054442246707932</v>
      </c>
      <c r="N74" s="2">
        <f>AVERAGE(eod_group_score_df_positive!N74:N78)</f>
        <v>0.72891612697883912</v>
      </c>
      <c r="O74" s="2">
        <f>AVERAGE(eod_group_score_df_positive!O74:O78)</f>
        <v>0.19825821204533495</v>
      </c>
      <c r="P74" s="2">
        <f>AVERAGE(eod_group_score_df_positive!P74:P78)</f>
        <v>0.27602784045176748</v>
      </c>
      <c r="Q74" s="2">
        <f>AVERAGE(eod_group_score_df_positive!Q74:Q78)</f>
        <v>0.4560433142904034</v>
      </c>
      <c r="R74" s="2">
        <f>AVERAGE(eod_group_score_df_positive!R74:R78)</f>
        <v>0.17948218642167577</v>
      </c>
      <c r="S74" s="2">
        <f>AVERAGE(eod_group_score_df_positive!S74:S78)</f>
        <v>0.30461547154691909</v>
      </c>
      <c r="T74" s="2">
        <f>AVERAGE(eod_group_score_df_positive!T74:T78)</f>
        <v>0.15474991781244912</v>
      </c>
      <c r="U74" s="2">
        <f>AVERAGE(eod_group_score_df_positive!U74:U78)</f>
        <v>0.23660407853597754</v>
      </c>
      <c r="V74" s="2">
        <f>AVERAGE(eod_group_score_df_positive!V74:V78)</f>
        <v>0.65610377954919685</v>
      </c>
      <c r="W74" s="2">
        <f>AVERAGE(eod_group_score_df_positive!W74:W78)</f>
        <v>0.11314620812548415</v>
      </c>
      <c r="X74" s="2">
        <f>AVERAGE(eod_group_score_df_positive!X74:X78)</f>
        <v>0.46058181050008784</v>
      </c>
      <c r="Y74" s="2">
        <f>AVERAGE(eod_group_score_df_positive!Y74:Y78)</f>
        <v>0.51912239368156232</v>
      </c>
      <c r="Z74" s="1" t="s">
        <v>277</v>
      </c>
      <c r="AA74" s="2">
        <f>ABS(AVERAGE(eod_group_score_df_negative!C74:C78))</f>
        <v>9.0347465867664206E-2</v>
      </c>
      <c r="AB74" s="2">
        <f>ABS(AVERAGE(eod_group_score_df_negative!D74:D78))</f>
        <v>7.59274571594237E-2</v>
      </c>
      <c r="AC74" s="2">
        <f>ABS(AVERAGE(eod_group_score_df_negative!E74:E78))</f>
        <v>0.10588677402185298</v>
      </c>
      <c r="AD74" s="2">
        <f>ABS(AVERAGE(eod_group_score_df_negative!F74:F78))</f>
        <v>0.19731527677495736</v>
      </c>
      <c r="AE74" s="2">
        <f>ABS(AVERAGE(eod_group_score_df_negative!G74:G78))</f>
        <v>0.16809896912449612</v>
      </c>
      <c r="AF74" s="2">
        <f>ABS(AVERAGE(eod_group_score_df_negative!H74:H78))</f>
        <v>8.1426529299265124E-2</v>
      </c>
      <c r="AG74" s="2">
        <f>ABS(AVERAGE(eod_group_score_df_negative!I74:I78))</f>
        <v>0.19581454868791262</v>
      </c>
      <c r="AH74" s="2">
        <f>ABS(AVERAGE(eod_group_score_df_negative!J74:J78))</f>
        <v>0.12567628396404673</v>
      </c>
      <c r="AI74" s="2">
        <f>ABS(AVERAGE(eod_group_score_df_negative!K74:K78))</f>
        <v>0.12472413068751605</v>
      </c>
      <c r="AJ74" s="2">
        <f>ABS(AVERAGE(eod_group_score_df_negative!L74:L78))</f>
        <v>0.12869297348520861</v>
      </c>
      <c r="AK74" s="2">
        <f>ABS(AVERAGE(eod_group_score_df_negative!M74:M78))</f>
        <v>6.800063397914248E-2</v>
      </c>
      <c r="AL74" s="2">
        <f>ABS(AVERAGE(eod_group_score_df_negative!N74:N78))</f>
        <v>0.1854312758715112</v>
      </c>
      <c r="AM74" s="2">
        <f>ABS(AVERAGE(eod_group_score_df_negative!O74:O78))</f>
        <v>7.3394712526993922E-2</v>
      </c>
      <c r="AN74" s="2">
        <f>ABS(AVERAGE(eod_group_score_df_negative!P74:P78))</f>
        <v>0.12575980569867823</v>
      </c>
      <c r="AO74" s="2">
        <f>ABS(AVERAGE(eod_group_score_df_negative!Q74:Q78))</f>
        <v>0.11814120852807961</v>
      </c>
      <c r="AP74" s="2">
        <f>ABS(AVERAGE(eod_group_score_df_negative!R74:R78))</f>
        <v>0.21090909628139545</v>
      </c>
      <c r="AQ74" s="2">
        <f>ABS(AVERAGE(eod_group_score_df_negative!S74:S78))</f>
        <v>0.16086953982563851</v>
      </c>
      <c r="AR74" s="2">
        <f>ABS(AVERAGE(eod_group_score_df_negative!T74:T78))</f>
        <v>0.19009189607324972</v>
      </c>
      <c r="AS74" s="2">
        <f>ABS(AVERAGE(eod_group_score_df_negative!U74:U78))</f>
        <v>0.19563093630771655</v>
      </c>
      <c r="AT74" s="2">
        <f>ABS(AVERAGE(eod_group_score_df_negative!V74:V78))</f>
        <v>0.11998127036283926</v>
      </c>
      <c r="AU74" s="2">
        <f>ABS(AVERAGE(eod_group_score_df_negative!W74:W78))</f>
        <v>0.11154400266439528</v>
      </c>
      <c r="AV74" s="2">
        <f>ABS(AVERAGE(eod_group_score_df_negative!X74:X78))</f>
        <v>0.10760916018556813</v>
      </c>
      <c r="AW74" s="2">
        <f>ABS(AVERAGE(eod_group_score_df_negative!Y74:Y78))</f>
        <v>0.12360440666783157</v>
      </c>
      <c r="AX74" t="s">
        <v>277</v>
      </c>
      <c r="AY74" s="4">
        <f t="shared" si="235"/>
        <v>0.45327073043155952</v>
      </c>
      <c r="AZ74" s="4">
        <f t="shared" si="236"/>
        <v>0.54050654598360826</v>
      </c>
      <c r="BA74" s="4">
        <f t="shared" si="237"/>
        <v>0.76696019123882464</v>
      </c>
      <c r="BB74" s="4">
        <f t="shared" si="238"/>
        <v>0.35851624871606574</v>
      </c>
      <c r="BC74" s="4">
        <f t="shared" si="239"/>
        <v>0.11993834839906435</v>
      </c>
      <c r="BD74" s="4">
        <f t="shared" si="240"/>
        <v>0.77369498178038798</v>
      </c>
      <c r="BE74" s="4">
        <f t="shared" si="241"/>
        <v>0.31877637704987166</v>
      </c>
      <c r="BF74" s="4">
        <f t="shared" si="242"/>
        <v>0.33596053307287899</v>
      </c>
      <c r="BG74" s="4">
        <f t="shared" si="243"/>
        <v>0.7595007041779448</v>
      </c>
      <c r="BH74" s="4">
        <f t="shared" si="244"/>
        <v>-0.10164529201059509</v>
      </c>
      <c r="BI74" s="4">
        <f t="shared" si="245"/>
        <v>0.58604987264343011</v>
      </c>
      <c r="BJ74" s="4">
        <f t="shared" si="246"/>
        <v>0.59439645086002302</v>
      </c>
      <c r="BK74" s="4">
        <f t="shared" si="247"/>
        <v>0.45964349441448965</v>
      </c>
      <c r="BL74" s="4">
        <f t="shared" si="248"/>
        <v>0.37399864379310149</v>
      </c>
      <c r="BM74" s="4">
        <f t="shared" si="249"/>
        <v>0.58849044572583309</v>
      </c>
      <c r="BN74" s="4">
        <f t="shared" si="250"/>
        <v>-8.0501054332257641E-2</v>
      </c>
      <c r="BO74" s="4">
        <f t="shared" si="251"/>
        <v>0.30880893736497023</v>
      </c>
      <c r="BP74" s="4">
        <f t="shared" si="252"/>
        <v>-0.1024875082942089</v>
      </c>
      <c r="BQ74" s="4">
        <f t="shared" si="253"/>
        <v>9.4793667382726488E-2</v>
      </c>
      <c r="BR74" s="4">
        <f t="shared" si="254"/>
        <v>0.69080380977203903</v>
      </c>
      <c r="BS74" s="4">
        <f t="shared" si="255"/>
        <v>7.1307310427830969E-3</v>
      </c>
      <c r="BT74" s="4">
        <f t="shared" si="256"/>
        <v>0.6212218576591868</v>
      </c>
      <c r="BU74" s="4">
        <f t="shared" si="257"/>
        <v>0.61537497238130179</v>
      </c>
      <c r="BV74" t="s">
        <v>277</v>
      </c>
      <c r="BW74" s="1">
        <f t="shared" si="231"/>
        <v>45378</v>
      </c>
      <c r="BX74">
        <f>group_stock_price_index[[#This Row],[VNINDEX]]</f>
        <v>1283.0899999999999</v>
      </c>
      <c r="BY74" s="5">
        <f t="shared" si="258"/>
        <v>0.285144327670521</v>
      </c>
      <c r="BZ74" s="5">
        <f t="shared" si="259"/>
        <v>0.72707559519108644</v>
      </c>
      <c r="CA74" s="5">
        <f t="shared" si="260"/>
        <v>0.10736167691543146</v>
      </c>
      <c r="CB74" s="5">
        <f t="shared" si="261"/>
        <v>0.52539180104202998</v>
      </c>
      <c r="CC74" s="5">
        <f t="shared" si="262"/>
        <v>0</v>
      </c>
      <c r="CD74" s="5">
        <f t="shared" ref="CD74:CE74" si="296">IF(AVERAGE(BS74:BS78)&lt;0,0,AVERAGE(BS74:BS78))</f>
        <v>0.18009097752551567</v>
      </c>
      <c r="CE74" s="5">
        <f t="shared" si="296"/>
        <v>0.67067572188537949</v>
      </c>
      <c r="CF74" s="5">
        <f t="shared" ref="CF74:CG74" si="297">IF(AVERAGE(BE74:BE78)&lt;0,0,AVERAGE(BE74:BE78))</f>
        <v>0.12559124639977776</v>
      </c>
      <c r="CG74" s="5">
        <f t="shared" si="297"/>
        <v>0.19383860398610575</v>
      </c>
      <c r="CH74" s="5">
        <f t="shared" si="265"/>
        <v>9.7731711227305174E-2</v>
      </c>
      <c r="CI74" s="5">
        <f t="shared" si="266"/>
        <v>0.31084663599039991</v>
      </c>
      <c r="CJ74" s="5">
        <f t="shared" si="267"/>
        <v>0.6955565951215551</v>
      </c>
      <c r="CK74" s="5">
        <f t="shared" si="268"/>
        <v>4.475441892996903E-2</v>
      </c>
      <c r="CL74" s="5">
        <f t="shared" si="269"/>
        <v>0.38676635729879782</v>
      </c>
      <c r="CM74" s="5">
        <f t="shared" si="270"/>
        <v>7.7652201116084923E-2</v>
      </c>
      <c r="CN74" s="5">
        <f t="shared" si="271"/>
        <v>0.73049205532805295</v>
      </c>
      <c r="CO74" s="5">
        <f t="shared" si="272"/>
        <v>0.55152356933824831</v>
      </c>
      <c r="CP74" s="5">
        <f t="shared" si="273"/>
        <v>0.20271506629530028</v>
      </c>
      <c r="CQ74" s="5">
        <f t="shared" si="274"/>
        <v>0</v>
      </c>
      <c r="CR74" s="5">
        <f t="shared" ref="CR74:CS74" si="298">IF(AVERAGE(BH74:BH78)&lt;0,0,AVERAGE(BH74:BH78))</f>
        <v>0</v>
      </c>
      <c r="CS74" s="5">
        <f t="shared" si="298"/>
        <v>0.40224397568992093</v>
      </c>
      <c r="CT74" s="5">
        <f t="shared" si="276"/>
        <v>0.28966693047414771</v>
      </c>
      <c r="CU74" s="5">
        <f t="shared" si="277"/>
        <v>0.6600869594413401</v>
      </c>
    </row>
    <row r="75" spans="1:99" x14ac:dyDescent="0.25">
      <c r="A75" s="1">
        <f>eod_group_score_df_positive[[#This Row],[date]]</f>
        <v>45377</v>
      </c>
      <c r="B75" s="1" t="s">
        <v>277</v>
      </c>
      <c r="C75" s="2">
        <f>AVERAGE(eod_group_score_df_positive!C75:C79)</f>
        <v>0.345462395771862</v>
      </c>
      <c r="D75" s="2">
        <f>AVERAGE(eod_group_score_df_positive!D75:D79)</f>
        <v>0.20225660619206426</v>
      </c>
      <c r="E75" s="2">
        <f>AVERAGE(eod_group_score_df_positive!E75:E79)</f>
        <v>0.81269528306007111</v>
      </c>
      <c r="F75" s="2">
        <f>AVERAGE(eod_group_score_df_positive!F75:F79)</f>
        <v>0.4719699414364425</v>
      </c>
      <c r="G75" s="2">
        <f>AVERAGE(eod_group_score_df_positive!G75:G79)</f>
        <v>0.35889059740368578</v>
      </c>
      <c r="H75" s="2">
        <f>AVERAGE(eod_group_score_df_positive!H75:H79)</f>
        <v>0.38185736001617665</v>
      </c>
      <c r="I75" s="2">
        <f>AVERAGE(eod_group_score_df_positive!I75:I79)</f>
        <v>0.34353581180559439</v>
      </c>
      <c r="J75" s="2">
        <f>AVERAGE(eod_group_score_df_positive!J75:J79)</f>
        <v>0.30083321452861533</v>
      </c>
      <c r="K75" s="2">
        <f>AVERAGE(eod_group_score_df_positive!K75:K79)</f>
        <v>0.43016400928322501</v>
      </c>
      <c r="L75" s="2">
        <f>AVERAGE(eod_group_score_df_positive!L75:L79)</f>
        <v>6.7611477682399682E-2</v>
      </c>
      <c r="M75" s="2">
        <f>AVERAGE(eod_group_score_df_positive!M75:M79)</f>
        <v>0.22231637844899838</v>
      </c>
      <c r="N75" s="2">
        <f>AVERAGE(eod_group_score_df_positive!N75:N79)</f>
        <v>0.71353889211659927</v>
      </c>
      <c r="O75" s="2">
        <f>AVERAGE(eod_group_score_df_positive!O75:O79)</f>
        <v>0.23241443614604665</v>
      </c>
      <c r="P75" s="2">
        <f>AVERAGE(eod_group_score_df_positive!P75:P79)</f>
        <v>0.30949435750379201</v>
      </c>
      <c r="Q75" s="2">
        <f>AVERAGE(eod_group_score_df_positive!Q75:Q79)</f>
        <v>1.0272168156545891</v>
      </c>
      <c r="R75" s="2">
        <f>AVERAGE(eod_group_score_df_positive!R75:R79)</f>
        <v>0.24381204675851112</v>
      </c>
      <c r="S75" s="2">
        <f>AVERAGE(eod_group_score_df_positive!S75:S79)</f>
        <v>0.3747006409198933</v>
      </c>
      <c r="T75" s="2">
        <f>AVERAGE(eod_group_score_df_positive!T75:T79)</f>
        <v>0.21898204097494692</v>
      </c>
      <c r="U75" s="2">
        <f>AVERAGE(eod_group_score_df_positive!U75:U79)</f>
        <v>0.25125826514065053</v>
      </c>
      <c r="V75" s="2">
        <f>AVERAGE(eod_group_score_df_positive!V75:V79)</f>
        <v>0.11771151462679133</v>
      </c>
      <c r="W75" s="2">
        <f>AVERAGE(eod_group_score_df_positive!W75:W79)</f>
        <v>0.18057821595409693</v>
      </c>
      <c r="X75" s="2">
        <f>AVERAGE(eod_group_score_df_positive!X75:X79)</f>
        <v>0.59864345809300334</v>
      </c>
      <c r="Y75" s="2">
        <f>AVERAGE(eod_group_score_df_positive!Y75:Y79)</f>
        <v>0.53571035921216614</v>
      </c>
      <c r="Z75" s="1" t="s">
        <v>277</v>
      </c>
      <c r="AA75" s="2">
        <f>ABS(AVERAGE(eod_group_score_df_negative!C75:C79))</f>
        <v>8.9098595456122559E-2</v>
      </c>
      <c r="AB75" s="2">
        <f>ABS(AVERAGE(eod_group_score_df_negative!D75:D79))</f>
        <v>7.5769815993126738E-2</v>
      </c>
      <c r="AC75" s="2">
        <f>ABS(AVERAGE(eod_group_score_df_negative!E75:E79))</f>
        <v>0.10061829981830997</v>
      </c>
      <c r="AD75" s="2">
        <f>ABS(AVERAGE(eod_group_score_df_negative!F75:F79))</f>
        <v>0.18076940932669935</v>
      </c>
      <c r="AE75" s="2">
        <f>ABS(AVERAGE(eod_group_score_df_negative!G75:G79))</f>
        <v>0.15379777568674141</v>
      </c>
      <c r="AF75" s="2">
        <f>ABS(AVERAGE(eod_group_score_df_negative!H75:H79))</f>
        <v>8.8900741405599643E-2</v>
      </c>
      <c r="AG75" s="2">
        <f>ABS(AVERAGE(eod_group_score_df_negative!I75:I79))</f>
        <v>0.19846513817850925</v>
      </c>
      <c r="AH75" s="2">
        <f>ABS(AVERAGE(eod_group_score_df_negative!J75:J79))</f>
        <v>9.5010467957914929E-2</v>
      </c>
      <c r="AI75" s="2">
        <f>ABS(AVERAGE(eod_group_score_df_negative!K75:K79))</f>
        <v>0.12334217034122333</v>
      </c>
      <c r="AJ75" s="2">
        <f>ABS(AVERAGE(eod_group_score_df_negative!L75:L79))</f>
        <v>0.12859340722678742</v>
      </c>
      <c r="AK75" s="2">
        <f>ABS(AVERAGE(eod_group_score_df_negative!M75:M79))</f>
        <v>4.3672343250715347E-2</v>
      </c>
      <c r="AL75" s="2">
        <f>ABS(AVERAGE(eod_group_score_df_negative!N75:N79))</f>
        <v>0.1850815916793693</v>
      </c>
      <c r="AM75" s="2">
        <f>ABS(AVERAGE(eod_group_score_df_negative!O75:O79))</f>
        <v>7.3679298868023629E-2</v>
      </c>
      <c r="AN75" s="2">
        <f>ABS(AVERAGE(eod_group_score_df_negative!P75:P79))</f>
        <v>9.6336846114954661E-2</v>
      </c>
      <c r="AO75" s="2">
        <f>ABS(AVERAGE(eod_group_score_df_negative!Q75:Q79))</f>
        <v>0.10799940589920269</v>
      </c>
      <c r="AP75" s="2">
        <f>ABS(AVERAGE(eod_group_score_df_negative!R75:R79))</f>
        <v>0.20872466830902298</v>
      </c>
      <c r="AQ75" s="2">
        <f>ABS(AVERAGE(eod_group_score_df_negative!S75:S79))</f>
        <v>0.10161280211625565</v>
      </c>
      <c r="AR75" s="2">
        <f>ABS(AVERAGE(eod_group_score_df_negative!T75:T79))</f>
        <v>0.16148608797528552</v>
      </c>
      <c r="AS75" s="2">
        <f>ABS(AVERAGE(eod_group_score_df_negative!U75:U79))</f>
        <v>0.19563093630771655</v>
      </c>
      <c r="AT75" s="2">
        <f>ABS(AVERAGE(eod_group_score_df_negative!V75:V79))</f>
        <v>0.11848426306876905</v>
      </c>
      <c r="AU75" s="2">
        <f>ABS(AVERAGE(eod_group_score_df_negative!W75:W79))</f>
        <v>0.1161864414744543</v>
      </c>
      <c r="AV75" s="2">
        <f>ABS(AVERAGE(eod_group_score_df_negative!X75:X79))</f>
        <v>0.10056470223272271</v>
      </c>
      <c r="AW75" s="2">
        <f>ABS(AVERAGE(eod_group_score_df_negative!Y75:Y79))</f>
        <v>0.12259458899120257</v>
      </c>
      <c r="AX75" t="s">
        <v>277</v>
      </c>
      <c r="AY75" s="4">
        <f t="shared" si="235"/>
        <v>0.58993744374363977</v>
      </c>
      <c r="AZ75" s="4">
        <f t="shared" si="236"/>
        <v>0.45494521421667522</v>
      </c>
      <c r="BA75" s="4">
        <f t="shared" si="237"/>
        <v>0.77966319191004851</v>
      </c>
      <c r="BB75" s="4">
        <f t="shared" si="238"/>
        <v>0.44612069391754888</v>
      </c>
      <c r="BC75" s="4">
        <f t="shared" si="239"/>
        <v>0.40003408011901687</v>
      </c>
      <c r="BD75" s="4">
        <f t="shared" si="240"/>
        <v>0.6223081827498963</v>
      </c>
      <c r="BE75" s="4">
        <f t="shared" si="241"/>
        <v>0.26765760028896612</v>
      </c>
      <c r="BF75" s="4">
        <f t="shared" si="242"/>
        <v>0.51995966002995164</v>
      </c>
      <c r="BG75" s="4">
        <f t="shared" si="243"/>
        <v>0.55432414349949799</v>
      </c>
      <c r="BH75" s="4">
        <f t="shared" si="244"/>
        <v>-0.31080739693414394</v>
      </c>
      <c r="BI75" s="4">
        <f t="shared" si="245"/>
        <v>0.67162259383298994</v>
      </c>
      <c r="BJ75" s="4">
        <f t="shared" si="246"/>
        <v>0.58807617895032982</v>
      </c>
      <c r="BK75" s="4">
        <f t="shared" si="247"/>
        <v>0.51858342435766092</v>
      </c>
      <c r="BL75" s="4">
        <f t="shared" si="248"/>
        <v>0.52523687062044055</v>
      </c>
      <c r="BM75" s="4">
        <f t="shared" si="249"/>
        <v>0.8097289241491249</v>
      </c>
      <c r="BN75" s="4">
        <f t="shared" si="250"/>
        <v>7.7534876798343075E-2</v>
      </c>
      <c r="BO75" s="4">
        <f t="shared" si="251"/>
        <v>0.57333640861131885</v>
      </c>
      <c r="BP75" s="4">
        <f t="shared" si="252"/>
        <v>0.15111897324567289</v>
      </c>
      <c r="BQ75" s="4">
        <f t="shared" si="253"/>
        <v>0.12447678004446271</v>
      </c>
      <c r="BR75" s="4">
        <f t="shared" si="254"/>
        <v>-3.2716437589063929E-3</v>
      </c>
      <c r="BS75" s="4">
        <f t="shared" si="255"/>
        <v>0.21697925567550283</v>
      </c>
      <c r="BT75" s="4">
        <f t="shared" si="256"/>
        <v>0.71234688626667431</v>
      </c>
      <c r="BU75" s="4">
        <f t="shared" si="257"/>
        <v>0.62754468327851698</v>
      </c>
      <c r="BV75" t="s">
        <v>277</v>
      </c>
      <c r="BW75" s="1">
        <f t="shared" si="231"/>
        <v>45377</v>
      </c>
      <c r="BX75">
        <f>group_stock_price_index[[#This Row],[VNINDEX]]</f>
        <v>1282.21</v>
      </c>
      <c r="BY75" s="5">
        <f t="shared" si="258"/>
        <v>0.18312002743853434</v>
      </c>
      <c r="BZ75" s="5">
        <f t="shared" si="259"/>
        <v>0.69932333430875615</v>
      </c>
      <c r="CA75" s="5">
        <f t="shared" si="260"/>
        <v>0.10546527689833922</v>
      </c>
      <c r="CB75" s="5">
        <f t="shared" si="261"/>
        <v>0.53715415466884808</v>
      </c>
      <c r="CC75" s="5">
        <f t="shared" si="262"/>
        <v>0</v>
      </c>
      <c r="CD75" s="5">
        <f t="shared" ref="CD75:CE75" si="299">IF(AVERAGE(BS75:BS79)&lt;0,0,AVERAGE(BS75:BS79))</f>
        <v>0.19728073998239673</v>
      </c>
      <c r="CE75" s="5">
        <f t="shared" si="299"/>
        <v>0.66793467067758716</v>
      </c>
      <c r="CF75" s="5">
        <f t="shared" ref="CF75:CG75" si="300">IF(AVERAGE(BE75:BE79)&lt;0,0,AVERAGE(BE75:BE79))</f>
        <v>0.11802984144183896</v>
      </c>
      <c r="CG75" s="5">
        <f t="shared" si="300"/>
        <v>0.13890613205501862</v>
      </c>
      <c r="CH75" s="5">
        <f t="shared" si="265"/>
        <v>0</v>
      </c>
      <c r="CI75" s="5">
        <f t="shared" si="266"/>
        <v>0.29405121577549631</v>
      </c>
      <c r="CJ75" s="5">
        <f t="shared" si="267"/>
        <v>0.71858354820221337</v>
      </c>
      <c r="CK75" s="5">
        <f t="shared" si="268"/>
        <v>0</v>
      </c>
      <c r="CL75" s="5">
        <f t="shared" si="269"/>
        <v>0.17224898071329692</v>
      </c>
      <c r="CM75" s="5">
        <f t="shared" si="270"/>
        <v>0</v>
      </c>
      <c r="CN75" s="5">
        <f t="shared" si="271"/>
        <v>0.71848954809213195</v>
      </c>
      <c r="CO75" s="5">
        <f t="shared" si="272"/>
        <v>0.64278500459581278</v>
      </c>
      <c r="CP75" s="5">
        <f t="shared" si="273"/>
        <v>0.30500610758588997</v>
      </c>
      <c r="CQ75" s="5">
        <f t="shared" si="274"/>
        <v>0</v>
      </c>
      <c r="CR75" s="5">
        <f t="shared" ref="CR75:CS75" si="301">IF(AVERAGE(BH75:BH79)&lt;0,0,AVERAGE(BH75:BH79))</f>
        <v>0</v>
      </c>
      <c r="CS75" s="5">
        <f t="shared" si="301"/>
        <v>0.35335977583354344</v>
      </c>
      <c r="CT75" s="5">
        <f t="shared" si="276"/>
        <v>0.22067208162542715</v>
      </c>
      <c r="CU75" s="5">
        <f t="shared" si="277"/>
        <v>0.69347535836128016</v>
      </c>
    </row>
    <row r="76" spans="1:99" x14ac:dyDescent="0.25">
      <c r="A76" s="1">
        <f>eod_group_score_df_positive[[#This Row],[date]]</f>
        <v>45376</v>
      </c>
      <c r="B76" s="1" t="s">
        <v>277</v>
      </c>
      <c r="C76" s="2">
        <f>AVERAGE(eod_group_score_df_positive!C76:C80)</f>
        <v>0.33251720979941435</v>
      </c>
      <c r="D76" s="2">
        <f>AVERAGE(eod_group_score_df_positive!D76:D80)</f>
        <v>0.20099392360697702</v>
      </c>
      <c r="E76" s="2">
        <f>AVERAGE(eod_group_score_df_positive!E76:E80)</f>
        <v>0.55265175778356301</v>
      </c>
      <c r="F76" s="2">
        <f>AVERAGE(eod_group_score_df_positive!F76:F80)</f>
        <v>0.29756206143588126</v>
      </c>
      <c r="G76" s="2">
        <f>AVERAGE(eod_group_score_df_positive!G76:G80)</f>
        <v>0.22150932735869361</v>
      </c>
      <c r="H76" s="2">
        <f>AVERAGE(eod_group_score_df_positive!H76:H80)</f>
        <v>0.16277802635306701</v>
      </c>
      <c r="I76" s="2">
        <f>AVERAGE(eod_group_score_df_positive!I76:I80)</f>
        <v>0.20160452925036987</v>
      </c>
      <c r="J76" s="2">
        <f>AVERAGE(eod_group_score_df_positive!J76:J80)</f>
        <v>0.22248644785669919</v>
      </c>
      <c r="K76" s="2">
        <f>AVERAGE(eod_group_score_df_positive!K76:K80)</f>
        <v>0.33438419042986922</v>
      </c>
      <c r="L76" s="2">
        <f>AVERAGE(eod_group_score_df_positive!L76:L80)</f>
        <v>4.2097028232429154E-2</v>
      </c>
      <c r="M76" s="2">
        <f>AVERAGE(eod_group_score_df_positive!M76:M80)</f>
        <v>0.20235173827734107</v>
      </c>
      <c r="N76" s="2">
        <f>AVERAGE(eod_group_score_df_positive!N76:N80)</f>
        <v>0.20797421178578607</v>
      </c>
      <c r="O76" s="2">
        <f>AVERAGE(eod_group_score_df_positive!O76:O80)</f>
        <v>0.19339220285599562</v>
      </c>
      <c r="P76" s="2">
        <f>AVERAGE(eod_group_score_df_positive!P76:P80)</f>
        <v>0.27953010488104452</v>
      </c>
      <c r="Q76" s="2">
        <f>AVERAGE(eod_group_score_df_positive!Q76:Q80)</f>
        <v>0.89052174281893048</v>
      </c>
      <c r="R76" s="2">
        <f>AVERAGE(eod_group_score_df_positive!R76:R80)</f>
        <v>0.12718485899205495</v>
      </c>
      <c r="S76" s="2">
        <f>AVERAGE(eod_group_score_df_positive!S76:S80)</f>
        <v>0.37149043915814639</v>
      </c>
      <c r="T76" s="2">
        <f>AVERAGE(eod_group_score_df_positive!T76:T80)</f>
        <v>0.18263310229655824</v>
      </c>
      <c r="U76" s="2">
        <f>AVERAGE(eod_group_score_df_positive!U76:U80)</f>
        <v>0.17413276322584476</v>
      </c>
      <c r="V76" s="2">
        <f>AVERAGE(eod_group_score_df_positive!V76:V80)</f>
        <v>7.089642032987882E-2</v>
      </c>
      <c r="W76" s="2">
        <f>AVERAGE(eod_group_score_df_positive!W76:W80)</f>
        <v>0.19845790132349797</v>
      </c>
      <c r="X76" s="2">
        <f>AVERAGE(eod_group_score_df_positive!X76:X80)</f>
        <v>0.50274534338252086</v>
      </c>
      <c r="Y76" s="2">
        <f>AVERAGE(eod_group_score_df_positive!Y76:Y80)</f>
        <v>0.48746364130524533</v>
      </c>
      <c r="Z76" s="1" t="s">
        <v>277</v>
      </c>
      <c r="AA76" s="2">
        <f>ABS(AVERAGE(eod_group_score_df_negative!C76:C80))</f>
        <v>0.10061241418171703</v>
      </c>
      <c r="AB76" s="2">
        <f>ABS(AVERAGE(eod_group_score_df_negative!D76:D80))</f>
        <v>0.1283896667990502</v>
      </c>
      <c r="AC76" s="2">
        <f>ABS(AVERAGE(eod_group_score_df_negative!E76:E80))</f>
        <v>0.15679331121372611</v>
      </c>
      <c r="AD76" s="2">
        <f>ABS(AVERAGE(eod_group_score_df_negative!F76:F80))</f>
        <v>0.1925589930640304</v>
      </c>
      <c r="AE76" s="2">
        <f>ABS(AVERAGE(eod_group_score_df_negative!G76:G80))</f>
        <v>0.19821510357651123</v>
      </c>
      <c r="AF76" s="2">
        <f>ABS(AVERAGE(eod_group_score_df_negative!H76:H80))</f>
        <v>0.10135598126214762</v>
      </c>
      <c r="AG76" s="2">
        <f>ABS(AVERAGE(eod_group_score_df_negative!I76:I80))</f>
        <v>0.2061727874384125</v>
      </c>
      <c r="AH76" s="2">
        <f>ABS(AVERAGE(eod_group_score_df_negative!J76:J80))</f>
        <v>0.10222320057533985</v>
      </c>
      <c r="AI76" s="2">
        <f>ABS(AVERAGE(eod_group_score_df_negative!K76:K80))</f>
        <v>0.135369910636471</v>
      </c>
      <c r="AJ76" s="2">
        <f>ABS(AVERAGE(eod_group_score_df_negative!L76:L80))</f>
        <v>0.22484226114522515</v>
      </c>
      <c r="AK76" s="2">
        <f>ABS(AVERAGE(eod_group_score_df_negative!M76:M80))</f>
        <v>4.6355876951696004E-2</v>
      </c>
      <c r="AL76" s="2">
        <f>ABS(AVERAGE(eod_group_score_df_negative!N76:N80))</f>
        <v>0.1684159348985903</v>
      </c>
      <c r="AM76" s="2">
        <f>ABS(AVERAGE(eod_group_score_df_negative!O76:O80))</f>
        <v>8.4654129541671619E-2</v>
      </c>
      <c r="AN76" s="2">
        <f>ABS(AVERAGE(eod_group_score_df_negative!P76:P80))</f>
        <v>0.14110782268822494</v>
      </c>
      <c r="AO76" s="2">
        <f>ABS(AVERAGE(eod_group_score_df_negative!Q76:Q80))</f>
        <v>0.11489223715775301</v>
      </c>
      <c r="AP76" s="2">
        <f>ABS(AVERAGE(eod_group_score_df_negative!R76:R80))</f>
        <v>0.22513334794694623</v>
      </c>
      <c r="AQ76" s="2">
        <f>ABS(AVERAGE(eod_group_score_df_negative!S76:S80))</f>
        <v>0.10400746920065551</v>
      </c>
      <c r="AR76" s="2">
        <f>ABS(AVERAGE(eod_group_score_df_negative!T76:T80))</f>
        <v>0.16289771676955853</v>
      </c>
      <c r="AS76" s="2">
        <f>ABS(AVERAGE(eod_group_score_df_negative!U76:U80))</f>
        <v>0.19944833620475119</v>
      </c>
      <c r="AT76" s="2">
        <f>ABS(AVERAGE(eod_group_score_df_negative!V76:V80))</f>
        <v>0.11942315127953058</v>
      </c>
      <c r="AU76" s="2">
        <f>ABS(AVERAGE(eod_group_score_df_negative!W76:W80))</f>
        <v>7.546793962859373E-2</v>
      </c>
      <c r="AV76" s="2">
        <f>ABS(AVERAGE(eod_group_score_df_negative!X76:X80))</f>
        <v>0.11762903402482869</v>
      </c>
      <c r="AW76" s="2">
        <f>ABS(AVERAGE(eod_group_score_df_negative!Y76:Y80))</f>
        <v>0.13362422408213298</v>
      </c>
      <c r="AX76" t="s">
        <v>277</v>
      </c>
      <c r="AY76" s="4">
        <f t="shared" si="235"/>
        <v>0.53541661151258479</v>
      </c>
      <c r="AZ76" s="4">
        <f t="shared" si="236"/>
        <v>0.22042463232132606</v>
      </c>
      <c r="BA76" s="4">
        <f t="shared" si="237"/>
        <v>0.55798322360508168</v>
      </c>
      <c r="BB76" s="4">
        <f t="shared" si="238"/>
        <v>0.21423904851218709</v>
      </c>
      <c r="BC76" s="4">
        <f t="shared" si="239"/>
        <v>5.5498851306509805E-2</v>
      </c>
      <c r="BD76" s="4">
        <f t="shared" si="240"/>
        <v>0.23254122271297167</v>
      </c>
      <c r="BE76" s="4">
        <f t="shared" si="241"/>
        <v>-1.1202825662637693E-2</v>
      </c>
      <c r="BF76" s="4">
        <f t="shared" si="242"/>
        <v>0.37037164698396746</v>
      </c>
      <c r="BG76" s="4">
        <f t="shared" si="243"/>
        <v>0.42365629026257884</v>
      </c>
      <c r="BH76" s="4">
        <f t="shared" si="244"/>
        <v>-0.68459473814757865</v>
      </c>
      <c r="BI76" s="4">
        <f t="shared" si="245"/>
        <v>0.62722591418034024</v>
      </c>
      <c r="BJ76" s="4">
        <f t="shared" si="246"/>
        <v>0.10509912981427628</v>
      </c>
      <c r="BK76" s="4">
        <f t="shared" si="247"/>
        <v>0.39107897010058273</v>
      </c>
      <c r="BL76" s="4">
        <f t="shared" si="248"/>
        <v>0.32907703542739758</v>
      </c>
      <c r="BM76" s="4">
        <f t="shared" si="249"/>
        <v>0.77145287524166428</v>
      </c>
      <c r="BN76" s="4">
        <f t="shared" si="250"/>
        <v>-0.27801143121692162</v>
      </c>
      <c r="BO76" s="4">
        <f t="shared" si="251"/>
        <v>0.56253237975476689</v>
      </c>
      <c r="BP76" s="4">
        <f t="shared" si="252"/>
        <v>5.711613679016974E-2</v>
      </c>
      <c r="BQ76" s="4">
        <f t="shared" si="253"/>
        <v>-6.7764597881134439E-2</v>
      </c>
      <c r="BR76" s="4">
        <f t="shared" si="254"/>
        <v>-0.2549749904294793</v>
      </c>
      <c r="BS76" s="4">
        <f t="shared" si="255"/>
        <v>0.4489899940342415</v>
      </c>
      <c r="BT76" s="4">
        <f t="shared" si="256"/>
        <v>0.62078048898015248</v>
      </c>
      <c r="BU76" s="4">
        <f t="shared" si="257"/>
        <v>0.56970911354453746</v>
      </c>
      <c r="BV76" t="s">
        <v>277</v>
      </c>
      <c r="BW76" s="1">
        <f t="shared" si="231"/>
        <v>45376</v>
      </c>
      <c r="BX76">
        <f>group_stock_price_index[[#This Row],[VNINDEX]]</f>
        <v>1267.8599999999999</v>
      </c>
      <c r="BY76" s="5">
        <f t="shared" si="258"/>
        <v>7.5330989618894229E-2</v>
      </c>
      <c r="BZ76" s="5">
        <f t="shared" si="259"/>
        <v>0.68486048386443055</v>
      </c>
      <c r="CA76" s="5">
        <f t="shared" si="260"/>
        <v>0.15187487608056974</v>
      </c>
      <c r="CB76" s="5">
        <f t="shared" si="261"/>
        <v>0.58915663524269068</v>
      </c>
      <c r="CC76" s="5">
        <f t="shared" si="262"/>
        <v>0</v>
      </c>
      <c r="CD76" s="5">
        <f t="shared" ref="CD76:CE76" si="302">IF(AVERAGE(BS76:BS80)&lt;0,0,AVERAGE(BS76:BS80))</f>
        <v>0.22857185979600914</v>
      </c>
      <c r="CE76" s="5">
        <f t="shared" si="302"/>
        <v>0.67403504480571041</v>
      </c>
      <c r="CF76" s="5">
        <f t="shared" ref="CF76:CG76" si="303">IF(AVERAGE(BE76:BE80)&lt;0,0,AVERAGE(BE76:BE80))</f>
        <v>0.22764433078827623</v>
      </c>
      <c r="CG76" s="5">
        <f t="shared" si="303"/>
        <v>0.10427227317231795</v>
      </c>
      <c r="CH76" s="5">
        <f t="shared" si="265"/>
        <v>0</v>
      </c>
      <c r="CI76" s="5">
        <f t="shared" si="266"/>
        <v>0.2769301044240966</v>
      </c>
      <c r="CJ76" s="5">
        <f t="shared" si="267"/>
        <v>0.80086182800416894</v>
      </c>
      <c r="CK76" s="5">
        <f t="shared" si="268"/>
        <v>0</v>
      </c>
      <c r="CL76" s="5">
        <f t="shared" si="269"/>
        <v>0.11491829426546078</v>
      </c>
      <c r="CM76" s="5">
        <f t="shared" si="270"/>
        <v>0</v>
      </c>
      <c r="CN76" s="5">
        <f t="shared" si="271"/>
        <v>0.58637038139086683</v>
      </c>
      <c r="CO76" s="5">
        <f t="shared" si="272"/>
        <v>0.72184345023724261</v>
      </c>
      <c r="CP76" s="5">
        <f t="shared" si="273"/>
        <v>0.34482679347891032</v>
      </c>
      <c r="CQ76" s="5">
        <f t="shared" si="274"/>
        <v>0</v>
      </c>
      <c r="CR76" s="5">
        <f t="shared" ref="CR76:CS76" si="304">IF(AVERAGE(BH76:BH80)&lt;0,0,AVERAGE(BH76:BH80))</f>
        <v>0</v>
      </c>
      <c r="CS76" s="5">
        <f t="shared" si="304"/>
        <v>0.32666851829930066</v>
      </c>
      <c r="CT76" s="5">
        <f t="shared" si="276"/>
        <v>0.18265941824397569</v>
      </c>
      <c r="CU76" s="5">
        <f t="shared" si="277"/>
        <v>0.71661032443021677</v>
      </c>
    </row>
    <row r="77" spans="1:99" x14ac:dyDescent="0.25">
      <c r="A77" s="1">
        <f>eod_group_score_df_positive[[#This Row],[date]]</f>
        <v>45373</v>
      </c>
      <c r="B77" s="1" t="s">
        <v>277</v>
      </c>
      <c r="C77" s="2">
        <f>AVERAGE(eod_group_score_df_positive!C77:C81)</f>
        <v>0.31495482785202916</v>
      </c>
      <c r="D77" s="2">
        <f>AVERAGE(eod_group_score_df_positive!D77:D81)</f>
        <v>0.20349446601701499</v>
      </c>
      <c r="E77" s="2">
        <f>AVERAGE(eod_group_score_df_positive!E77:E81)</f>
        <v>0.90707911558358956</v>
      </c>
      <c r="F77" s="2">
        <f>AVERAGE(eod_group_score_df_positive!F77:F81)</f>
        <v>0.30288081861767668</v>
      </c>
      <c r="G77" s="2">
        <f>AVERAGE(eod_group_score_df_positive!G77:G81)</f>
        <v>0.21680712078835834</v>
      </c>
      <c r="H77" s="2">
        <f>AVERAGE(eod_group_score_df_positive!H77:H81)</f>
        <v>0.16919045715541936</v>
      </c>
      <c r="I77" s="2">
        <f>AVERAGE(eod_group_score_df_positive!I77:I81)</f>
        <v>0.20023309730425312</v>
      </c>
      <c r="J77" s="2">
        <f>AVERAGE(eod_group_score_df_positive!J77:J81)</f>
        <v>0.22565200636908553</v>
      </c>
      <c r="K77" s="2">
        <f>AVERAGE(eod_group_score_df_positive!K77:K81)</f>
        <v>0.36134869445903706</v>
      </c>
      <c r="L77" s="2">
        <f>AVERAGE(eod_group_score_df_positive!L77:L81)</f>
        <v>6.5071385765349016E-2</v>
      </c>
      <c r="M77" s="2">
        <f>AVERAGE(eod_group_score_df_positive!M77:M81)</f>
        <v>0.19841956328239488</v>
      </c>
      <c r="N77" s="2">
        <f>AVERAGE(eod_group_score_df_positive!N77:N81)</f>
        <v>0.22970019243106563</v>
      </c>
      <c r="O77" s="2">
        <f>AVERAGE(eod_group_score_df_positive!O77:O81)</f>
        <v>0.24155347877174646</v>
      </c>
      <c r="P77" s="2">
        <f>AVERAGE(eod_group_score_df_positive!P77:P81)</f>
        <v>0.37976777276750995</v>
      </c>
      <c r="Q77" s="2">
        <f>AVERAGE(eod_group_score_df_positive!Q77:Q81)</f>
        <v>0.92239250497838476</v>
      </c>
      <c r="R77" s="2">
        <f>AVERAGE(eod_group_score_df_positive!R77:R81)</f>
        <v>0.1262372568409903</v>
      </c>
      <c r="S77" s="2">
        <f>AVERAGE(eod_group_score_df_positive!S77:S81)</f>
        <v>0.37996256346225016</v>
      </c>
      <c r="T77" s="2">
        <f>AVERAGE(eod_group_score_df_positive!T77:T81)</f>
        <v>0.19256398648139644</v>
      </c>
      <c r="U77" s="2">
        <f>AVERAGE(eod_group_score_df_positive!U77:U81)</f>
        <v>0.17973335437196519</v>
      </c>
      <c r="V77" s="2">
        <f>AVERAGE(eod_group_score_df_positive!V77:V81)</f>
        <v>7.6763696695564404E-2</v>
      </c>
      <c r="W77" s="2">
        <f>AVERAGE(eod_group_score_df_positive!W77:W81)</f>
        <v>0.30773362168916163</v>
      </c>
      <c r="X77" s="2">
        <f>AVERAGE(eod_group_score_df_positive!X77:X81)</f>
        <v>0.63047436793507994</v>
      </c>
      <c r="Y77" s="2">
        <f>AVERAGE(eod_group_score_df_positive!Y77:Y81)</f>
        <v>0.54967141720639268</v>
      </c>
      <c r="Z77" s="1" t="s">
        <v>277</v>
      </c>
      <c r="AA77" s="2">
        <f>ABS(AVERAGE(eod_group_score_df_negative!C77:C81))</f>
        <v>0.43596125027624677</v>
      </c>
      <c r="AB77" s="2">
        <f>ABS(AVERAGE(eod_group_score_df_negative!D77:D81))</f>
        <v>0.20187069067925573</v>
      </c>
      <c r="AC77" s="2">
        <f>ABS(AVERAGE(eod_group_score_df_negative!E77:E81))</f>
        <v>0.12252066892517377</v>
      </c>
      <c r="AD77" s="2">
        <f>ABS(AVERAGE(eod_group_score_df_negative!F77:F81))</f>
        <v>0.61241470751511462</v>
      </c>
      <c r="AE77" s="2">
        <f>ABS(AVERAGE(eod_group_score_df_negative!G77:G81))</f>
        <v>0.30975673948894977</v>
      </c>
      <c r="AF77" s="2">
        <f>ABS(AVERAGE(eod_group_score_df_negative!H77:H81))</f>
        <v>0.13417932950069553</v>
      </c>
      <c r="AG77" s="2">
        <f>ABS(AVERAGE(eod_group_score_df_negative!I77:I81))</f>
        <v>0.22808343327777952</v>
      </c>
      <c r="AH77" s="2">
        <f>ABS(AVERAGE(eod_group_score_df_negative!J77:J81))</f>
        <v>0.29966683318301623</v>
      </c>
      <c r="AI77" s="2">
        <f>ABS(AVERAGE(eod_group_score_df_negative!K77:K81))</f>
        <v>3.2829168793514128E-2</v>
      </c>
      <c r="AJ77" s="2">
        <f>ABS(AVERAGE(eod_group_score_df_negative!L77:L81))</f>
        <v>0.15252472693519759</v>
      </c>
      <c r="AK77" s="2">
        <f>ABS(AVERAGE(eod_group_score_df_negative!M77:M81))</f>
        <v>0.15586804803307169</v>
      </c>
      <c r="AL77" s="2">
        <f>ABS(AVERAGE(eod_group_score_df_negative!N77:N81))</f>
        <v>0.66984064111791242</v>
      </c>
      <c r="AM77" s="2">
        <f>ABS(AVERAGE(eod_group_score_df_negative!O77:O81))</f>
        <v>7.0520439705471977E-2</v>
      </c>
      <c r="AN77" s="2">
        <f>ABS(AVERAGE(eod_group_score_df_negative!P77:P81))</f>
        <v>0.2716530565847205</v>
      </c>
      <c r="AO77" s="2">
        <f>ABS(AVERAGE(eod_group_score_df_negative!Q77:Q81))</f>
        <v>0.15186475080711945</v>
      </c>
      <c r="AP77" s="2">
        <f>ABS(AVERAGE(eod_group_score_df_negative!R77:R81))</f>
        <v>0.28537529364729441</v>
      </c>
      <c r="AQ77" s="2">
        <f>ABS(AVERAGE(eod_group_score_df_negative!S77:S81))</f>
        <v>5.773048471909261E-2</v>
      </c>
      <c r="AR77" s="2">
        <f>ABS(AVERAGE(eod_group_score_df_negative!T77:T81))</f>
        <v>7.720159078237851E-2</v>
      </c>
      <c r="AS77" s="2">
        <f>ABS(AVERAGE(eod_group_score_df_negative!U77:U81))</f>
        <v>0.17541258803622414</v>
      </c>
      <c r="AT77" s="2">
        <f>ABS(AVERAGE(eod_group_score_df_negative!V77:V81))</f>
        <v>0.24128876293727855</v>
      </c>
      <c r="AU77" s="2">
        <f>ABS(AVERAGE(eod_group_score_df_negative!W77:W81))</f>
        <v>0.28654693264215719</v>
      </c>
      <c r="AV77" s="2">
        <f>ABS(AVERAGE(eod_group_score_df_negative!X77:X81))</f>
        <v>0.12793568700741043</v>
      </c>
      <c r="AW77" s="2">
        <f>ABS(AVERAGE(eod_group_score_df_negative!Y77:Y81))</f>
        <v>0.12953033499878294</v>
      </c>
      <c r="AX77" t="s">
        <v>277</v>
      </c>
      <c r="AY77" s="4">
        <f t="shared" si="235"/>
        <v>-0.16114506793600253</v>
      </c>
      <c r="AZ77" s="4">
        <f t="shared" si="236"/>
        <v>4.005710187311216E-3</v>
      </c>
      <c r="BA77" s="4">
        <f t="shared" si="237"/>
        <v>0.76200331280444045</v>
      </c>
      <c r="BB77" s="4">
        <f t="shared" si="238"/>
        <v>-0.33817917826524008</v>
      </c>
      <c r="BC77" s="4">
        <f t="shared" si="239"/>
        <v>-0.17652107505372794</v>
      </c>
      <c r="BD77" s="4">
        <f t="shared" si="240"/>
        <v>0.1154074307815324</v>
      </c>
      <c r="BE77" s="4">
        <f t="shared" si="241"/>
        <v>-6.502279035478975E-2</v>
      </c>
      <c r="BF77" s="4">
        <f t="shared" si="242"/>
        <v>-0.14089505504321403</v>
      </c>
      <c r="BG77" s="4">
        <f t="shared" si="243"/>
        <v>0.83342966790359641</v>
      </c>
      <c r="BH77" s="4">
        <f t="shared" si="244"/>
        <v>-0.40190672565093527</v>
      </c>
      <c r="BI77" s="4">
        <f t="shared" si="245"/>
        <v>0.12010444026346223</v>
      </c>
      <c r="BJ77" s="4">
        <f t="shared" si="246"/>
        <v>-0.4892945737108465</v>
      </c>
      <c r="BK77" s="4">
        <f t="shared" si="247"/>
        <v>0.54805297379812912</v>
      </c>
      <c r="BL77" s="4">
        <f t="shared" si="248"/>
        <v>0.16596754557311005</v>
      </c>
      <c r="BM77" s="4">
        <f t="shared" si="249"/>
        <v>0.71726558049435762</v>
      </c>
      <c r="BN77" s="4">
        <f t="shared" si="250"/>
        <v>-0.38662095365538057</v>
      </c>
      <c r="BO77" s="4">
        <f t="shared" si="251"/>
        <v>0.73620561277375374</v>
      </c>
      <c r="BP77" s="4">
        <f t="shared" si="252"/>
        <v>0.42763942260215571</v>
      </c>
      <c r="BQ77" s="4">
        <f t="shared" si="253"/>
        <v>1.2166171198360332E-2</v>
      </c>
      <c r="BR77" s="4">
        <f t="shared" si="254"/>
        <v>-0.51728908630871928</v>
      </c>
      <c r="BS77" s="4">
        <f t="shared" si="255"/>
        <v>3.5650988228688694E-2</v>
      </c>
      <c r="BT77" s="4">
        <f t="shared" si="256"/>
        <v>0.6626213321575446</v>
      </c>
      <c r="BU77" s="4">
        <f t="shared" si="257"/>
        <v>0.61858068069396266</v>
      </c>
      <c r="BV77" t="s">
        <v>277</v>
      </c>
      <c r="BW77" s="1">
        <f t="shared" si="231"/>
        <v>45373</v>
      </c>
      <c r="BX77">
        <f>group_stock_price_index[[#This Row],[VNINDEX]]</f>
        <v>1281.8</v>
      </c>
      <c r="BY77" s="5">
        <f t="shared" si="258"/>
        <v>6.0804899003915336E-3</v>
      </c>
      <c r="BZ77" s="5">
        <f t="shared" si="259"/>
        <v>0.73088893008135714</v>
      </c>
      <c r="CA77" s="5">
        <f t="shared" si="260"/>
        <v>0.27351091355847268</v>
      </c>
      <c r="CB77" s="5">
        <f t="shared" si="261"/>
        <v>0.63443036185768276</v>
      </c>
      <c r="CC77" s="5">
        <f t="shared" si="262"/>
        <v>0</v>
      </c>
      <c r="CD77" s="5">
        <f t="shared" ref="CD77:CE77" si="305">IF(AVERAGE(BS77:BS81)&lt;0,0,AVERAGE(BS77:BS81))</f>
        <v>0.21890395266760215</v>
      </c>
      <c r="CE77" s="5">
        <f t="shared" si="305"/>
        <v>0.69208030124823394</v>
      </c>
      <c r="CF77" s="5">
        <f t="shared" ref="CF77:CG77" si="306">IF(AVERAGE(BE77:BE81)&lt;0,0,AVERAGE(BE77:BE81))</f>
        <v>0.39541605198228813</v>
      </c>
      <c r="CG77" s="5">
        <f t="shared" si="306"/>
        <v>9.2365789542554325E-2</v>
      </c>
      <c r="CH77" s="5">
        <f t="shared" si="265"/>
        <v>0</v>
      </c>
      <c r="CI77" s="5">
        <f t="shared" si="266"/>
        <v>0.30828657804966841</v>
      </c>
      <c r="CJ77" s="5">
        <f t="shared" si="267"/>
        <v>0.91184383021434701</v>
      </c>
      <c r="CK77" s="5">
        <f t="shared" si="268"/>
        <v>0</v>
      </c>
      <c r="CL77" s="5">
        <f t="shared" si="269"/>
        <v>0.1792805109409874</v>
      </c>
      <c r="CM77" s="5">
        <f t="shared" si="270"/>
        <v>0</v>
      </c>
      <c r="CN77" s="5">
        <f t="shared" si="271"/>
        <v>0.47707464673709205</v>
      </c>
      <c r="CO77" s="5">
        <f t="shared" si="272"/>
        <v>0.82657780877825093</v>
      </c>
      <c r="CP77" s="5">
        <f t="shared" si="273"/>
        <v>0.3727308214325219</v>
      </c>
      <c r="CQ77" s="5">
        <f t="shared" si="274"/>
        <v>3.4309507854836031E-2</v>
      </c>
      <c r="CR77" s="5">
        <f t="shared" ref="CR77:CS77" si="307">IF(AVERAGE(BH77:BH81)&lt;0,0,AVERAGE(BH77:BH81))</f>
        <v>0</v>
      </c>
      <c r="CS77" s="5">
        <f t="shared" si="307"/>
        <v>0.29759089422273843</v>
      </c>
      <c r="CT77" s="5">
        <f t="shared" si="276"/>
        <v>0.22177846459125047</v>
      </c>
      <c r="CU77" s="5">
        <f t="shared" si="277"/>
        <v>0.75059086642895956</v>
      </c>
    </row>
    <row r="78" spans="1:99" x14ac:dyDescent="0.25">
      <c r="A78" s="1">
        <f>eod_group_score_df_positive[[#This Row],[date]]</f>
        <v>45372</v>
      </c>
      <c r="B78" s="1" t="s">
        <v>277</v>
      </c>
      <c r="C78" s="2">
        <f>AVERAGE(eod_group_score_df_positive!C78:C82)</f>
        <v>0.45251817156668572</v>
      </c>
      <c r="D78" s="2">
        <f>AVERAGE(eod_group_score_df_positive!D78:D82)</f>
        <v>0.30783973834751199</v>
      </c>
      <c r="E78" s="2">
        <f>AVERAGE(eod_group_score_df_positive!E78:E82)</f>
        <v>0.94507484842017109</v>
      </c>
      <c r="F78" s="2">
        <f>AVERAGE(eod_group_score_df_positive!F78:F82)</f>
        <v>0.30649186841982229</v>
      </c>
      <c r="G78" s="2">
        <f>AVERAGE(eod_group_score_df_positive!G78:G82)</f>
        <v>0.37730735727017156</v>
      </c>
      <c r="H78" s="2">
        <f>AVERAGE(eod_group_score_df_positive!H78:H82)</f>
        <v>0.24631964033153605</v>
      </c>
      <c r="I78" s="2">
        <f>AVERAGE(eod_group_score_df_positive!I78:I82)</f>
        <v>0.25822498280567985</v>
      </c>
      <c r="J78" s="2">
        <f>AVERAGE(eod_group_score_df_positive!J78:J82)</f>
        <v>0.22422030499235995</v>
      </c>
      <c r="K78" s="2">
        <f>AVERAGE(eod_group_score_df_positive!K78:K82)</f>
        <v>0.71921697329272116</v>
      </c>
      <c r="L78" s="2">
        <f>AVERAGE(eod_group_score_df_positive!L78:L82)</f>
        <v>0.10073082583438993</v>
      </c>
      <c r="M78" s="2">
        <f>AVERAGE(eod_group_score_df_positive!M78:M82)</f>
        <v>0.15762657702590605</v>
      </c>
      <c r="N78" s="2">
        <f>AVERAGE(eod_group_score_df_positive!N78:N82)</f>
        <v>0.34196670270284757</v>
      </c>
      <c r="O78" s="2">
        <f>AVERAGE(eod_group_score_df_positive!O78:O82)</f>
        <v>0.64237683256711497</v>
      </c>
      <c r="P78" s="2">
        <f>AVERAGE(eod_group_score_df_positive!P78:P82)</f>
        <v>0.36881169881939047</v>
      </c>
      <c r="Q78" s="2">
        <f>AVERAGE(eod_group_score_df_positive!Q78:Q82)</f>
        <v>0.9411803950315013</v>
      </c>
      <c r="R78" s="2">
        <f>AVERAGE(eod_group_score_df_positive!R78:R82)</f>
        <v>0.20162998586021966</v>
      </c>
      <c r="S78" s="2">
        <f>AVERAGE(eod_group_score_df_positive!S78:S82)</f>
        <v>0.27528464596144342</v>
      </c>
      <c r="T78" s="2">
        <f>AVERAGE(eod_group_score_df_positive!T78:T82)</f>
        <v>0.21332313702693692</v>
      </c>
      <c r="U78" s="2">
        <f>AVERAGE(eod_group_score_df_positive!U78:U82)</f>
        <v>0.17244874625109657</v>
      </c>
      <c r="V78" s="2">
        <f>AVERAGE(eod_group_score_df_positive!V78:V82)</f>
        <v>7.9085429407001973E-2</v>
      </c>
      <c r="W78" s="2">
        <f>AVERAGE(eod_group_score_df_positive!W78:W82)</f>
        <v>0.40198948201703411</v>
      </c>
      <c r="X78" s="2">
        <f>AVERAGE(eod_group_score_df_positive!X78:X82)</f>
        <v>0.66931509748527673</v>
      </c>
      <c r="Y78" s="2">
        <f>AVERAGE(eod_group_score_df_positive!Y78:Y82)</f>
        <v>0.80577038820437108</v>
      </c>
      <c r="Z78" s="1" t="s">
        <v>277</v>
      </c>
      <c r="AA78" s="2">
        <f>ABS(AVERAGE(eod_group_score_df_negative!C78:C82))</f>
        <v>0.44511990977201676</v>
      </c>
      <c r="AB78" s="2">
        <f>ABS(AVERAGE(eod_group_score_df_negative!D78:D82))</f>
        <v>0.19334321484389547</v>
      </c>
      <c r="AC78" s="2">
        <f>ABS(AVERAGE(eod_group_score_df_negative!E78:E82))</f>
        <v>0.12355011345897937</v>
      </c>
      <c r="AD78" s="2">
        <f>ABS(AVERAGE(eod_group_score_df_negative!F78:F82))</f>
        <v>0.55983763661162012</v>
      </c>
      <c r="AE78" s="2">
        <f>ABS(AVERAGE(eod_group_score_df_negative!G78:G82))</f>
        <v>0.28588136688946547</v>
      </c>
      <c r="AF78" s="2">
        <f>ABS(AVERAGE(eod_group_score_df_negative!H78:H82))</f>
        <v>0.16770470978577903</v>
      </c>
      <c r="AG78" s="2">
        <f>ABS(AVERAGE(eod_group_score_df_negative!I78:I82))</f>
        <v>0.20382015202274451</v>
      </c>
      <c r="AH78" s="2">
        <f>ABS(AVERAGE(eod_group_score_df_negative!J78:J82))</f>
        <v>0.2831824110217952</v>
      </c>
      <c r="AI78" s="2">
        <f>ABS(AVERAGE(eod_group_score_df_negative!K78:K82))</f>
        <v>3.5125121260658608E-2</v>
      </c>
      <c r="AJ78" s="2">
        <f>ABS(AVERAGE(eod_group_score_df_negative!L78:L82))</f>
        <v>0.14957179509390289</v>
      </c>
      <c r="AK78" s="2">
        <f>ABS(AVERAGE(eod_group_score_df_negative!M78:M82))</f>
        <v>0.15567873984664807</v>
      </c>
      <c r="AL78" s="2">
        <f>ABS(AVERAGE(eod_group_score_df_negative!N78:N82))</f>
        <v>0.64869358290861434</v>
      </c>
      <c r="AM78" s="2">
        <f>ABS(AVERAGE(eod_group_score_df_negative!O78:O82))</f>
        <v>5.5760590638097442E-2</v>
      </c>
      <c r="AN78" s="2">
        <f>ABS(AVERAGE(eod_group_score_df_negative!P78:P82))</f>
        <v>0.26709625941721549</v>
      </c>
      <c r="AO78" s="2">
        <f>ABS(AVERAGE(eod_group_score_df_negative!Q78:Q82))</f>
        <v>0.12499737516088671</v>
      </c>
      <c r="AP78" s="2">
        <f>ABS(AVERAGE(eod_group_score_df_negative!R78:R82))</f>
        <v>0.21349486508907969</v>
      </c>
      <c r="AQ78" s="2">
        <f>ABS(AVERAGE(eod_group_score_df_negative!S78:S82))</f>
        <v>0.10544874482803976</v>
      </c>
      <c r="AR78" s="2">
        <f>ABS(AVERAGE(eod_group_score_df_negative!T78:T82))</f>
        <v>7.4914698657858297E-2</v>
      </c>
      <c r="AS78" s="2">
        <f>ABS(AVERAGE(eod_group_score_df_negative!U78:U82))</f>
        <v>0.15289553113545604</v>
      </c>
      <c r="AT78" s="2">
        <f>ABS(AVERAGE(eod_group_score_df_negative!V78:V82))</f>
        <v>0.22817108069753589</v>
      </c>
      <c r="AU78" s="2">
        <f>ABS(AVERAGE(eod_group_score_df_negative!W78:W82))</f>
        <v>0.27265709038602992</v>
      </c>
      <c r="AV78" s="2">
        <f>ABS(AVERAGE(eod_group_score_df_negative!X78:X82))</f>
        <v>0.10160404177807954</v>
      </c>
      <c r="AW78" s="2">
        <f>ABS(AVERAGE(eod_group_score_df_negative!Y78:Y82))</f>
        <v>5.637326864754548E-2</v>
      </c>
      <c r="AX78" t="s">
        <v>277</v>
      </c>
      <c r="AY78" s="4">
        <f t="shared" si="235"/>
        <v>8.2419206008233058E-3</v>
      </c>
      <c r="AZ78" s="4">
        <f t="shared" si="236"/>
        <v>0.2284525496618178</v>
      </c>
      <c r="BA78" s="4">
        <f t="shared" si="237"/>
        <v>0.7687680563970366</v>
      </c>
      <c r="BB78" s="4">
        <f t="shared" si="238"/>
        <v>-0.29243580730013685</v>
      </c>
      <c r="BC78" s="4">
        <f t="shared" si="239"/>
        <v>0.1378581798062942</v>
      </c>
      <c r="BD78" s="4">
        <f t="shared" si="240"/>
        <v>0.18987996846920052</v>
      </c>
      <c r="BE78" s="4">
        <f t="shared" si="241"/>
        <v>0.11774787067747831</v>
      </c>
      <c r="BF78" s="4">
        <f t="shared" si="242"/>
        <v>-0.1162037651130554</v>
      </c>
      <c r="BG78" s="4">
        <f t="shared" si="243"/>
        <v>0.9068721697641573</v>
      </c>
      <c r="BH78" s="4">
        <f t="shared" si="244"/>
        <v>-0.19512767816164828</v>
      </c>
      <c r="BI78" s="4">
        <f t="shared" si="245"/>
        <v>6.2170575293821638E-3</v>
      </c>
      <c r="BJ78" s="4">
        <f t="shared" si="246"/>
        <v>-0.30961862977725685</v>
      </c>
      <c r="BK78" s="4">
        <f t="shared" si="247"/>
        <v>0.84025898402037946</v>
      </c>
      <c r="BL78" s="4">
        <f t="shared" si="248"/>
        <v>0.15995308453794996</v>
      </c>
      <c r="BM78" s="4">
        <f t="shared" si="249"/>
        <v>0.76552245102928496</v>
      </c>
      <c r="BN78" s="4">
        <f t="shared" si="250"/>
        <v>-2.8581471819207317E-2</v>
      </c>
      <c r="BO78" s="4">
        <f t="shared" si="251"/>
        <v>0.44607566670534049</v>
      </c>
      <c r="BP78" s="4">
        <f t="shared" si="252"/>
        <v>0.48018830713271199</v>
      </c>
      <c r="BQ78" s="4">
        <f t="shared" si="253"/>
        <v>6.0100073905430026E-2</v>
      </c>
      <c r="BR78" s="4">
        <f t="shared" si="254"/>
        <v>-0.48521559800249803</v>
      </c>
      <c r="BS78" s="4">
        <f t="shared" si="255"/>
        <v>0.19170391864636233</v>
      </c>
      <c r="BT78" s="4">
        <f t="shared" si="256"/>
        <v>0.7364080443633394</v>
      </c>
      <c r="BU78" s="4">
        <f t="shared" si="257"/>
        <v>0.86922534730838197</v>
      </c>
      <c r="BV78" t="s">
        <v>277</v>
      </c>
      <c r="BW78" s="1">
        <f t="shared" si="231"/>
        <v>45372</v>
      </c>
      <c r="BX78">
        <f>group_stock_price_index[[#This Row],[VNINDEX]]</f>
        <v>1276.42</v>
      </c>
      <c r="BY78" s="5">
        <f t="shared" si="258"/>
        <v>0.13115401809611665</v>
      </c>
      <c r="BZ78" s="5">
        <f t="shared" si="259"/>
        <v>0.64524556879959694</v>
      </c>
      <c r="CA78" s="5">
        <f t="shared" si="260"/>
        <v>0.44753927436828966</v>
      </c>
      <c r="CB78" s="5">
        <f t="shared" si="261"/>
        <v>0.60199171719544542</v>
      </c>
      <c r="CC78" s="5">
        <f t="shared" si="262"/>
        <v>0.13928112959163158</v>
      </c>
      <c r="CD78" s="5">
        <f t="shared" ref="CD78:CE78" si="308">IF(AVERAGE(BS78:BS82)&lt;0,0,AVERAGE(BS78:BS82))</f>
        <v>0.30702806382810255</v>
      </c>
      <c r="CE78" s="5">
        <f t="shared" si="308"/>
        <v>0.70592583897567107</v>
      </c>
      <c r="CF78" s="5">
        <f t="shared" ref="CF78:CG78" si="309">IF(AVERAGE(BE78:BE82)&lt;0,0,AVERAGE(BE78:BE82))</f>
        <v>0.56801318051271577</v>
      </c>
      <c r="CG78" s="5">
        <f t="shared" si="309"/>
        <v>0.19509392512167389</v>
      </c>
      <c r="CH78" s="5">
        <f t="shared" si="265"/>
        <v>0</v>
      </c>
      <c r="CI78" s="5">
        <f t="shared" si="266"/>
        <v>0.42432374703440578</v>
      </c>
      <c r="CJ78" s="5">
        <f t="shared" si="267"/>
        <v>0.93146488232516567</v>
      </c>
      <c r="CK78" s="5">
        <f t="shared" si="268"/>
        <v>0</v>
      </c>
      <c r="CL78" s="5">
        <f t="shared" si="269"/>
        <v>0.2820416604098761</v>
      </c>
      <c r="CM78" s="5">
        <f t="shared" si="270"/>
        <v>0</v>
      </c>
      <c r="CN78" s="5">
        <f t="shared" si="271"/>
        <v>0.36297192930375999</v>
      </c>
      <c r="CO78" s="5">
        <f t="shared" si="272"/>
        <v>0.90316810718048779</v>
      </c>
      <c r="CP78" s="5">
        <f t="shared" si="273"/>
        <v>0.28718842481145013</v>
      </c>
      <c r="CQ78" s="5">
        <f t="shared" si="274"/>
        <v>0.28100572858849315</v>
      </c>
      <c r="CR78" s="5">
        <f t="shared" ref="CR78:CS78" si="310">IF(AVERAGE(BH78:BH82)&lt;0,0,AVERAGE(BH78:BH82))</f>
        <v>0.1795603743251688</v>
      </c>
      <c r="CS78" s="5">
        <f t="shared" si="310"/>
        <v>0.41185047252144369</v>
      </c>
      <c r="CT78" s="5">
        <f t="shared" si="276"/>
        <v>0.33176614331318133</v>
      </c>
      <c r="CU78" s="5">
        <f t="shared" si="277"/>
        <v>0.76686432955323203</v>
      </c>
    </row>
    <row r="79" spans="1:99" x14ac:dyDescent="0.25">
      <c r="A79" s="1">
        <f>eod_group_score_df_positive[[#This Row],[date]]</f>
        <v>45371</v>
      </c>
      <c r="B79" s="1" t="s">
        <v>277</v>
      </c>
      <c r="C79" s="2">
        <f>AVERAGE(eod_group_score_df_positive!C79:C83)</f>
        <v>0.46608811529895328</v>
      </c>
      <c r="D79" s="2">
        <f>AVERAGE(eod_group_score_df_positive!D79:D83)</f>
        <v>0.27598501435470119</v>
      </c>
      <c r="E79" s="2">
        <f>AVERAGE(eod_group_score_df_positive!E79:E83)</f>
        <v>0.59780133399430324</v>
      </c>
      <c r="F79" s="2">
        <f>AVERAGE(eod_group_score_df_positive!F79:F83)</f>
        <v>0.12112806622618141</v>
      </c>
      <c r="G79" s="2">
        <f>AVERAGE(eod_group_score_df_positive!G79:G83)</f>
        <v>0.39664960400297133</v>
      </c>
      <c r="H79" s="2">
        <f>AVERAGE(eod_group_score_df_positive!H79:H83)</f>
        <v>0.1467196979587842</v>
      </c>
      <c r="I79" s="2">
        <f>AVERAGE(eod_group_score_df_positive!I79:I83)</f>
        <v>0.34820684332070251</v>
      </c>
      <c r="J79" s="2">
        <f>AVERAGE(eod_group_score_df_positive!J79:J83)</f>
        <v>0.32324100344012352</v>
      </c>
      <c r="K79" s="2">
        <f>AVERAGE(eod_group_score_df_positive!K79:K83)</f>
        <v>0.6173175699744553</v>
      </c>
      <c r="L79" s="2">
        <f>AVERAGE(eod_group_score_df_positive!L79:L83)</f>
        <v>0.11769156760873276</v>
      </c>
      <c r="M79" s="2">
        <f>AVERAGE(eod_group_score_df_positive!M79:M83)</f>
        <v>0.29868047934609632</v>
      </c>
      <c r="N79" s="2">
        <f>AVERAGE(eod_group_score_df_positive!N79:N83)</f>
        <v>0.2695868361297592</v>
      </c>
      <c r="O79" s="2">
        <f>AVERAGE(eod_group_score_df_positive!O79:O83)</f>
        <v>0.97340463044479431</v>
      </c>
      <c r="P79" s="2">
        <f>AVERAGE(eod_group_score_df_positive!P79:P83)</f>
        <v>0.4718498051833781</v>
      </c>
      <c r="Q79" s="2">
        <f>AVERAGE(eod_group_score_df_positive!Q79:Q83)</f>
        <v>0.65265138779565657</v>
      </c>
      <c r="R79" s="2">
        <f>AVERAGE(eod_group_score_df_positive!R79:R83)</f>
        <v>0.19280690042069923</v>
      </c>
      <c r="S79" s="2">
        <f>AVERAGE(eod_group_score_df_positive!S79:S83)</f>
        <v>0.25483909758840717</v>
      </c>
      <c r="T79" s="2">
        <f>AVERAGE(eod_group_score_df_positive!T79:T83)</f>
        <v>0.25384651397556279</v>
      </c>
      <c r="U79" s="2">
        <f>AVERAGE(eod_group_score_df_positive!U79:U83)</f>
        <v>5.2723426974307853E-2</v>
      </c>
      <c r="V79" s="2">
        <f>AVERAGE(eod_group_score_df_positive!V79:V83)</f>
        <v>0.46299844368072263</v>
      </c>
      <c r="W79" s="2">
        <f>AVERAGE(eod_group_score_df_positive!W79:W83)</f>
        <v>0.34495221719724073</v>
      </c>
      <c r="X79" s="2">
        <f>AVERAGE(eod_group_score_df_positive!X79:X83)</f>
        <v>0.46232549583229687</v>
      </c>
      <c r="Y79" s="2">
        <f>AVERAGE(eod_group_score_df_positive!Y79:Y83)</f>
        <v>0.44246940721506667</v>
      </c>
      <c r="Z79" s="1" t="s">
        <v>277</v>
      </c>
      <c r="AA79" s="2">
        <f>ABS(AVERAGE(eod_group_score_df_negative!C79:C83))</f>
        <v>0.52227746001706132</v>
      </c>
      <c r="AB79" s="2">
        <f>ABS(AVERAGE(eod_group_score_df_negative!D79:D83))</f>
        <v>0.18570893394435553</v>
      </c>
      <c r="AC79" s="2">
        <f>ABS(AVERAGE(eod_group_score_df_negative!E79:E83))</f>
        <v>0.13650863124492163</v>
      </c>
      <c r="AD79" s="2">
        <f>ABS(AVERAGE(eod_group_score_df_negative!F79:F83))</f>
        <v>0.65958326917955967</v>
      </c>
      <c r="AE79" s="2">
        <f>ABS(AVERAGE(eod_group_score_df_negative!G79:G83))</f>
        <v>0.31774066375558407</v>
      </c>
      <c r="AF79" s="2">
        <f>ABS(AVERAGE(eod_group_score_df_negative!H79:H83))</f>
        <v>0.27181689632343631</v>
      </c>
      <c r="AG79" s="2">
        <f>ABS(AVERAGE(eod_group_score_df_negative!I79:I83))</f>
        <v>0.1954546310249822</v>
      </c>
      <c r="AH79" s="2">
        <f>ABS(AVERAGE(eod_group_score_df_negative!J79:J83))</f>
        <v>0.28590167019563378</v>
      </c>
      <c r="AI79" s="2">
        <f>ABS(AVERAGE(eod_group_score_df_negative!K79:K83))</f>
        <v>4.1282547212438694E-2</v>
      </c>
      <c r="AJ79" s="2">
        <f>ABS(AVERAGE(eod_group_score_df_negative!L79:L83))</f>
        <v>0.14074870906006148</v>
      </c>
      <c r="AK79" s="2">
        <f>ABS(AVERAGE(eod_group_score_df_negative!M79:M83))</f>
        <v>0.14657004451559125</v>
      </c>
      <c r="AL79" s="2">
        <f>ABS(AVERAGE(eod_group_score_df_negative!N79:N83))</f>
        <v>0.70051249948887329</v>
      </c>
      <c r="AM79" s="2">
        <f>ABS(AVERAGE(eod_group_score_df_negative!O79:O83))</f>
        <v>4.2701520229724808E-2</v>
      </c>
      <c r="AN79" s="2">
        <f>ABS(AVERAGE(eod_group_score_df_negative!P79:P83))</f>
        <v>0.25968806384942072</v>
      </c>
      <c r="AO79" s="2">
        <f>ABS(AVERAGE(eod_group_score_df_negative!Q79:Q83))</f>
        <v>0.20133725504892935</v>
      </c>
      <c r="AP79" s="2">
        <f>ABS(AVERAGE(eod_group_score_df_negative!R79:R83))</f>
        <v>0.30874092519399421</v>
      </c>
      <c r="AQ79" s="2">
        <f>ABS(AVERAGE(eod_group_score_df_negative!S79:S83))</f>
        <v>0.11783601118075035</v>
      </c>
      <c r="AR79" s="2">
        <f>ABS(AVERAGE(eod_group_score_df_negative!T79:T83))</f>
        <v>0.10648327116755045</v>
      </c>
      <c r="AS79" s="2">
        <f>ABS(AVERAGE(eod_group_score_df_negative!U79:U83))</f>
        <v>0.19476711242363104</v>
      </c>
      <c r="AT79" s="2">
        <f>ABS(AVERAGE(eod_group_score_df_negative!V79:V83))</f>
        <v>0.23688607627246888</v>
      </c>
      <c r="AU79" s="2">
        <f>ABS(AVERAGE(eod_group_score_df_negative!W79:W83))</f>
        <v>0.28620444345574747</v>
      </c>
      <c r="AV79" s="2">
        <f>ABS(AVERAGE(eod_group_score_df_negative!X79:X83))</f>
        <v>0.11287913392557496</v>
      </c>
      <c r="AW79" s="2">
        <f>ABS(AVERAGE(eod_group_score_df_negative!Y79:Y83))</f>
        <v>5.4040939050164202E-2</v>
      </c>
      <c r="AX79" t="s">
        <v>277</v>
      </c>
      <c r="AY79" s="4">
        <f t="shared" si="235"/>
        <v>-5.6850770728373835E-2</v>
      </c>
      <c r="AZ79" s="4">
        <f t="shared" si="236"/>
        <v>0.19553230174000549</v>
      </c>
      <c r="BA79" s="4">
        <f t="shared" si="237"/>
        <v>0.62819888682717362</v>
      </c>
      <c r="BB79" s="4">
        <f t="shared" si="238"/>
        <v>-0.68969820026186668</v>
      </c>
      <c r="BC79" s="4">
        <f t="shared" si="239"/>
        <v>0.11045634831360321</v>
      </c>
      <c r="BD79" s="4">
        <f t="shared" si="240"/>
        <v>-0.29889190114711617</v>
      </c>
      <c r="BE79" s="4">
        <f t="shared" si="241"/>
        <v>0.28096935226017783</v>
      </c>
      <c r="BF79" s="4">
        <f t="shared" si="242"/>
        <v>6.1298173417443334E-2</v>
      </c>
      <c r="BG79" s="4">
        <f t="shared" si="243"/>
        <v>0.87463546958123672</v>
      </c>
      <c r="BH79" s="4">
        <f t="shared" si="244"/>
        <v>-8.9216517442742699E-2</v>
      </c>
      <c r="BI79" s="4">
        <f t="shared" si="245"/>
        <v>0.34162887336154285</v>
      </c>
      <c r="BJ79" s="4">
        <f t="shared" si="246"/>
        <v>-0.44420777083030649</v>
      </c>
      <c r="BK79" s="4">
        <f t="shared" si="247"/>
        <v>0.91595067070231129</v>
      </c>
      <c r="BL79" s="4">
        <f t="shared" si="248"/>
        <v>0.29002154271858344</v>
      </c>
      <c r="BM79" s="4">
        <f t="shared" si="249"/>
        <v>0.52847790954622809</v>
      </c>
      <c r="BN79" s="4">
        <f t="shared" si="250"/>
        <v>-0.23115248208125927</v>
      </c>
      <c r="BO79" s="4">
        <f t="shared" si="251"/>
        <v>0.36762070549906056</v>
      </c>
      <c r="BP79" s="4">
        <f t="shared" si="252"/>
        <v>0.40896769815873985</v>
      </c>
      <c r="BQ79" s="4">
        <f t="shared" si="253"/>
        <v>-0.57393581910188418</v>
      </c>
      <c r="BR79" s="4">
        <f t="shared" si="254"/>
        <v>0.3230709652263436</v>
      </c>
      <c r="BS79" s="4">
        <f t="shared" si="255"/>
        <v>9.3079543327188249E-2</v>
      </c>
      <c r="BT79" s="4">
        <f t="shared" si="256"/>
        <v>0.60751660162022481</v>
      </c>
      <c r="BU79" s="4">
        <f t="shared" si="257"/>
        <v>0.78231696698100195</v>
      </c>
      <c r="BV79" t="s">
        <v>277</v>
      </c>
      <c r="BW79" s="1">
        <f t="shared" si="231"/>
        <v>45371</v>
      </c>
      <c r="BX79">
        <f>group_stock_price_index[[#This Row],[VNINDEX]]</f>
        <v>1260.08</v>
      </c>
      <c r="BY79" s="5">
        <f t="shared" si="258"/>
        <v>0.20905597376663893</v>
      </c>
      <c r="BZ79" s="5">
        <f t="shared" si="259"/>
        <v>0.49842412140130604</v>
      </c>
      <c r="CA79" s="5">
        <f t="shared" si="260"/>
        <v>0.5103288420259342</v>
      </c>
      <c r="CB79" s="5">
        <f t="shared" si="261"/>
        <v>0.59484470617689</v>
      </c>
      <c r="CC79" s="5">
        <f t="shared" si="262"/>
        <v>0.13128521940361787</v>
      </c>
      <c r="CD79" s="5">
        <f t="shared" ref="CD79:CE79" si="311">IF(AVERAGE(BS79:BS83)&lt;0,0,AVERAGE(BS79:BS83))</f>
        <v>0.33821672639248945</v>
      </c>
      <c r="CE79" s="5">
        <f t="shared" si="311"/>
        <v>0.67753290358566509</v>
      </c>
      <c r="CF79" s="5">
        <f t="shared" ref="CF79:CG79" si="312">IF(AVERAGE(BE79:BE83)&lt;0,0,AVERAGE(BE79:BE83))</f>
        <v>0.69267653970863319</v>
      </c>
      <c r="CG79" s="5">
        <f t="shared" si="312"/>
        <v>0.23061204907981508</v>
      </c>
      <c r="CH79" s="5">
        <f t="shared" si="265"/>
        <v>9.8643877696985835E-2</v>
      </c>
      <c r="CI79" s="5">
        <f t="shared" si="266"/>
        <v>0.40443720591615967</v>
      </c>
      <c r="CJ79" s="5">
        <f t="shared" si="267"/>
        <v>0.91989490855691503</v>
      </c>
      <c r="CK79" s="5">
        <f t="shared" si="268"/>
        <v>0</v>
      </c>
      <c r="CL79" s="5">
        <f t="shared" si="269"/>
        <v>0.34048121928298869</v>
      </c>
      <c r="CM79" s="5">
        <f t="shared" si="270"/>
        <v>2.1198482617881698E-2</v>
      </c>
      <c r="CN79" s="5">
        <f t="shared" si="271"/>
        <v>0.12341222618327916</v>
      </c>
      <c r="CO79" s="5">
        <f t="shared" si="272"/>
        <v>0.89207477385501865</v>
      </c>
      <c r="CP79" s="5">
        <f t="shared" si="273"/>
        <v>0.1595901781001125</v>
      </c>
      <c r="CQ79" s="5">
        <f t="shared" si="274"/>
        <v>0.49291780013473419</v>
      </c>
      <c r="CR79" s="5">
        <f t="shared" ref="CR79:CS79" si="313">IF(AVERAGE(BH79:BH83)&lt;0,0,AVERAGE(BH79:BH83))</f>
        <v>0.31436246974162929</v>
      </c>
      <c r="CS79" s="5">
        <f t="shared" si="313"/>
        <v>0.52049265427338265</v>
      </c>
      <c r="CT79" s="5">
        <f t="shared" si="276"/>
        <v>0.33544823587959405</v>
      </c>
      <c r="CU79" s="5">
        <f t="shared" si="277"/>
        <v>0.49621740440174616</v>
      </c>
    </row>
    <row r="80" spans="1:99" x14ac:dyDescent="0.25">
      <c r="A80" s="1">
        <f>eod_group_score_df_positive[[#This Row],[date]]</f>
        <v>45370</v>
      </c>
      <c r="B80" s="1" t="s">
        <v>277</v>
      </c>
      <c r="C80" s="2">
        <f>AVERAGE(eod_group_score_df_positive!C80:C84)</f>
        <v>0.57840367261570191</v>
      </c>
      <c r="D80" s="2">
        <f>AVERAGE(eod_group_score_df_positive!D80:D84)</f>
        <v>0.31954031312124725</v>
      </c>
      <c r="E80" s="2">
        <f>AVERAGE(eod_group_score_df_positive!E80:E84)</f>
        <v>0.80975671430387519</v>
      </c>
      <c r="F80" s="2">
        <f>AVERAGE(eod_group_score_df_positive!F80:F84)</f>
        <v>0.51540472076460708</v>
      </c>
      <c r="G80" s="2">
        <f>AVERAGE(eod_group_score_df_positive!G80:G84)</f>
        <v>1.4094683103865591</v>
      </c>
      <c r="H80" s="2">
        <f>AVERAGE(eod_group_score_df_positive!H80:H84)</f>
        <v>0.55670898959902126</v>
      </c>
      <c r="I80" s="2">
        <f>AVERAGE(eod_group_score_df_positive!I80:I84)</f>
        <v>1.993538802051426</v>
      </c>
      <c r="J80" s="2">
        <f>AVERAGE(eod_group_score_df_positive!J80:J84)</f>
        <v>0.58871066657708027</v>
      </c>
      <c r="K80" s="2">
        <f>AVERAGE(eod_group_score_df_positive!K80:K84)</f>
        <v>2.2979853694097008</v>
      </c>
      <c r="L80" s="2">
        <f>AVERAGE(eod_group_score_df_positive!L80:L84)</f>
        <v>0.1057738259077747</v>
      </c>
      <c r="M80" s="2">
        <f>AVERAGE(eod_group_score_df_positive!M80:M84)</f>
        <v>0.48365927493027644</v>
      </c>
      <c r="N80" s="2">
        <f>AVERAGE(eod_group_score_df_positive!N80:N84)</f>
        <v>0.45112328459983664</v>
      </c>
      <c r="O80" s="2">
        <f>AVERAGE(eod_group_score_df_positive!O80:O84)</f>
        <v>1.0292789628108792</v>
      </c>
      <c r="P80" s="2">
        <f>AVERAGE(eod_group_score_df_positive!P80:P84)</f>
        <v>0.66534613385060537</v>
      </c>
      <c r="Q80" s="2">
        <f>AVERAGE(eod_group_score_df_positive!Q80:Q84)</f>
        <v>0.27189642226791422</v>
      </c>
      <c r="R80" s="2">
        <f>AVERAGE(eod_group_score_df_positive!R80:R84)</f>
        <v>0.6374306000978206</v>
      </c>
      <c r="S80" s="2">
        <f>AVERAGE(eod_group_score_df_positive!S80:S84)</f>
        <v>1.2960428697958921</v>
      </c>
      <c r="T80" s="2">
        <f>AVERAGE(eod_group_score_df_positive!T80:T84)</f>
        <v>0.22884140781351778</v>
      </c>
      <c r="U80" s="2">
        <f>AVERAGE(eod_group_score_df_positive!U80:U84)</f>
        <v>8.9833296529133147E-2</v>
      </c>
      <c r="V80" s="2">
        <f>AVERAGE(eod_group_score_df_positive!V80:V84)</f>
        <v>0.56420834990949131</v>
      </c>
      <c r="W80" s="2">
        <f>AVERAGE(eod_group_score_df_positive!W80:W84)</f>
        <v>0.60246666764149581</v>
      </c>
      <c r="X80" s="2">
        <f>AVERAGE(eod_group_score_df_positive!X80:X84)</f>
        <v>0.76081125580610831</v>
      </c>
      <c r="Y80" s="2">
        <f>AVERAGE(eod_group_score_df_positive!Y80:Y84)</f>
        <v>0.36504415617868291</v>
      </c>
      <c r="Z80" s="1" t="s">
        <v>277</v>
      </c>
      <c r="AA80" s="2">
        <f>ABS(AVERAGE(eod_group_score_df_negative!C80:C84))</f>
        <v>0.52227746001706132</v>
      </c>
      <c r="AB80" s="2">
        <f>ABS(AVERAGE(eod_group_score_df_negative!D80:D84))</f>
        <v>0.18570893394435553</v>
      </c>
      <c r="AC80" s="2">
        <f>ABS(AVERAGE(eod_group_score_df_negative!E80:E84))</f>
        <v>0.13879773227767739</v>
      </c>
      <c r="AD80" s="2">
        <f>ABS(AVERAGE(eod_group_score_df_negative!F80:F84))</f>
        <v>0.66401584090809096</v>
      </c>
      <c r="AE80" s="2">
        <f>ABS(AVERAGE(eod_group_score_df_negative!G80:G84))</f>
        <v>0.31773442173940136</v>
      </c>
      <c r="AF80" s="2">
        <f>ABS(AVERAGE(eod_group_score_df_negative!H80:H84))</f>
        <v>0.27690312369021303</v>
      </c>
      <c r="AG80" s="2">
        <f>ABS(AVERAGE(eod_group_score_df_negative!I80:I84))</f>
        <v>0.20231493217738472</v>
      </c>
      <c r="AH80" s="2">
        <f>ABS(AVERAGE(eod_group_score_df_negative!J80:J84))</f>
        <v>0.28553180145188811</v>
      </c>
      <c r="AI80" s="2">
        <f>ABS(AVERAGE(eod_group_score_df_negative!K80:K84))</f>
        <v>4.0079645303746851E-2</v>
      </c>
      <c r="AJ80" s="2">
        <f>ABS(AVERAGE(eod_group_score_df_negative!L80:L84))</f>
        <v>0.13546021674001818</v>
      </c>
      <c r="AK80" s="2">
        <f>ABS(AVERAGE(eod_group_score_df_negative!M80:M84))</f>
        <v>0.14521846474296271</v>
      </c>
      <c r="AL80" s="2">
        <f>ABS(AVERAGE(eod_group_score_df_negative!N80:N84))</f>
        <v>0.69907576647434966</v>
      </c>
      <c r="AM80" s="2">
        <f>ABS(AVERAGE(eod_group_score_df_negative!O80:O84))</f>
        <v>4.6317522709513205E-2</v>
      </c>
      <c r="AN80" s="2">
        <f>ABS(AVERAGE(eod_group_score_df_negative!P80:P84))</f>
        <v>0.25898237643312905</v>
      </c>
      <c r="AO80" s="2">
        <f>ABS(AVERAGE(eod_group_score_df_negative!Q80:Q84))</f>
        <v>0.20132365029273483</v>
      </c>
      <c r="AP80" s="2">
        <f>ABS(AVERAGE(eod_group_score_df_negative!R80:R84))</f>
        <v>0.30839345681374619</v>
      </c>
      <c r="AQ80" s="2">
        <f>ABS(AVERAGE(eod_group_score_df_negative!S80:S84))</f>
        <v>0.11781014244051354</v>
      </c>
      <c r="AR80" s="2">
        <f>ABS(AVERAGE(eod_group_score_df_negative!T80:T84))</f>
        <v>0.11012705746166099</v>
      </c>
      <c r="AS80" s="2">
        <f>ABS(AVERAGE(eod_group_score_df_negative!U80:U84))</f>
        <v>0.20169566737887168</v>
      </c>
      <c r="AT80" s="2">
        <f>ABS(AVERAGE(eod_group_score_df_negative!V80:V84))</f>
        <v>0.23679147787474747</v>
      </c>
      <c r="AU80" s="2">
        <f>ABS(AVERAGE(eod_group_score_df_negative!W80:W84))</f>
        <v>0.27484712057452099</v>
      </c>
      <c r="AV80" s="2">
        <f>ABS(AVERAGE(eod_group_score_df_negative!X80:X84))</f>
        <v>0.11225504187560043</v>
      </c>
      <c r="AW80" s="2">
        <f>ABS(AVERAGE(eod_group_score_df_negative!Y80:Y84))</f>
        <v>5.3771894612253714E-2</v>
      </c>
      <c r="AX80" t="s">
        <v>277</v>
      </c>
      <c r="AY80" s="4">
        <f t="shared" si="235"/>
        <v>5.099225464543946E-2</v>
      </c>
      <c r="AZ80" s="4">
        <f t="shared" si="236"/>
        <v>0.26488189730941791</v>
      </c>
      <c r="BA80" s="4">
        <f t="shared" si="237"/>
        <v>0.70734893968842072</v>
      </c>
      <c r="BB80" s="4">
        <f t="shared" si="238"/>
        <v>-0.12600350118766632</v>
      </c>
      <c r="BC80" s="4">
        <f t="shared" si="239"/>
        <v>0.63208207603016942</v>
      </c>
      <c r="BD80" s="4">
        <f t="shared" si="240"/>
        <v>0.33565475051071553</v>
      </c>
      <c r="BE80" s="4">
        <f t="shared" si="241"/>
        <v>0.81573004702115259</v>
      </c>
      <c r="BF80" s="4">
        <f t="shared" si="242"/>
        <v>0.34679036561644838</v>
      </c>
      <c r="BG80" s="4">
        <f t="shared" si="243"/>
        <v>0.96571554250927538</v>
      </c>
      <c r="BH80" s="4">
        <f t="shared" si="244"/>
        <v>-0.12306053700549334</v>
      </c>
      <c r="BI80" s="4">
        <f t="shared" si="245"/>
        <v>0.53816630616177552</v>
      </c>
      <c r="BJ80" s="4">
        <f t="shared" si="246"/>
        <v>-0.21557354063450743</v>
      </c>
      <c r="BK80" s="4">
        <f t="shared" si="247"/>
        <v>0.91387565256481118</v>
      </c>
      <c r="BL80" s="4">
        <f t="shared" si="248"/>
        <v>0.43963131386344212</v>
      </c>
      <c r="BM80" s="4">
        <f t="shared" si="249"/>
        <v>0.14913309064279942</v>
      </c>
      <c r="BN80" s="4">
        <f t="shared" si="250"/>
        <v>0.34788409205671</v>
      </c>
      <c r="BO80" s="4">
        <f t="shared" si="251"/>
        <v>0.83334881148053186</v>
      </c>
      <c r="BP80" s="4">
        <f t="shared" si="252"/>
        <v>0.35022240271077437</v>
      </c>
      <c r="BQ80" s="4">
        <f t="shared" si="253"/>
        <v>-0.38370928689280404</v>
      </c>
      <c r="BR80" s="4">
        <f t="shared" si="254"/>
        <v>0.40876022775243154</v>
      </c>
      <c r="BS80" s="4">
        <f t="shared" si="255"/>
        <v>0.3734348547435648</v>
      </c>
      <c r="BT80" s="4">
        <f t="shared" si="256"/>
        <v>0.74284875690729057</v>
      </c>
      <c r="BU80" s="4">
        <f t="shared" si="257"/>
        <v>0.7432195136231996</v>
      </c>
      <c r="BV80" t="s">
        <v>277</v>
      </c>
      <c r="BW80" s="1">
        <f t="shared" si="231"/>
        <v>45370</v>
      </c>
      <c r="BX80">
        <f>group_stock_price_index[[#This Row],[VNINDEX]]</f>
        <v>1242.46</v>
      </c>
      <c r="BY80" s="5">
        <f t="shared" si="258"/>
        <v>0.31702550288461795</v>
      </c>
      <c r="BZ80" s="5">
        <f t="shared" si="259"/>
        <v>0.38919629557702684</v>
      </c>
      <c r="CA80" s="5">
        <f t="shared" si="260"/>
        <v>0.63815710568666473</v>
      </c>
      <c r="CB80" s="5">
        <f t="shared" si="261"/>
        <v>0.61357357060431994</v>
      </c>
      <c r="CC80" s="5">
        <f t="shared" si="262"/>
        <v>0.20753950716785904</v>
      </c>
      <c r="CD80" s="5">
        <f t="shared" ref="CD80:CE80" si="314">IF(AVERAGE(BS80:BS84)&lt;0,0,AVERAGE(BS80:BS84))</f>
        <v>0.40382857744319256</v>
      </c>
      <c r="CE80" s="5">
        <f t="shared" si="314"/>
        <v>0.67555684129623694</v>
      </c>
      <c r="CF80" s="5">
        <f t="shared" ref="CF80:CG80" si="315">IF(AVERAGE(BE80:BE84)&lt;0,0,AVERAGE(BE80:BE84))</f>
        <v>0.78458182350536199</v>
      </c>
      <c r="CG80" s="5">
        <f t="shared" si="315"/>
        <v>0.22824427531475569</v>
      </c>
      <c r="CH80" s="5">
        <f t="shared" si="265"/>
        <v>0.29207329482399175</v>
      </c>
      <c r="CI80" s="5">
        <f t="shared" si="266"/>
        <v>0.29724008897033471</v>
      </c>
      <c r="CJ80" s="5">
        <f t="shared" si="267"/>
        <v>0.91677353812318985</v>
      </c>
      <c r="CK80" s="5">
        <f t="shared" si="268"/>
        <v>0</v>
      </c>
      <c r="CL80" s="5">
        <f t="shared" si="269"/>
        <v>0.52749245178443516</v>
      </c>
      <c r="CM80" s="5">
        <f t="shared" si="270"/>
        <v>0.27184212294402016</v>
      </c>
      <c r="CN80" s="5">
        <f t="shared" si="271"/>
        <v>0</v>
      </c>
      <c r="CO80" s="5">
        <f t="shared" si="272"/>
        <v>0.82914523841192145</v>
      </c>
      <c r="CP80" s="5">
        <f t="shared" si="273"/>
        <v>8.5701211930752974E-2</v>
      </c>
      <c r="CQ80" s="5">
        <f t="shared" si="274"/>
        <v>0.49311355679019897</v>
      </c>
      <c r="CR80" s="5">
        <f t="shared" ref="CR80:CS80" si="316">IF(AVERAGE(BH80:BH84)&lt;0,0,AVERAGE(BH80:BH84))</f>
        <v>0.41238378094483952</v>
      </c>
      <c r="CS80" s="5">
        <f t="shared" si="316"/>
        <v>0.55593729867473907</v>
      </c>
      <c r="CT80" s="5">
        <f t="shared" si="276"/>
        <v>0.33729326238464358</v>
      </c>
      <c r="CU80" s="5">
        <f t="shared" si="277"/>
        <v>0.30024778148279585</v>
      </c>
    </row>
    <row r="81" spans="1:99" x14ac:dyDescent="0.25">
      <c r="A81" s="1">
        <f>eod_group_score_df_positive[[#This Row],[date]]</f>
        <v>45369</v>
      </c>
      <c r="B81" s="1" t="s">
        <v>277</v>
      </c>
      <c r="C81" s="2">
        <f>AVERAGE(eod_group_score_df_positive!C81:C85)</f>
        <v>0.74936804260689049</v>
      </c>
      <c r="D81" s="2">
        <f>AVERAGE(eod_group_score_df_positive!D81:D85)</f>
        <v>0.32558221828878986</v>
      </c>
      <c r="E81" s="2">
        <f>AVERAGE(eod_group_score_df_positive!E81:E85)</f>
        <v>0.81212873891660853</v>
      </c>
      <c r="F81" s="2">
        <f>AVERAGE(eod_group_score_df_positive!F81:F85)</f>
        <v>0.78171694184474139</v>
      </c>
      <c r="G81" s="2">
        <f>AVERAGE(eod_group_score_df_positive!G81:G85)</f>
        <v>1.425750653506543</v>
      </c>
      <c r="H81" s="2">
        <f>AVERAGE(eod_group_score_df_positive!H81:H85)</f>
        <v>0.90679863875997047</v>
      </c>
      <c r="I81" s="2">
        <f>AVERAGE(eod_group_score_df_positive!I81:I85)</f>
        <v>2.0176844724307537</v>
      </c>
      <c r="J81" s="2">
        <f>AVERAGE(eod_group_score_df_positive!J81:J85)</f>
        <v>0.58195841396639636</v>
      </c>
      <c r="K81" s="2">
        <f>AVERAGE(eod_group_score_df_positive!K81:K85)</f>
        <v>2.5894995889040158</v>
      </c>
      <c r="L81" s="2">
        <f>AVERAGE(eod_group_score_df_positive!L81:L85)</f>
        <v>0.19020145276686989</v>
      </c>
      <c r="M81" s="2">
        <f>AVERAGE(eod_group_score_df_positive!M81:M85)</f>
        <v>0.46255819279050342</v>
      </c>
      <c r="N81" s="2">
        <f>AVERAGE(eod_group_score_df_positive!N81:N85)</f>
        <v>0.77516441058179697</v>
      </c>
      <c r="O81" s="2">
        <f>AVERAGE(eod_group_score_df_positive!O81:O85)</f>
        <v>1.0392829180629972</v>
      </c>
      <c r="P81" s="2">
        <f>AVERAGE(eod_group_score_df_positive!P81:P85)</f>
        <v>0.6383882806661545</v>
      </c>
      <c r="Q81" s="2">
        <f>AVERAGE(eod_group_score_df_positive!Q81:Q85)</f>
        <v>0.31007763473207395</v>
      </c>
      <c r="R81" s="2">
        <f>AVERAGE(eod_group_score_df_positive!R81:R85)</f>
        <v>0.63772489423431422</v>
      </c>
      <c r="S81" s="2">
        <f>AVERAGE(eod_group_score_df_positive!S81:S85)</f>
        <v>1.2893205302024362</v>
      </c>
      <c r="T81" s="2">
        <f>AVERAGE(eod_group_score_df_positive!T81:T85)</f>
        <v>0.22966803215192827</v>
      </c>
      <c r="U81" s="2">
        <f>AVERAGE(eod_group_score_df_positive!U81:U85)</f>
        <v>9.6616409943239487E-2</v>
      </c>
      <c r="V81" s="2">
        <f>AVERAGE(eod_group_score_df_positive!V81:V85)</f>
        <v>0.62508160728422857</v>
      </c>
      <c r="W81" s="2">
        <f>AVERAGE(eod_group_score_df_positive!W81:W85)</f>
        <v>0.6210162676108818</v>
      </c>
      <c r="X81" s="2">
        <f>AVERAGE(eod_group_score_df_positive!X81:X85)</f>
        <v>0.8470268197346611</v>
      </c>
      <c r="Y81" s="2">
        <f>AVERAGE(eod_group_score_df_positive!Y81:Y85)</f>
        <v>0.34234992646433021</v>
      </c>
      <c r="Z81" s="1" t="s">
        <v>277</v>
      </c>
      <c r="AA81" s="2">
        <f>ABS(AVERAGE(eod_group_score_df_negative!C81:C85))</f>
        <v>0.5109593326731583</v>
      </c>
      <c r="AB81" s="2">
        <f>ABS(AVERAGE(eod_group_score_df_negative!D81:D85))</f>
        <v>0.13427322096445923</v>
      </c>
      <c r="AC81" s="2">
        <f>ABS(AVERAGE(eod_group_score_df_negative!E81:E85))</f>
        <v>9.6228934519156095E-2</v>
      </c>
      <c r="AD81" s="2">
        <f>ABS(AVERAGE(eod_group_score_df_negative!F81:F85))</f>
        <v>0.65347748691679997</v>
      </c>
      <c r="AE81" s="2">
        <f>ABS(AVERAGE(eod_group_score_df_negative!G81:G85))</f>
        <v>0.28822255928819468</v>
      </c>
      <c r="AF81" s="2">
        <f>ABS(AVERAGE(eod_group_score_df_negative!H81:H85))</f>
        <v>0.25998785514717382</v>
      </c>
      <c r="AG81" s="2">
        <f>ABS(AVERAGE(eod_group_score_df_negative!I81:I85))</f>
        <v>0.19026353853591541</v>
      </c>
      <c r="AH81" s="2">
        <f>ABS(AVERAGE(eod_group_score_df_negative!J81:J85))</f>
        <v>0.30595888537097832</v>
      </c>
      <c r="AI81" s="2">
        <f>ABS(AVERAGE(eod_group_score_df_negative!K81:K85))</f>
        <v>2.8051905008499189E-2</v>
      </c>
      <c r="AJ81" s="2">
        <f>ABS(AVERAGE(eod_group_score_df_negative!L81:L85))</f>
        <v>4.0169717963240113E-2</v>
      </c>
      <c r="AK81" s="2">
        <f>ABS(AVERAGE(eod_group_score_df_negative!M81:M85))</f>
        <v>0.16174521575612055</v>
      </c>
      <c r="AL81" s="2">
        <f>ABS(AVERAGE(eod_group_score_df_negative!N81:N85))</f>
        <v>0.69970977141944402</v>
      </c>
      <c r="AM81" s="2">
        <f>ABS(AVERAGE(eod_group_score_df_negative!O81:O85))</f>
        <v>4.6271336048037862E-2</v>
      </c>
      <c r="AN81" s="2">
        <f>ABS(AVERAGE(eod_group_score_df_negative!P81:P85))</f>
        <v>0.22089662763494777</v>
      </c>
      <c r="AO81" s="2">
        <f>ABS(AVERAGE(eod_group_score_df_negative!Q81:Q85))</f>
        <v>0.19618222646778105</v>
      </c>
      <c r="AP81" s="2">
        <f>ABS(AVERAGE(eod_group_score_df_negative!R81:R85))</f>
        <v>0.34906174255770994</v>
      </c>
      <c r="AQ81" s="2">
        <f>ABS(AVERAGE(eod_group_score_df_negative!S81:S85))</f>
        <v>0.15214606963246227</v>
      </c>
      <c r="AR81" s="2">
        <f>ABS(AVERAGE(eod_group_score_df_negative!T81:T85))</f>
        <v>0.15418800940566327</v>
      </c>
      <c r="AS81" s="2">
        <f>ABS(AVERAGE(eod_group_score_df_negative!U81:U85))</f>
        <v>0.20146323450775641</v>
      </c>
      <c r="AT81" s="2">
        <f>ABS(AVERAGE(eod_group_score_df_negative!V81:V85))</f>
        <v>0.24175030546538484</v>
      </c>
      <c r="AU81" s="2">
        <f>ABS(AVERAGE(eod_group_score_df_negative!W81:W85))</f>
        <v>0.26573783137215845</v>
      </c>
      <c r="AV81" s="2">
        <f>ABS(AVERAGE(eod_group_score_df_negative!X81:X85))</f>
        <v>0.14306490169573943</v>
      </c>
      <c r="AW81" s="2">
        <f>ABS(AVERAGE(eod_group_score_df_negative!Y81:Y85))</f>
        <v>5.1243542874149964E-2</v>
      </c>
      <c r="AX81" t="s">
        <v>277</v>
      </c>
      <c r="AY81" s="4">
        <f t="shared" si="235"/>
        <v>0.18916411292007126</v>
      </c>
      <c r="AZ81" s="4">
        <f t="shared" si="236"/>
        <v>0.41601986405770003</v>
      </c>
      <c r="BA81" s="4">
        <f t="shared" si="237"/>
        <v>0.78812545468971373</v>
      </c>
      <c r="BB81" s="4">
        <f t="shared" si="238"/>
        <v>8.9353367291567495E-2</v>
      </c>
      <c r="BC81" s="4">
        <f t="shared" si="239"/>
        <v>0.66367903869602463</v>
      </c>
      <c r="BD81" s="4">
        <f t="shared" si="240"/>
        <v>0.55435230609060471</v>
      </c>
      <c r="BE81" s="4">
        <f t="shared" si="241"/>
        <v>0.82765578030742171</v>
      </c>
      <c r="BF81" s="4">
        <f t="shared" si="242"/>
        <v>0.31083922883514936</v>
      </c>
      <c r="BG81" s="4">
        <f t="shared" si="243"/>
        <v>0.97856630131346956</v>
      </c>
      <c r="BH81" s="4">
        <f t="shared" si="244"/>
        <v>0.65126089487733063</v>
      </c>
      <c r="BI81" s="4">
        <f t="shared" si="245"/>
        <v>0.48183779379752928</v>
      </c>
      <c r="BJ81" s="4">
        <f t="shared" si="246"/>
        <v>5.1160051537392406E-2</v>
      </c>
      <c r="BK81" s="4">
        <f t="shared" si="247"/>
        <v>0.91475076280562384</v>
      </c>
      <c r="BL81" s="4">
        <f t="shared" si="248"/>
        <v>0.48585940355525636</v>
      </c>
      <c r="BM81" s="4">
        <f t="shared" si="249"/>
        <v>0.22497420197279017</v>
      </c>
      <c r="BN81" s="4">
        <f t="shared" si="250"/>
        <v>0.29252843615214374</v>
      </c>
      <c r="BO81" s="4">
        <f t="shared" si="251"/>
        <v>0.78890101282972669</v>
      </c>
      <c r="BP81" s="4">
        <f t="shared" si="252"/>
        <v>0.19663627655822738</v>
      </c>
      <c r="BQ81" s="4">
        <f t="shared" si="253"/>
        <v>-0.35174097432122264</v>
      </c>
      <c r="BR81" s="4">
        <f t="shared" si="254"/>
        <v>0.44222103060662232</v>
      </c>
      <c r="BS81" s="4">
        <f t="shared" si="255"/>
        <v>0.40065045839220675</v>
      </c>
      <c r="BT81" s="4">
        <f t="shared" si="256"/>
        <v>0.711006771192771</v>
      </c>
      <c r="BU81" s="4">
        <f t="shared" si="257"/>
        <v>0.73961182353825172</v>
      </c>
      <c r="BV81" t="s">
        <v>277</v>
      </c>
      <c r="BW81" s="1">
        <f t="shared" si="231"/>
        <v>45369</v>
      </c>
      <c r="BX81">
        <f>group_stock_price_index[[#This Row],[VNINDEX]]</f>
        <v>1243.56</v>
      </c>
      <c r="BY81" s="5">
        <f t="shared" si="258"/>
        <v>0.2633507844556911</v>
      </c>
      <c r="BZ81" s="5">
        <f t="shared" si="259"/>
        <v>0.14905808895701761</v>
      </c>
      <c r="CA81" s="5">
        <f t="shared" si="260"/>
        <v>0.6270434611806418</v>
      </c>
      <c r="CB81" s="5">
        <f t="shared" si="261"/>
        <v>0.39538695916368088</v>
      </c>
      <c r="CC81" s="5">
        <f t="shared" si="262"/>
        <v>0</v>
      </c>
      <c r="CD81" s="5">
        <f t="shared" ref="CD81:CE81" si="317">IF(AVERAGE(BS81:BS85)&lt;0,0,AVERAGE(BS81:BS85))</f>
        <v>0.32599471779373335</v>
      </c>
      <c r="CE81" s="5">
        <f t="shared" si="317"/>
        <v>0.52158047683999909</v>
      </c>
      <c r="CF81" s="5">
        <f t="shared" ref="CF81:CG81" si="318">IF(AVERAGE(BE81:BE85)&lt;0,0,AVERAGE(BE81:BE85))</f>
        <v>0.58912227604306522</v>
      </c>
      <c r="CG81" s="5">
        <f t="shared" si="318"/>
        <v>8.514600211457056E-2</v>
      </c>
      <c r="CH81" s="5">
        <f t="shared" si="265"/>
        <v>0.40399702622733819</v>
      </c>
      <c r="CI81" s="5">
        <f t="shared" si="266"/>
        <v>6.1299026600297422E-2</v>
      </c>
      <c r="CJ81" s="5">
        <f t="shared" si="267"/>
        <v>0.80261343430439447</v>
      </c>
      <c r="CK81" s="5">
        <f t="shared" si="268"/>
        <v>0</v>
      </c>
      <c r="CL81" s="5">
        <f t="shared" si="269"/>
        <v>0.54055463463499842</v>
      </c>
      <c r="CM81" s="5">
        <f t="shared" si="270"/>
        <v>0.28618783929933045</v>
      </c>
      <c r="CN81" s="5">
        <f t="shared" si="271"/>
        <v>0</v>
      </c>
      <c r="CO81" s="5">
        <f t="shared" si="272"/>
        <v>0.72901830439224447</v>
      </c>
      <c r="CP81" s="5">
        <f t="shared" si="273"/>
        <v>0</v>
      </c>
      <c r="CQ81" s="5">
        <f t="shared" si="274"/>
        <v>0.3959787993380332</v>
      </c>
      <c r="CR81" s="5">
        <f t="shared" ref="CR81:CS81" si="319">IF(AVERAGE(BH81:BH85)&lt;0,0,AVERAGE(BH81:BH85))</f>
        <v>0.49323741327266746</v>
      </c>
      <c r="CS81" s="5">
        <f t="shared" si="319"/>
        <v>0.48334671497464532</v>
      </c>
      <c r="CT81" s="5">
        <f t="shared" si="276"/>
        <v>0.17895575457237209</v>
      </c>
      <c r="CU81" s="5">
        <f t="shared" si="277"/>
        <v>8.8054610415417345E-2</v>
      </c>
    </row>
    <row r="82" spans="1:99" x14ac:dyDescent="0.25">
      <c r="A82" s="1">
        <f>eod_group_score_df_positive[[#This Row],[date]]</f>
        <v>45366</v>
      </c>
      <c r="B82" s="1" t="s">
        <v>277</v>
      </c>
      <c r="C82" s="2">
        <f>AVERAGE(eod_group_score_df_positive!C82:C86)</f>
        <v>0.7685522437540393</v>
      </c>
      <c r="D82" s="2">
        <f>AVERAGE(eod_group_score_df_positive!D82:D86)</f>
        <v>0.32309554098654181</v>
      </c>
      <c r="E82" s="2">
        <f>AVERAGE(eod_group_score_df_positive!E82:E86)</f>
        <v>0.42662399617862218</v>
      </c>
      <c r="F82" s="2">
        <f>AVERAGE(eod_group_score_df_positive!F82:F86)</f>
        <v>0.7760252649929168</v>
      </c>
      <c r="G82" s="2">
        <f>AVERAGE(eod_group_score_df_positive!G82:G86)</f>
        <v>1.4222123678920913</v>
      </c>
      <c r="H82" s="2">
        <f>AVERAGE(eod_group_score_df_positive!H82:H86)</f>
        <v>0.95733006763405493</v>
      </c>
      <c r="I82" s="2">
        <f>AVERAGE(eod_group_score_df_positive!I82:I86)</f>
        <v>2.0392781690074742</v>
      </c>
      <c r="J82" s="2">
        <f>AVERAGE(eod_group_score_df_positive!J82:J86)</f>
        <v>0.57864586988802036</v>
      </c>
      <c r="K82" s="2">
        <f>AVERAGE(eod_group_score_df_positive!K82:K86)</f>
        <v>2.5539360600818419</v>
      </c>
      <c r="L82" s="2">
        <f>AVERAGE(eod_group_score_df_positive!L82:L86)</f>
        <v>0.17750774110355075</v>
      </c>
      <c r="M82" s="2">
        <f>AVERAGE(eod_group_score_df_positive!M82:M86)</f>
        <v>0.48544673191503429</v>
      </c>
      <c r="N82" s="2">
        <f>AVERAGE(eod_group_score_df_positive!N82:N86)</f>
        <v>0.81140573847865283</v>
      </c>
      <c r="O82" s="2">
        <f>AVERAGE(eod_group_score_df_positive!O82:O86)</f>
        <v>1.1370450115522786</v>
      </c>
      <c r="P82" s="2">
        <f>AVERAGE(eod_group_score_df_positive!P82:P86)</f>
        <v>0.55740699818861095</v>
      </c>
      <c r="Q82" s="2">
        <f>AVERAGE(eod_group_score_df_positive!Q82:Q86)</f>
        <v>0.27657155422670809</v>
      </c>
      <c r="R82" s="2">
        <f>AVERAGE(eod_group_score_df_positive!R82:R86)</f>
        <v>0.61720852727540632</v>
      </c>
      <c r="S82" s="2">
        <f>AVERAGE(eod_group_score_df_positive!S82:S86)</f>
        <v>1.2680342834362546</v>
      </c>
      <c r="T82" s="2">
        <f>AVERAGE(eod_group_score_df_positive!T82:T86)</f>
        <v>0.25219435511387733</v>
      </c>
      <c r="U82" s="2">
        <f>AVERAGE(eod_group_score_df_positive!U82:U86)</f>
        <v>0.10688469833717662</v>
      </c>
      <c r="V82" s="2">
        <f>AVERAGE(eod_group_score_df_positive!V82:V86)</f>
        <v>0.62196523153037675</v>
      </c>
      <c r="W82" s="2">
        <f>AVERAGE(eod_group_score_df_positive!W82:W86)</f>
        <v>0.51064343382320176</v>
      </c>
      <c r="X82" s="2">
        <f>AVERAGE(eod_group_score_df_positive!X82:X86)</f>
        <v>0.76393657679236271</v>
      </c>
      <c r="Y82" s="2">
        <f>AVERAGE(eod_group_score_df_positive!Y82:Y86)</f>
        <v>0.28053578451611089</v>
      </c>
      <c r="Z82" s="1" t="s">
        <v>277</v>
      </c>
      <c r="AA82" s="2">
        <f>ABS(AVERAGE(eod_group_score_df_negative!C82:C86))</f>
        <v>0.28122291735006011</v>
      </c>
      <c r="AB82" s="2">
        <f>ABS(AVERAGE(eod_group_score_df_negative!D82:D86))</f>
        <v>9.2743793513428971E-2</v>
      </c>
      <c r="AC82" s="2">
        <f>ABS(AVERAGE(eod_group_score_df_negative!E82:E86))</f>
        <v>0.21309457067284515</v>
      </c>
      <c r="AD82" s="2">
        <f>ABS(AVERAGE(eod_group_score_df_negative!F82:F86))</f>
        <v>0.29803993206767443</v>
      </c>
      <c r="AE82" s="2">
        <f>ABS(AVERAGE(eod_group_score_df_negative!G82:G86))</f>
        <v>0.2572809726691534</v>
      </c>
      <c r="AF82" s="2">
        <f>ABS(AVERAGE(eod_group_score_df_negative!H82:H86))</f>
        <v>0.21787533886190341</v>
      </c>
      <c r="AG82" s="2">
        <f>ABS(AVERAGE(eod_group_score_df_negative!I82:I86))</f>
        <v>0.22915375816141545</v>
      </c>
      <c r="AH82" s="2">
        <f>ABS(AVERAGE(eod_group_score_df_negative!J82:J86))</f>
        <v>0.26440306832045973</v>
      </c>
      <c r="AI82" s="2">
        <f>ABS(AVERAGE(eod_group_score_df_negative!K82:K86))</f>
        <v>9.0526664825890377E-2</v>
      </c>
      <c r="AJ82" s="2">
        <f>ABS(AVERAGE(eod_group_score_df_negative!L82:L86))</f>
        <v>3.7139862018089741E-2</v>
      </c>
      <c r="AK82" s="2">
        <f>ABS(AVERAGE(eod_group_score_df_negative!M82:M86))</f>
        <v>8.8570133026571615E-2</v>
      </c>
      <c r="AL82" s="2">
        <f>ABS(AVERAGE(eod_group_score_df_negative!N82:N86))</f>
        <v>0.14135320359703146</v>
      </c>
      <c r="AM82" s="2">
        <f>ABS(AVERAGE(eod_group_score_df_negative!O82:O86))</f>
        <v>4.0627056726160883E-2</v>
      </c>
      <c r="AN82" s="2">
        <f>ABS(AVERAGE(eod_group_score_df_negative!P82:P86))</f>
        <v>8.1032902019724642E-2</v>
      </c>
      <c r="AO82" s="2">
        <f>ABS(AVERAGE(eod_group_score_df_negative!Q82:Q86))</f>
        <v>0.20578479803763833</v>
      </c>
      <c r="AP82" s="2">
        <f>ABS(AVERAGE(eod_group_score_df_negative!R82:R86))</f>
        <v>0.32099292747355801</v>
      </c>
      <c r="AQ82" s="2">
        <f>ABS(AVERAGE(eod_group_score_df_negative!S82:S86))</f>
        <v>0.34317829903803443</v>
      </c>
      <c r="AR82" s="2">
        <f>ABS(AVERAGE(eod_group_score_df_negative!T82:T86))</f>
        <v>0.252230956468314</v>
      </c>
      <c r="AS82" s="2">
        <f>ABS(AVERAGE(eod_group_score_df_negative!U82:U86))</f>
        <v>8.6029650511467964E-2</v>
      </c>
      <c r="AT82" s="2">
        <f>ABS(AVERAGE(eod_group_score_df_negative!V82:V86))</f>
        <v>0.10285486463496545</v>
      </c>
      <c r="AU82" s="2">
        <f>ABS(AVERAGE(eod_group_score_df_negative!W82:W86))</f>
        <v>0.18115806555246178</v>
      </c>
      <c r="AV82" s="2">
        <f>ABS(AVERAGE(eod_group_score_df_negative!X82:X86))</f>
        <v>0.11828417988976361</v>
      </c>
      <c r="AW82" s="2">
        <f>ABS(AVERAGE(eod_group_score_df_negative!Y82:Y86))</f>
        <v>4.9516411344207721E-2</v>
      </c>
      <c r="AX82" t="s">
        <v>277</v>
      </c>
      <c r="AY82" s="4">
        <f t="shared" si="235"/>
        <v>0.4642225730426231</v>
      </c>
      <c r="AZ82" s="4">
        <f t="shared" si="236"/>
        <v>0.55394410379696535</v>
      </c>
      <c r="BA82" s="4">
        <f t="shared" si="237"/>
        <v>0.33378650639564011</v>
      </c>
      <c r="BB82" s="4">
        <f t="shared" si="238"/>
        <v>0.44502450524730836</v>
      </c>
      <c r="BC82" s="4">
        <f t="shared" si="239"/>
        <v>0.69362072899535698</v>
      </c>
      <c r="BD82" s="4">
        <f t="shared" si="240"/>
        <v>0.6292131781259761</v>
      </c>
      <c r="BE82" s="4">
        <f t="shared" si="241"/>
        <v>0.79796285229734865</v>
      </c>
      <c r="BF82" s="4">
        <f t="shared" si="242"/>
        <v>0.37274562285238372</v>
      </c>
      <c r="BG82" s="4">
        <f t="shared" si="243"/>
        <v>0.93153492845768959</v>
      </c>
      <c r="BH82" s="4">
        <f t="shared" si="244"/>
        <v>0.65394570935839769</v>
      </c>
      <c r="BI82" s="4">
        <f t="shared" si="245"/>
        <v>0.69140233175698851</v>
      </c>
      <c r="BJ82" s="4">
        <f t="shared" si="246"/>
        <v>0.70327603897565338</v>
      </c>
      <c r="BK82" s="4">
        <f t="shared" si="247"/>
        <v>0.9310044658093134</v>
      </c>
      <c r="BL82" s="4">
        <f t="shared" si="248"/>
        <v>0.74615339049679696</v>
      </c>
      <c r="BM82" s="4">
        <f t="shared" si="249"/>
        <v>0.14675199332769728</v>
      </c>
      <c r="BN82" s="4">
        <f t="shared" si="250"/>
        <v>0.31572707364977076</v>
      </c>
      <c r="BO82" s="4">
        <f t="shared" si="251"/>
        <v>0.57401238946256716</v>
      </c>
      <c r="BP82" s="4">
        <f t="shared" si="252"/>
        <v>-7.2560503202876716E-5</v>
      </c>
      <c r="BQ82" s="4">
        <f t="shared" si="253"/>
        <v>0.10810521845666839</v>
      </c>
      <c r="BR82" s="4">
        <f t="shared" si="254"/>
        <v>0.71619201735956639</v>
      </c>
      <c r="BS82" s="4">
        <f t="shared" si="255"/>
        <v>0.47627154403119054</v>
      </c>
      <c r="BT82" s="4">
        <f t="shared" si="256"/>
        <v>0.73184902079472913</v>
      </c>
      <c r="BU82" s="4">
        <f t="shared" si="257"/>
        <v>0.69994799631532489</v>
      </c>
      <c r="BV82" t="s">
        <v>277</v>
      </c>
      <c r="BW82" s="1">
        <f t="shared" si="231"/>
        <v>45366</v>
      </c>
      <c r="BX82">
        <f>group_stock_price_index[[#This Row],[VNINDEX]]</f>
        <v>1263.78</v>
      </c>
      <c r="BY82" s="5">
        <f t="shared" si="258"/>
        <v>0.24996170170377296</v>
      </c>
      <c r="BZ82" s="5">
        <f t="shared" si="259"/>
        <v>0</v>
      </c>
      <c r="CA82" s="5">
        <f t="shared" si="260"/>
        <v>0.6193400288420069</v>
      </c>
      <c r="CB82" s="5">
        <f t="shared" si="261"/>
        <v>0.17923192383815989</v>
      </c>
      <c r="CC82" s="5">
        <f t="shared" si="262"/>
        <v>0</v>
      </c>
      <c r="CD82" s="5">
        <f t="shared" ref="CD82:CE82" si="320">IF(AVERAGE(BS82:BS86)&lt;0,0,AVERAGE(BS82:BS86))</f>
        <v>0.25137538861624209</v>
      </c>
      <c r="CE82" s="5">
        <f t="shared" si="320"/>
        <v>0.41193501106902275</v>
      </c>
      <c r="CF82" s="5">
        <f t="shared" ref="CF82:CG82" si="321">IF(AVERAGE(BE82:BE86)&lt;0,0,AVERAGE(BE82:BE86))</f>
        <v>0.41645946891176749</v>
      </c>
      <c r="CG82" s="5">
        <f t="shared" si="321"/>
        <v>0</v>
      </c>
      <c r="CH82" s="5">
        <f t="shared" si="265"/>
        <v>0.41479637467731179</v>
      </c>
      <c r="CI82" s="5">
        <f t="shared" si="266"/>
        <v>8.3739999817265806E-2</v>
      </c>
      <c r="CJ82" s="5">
        <f t="shared" si="267"/>
        <v>0.61301051157953657</v>
      </c>
      <c r="CK82" s="5">
        <f t="shared" si="268"/>
        <v>0</v>
      </c>
      <c r="CL82" s="5">
        <f t="shared" si="269"/>
        <v>0.46676644973565606</v>
      </c>
      <c r="CM82" s="5">
        <f t="shared" si="270"/>
        <v>0.13029701924032677</v>
      </c>
      <c r="CN82" s="5">
        <f t="shared" si="271"/>
        <v>0</v>
      </c>
      <c r="CO82" s="5">
        <f t="shared" si="272"/>
        <v>0.67027090306939341</v>
      </c>
      <c r="CP82" s="5">
        <f t="shared" si="273"/>
        <v>0</v>
      </c>
      <c r="CQ82" s="5">
        <f t="shared" si="274"/>
        <v>0.28667645898561778</v>
      </c>
      <c r="CR82" s="5">
        <f t="shared" ref="CR82:CS82" si="322">IF(AVERAGE(BH82:BH86)&lt;0,0,AVERAGE(BH82:BH86))</f>
        <v>0.33885327499085077</v>
      </c>
      <c r="CS82" s="5">
        <f t="shared" si="322"/>
        <v>0.46214438179978512</v>
      </c>
      <c r="CT82" s="5">
        <f t="shared" si="276"/>
        <v>1.8362594087351171E-2</v>
      </c>
      <c r="CU82" s="5">
        <f t="shared" si="277"/>
        <v>0</v>
      </c>
    </row>
    <row r="83" spans="1:99" x14ac:dyDescent="0.25">
      <c r="A83" s="1">
        <f>eod_group_score_df_positive[[#This Row],[date]]</f>
        <v>45365</v>
      </c>
      <c r="B83" s="1" t="s">
        <v>277</v>
      </c>
      <c r="C83" s="2">
        <f>AVERAGE(eod_group_score_df_positive!C83:C87)</f>
        <v>0.6480821723623722</v>
      </c>
      <c r="D83" s="2">
        <f>AVERAGE(eod_group_score_df_positive!D83:D87)</f>
        <v>0.14966363513484604</v>
      </c>
      <c r="E83" s="2">
        <f>AVERAGE(eod_group_score_df_positive!E83:E87)</f>
        <v>0.37652620529858677</v>
      </c>
      <c r="F83" s="2">
        <f>AVERAGE(eod_group_score_df_positive!F83:F87)</f>
        <v>0.77668375696928671</v>
      </c>
      <c r="G83" s="2">
        <f>AVERAGE(eod_group_score_df_positive!G83:G87)</f>
        <v>1.2548433356784676</v>
      </c>
      <c r="H83" s="2">
        <f>AVERAGE(eod_group_score_df_positive!H83:H87)</f>
        <v>0.87296535441142331</v>
      </c>
      <c r="I83" s="2">
        <f>AVERAGE(eod_group_score_df_positive!I83:I87)</f>
        <v>1.8888011993570673</v>
      </c>
      <c r="J83" s="2">
        <f>AVERAGE(eod_group_score_df_positive!J83:J87)</f>
        <v>0.57331115289119228</v>
      </c>
      <c r="K83" s="2">
        <f>AVERAGE(eod_group_score_df_positive!K83:K87)</f>
        <v>2.1782020475341421</v>
      </c>
      <c r="L83" s="2">
        <f>AVERAGE(eod_group_score_df_positive!L83:L87)</f>
        <v>0.15108108047988511</v>
      </c>
      <c r="M83" s="2">
        <f>AVERAGE(eod_group_score_df_positive!M83:M87)</f>
        <v>0.48148010403924424</v>
      </c>
      <c r="N83" s="2">
        <f>AVERAGE(eod_group_score_df_positive!N83:N87)</f>
        <v>0.69203520367384297</v>
      </c>
      <c r="O83" s="2">
        <f>AVERAGE(eod_group_score_df_positive!O83:O87)</f>
        <v>0.81883251210881303</v>
      </c>
      <c r="P83" s="2">
        <f>AVERAGE(eod_group_score_df_positive!P83:P87)</f>
        <v>0.53869045573123109</v>
      </c>
      <c r="Q83" s="2">
        <f>AVERAGE(eod_group_score_df_positive!Q83:Q87)</f>
        <v>0.26219785139569618</v>
      </c>
      <c r="R83" s="2">
        <f>AVERAGE(eod_group_score_df_positive!R83:R87)</f>
        <v>0.51768127857587687</v>
      </c>
      <c r="S83" s="2">
        <f>AVERAGE(eod_group_score_df_positive!S83:S87)</f>
        <v>1.3186412361559841</v>
      </c>
      <c r="T83" s="2">
        <f>AVERAGE(eod_group_score_df_positive!T83:T87)</f>
        <v>0.2524422183450058</v>
      </c>
      <c r="U83" s="2">
        <f>AVERAGE(eod_group_score_df_positive!U83:U87)</f>
        <v>9.5744359599200982E-2</v>
      </c>
      <c r="V83" s="2">
        <f>AVERAGE(eod_group_score_df_positive!V83:V87)</f>
        <v>0.62403242526680824</v>
      </c>
      <c r="W83" s="2">
        <f>AVERAGE(eod_group_score_df_positive!W83:W87)</f>
        <v>0.52065702595577457</v>
      </c>
      <c r="X83" s="2">
        <f>AVERAGE(eod_group_score_df_positive!X83:X87)</f>
        <v>0.75161386562844634</v>
      </c>
      <c r="Y83" s="2">
        <f>AVERAGE(eod_group_score_df_positive!Y83:Y87)</f>
        <v>4.82027662439991E-2</v>
      </c>
      <c r="Z83" s="1" t="s">
        <v>277</v>
      </c>
      <c r="AA83" s="2">
        <f>ABS(AVERAGE(eod_group_score_df_negative!C83:C87))</f>
        <v>0.27923871424091107</v>
      </c>
      <c r="AB83" s="2">
        <f>ABS(AVERAGE(eod_group_score_df_negative!D83:D87))</f>
        <v>9.0400643996347577E-2</v>
      </c>
      <c r="AC83" s="2">
        <f>ABS(AVERAGE(eod_group_score_df_negative!E83:E87))</f>
        <v>0.35129918102444607</v>
      </c>
      <c r="AD83" s="2">
        <f>ABS(AVERAGE(eod_group_score_df_negative!F83:F87))</f>
        <v>0.3430086872704744</v>
      </c>
      <c r="AE83" s="2">
        <f>ABS(AVERAGE(eod_group_score_df_negative!G83:G87))</f>
        <v>0.47382195436549956</v>
      </c>
      <c r="AF83" s="2">
        <f>ABS(AVERAGE(eod_group_score_df_negative!H83:H87))</f>
        <v>0.30506372922006797</v>
      </c>
      <c r="AG83" s="2">
        <f>ABS(AVERAGE(eod_group_score_df_negative!I83:I87))</f>
        <v>0.28090706654400799</v>
      </c>
      <c r="AH83" s="2">
        <f>ABS(AVERAGE(eod_group_score_df_negative!J83:J87))</f>
        <v>0.50699458175126322</v>
      </c>
      <c r="AI83" s="2">
        <f>ABS(AVERAGE(eod_group_score_df_negative!K83:K87))</f>
        <v>0.17785612055494385</v>
      </c>
      <c r="AJ83" s="2">
        <f>ABS(AVERAGE(eod_group_score_df_negative!L83:L87))</f>
        <v>5.3236774309081136E-2</v>
      </c>
      <c r="AK83" s="2">
        <f>ABS(AVERAGE(eod_group_score_df_negative!M83:M87))</f>
        <v>0.14001391119065051</v>
      </c>
      <c r="AL83" s="2">
        <f>ABS(AVERAGE(eod_group_score_df_negative!N83:N87))</f>
        <v>0.29760116922504715</v>
      </c>
      <c r="AM83" s="2">
        <f>ABS(AVERAGE(eod_group_score_df_negative!O83:O87))</f>
        <v>9.8733642932514271E-2</v>
      </c>
      <c r="AN83" s="2">
        <f>ABS(AVERAGE(eod_group_score_df_negative!P83:P87))</f>
        <v>0.47720790214142761</v>
      </c>
      <c r="AO83" s="2">
        <f>ABS(AVERAGE(eod_group_score_df_negative!Q83:Q87))</f>
        <v>0.66148295553926384</v>
      </c>
      <c r="AP83" s="2">
        <f>ABS(AVERAGE(eod_group_score_df_negative!R83:R87))</f>
        <v>0.5938918705518208</v>
      </c>
      <c r="AQ83" s="2">
        <f>ABS(AVERAGE(eod_group_score_df_negative!S83:S87))</f>
        <v>0.55132014097300341</v>
      </c>
      <c r="AR83" s="2">
        <f>ABS(AVERAGE(eod_group_score_df_negative!T83:T87))</f>
        <v>0.34704269145910838</v>
      </c>
      <c r="AS83" s="2">
        <f>ABS(AVERAGE(eod_group_score_df_negative!U83:U87))</f>
        <v>0.41445103781744264</v>
      </c>
      <c r="AT83" s="2">
        <f>ABS(AVERAGE(eod_group_score_df_negative!V83:V87))</f>
        <v>0.16871950712993328</v>
      </c>
      <c r="AU83" s="2">
        <f>ABS(AVERAGE(eod_group_score_df_negative!W83:W87))</f>
        <v>0.25203335443183633</v>
      </c>
      <c r="AV83" s="2">
        <f>ABS(AVERAGE(eod_group_score_df_negative!X83:X87))</f>
        <v>0.19117768280742076</v>
      </c>
      <c r="AW83" s="2">
        <f>ABS(AVERAGE(eod_group_score_df_negative!Y83:Y87))</f>
        <v>0.13863302064423164</v>
      </c>
      <c r="AX83" t="s">
        <v>277</v>
      </c>
      <c r="AY83" s="4">
        <f t="shared" si="235"/>
        <v>0.39775169895343454</v>
      </c>
      <c r="AZ83" s="4">
        <f t="shared" si="236"/>
        <v>0.24686301249388135</v>
      </c>
      <c r="BA83" s="4">
        <f t="shared" si="237"/>
        <v>3.4660819405582147E-2</v>
      </c>
      <c r="BB83" s="4">
        <f t="shared" si="238"/>
        <v>0.38731624200006565</v>
      </c>
      <c r="BC83" s="4">
        <f t="shared" si="239"/>
        <v>0.45180601809451698</v>
      </c>
      <c r="BD83" s="4">
        <f t="shared" si="240"/>
        <v>0.48207776283476311</v>
      </c>
      <c r="BE83" s="4">
        <f t="shared" si="241"/>
        <v>0.74106466665706505</v>
      </c>
      <c r="BF83" s="4">
        <f t="shared" si="242"/>
        <v>6.1386854677650676E-2</v>
      </c>
      <c r="BG83" s="4">
        <f t="shared" si="243"/>
        <v>0.84902230092290398</v>
      </c>
      <c r="BH83" s="4">
        <f t="shared" si="244"/>
        <v>0.47888279892065433</v>
      </c>
      <c r="BI83" s="4">
        <f t="shared" si="245"/>
        <v>0.54942796628907697</v>
      </c>
      <c r="BJ83" s="4">
        <f t="shared" si="246"/>
        <v>0.39856460943669725</v>
      </c>
      <c r="BK83" s="4">
        <f t="shared" si="247"/>
        <v>0.78479231739303346</v>
      </c>
      <c r="BL83" s="4">
        <f t="shared" si="248"/>
        <v>6.0520378946719619E-2</v>
      </c>
      <c r="BM83" s="4">
        <f t="shared" si="249"/>
        <v>-0.43227606457311923</v>
      </c>
      <c r="BN83" s="4">
        <f t="shared" si="250"/>
        <v>-6.856102275927578E-2</v>
      </c>
      <c r="BO83" s="4">
        <f t="shared" si="251"/>
        <v>0.41034061161256369</v>
      </c>
      <c r="BP83" s="4">
        <f t="shared" si="252"/>
        <v>-0.15780292642397611</v>
      </c>
      <c r="BQ83" s="4">
        <f t="shared" si="253"/>
        <v>-0.62467572195280796</v>
      </c>
      <c r="BR83" s="4">
        <f t="shared" si="254"/>
        <v>0.57434475972870735</v>
      </c>
      <c r="BS83" s="4">
        <f t="shared" si="255"/>
        <v>0.34764723146829701</v>
      </c>
      <c r="BT83" s="4">
        <f t="shared" si="256"/>
        <v>0.59444336741330994</v>
      </c>
      <c r="BU83" s="4">
        <f t="shared" si="257"/>
        <v>-0.48400927844904729</v>
      </c>
      <c r="BV83" t="s">
        <v>277</v>
      </c>
      <c r="BW83" s="1">
        <f t="shared" si="231"/>
        <v>45365</v>
      </c>
      <c r="BX83">
        <f>group_stock_price_index[[#This Row],[VNINDEX]]</f>
        <v>1264.26</v>
      </c>
      <c r="BY83" s="5">
        <f t="shared" si="258"/>
        <v>0.21799317527608691</v>
      </c>
      <c r="BZ83" s="5">
        <f t="shared" si="259"/>
        <v>0</v>
      </c>
      <c r="CA83" s="5">
        <f t="shared" si="260"/>
        <v>0.63003330591558171</v>
      </c>
      <c r="CB83" s="5">
        <f t="shared" si="261"/>
        <v>5.3735522286426217E-2</v>
      </c>
      <c r="CC83" s="5">
        <f t="shared" si="262"/>
        <v>0</v>
      </c>
      <c r="CD83" s="5">
        <f t="shared" ref="CD83:CE83" si="323">IF(AVERAGE(BS83:BS87)&lt;0,0,AVERAGE(BS83:BS87))</f>
        <v>0.25142998283465468</v>
      </c>
      <c r="CE83" s="5">
        <f t="shared" si="323"/>
        <v>0.31403732514786453</v>
      </c>
      <c r="CF83" s="5">
        <f t="shared" ref="CF83:CG83" si="324">IF(AVERAGE(BE83:BE87)&lt;0,0,AVERAGE(BE83:BE87))</f>
        <v>0.3270705318355342</v>
      </c>
      <c r="CG83" s="5">
        <f t="shared" si="324"/>
        <v>0</v>
      </c>
      <c r="CH83" s="5">
        <f t="shared" si="265"/>
        <v>0.29196328269955879</v>
      </c>
      <c r="CI83" s="5">
        <f t="shared" si="266"/>
        <v>5.4645580876482705E-2</v>
      </c>
      <c r="CJ83" s="5">
        <f t="shared" si="267"/>
        <v>0.538843490994239</v>
      </c>
      <c r="CK83" s="5">
        <f t="shared" si="268"/>
        <v>0</v>
      </c>
      <c r="CL83" s="5">
        <f t="shared" si="269"/>
        <v>0.36350295049018083</v>
      </c>
      <c r="CM83" s="5">
        <f t="shared" si="270"/>
        <v>6.3289905569858168E-2</v>
      </c>
      <c r="CN83" s="5">
        <f t="shared" si="271"/>
        <v>0</v>
      </c>
      <c r="CO83" s="5">
        <f t="shared" si="272"/>
        <v>0.60195051095797236</v>
      </c>
      <c r="CP83" s="5">
        <f t="shared" si="273"/>
        <v>7.0701129316352859E-5</v>
      </c>
      <c r="CQ83" s="5">
        <f t="shared" si="274"/>
        <v>0.16658615301842941</v>
      </c>
      <c r="CR83" s="5">
        <f t="shared" ref="CR83:CS83" si="325">IF(AVERAGE(BH83:BH87)&lt;0,0,AVERAGE(BH83:BH87))</f>
        <v>0.34214761514423597</v>
      </c>
      <c r="CS83" s="5">
        <f t="shared" si="325"/>
        <v>0.41186508233074048</v>
      </c>
      <c r="CT83" s="5">
        <f t="shared" si="276"/>
        <v>1.0541554485649774E-2</v>
      </c>
      <c r="CU83" s="5">
        <f t="shared" si="277"/>
        <v>0</v>
      </c>
    </row>
    <row r="84" spans="1:99" x14ac:dyDescent="0.25">
      <c r="A84" s="1">
        <f>eod_group_score_df_positive[[#This Row],[date]]</f>
        <v>45364</v>
      </c>
      <c r="B84" s="1" t="s">
        <v>277</v>
      </c>
      <c r="C84" s="2">
        <f>AVERAGE(eod_group_score_df_positive!C84:C88)</f>
        <v>0.62744511201672371</v>
      </c>
      <c r="D84" s="2">
        <f>AVERAGE(eod_group_score_df_positive!D84:D88)</f>
        <v>0.11609834891939359</v>
      </c>
      <c r="E84" s="2">
        <f>AVERAGE(eod_group_score_df_positive!E84:E88)</f>
        <v>0.40800306222003968</v>
      </c>
      <c r="F84" s="2">
        <f>AVERAGE(eod_group_score_df_positive!F84:F88)</f>
        <v>0.83378118780405752</v>
      </c>
      <c r="G84" s="2">
        <f>AVERAGE(eod_group_score_df_positive!G84:G88)</f>
        <v>2.9483177349577177</v>
      </c>
      <c r="H84" s="2">
        <f>AVERAGE(eod_group_score_df_positive!H84:H88)</f>
        <v>0.89899861652540858</v>
      </c>
      <c r="I84" s="2">
        <f>AVERAGE(eod_group_score_df_positive!I84:I88)</f>
        <v>1.8496497154752032</v>
      </c>
      <c r="J84" s="2">
        <f>AVERAGE(eod_group_score_df_positive!J84:J88)</f>
        <v>0.55889836775871771</v>
      </c>
      <c r="K84" s="2">
        <f>AVERAGE(eod_group_score_df_positive!K84:K88)</f>
        <v>2.2831495510207365</v>
      </c>
      <c r="L84" s="2">
        <f>AVERAGE(eod_group_score_df_positive!L84:L88)</f>
        <v>0.13424011691743937</v>
      </c>
      <c r="M84" s="2">
        <f>AVERAGE(eod_group_score_df_positive!M84:M88)</f>
        <v>0.427352803121408</v>
      </c>
      <c r="N84" s="2">
        <f>AVERAGE(eod_group_score_df_positive!N84:N88)</f>
        <v>0.84112314076396277</v>
      </c>
      <c r="O84" s="2">
        <f>AVERAGE(eod_group_score_df_positive!O84:O88)</f>
        <v>0.46983233717646505</v>
      </c>
      <c r="P84" s="2">
        <f>AVERAGE(eod_group_score_df_positive!P84:P88)</f>
        <v>0.36856413589822279</v>
      </c>
      <c r="Q84" s="2">
        <f>AVERAGE(eod_group_score_df_positive!Q84:Q88)</f>
        <v>0.27483516426904642</v>
      </c>
      <c r="R84" s="2">
        <f>AVERAGE(eod_group_score_df_positive!R84:R88)</f>
        <v>0.60721514180963709</v>
      </c>
      <c r="S84" s="2">
        <f>AVERAGE(eod_group_score_df_positive!S84:S88)</f>
        <v>1.392643617302912</v>
      </c>
      <c r="T84" s="2">
        <f>AVERAGE(eod_group_score_df_positive!T84:T88)</f>
        <v>0.35407039681175206</v>
      </c>
      <c r="U84" s="2">
        <f>AVERAGE(eod_group_score_df_positive!U84:U88)</f>
        <v>0.24004631733857149</v>
      </c>
      <c r="V84" s="2">
        <f>AVERAGE(eod_group_score_df_positive!V84:V88)</f>
        <v>0.31704752676000192</v>
      </c>
      <c r="W84" s="2">
        <f>AVERAGE(eod_group_score_df_positive!W84:W88)</f>
        <v>0.58604105851751531</v>
      </c>
      <c r="X84" s="2">
        <f>AVERAGE(eod_group_score_df_positive!X84:X88)</f>
        <v>0.70669911181349598</v>
      </c>
      <c r="Y84" s="2">
        <f>AVERAGE(eod_group_score_df_positive!Y84:Y88)</f>
        <v>7.5992310779136041E-2</v>
      </c>
      <c r="Z84" s="1" t="s">
        <v>277</v>
      </c>
      <c r="AA84" s="2">
        <f>ABS(AVERAGE(eod_group_score_df_negative!C84:C88))</f>
        <v>0.21874023422726338</v>
      </c>
      <c r="AB84" s="2">
        <f>ABS(AVERAGE(eod_group_score_df_negative!D84:D88))</f>
        <v>7.6634803194664342E-2</v>
      </c>
      <c r="AC84" s="2">
        <f>ABS(AVERAGE(eod_group_score_df_negative!E84:E88))</f>
        <v>0.34611991354814264</v>
      </c>
      <c r="AD84" s="2">
        <f>ABS(AVERAGE(eod_group_score_df_negative!F84:F88))</f>
        <v>0.23276249193665741</v>
      </c>
      <c r="AE84" s="2">
        <f>ABS(AVERAGE(eod_group_score_df_negative!G84:G88))</f>
        <v>0.42196309155723422</v>
      </c>
      <c r="AF84" s="2">
        <f>ABS(AVERAGE(eod_group_score_df_negative!H84:H88))</f>
        <v>0.1999113618383602</v>
      </c>
      <c r="AG84" s="2">
        <f>ABS(AVERAGE(eod_group_score_df_negative!I84:I88))</f>
        <v>0.27577885037919864</v>
      </c>
      <c r="AH84" s="2">
        <f>ABS(AVERAGE(eod_group_score_df_negative!J84:J88))</f>
        <v>0.50621843155523683</v>
      </c>
      <c r="AI84" s="2">
        <f>ABS(AVERAGE(eod_group_score_df_negative!K84:K88))</f>
        <v>0.1731327564548914</v>
      </c>
      <c r="AJ84" s="2">
        <f>ABS(AVERAGE(eod_group_score_df_negative!L84:L88))</f>
        <v>5.7409638910865243E-2</v>
      </c>
      <c r="AK84" s="2">
        <f>ABS(AVERAGE(eod_group_score_df_negative!M84:M88))</f>
        <v>0.1353784916828748</v>
      </c>
      <c r="AL84" s="2">
        <f>ABS(AVERAGE(eod_group_score_df_negative!N84:N88))</f>
        <v>0.26348179337527411</v>
      </c>
      <c r="AM84" s="2">
        <f>ABS(AVERAGE(eod_group_score_df_negative!O84:O88))</f>
        <v>0.11698020122191607</v>
      </c>
      <c r="AN84" s="2">
        <f>ABS(AVERAGE(eod_group_score_df_negative!P84:P88))</f>
        <v>0.60901294644928872</v>
      </c>
      <c r="AO84" s="2">
        <f>ABS(AVERAGE(eod_group_score_df_negative!Q84:Q88))</f>
        <v>0.60834150994345482</v>
      </c>
      <c r="AP84" s="2">
        <f>ABS(AVERAGE(eod_group_score_df_negative!R84:R88))</f>
        <v>0.44870196702719189</v>
      </c>
      <c r="AQ84" s="2">
        <f>ABS(AVERAGE(eod_group_score_df_negative!S84:S88))</f>
        <v>0.51343582888173711</v>
      </c>
      <c r="AR84" s="2">
        <f>ABS(AVERAGE(eod_group_score_df_negative!T84:T88))</f>
        <v>0.32714674221536261</v>
      </c>
      <c r="AS84" s="2">
        <f>ABS(AVERAGE(eod_group_score_df_negative!U84:U88))</f>
        <v>0.37631406898875241</v>
      </c>
      <c r="AT84" s="2">
        <f>ABS(AVERAGE(eod_group_score_df_negative!V84:V88))</f>
        <v>0.16185823507908786</v>
      </c>
      <c r="AU84" s="2">
        <f>ABS(AVERAGE(eod_group_score_df_negative!W84:W88))</f>
        <v>0.23870745880225189</v>
      </c>
      <c r="AV84" s="2">
        <f>ABS(AVERAGE(eod_group_score_df_negative!X84:X88))</f>
        <v>0.17798173345815727</v>
      </c>
      <c r="AW84" s="2">
        <f>ABS(AVERAGE(eod_group_score_df_negative!Y84:Y88))</f>
        <v>0.11340397682296224</v>
      </c>
      <c r="AX84" t="s">
        <v>277</v>
      </c>
      <c r="AY84" s="4">
        <f t="shared" si="235"/>
        <v>0.48299687486152149</v>
      </c>
      <c r="AZ84" s="4">
        <f t="shared" si="236"/>
        <v>0.20475743426525311</v>
      </c>
      <c r="BA84" s="4">
        <f t="shared" si="237"/>
        <v>8.20597577057776E-2</v>
      </c>
      <c r="BB84" s="4">
        <f t="shared" si="238"/>
        <v>0.56352000136882574</v>
      </c>
      <c r="BC84" s="4">
        <f t="shared" si="239"/>
        <v>0.74959766661725558</v>
      </c>
      <c r="BD84" s="4">
        <f t="shared" si="240"/>
        <v>0.63616426136011628</v>
      </c>
      <c r="BE84" s="4">
        <f t="shared" si="241"/>
        <v>0.74049577124382138</v>
      </c>
      <c r="BF84" s="4">
        <f t="shared" si="242"/>
        <v>4.9459304592146341E-2</v>
      </c>
      <c r="BG84" s="4">
        <f t="shared" si="243"/>
        <v>0.85902861741261038</v>
      </c>
      <c r="BH84" s="4">
        <f t="shared" si="244"/>
        <v>0.40089003857330813</v>
      </c>
      <c r="BI84" s="4">
        <f t="shared" si="245"/>
        <v>0.51885209536832577</v>
      </c>
      <c r="BJ84" s="4">
        <f t="shared" si="246"/>
        <v>0.522939314804723</v>
      </c>
      <c r="BK84" s="4">
        <f t="shared" si="247"/>
        <v>0.60130299348682503</v>
      </c>
      <c r="BL84" s="4">
        <f t="shared" si="248"/>
        <v>-0.24596404201054153</v>
      </c>
      <c r="BM84" s="4">
        <f t="shared" si="249"/>
        <v>-0.37762132471601417</v>
      </c>
      <c r="BN84" s="4">
        <f t="shared" si="250"/>
        <v>0.15011895673994641</v>
      </c>
      <c r="BO84" s="4">
        <f t="shared" si="251"/>
        <v>0.46126502763621047</v>
      </c>
      <c r="BP84" s="4">
        <f t="shared" si="252"/>
        <v>3.9522867311942086E-2</v>
      </c>
      <c r="BQ84" s="4">
        <f t="shared" si="253"/>
        <v>-0.22108453864491978</v>
      </c>
      <c r="BR84" s="4">
        <f t="shared" si="254"/>
        <v>0.32404974850366691</v>
      </c>
      <c r="BS84" s="4">
        <f t="shared" si="255"/>
        <v>0.42113879858070369</v>
      </c>
      <c r="BT84" s="4">
        <f t="shared" si="256"/>
        <v>0.59763629017308373</v>
      </c>
      <c r="BU84" s="4">
        <f t="shared" si="257"/>
        <v>-0.19753114761374935</v>
      </c>
      <c r="BV84" t="s">
        <v>277</v>
      </c>
      <c r="BW84" s="1">
        <f t="shared" si="231"/>
        <v>45364</v>
      </c>
      <c r="BX84">
        <f>group_stock_price_index[[#This Row],[VNINDEX]]</f>
        <v>1270.51</v>
      </c>
      <c r="BY84" s="5">
        <f t="shared" si="258"/>
        <v>0.22993476850282751</v>
      </c>
      <c r="BZ84" s="5">
        <f t="shared" si="259"/>
        <v>0</v>
      </c>
      <c r="CA84" s="5">
        <f t="shared" si="260"/>
        <v>0.72524082478982232</v>
      </c>
      <c r="CB84" s="5">
        <f t="shared" si="261"/>
        <v>9.6175092666512058E-2</v>
      </c>
      <c r="CC84" s="5">
        <f t="shared" si="262"/>
        <v>0</v>
      </c>
      <c r="CD84" s="5">
        <f t="shared" ref="CD84:CE84" si="326">IF(AVERAGE(BS84:BS88)&lt;0,0,AVERAGE(BS84:BS88))</f>
        <v>0.3053125252452572</v>
      </c>
      <c r="CE84" s="5">
        <f t="shared" si="326"/>
        <v>0.33256390658876528</v>
      </c>
      <c r="CF84" s="5">
        <f t="shared" ref="CF84:CG84" si="327">IF(AVERAGE(BE84:BE88)&lt;0,0,AVERAGE(BE84:BE88))</f>
        <v>0.31562313481762799</v>
      </c>
      <c r="CG84" s="5">
        <f t="shared" si="327"/>
        <v>1.8027398981974807E-2</v>
      </c>
      <c r="CH84" s="5">
        <f t="shared" si="265"/>
        <v>0.30796572094103497</v>
      </c>
      <c r="CI84" s="5">
        <f t="shared" si="266"/>
        <v>0.20912925111094971</v>
      </c>
      <c r="CJ84" s="5">
        <f t="shared" si="267"/>
        <v>0.5278491225255767</v>
      </c>
      <c r="CK84" s="5">
        <f t="shared" si="268"/>
        <v>0</v>
      </c>
      <c r="CL84" s="5">
        <f t="shared" si="269"/>
        <v>0.37793186915726062</v>
      </c>
      <c r="CM84" s="5">
        <f t="shared" si="270"/>
        <v>2.5713498120676182E-2</v>
      </c>
      <c r="CN84" s="5">
        <f t="shared" si="271"/>
        <v>0</v>
      </c>
      <c r="CO84" s="5">
        <f t="shared" si="272"/>
        <v>0.60885176853577916</v>
      </c>
      <c r="CP84" s="5">
        <f t="shared" si="273"/>
        <v>0.13477310009419463</v>
      </c>
      <c r="CQ84" s="5">
        <f t="shared" si="274"/>
        <v>0.18125288296203423</v>
      </c>
      <c r="CR84" s="5">
        <f t="shared" ref="CR84:CS84" si="328">IF(AVERAGE(BH84:BH88)&lt;0,0,AVERAGE(BH84:BH88))</f>
        <v>0.39514903538703122</v>
      </c>
      <c r="CS84" s="5">
        <f t="shared" si="328"/>
        <v>0.4360624954977067</v>
      </c>
      <c r="CT84" s="5">
        <f t="shared" si="276"/>
        <v>9.4139478983354757E-2</v>
      </c>
      <c r="CU84" s="5">
        <f t="shared" si="277"/>
        <v>0</v>
      </c>
    </row>
    <row r="85" spans="1:99" x14ac:dyDescent="0.25">
      <c r="A85" s="1">
        <f>eod_group_score_df_positive[[#This Row],[date]]</f>
        <v>45363</v>
      </c>
      <c r="B85" s="1" t="s">
        <v>277</v>
      </c>
      <c r="C85" s="2">
        <f>AVERAGE(eod_group_score_df_positive!C85:C89)</f>
        <v>0.2545974499682091</v>
      </c>
      <c r="D85" s="2">
        <f>AVERAGE(eod_group_score_df_positive!D85:D89)</f>
        <v>2.6745732392384723E-2</v>
      </c>
      <c r="E85" s="2">
        <f>AVERAGE(eod_group_score_df_positive!E85:E89)</f>
        <v>0.15166840410638732</v>
      </c>
      <c r="F85" s="2">
        <f>AVERAGE(eod_group_score_df_positive!F85:F89)</f>
        <v>0.38163361221573683</v>
      </c>
      <c r="G85" s="2">
        <f>AVERAGE(eod_group_score_df_positive!G85:G89)</f>
        <v>1.8270562488693656</v>
      </c>
      <c r="H85" s="2">
        <f>AVERAGE(eod_group_score_df_positive!H85:H89)</f>
        <v>0.50643900972114753</v>
      </c>
      <c r="I85" s="2">
        <f>AVERAGE(eod_group_score_df_positive!I85:I89)</f>
        <v>0.21552799609567613</v>
      </c>
      <c r="J85" s="2">
        <f>AVERAGE(eod_group_score_df_positive!J85:J89)</f>
        <v>0.24558328591464332</v>
      </c>
      <c r="K85" s="2">
        <f>AVERAGE(eod_group_score_df_positive!K85:K89)</f>
        <v>0.55796846466833361</v>
      </c>
      <c r="L85" s="2">
        <f>AVERAGE(eod_group_score_df_positive!L85:L89)</f>
        <v>0.13329586868603774</v>
      </c>
      <c r="M85" s="2">
        <f>AVERAGE(eod_group_score_df_positive!M85:M89)</f>
        <v>0.25195503613308451</v>
      </c>
      <c r="N85" s="2">
        <f>AVERAGE(eod_group_score_df_positive!N85:N89)</f>
        <v>0.62424905977478506</v>
      </c>
      <c r="O85" s="2">
        <f>AVERAGE(eod_group_score_df_positive!O85:O89)</f>
        <v>0.35406614360126037</v>
      </c>
      <c r="P85" s="2">
        <f>AVERAGE(eod_group_score_df_positive!P85:P89)</f>
        <v>0.10561406731954097</v>
      </c>
      <c r="Q85" s="2">
        <f>AVERAGE(eod_group_score_df_positive!Q85:Q89)</f>
        <v>7.7518468246387834E-2</v>
      </c>
      <c r="R85" s="2">
        <f>AVERAGE(eod_group_score_df_positive!R85:R89)</f>
        <v>9.6860127669353827E-2</v>
      </c>
      <c r="S85" s="2">
        <f>AVERAGE(eod_group_score_df_positive!S85:S89)</f>
        <v>0.3245383297038541</v>
      </c>
      <c r="T85" s="2">
        <f>AVERAGE(eod_group_score_df_positive!T85:T89)</f>
        <v>0.26009828639272314</v>
      </c>
      <c r="U85" s="2">
        <f>AVERAGE(eod_group_score_df_positive!U85:U89)</f>
        <v>0.21947348142745074</v>
      </c>
      <c r="V85" s="2">
        <f>AVERAGE(eod_group_score_df_positive!V85:V89)</f>
        <v>0.20534664919693602</v>
      </c>
      <c r="W85" s="2">
        <f>AVERAGE(eod_group_score_df_positive!W85:W89)</f>
        <v>0.2625458170106465</v>
      </c>
      <c r="X85" s="2">
        <f>AVERAGE(eod_group_score_df_positive!X85:X89)</f>
        <v>0.2373671134422532</v>
      </c>
      <c r="Y85" s="2">
        <f>AVERAGE(eod_group_score_df_positive!Y85:Y89)</f>
        <v>0.10796904594261206</v>
      </c>
      <c r="Z85" s="1" t="s">
        <v>277</v>
      </c>
      <c r="AA85" s="2">
        <f>ABS(AVERAGE(eod_group_score_df_negative!C85:C89))</f>
        <v>0.3960321916880738</v>
      </c>
      <c r="AB85" s="2">
        <f>ABS(AVERAGE(eod_group_score_df_negative!D85:D89))</f>
        <v>8.6297595053053372E-2</v>
      </c>
      <c r="AC85" s="2">
        <f>ABS(AVERAGE(eod_group_score_df_negative!E85:E89))</f>
        <v>0.44703301605957757</v>
      </c>
      <c r="AD85" s="2">
        <f>ABS(AVERAGE(eod_group_score_df_negative!F85:F89))</f>
        <v>0.4254373221367726</v>
      </c>
      <c r="AE85" s="2">
        <f>ABS(AVERAGE(eod_group_score_df_negative!G85:G89))</f>
        <v>0.4907873207422499</v>
      </c>
      <c r="AF85" s="2">
        <f>ABS(AVERAGE(eod_group_score_df_negative!H85:H89))</f>
        <v>0.21654660293000766</v>
      </c>
      <c r="AG85" s="2">
        <f>ABS(AVERAGE(eod_group_score_df_negative!I85:I89))</f>
        <v>0.2985934030911197</v>
      </c>
      <c r="AH85" s="2">
        <f>ABS(AVERAGE(eod_group_score_df_negative!J85:J89))</f>
        <v>0.53244197965431794</v>
      </c>
      <c r="AI85" s="2">
        <f>ABS(AVERAGE(eod_group_score_df_negative!K85:K89))</f>
        <v>0.24203505569265316</v>
      </c>
      <c r="AJ85" s="2">
        <f>ABS(AVERAGE(eod_group_score_df_negative!L85:L89))</f>
        <v>7.4782613088768907E-2</v>
      </c>
      <c r="AK85" s="2">
        <f>ABS(AVERAGE(eod_group_score_df_negative!M85:M89))</f>
        <v>0.17682673027357476</v>
      </c>
      <c r="AL85" s="2">
        <f>ABS(AVERAGE(eod_group_score_df_negative!N85:N89))</f>
        <v>0.30466181109699092</v>
      </c>
      <c r="AM85" s="2">
        <f>ABS(AVERAGE(eod_group_score_df_negative!O85:O89))</f>
        <v>0.14700359325753726</v>
      </c>
      <c r="AN85" s="2">
        <f>ABS(AVERAGE(eod_group_score_df_negative!P85:P89))</f>
        <v>0.70703312073788827</v>
      </c>
      <c r="AO85" s="2">
        <f>ABS(AVERAGE(eod_group_score_df_negative!Q85:Q89))</f>
        <v>0.66310007748211097</v>
      </c>
      <c r="AP85" s="2">
        <f>ABS(AVERAGE(eod_group_score_df_negative!R85:R89))</f>
        <v>0.70313795733324047</v>
      </c>
      <c r="AQ85" s="2">
        <f>ABS(AVERAGE(eod_group_score_df_negative!S85:S89))</f>
        <v>0.54973818674684538</v>
      </c>
      <c r="AR85" s="2">
        <f>ABS(AVERAGE(eod_group_score_df_negative!T85:T89))</f>
        <v>0.38928928826858045</v>
      </c>
      <c r="AS85" s="2">
        <f>ABS(AVERAGE(eod_group_score_df_negative!U85:U89))</f>
        <v>0.39514768397857547</v>
      </c>
      <c r="AT85" s="2">
        <f>ABS(AVERAGE(eod_group_score_df_negative!V85:V89))</f>
        <v>0.23956650343820773</v>
      </c>
      <c r="AU85" s="2">
        <f>ABS(AVERAGE(eod_group_score_df_negative!W85:W89))</f>
        <v>0.27093991817090712</v>
      </c>
      <c r="AV85" s="2">
        <f>ABS(AVERAGE(eod_group_score_df_negative!X85:X89))</f>
        <v>0.25055720339688026</v>
      </c>
      <c r="AW85" s="2">
        <f>ABS(AVERAGE(eod_group_score_df_negative!Y85:Y89))</f>
        <v>0.20853800281051607</v>
      </c>
      <c r="AX85" t="s">
        <v>277</v>
      </c>
      <c r="AY85" s="4">
        <f t="shared" si="235"/>
        <v>-0.21738133749919494</v>
      </c>
      <c r="AZ85" s="4">
        <f t="shared" si="236"/>
        <v>-0.52680564175193945</v>
      </c>
      <c r="BA85" s="4">
        <f t="shared" si="237"/>
        <v>-0.49334209341162544</v>
      </c>
      <c r="BB85" s="4">
        <f t="shared" si="238"/>
        <v>-5.427491941111505E-2</v>
      </c>
      <c r="BC85" s="4">
        <f t="shared" si="239"/>
        <v>0.57651385350005502</v>
      </c>
      <c r="BD85" s="4">
        <f t="shared" si="240"/>
        <v>0.40096566476353201</v>
      </c>
      <c r="BE85" s="4">
        <f t="shared" si="241"/>
        <v>-0.16156769029033041</v>
      </c>
      <c r="BF85" s="4">
        <f t="shared" si="242"/>
        <v>-0.36870100038447734</v>
      </c>
      <c r="BG85" s="4">
        <f t="shared" si="243"/>
        <v>0.39491502341529866</v>
      </c>
      <c r="BH85" s="4">
        <f t="shared" si="244"/>
        <v>0.28120762463364624</v>
      </c>
      <c r="BI85" s="4">
        <f t="shared" si="245"/>
        <v>0.17521338766130648</v>
      </c>
      <c r="BJ85" s="4">
        <f t="shared" si="246"/>
        <v>0.34404511638222501</v>
      </c>
      <c r="BK85" s="4">
        <f t="shared" si="247"/>
        <v>0.41324098246642604</v>
      </c>
      <c r="BL85" s="4">
        <f t="shared" si="248"/>
        <v>-0.74007399798674434</v>
      </c>
      <c r="BM85" s="4">
        <f t="shared" si="249"/>
        <v>-0.79066560324886836</v>
      </c>
      <c r="BN85" s="4">
        <f t="shared" si="250"/>
        <v>-0.75784910117868665</v>
      </c>
      <c r="BO85" s="4">
        <f t="shared" si="251"/>
        <v>-0.25758424572266353</v>
      </c>
      <c r="BP85" s="4">
        <f t="shared" si="252"/>
        <v>-0.19894283000908744</v>
      </c>
      <c r="BQ85" s="4">
        <f t="shared" si="253"/>
        <v>-0.28582517563493315</v>
      </c>
      <c r="BR85" s="4">
        <f t="shared" si="254"/>
        <v>-7.6913559508397164E-2</v>
      </c>
      <c r="BS85" s="4">
        <f t="shared" si="255"/>
        <v>-1.5734443503731134E-2</v>
      </c>
      <c r="BT85" s="4">
        <f t="shared" si="256"/>
        <v>-2.7033065373898501E-2</v>
      </c>
      <c r="BU85" s="4">
        <f t="shared" si="257"/>
        <v>-0.31774634171369326</v>
      </c>
      <c r="BV85" t="s">
        <v>277</v>
      </c>
      <c r="BW85" s="1">
        <f t="shared" si="231"/>
        <v>45363</v>
      </c>
      <c r="BX85">
        <f>group_stock_price_index[[#This Row],[VNINDEX]]</f>
        <v>1245</v>
      </c>
      <c r="BY85" s="5">
        <f t="shared" si="258"/>
        <v>0.23001866751980873</v>
      </c>
      <c r="BZ85" s="5">
        <f t="shared" si="259"/>
        <v>0</v>
      </c>
      <c r="CA85" s="5">
        <f t="shared" si="260"/>
        <v>0.71838873108302503</v>
      </c>
      <c r="CB85" s="5">
        <f t="shared" si="261"/>
        <v>8.0740018452491319E-2</v>
      </c>
      <c r="CC85" s="5">
        <f t="shared" si="262"/>
        <v>0</v>
      </c>
      <c r="CD85" s="5">
        <f t="shared" ref="CD85:CE85" si="329">IF(AVERAGE(BS85:BS89)&lt;0,0,AVERAGE(BS85:BS89))</f>
        <v>0.26140786573499641</v>
      </c>
      <c r="CE85" s="5">
        <f t="shared" si="329"/>
        <v>0.34495985005196672</v>
      </c>
      <c r="CF85" s="5">
        <f t="shared" ref="CF85:CG85" si="330">IF(AVERAGE(BE85:BE89)&lt;0,0,AVERAGE(BE85:BE89))</f>
        <v>0.300780967903576</v>
      </c>
      <c r="CG85" s="5">
        <f t="shared" si="330"/>
        <v>1.1070225706810951E-2</v>
      </c>
      <c r="CH85" s="5">
        <f t="shared" si="265"/>
        <v>0.24963144669928</v>
      </c>
      <c r="CI85" s="5">
        <f t="shared" si="266"/>
        <v>0.44031624309593259</v>
      </c>
      <c r="CJ85" s="5">
        <f t="shared" si="267"/>
        <v>0.48944104577644759</v>
      </c>
      <c r="CK85" s="5">
        <f t="shared" si="268"/>
        <v>0.15716569999796023</v>
      </c>
      <c r="CL85" s="5">
        <f t="shared" si="269"/>
        <v>0.36806497574274</v>
      </c>
      <c r="CM85" s="5">
        <f t="shared" si="270"/>
        <v>0</v>
      </c>
      <c r="CN85" s="5">
        <f t="shared" si="271"/>
        <v>0</v>
      </c>
      <c r="CO85" s="5">
        <f t="shared" si="272"/>
        <v>0.64764991810176975</v>
      </c>
      <c r="CP85" s="5">
        <f t="shared" si="273"/>
        <v>0.19963286299581412</v>
      </c>
      <c r="CQ85" s="5">
        <f t="shared" si="274"/>
        <v>0.2083021394680043</v>
      </c>
      <c r="CR85" s="5">
        <f t="shared" ref="CR85:CS85" si="331">IF(AVERAGE(BH85:BH89)&lt;0,0,AVERAGE(BH85:BH89))</f>
        <v>0.45889577774964457</v>
      </c>
      <c r="CS85" s="5">
        <f t="shared" si="331"/>
        <v>0.41386440385868772</v>
      </c>
      <c r="CT85" s="5">
        <f t="shared" si="276"/>
        <v>5.9188920896229735E-2</v>
      </c>
      <c r="CU85" s="5">
        <f t="shared" si="277"/>
        <v>0</v>
      </c>
    </row>
    <row r="86" spans="1:99" x14ac:dyDescent="0.25">
      <c r="A86" s="1">
        <f>eod_group_score_df_positive[[#This Row],[date]]</f>
        <v>45362</v>
      </c>
      <c r="B86" s="1" t="s">
        <v>277</v>
      </c>
      <c r="C86" s="2">
        <f>AVERAGE(eod_group_score_df_positive!C86:C90)</f>
        <v>0.51607652936688697</v>
      </c>
      <c r="D86" s="2">
        <f>AVERAGE(eod_group_score_df_positive!D86:D90)</f>
        <v>3.5953612613695306E-2</v>
      </c>
      <c r="E86" s="2">
        <f>AVERAGE(eod_group_score_df_positive!E86:E90)</f>
        <v>0.16044188562032241</v>
      </c>
      <c r="F86" s="2">
        <f>AVERAGE(eod_group_score_df_positive!F86:F90)</f>
        <v>8.5499944897724195E-2</v>
      </c>
      <c r="G86" s="2">
        <f>AVERAGE(eod_group_score_df_positive!G86:G90)</f>
        <v>2.0671713816132886</v>
      </c>
      <c r="H86" s="2">
        <f>AVERAGE(eod_group_score_df_positive!H86:H90)</f>
        <v>0.35087221990600531</v>
      </c>
      <c r="I86" s="2">
        <f>AVERAGE(eod_group_score_df_positive!I86:I90)</f>
        <v>0.27336485362514817</v>
      </c>
      <c r="J86" s="2">
        <f>AVERAGE(eod_group_score_df_positive!J86:J90)</f>
        <v>0.2645801140997695</v>
      </c>
      <c r="K86" s="2">
        <f>AVERAGE(eod_group_score_df_positive!K86:K90)</f>
        <v>0.26238602218059132</v>
      </c>
      <c r="L86" s="2">
        <f>AVERAGE(eod_group_score_df_positive!L86:L90)</f>
        <v>6.4597292717823579E-2</v>
      </c>
      <c r="M86" s="2">
        <f>AVERAGE(eod_group_score_df_positive!M86:M90)</f>
        <v>0.35618778161588144</v>
      </c>
      <c r="N86" s="2">
        <f>AVERAGE(eod_group_score_df_positive!N86:N90)</f>
        <v>0.37389562038569235</v>
      </c>
      <c r="O86" s="2">
        <f>AVERAGE(eod_group_score_df_positive!O86:O90)</f>
        <v>0.58271340215375655</v>
      </c>
      <c r="P86" s="2">
        <f>AVERAGE(eod_group_score_df_positive!P86:P90)</f>
        <v>2.8510203314803109</v>
      </c>
      <c r="Q86" s="2">
        <f>AVERAGE(eod_group_score_df_positive!Q86:Q90)</f>
        <v>0.10920970854702453</v>
      </c>
      <c r="R86" s="2">
        <f>AVERAGE(eod_group_score_df_positive!R86:R90)</f>
        <v>0.1121930472527473</v>
      </c>
      <c r="S86" s="2">
        <f>AVERAGE(eod_group_score_df_positive!S86:S90)</f>
        <v>0.28368707033585466</v>
      </c>
      <c r="T86" s="2">
        <f>AVERAGE(eod_group_score_df_positive!T86:T90)</f>
        <v>0.39595025576285459</v>
      </c>
      <c r="U86" s="2">
        <f>AVERAGE(eod_group_score_df_positive!U86:U90)</f>
        <v>0.2713758024081766</v>
      </c>
      <c r="V86" s="2">
        <f>AVERAGE(eod_group_score_df_positive!V86:V90)</f>
        <v>0.1903770806263711</v>
      </c>
      <c r="W86" s="2">
        <f>AVERAGE(eod_group_score_df_positive!W86:W90)</f>
        <v>0.26405182999909571</v>
      </c>
      <c r="X86" s="2">
        <f>AVERAGE(eod_group_score_df_positive!X86:X90)</f>
        <v>0.28767283224646578</v>
      </c>
      <c r="Y86" s="2">
        <f>AVERAGE(eod_group_score_df_positive!Y86:Y90)</f>
        <v>0.1025620103512342</v>
      </c>
      <c r="Z86" s="1" t="s">
        <v>277</v>
      </c>
      <c r="AA86" s="2">
        <f>ABS(AVERAGE(eod_group_score_df_negative!C86:C90))</f>
        <v>0.40366670740676175</v>
      </c>
      <c r="AB86" s="2">
        <f>ABS(AVERAGE(eod_group_score_df_negative!D86:D90))</f>
        <v>8.1339836247727865E-2</v>
      </c>
      <c r="AC86" s="2">
        <f>ABS(AVERAGE(eod_group_score_df_negative!E86:E90))</f>
        <v>0.44703731864668417</v>
      </c>
      <c r="AD86" s="2">
        <f>ABS(AVERAGE(eod_group_score_df_negative!F86:F90))</f>
        <v>0.46629190492731148</v>
      </c>
      <c r="AE86" s="2">
        <f>ABS(AVERAGE(eod_group_score_df_negative!G86:G90))</f>
        <v>0.47678612916169943</v>
      </c>
      <c r="AF86" s="2">
        <f>ABS(AVERAGE(eod_group_score_df_negative!H86:H90))</f>
        <v>0.24111166915405394</v>
      </c>
      <c r="AG86" s="2">
        <f>ABS(AVERAGE(eod_group_score_df_negative!I86:I90))</f>
        <v>0.29358115932402512</v>
      </c>
      <c r="AH86" s="2">
        <f>ABS(AVERAGE(eod_group_score_df_negative!J86:J90))</f>
        <v>0.50551310414744477</v>
      </c>
      <c r="AI86" s="2">
        <f>ABS(AVERAGE(eod_group_score_df_negative!K86:K90))</f>
        <v>0.24682865441451077</v>
      </c>
      <c r="AJ86" s="2">
        <f>ABS(AVERAGE(eod_group_score_df_negative!L86:L90))</f>
        <v>8.2324893855796805E-2</v>
      </c>
      <c r="AK86" s="2">
        <f>ABS(AVERAGE(eod_group_score_df_negative!M86:M90))</f>
        <v>0.16159244422346536</v>
      </c>
      <c r="AL86" s="2">
        <f>ABS(AVERAGE(eod_group_score_df_negative!N86:N90))</f>
        <v>0.30274252270419438</v>
      </c>
      <c r="AM86" s="2">
        <f>ABS(AVERAGE(eod_group_score_df_negative!O86:O90))</f>
        <v>0.13623595892120791</v>
      </c>
      <c r="AN86" s="2">
        <f>ABS(AVERAGE(eod_group_score_df_negative!P86:P90))</f>
        <v>0.71707187312469134</v>
      </c>
      <c r="AO86" s="2">
        <f>ABS(AVERAGE(eod_group_score_df_negative!Q86:Q90))</f>
        <v>0.66162529423275662</v>
      </c>
      <c r="AP86" s="2">
        <f>ABS(AVERAGE(eod_group_score_df_negative!R86:R90))</f>
        <v>0.64840874051486141</v>
      </c>
      <c r="AQ86" s="2">
        <f>ABS(AVERAGE(eod_group_score_df_negative!S86:S90))</f>
        <v>0.5175464275332482</v>
      </c>
      <c r="AR86" s="2">
        <f>ABS(AVERAGE(eod_group_score_df_negative!T86:T90))</f>
        <v>0.35626467932185679</v>
      </c>
      <c r="AS86" s="2">
        <f>ABS(AVERAGE(eod_group_score_df_negative!U86:U90))</f>
        <v>0.3915627169526561</v>
      </c>
      <c r="AT86" s="2">
        <f>ABS(AVERAGE(eod_group_score_df_negative!V86:V90))</f>
        <v>0.23470966235074026</v>
      </c>
      <c r="AU86" s="2">
        <f>ABS(AVERAGE(eod_group_score_df_negative!W86:W90))</f>
        <v>0.24989075244424469</v>
      </c>
      <c r="AV86" s="2">
        <f>ABS(AVERAGE(eod_group_score_df_negative!X86:X90))</f>
        <v>0.20712922869824704</v>
      </c>
      <c r="AW86" s="2">
        <f>ABS(AVERAGE(eod_group_score_df_negative!Y86:Y90))</f>
        <v>0.22049933737456745</v>
      </c>
      <c r="AX86" t="s">
        <v>277</v>
      </c>
      <c r="AY86" s="4">
        <f t="shared" si="235"/>
        <v>0.12221869916048057</v>
      </c>
      <c r="AZ86" s="4">
        <f t="shared" si="236"/>
        <v>-0.38694593836740443</v>
      </c>
      <c r="BA86" s="4">
        <f t="shared" si="237"/>
        <v>-0.47177817942290234</v>
      </c>
      <c r="BB86" s="4">
        <f t="shared" si="238"/>
        <v>-0.69010073300345098</v>
      </c>
      <c r="BC86" s="4">
        <f t="shared" si="239"/>
        <v>0.62516187700284986</v>
      </c>
      <c r="BD86" s="4">
        <f t="shared" si="240"/>
        <v>0.18541138159389284</v>
      </c>
      <c r="BE86" s="4">
        <f t="shared" si="241"/>
        <v>-3.5658255349066789E-2</v>
      </c>
      <c r="BF86" s="4">
        <f t="shared" si="242"/>
        <v>-0.31286211115591372</v>
      </c>
      <c r="BG86" s="4">
        <f t="shared" si="243"/>
        <v>3.0551687689180377E-2</v>
      </c>
      <c r="BH86" s="4">
        <f t="shared" si="244"/>
        <v>-0.12065979653175257</v>
      </c>
      <c r="BI86" s="4">
        <f t="shared" si="245"/>
        <v>0.37582612792322773</v>
      </c>
      <c r="BJ86" s="4">
        <f t="shared" si="246"/>
        <v>0.10515679378726034</v>
      </c>
      <c r="BK86" s="4">
        <f t="shared" si="247"/>
        <v>0.62101375619136923</v>
      </c>
      <c r="BL86" s="4">
        <f t="shared" si="248"/>
        <v>0.5980642696400984</v>
      </c>
      <c r="BM86" s="4">
        <f t="shared" si="249"/>
        <v>-0.71664569420643065</v>
      </c>
      <c r="BN86" s="4">
        <f t="shared" si="250"/>
        <v>-0.70498873640032444</v>
      </c>
      <c r="BO86" s="4">
        <f t="shared" si="251"/>
        <v>-0.29187416379787834</v>
      </c>
      <c r="BP86" s="4">
        <f t="shared" si="252"/>
        <v>5.2758293660479592E-2</v>
      </c>
      <c r="BQ86" s="4">
        <f t="shared" si="253"/>
        <v>-0.18129420909250654</v>
      </c>
      <c r="BR86" s="4">
        <f t="shared" si="254"/>
        <v>-0.10429067115545457</v>
      </c>
      <c r="BS86" s="4">
        <f t="shared" si="255"/>
        <v>2.7553812504750391E-2</v>
      </c>
      <c r="BT86" s="4">
        <f t="shared" si="256"/>
        <v>0.16277944233788946</v>
      </c>
      <c r="BU86" s="4">
        <f t="shared" si="257"/>
        <v>-0.36506170686637684</v>
      </c>
      <c r="BV86" t="s">
        <v>277</v>
      </c>
      <c r="BW86" s="1">
        <f t="shared" si="231"/>
        <v>45362</v>
      </c>
      <c r="BX86">
        <f>group_stock_price_index[[#This Row],[VNINDEX]]</f>
        <v>1235.49</v>
      </c>
      <c r="BY86" s="5">
        <f t="shared" si="258"/>
        <v>0.42473658371274076</v>
      </c>
      <c r="BZ86" s="5">
        <f t="shared" si="259"/>
        <v>0</v>
      </c>
      <c r="CA86" s="5">
        <f t="shared" si="260"/>
        <v>0.77287683144429342</v>
      </c>
      <c r="CB86" s="5">
        <f t="shared" si="261"/>
        <v>0.23085863776236085</v>
      </c>
      <c r="CC86" s="5">
        <f t="shared" si="262"/>
        <v>0</v>
      </c>
      <c r="CD86" s="5">
        <f t="shared" ref="CD86:CE86" si="332">IF(AVERAGE(BS86:BS90)&lt;0,0,AVERAGE(BS86:BS90))</f>
        <v>0.32309714357744429</v>
      </c>
      <c r="CE86" s="5">
        <f t="shared" si="332"/>
        <v>0.51001723370101204</v>
      </c>
      <c r="CF86" s="5">
        <f t="shared" ref="CF86:CG86" si="333">IF(AVERAGE(BE86:BE90)&lt;0,0,AVERAGE(BE86:BE90))</f>
        <v>0.49631687057014739</v>
      </c>
      <c r="CG86" s="5">
        <f t="shared" si="333"/>
        <v>6.3790655502257432E-2</v>
      </c>
      <c r="CH86" s="5">
        <f t="shared" si="265"/>
        <v>0.23767377785547322</v>
      </c>
      <c r="CI86" s="5">
        <f t="shared" si="266"/>
        <v>0.77297734298386667</v>
      </c>
      <c r="CJ86" s="5">
        <f t="shared" si="267"/>
        <v>0.55571164282365726</v>
      </c>
      <c r="CK86" s="5">
        <f t="shared" si="268"/>
        <v>0.35760280528325322</v>
      </c>
      <c r="CL86" s="5">
        <f t="shared" si="269"/>
        <v>0.4032692799125851</v>
      </c>
      <c r="CM86" s="5">
        <f t="shared" si="270"/>
        <v>4.4972917602174298E-2</v>
      </c>
      <c r="CN86" s="5">
        <f t="shared" si="271"/>
        <v>0</v>
      </c>
      <c r="CO86" s="5">
        <f t="shared" si="272"/>
        <v>0.73789471165468368</v>
      </c>
      <c r="CP86" s="5">
        <f t="shared" si="273"/>
        <v>0.37420809459493215</v>
      </c>
      <c r="CQ86" s="5">
        <f t="shared" si="274"/>
        <v>0.33084284059499874</v>
      </c>
      <c r="CR86" s="5">
        <f t="shared" ref="CR86:CS86" si="334">IF(AVERAGE(BH86:BH90)&lt;0,0,AVERAGE(BH86:BH90))</f>
        <v>0.57971938195016803</v>
      </c>
      <c r="CS86" s="5">
        <f t="shared" si="334"/>
        <v>0.48585586218989701</v>
      </c>
      <c r="CT86" s="5">
        <f t="shared" si="276"/>
        <v>0.25815140508657258</v>
      </c>
      <c r="CU86" s="5">
        <f t="shared" si="277"/>
        <v>0</v>
      </c>
    </row>
    <row r="87" spans="1:99" x14ac:dyDescent="0.25">
      <c r="A87" s="1">
        <f>eod_group_score_df_positive[[#This Row],[date]]</f>
        <v>45359</v>
      </c>
      <c r="B87" s="1" t="s">
        <v>277</v>
      </c>
      <c r="C87" s="2">
        <f>AVERAGE(eod_group_score_df_positive!C87:C91)</f>
        <v>0.50329707323629314</v>
      </c>
      <c r="D87" s="2">
        <f>AVERAGE(eod_group_score_df_positive!D87:D91)</f>
        <v>5.3480987420470971E-2</v>
      </c>
      <c r="E87" s="2">
        <f>AVERAGE(eod_group_score_df_positive!E87:E91)</f>
        <v>0.20258669290789205</v>
      </c>
      <c r="F87" s="2">
        <f>AVERAGE(eod_group_score_df_positive!F87:F91)</f>
        <v>0.38775154379625298</v>
      </c>
      <c r="G87" s="2">
        <f>AVERAGE(eod_group_score_df_positive!G87:G91)</f>
        <v>2.0895250650650743</v>
      </c>
      <c r="H87" s="2">
        <f>AVERAGE(eod_group_score_df_positive!H87:H91)</f>
        <v>0.35853838419574469</v>
      </c>
      <c r="I87" s="2">
        <f>AVERAGE(eod_group_score_df_positive!I87:I91)</f>
        <v>0.28995783740212516</v>
      </c>
      <c r="J87" s="2">
        <f>AVERAGE(eod_group_score_df_positive!J87:J91)</f>
        <v>0.28385013800258246</v>
      </c>
      <c r="K87" s="2">
        <f>AVERAGE(eod_group_score_df_positive!K87:K91)</f>
        <v>0.61272561264569192</v>
      </c>
      <c r="L87" s="2">
        <f>AVERAGE(eod_group_score_df_positive!L87:L91)</f>
        <v>0.28164984464907111</v>
      </c>
      <c r="M87" s="2">
        <f>AVERAGE(eod_group_score_df_positive!M87:M91)</f>
        <v>0.34133693548008959</v>
      </c>
      <c r="N87" s="2">
        <f>AVERAGE(eod_group_score_df_positive!N87:N91)</f>
        <v>0.34282998318276198</v>
      </c>
      <c r="O87" s="2">
        <f>AVERAGE(eod_group_score_df_positive!O87:O91)</f>
        <v>0.46709966515671919</v>
      </c>
      <c r="P87" s="2">
        <f>AVERAGE(eod_group_score_df_positive!P87:P91)</f>
        <v>2.9101260506329574</v>
      </c>
      <c r="Q87" s="2">
        <f>AVERAGE(eod_group_score_df_positive!Q87:Q91)</f>
        <v>0.11193078351276756</v>
      </c>
      <c r="R87" s="2">
        <f>AVERAGE(eod_group_score_df_positive!R87:R91)</f>
        <v>0.14121976313534662</v>
      </c>
      <c r="S87" s="2">
        <f>AVERAGE(eod_group_score_df_positive!S87:S91)</f>
        <v>0.28899518545536856</v>
      </c>
      <c r="T87" s="2">
        <f>AVERAGE(eod_group_score_df_positive!T87:T91)</f>
        <v>0.3876212707682633</v>
      </c>
      <c r="U87" s="2">
        <f>AVERAGE(eod_group_score_df_positive!U87:U91)</f>
        <v>0.2598052253807609</v>
      </c>
      <c r="V87" s="2">
        <f>AVERAGE(eod_group_score_df_positive!V87:V91)</f>
        <v>0.24627775331656504</v>
      </c>
      <c r="W87" s="2">
        <f>AVERAGE(eod_group_score_df_positive!W87:W91)</f>
        <v>0.34752969605158529</v>
      </c>
      <c r="X87" s="2">
        <f>AVERAGE(eod_group_score_df_positive!X87:X91)</f>
        <v>0.31473099524405929</v>
      </c>
      <c r="Y87" s="2">
        <f>AVERAGE(eod_group_score_df_positive!Y87:Y91)</f>
        <v>0.15250380658966384</v>
      </c>
      <c r="Z87" s="1" t="s">
        <v>277</v>
      </c>
      <c r="AA87" s="2">
        <f>ABS(AVERAGE(eod_group_score_df_negative!C87:C91))</f>
        <v>0.26840610534434173</v>
      </c>
      <c r="AB87" s="2">
        <f>ABS(AVERAGE(eod_group_score_df_negative!D87:D91))</f>
        <v>1.7128484274652488E-2</v>
      </c>
      <c r="AC87" s="2">
        <f>ABS(AVERAGE(eod_group_score_df_negative!E87:E91))</f>
        <v>0.35090923804028618</v>
      </c>
      <c r="AD87" s="2">
        <f>ABS(AVERAGE(eod_group_score_df_negative!F87:F91))</f>
        <v>0.31090684982870009</v>
      </c>
      <c r="AE87" s="2">
        <f>ABS(AVERAGE(eod_group_score_df_negative!G87:G91))</f>
        <v>0.30248509617597263</v>
      </c>
      <c r="AF87" s="2">
        <f>ABS(AVERAGE(eod_group_score_df_negative!H87:H91))</f>
        <v>0.28579583333680658</v>
      </c>
      <c r="AG87" s="2">
        <f>ABS(AVERAGE(eod_group_score_df_negative!I87:I91))</f>
        <v>0.13928559470357257</v>
      </c>
      <c r="AH87" s="2">
        <f>ABS(AVERAGE(eod_group_score_df_negative!J87:J91))</f>
        <v>0.30182384229792786</v>
      </c>
      <c r="AI87" s="2">
        <f>ABS(AVERAGE(eod_group_score_df_negative!K87:K91))</f>
        <v>0.17246780202922027</v>
      </c>
      <c r="AJ87" s="2">
        <f>ABS(AVERAGE(eod_group_score_df_negative!L87:L91))</f>
        <v>5.5571071442721998E-2</v>
      </c>
      <c r="AK87" s="2">
        <f>ABS(AVERAGE(eod_group_score_df_negative!M87:M91))</f>
        <v>0.13274022076910552</v>
      </c>
      <c r="AL87" s="2">
        <f>ABS(AVERAGE(eod_group_score_df_negative!N87:N91))</f>
        <v>0.2867295670884164</v>
      </c>
      <c r="AM87" s="2">
        <f>ABS(AVERAGE(eod_group_score_df_negative!O87:O91))</f>
        <v>0.12066795646609851</v>
      </c>
      <c r="AN87" s="2">
        <f>ABS(AVERAGE(eod_group_score_df_negative!P87:P91))</f>
        <v>0.72598322143978955</v>
      </c>
      <c r="AO87" s="2">
        <f>ABS(AVERAGE(eod_group_score_df_negative!Q87:Q91))</f>
        <v>0.55787835200047586</v>
      </c>
      <c r="AP87" s="2">
        <f>ABS(AVERAGE(eod_group_score_df_negative!R87:R91))</f>
        <v>0.56677717603971245</v>
      </c>
      <c r="AQ87" s="2">
        <f>ABS(AVERAGE(eod_group_score_df_negative!S87:S91))</f>
        <v>0.32164593297367372</v>
      </c>
      <c r="AR87" s="2">
        <f>ABS(AVERAGE(eod_group_score_df_negative!T87:T91))</f>
        <v>0.2253068181465602</v>
      </c>
      <c r="AS87" s="2">
        <f>ABS(AVERAGE(eod_group_score_df_negative!U87:U91))</f>
        <v>0.36588080568345804</v>
      </c>
      <c r="AT87" s="2">
        <f>ABS(AVERAGE(eod_group_score_df_negative!V87:V91))</f>
        <v>0.19518288393820774</v>
      </c>
      <c r="AU87" s="2">
        <f>ABS(AVERAGE(eod_group_score_df_negative!W87:W91))</f>
        <v>0.12320409150723484</v>
      </c>
      <c r="AV87" s="2">
        <f>ABS(AVERAGE(eod_group_score_df_negative!X87:X91))</f>
        <v>0.19193510069651137</v>
      </c>
      <c r="AW87" s="2">
        <f>ABS(AVERAGE(eod_group_score_df_negative!Y87:Y91))</f>
        <v>0.24317422341243936</v>
      </c>
      <c r="AX87" t="s">
        <v>277</v>
      </c>
      <c r="AY87" s="4">
        <f t="shared" si="235"/>
        <v>0.30437994090419285</v>
      </c>
      <c r="AZ87" s="4">
        <f t="shared" si="236"/>
        <v>0.51483890578845826</v>
      </c>
      <c r="BA87" s="4">
        <f t="shared" si="237"/>
        <v>-0.26797404793619167</v>
      </c>
      <c r="BB87" s="4">
        <f t="shared" si="238"/>
        <v>0.10998893689496544</v>
      </c>
      <c r="BC87" s="4">
        <f t="shared" si="239"/>
        <v>0.74708711436323139</v>
      </c>
      <c r="BD87" s="4">
        <f t="shared" si="240"/>
        <v>0.11289568189859979</v>
      </c>
      <c r="BE87" s="4">
        <f t="shared" si="241"/>
        <v>0.35101816691618187</v>
      </c>
      <c r="BF87" s="4">
        <f t="shared" si="242"/>
        <v>-3.0688924042900207E-2</v>
      </c>
      <c r="BG87" s="4">
        <f t="shared" si="243"/>
        <v>0.56069982553120146</v>
      </c>
      <c r="BH87" s="4">
        <f t="shared" si="244"/>
        <v>0.67041741012532396</v>
      </c>
      <c r="BI87" s="4">
        <f t="shared" si="245"/>
        <v>0.44000583441176561</v>
      </c>
      <c r="BJ87" s="4">
        <f t="shared" si="246"/>
        <v>8.9110579086888145E-2</v>
      </c>
      <c r="BK87" s="4">
        <f t="shared" si="247"/>
        <v>0.58940250525220805</v>
      </c>
      <c r="BL87" s="4">
        <f t="shared" si="248"/>
        <v>0.60068129579288132</v>
      </c>
      <c r="BM87" s="4">
        <f t="shared" si="249"/>
        <v>-0.66578304899648699</v>
      </c>
      <c r="BN87" s="4">
        <f t="shared" si="250"/>
        <v>-0.60107239079340513</v>
      </c>
      <c r="BO87" s="4">
        <f t="shared" si="251"/>
        <v>-5.3469618296101092E-2</v>
      </c>
      <c r="BP87" s="4">
        <f t="shared" si="252"/>
        <v>0.26481810110722365</v>
      </c>
      <c r="BQ87" s="4">
        <f t="shared" si="253"/>
        <v>-0.16953483861909935</v>
      </c>
      <c r="BR87" s="4">
        <f t="shared" si="254"/>
        <v>0.1157404875236244</v>
      </c>
      <c r="BS87" s="4">
        <f t="shared" si="255"/>
        <v>0.4765445151232533</v>
      </c>
      <c r="BT87" s="4">
        <f t="shared" si="256"/>
        <v>0.24236059118893805</v>
      </c>
      <c r="BU87" s="4">
        <f t="shared" si="257"/>
        <v>-0.22915201236291427</v>
      </c>
      <c r="BV87" t="s">
        <v>277</v>
      </c>
      <c r="BW87" s="1">
        <f t="shared" si="231"/>
        <v>45359</v>
      </c>
      <c r="BX87">
        <f>group_stock_price_index[[#This Row],[VNINDEX]]</f>
        <v>1247.3499999999999</v>
      </c>
      <c r="BY87" s="5">
        <f t="shared" si="258"/>
        <v>0.51477540040405212</v>
      </c>
      <c r="BZ87" s="5">
        <f t="shared" si="259"/>
        <v>9.1663679850778251E-2</v>
      </c>
      <c r="CA87" s="5">
        <f t="shared" si="260"/>
        <v>0.79039385745900348</v>
      </c>
      <c r="CB87" s="5">
        <f t="shared" si="261"/>
        <v>0.45756913153002177</v>
      </c>
      <c r="CC87" s="5">
        <f t="shared" si="262"/>
        <v>0.20055594641353638</v>
      </c>
      <c r="CD87" s="5">
        <f t="shared" ref="CD87:CE87" si="335">IF(AVERAGE(BS87:BS91)&lt;0,0,AVERAGE(BS87:BS91))</f>
        <v>0.45528675070296015</v>
      </c>
      <c r="CE87" s="5">
        <f t="shared" si="335"/>
        <v>0.63523051765966154</v>
      </c>
      <c r="CF87" s="5">
        <f t="shared" ref="CF87:CG87" si="336">IF(AVERAGE(BE87:BE91)&lt;0,0,AVERAGE(BE87:BE91))</f>
        <v>0.66001723581839755</v>
      </c>
      <c r="CG87" s="5">
        <f t="shared" si="336"/>
        <v>0.17747618895141129</v>
      </c>
      <c r="CH87" s="5">
        <f t="shared" si="265"/>
        <v>0.29927297958077614</v>
      </c>
      <c r="CI87" s="5">
        <f t="shared" si="266"/>
        <v>0.79015785003898453</v>
      </c>
      <c r="CJ87" s="5">
        <f t="shared" si="267"/>
        <v>0.69657906116930324</v>
      </c>
      <c r="CK87" s="5">
        <f t="shared" si="268"/>
        <v>0.52511649229551971</v>
      </c>
      <c r="CL87" s="5">
        <f t="shared" si="269"/>
        <v>0.49829428295854139</v>
      </c>
      <c r="CM87" s="5">
        <f t="shared" si="270"/>
        <v>0.3510018952451196</v>
      </c>
      <c r="CN87" s="5">
        <f t="shared" si="271"/>
        <v>0.15382040140686609</v>
      </c>
      <c r="CO87" s="5">
        <f t="shared" si="272"/>
        <v>0.77757379434030116</v>
      </c>
      <c r="CP87" s="5">
        <f t="shared" si="273"/>
        <v>0.4776192413754673</v>
      </c>
      <c r="CQ87" s="5">
        <f t="shared" si="274"/>
        <v>0.46915452585818596</v>
      </c>
      <c r="CR87" s="5">
        <f t="shared" ref="CR87:CS87" si="337">IF(AVERAGE(BH87:BH91)&lt;0,0,AVERAGE(BH87:BH91))</f>
        <v>0.7842818085736406</v>
      </c>
      <c r="CS87" s="5">
        <f t="shared" si="337"/>
        <v>0.51049711566775302</v>
      </c>
      <c r="CT87" s="5">
        <f t="shared" si="276"/>
        <v>0.46561636610554141</v>
      </c>
      <c r="CU87" s="5">
        <f t="shared" si="277"/>
        <v>0.22213123820925293</v>
      </c>
    </row>
    <row r="88" spans="1:99" x14ac:dyDescent="0.25">
      <c r="A88" s="1">
        <f>eod_group_score_df_positive[[#This Row],[date]]</f>
        <v>45358</v>
      </c>
      <c r="B88" s="1" t="s">
        <v>277</v>
      </c>
      <c r="C88" s="2">
        <f>AVERAGE(eod_group_score_df_positive!C88:C92)</f>
        <v>0.81977353146082521</v>
      </c>
      <c r="D88" s="2">
        <f>AVERAGE(eod_group_score_df_positive!D88:D92)</f>
        <v>7.2179722317453454E-2</v>
      </c>
      <c r="E88" s="2">
        <f>AVERAGE(eod_group_score_df_positive!E88:E92)</f>
        <v>0.26568910569133353</v>
      </c>
      <c r="F88" s="2">
        <f>AVERAGE(eod_group_score_df_positive!F88:F92)</f>
        <v>0.39704682252143247</v>
      </c>
      <c r="G88" s="2">
        <f>AVERAGE(eod_group_score_df_positive!G88:G92)</f>
        <v>2.3810595958646479</v>
      </c>
      <c r="H88" s="2">
        <f>AVERAGE(eod_group_score_df_positive!H88:H92)</f>
        <v>0.51670154521993295</v>
      </c>
      <c r="I88" s="2">
        <f>AVERAGE(eod_group_score_df_positive!I88:I92)</f>
        <v>0.54236674784820693</v>
      </c>
      <c r="J88" s="2">
        <f>AVERAGE(eod_group_score_df_positive!J88:J92)</f>
        <v>0.32952876551484017</v>
      </c>
      <c r="K88" s="2">
        <f>AVERAGE(eod_group_score_df_positive!K88:K92)</f>
        <v>0.71582413509749476</v>
      </c>
      <c r="L88" s="2">
        <f>AVERAGE(eod_group_score_df_positive!L88:L92)</f>
        <v>0.28895230337035066</v>
      </c>
      <c r="M88" s="2">
        <f>AVERAGE(eod_group_score_df_positive!M88:M92)</f>
        <v>0.39322191966212744</v>
      </c>
      <c r="N88" s="2">
        <f>AVERAGE(eod_group_score_df_positive!N88:N92)</f>
        <v>0.3560024319894845</v>
      </c>
      <c r="O88" s="2">
        <f>AVERAGE(eod_group_score_df_positive!O88:O92)</f>
        <v>0.6576148544977396</v>
      </c>
      <c r="P88" s="2">
        <f>AVERAGE(eod_group_score_df_positive!P88:P92)</f>
        <v>3.2164998483187786</v>
      </c>
      <c r="Q88" s="2">
        <f>AVERAGE(eod_group_score_df_positive!Q88:Q92)</f>
        <v>0.13433233925272581</v>
      </c>
      <c r="R88" s="2">
        <f>AVERAGE(eod_group_score_df_positive!R88:R92)</f>
        <v>0.47547675246430166</v>
      </c>
      <c r="S88" s="2">
        <f>AVERAGE(eod_group_score_df_positive!S88:S92)</f>
        <v>0.28338040702676659</v>
      </c>
      <c r="T88" s="2">
        <f>AVERAGE(eod_group_score_df_positive!T88:T92)</f>
        <v>0.36782651503325881</v>
      </c>
      <c r="U88" s="2">
        <f>AVERAGE(eod_group_score_df_positive!U88:U92)</f>
        <v>0.27069618449326227</v>
      </c>
      <c r="V88" s="2">
        <f>AVERAGE(eod_group_score_df_positive!V88:V92)</f>
        <v>0.49364293480840099</v>
      </c>
      <c r="W88" s="2">
        <f>AVERAGE(eod_group_score_df_positive!W88:W92)</f>
        <v>0.25263397424682571</v>
      </c>
      <c r="X88" s="2">
        <f>AVERAGE(eod_group_score_df_positive!X88:X92)</f>
        <v>0.60193626407209178</v>
      </c>
      <c r="Y88" s="2">
        <f>AVERAGE(eod_group_score_df_positive!Y88:Y92)</f>
        <v>0.18085657774960201</v>
      </c>
      <c r="Z88" s="1" t="s">
        <v>277</v>
      </c>
      <c r="AA88" s="2">
        <f>ABS(AVERAGE(eod_group_score_df_negative!C88:C92))</f>
        <v>0.30516124525810812</v>
      </c>
      <c r="AB88" s="2">
        <f>ABS(AVERAGE(eod_group_score_df_negative!D88:D92))</f>
        <v>1.4530321323395554E-2</v>
      </c>
      <c r="AC88" s="2">
        <f>ABS(AVERAGE(eod_group_score_df_negative!E88:E92))</f>
        <v>0.18777217428504295</v>
      </c>
      <c r="AD88" s="2">
        <f>ABS(AVERAGE(eod_group_score_df_negative!F88:F92))</f>
        <v>0.26501003886816565</v>
      </c>
      <c r="AE88" s="2">
        <f>ABS(AVERAGE(eod_group_score_df_negative!G88:G92))</f>
        <v>8.9119603805249401E-2</v>
      </c>
      <c r="AF88" s="2">
        <f>ABS(AVERAGE(eod_group_score_df_negative!H88:H92))</f>
        <v>0.14819887030769238</v>
      </c>
      <c r="AG88" s="2">
        <f>ABS(AVERAGE(eod_group_score_df_negative!I88:I92))</f>
        <v>0.10184020252488449</v>
      </c>
      <c r="AH88" s="2">
        <f>ABS(AVERAGE(eod_group_score_df_negative!J88:J92))</f>
        <v>4.6446107460127381E-2</v>
      </c>
      <c r="AI88" s="2">
        <f>ABS(AVERAGE(eod_group_score_df_negative!K88:K92))</f>
        <v>8.2173637678902817E-2</v>
      </c>
      <c r="AJ88" s="2">
        <f>ABS(AVERAGE(eod_group_score_df_negative!L88:L92))</f>
        <v>4.2435937765793491E-2</v>
      </c>
      <c r="AK88" s="2">
        <f>ABS(AVERAGE(eod_group_score_df_negative!M88:M92))</f>
        <v>7.7585528906090537E-2</v>
      </c>
      <c r="AL88" s="2">
        <f>ABS(AVERAGE(eod_group_score_df_negative!N88:N92))</f>
        <v>0.1255450017784569</v>
      </c>
      <c r="AM88" s="2">
        <f>ABS(AVERAGE(eod_group_score_df_negative!O88:O92))</f>
        <v>6.5317436648366131E-2</v>
      </c>
      <c r="AN88" s="2">
        <f>ABS(AVERAGE(eod_group_score_df_negative!P88:P92))</f>
        <v>0.29316449066308981</v>
      </c>
      <c r="AO88" s="2">
        <f>ABS(AVERAGE(eod_group_score_df_negative!Q88:Q92))</f>
        <v>9.8741127972564194E-2</v>
      </c>
      <c r="AP88" s="2">
        <f>ABS(AVERAGE(eod_group_score_df_negative!R88:R92))</f>
        <v>0.29335510247876406</v>
      </c>
      <c r="AQ88" s="2">
        <f>ABS(AVERAGE(eod_group_score_df_negative!S88:S92))</f>
        <v>6.5924602868916993E-2</v>
      </c>
      <c r="AR88" s="2">
        <f>ABS(AVERAGE(eod_group_score_df_negative!T88:T92))</f>
        <v>0.11752588233867209</v>
      </c>
      <c r="AS88" s="2">
        <f>ABS(AVERAGE(eod_group_score_df_negative!U88:U92))</f>
        <v>3.8781922434582769E-2</v>
      </c>
      <c r="AT88" s="2">
        <f>ABS(AVERAGE(eod_group_score_df_negative!V88:V92))</f>
        <v>0.10555522422332375</v>
      </c>
      <c r="AU88" s="2">
        <f>ABS(AVERAGE(eod_group_score_df_negative!W88:W92))</f>
        <v>5.9826890619679982E-2</v>
      </c>
      <c r="AV88" s="2">
        <f>ABS(AVERAGE(eod_group_score_df_negative!X88:X92))</f>
        <v>0.11164885727454443</v>
      </c>
      <c r="AW88" s="2">
        <f>ABS(AVERAGE(eod_group_score_df_negative!Y88:Y92))</f>
        <v>0.15364625750138455</v>
      </c>
      <c r="AX88" t="s">
        <v>277</v>
      </c>
      <c r="AY88" s="4">
        <f t="shared" si="235"/>
        <v>0.45745966508713765</v>
      </c>
      <c r="AZ88" s="4">
        <f t="shared" si="236"/>
        <v>0.66485263498240621</v>
      </c>
      <c r="BA88" s="4">
        <f t="shared" si="237"/>
        <v>0.17182708832460789</v>
      </c>
      <c r="BB88" s="4">
        <f t="shared" si="238"/>
        <v>0.19943420475415577</v>
      </c>
      <c r="BC88" s="4">
        <f t="shared" si="239"/>
        <v>0.92784361246571989</v>
      </c>
      <c r="BD88" s="4">
        <f t="shared" si="240"/>
        <v>0.55422235617016236</v>
      </c>
      <c r="BE88" s="4">
        <f t="shared" si="241"/>
        <v>0.68382768156753393</v>
      </c>
      <c r="BF88" s="4">
        <f t="shared" si="242"/>
        <v>0.75292972590101903</v>
      </c>
      <c r="BG88" s="4">
        <f t="shared" si="243"/>
        <v>0.79405045857959244</v>
      </c>
      <c r="BH88" s="4">
        <f t="shared" si="244"/>
        <v>0.74388990013463052</v>
      </c>
      <c r="BI88" s="4">
        <f t="shared" si="245"/>
        <v>0.67041503212390774</v>
      </c>
      <c r="BJ88" s="4">
        <f t="shared" si="246"/>
        <v>0.47857680064407832</v>
      </c>
      <c r="BK88" s="4">
        <f t="shared" si="247"/>
        <v>0.81929860528206688</v>
      </c>
      <c r="BL88" s="4">
        <f t="shared" si="248"/>
        <v>0.83293873011905473</v>
      </c>
      <c r="BM88" s="4">
        <f t="shared" si="249"/>
        <v>0.15270383070141128</v>
      </c>
      <c r="BN88" s="4">
        <f t="shared" si="250"/>
        <v>0.23688098875536867</v>
      </c>
      <c r="BO88" s="4">
        <f t="shared" si="251"/>
        <v>0.6225384635129928</v>
      </c>
      <c r="BP88" s="4">
        <f t="shared" si="252"/>
        <v>0.5157090684004153</v>
      </c>
      <c r="BQ88" s="4">
        <f t="shared" si="253"/>
        <v>0.74937211023056438</v>
      </c>
      <c r="BR88" s="4">
        <f t="shared" si="254"/>
        <v>0.64767840944673161</v>
      </c>
      <c r="BS88" s="4">
        <f t="shared" si="255"/>
        <v>0.61705994352131011</v>
      </c>
      <c r="BT88" s="4">
        <f t="shared" si="256"/>
        <v>0.68707627461781373</v>
      </c>
      <c r="BU88" s="4">
        <f t="shared" si="257"/>
        <v>8.1345559381584359E-2</v>
      </c>
      <c r="BV88" t="s">
        <v>277</v>
      </c>
      <c r="BW88" s="1">
        <f t="shared" si="231"/>
        <v>45358</v>
      </c>
      <c r="BX88">
        <f>group_stock_price_index[[#This Row],[VNINDEX]]</f>
        <v>1268.46</v>
      </c>
      <c r="BY88" s="5">
        <f t="shared" si="258"/>
        <v>0.59937559388513928</v>
      </c>
      <c r="BZ88" s="5">
        <f t="shared" si="259"/>
        <v>0.2672983459982835</v>
      </c>
      <c r="CA88" s="5">
        <f t="shared" si="260"/>
        <v>0.82331471706144832</v>
      </c>
      <c r="CB88" s="5">
        <f t="shared" si="261"/>
        <v>0.64909019521107525</v>
      </c>
      <c r="CC88" s="5">
        <f t="shared" si="262"/>
        <v>0.47938166379013641</v>
      </c>
      <c r="CD88" s="5">
        <f t="shared" ref="CD88:CE88" si="338">IF(AVERAGE(BS88:BS92)&lt;0,0,AVERAGE(BS88:BS92))</f>
        <v>0.47509599938524999</v>
      </c>
      <c r="CE88" s="5">
        <f t="shared" si="338"/>
        <v>0.75910971043917974</v>
      </c>
      <c r="CF88" s="5">
        <f t="shared" ref="CF88:CG88" si="339">IF(AVERAGE(BE88:BE92)&lt;0,0,AVERAGE(BE88:BE92))</f>
        <v>0.76127484151441893</v>
      </c>
      <c r="CG88" s="5">
        <f t="shared" si="339"/>
        <v>0.24044652047371592</v>
      </c>
      <c r="CH88" s="5">
        <f t="shared" si="265"/>
        <v>0.43224396830823564</v>
      </c>
      <c r="CI88" s="5">
        <f t="shared" si="266"/>
        <v>0.82865573744039867</v>
      </c>
      <c r="CJ88" s="5">
        <f t="shared" si="267"/>
        <v>0.75437027264046164</v>
      </c>
      <c r="CK88" s="5">
        <f t="shared" si="268"/>
        <v>0.75582005102580507</v>
      </c>
      <c r="CL88" s="5">
        <f t="shared" si="269"/>
        <v>0.64463009868063126</v>
      </c>
      <c r="CM88" s="5">
        <f t="shared" si="270"/>
        <v>0.49714499474589752</v>
      </c>
      <c r="CN88" s="5">
        <f t="shared" si="271"/>
        <v>0.42191196094116157</v>
      </c>
      <c r="CO88" s="5">
        <f t="shared" si="272"/>
        <v>0.82387004948905118</v>
      </c>
      <c r="CP88" s="5">
        <f t="shared" si="273"/>
        <v>0.54100547925516607</v>
      </c>
      <c r="CQ88" s="5">
        <f t="shared" si="274"/>
        <v>0.6012881467076836</v>
      </c>
      <c r="CR88" s="5">
        <f t="shared" ref="CR88:CS88" si="340">IF(AVERAGE(BH88:BH92)&lt;0,0,AVERAGE(BH88:BH92))</f>
        <v>0.81517661633780159</v>
      </c>
      <c r="CS88" s="5">
        <f t="shared" si="340"/>
        <v>0.55490523493660093</v>
      </c>
      <c r="CT88" s="5">
        <f t="shared" si="276"/>
        <v>0.45546458736206247</v>
      </c>
      <c r="CU88" s="5">
        <f t="shared" si="277"/>
        <v>0.44999584338076309</v>
      </c>
    </row>
    <row r="89" spans="1:99" x14ac:dyDescent="0.25">
      <c r="A89" s="1">
        <f>eod_group_score_df_positive[[#This Row],[date]]</f>
        <v>45357</v>
      </c>
      <c r="B89" s="1" t="s">
        <v>277</v>
      </c>
      <c r="C89" s="2">
        <f>AVERAGE(eod_group_score_df_positive!C89:C93)</f>
        <v>0.84082182081770895</v>
      </c>
      <c r="D89" s="2">
        <f>AVERAGE(eod_group_score_df_positive!D89:D93)</f>
        <v>6.7450672942536025E-2</v>
      </c>
      <c r="E89" s="2">
        <f>AVERAGE(eod_group_score_df_positive!E89:E93)</f>
        <v>0.19997214940399194</v>
      </c>
      <c r="F89" s="2">
        <f>AVERAGE(eod_group_score_df_positive!F89:F93)</f>
        <v>0.35930295155438458</v>
      </c>
      <c r="G89" s="2">
        <f>AVERAGE(eod_group_score_df_positive!G89:G93)</f>
        <v>0.69102026078329126</v>
      </c>
      <c r="H89" s="2">
        <f>AVERAGE(eod_group_score_df_positive!H89:H93)</f>
        <v>0.57799665971698977</v>
      </c>
      <c r="I89" s="2">
        <f>AVERAGE(eod_group_score_df_positive!I89:I93)</f>
        <v>0.49325594736147582</v>
      </c>
      <c r="J89" s="2">
        <f>AVERAGE(eod_group_score_df_positive!J89:J93)</f>
        <v>9.7108143169378699E-2</v>
      </c>
      <c r="K89" s="2">
        <f>AVERAGE(eod_group_score_df_positive!K89:K93)</f>
        <v>0.46862275515041929</v>
      </c>
      <c r="L89" s="2">
        <f>AVERAGE(eod_group_score_df_positive!L89:L93)</f>
        <v>0.29044484658838066</v>
      </c>
      <c r="M89" s="2">
        <f>AVERAGE(eod_group_score_df_positive!M89:M93)</f>
        <v>0.22661944125869157</v>
      </c>
      <c r="N89" s="2">
        <f>AVERAGE(eod_group_score_df_positive!N89:N93)</f>
        <v>0.20600266761815336</v>
      </c>
      <c r="O89" s="2">
        <f>AVERAGE(eod_group_score_df_positive!O89:O93)</f>
        <v>0.64467945008528327</v>
      </c>
      <c r="P89" s="2">
        <f>AVERAGE(eod_group_score_df_positive!P89:P93)</f>
        <v>3.3746055610422183</v>
      </c>
      <c r="Q89" s="2">
        <f>AVERAGE(eod_group_score_df_positive!Q89:Q93)</f>
        <v>0.12636027550317946</v>
      </c>
      <c r="R89" s="2">
        <f>AVERAGE(eod_group_score_df_positive!R89:R93)</f>
        <v>0.39895183357293024</v>
      </c>
      <c r="S89" s="2">
        <f>AVERAGE(eod_group_score_df_positive!S89:S93)</f>
        <v>0.21108365249132724</v>
      </c>
      <c r="T89" s="2">
        <f>AVERAGE(eod_group_score_df_positive!T89:T93)</f>
        <v>0.2264946476346083</v>
      </c>
      <c r="U89" s="2">
        <f>AVERAGE(eod_group_score_df_positive!U89:U93)</f>
        <v>0.1608747128797996</v>
      </c>
      <c r="V89" s="2">
        <f>AVERAGE(eod_group_score_df_positive!V89:V93)</f>
        <v>0.40892098327427923</v>
      </c>
      <c r="W89" s="2">
        <f>AVERAGE(eod_group_score_df_positive!W89:W93)</f>
        <v>0.16035172672197312</v>
      </c>
      <c r="X89" s="2">
        <f>AVERAGE(eod_group_score_df_positive!X89:X93)</f>
        <v>0.59659425108819719</v>
      </c>
      <c r="Y89" s="2">
        <f>AVERAGE(eod_group_score_df_positive!Y89:Y93)</f>
        <v>0.18428970613784604</v>
      </c>
      <c r="Z89" s="1" t="s">
        <v>277</v>
      </c>
      <c r="AA89" s="2">
        <f>ABS(AVERAGE(eod_group_score_df_negative!C89:C93))</f>
        <v>0.29280706160870584</v>
      </c>
      <c r="AB89" s="2">
        <f>ABS(AVERAGE(eod_group_score_df_negative!D89:D93))</f>
        <v>6.3520917033504834E-2</v>
      </c>
      <c r="AC89" s="2">
        <f>ABS(AVERAGE(eod_group_score_df_negative!E89:E93))</f>
        <v>0.22536682436231947</v>
      </c>
      <c r="AD89" s="2">
        <f>ABS(AVERAGE(eod_group_score_df_negative!F89:F93))</f>
        <v>0.27660792441360427</v>
      </c>
      <c r="AE89" s="2">
        <f>ABS(AVERAGE(eod_group_score_df_negative!G89:G93))</f>
        <v>0.11467585722247756</v>
      </c>
      <c r="AF89" s="2">
        <f>ABS(AVERAGE(eod_group_score_df_negative!H89:H93))</f>
        <v>0.1504956610066836</v>
      </c>
      <c r="AG89" s="2">
        <f>ABS(AVERAGE(eod_group_score_df_negative!I89:I93))</f>
        <v>9.8786789754269425E-2</v>
      </c>
      <c r="AH89" s="2">
        <f>ABS(AVERAGE(eod_group_score_df_negative!J89:J93))</f>
        <v>9.4299534437877974E-2</v>
      </c>
      <c r="AI89" s="2">
        <f>ABS(AVERAGE(eod_group_score_df_negative!K89:K93))</f>
        <v>9.3616072558117366E-2</v>
      </c>
      <c r="AJ89" s="2">
        <f>ABS(AVERAGE(eod_group_score_df_negative!L89:L93))</f>
        <v>4.7355612986711683E-2</v>
      </c>
      <c r="AK89" s="2">
        <f>ABS(AVERAGE(eod_group_score_df_negative!M89:M93))</f>
        <v>9.5314810339652223E-2</v>
      </c>
      <c r="AL89" s="2">
        <f>ABS(AVERAGE(eod_group_score_df_negative!N89:N93))</f>
        <v>0.12861607834954811</v>
      </c>
      <c r="AM89" s="2">
        <f>ABS(AVERAGE(eod_group_score_df_negative!O89:O93))</f>
        <v>7.3508816546154709E-2</v>
      </c>
      <c r="AN89" s="2">
        <f>ABS(AVERAGE(eod_group_score_df_negative!P89:P93))</f>
        <v>0.15906663196392387</v>
      </c>
      <c r="AO89" s="2">
        <f>ABS(AVERAGE(eod_group_score_df_negative!Q89:Q93))</f>
        <v>0.12190908582568302</v>
      </c>
      <c r="AP89" s="2">
        <f>ABS(AVERAGE(eod_group_score_df_negative!R89:R93))</f>
        <v>0.29612696347872897</v>
      </c>
      <c r="AQ89" s="2">
        <f>ABS(AVERAGE(eod_group_score_df_negative!S89:S93))</f>
        <v>9.3930768344705456E-2</v>
      </c>
      <c r="AR89" s="2">
        <f>ABS(AVERAGE(eod_group_score_df_negative!T89:T93))</f>
        <v>0.105652363450225</v>
      </c>
      <c r="AS89" s="2">
        <f>ABS(AVERAGE(eod_group_score_df_negative!U89:U93))</f>
        <v>3.1431416338004753E-2</v>
      </c>
      <c r="AT89" s="2">
        <f>ABS(AVERAGE(eod_group_score_df_negative!V89:V93))</f>
        <v>0.15151497293766109</v>
      </c>
      <c r="AU89" s="2">
        <f>ABS(AVERAGE(eod_group_score_df_negative!W89:W93))</f>
        <v>0.10654184544749887</v>
      </c>
      <c r="AV89" s="2">
        <f>ABS(AVERAGE(eod_group_score_df_negative!X89:X93))</f>
        <v>0.12236031237231315</v>
      </c>
      <c r="AW89" s="2">
        <f>ABS(AVERAGE(eod_group_score_df_negative!Y89:Y93))</f>
        <v>0.16682848096360878</v>
      </c>
      <c r="AX89" t="s">
        <v>277</v>
      </c>
      <c r="AY89" s="4">
        <f t="shared" si="235"/>
        <v>0.48341636994642762</v>
      </c>
      <c r="AZ89" s="4">
        <f t="shared" si="236"/>
        <v>3.0004643829628062E-2</v>
      </c>
      <c r="BA89" s="4">
        <f t="shared" si="237"/>
        <v>-5.9704556893673724E-2</v>
      </c>
      <c r="BB89" s="4">
        <f t="shared" si="238"/>
        <v>0.13004185062081422</v>
      </c>
      <c r="BC89" s="4">
        <f t="shared" si="239"/>
        <v>0.71533719808326923</v>
      </c>
      <c r="BD89" s="4">
        <f t="shared" si="240"/>
        <v>0.58682979428751303</v>
      </c>
      <c r="BE89" s="4">
        <f t="shared" si="241"/>
        <v>0.66628493667356159</v>
      </c>
      <c r="BF89" s="4">
        <f t="shared" si="242"/>
        <v>1.4673438216327038E-2</v>
      </c>
      <c r="BG89" s="4">
        <f t="shared" si="243"/>
        <v>0.66698823366696502</v>
      </c>
      <c r="BH89" s="4">
        <f t="shared" si="244"/>
        <v>0.71962375038637483</v>
      </c>
      <c r="BI89" s="4">
        <f t="shared" si="245"/>
        <v>0.40786163717323098</v>
      </c>
      <c r="BJ89" s="4">
        <f t="shared" si="246"/>
        <v>0.23126794359594804</v>
      </c>
      <c r="BK89" s="4">
        <f t="shared" si="247"/>
        <v>0.79529374131677877</v>
      </c>
      <c r="BL89" s="4">
        <f t="shared" si="248"/>
        <v>0.9099709179143729</v>
      </c>
      <c r="BM89" s="4">
        <f t="shared" si="249"/>
        <v>1.7928872308976978E-2</v>
      </c>
      <c r="BN89" s="4">
        <f t="shared" si="250"/>
        <v>0.14793268120155187</v>
      </c>
      <c r="BO89" s="4">
        <f t="shared" si="251"/>
        <v>0.38408965656610683</v>
      </c>
      <c r="BP89" s="4">
        <f t="shared" si="252"/>
        <v>0.36382168182003938</v>
      </c>
      <c r="BQ89" s="4">
        <f t="shared" si="253"/>
        <v>0.67311061310577591</v>
      </c>
      <c r="BR89" s="4">
        <f t="shared" si="254"/>
        <v>0.45929603103351707</v>
      </c>
      <c r="BS89" s="4">
        <f t="shared" si="255"/>
        <v>0.20161550102939937</v>
      </c>
      <c r="BT89" s="4">
        <f t="shared" si="256"/>
        <v>0.65961600748909088</v>
      </c>
      <c r="BU89" s="4">
        <f t="shared" si="257"/>
        <v>4.9730335299298746E-2</v>
      </c>
      <c r="BV89" t="s">
        <v>277</v>
      </c>
      <c r="BW89" s="1">
        <f t="shared" si="231"/>
        <v>45357</v>
      </c>
      <c r="BX89">
        <f>group_stock_price_index[[#This Row],[VNINDEX]]</f>
        <v>1262.73</v>
      </c>
      <c r="BY89" s="5">
        <f t="shared" si="258"/>
        <v>0.49176362587538625</v>
      </c>
      <c r="BZ89" s="5">
        <f t="shared" si="259"/>
        <v>0.16458079198197367</v>
      </c>
      <c r="CA89" s="5">
        <f t="shared" si="260"/>
        <v>0.74971094005671346</v>
      </c>
      <c r="CB89" s="5">
        <f t="shared" si="261"/>
        <v>0.60022431697948309</v>
      </c>
      <c r="CC89" s="5">
        <f t="shared" si="262"/>
        <v>0.44422104850061161</v>
      </c>
      <c r="CD89" s="5">
        <f t="shared" ref="CD89:CE89" si="341">IF(AVERAGE(BS89:BS93)&lt;0,0,AVERAGE(BS89:BS93))</f>
        <v>0.32565945134775431</v>
      </c>
      <c r="CE89" s="5">
        <f t="shared" si="341"/>
        <v>0.55421214311225175</v>
      </c>
      <c r="CF89" s="5">
        <f t="shared" ref="CF89:CG89" si="342">IF(AVERAGE(BE89:BE93)&lt;0,0,AVERAGE(BE89:BE93))</f>
        <v>0.58644830234272349</v>
      </c>
      <c r="CG89" s="5">
        <f t="shared" si="342"/>
        <v>5.5244719599303535E-2</v>
      </c>
      <c r="CH89" s="5">
        <f t="shared" si="265"/>
        <v>0.34039475872079106</v>
      </c>
      <c r="CI89" s="5">
        <f t="shared" si="266"/>
        <v>0.69548857074033343</v>
      </c>
      <c r="CJ89" s="5">
        <f t="shared" si="267"/>
        <v>0.67474676483979334</v>
      </c>
      <c r="CK89" s="5">
        <f t="shared" si="268"/>
        <v>0.78954729465429452</v>
      </c>
      <c r="CL89" s="5">
        <f t="shared" si="269"/>
        <v>0.68097924490331341</v>
      </c>
      <c r="CM89" s="5">
        <f t="shared" si="270"/>
        <v>0.46843294487551035</v>
      </c>
      <c r="CN89" s="5">
        <f t="shared" si="271"/>
        <v>0.36609519703385529</v>
      </c>
      <c r="CO89" s="5">
        <f t="shared" si="272"/>
        <v>0.64271544210053988</v>
      </c>
      <c r="CP89" s="5">
        <f t="shared" si="273"/>
        <v>0.38891100730782779</v>
      </c>
      <c r="CQ89" s="5">
        <f t="shared" si="274"/>
        <v>0.48381135971632894</v>
      </c>
      <c r="CR89" s="5">
        <f t="shared" ref="CR89:CS89" si="343">IF(AVERAGE(BH89:BH93)&lt;0,0,AVERAGE(BH89:BH93))</f>
        <v>0.65506124739526972</v>
      </c>
      <c r="CS89" s="5">
        <f t="shared" si="343"/>
        <v>0.34532417585589276</v>
      </c>
      <c r="CT89" s="5">
        <f t="shared" si="276"/>
        <v>0.33141519205244652</v>
      </c>
      <c r="CU89" s="5">
        <f t="shared" si="277"/>
        <v>0.47988432603650899</v>
      </c>
    </row>
    <row r="90" spans="1:99" x14ac:dyDescent="0.25">
      <c r="A90" s="1">
        <f>eod_group_score_df_positive[[#This Row],[date]]</f>
        <v>45356</v>
      </c>
      <c r="B90" s="1" t="s">
        <v>277</v>
      </c>
      <c r="C90" s="2">
        <f>AVERAGE(eod_group_score_df_positive!C90:C94)</f>
        <v>0.87545280544482584</v>
      </c>
      <c r="D90" s="2">
        <f>AVERAGE(eod_group_score_df_positive!D90:D94)</f>
        <v>0.14861860975057475</v>
      </c>
      <c r="E90" s="2">
        <f>AVERAGE(eod_group_score_df_positive!E90:E94)</f>
        <v>0.20549414226438617</v>
      </c>
      <c r="F90" s="2">
        <f>AVERAGE(eod_group_score_df_positive!F90:F94)</f>
        <v>0.36014012566430942</v>
      </c>
      <c r="G90" s="2">
        <f>AVERAGE(eod_group_score_df_positive!G90:G94)</f>
        <v>0.65873076735939018</v>
      </c>
      <c r="H90" s="2">
        <f>AVERAGE(eod_group_score_df_positive!H90:H94)</f>
        <v>0.56186793977756466</v>
      </c>
      <c r="I90" s="2">
        <f>AVERAGE(eod_group_score_df_positive!I90:I94)</f>
        <v>0.65149427277615835</v>
      </c>
      <c r="J90" s="2">
        <f>AVERAGE(eod_group_score_df_positive!J90:J94)</f>
        <v>0.21382678730566171</v>
      </c>
      <c r="K90" s="2">
        <f>AVERAGE(eod_group_score_df_positive!K90:K94)</f>
        <v>0.47760469015906304</v>
      </c>
      <c r="L90" s="2">
        <f>AVERAGE(eod_group_score_df_positive!L90:L94)</f>
        <v>0.48447783952003187</v>
      </c>
      <c r="M90" s="2">
        <f>AVERAGE(eod_group_score_df_positive!M90:M94)</f>
        <v>0.2170319723244202</v>
      </c>
      <c r="N90" s="2">
        <f>AVERAGE(eod_group_score_df_positive!N90:N94)</f>
        <v>0.22638170880770483</v>
      </c>
      <c r="O90" s="2">
        <f>AVERAGE(eod_group_score_df_positive!O90:O94)</f>
        <v>0.7058524356000121</v>
      </c>
      <c r="P90" s="2">
        <f>AVERAGE(eod_group_score_df_positive!P90:P94)</f>
        <v>3.3763513050545164</v>
      </c>
      <c r="Q90" s="2">
        <f>AVERAGE(eod_group_score_df_positive!Q90:Q94)</f>
        <v>0.32016658199705167</v>
      </c>
      <c r="R90" s="2">
        <f>AVERAGE(eod_group_score_df_positive!R90:R94)</f>
        <v>0.39895183357293024</v>
      </c>
      <c r="S90" s="2">
        <f>AVERAGE(eod_group_score_df_positive!S90:S94)</f>
        <v>0.17916116216542327</v>
      </c>
      <c r="T90" s="2">
        <f>AVERAGE(eod_group_score_df_positive!T90:T94)</f>
        <v>0.26795383087921493</v>
      </c>
      <c r="U90" s="2">
        <f>AVERAGE(eod_group_score_df_positive!U90:U94)</f>
        <v>0.14371936458210213</v>
      </c>
      <c r="V90" s="2">
        <f>AVERAGE(eod_group_score_df_positive!V90:V94)</f>
        <v>0.38920778969716935</v>
      </c>
      <c r="W90" s="2">
        <f>AVERAGE(eod_group_score_df_positive!W90:W94)</f>
        <v>0.14994446366504968</v>
      </c>
      <c r="X90" s="2">
        <f>AVERAGE(eod_group_score_df_positive!X90:X94)</f>
        <v>0.59529013158755539</v>
      </c>
      <c r="Y90" s="2">
        <f>AVERAGE(eod_group_score_df_positive!Y90:Y94)</f>
        <v>0.18286744731185461</v>
      </c>
      <c r="Z90" s="1" t="s">
        <v>277</v>
      </c>
      <c r="AA90" s="2">
        <f>ABS(AVERAGE(eod_group_score_df_negative!C90:C94))</f>
        <v>0.12152783019702149</v>
      </c>
      <c r="AB90" s="2">
        <f>ABS(AVERAGE(eod_group_score_df_negative!D90:D94))</f>
        <v>5.385812517511579E-2</v>
      </c>
      <c r="AC90" s="2">
        <f>ABS(AVERAGE(eod_group_score_df_negative!E90:E94))</f>
        <v>0.14963973289902505</v>
      </c>
      <c r="AD90" s="2">
        <f>ABS(AVERAGE(eod_group_score_df_negative!F90:F94))</f>
        <v>0.12801988168828729</v>
      </c>
      <c r="AE90" s="2">
        <f>ABS(AVERAGE(eod_group_score_df_negative!G90:G94))</f>
        <v>5.3813342200555524E-2</v>
      </c>
      <c r="AF90" s="2">
        <f>ABS(AVERAGE(eod_group_score_df_negative!H90:H94))</f>
        <v>0.15071608741507747</v>
      </c>
      <c r="AG90" s="2">
        <f>ABS(AVERAGE(eod_group_score_df_negative!I90:I94))</f>
        <v>6.5966254169492061E-2</v>
      </c>
      <c r="AH90" s="2">
        <f>ABS(AVERAGE(eod_group_score_df_negative!J90:J94))</f>
        <v>0.26405121663233172</v>
      </c>
      <c r="AI90" s="2">
        <f>ABS(AVERAGE(eod_group_score_df_negative!K90:K94))</f>
        <v>7.5733131969951142E-2</v>
      </c>
      <c r="AJ90" s="2">
        <f>ABS(AVERAGE(eod_group_score_df_negative!L90:L94))</f>
        <v>2.9468216050149793E-2</v>
      </c>
      <c r="AK90" s="2">
        <f>ABS(AVERAGE(eod_group_score_df_negative!M90:M94))</f>
        <v>6.5714402718292514E-2</v>
      </c>
      <c r="AL90" s="2">
        <f>ABS(AVERAGE(eod_group_score_df_negative!N90:N94))</f>
        <v>0.12616727316322826</v>
      </c>
      <c r="AM90" s="2">
        <f>ABS(AVERAGE(eod_group_score_df_negative!O90:O94))</f>
        <v>5.1311098648847288E-2</v>
      </c>
      <c r="AN90" s="2">
        <f>ABS(AVERAGE(eod_group_score_df_negative!P90:P94))</f>
        <v>0.13477182547222019</v>
      </c>
      <c r="AO90" s="2">
        <f>ABS(AVERAGE(eod_group_score_df_negative!Q90:Q94))</f>
        <v>6.7651435032633919E-2</v>
      </c>
      <c r="AP90" s="2">
        <f>ABS(AVERAGE(eod_group_score_df_negative!R90:R94))</f>
        <v>0.11482449739733407</v>
      </c>
      <c r="AQ90" s="2">
        <f>ABS(AVERAGE(eod_group_score_df_negative!S90:S94))</f>
        <v>6.0838971880963842E-2</v>
      </c>
      <c r="AR90" s="2">
        <f>ABS(AVERAGE(eod_group_score_df_negative!T90:T94))</f>
        <v>5.2194918654942676E-2</v>
      </c>
      <c r="AS90" s="2">
        <f>ABS(AVERAGE(eod_group_score_df_negative!U90:U94))</f>
        <v>2.3750554559089008E-2</v>
      </c>
      <c r="AT90" s="2">
        <f>ABS(AVERAGE(eod_group_score_df_negative!V90:V94))</f>
        <v>0.11764250018627805</v>
      </c>
      <c r="AU90" s="2">
        <f>ABS(AVERAGE(eod_group_score_df_negative!W90:W94))</f>
        <v>8.2039876176210572E-2</v>
      </c>
      <c r="AV90" s="2">
        <f>ABS(AVERAGE(eod_group_score_df_negative!X90:X94))</f>
        <v>6.6785615545739613E-2</v>
      </c>
      <c r="AW90" s="2">
        <f>ABS(AVERAGE(eod_group_score_df_negative!Y90:Y94))</f>
        <v>8.0562853074268623E-2</v>
      </c>
      <c r="AX90" t="s">
        <v>277</v>
      </c>
      <c r="AY90" s="4">
        <f t="shared" si="235"/>
        <v>0.75620824346546522</v>
      </c>
      <c r="AZ90" s="4">
        <f t="shared" si="236"/>
        <v>0.46800677919977468</v>
      </c>
      <c r="BA90" s="4">
        <f t="shared" si="237"/>
        <v>0.15727705316666929</v>
      </c>
      <c r="BB90" s="4">
        <f t="shared" si="238"/>
        <v>0.47550032874438708</v>
      </c>
      <c r="BC90" s="4">
        <f t="shared" si="239"/>
        <v>0.84895435530639729</v>
      </c>
      <c r="BD90" s="4">
        <f t="shared" si="240"/>
        <v>0.57698718561275741</v>
      </c>
      <c r="BE90" s="4">
        <f t="shared" si="241"/>
        <v>0.81611182304252616</v>
      </c>
      <c r="BF90" s="4">
        <f t="shared" si="242"/>
        <v>-0.10509885140724501</v>
      </c>
      <c r="BG90" s="4">
        <f t="shared" si="243"/>
        <v>0.72626800865134622</v>
      </c>
      <c r="BH90" s="4">
        <f t="shared" si="244"/>
        <v>0.88532564563626348</v>
      </c>
      <c r="BI90" s="4">
        <f t="shared" si="245"/>
        <v>0.53517067931735318</v>
      </c>
      <c r="BJ90" s="4">
        <f t="shared" si="246"/>
        <v>0.28425677216319134</v>
      </c>
      <c r="BK90" s="4">
        <f t="shared" si="247"/>
        <v>0.86446495023099534</v>
      </c>
      <c r="BL90" s="4">
        <f t="shared" si="248"/>
        <v>0.92323150145292587</v>
      </c>
      <c r="BM90" s="4">
        <f t="shared" si="249"/>
        <v>0.65111762702115239</v>
      </c>
      <c r="BN90" s="4">
        <f t="shared" si="250"/>
        <v>0.55301756629976107</v>
      </c>
      <c r="BO90" s="4">
        <f t="shared" si="251"/>
        <v>0.49300885082668394</v>
      </c>
      <c r="BP90" s="4">
        <f t="shared" si="252"/>
        <v>0.67393332798650296</v>
      </c>
      <c r="BQ90" s="4">
        <f t="shared" si="253"/>
        <v>0.71636035079153171</v>
      </c>
      <c r="BR90" s="4">
        <f t="shared" si="254"/>
        <v>0.53578994612657527</v>
      </c>
      <c r="BS90" s="4">
        <f t="shared" si="255"/>
        <v>0.29271194570850828</v>
      </c>
      <c r="BT90" s="4">
        <f t="shared" si="256"/>
        <v>0.798253852871328</v>
      </c>
      <c r="BU90" s="4">
        <f t="shared" si="257"/>
        <v>0.38835545526703996</v>
      </c>
      <c r="BV90" t="s">
        <v>277</v>
      </c>
      <c r="BW90" s="1">
        <f t="shared" si="231"/>
        <v>45356</v>
      </c>
      <c r="BX90">
        <f>group_stock_price_index[[#This Row],[VNINDEX]]</f>
        <v>1269.98</v>
      </c>
      <c r="BY90" s="5">
        <f t="shared" si="258"/>
        <v>0.37506329583874204</v>
      </c>
      <c r="BZ90" s="5">
        <f t="shared" si="259"/>
        <v>0.13929351318436731</v>
      </c>
      <c r="CA90" s="5">
        <f t="shared" si="260"/>
        <v>0.71080537192332804</v>
      </c>
      <c r="CB90" s="5">
        <f t="shared" si="261"/>
        <v>0.62957213770643561</v>
      </c>
      <c r="CC90" s="5">
        <f t="shared" si="262"/>
        <v>0.42385931860854942</v>
      </c>
      <c r="CD90" s="5">
        <f t="shared" ref="CD90:CE90" si="344">IF(AVERAGE(BS90:BS94)&lt;0,0,AVERAGE(BS90:BS94))</f>
        <v>0.32228128601066969</v>
      </c>
      <c r="CE90" s="5">
        <f t="shared" si="344"/>
        <v>0.46720394476306276</v>
      </c>
      <c r="CF90" s="5">
        <f t="shared" ref="CF90:CG90" si="345">IF(AVERAGE(BE90:BE94)&lt;0,0,AVERAGE(BE90:BE94))</f>
        <v>0.41953210774092764</v>
      </c>
      <c r="CG90" s="5">
        <f t="shared" si="345"/>
        <v>3.1432884034301237E-2</v>
      </c>
      <c r="CH90" s="5">
        <f t="shared" si="265"/>
        <v>0.32328646246858</v>
      </c>
      <c r="CI90" s="5">
        <f t="shared" si="266"/>
        <v>0.51894598810930259</v>
      </c>
      <c r="CJ90" s="5">
        <f t="shared" si="267"/>
        <v>0.63077054466080029</v>
      </c>
      <c r="CK90" s="5">
        <f t="shared" si="268"/>
        <v>0.83851735983581155</v>
      </c>
      <c r="CL90" s="5">
        <f t="shared" si="269"/>
        <v>0.69749491809328601</v>
      </c>
      <c r="CM90" s="5">
        <f t="shared" si="270"/>
        <v>0.45132254519360737</v>
      </c>
      <c r="CN90" s="5">
        <f t="shared" si="271"/>
        <v>0.36066002986436241</v>
      </c>
      <c r="CO90" s="5">
        <f t="shared" si="272"/>
        <v>0.50942998825651287</v>
      </c>
      <c r="CP90" s="5">
        <f t="shared" si="273"/>
        <v>0.35637714080614713</v>
      </c>
      <c r="CQ90" s="5">
        <f t="shared" si="274"/>
        <v>0.41758163834568746</v>
      </c>
      <c r="CR90" s="5">
        <f t="shared" ref="CR90:CS90" si="346">IF(AVERAGE(BH90:BH94)&lt;0,0,AVERAGE(BH90:BH94))</f>
        <v>0.50429742961747182</v>
      </c>
      <c r="CS90" s="5">
        <f t="shared" si="346"/>
        <v>0.19166394508473053</v>
      </c>
      <c r="CT90" s="5">
        <f t="shared" si="276"/>
        <v>0.35972581949564264</v>
      </c>
      <c r="CU90" s="5">
        <f t="shared" si="277"/>
        <v>0.49184146711794802</v>
      </c>
    </row>
    <row r="91" spans="1:99" x14ac:dyDescent="0.25">
      <c r="A91" s="1">
        <f>eod_group_score_df_positive[[#This Row],[date]]</f>
        <v>45355</v>
      </c>
      <c r="B91" s="1" t="s">
        <v>277</v>
      </c>
      <c r="C91" s="2">
        <f>AVERAGE(eod_group_score_df_positive!C91:C95)</f>
        <v>0.44876801811721406</v>
      </c>
      <c r="D91" s="2">
        <f>AVERAGE(eod_group_score_df_positive!D91:D95)</f>
        <v>0.25271135533690547</v>
      </c>
      <c r="E91" s="2">
        <f>AVERAGE(eod_group_score_df_positive!E91:E95)</f>
        <v>0.36224782751442974</v>
      </c>
      <c r="F91" s="2">
        <f>AVERAGE(eod_group_score_df_positive!F91:F95)</f>
        <v>0.98585755735548519</v>
      </c>
      <c r="G91" s="2">
        <f>AVERAGE(eod_group_score_df_positive!G91:G95)</f>
        <v>0.47653112883636223</v>
      </c>
      <c r="H91" s="2">
        <f>AVERAGE(eod_group_score_df_positive!H91:H95)</f>
        <v>0.72708744213497223</v>
      </c>
      <c r="I91" s="2">
        <f>AVERAGE(eod_group_score_df_positive!I91:I95)</f>
        <v>0.55427789654715065</v>
      </c>
      <c r="J91" s="2">
        <f>AVERAGE(eod_group_score_df_positive!J91:J95)</f>
        <v>0.45870840429725651</v>
      </c>
      <c r="K91" s="2">
        <f>AVERAGE(eod_group_score_df_positive!K91:K95)</f>
        <v>0.50560110583976725</v>
      </c>
      <c r="L91" s="2">
        <f>AVERAGE(eod_group_score_df_positive!L91:L95)</f>
        <v>0.48974688259414922</v>
      </c>
      <c r="M91" s="2">
        <f>AVERAGE(eod_group_score_df_positive!M91:M95)</f>
        <v>0.17804836991922093</v>
      </c>
      <c r="N91" s="2">
        <f>AVERAGE(eod_group_score_df_positive!N91:N95)</f>
        <v>0.28090860953896302</v>
      </c>
      <c r="O91" s="2">
        <f>AVERAGE(eod_group_score_df_positive!O91:O95)</f>
        <v>0.51476154790427153</v>
      </c>
      <c r="P91" s="2">
        <f>AVERAGE(eod_group_score_df_positive!P91:P95)</f>
        <v>0.63077676743075639</v>
      </c>
      <c r="Q91" s="2">
        <f>AVERAGE(eod_group_score_df_positive!Q91:Q95)</f>
        <v>0.28569495657837718</v>
      </c>
      <c r="R91" s="2">
        <f>AVERAGE(eod_group_score_df_positive!R91:R95)</f>
        <v>0.56107883786299073</v>
      </c>
      <c r="S91" s="2">
        <f>AVERAGE(eod_group_score_df_positive!S91:S95)</f>
        <v>0.67804583462819434</v>
      </c>
      <c r="T91" s="2">
        <f>AVERAGE(eod_group_score_df_positive!T91:T95)</f>
        <v>0.1731942006669146</v>
      </c>
      <c r="U91" s="2">
        <f>AVERAGE(eod_group_score_df_positive!U91:U95)</f>
        <v>0.13477005391641364</v>
      </c>
      <c r="V91" s="2">
        <f>AVERAGE(eod_group_score_df_positive!V91:V95)</f>
        <v>0.45157201791766133</v>
      </c>
      <c r="W91" s="2">
        <f>AVERAGE(eod_group_score_df_positive!W91:W95)</f>
        <v>0.39871243870779804</v>
      </c>
      <c r="X91" s="2">
        <f>AVERAGE(eod_group_score_df_positive!X91:X95)</f>
        <v>0.55081169996877011</v>
      </c>
      <c r="Y91" s="2">
        <f>AVERAGE(eod_group_score_df_positive!Y91:Y95)</f>
        <v>0.60577952529685808</v>
      </c>
      <c r="Z91" s="1" t="s">
        <v>277</v>
      </c>
      <c r="AA91" s="2">
        <f>ABS(AVERAGE(eod_group_score_df_negative!C91:C95))</f>
        <v>0.12203377525196628</v>
      </c>
      <c r="AB91" s="2">
        <f>ABS(AVERAGE(eod_group_score_df_negative!D91:D95))</f>
        <v>5.3535119859435931E-2</v>
      </c>
      <c r="AC91" s="2">
        <f>ABS(AVERAGE(eod_group_score_df_negative!E91:E95))</f>
        <v>0.13504039019270486</v>
      </c>
      <c r="AD91" s="2">
        <f>ABS(AVERAGE(eod_group_score_df_negative!F91:F95))</f>
        <v>8.5701029500587417E-2</v>
      </c>
      <c r="AE91" s="2">
        <f>ABS(AVERAGE(eod_group_score_df_negative!G91:G95))</f>
        <v>7.9921314948414146E-2</v>
      </c>
      <c r="AF91" s="2">
        <f>ABS(AVERAGE(eod_group_score_df_negative!H91:H95))</f>
        <v>0.14863855041269816</v>
      </c>
      <c r="AG91" s="2">
        <f>ABS(AVERAGE(eod_group_score_df_negative!I91:I95))</f>
        <v>6.7512938719203983E-2</v>
      </c>
      <c r="AH91" s="2">
        <f>ABS(AVERAGE(eod_group_score_df_negative!J91:J95))</f>
        <v>0.27197172956335841</v>
      </c>
      <c r="AI91" s="2">
        <f>ABS(AVERAGE(eod_group_score_df_negative!K91:K95))</f>
        <v>7.726174028406553E-2</v>
      </c>
      <c r="AJ91" s="2">
        <f>ABS(AVERAGE(eod_group_score_df_negative!L91:L95))</f>
        <v>2.5192823521346962E-2</v>
      </c>
      <c r="AK91" s="2">
        <f>ABS(AVERAGE(eod_group_score_df_negative!M91:M95))</f>
        <v>5.9502693654828978E-2</v>
      </c>
      <c r="AL91" s="2">
        <f>ABS(AVERAGE(eod_group_score_df_negative!N91:N95))</f>
        <v>0.11665435613488237</v>
      </c>
      <c r="AM91" s="2">
        <f>ABS(AVERAGE(eod_group_score_df_negative!O91:O95))</f>
        <v>5.1094177679366894E-2</v>
      </c>
      <c r="AN91" s="2">
        <f>ABS(AVERAGE(eod_group_score_df_negative!P91:P95))</f>
        <v>0.1183790539185104</v>
      </c>
      <c r="AO91" s="2">
        <f>ABS(AVERAGE(eod_group_score_df_negative!Q91:Q95))</f>
        <v>6.8515949645093804E-2</v>
      </c>
      <c r="AP91" s="2">
        <f>ABS(AVERAGE(eod_group_score_df_negative!R91:R95))</f>
        <v>0.11247674883382622</v>
      </c>
      <c r="AQ91" s="2">
        <f>ABS(AVERAGE(eod_group_score_df_negative!S91:S95))</f>
        <v>5.8288880042086488E-2</v>
      </c>
      <c r="AR91" s="2">
        <f>ABS(AVERAGE(eod_group_score_df_negative!T91:T95))</f>
        <v>4.7461491823955058E-2</v>
      </c>
      <c r="AS91" s="2">
        <f>ABS(AVERAGE(eod_group_score_df_negative!U91:U95))</f>
        <v>2.7968762884989951E-2</v>
      </c>
      <c r="AT91" s="2">
        <f>ABS(AVERAGE(eod_group_score_df_negative!V91:V95))</f>
        <v>0.11742085231424852</v>
      </c>
      <c r="AU91" s="2">
        <f>ABS(AVERAGE(eod_group_score_df_negative!W91:W95))</f>
        <v>7.3555257236767604E-2</v>
      </c>
      <c r="AV91" s="2">
        <f>ABS(AVERAGE(eod_group_score_df_negative!X91:X95))</f>
        <v>6.5017435038492943E-2</v>
      </c>
      <c r="AW91" s="2">
        <f>ABS(AVERAGE(eod_group_score_df_negative!Y91:Y95))</f>
        <v>5.9774449579312973E-2</v>
      </c>
      <c r="AX91" t="s">
        <v>277</v>
      </c>
      <c r="AY91" s="4">
        <f t="shared" si="235"/>
        <v>0.57241278261703743</v>
      </c>
      <c r="AZ91" s="4">
        <f t="shared" si="236"/>
        <v>0.65037886672743983</v>
      </c>
      <c r="BA91" s="4">
        <f t="shared" si="237"/>
        <v>0.45689286259247952</v>
      </c>
      <c r="BB91" s="4">
        <f t="shared" si="238"/>
        <v>0.84004415521127551</v>
      </c>
      <c r="BC91" s="4">
        <f t="shared" si="239"/>
        <v>0.71274700707639993</v>
      </c>
      <c r="BD91" s="4">
        <f t="shared" si="240"/>
        <v>0.66053639682367438</v>
      </c>
      <c r="BE91" s="4">
        <f t="shared" si="241"/>
        <v>0.78284357089218382</v>
      </c>
      <c r="BF91" s="4">
        <f t="shared" si="242"/>
        <v>0.25556555608985548</v>
      </c>
      <c r="BG91" s="4">
        <f t="shared" si="243"/>
        <v>0.73488877941741104</v>
      </c>
      <c r="BH91" s="4">
        <f t="shared" si="244"/>
        <v>0.90215233658561012</v>
      </c>
      <c r="BI91" s="4">
        <f t="shared" si="245"/>
        <v>0.49903239531250781</v>
      </c>
      <c r="BJ91" s="4">
        <f t="shared" si="246"/>
        <v>0.41315280241377494</v>
      </c>
      <c r="BK91" s="4">
        <f t="shared" si="247"/>
        <v>0.81940916961945731</v>
      </c>
      <c r="BL91" s="4">
        <f t="shared" si="248"/>
        <v>0.68396680491568795</v>
      </c>
      <c r="BM91" s="4">
        <f t="shared" si="249"/>
        <v>0.61313472599927676</v>
      </c>
      <c r="BN91" s="4">
        <f t="shared" si="250"/>
        <v>0.6660208866044055</v>
      </c>
      <c r="BO91" s="4">
        <f t="shared" si="251"/>
        <v>0.8416783050404264</v>
      </c>
      <c r="BP91" s="4">
        <f t="shared" si="252"/>
        <v>0.56981402756315536</v>
      </c>
      <c r="BQ91" s="4">
        <f t="shared" si="253"/>
        <v>0.65627422596882579</v>
      </c>
      <c r="BR91" s="4">
        <f t="shared" si="254"/>
        <v>0.58726775516048146</v>
      </c>
      <c r="BS91" s="4">
        <f t="shared" si="255"/>
        <v>0.6885018481323294</v>
      </c>
      <c r="BT91" s="4">
        <f t="shared" si="256"/>
        <v>0.7888458621311375</v>
      </c>
      <c r="BU91" s="4">
        <f t="shared" si="257"/>
        <v>0.82037685346125599</v>
      </c>
      <c r="BV91" t="s">
        <v>277</v>
      </c>
      <c r="BW91" s="1">
        <f t="shared" si="231"/>
        <v>45355</v>
      </c>
      <c r="BX91">
        <f>group_stock_price_index[[#This Row],[VNINDEX]]</f>
        <v>1261.4100000000001</v>
      </c>
      <c r="BY91" s="5">
        <f t="shared" si="258"/>
        <v>0.20963363595699197</v>
      </c>
      <c r="BZ91" s="5">
        <f t="shared" si="259"/>
        <v>8.8818607619837509E-2</v>
      </c>
      <c r="CA91" s="5">
        <f t="shared" si="260"/>
        <v>0.64363435223961418</v>
      </c>
      <c r="CB91" s="5">
        <f t="shared" si="261"/>
        <v>0.62943121358644194</v>
      </c>
      <c r="CC91" s="5">
        <f t="shared" si="262"/>
        <v>0.34954647451759258</v>
      </c>
      <c r="CD91" s="5">
        <f t="shared" ref="CD91:CE91" si="347">IF(AVERAGE(BS91:BS95)&lt;0,0,AVERAGE(BS91:BS95))</f>
        <v>0.30867447492749728</v>
      </c>
      <c r="CE91" s="5">
        <f t="shared" si="347"/>
        <v>0.34642636762085477</v>
      </c>
      <c r="CF91" s="5">
        <f t="shared" ref="CF91:CG91" si="348">IF(AVERAGE(BE91:BE95)&lt;0,0,AVERAGE(BE91:BE95))</f>
        <v>0.22716762409363742</v>
      </c>
      <c r="CG91" s="5">
        <f t="shared" si="348"/>
        <v>5.0384907993720272E-2</v>
      </c>
      <c r="CH91" s="5">
        <f t="shared" si="265"/>
        <v>0.33514389998686678</v>
      </c>
      <c r="CI91" s="5">
        <f t="shared" si="266"/>
        <v>0.3739487712981352</v>
      </c>
      <c r="CJ91" s="5">
        <f t="shared" si="267"/>
        <v>0.58802765446029848</v>
      </c>
      <c r="CK91" s="5">
        <f t="shared" si="268"/>
        <v>0.87698446727732582</v>
      </c>
      <c r="CL91" s="5">
        <f t="shared" si="269"/>
        <v>0.72345183543337943</v>
      </c>
      <c r="CM91" s="5">
        <f t="shared" si="270"/>
        <v>0.44289294460253359</v>
      </c>
      <c r="CN91" s="5">
        <f t="shared" si="271"/>
        <v>0.17590889184326652</v>
      </c>
      <c r="CO91" s="5">
        <f t="shared" si="272"/>
        <v>0.33102050911128139</v>
      </c>
      <c r="CP91" s="5">
        <f t="shared" si="273"/>
        <v>0.26249532284623012</v>
      </c>
      <c r="CQ91" s="5">
        <f t="shared" si="274"/>
        <v>0.33788388977438433</v>
      </c>
      <c r="CR91" s="5">
        <f t="shared" ref="CR91:CS91" si="349">IF(AVERAGE(BH91:BH95)&lt;0,0,AVERAGE(BH91:BH95))</f>
        <v>0.25365736246968756</v>
      </c>
      <c r="CS91" s="5">
        <f t="shared" si="349"/>
        <v>1.2029690953539739E-2</v>
      </c>
      <c r="CT91" s="5">
        <f t="shared" si="276"/>
        <v>0.24541223540032714</v>
      </c>
      <c r="CU91" s="5">
        <f t="shared" si="277"/>
        <v>0.47232808793760139</v>
      </c>
    </row>
    <row r="92" spans="1:99" x14ac:dyDescent="0.25">
      <c r="A92" s="1">
        <f>eod_group_score_df_positive[[#This Row],[date]]</f>
        <v>45352</v>
      </c>
      <c r="B92" s="1" t="s">
        <v>277</v>
      </c>
      <c r="C92" s="2">
        <f>AVERAGE(eod_group_score_df_positive!C92:C96)</f>
        <v>0.64462309686849439</v>
      </c>
      <c r="D92" s="2">
        <f>AVERAGE(eod_group_score_df_positive!D92:D96)</f>
        <v>0.23770599301548784</v>
      </c>
      <c r="E92" s="2">
        <f>AVERAGE(eod_group_score_df_positive!E92:E96)</f>
        <v>0.36679379176409499</v>
      </c>
      <c r="F92" s="2">
        <f>AVERAGE(eod_group_score_df_positive!F92:F96)</f>
        <v>0.80083044924912383</v>
      </c>
      <c r="G92" s="2">
        <f>AVERAGE(eod_group_score_df_positive!G92:G96)</f>
        <v>1.409976818023726</v>
      </c>
      <c r="H92" s="2">
        <f>AVERAGE(eod_group_score_df_positive!H92:H96)</f>
        <v>0.92040203950204325</v>
      </c>
      <c r="I92" s="2">
        <f>AVERAGE(eod_group_score_df_positive!I92:I96)</f>
        <v>0.60078748306159024</v>
      </c>
      <c r="J92" s="2">
        <f>AVERAGE(eod_group_score_df_positive!J92:J96)</f>
        <v>0.46070848343346454</v>
      </c>
      <c r="K92" s="2">
        <f>AVERAGE(eod_group_score_df_positive!K92:K96)</f>
        <v>0.86387984264125772</v>
      </c>
      <c r="L92" s="2">
        <f>AVERAGE(eod_group_score_df_positive!L92:L96)</f>
        <v>0.312598423901703</v>
      </c>
      <c r="M92" s="2">
        <f>AVERAGE(eod_group_score_df_positive!M92:M96)</f>
        <v>0.19453099972189195</v>
      </c>
      <c r="N92" s="2">
        <f>AVERAGE(eod_group_score_df_positive!N92:N96)</f>
        <v>0.46854180303092585</v>
      </c>
      <c r="O92" s="2">
        <f>AVERAGE(eod_group_score_df_positive!O92:O96)</f>
        <v>0.50040824438128984</v>
      </c>
      <c r="P92" s="2">
        <f>AVERAGE(eod_group_score_df_positive!P92:P96)</f>
        <v>0.66589445400415381</v>
      </c>
      <c r="Q92" s="2">
        <f>AVERAGE(eod_group_score_df_positive!Q92:Q96)</f>
        <v>0.30765072365966445</v>
      </c>
      <c r="R92" s="2">
        <f>AVERAGE(eod_group_score_df_positive!R92:R96)</f>
        <v>0.66691483062815882</v>
      </c>
      <c r="S92" s="2">
        <f>AVERAGE(eod_group_score_df_positive!S92:S96)</f>
        <v>0.75129202570805176</v>
      </c>
      <c r="T92" s="2">
        <f>AVERAGE(eod_group_score_df_positive!T92:T96)</f>
        <v>0.20031032183679134</v>
      </c>
      <c r="U92" s="2">
        <f>AVERAGE(eod_group_score_df_positive!U92:U96)</f>
        <v>3.1394072290664243</v>
      </c>
      <c r="V92" s="2">
        <f>AVERAGE(eod_group_score_df_positive!V92:V96)</f>
        <v>0.79751960705329417</v>
      </c>
      <c r="W92" s="2">
        <f>AVERAGE(eod_group_score_df_positive!W92:W96)</f>
        <v>0.3257553065477049</v>
      </c>
      <c r="X92" s="2">
        <f>AVERAGE(eod_group_score_df_positive!X92:X96)</f>
        <v>0.54172872505889713</v>
      </c>
      <c r="Y92" s="2">
        <f>AVERAGE(eod_group_score_df_positive!Y92:Y96)</f>
        <v>0.64906370883398112</v>
      </c>
      <c r="Z92" s="1" t="s">
        <v>277</v>
      </c>
      <c r="AA92" s="2">
        <f>ABS(AVERAGE(eod_group_score_df_negative!C92:C96))</f>
        <v>0.10173584894074936</v>
      </c>
      <c r="AB92" s="2">
        <f>ABS(AVERAGE(eod_group_score_df_negative!D92:D96))</f>
        <v>8.7011223332863069E-2</v>
      </c>
      <c r="AC92" s="2">
        <f>ABS(AVERAGE(eod_group_score_df_negative!E92:E96))</f>
        <v>8.8794278211899141E-2</v>
      </c>
      <c r="AD92" s="2">
        <f>ABS(AVERAGE(eod_group_score_df_negative!F92:F96))</f>
        <v>6.9304303819651775E-2</v>
      </c>
      <c r="AE92" s="2">
        <f>ABS(AVERAGE(eod_group_score_df_negative!G92:G96))</f>
        <v>6.5132406086558708E-2</v>
      </c>
      <c r="AF92" s="2">
        <f>ABS(AVERAGE(eod_group_score_df_negative!H92:H96))</f>
        <v>7.7553759533219746E-2</v>
      </c>
      <c r="AG92" s="2">
        <f>ABS(AVERAGE(eod_group_score_df_negative!I92:I96))</f>
        <v>4.6157522076242311E-2</v>
      </c>
      <c r="AH92" s="2">
        <f>ABS(AVERAGE(eod_group_score_df_negative!J92:J96))</f>
        <v>0.25681503814261963</v>
      </c>
      <c r="AI92" s="2">
        <f>ABS(AVERAGE(eod_group_score_df_negative!K92:K96))</f>
        <v>7.0218062416509713E-2</v>
      </c>
      <c r="AJ92" s="2">
        <f>ABS(AVERAGE(eod_group_score_df_negative!L92:L96))</f>
        <v>2.9995568833840754E-2</v>
      </c>
      <c r="AK92" s="2">
        <f>ABS(AVERAGE(eod_group_score_df_negative!M92:M96))</f>
        <v>3.9555119801744761E-2</v>
      </c>
      <c r="AL92" s="2">
        <f>ABS(AVERAGE(eod_group_score_df_negative!N92:N96))</f>
        <v>6.5723890291490755E-2</v>
      </c>
      <c r="AM92" s="2">
        <f>ABS(AVERAGE(eod_group_score_df_negative!O92:O96))</f>
        <v>4.9224027160592397E-2</v>
      </c>
      <c r="AN92" s="2">
        <f>ABS(AVERAGE(eod_group_score_df_negative!P92:P96))</f>
        <v>7.6806106320507134E-2</v>
      </c>
      <c r="AO92" s="2">
        <f>ABS(AVERAGE(eod_group_score_df_negative!Q92:Q96))</f>
        <v>5.9764768695587223E-2</v>
      </c>
      <c r="AP92" s="2">
        <f>ABS(AVERAGE(eod_group_score_df_negative!R92:R96))</f>
        <v>7.6971314248512585E-2</v>
      </c>
      <c r="AQ92" s="2">
        <f>ABS(AVERAGE(eod_group_score_df_negative!S92:S96))</f>
        <v>3.7824029061552383E-2</v>
      </c>
      <c r="AR92" s="2">
        <f>ABS(AVERAGE(eod_group_score_df_negative!T92:T96))</f>
        <v>5.2966633037325447E-2</v>
      </c>
      <c r="AS92" s="2">
        <f>ABS(AVERAGE(eod_group_score_df_negative!U92:U96))</f>
        <v>2.5344989296529525E-2</v>
      </c>
      <c r="AT92" s="2">
        <f>ABS(AVERAGE(eod_group_score_df_negative!V92:V96))</f>
        <v>0.10038148478746541</v>
      </c>
      <c r="AU92" s="2">
        <f>ABS(AVERAGE(eod_group_score_df_negative!W92:W96))</f>
        <v>8.7747127105380102E-2</v>
      </c>
      <c r="AV92" s="2">
        <f>ABS(AVERAGE(eod_group_score_df_negative!X92:X96))</f>
        <v>4.0225691676022489E-2</v>
      </c>
      <c r="AW92" s="2">
        <f>ABS(AVERAGE(eod_group_score_df_negative!Y92:Y96))</f>
        <v>3.052330641082281E-2</v>
      </c>
      <c r="AX92" t="s">
        <v>277</v>
      </c>
      <c r="AY92" s="4">
        <f t="shared" si="235"/>
        <v>0.72738090830962909</v>
      </c>
      <c r="AZ92" s="4">
        <f t="shared" si="236"/>
        <v>0.46408001207106331</v>
      </c>
      <c r="BA92" s="4">
        <f t="shared" si="237"/>
        <v>0.61019928280133462</v>
      </c>
      <c r="BB92" s="4">
        <f t="shared" si="238"/>
        <v>0.84070443439885456</v>
      </c>
      <c r="BC92" s="4">
        <f t="shared" si="239"/>
        <v>0.91169141237545503</v>
      </c>
      <c r="BD92" s="4">
        <f t="shared" si="240"/>
        <v>0.84457476050904867</v>
      </c>
      <c r="BE92" s="4">
        <f t="shared" si="241"/>
        <v>0.85730619539628894</v>
      </c>
      <c r="BF92" s="4">
        <f t="shared" si="242"/>
        <v>0.28416273356862298</v>
      </c>
      <c r="BG92" s="4">
        <f t="shared" si="243"/>
        <v>0.84965588288699301</v>
      </c>
      <c r="BH92" s="4">
        <f t="shared" si="244"/>
        <v>0.82489144894612898</v>
      </c>
      <c r="BI92" s="4">
        <f t="shared" si="245"/>
        <v>0.66204643075600478</v>
      </c>
      <c r="BJ92" s="4">
        <f t="shared" si="246"/>
        <v>0.75396552272418538</v>
      </c>
      <c r="BK92" s="4">
        <f t="shared" si="247"/>
        <v>0.82088378099595816</v>
      </c>
      <c r="BL92" s="4">
        <f t="shared" si="248"/>
        <v>0.79317073279995265</v>
      </c>
      <c r="BM92" s="4">
        <f t="shared" si="249"/>
        <v>0.67467474867499022</v>
      </c>
      <c r="BN92" s="4">
        <f t="shared" si="250"/>
        <v>0.79305619608959488</v>
      </c>
      <c r="BO92" s="4">
        <f t="shared" si="251"/>
        <v>0.90413570010916655</v>
      </c>
      <c r="BP92" s="4">
        <f t="shared" si="252"/>
        <v>0.58174929050571689</v>
      </c>
      <c r="BQ92" s="4">
        <f t="shared" si="253"/>
        <v>0.98398295503232802</v>
      </c>
      <c r="BR92" s="4">
        <f t="shared" si="254"/>
        <v>0.77640859177111277</v>
      </c>
      <c r="BS92" s="4">
        <f t="shared" si="255"/>
        <v>0.57559075853470276</v>
      </c>
      <c r="BT92" s="4">
        <f t="shared" si="256"/>
        <v>0.86175655508652893</v>
      </c>
      <c r="BU92" s="4">
        <f t="shared" si="257"/>
        <v>0.91017101349463669</v>
      </c>
      <c r="BV92" t="s">
        <v>277</v>
      </c>
      <c r="BW92" s="1">
        <f t="shared" si="231"/>
        <v>45352</v>
      </c>
      <c r="BX92">
        <f>group_stock_price_index[[#This Row],[VNINDEX]]</f>
        <v>1258.28</v>
      </c>
      <c r="BY92" s="5">
        <f t="shared" si="258"/>
        <v>9.1213893943790134E-2</v>
      </c>
      <c r="BZ92" s="5">
        <f t="shared" si="259"/>
        <v>0</v>
      </c>
      <c r="CA92" s="5">
        <f t="shared" si="260"/>
        <v>0.60612985842061218</v>
      </c>
      <c r="CB92" s="5">
        <f t="shared" si="261"/>
        <v>0.49293541731165169</v>
      </c>
      <c r="CC92" s="5">
        <f t="shared" si="262"/>
        <v>0.19283390414861526</v>
      </c>
      <c r="CD92" s="5">
        <f t="shared" ref="CD92:CE92" si="350">IF(AVERAGE(BS92:BS96)&lt;0,0,AVERAGE(BS92:BS96))</f>
        <v>0.18167453870586395</v>
      </c>
      <c r="CE92" s="5">
        <f t="shared" si="350"/>
        <v>0.23963676307245149</v>
      </c>
      <c r="CF92" s="5">
        <f t="shared" ref="CF92:CG92" si="351">IF(AVERAGE(BE92:BE96)&lt;0,0,AVERAGE(BE92:BE96))</f>
        <v>4.4586524533102238E-2</v>
      </c>
      <c r="CG92" s="5">
        <f t="shared" si="351"/>
        <v>0</v>
      </c>
      <c r="CH92" s="5">
        <f t="shared" si="265"/>
        <v>0.3118383129549569</v>
      </c>
      <c r="CI92" s="5">
        <f t="shared" si="266"/>
        <v>0.33344658160057744</v>
      </c>
      <c r="CJ92" s="5">
        <f t="shared" si="267"/>
        <v>0.55131484004855147</v>
      </c>
      <c r="CK92" s="5">
        <f t="shared" si="268"/>
        <v>0.92151994491557088</v>
      </c>
      <c r="CL92" s="5">
        <f t="shared" si="269"/>
        <v>0.71445357494256601</v>
      </c>
      <c r="CM92" s="5">
        <f t="shared" si="270"/>
        <v>0.32812033204133667</v>
      </c>
      <c r="CN92" s="5">
        <f t="shared" si="271"/>
        <v>0</v>
      </c>
      <c r="CO92" s="5">
        <f t="shared" si="272"/>
        <v>0.14094542060851339</v>
      </c>
      <c r="CP92" s="5">
        <f t="shared" si="273"/>
        <v>0.17380509862919769</v>
      </c>
      <c r="CQ92" s="5">
        <f t="shared" si="274"/>
        <v>0.24015240852428915</v>
      </c>
      <c r="CR92" s="5">
        <f t="shared" ref="CR92:CS92" si="352">IF(AVERAGE(BH92:BH96)&lt;0,0,AVERAGE(BH92:BH96))</f>
        <v>0</v>
      </c>
      <c r="CS92" s="5">
        <f t="shared" si="352"/>
        <v>0</v>
      </c>
      <c r="CT92" s="5">
        <f t="shared" si="276"/>
        <v>0</v>
      </c>
      <c r="CU92" s="5">
        <f t="shared" si="277"/>
        <v>0.32706440506565976</v>
      </c>
    </row>
    <row r="93" spans="1:99" x14ac:dyDescent="0.25">
      <c r="A93" s="1">
        <f>eod_group_score_df_positive[[#This Row],[date]]</f>
        <v>45351</v>
      </c>
      <c r="B93" s="1" t="s">
        <v>277</v>
      </c>
      <c r="C93" s="2">
        <f>AVERAGE(eod_group_score_df_positive!C93:C97)</f>
        <v>0.33562279558183555</v>
      </c>
      <c r="D93" s="2">
        <f>AVERAGE(eod_group_score_df_positive!D93:D97)</f>
        <v>0.20508808402986461</v>
      </c>
      <c r="E93" s="2">
        <f>AVERAGE(eod_group_score_df_positive!E93:E97)</f>
        <v>0.29443654406502878</v>
      </c>
      <c r="F93" s="2">
        <f>AVERAGE(eod_group_score_df_positive!F93:F97)</f>
        <v>0.76569160139641523</v>
      </c>
      <c r="G93" s="2">
        <f>AVERAGE(eod_group_score_df_positive!G93:G97)</f>
        <v>1.1351460034460072</v>
      </c>
      <c r="H93" s="2">
        <f>AVERAGE(eod_group_score_df_positive!H93:H97)</f>
        <v>0.85788445757688214</v>
      </c>
      <c r="I93" s="2">
        <f>AVERAGE(eod_group_score_df_positive!I93:I97)</f>
        <v>0.35794302343166101</v>
      </c>
      <c r="J93" s="2">
        <f>AVERAGE(eod_group_score_df_positive!J93:J97)</f>
        <v>0.41501762627034855</v>
      </c>
      <c r="K93" s="2">
        <f>AVERAGE(eod_group_score_df_positive!K93:K97)</f>
        <v>0.77371443336044454</v>
      </c>
      <c r="L93" s="2">
        <f>AVERAGE(eod_group_score_df_positive!L93:L97)</f>
        <v>0.29590230083695479</v>
      </c>
      <c r="M93" s="2">
        <f>AVERAGE(eod_group_score_df_positive!M93:M97)</f>
        <v>0.13355841388224901</v>
      </c>
      <c r="N93" s="2">
        <f>AVERAGE(eod_group_score_df_positive!N93:N97)</f>
        <v>0.42555778244392928</v>
      </c>
      <c r="O93" s="2">
        <f>AVERAGE(eod_group_score_df_positive!O93:O97)</f>
        <v>0.21635683742998241</v>
      </c>
      <c r="P93" s="2">
        <f>AVERAGE(eod_group_score_df_positive!P93:P97)</f>
        <v>0.39421137318237909</v>
      </c>
      <c r="Q93" s="2">
        <f>AVERAGE(eod_group_score_df_positive!Q93:Q97)</f>
        <v>0.29936847016248441</v>
      </c>
      <c r="R93" s="2">
        <f>AVERAGE(eod_group_score_df_positive!R93:R97)</f>
        <v>0.36120929347219899</v>
      </c>
      <c r="S93" s="2">
        <f>AVERAGE(eod_group_score_df_positive!S93:S97)</f>
        <v>0.67699423411434168</v>
      </c>
      <c r="T93" s="2">
        <f>AVERAGE(eod_group_score_df_positive!T93:T97)</f>
        <v>0.19429535932028028</v>
      </c>
      <c r="U93" s="2">
        <f>AVERAGE(eod_group_score_df_positive!U93:U97)</f>
        <v>3.1291779008847511</v>
      </c>
      <c r="V93" s="2">
        <f>AVERAGE(eod_group_score_df_positive!V93:V97)</f>
        <v>0.54187985332111466</v>
      </c>
      <c r="W93" s="2">
        <f>AVERAGE(eod_group_score_df_positive!W93:W97)</f>
        <v>0.31244775226166477</v>
      </c>
      <c r="X93" s="2">
        <f>AVERAGE(eod_group_score_df_positive!X93:X97)</f>
        <v>0.21913585854386158</v>
      </c>
      <c r="Y93" s="2">
        <f>AVERAGE(eod_group_score_df_positive!Y93:Y97)</f>
        <v>0.59588599105848594</v>
      </c>
      <c r="Z93" s="1" t="s">
        <v>277</v>
      </c>
      <c r="AA93" s="2">
        <f>ABS(AVERAGE(eod_group_score_df_negative!C93:C97))</f>
        <v>0.39446826261001899</v>
      </c>
      <c r="AB93" s="2">
        <f>ABS(AVERAGE(eod_group_score_df_negative!D93:D97))</f>
        <v>0.18757317024144426</v>
      </c>
      <c r="AC93" s="2">
        <f>ABS(AVERAGE(eod_group_score_df_negative!E93:E97))</f>
        <v>0.6001819811574538</v>
      </c>
      <c r="AD93" s="2">
        <f>ABS(AVERAGE(eod_group_score_df_negative!F93:F97))</f>
        <v>0.68465500006840851</v>
      </c>
      <c r="AE93" s="2">
        <f>ABS(AVERAGE(eod_group_score_df_negative!G93:G97))</f>
        <v>0.32033291476236292</v>
      </c>
      <c r="AF93" s="2">
        <f>ABS(AVERAGE(eod_group_score_df_negative!H93:H97))</f>
        <v>0.13047986070882053</v>
      </c>
      <c r="AG93" s="2">
        <f>ABS(AVERAGE(eod_group_score_df_negative!I93:I97))</f>
        <v>0.52619984456006097</v>
      </c>
      <c r="AH93" s="2">
        <f>ABS(AVERAGE(eod_group_score_df_negative!J93:J97))</f>
        <v>0.58874879405345371</v>
      </c>
      <c r="AI93" s="2">
        <f>ABS(AVERAGE(eod_group_score_df_negative!K93:K97))</f>
        <v>0.33481223365921853</v>
      </c>
      <c r="AJ93" s="2">
        <f>ABS(AVERAGE(eod_group_score_df_negative!L93:L97))</f>
        <v>0.33146588650269626</v>
      </c>
      <c r="AK93" s="2">
        <f>ABS(AVERAGE(eod_group_score_df_negative!M93:M97))</f>
        <v>0.2955382122553234</v>
      </c>
      <c r="AL93" s="2">
        <f>ABS(AVERAGE(eod_group_score_df_negative!N93:N97))</f>
        <v>0.40941708967456802</v>
      </c>
      <c r="AM93" s="2">
        <f>ABS(AVERAGE(eod_group_score_df_negative!O93:O97))</f>
        <v>0.25731756190456134</v>
      </c>
      <c r="AN93" s="2">
        <f>ABS(AVERAGE(eod_group_score_df_negative!P93:P97))</f>
        <v>0.28132696079737318</v>
      </c>
      <c r="AO93" s="2">
        <f>ABS(AVERAGE(eod_group_score_df_negative!Q93:Q97))</f>
        <v>0.38598320753846066</v>
      </c>
      <c r="AP93" s="2">
        <f>ABS(AVERAGE(eod_group_score_df_negative!R93:R97))</f>
        <v>0.31962533569579976</v>
      </c>
      <c r="AQ93" s="2">
        <f>ABS(AVERAGE(eod_group_score_df_negative!S93:S97))</f>
        <v>0.3054317964406883</v>
      </c>
      <c r="AR93" s="2">
        <f>ABS(AVERAGE(eod_group_score_df_negative!T93:T97))</f>
        <v>0.32023301858141406</v>
      </c>
      <c r="AS93" s="2">
        <f>ABS(AVERAGE(eod_group_score_df_negative!U93:U97))</f>
        <v>0.13376715998382066</v>
      </c>
      <c r="AT93" s="2">
        <f>ABS(AVERAGE(eod_group_score_df_negative!V93:V97))</f>
        <v>0.48025101005394788</v>
      </c>
      <c r="AU93" s="2">
        <f>ABS(AVERAGE(eod_group_score_df_negative!W93:W97))</f>
        <v>0.40592433764757496</v>
      </c>
      <c r="AV93" s="2">
        <f>ABS(AVERAGE(eod_group_score_df_negative!X93:X97))</f>
        <v>0.44231805758809062</v>
      </c>
      <c r="AW93" s="2">
        <f>ABS(AVERAGE(eod_group_score_df_negative!Y93:Y97))</f>
        <v>0.37241399934602748</v>
      </c>
      <c r="AX93" t="s">
        <v>277</v>
      </c>
      <c r="AY93" s="4">
        <f t="shared" si="235"/>
        <v>-8.0600174961627774E-2</v>
      </c>
      <c r="AZ93" s="4">
        <f t="shared" si="236"/>
        <v>4.4605658434326803E-2</v>
      </c>
      <c r="BA93" s="4">
        <f t="shared" si="237"/>
        <v>-0.3417606817569413</v>
      </c>
      <c r="BB93" s="4">
        <f t="shared" si="238"/>
        <v>5.5873955402219865E-2</v>
      </c>
      <c r="BC93" s="4">
        <f t="shared" si="239"/>
        <v>0.5598247274420457</v>
      </c>
      <c r="BD93" s="4">
        <f t="shared" si="240"/>
        <v>0.73596808728357344</v>
      </c>
      <c r="BE93" s="4">
        <f t="shared" si="241"/>
        <v>-0.19030501429094296</v>
      </c>
      <c r="BF93" s="4">
        <f t="shared" si="242"/>
        <v>-0.17307927847104282</v>
      </c>
      <c r="BG93" s="4">
        <f t="shared" si="243"/>
        <v>0.39593291957625121</v>
      </c>
      <c r="BH93" s="4">
        <f t="shared" si="244"/>
        <v>-5.6686944578029252E-2</v>
      </c>
      <c r="BI93" s="4">
        <f t="shared" si="245"/>
        <v>-0.37749026327963286</v>
      </c>
      <c r="BJ93" s="4">
        <f t="shared" si="246"/>
        <v>1.9330752706855844E-2</v>
      </c>
      <c r="BK93" s="4">
        <f t="shared" si="247"/>
        <v>-8.6474431660490597E-2</v>
      </c>
      <c r="BL93" s="4">
        <f t="shared" si="248"/>
        <v>0.16710289661872743</v>
      </c>
      <c r="BM93" s="4">
        <f t="shared" si="249"/>
        <v>-0.12637998883512008</v>
      </c>
      <c r="BN93" s="4">
        <f t="shared" si="250"/>
        <v>6.1077912307745168E-2</v>
      </c>
      <c r="BO93" s="4">
        <f t="shared" si="251"/>
        <v>0.37820907235503115</v>
      </c>
      <c r="BP93" s="4">
        <f t="shared" si="252"/>
        <v>-0.24476329133627572</v>
      </c>
      <c r="BQ93" s="4">
        <f t="shared" si="253"/>
        <v>0.91800832837301116</v>
      </c>
      <c r="BR93" s="4">
        <f t="shared" si="254"/>
        <v>6.0294474489958318E-2</v>
      </c>
      <c r="BS93" s="4">
        <f t="shared" si="255"/>
        <v>-0.13012279666616805</v>
      </c>
      <c r="BT93" s="4">
        <f t="shared" si="256"/>
        <v>-0.33741156201682665</v>
      </c>
      <c r="BU93" s="4">
        <f t="shared" si="257"/>
        <v>0.23078797266031328</v>
      </c>
      <c r="BV93" t="s">
        <v>277</v>
      </c>
      <c r="BW93" s="1">
        <f t="shared" si="231"/>
        <v>45351</v>
      </c>
      <c r="BX93">
        <f>group_stock_price_index[[#This Row],[VNINDEX]]</f>
        <v>1252.73</v>
      </c>
      <c r="BY93" s="5">
        <f t="shared" si="258"/>
        <v>0</v>
      </c>
      <c r="BZ93" s="5">
        <f t="shared" si="259"/>
        <v>0</v>
      </c>
      <c r="CA93" s="5">
        <f t="shared" si="260"/>
        <v>0.38932644537727723</v>
      </c>
      <c r="CB93" s="5">
        <f t="shared" si="261"/>
        <v>0.34969503972075489</v>
      </c>
      <c r="CC93" s="5">
        <f t="shared" si="262"/>
        <v>0</v>
      </c>
      <c r="CD93" s="5">
        <f t="shared" ref="CD93:CE93" si="353">IF(AVERAGE(BS93:BS97)&lt;0,0,AVERAGE(BS93:BS97))</f>
        <v>0.11598986541270095</v>
      </c>
      <c r="CE93" s="5">
        <f t="shared" si="353"/>
        <v>0.12292307538875309</v>
      </c>
      <c r="CF93" s="5">
        <f t="shared" ref="CF93:CG93" si="354">IF(AVERAGE(BE93:BE97)&lt;0,0,AVERAGE(BE93:BE97))</f>
        <v>0</v>
      </c>
      <c r="CG93" s="5">
        <f t="shared" si="354"/>
        <v>0</v>
      </c>
      <c r="CH93" s="5">
        <f t="shared" si="265"/>
        <v>0.19711908474770765</v>
      </c>
      <c r="CI93" s="5">
        <f t="shared" si="266"/>
        <v>0.27021532709297202</v>
      </c>
      <c r="CJ93" s="5">
        <f t="shared" si="267"/>
        <v>0.36619491747707944</v>
      </c>
      <c r="CK93" s="5">
        <f t="shared" si="268"/>
        <v>0.67333421547094641</v>
      </c>
      <c r="CL93" s="5">
        <f t="shared" si="269"/>
        <v>0.63772917969860421</v>
      </c>
      <c r="CM93" s="5">
        <f t="shared" si="270"/>
        <v>0.20764548427045729</v>
      </c>
      <c r="CN93" s="5">
        <f t="shared" si="271"/>
        <v>0</v>
      </c>
      <c r="CO93" s="5">
        <f t="shared" si="272"/>
        <v>2.6649152361259133E-2</v>
      </c>
      <c r="CP93" s="5">
        <f t="shared" si="273"/>
        <v>0.11576309852496872</v>
      </c>
      <c r="CQ93" s="5">
        <f t="shared" si="274"/>
        <v>0</v>
      </c>
      <c r="CR93" s="5">
        <f t="shared" ref="CR93:CS93" si="355">IF(AVERAGE(BH93:BH97)&lt;0,0,AVERAGE(BH93:BH97))</f>
        <v>0</v>
      </c>
      <c r="CS93" s="5">
        <f t="shared" si="355"/>
        <v>0</v>
      </c>
      <c r="CT93" s="5">
        <f t="shared" si="276"/>
        <v>0</v>
      </c>
      <c r="CU93" s="5">
        <f t="shared" si="277"/>
        <v>0.16258118582400066</v>
      </c>
    </row>
    <row r="94" spans="1:99" x14ac:dyDescent="0.25">
      <c r="A94" s="1">
        <f>eod_group_score_df_positive[[#This Row],[date]]</f>
        <v>45350</v>
      </c>
      <c r="B94" s="1" t="s">
        <v>277</v>
      </c>
      <c r="C94" s="2">
        <f>AVERAGE(eod_group_score_df_positive!C94:C98)</f>
        <v>0.3502561840503895</v>
      </c>
      <c r="D94" s="2">
        <f>AVERAGE(eod_group_score_df_positive!D94:D98)</f>
        <v>0.23203711646137842</v>
      </c>
      <c r="E94" s="2">
        <f>AVERAGE(eod_group_score_df_positive!E94:E98)</f>
        <v>0.40199471167242001</v>
      </c>
      <c r="F94" s="2">
        <f>AVERAGE(eod_group_score_df_positive!F94:F98)</f>
        <v>0.77648103262735835</v>
      </c>
      <c r="G94" s="2">
        <f>AVERAGE(eod_group_score_df_positive!G94:G98)</f>
        <v>1.0938806553088924</v>
      </c>
      <c r="H94" s="2">
        <f>AVERAGE(eod_group_score_df_positive!H94:H98)</f>
        <v>0.78520685786698874</v>
      </c>
      <c r="I94" s="2">
        <f>AVERAGE(eod_group_score_df_positive!I94:I98)</f>
        <v>0.38033232898908875</v>
      </c>
      <c r="J94" s="2">
        <f>AVERAGE(eod_group_score_df_positive!J94:J98)</f>
        <v>0.44077077634989942</v>
      </c>
      <c r="K94" s="2">
        <f>AVERAGE(eod_group_score_df_positive!K94:K98)</f>
        <v>0.84315808324329944</v>
      </c>
      <c r="L94" s="2">
        <f>AVERAGE(eod_group_score_df_positive!L94:L98)</f>
        <v>0.30754717036800583</v>
      </c>
      <c r="M94" s="2">
        <f>AVERAGE(eod_group_score_df_positive!M94:M98)</f>
        <v>0.14189097087781138</v>
      </c>
      <c r="N94" s="2">
        <f>AVERAGE(eod_group_score_df_positive!N94:N98)</f>
        <v>0.55848311691889274</v>
      </c>
      <c r="O94" s="2">
        <f>AVERAGE(eod_group_score_df_positive!O94:O98)</f>
        <v>0.29905720112786394</v>
      </c>
      <c r="P94" s="2">
        <f>AVERAGE(eod_group_score_df_positive!P94:P98)</f>
        <v>0.3377291630693981</v>
      </c>
      <c r="Q94" s="2">
        <f>AVERAGE(eod_group_score_df_positive!Q94:Q98)</f>
        <v>0.35674956912603151</v>
      </c>
      <c r="R94" s="2">
        <f>AVERAGE(eod_group_score_df_positive!R94:R98)</f>
        <v>0.36922103320028626</v>
      </c>
      <c r="S94" s="2">
        <f>AVERAGE(eod_group_score_df_positive!S94:S98)</f>
        <v>0.9942984020805874</v>
      </c>
      <c r="T94" s="2">
        <f>AVERAGE(eod_group_score_df_positive!T94:T98)</f>
        <v>0.49044794584128432</v>
      </c>
      <c r="U94" s="2">
        <f>AVERAGE(eod_group_score_df_positive!U94:U98)</f>
        <v>3.1272493383135722</v>
      </c>
      <c r="V94" s="2">
        <f>AVERAGE(eod_group_score_df_positive!V94:V98)</f>
        <v>0.56119240021752304</v>
      </c>
      <c r="W94" s="2">
        <f>AVERAGE(eod_group_score_df_positive!W94:W98)</f>
        <v>0.56522082817914998</v>
      </c>
      <c r="X94" s="2">
        <f>AVERAGE(eod_group_score_df_positive!X94:X98)</f>
        <v>0.6846383087439849</v>
      </c>
      <c r="Y94" s="2">
        <f>AVERAGE(eod_group_score_df_positive!Y94:Y98)</f>
        <v>0.58813924997392497</v>
      </c>
      <c r="Z94" s="1" t="s">
        <v>277</v>
      </c>
      <c r="AA94" s="2">
        <f>ABS(AVERAGE(eod_group_score_df_negative!C94:C98))</f>
        <v>0.42816465152067912</v>
      </c>
      <c r="AB94" s="2">
        <f>ABS(AVERAGE(eod_group_score_df_negative!D94:D98))</f>
        <v>0.16408012199746505</v>
      </c>
      <c r="AC94" s="2">
        <f>ABS(AVERAGE(eod_group_score_df_negative!E94:E98))</f>
        <v>0.58587834105809045</v>
      </c>
      <c r="AD94" s="2">
        <f>ABS(AVERAGE(eod_group_score_df_negative!F94:F98))</f>
        <v>0.71033290047780906</v>
      </c>
      <c r="AE94" s="2">
        <f>ABS(AVERAGE(eod_group_score_df_negative!G94:G98))</f>
        <v>0.34467000848667195</v>
      </c>
      <c r="AF94" s="2">
        <f>ABS(AVERAGE(eod_group_score_df_negative!H94:H98))</f>
        <v>0.15549401633424781</v>
      </c>
      <c r="AG94" s="2">
        <f>ABS(AVERAGE(eod_group_score_df_negative!I94:I98))</f>
        <v>0.53425349867319893</v>
      </c>
      <c r="AH94" s="2">
        <f>ABS(AVERAGE(eod_group_score_df_negative!J94:J98))</f>
        <v>0.54351631206094386</v>
      </c>
      <c r="AI94" s="2">
        <f>ABS(AVERAGE(eod_group_score_df_negative!K94:K98))</f>
        <v>0.32214345407715006</v>
      </c>
      <c r="AJ94" s="2">
        <f>ABS(AVERAGE(eod_group_score_df_negative!L94:L98))</f>
        <v>0.32932523795353652</v>
      </c>
      <c r="AK94" s="2">
        <f>ABS(AVERAGE(eod_group_score_df_negative!M94:M98))</f>
        <v>0.30182303140644035</v>
      </c>
      <c r="AL94" s="2">
        <f>ABS(AVERAGE(eod_group_score_df_negative!N94:N98))</f>
        <v>0.41641470604096431</v>
      </c>
      <c r="AM94" s="2">
        <f>ABS(AVERAGE(eod_group_score_df_negative!O94:O98))</f>
        <v>0.2307790700697824</v>
      </c>
      <c r="AN94" s="2">
        <f>ABS(AVERAGE(eod_group_score_df_negative!P94:P98))</f>
        <v>0.31980606470146566</v>
      </c>
      <c r="AO94" s="2">
        <f>ABS(AVERAGE(eod_group_score_df_negative!Q94:Q98))</f>
        <v>0.36340884774880788</v>
      </c>
      <c r="AP94" s="2">
        <f>ABS(AVERAGE(eod_group_score_df_negative!R94:R98))</f>
        <v>0.33666282377550533</v>
      </c>
      <c r="AQ94" s="2">
        <f>ABS(AVERAGE(eod_group_score_df_negative!S94:S98))</f>
        <v>0.3047344197879005</v>
      </c>
      <c r="AR94" s="2">
        <f>ABS(AVERAGE(eod_group_score_df_negative!T94:T98))</f>
        <v>0.32618109563268566</v>
      </c>
      <c r="AS94" s="2">
        <f>ABS(AVERAGE(eod_group_score_df_negative!U94:U98))</f>
        <v>0.13376528894186551</v>
      </c>
      <c r="AT94" s="2">
        <f>ABS(AVERAGE(eod_group_score_df_negative!V94:V98))</f>
        <v>0.43369955838491708</v>
      </c>
      <c r="AU94" s="2">
        <f>ABS(AVERAGE(eod_group_score_df_negative!W94:W98))</f>
        <v>0.38896007210830763</v>
      </c>
      <c r="AV94" s="2">
        <f>ABS(AVERAGE(eod_group_score_df_negative!X94:X98))</f>
        <v>0.4335264421978019</v>
      </c>
      <c r="AW94" s="2">
        <f>ABS(AVERAGE(eod_group_score_df_negative!Y94:Y98))</f>
        <v>0.47203334491604565</v>
      </c>
      <c r="AX94" t="s">
        <v>277</v>
      </c>
      <c r="AY94" s="4">
        <f t="shared" si="235"/>
        <v>-0.10008528023679383</v>
      </c>
      <c r="AZ94" s="4">
        <f t="shared" si="236"/>
        <v>0.17155778104560851</v>
      </c>
      <c r="BA94" s="4">
        <f t="shared" si="237"/>
        <v>-0.18614095088170554</v>
      </c>
      <c r="BB94" s="4">
        <f t="shared" si="238"/>
        <v>4.4489852211299127E-2</v>
      </c>
      <c r="BC94" s="4">
        <f t="shared" si="239"/>
        <v>0.52080935741634216</v>
      </c>
      <c r="BD94" s="4">
        <f t="shared" si="240"/>
        <v>0.66940816023737582</v>
      </c>
      <c r="BE94" s="4">
        <f t="shared" si="241"/>
        <v>-0.16829603633541743</v>
      </c>
      <c r="BF94" s="4">
        <f t="shared" si="242"/>
        <v>-0.10438573960868444</v>
      </c>
      <c r="BG94" s="4">
        <f t="shared" si="243"/>
        <v>0.44710713277199959</v>
      </c>
      <c r="BH94" s="4">
        <f t="shared" si="244"/>
        <v>-3.4195338502614865E-2</v>
      </c>
      <c r="BI94" s="4">
        <f t="shared" si="245"/>
        <v>-0.36043951668258017</v>
      </c>
      <c r="BJ94" s="4">
        <f t="shared" si="246"/>
        <v>0.14572646233489261</v>
      </c>
      <c r="BK94" s="4">
        <f t="shared" si="247"/>
        <v>0.12886647209664426</v>
      </c>
      <c r="BL94" s="4">
        <f t="shared" si="248"/>
        <v>2.7258004759219124E-2</v>
      </c>
      <c r="BM94" s="4">
        <f t="shared" si="249"/>
        <v>-9.2469635384873003E-3</v>
      </c>
      <c r="BN94" s="4">
        <f t="shared" si="250"/>
        <v>4.6124031741240863E-2</v>
      </c>
      <c r="BO94" s="4">
        <f t="shared" si="251"/>
        <v>0.53082876020086989</v>
      </c>
      <c r="BP94" s="4">
        <f t="shared" si="252"/>
        <v>0.2011523493116362</v>
      </c>
      <c r="BQ94" s="4">
        <f t="shared" si="253"/>
        <v>0.91796093901336095</v>
      </c>
      <c r="BR94" s="4">
        <f t="shared" si="254"/>
        <v>0.12814742418030964</v>
      </c>
      <c r="BS94" s="4">
        <f t="shared" si="255"/>
        <v>0.18472467434397591</v>
      </c>
      <c r="BT94" s="4">
        <f t="shared" si="256"/>
        <v>0.22457501574314631</v>
      </c>
      <c r="BU94" s="4">
        <f t="shared" si="257"/>
        <v>0.10951604070649391</v>
      </c>
      <c r="BV94" t="s">
        <v>277</v>
      </c>
      <c r="BW94" s="1">
        <f t="shared" si="231"/>
        <v>45350</v>
      </c>
      <c r="BX94">
        <f>group_stock_price_index[[#This Row],[VNINDEX]]</f>
        <v>1254.55</v>
      </c>
      <c r="BY94" s="5">
        <f t="shared" si="258"/>
        <v>0</v>
      </c>
      <c r="BZ94" s="5">
        <f t="shared" si="259"/>
        <v>5.934294571894716E-2</v>
      </c>
      <c r="CA94" s="5">
        <f t="shared" si="260"/>
        <v>0.36659786847374265</v>
      </c>
      <c r="CB94" s="5">
        <f t="shared" si="261"/>
        <v>0.40766561397927886</v>
      </c>
      <c r="CC94" s="5">
        <f t="shared" si="262"/>
        <v>0</v>
      </c>
      <c r="CD94" s="5">
        <f t="shared" ref="CD94:CE94" si="356">IF(AVERAGE(BS94:BS98)&lt;0,0,AVERAGE(BS94:BS98))</f>
        <v>0.29383292493086188</v>
      </c>
      <c r="CE94" s="5">
        <f t="shared" si="356"/>
        <v>0.36005298423194221</v>
      </c>
      <c r="CF94" s="5">
        <f t="shared" ref="CF94:CG94" si="357">IF(AVERAGE(BE94:BE98)&lt;0,0,AVERAGE(BE94:BE98))</f>
        <v>7.6521205600952099E-3</v>
      </c>
      <c r="CG94" s="5">
        <f t="shared" si="357"/>
        <v>9.581972700133233E-2</v>
      </c>
      <c r="CH94" s="5">
        <f t="shared" si="265"/>
        <v>0.36555887125593056</v>
      </c>
      <c r="CI94" s="5">
        <f t="shared" si="266"/>
        <v>0.39028268859249493</v>
      </c>
      <c r="CJ94" s="5">
        <f t="shared" si="267"/>
        <v>0.43888557696340669</v>
      </c>
      <c r="CK94" s="5">
        <f t="shared" si="268"/>
        <v>0.57597143233534009</v>
      </c>
      <c r="CL94" s="5">
        <f t="shared" si="269"/>
        <v>0.6106408557909756</v>
      </c>
      <c r="CM94" s="5">
        <f t="shared" si="270"/>
        <v>0.36692175424282364</v>
      </c>
      <c r="CN94" s="5">
        <f t="shared" si="271"/>
        <v>0</v>
      </c>
      <c r="CO94" s="5">
        <f t="shared" si="272"/>
        <v>0.18894943972782083</v>
      </c>
      <c r="CP94" s="5">
        <f t="shared" si="273"/>
        <v>0.30529436989316705</v>
      </c>
      <c r="CQ94" s="5">
        <f t="shared" si="274"/>
        <v>8.0928375420618787E-2</v>
      </c>
      <c r="CR94" s="5">
        <f t="shared" ref="CR94:CS94" si="358">IF(AVERAGE(BH94:BH98)&lt;0,0,AVERAGE(BH94:BH98))</f>
        <v>0</v>
      </c>
      <c r="CS94" s="5">
        <f t="shared" si="358"/>
        <v>0</v>
      </c>
      <c r="CT94" s="5">
        <f t="shared" si="276"/>
        <v>0</v>
      </c>
      <c r="CU94" s="5">
        <f t="shared" si="277"/>
        <v>0.24716047263294008</v>
      </c>
    </row>
    <row r="95" spans="1:99" x14ac:dyDescent="0.25">
      <c r="A95" s="1">
        <f>eod_group_score_df_positive[[#This Row],[date]]</f>
        <v>45349</v>
      </c>
      <c r="B95" s="1" t="s">
        <v>277</v>
      </c>
      <c r="C95" s="2">
        <f>AVERAGE(eod_group_score_df_positive!C95:C99)</f>
        <v>0.38778266581942972</v>
      </c>
      <c r="D95" s="2">
        <f>AVERAGE(eod_group_score_df_positive!D95:D99)</f>
        <v>0.15454723769183859</v>
      </c>
      <c r="E95" s="2">
        <f>AVERAGE(eod_group_score_df_positive!E95:E99)</f>
        <v>0.47903500901208396</v>
      </c>
      <c r="F95" s="2">
        <f>AVERAGE(eod_group_score_df_positive!F95:F99)</f>
        <v>1.7010331087667137</v>
      </c>
      <c r="G95" s="2">
        <f>AVERAGE(eod_group_score_df_positive!G95:G99)</f>
        <v>1.0836599870998991</v>
      </c>
      <c r="H95" s="2">
        <f>AVERAGE(eod_group_score_df_positive!H95:H99)</f>
        <v>0.81064241038225282</v>
      </c>
      <c r="I95" s="2">
        <f>AVERAGE(eod_group_score_df_positive!I95:I99)</f>
        <v>0.40073114098555651</v>
      </c>
      <c r="J95" s="2">
        <f>AVERAGE(eod_group_score_df_positive!J95:J99)</f>
        <v>0.3546876792552619</v>
      </c>
      <c r="K95" s="2">
        <f>AVERAGE(eod_group_score_df_positive!K95:K99)</f>
        <v>0.84278357637177892</v>
      </c>
      <c r="L95" s="2">
        <f>AVERAGE(eod_group_score_df_positive!L95:L99)</f>
        <v>0.15650479799864611</v>
      </c>
      <c r="M95" s="2">
        <f>AVERAGE(eod_group_score_df_positive!M95:M99)</f>
        <v>0.14459087797150585</v>
      </c>
      <c r="N95" s="2">
        <f>AVERAGE(eod_group_score_df_positive!N95:N99)</f>
        <v>0.77243387769517557</v>
      </c>
      <c r="O95" s="2">
        <f>AVERAGE(eod_group_score_df_positive!O95:O99)</f>
        <v>0.25294436671648146</v>
      </c>
      <c r="P95" s="2">
        <f>AVERAGE(eod_group_score_df_positive!P95:P99)</f>
        <v>0.37096304896453075</v>
      </c>
      <c r="Q95" s="2">
        <f>AVERAGE(eod_group_score_df_positive!Q95:Q99)</f>
        <v>0.2077364988824853</v>
      </c>
      <c r="R95" s="2">
        <f>AVERAGE(eod_group_score_df_positive!R95:R99)</f>
        <v>0.38950445419119284</v>
      </c>
      <c r="S95" s="2">
        <f>AVERAGE(eod_group_score_df_positive!S95:S99)</f>
        <v>1.0338689349657659</v>
      </c>
      <c r="T95" s="2">
        <f>AVERAGE(eod_group_score_df_positive!T95:T99)</f>
        <v>0.48300749919059244</v>
      </c>
      <c r="U95" s="2">
        <f>AVERAGE(eod_group_score_df_positive!U95:U99)</f>
        <v>3.1419086513804606</v>
      </c>
      <c r="V95" s="2">
        <f>AVERAGE(eod_group_score_df_positive!V95:V99)</f>
        <v>0.5688339223897878</v>
      </c>
      <c r="W95" s="2">
        <f>AVERAGE(eod_group_score_df_positive!W95:W99)</f>
        <v>0.60263736921813016</v>
      </c>
      <c r="X95" s="2">
        <f>AVERAGE(eod_group_score_df_positive!X95:X99)</f>
        <v>0.68008391731648632</v>
      </c>
      <c r="Y95" s="2">
        <f>AVERAGE(eod_group_score_df_positive!Y95:Y99)</f>
        <v>0.84616643955659954</v>
      </c>
      <c r="Z95" s="1" t="s">
        <v>277</v>
      </c>
      <c r="AA95" s="2">
        <f>ABS(AVERAGE(eod_group_score_df_negative!C95:C99))</f>
        <v>0.44700236242360758</v>
      </c>
      <c r="AB95" s="2">
        <f>ABS(AVERAGE(eod_group_score_df_negative!D95:D99))</f>
        <v>0.19025539148459206</v>
      </c>
      <c r="AC95" s="2">
        <f>ABS(AVERAGE(eod_group_score_df_negative!E95:E99))</f>
        <v>0.57971992999080435</v>
      </c>
      <c r="AD95" s="2">
        <f>ABS(AVERAGE(eod_group_score_df_negative!F95:F99))</f>
        <v>0.67247001138254059</v>
      </c>
      <c r="AE95" s="2">
        <f>ABS(AVERAGE(eod_group_score_df_negative!G95:G99))</f>
        <v>0.34871132914645486</v>
      </c>
      <c r="AF95" s="2">
        <f>ABS(AVERAGE(eod_group_score_df_negative!H95:H99))</f>
        <v>0.13927066356502901</v>
      </c>
      <c r="AG95" s="2">
        <f>ABS(AVERAGE(eod_group_score_df_negative!I95:I99))</f>
        <v>0.53743135694808741</v>
      </c>
      <c r="AH95" s="2">
        <f>ABS(AVERAGE(eod_group_score_df_negative!J95:J99))</f>
        <v>0.36209833750444897</v>
      </c>
      <c r="AI95" s="2">
        <f>ABS(AVERAGE(eod_group_score_df_negative!K95:K99))</f>
        <v>0.27160152703154017</v>
      </c>
      <c r="AJ95" s="2">
        <f>ABS(AVERAGE(eod_group_score_df_negative!L95:L99))</f>
        <v>0.33866537015697623</v>
      </c>
      <c r="AK95" s="2">
        <f>ABS(AVERAGE(eod_group_score_df_negative!M95:M99))</f>
        <v>0.3093840425872163</v>
      </c>
      <c r="AL95" s="2">
        <f>ABS(AVERAGE(eod_group_score_df_negative!N95:N99))</f>
        <v>0.37741145797400066</v>
      </c>
      <c r="AM95" s="2">
        <f>ABS(AVERAGE(eod_group_score_df_negative!O95:O99))</f>
        <v>0.26729380780985668</v>
      </c>
      <c r="AN95" s="2">
        <f>ABS(AVERAGE(eod_group_score_df_negative!P95:P99))</f>
        <v>0.2482140304193608</v>
      </c>
      <c r="AO95" s="2">
        <f>ABS(AVERAGE(eod_group_score_df_negative!Q95:Q99))</f>
        <v>0.36346880713992574</v>
      </c>
      <c r="AP95" s="2">
        <f>ABS(AVERAGE(eod_group_score_df_negative!R95:R99))</f>
        <v>0.26986048063425955</v>
      </c>
      <c r="AQ95" s="2">
        <f>ABS(AVERAGE(eod_group_score_df_negative!S95:S99))</f>
        <v>0.35173182126702629</v>
      </c>
      <c r="AR95" s="2">
        <f>ABS(AVERAGE(eod_group_score_df_negative!T95:T99))</f>
        <v>0.31898134234177594</v>
      </c>
      <c r="AS95" s="2">
        <f>ABS(AVERAGE(eod_group_score_df_negative!U95:U99))</f>
        <v>0.15029590685761554</v>
      </c>
      <c r="AT95" s="2">
        <f>ABS(AVERAGE(eod_group_score_df_negative!V95:V99))</f>
        <v>0.43148845615730413</v>
      </c>
      <c r="AU95" s="2">
        <f>ABS(AVERAGE(eod_group_score_df_negative!W95:W99))</f>
        <v>0.38151915715489887</v>
      </c>
      <c r="AV95" s="2">
        <f>ABS(AVERAGE(eod_group_score_df_negative!X95:X99))</f>
        <v>0.45873606921318127</v>
      </c>
      <c r="AW95" s="2">
        <f>ABS(AVERAGE(eod_group_score_df_negative!Y95:Y99))</f>
        <v>0.46491806520949092</v>
      </c>
      <c r="AX95" t="s">
        <v>277</v>
      </c>
      <c r="AY95" s="4">
        <f t="shared" si="235"/>
        <v>-7.0940055943285049E-2</v>
      </c>
      <c r="AZ95" s="4">
        <f t="shared" si="236"/>
        <v>-0.10356114127680303</v>
      </c>
      <c r="BA95" s="4">
        <f t="shared" si="237"/>
        <v>-9.5097474655979591E-2</v>
      </c>
      <c r="BB95" s="4">
        <f t="shared" si="238"/>
        <v>0.43335232578901911</v>
      </c>
      <c r="BC95" s="4">
        <f t="shared" si="239"/>
        <v>0.51309925688782798</v>
      </c>
      <c r="BD95" s="4">
        <f t="shared" si="240"/>
        <v>0.70677177231322486</v>
      </c>
      <c r="BE95" s="4">
        <f t="shared" si="241"/>
        <v>-0.14571059519392524</v>
      </c>
      <c r="BF95" s="4">
        <f t="shared" si="242"/>
        <v>-1.0338731610149922E-2</v>
      </c>
      <c r="BG95" s="4">
        <f t="shared" si="243"/>
        <v>0.51255355764883737</v>
      </c>
      <c r="BH95" s="4">
        <f t="shared" si="244"/>
        <v>-0.367874690102657</v>
      </c>
      <c r="BI95" s="4">
        <f t="shared" si="245"/>
        <v>-0.3630005913386008</v>
      </c>
      <c r="BJ95" s="4">
        <f t="shared" si="246"/>
        <v>0.34354395975462515</v>
      </c>
      <c r="BK95" s="4">
        <f t="shared" si="247"/>
        <v>-2.7582445495161839E-2</v>
      </c>
      <c r="BL95" s="4">
        <f t="shared" si="248"/>
        <v>0.19824541739708879</v>
      </c>
      <c r="BM95" s="4">
        <f t="shared" si="249"/>
        <v>-0.27263806308432703</v>
      </c>
      <c r="BN95" s="4">
        <f t="shared" si="250"/>
        <v>0.18145334584497663</v>
      </c>
      <c r="BO95" s="4">
        <f t="shared" si="251"/>
        <v>0.49230423022671554</v>
      </c>
      <c r="BP95" s="4">
        <f t="shared" si="252"/>
        <v>0.20452423818691795</v>
      </c>
      <c r="BQ95" s="4">
        <f t="shared" si="253"/>
        <v>0.90869588799910361</v>
      </c>
      <c r="BR95" s="4">
        <f t="shared" si="254"/>
        <v>0.13730120327005949</v>
      </c>
      <c r="BS95" s="4">
        <f t="shared" si="255"/>
        <v>0.22467789029264632</v>
      </c>
      <c r="BT95" s="4">
        <f t="shared" si="256"/>
        <v>0.19436596716028806</v>
      </c>
      <c r="BU95" s="4">
        <f t="shared" si="257"/>
        <v>0.29078855936530718</v>
      </c>
      <c r="BV95" t="s">
        <v>277</v>
      </c>
      <c r="BW95" s="1">
        <f t="shared" si="231"/>
        <v>45349</v>
      </c>
      <c r="BX95">
        <f>group_stock_price_index[[#This Row],[VNINDEX]]</f>
        <v>1237.46</v>
      </c>
      <c r="BY95" s="5">
        <f t="shared" si="258"/>
        <v>4.411506308044965E-2</v>
      </c>
      <c r="BZ95" s="5">
        <f t="shared" si="259"/>
        <v>0.25319923054303345</v>
      </c>
      <c r="CA95" s="5">
        <f t="shared" si="260"/>
        <v>0.39592209023714064</v>
      </c>
      <c r="CB95" s="5">
        <f t="shared" si="261"/>
        <v>0.43777926522456906</v>
      </c>
      <c r="CC95" s="5">
        <f t="shared" si="262"/>
        <v>0</v>
      </c>
      <c r="CD95" s="5">
        <f t="shared" ref="CD95:CE95" si="359">IF(AVERAGE(BS95:BS99)&lt;0,0,AVERAGE(BS95:BS99))</f>
        <v>0.4195194453292399</v>
      </c>
      <c r="CE95" s="5">
        <f t="shared" si="359"/>
        <v>0.46931803897467395</v>
      </c>
      <c r="CF95" s="5">
        <f t="shared" ref="CF95:CG95" si="360">IF(AVERAGE(BE95:BE99)&lt;0,0,AVERAGE(BE95:BE99))</f>
        <v>0.17491530623200433</v>
      </c>
      <c r="CG95" s="5">
        <f t="shared" si="360"/>
        <v>0.28003293703273469</v>
      </c>
      <c r="CH95" s="5">
        <f t="shared" si="265"/>
        <v>0.4987791953570383</v>
      </c>
      <c r="CI95" s="5">
        <f t="shared" si="266"/>
        <v>0.54972970461470416</v>
      </c>
      <c r="CJ95" s="5">
        <f t="shared" si="267"/>
        <v>0.51894284702886162</v>
      </c>
      <c r="CK95" s="5">
        <f t="shared" si="268"/>
        <v>0.55230475386956634</v>
      </c>
      <c r="CL95" s="5">
        <f t="shared" si="269"/>
        <v>0.60573123253662542</v>
      </c>
      <c r="CM95" s="5">
        <f t="shared" si="270"/>
        <v>0.52672907236673372</v>
      </c>
      <c r="CN95" s="5">
        <f t="shared" si="271"/>
        <v>7.8061476698832497E-2</v>
      </c>
      <c r="CO95" s="5">
        <f t="shared" si="272"/>
        <v>0.28244125119241198</v>
      </c>
      <c r="CP95" s="5">
        <f t="shared" si="273"/>
        <v>0.3757358054138441</v>
      </c>
      <c r="CQ95" s="5">
        <f t="shared" si="274"/>
        <v>0.12444533431377151</v>
      </c>
      <c r="CR95" s="5">
        <f t="shared" ref="CR95:CS95" si="361">IF(AVERAGE(BH95:BH99)&lt;0,0,AVERAGE(BH95:BH99))</f>
        <v>0</v>
      </c>
      <c r="CS95" s="5">
        <f t="shared" si="361"/>
        <v>0.20927296652921909</v>
      </c>
      <c r="CT95" s="5">
        <f t="shared" si="276"/>
        <v>0</v>
      </c>
      <c r="CU95" s="5">
        <f t="shared" si="277"/>
        <v>0.41760856659770518</v>
      </c>
    </row>
    <row r="96" spans="1:99" x14ac:dyDescent="0.25">
      <c r="A96" s="1">
        <f>eod_group_score_df_positive[[#This Row],[date]]</f>
        <v>45348</v>
      </c>
      <c r="B96" s="1" t="s">
        <v>277</v>
      </c>
      <c r="C96" s="2">
        <f>AVERAGE(eod_group_score_df_positive!C96:C100)</f>
        <v>0.42809858363170461</v>
      </c>
      <c r="D96" s="2">
        <f>AVERAGE(eod_group_score_df_positive!D96:D100)</f>
        <v>3.855024640338342E-2</v>
      </c>
      <c r="E96" s="2">
        <f>AVERAGE(eod_group_score_df_positive!E96:E100)</f>
        <v>0.37872117776286729</v>
      </c>
      <c r="F96" s="2">
        <f>AVERAGE(eod_group_score_df_positive!F96:F100)</f>
        <v>1.1774551689015664</v>
      </c>
      <c r="G96" s="2">
        <f>AVERAGE(eod_group_score_df_positive!G96:G100)</f>
        <v>1.0838880794991248</v>
      </c>
      <c r="H96" s="2">
        <f>AVERAGE(eod_group_score_df_positive!H96:H100)</f>
        <v>0.56769559506630884</v>
      </c>
      <c r="I96" s="2">
        <f>AVERAGE(eod_group_score_df_positive!I96:I100)</f>
        <v>0.44226241125483179</v>
      </c>
      <c r="J96" s="2">
        <f>AVERAGE(eod_group_score_df_positive!J96:J100)</f>
        <v>0.10196583740171783</v>
      </c>
      <c r="K96" s="2">
        <f>AVERAGE(eod_group_score_df_positive!K96:K100)</f>
        <v>0.91950294755781825</v>
      </c>
      <c r="L96" s="2">
        <f>AVERAGE(eod_group_score_df_positive!L96:L100)</f>
        <v>0.16724836423701697</v>
      </c>
      <c r="M96" s="2">
        <f>AVERAGE(eod_group_score_df_positive!M96:M100)</f>
        <v>0.10246643084793319</v>
      </c>
      <c r="N96" s="2">
        <f>AVERAGE(eod_group_score_df_positive!N96:N100)</f>
        <v>0.70441833413090116</v>
      </c>
      <c r="O96" s="2">
        <f>AVERAGE(eod_group_score_df_positive!O96:O100)</f>
        <v>0.24216985208105876</v>
      </c>
      <c r="P96" s="2">
        <f>AVERAGE(eod_group_score_df_positive!P96:P100)</f>
        <v>0.72188986475445227</v>
      </c>
      <c r="Q96" s="2">
        <f>AVERAGE(eod_group_score_df_positive!Q96:Q100)</f>
        <v>0.17994410604143365</v>
      </c>
      <c r="R96" s="2">
        <f>AVERAGE(eod_group_score_df_positive!R96:R100)</f>
        <v>0.21689786212662296</v>
      </c>
      <c r="S96" s="2">
        <f>AVERAGE(eod_group_score_df_positive!S96:S100)</f>
        <v>0.48467104908722314</v>
      </c>
      <c r="T96" s="2">
        <f>AVERAGE(eod_group_score_df_positive!T96:T100)</f>
        <v>0.44671149313011249</v>
      </c>
      <c r="U96" s="2">
        <f>AVERAGE(eod_group_score_df_positive!U96:U100)</f>
        <v>3.0993304918651727</v>
      </c>
      <c r="V96" s="2">
        <f>AVERAGE(eod_group_score_df_positive!V96:V100)</f>
        <v>0.55475078416604973</v>
      </c>
      <c r="W96" s="2">
        <f>AVERAGE(eod_group_score_df_positive!W96:W100)</f>
        <v>0.42902999162132505</v>
      </c>
      <c r="X96" s="2">
        <f>AVERAGE(eod_group_score_df_positive!X96:X100)</f>
        <v>0.77749695780825823</v>
      </c>
      <c r="Y96" s="2">
        <f>AVERAGE(eod_group_score_df_positive!Y96:Y100)</f>
        <v>0.56374904232617651</v>
      </c>
      <c r="Z96" s="1" t="s">
        <v>277</v>
      </c>
      <c r="AA96" s="2">
        <f>ABS(AVERAGE(eod_group_score_df_negative!C96:C100))</f>
        <v>0.44529208904869966</v>
      </c>
      <c r="AB96" s="2">
        <f>ABS(AVERAGE(eod_group_score_df_negative!D96:D100))</f>
        <v>0.2697426614303054</v>
      </c>
      <c r="AC96" s="2">
        <f>ABS(AVERAGE(eod_group_score_df_negative!E96:E100))</f>
        <v>0.60883313802048666</v>
      </c>
      <c r="AD96" s="2">
        <f>ABS(AVERAGE(eod_group_score_df_negative!F96:F100))</f>
        <v>0.6823975424745341</v>
      </c>
      <c r="AE96" s="2">
        <f>ABS(AVERAGE(eod_group_score_df_negative!G96:G100))</f>
        <v>0.33739521683917462</v>
      </c>
      <c r="AF96" s="2">
        <f>ABS(AVERAGE(eod_group_score_df_negative!H96:H100))</f>
        <v>0.13509579967074262</v>
      </c>
      <c r="AG96" s="2">
        <f>ABS(AVERAGE(eod_group_score_df_negative!I96:I100))</f>
        <v>0.57450516091079618</v>
      </c>
      <c r="AH96" s="2">
        <f>ABS(AVERAGE(eod_group_score_df_negative!J96:J100))</f>
        <v>0.38977551170947522</v>
      </c>
      <c r="AI96" s="2">
        <f>ABS(AVERAGE(eod_group_score_df_negative!K96:K100))</f>
        <v>0.26593933051095175</v>
      </c>
      <c r="AJ96" s="2">
        <f>ABS(AVERAGE(eod_group_score_df_negative!L96:L100))</f>
        <v>0.40004378646498068</v>
      </c>
      <c r="AK96" s="2">
        <f>ABS(AVERAGE(eod_group_score_df_negative!M96:M100))</f>
        <v>0.31388922273094411</v>
      </c>
      <c r="AL96" s="2">
        <f>ABS(AVERAGE(eod_group_score_df_negative!N96:N100))</f>
        <v>0.38212311963991857</v>
      </c>
      <c r="AM96" s="2">
        <f>ABS(AVERAGE(eod_group_score_df_negative!O96:O100))</f>
        <v>0.31516145630814235</v>
      </c>
      <c r="AN96" s="2">
        <f>ABS(AVERAGE(eod_group_score_df_negative!P96:P100))</f>
        <v>0.25267830968319882</v>
      </c>
      <c r="AO96" s="2">
        <f>ABS(AVERAGE(eod_group_score_df_negative!Q96:Q100))</f>
        <v>0.37383416090288246</v>
      </c>
      <c r="AP96" s="2">
        <f>ABS(AVERAGE(eod_group_score_df_negative!R96:R100))</f>
        <v>0.27467874227413019</v>
      </c>
      <c r="AQ96" s="2">
        <f>ABS(AVERAGE(eod_group_score_df_negative!S96:S100))</f>
        <v>0.3515458796015184</v>
      </c>
      <c r="AR96" s="2">
        <f>ABS(AVERAGE(eod_group_score_df_negative!T96:T100))</f>
        <v>0.34648134118814072</v>
      </c>
      <c r="AS96" s="2">
        <f>ABS(AVERAGE(eod_group_score_df_negative!U96:U100))</f>
        <v>0.19966929983586995</v>
      </c>
      <c r="AT96" s="2">
        <f>ABS(AVERAGE(eod_group_score_df_negative!V96:V100))</f>
        <v>0.45516284848168531</v>
      </c>
      <c r="AU96" s="2">
        <f>ABS(AVERAGE(eod_group_score_df_negative!W96:W100))</f>
        <v>0.38545336693352256</v>
      </c>
      <c r="AV96" s="2">
        <f>ABS(AVERAGE(eod_group_score_df_negative!X96:X100))</f>
        <v>0.46164288832732947</v>
      </c>
      <c r="AW96" s="2">
        <f>ABS(AVERAGE(eod_group_score_df_negative!Y96:Y100))</f>
        <v>0.46681572858155163</v>
      </c>
      <c r="AX96" t="s">
        <v>277</v>
      </c>
      <c r="AY96" s="4">
        <f t="shared" si="235"/>
        <v>-1.9685927448971723E-2</v>
      </c>
      <c r="AZ96" s="4">
        <f t="shared" si="236"/>
        <v>-0.74991155862606051</v>
      </c>
      <c r="BA96" s="4">
        <f t="shared" si="237"/>
        <v>-0.23301195344894882</v>
      </c>
      <c r="BB96" s="4">
        <f t="shared" si="238"/>
        <v>0.26618109240529075</v>
      </c>
      <c r="BC96" s="4">
        <f t="shared" si="239"/>
        <v>0.52522453798138991</v>
      </c>
      <c r="BD96" s="4">
        <f t="shared" si="240"/>
        <v>0.61554509436960725</v>
      </c>
      <c r="BE96" s="4">
        <f t="shared" si="241"/>
        <v>-0.13006192691049209</v>
      </c>
      <c r="BF96" s="4">
        <f t="shared" si="242"/>
        <v>-0.58528670576099462</v>
      </c>
      <c r="BG96" s="4">
        <f t="shared" si="243"/>
        <v>0.55132470735867578</v>
      </c>
      <c r="BH96" s="4">
        <f t="shared" si="244"/>
        <v>-0.41036249477432429</v>
      </c>
      <c r="BI96" s="4">
        <f t="shared" si="245"/>
        <v>-0.50779373371222281</v>
      </c>
      <c r="BJ96" s="4">
        <f t="shared" si="246"/>
        <v>0.29662486725422549</v>
      </c>
      <c r="BK96" s="4">
        <f t="shared" si="247"/>
        <v>-0.13096627289438292</v>
      </c>
      <c r="BL96" s="4">
        <f t="shared" si="248"/>
        <v>0.48145585642789906</v>
      </c>
      <c r="BM96" s="4">
        <f t="shared" si="249"/>
        <v>-0.35012218144874396</v>
      </c>
      <c r="BN96" s="4">
        <f t="shared" si="250"/>
        <v>-0.11754196524048147</v>
      </c>
      <c r="BO96" s="4">
        <f t="shared" si="251"/>
        <v>0.15919932366647516</v>
      </c>
      <c r="BP96" s="4">
        <f t="shared" si="252"/>
        <v>0.12636290647799317</v>
      </c>
      <c r="BQ96" s="4">
        <f t="shared" si="253"/>
        <v>0.87895161416005074</v>
      </c>
      <c r="BR96" s="4">
        <f t="shared" si="254"/>
        <v>9.8610348910005627E-2</v>
      </c>
      <c r="BS96" s="4">
        <f t="shared" si="255"/>
        <v>5.3502167024162745E-2</v>
      </c>
      <c r="BT96" s="4">
        <f t="shared" si="256"/>
        <v>0.2548978393891207</v>
      </c>
      <c r="BU96" s="4">
        <f t="shared" si="257"/>
        <v>9.4058439101547583E-2</v>
      </c>
      <c r="BV96" t="s">
        <v>277</v>
      </c>
      <c r="BW96" s="1">
        <f t="shared" si="231"/>
        <v>45348</v>
      </c>
      <c r="BX96">
        <f>group_stock_price_index[[#This Row],[VNINDEX]]</f>
        <v>1224.17</v>
      </c>
      <c r="BY96" s="5">
        <f t="shared" si="258"/>
        <v>0.13314770071464291</v>
      </c>
      <c r="BZ96" s="5">
        <f t="shared" si="259"/>
        <v>0.4305706254176746</v>
      </c>
      <c r="CA96" s="5">
        <f t="shared" si="260"/>
        <v>0.44474076029576703</v>
      </c>
      <c r="CB96" s="5">
        <f t="shared" si="261"/>
        <v>0.49712322176837276</v>
      </c>
      <c r="CC96" s="5">
        <f t="shared" si="262"/>
        <v>0</v>
      </c>
      <c r="CD96" s="5">
        <f t="shared" ref="CD96:CE96" si="362">IF(AVERAGE(BS96:BS100)&lt;0,0,AVERAGE(BS96:BS100))</f>
        <v>0.53151428542498391</v>
      </c>
      <c r="CE96" s="5">
        <f t="shared" si="362"/>
        <v>0.60281225699932139</v>
      </c>
      <c r="CF96" s="5">
        <f t="shared" ref="CF96:CG96" si="363">IF(AVERAGE(BE96:BE100)&lt;0,0,AVERAGE(BE96:BE100))</f>
        <v>0.32315426248554024</v>
      </c>
      <c r="CG96" s="5">
        <f t="shared" si="363"/>
        <v>0.44872617845077267</v>
      </c>
      <c r="CH96" s="5">
        <f t="shared" si="265"/>
        <v>0.56974798802361981</v>
      </c>
      <c r="CI96" s="5">
        <f t="shared" si="266"/>
        <v>0.67566191599738035</v>
      </c>
      <c r="CJ96" s="5">
        <f t="shared" si="267"/>
        <v>0.58624309563796018</v>
      </c>
      <c r="CK96" s="5">
        <f t="shared" si="268"/>
        <v>0.53749262675130249</v>
      </c>
      <c r="CL96" s="5">
        <f t="shared" si="269"/>
        <v>0.58533851368107925</v>
      </c>
      <c r="CM96" s="5">
        <f t="shared" si="270"/>
        <v>0.51837448272953768</v>
      </c>
      <c r="CN96" s="5">
        <f t="shared" si="271"/>
        <v>0.3006355833718084</v>
      </c>
      <c r="CO96" s="5">
        <f t="shared" si="272"/>
        <v>0.44543535002124746</v>
      </c>
      <c r="CP96" s="5">
        <f t="shared" si="273"/>
        <v>0.45161912959379186</v>
      </c>
      <c r="CQ96" s="5">
        <f t="shared" si="274"/>
        <v>0.19706808241913792</v>
      </c>
      <c r="CR96" s="5">
        <f t="shared" ref="CR96:CS96" si="364">IF(AVERAGE(BH96:BH100)&lt;0,0,AVERAGE(BH96:BH100))</f>
        <v>0</v>
      </c>
      <c r="CS96" s="5">
        <f t="shared" si="364"/>
        <v>0.46927233592678552</v>
      </c>
      <c r="CT96" s="5">
        <f t="shared" si="276"/>
        <v>1.3857643484550408E-2</v>
      </c>
      <c r="CU96" s="5">
        <f t="shared" si="277"/>
        <v>0.53173985628280962</v>
      </c>
    </row>
    <row r="97" spans="1:99" x14ac:dyDescent="0.25">
      <c r="A97" s="1">
        <f>eod_group_score_df_positive[[#This Row],[date]]</f>
        <v>45345</v>
      </c>
      <c r="B97" s="1" t="s">
        <v>277</v>
      </c>
      <c r="C97" s="2">
        <f>AVERAGE(eod_group_score_df_positive!C97:C101)</f>
        <v>0.22423371128286224</v>
      </c>
      <c r="D97" s="2">
        <f>AVERAGE(eod_group_score_df_positive!D97:D101)</f>
        <v>0.11307223862459517</v>
      </c>
      <c r="E97" s="2">
        <f>AVERAGE(eod_group_score_df_positive!E97:E101)</f>
        <v>0.68046455796812133</v>
      </c>
      <c r="F97" s="2">
        <f>AVERAGE(eod_group_score_df_positive!F97:F101)</f>
        <v>1.1153130911725921</v>
      </c>
      <c r="G97" s="2">
        <f>AVERAGE(eod_group_score_df_positive!G97:G101)</f>
        <v>0.24250431543607759</v>
      </c>
      <c r="H97" s="2">
        <f>AVERAGE(eod_group_score_df_positive!H97:H101)</f>
        <v>0.37508297551080449</v>
      </c>
      <c r="I97" s="2">
        <f>AVERAGE(eod_group_score_df_positive!I97:I101)</f>
        <v>0.43171577087613622</v>
      </c>
      <c r="J97" s="2">
        <f>AVERAGE(eod_group_score_df_positive!J97:J101)</f>
        <v>0.77021446843742891</v>
      </c>
      <c r="K97" s="2">
        <f>AVERAGE(eod_group_score_df_positive!K97:K101)</f>
        <v>0.25270457229004645</v>
      </c>
      <c r="L97" s="2">
        <f>AVERAGE(eod_group_score_df_positive!L97:L101)</f>
        <v>0.11726851823932512</v>
      </c>
      <c r="M97" s="2">
        <f>AVERAGE(eod_group_score_df_positive!M97:M101)</f>
        <v>0.51573428428285184</v>
      </c>
      <c r="N97" s="2">
        <f>AVERAGE(eod_group_score_df_positive!N97:N101)</f>
        <v>0.56826912641097804</v>
      </c>
      <c r="O97" s="2">
        <f>AVERAGE(eod_group_score_df_positive!O97:O101)</f>
        <v>0.53044034664679085</v>
      </c>
      <c r="P97" s="2">
        <f>AVERAGE(eod_group_score_df_positive!P97:P101)</f>
        <v>0.80719641404866638</v>
      </c>
      <c r="Q97" s="2">
        <f>AVERAGE(eod_group_score_df_positive!Q97:Q101)</f>
        <v>0.18784680189214767</v>
      </c>
      <c r="R97" s="2">
        <f>AVERAGE(eod_group_score_df_positive!R97:R101)</f>
        <v>7.9814139940557915E-2</v>
      </c>
      <c r="S97" s="2">
        <f>AVERAGE(eod_group_score_df_positive!S97:S101)</f>
        <v>0.51834318938812474</v>
      </c>
      <c r="T97" s="2">
        <f>AVERAGE(eod_group_score_df_positive!T97:T101)</f>
        <v>0.61653819981600722</v>
      </c>
      <c r="U97" s="2">
        <f>AVERAGE(eod_group_score_df_positive!U97:U101)</f>
        <v>0.11903121781607995</v>
      </c>
      <c r="V97" s="2">
        <f>AVERAGE(eod_group_score_df_positive!V97:V101)</f>
        <v>0.15284099335130419</v>
      </c>
      <c r="W97" s="2">
        <f>AVERAGE(eod_group_score_df_positive!W97:W101)</f>
        <v>0.62520018040459591</v>
      </c>
      <c r="X97" s="2">
        <f>AVERAGE(eod_group_score_df_positive!X97:X101)</f>
        <v>0.82979955808826844</v>
      </c>
      <c r="Y97" s="2">
        <f>AVERAGE(eod_group_score_df_positive!Y97:Y101)</f>
        <v>0.55552821893385418</v>
      </c>
      <c r="Z97" s="1" t="s">
        <v>277</v>
      </c>
      <c r="AA97" s="2">
        <f>ABS(AVERAGE(eod_group_score_df_negative!C97:C101))</f>
        <v>0.45811209211555315</v>
      </c>
      <c r="AB97" s="2">
        <f>ABS(AVERAGE(eod_group_score_df_negative!D97:D101))</f>
        <v>0.26728296436149745</v>
      </c>
      <c r="AC97" s="2">
        <f>ABS(AVERAGE(eod_group_score_df_negative!E97:E101))</f>
        <v>0.62664864598868175</v>
      </c>
      <c r="AD97" s="2">
        <f>ABS(AVERAGE(eod_group_score_df_negative!F97:F101))</f>
        <v>0.68600467558382872</v>
      </c>
      <c r="AE97" s="2">
        <f>ABS(AVERAGE(eod_group_score_df_negative!G97:G101))</f>
        <v>0.34348537064889101</v>
      </c>
      <c r="AF97" s="2">
        <f>ABS(AVERAGE(eod_group_score_df_negative!H97:H101))</f>
        <v>0.13839422860470579</v>
      </c>
      <c r="AG97" s="2">
        <f>ABS(AVERAGE(eod_group_score_df_negative!I97:I101))</f>
        <v>0.6077739399993124</v>
      </c>
      <c r="AH97" s="2">
        <f>ABS(AVERAGE(eod_group_score_df_negative!J97:J101))</f>
        <v>0.39239771074019159</v>
      </c>
      <c r="AI97" s="2">
        <f>ABS(AVERAGE(eod_group_score_df_negative!K97:K101))</f>
        <v>0.29424171331211185</v>
      </c>
      <c r="AJ97" s="2">
        <f>ABS(AVERAGE(eod_group_score_df_negative!L97:L101))</f>
        <v>0.45314185097248316</v>
      </c>
      <c r="AK97" s="2">
        <f>ABS(AVERAGE(eod_group_score_df_negative!M97:M101))</f>
        <v>0.32136878719182022</v>
      </c>
      <c r="AL97" s="2">
        <f>ABS(AVERAGE(eod_group_score_df_negative!N97:N101))</f>
        <v>0.39459747319252575</v>
      </c>
      <c r="AM97" s="2">
        <f>ABS(AVERAGE(eod_group_score_df_negative!O97:O101))</f>
        <v>0.31867012371345127</v>
      </c>
      <c r="AN97" s="2">
        <f>ABS(AVERAGE(eod_group_score_df_negative!P97:P101))</f>
        <v>0.28581443420737918</v>
      </c>
      <c r="AO97" s="2">
        <f>ABS(AVERAGE(eod_group_score_df_negative!Q97:Q101))</f>
        <v>0.37295009062833523</v>
      </c>
      <c r="AP97" s="2">
        <f>ABS(AVERAGE(eod_group_score_df_negative!R97:R101))</f>
        <v>0.27561028569518059</v>
      </c>
      <c r="AQ97" s="2">
        <f>ABS(AVERAGE(eod_group_score_df_negative!S97:S101))</f>
        <v>0.35433706280193639</v>
      </c>
      <c r="AR97" s="2">
        <f>ABS(AVERAGE(eod_group_score_df_negative!T97:T101))</f>
        <v>0.33819574377679212</v>
      </c>
      <c r="AS97" s="2">
        <f>ABS(AVERAGE(eod_group_score_df_negative!U97:U101))</f>
        <v>0.20135241111954177</v>
      </c>
      <c r="AT97" s="2">
        <f>ABS(AVERAGE(eod_group_score_df_negative!V97:V101))</f>
        <v>0.46778253772559519</v>
      </c>
      <c r="AU97" s="2">
        <f>ABS(AVERAGE(eod_group_score_df_negative!W97:W101))</f>
        <v>0.3773920688482818</v>
      </c>
      <c r="AV97" s="2">
        <f>ABS(AVERAGE(eod_group_score_df_negative!X97:X101))</f>
        <v>0.46860018020906197</v>
      </c>
      <c r="AW97" s="2">
        <f>ABS(AVERAGE(eod_group_score_df_negative!Y97:Y101))</f>
        <v>0.46589344527658944</v>
      </c>
      <c r="AX97" t="s">
        <v>277</v>
      </c>
      <c r="AY97" s="4">
        <f t="shared" si="235"/>
        <v>-0.34275638491196453</v>
      </c>
      <c r="AZ97" s="4">
        <f t="shared" si="236"/>
        <v>-0.40543871761507327</v>
      </c>
      <c r="BA97" s="4">
        <f t="shared" si="237"/>
        <v>4.1171577042089201E-2</v>
      </c>
      <c r="BB97" s="4">
        <f t="shared" si="238"/>
        <v>0.23833019554445758</v>
      </c>
      <c r="BC97" s="4">
        <f t="shared" si="239"/>
        <v>-0.17232565284121937</v>
      </c>
      <c r="BD97" s="4">
        <f t="shared" si="240"/>
        <v>0.46095278428923969</v>
      </c>
      <c r="BE97" s="4">
        <f t="shared" si="241"/>
        <v>-0.16936980451196734</v>
      </c>
      <c r="BF97" s="4">
        <f t="shared" si="242"/>
        <v>0.32497230328731624</v>
      </c>
      <c r="BG97" s="4">
        <f t="shared" si="243"/>
        <v>-7.5943729970366761E-2</v>
      </c>
      <c r="BH97" s="4">
        <f t="shared" si="244"/>
        <v>-0.58882753691393619</v>
      </c>
      <c r="BI97" s="4">
        <f t="shared" si="245"/>
        <v>0.23218824982762287</v>
      </c>
      <c r="BJ97" s="4">
        <f t="shared" si="246"/>
        <v>0.18036938168793901</v>
      </c>
      <c r="BK97" s="4">
        <f t="shared" si="247"/>
        <v>0.24940243975968676</v>
      </c>
      <c r="BL97" s="4">
        <f t="shared" si="248"/>
        <v>0.47701446026192579</v>
      </c>
      <c r="BM97" s="4">
        <f t="shared" si="249"/>
        <v>-0.33007188735345339</v>
      </c>
      <c r="BN97" s="4">
        <f t="shared" si="250"/>
        <v>-0.55087982601197749</v>
      </c>
      <c r="BO97" s="4">
        <f t="shared" si="251"/>
        <v>0.18793381215468299</v>
      </c>
      <c r="BP97" s="4">
        <f t="shared" si="252"/>
        <v>0.29153928998457196</v>
      </c>
      <c r="BQ97" s="4">
        <f t="shared" si="253"/>
        <v>-0.256945692190794</v>
      </c>
      <c r="BR97" s="4">
        <f t="shared" si="254"/>
        <v>-0.50745988285008747</v>
      </c>
      <c r="BS97" s="4">
        <f t="shared" si="255"/>
        <v>0.24716739206888777</v>
      </c>
      <c r="BT97" s="4">
        <f t="shared" si="256"/>
        <v>0.278188116668037</v>
      </c>
      <c r="BU97" s="4">
        <f t="shared" si="257"/>
        <v>8.775491728634148E-2</v>
      </c>
      <c r="BV97" t="s">
        <v>277</v>
      </c>
      <c r="BW97" s="1">
        <f t="shared" si="231"/>
        <v>45345</v>
      </c>
      <c r="BX97">
        <f>group_stock_price_index[[#This Row],[VNINDEX]]</f>
        <v>1212</v>
      </c>
      <c r="BY97" s="5">
        <f t="shared" si="258"/>
        <v>0.23412748303232545</v>
      </c>
      <c r="BZ97" s="5">
        <f t="shared" si="259"/>
        <v>0.6384754273598896</v>
      </c>
      <c r="CA97" s="5">
        <f t="shared" si="260"/>
        <v>0.48373679667990654</v>
      </c>
      <c r="CB97" s="5">
        <f t="shared" si="261"/>
        <v>0.62971562138073578</v>
      </c>
      <c r="CC97" s="5">
        <f t="shared" si="262"/>
        <v>0</v>
      </c>
      <c r="CD97" s="5">
        <f t="shared" ref="CD97:CE97" si="365">IF(AVERAGE(BS97:BS101)&lt;0,0,AVERAGE(BS97:BS101))</f>
        <v>0.68543720920180318</v>
      </c>
      <c r="CE97" s="5">
        <f t="shared" si="365"/>
        <v>0.7169582015598599</v>
      </c>
      <c r="CF97" s="5">
        <f t="shared" ref="CF97:CG97" si="366">IF(AVERAGE(BE97:BE101)&lt;0,0,AVERAGE(BE97:BE101))</f>
        <v>0.49404791424771533</v>
      </c>
      <c r="CG97" s="5">
        <f t="shared" si="366"/>
        <v>0.7513372429015901</v>
      </c>
      <c r="CH97" s="5">
        <f t="shared" si="265"/>
        <v>0.63853210113577696</v>
      </c>
      <c r="CI97" s="5">
        <f t="shared" si="266"/>
        <v>0.72485322905338523</v>
      </c>
      <c r="CJ97" s="5">
        <f t="shared" si="267"/>
        <v>0.63702363568952003</v>
      </c>
      <c r="CK97" s="5">
        <f t="shared" si="268"/>
        <v>0.55373485707705949</v>
      </c>
      <c r="CL97" s="5">
        <f t="shared" si="269"/>
        <v>0.55300586349409397</v>
      </c>
      <c r="CM97" s="5">
        <f t="shared" si="270"/>
        <v>0.49236442766116006</v>
      </c>
      <c r="CN97" s="5">
        <f t="shared" si="271"/>
        <v>0.5361076150370172</v>
      </c>
      <c r="CO97" s="5">
        <f t="shared" si="272"/>
        <v>0.65098919414850875</v>
      </c>
      <c r="CP97" s="5">
        <f t="shared" si="273"/>
        <v>0.55648535229739582</v>
      </c>
      <c r="CQ97" s="5">
        <f t="shared" si="274"/>
        <v>0.30897711242997528</v>
      </c>
      <c r="CR97" s="5">
        <f t="shared" ref="CR97:CS97" si="367">IF(AVERAGE(BH97:BH101)&lt;0,0,AVERAGE(BH97:BH101))</f>
        <v>0</v>
      </c>
      <c r="CS97" s="5">
        <f t="shared" si="367"/>
        <v>0.76102386108228759</v>
      </c>
      <c r="CT97" s="5">
        <f t="shared" si="276"/>
        <v>0.30810613387160163</v>
      </c>
      <c r="CU97" s="5">
        <f t="shared" si="277"/>
        <v>0.67032585864102234</v>
      </c>
    </row>
    <row r="98" spans="1:99" x14ac:dyDescent="0.25">
      <c r="A98" s="1">
        <f>eod_group_score_df_positive[[#This Row],[date]]</f>
        <v>45344</v>
      </c>
      <c r="B98" s="1" t="s">
        <v>277</v>
      </c>
      <c r="C98" s="2">
        <f>AVERAGE(eod_group_score_df_positive!C98:C102)</f>
        <v>0.20175644262417211</v>
      </c>
      <c r="D98" s="2">
        <f>AVERAGE(eod_group_score_df_positive!D98:D102)</f>
        <v>0.37480602494913873</v>
      </c>
      <c r="E98" s="2">
        <f>AVERAGE(eod_group_score_df_positive!E98:E102)</f>
        <v>0.90461815609048679</v>
      </c>
      <c r="F98" s="2">
        <f>AVERAGE(eod_group_score_df_positive!F98:F102)</f>
        <v>1.1482692799593024</v>
      </c>
      <c r="G98" s="2">
        <f>AVERAGE(eod_group_score_df_positive!G98:G102)</f>
        <v>0.24170153586695425</v>
      </c>
      <c r="H98" s="2">
        <f>AVERAGE(eod_group_score_df_positive!H98:H102)</f>
        <v>0.31567115721221112</v>
      </c>
      <c r="I98" s="2">
        <f>AVERAGE(eod_group_score_df_positive!I98:I102)</f>
        <v>0.56271781393901077</v>
      </c>
      <c r="J98" s="2">
        <f>AVERAGE(eod_group_score_df_positive!J98:J102)</f>
        <v>0.8643814668566101</v>
      </c>
      <c r="K98" s="2">
        <f>AVERAGE(eod_group_score_df_positive!K98:K102)</f>
        <v>0.24259056270151885</v>
      </c>
      <c r="L98" s="2">
        <f>AVERAGE(eod_group_score_df_positive!L98:L102)</f>
        <v>0.24970965345121732</v>
      </c>
      <c r="M98" s="2">
        <f>AVERAGE(eod_group_score_df_positive!M98:M102)</f>
        <v>0.58643508341230055</v>
      </c>
      <c r="N98" s="2">
        <f>AVERAGE(eod_group_score_df_positive!N98:N102)</f>
        <v>0.69144916654265409</v>
      </c>
      <c r="O98" s="2">
        <f>AVERAGE(eod_group_score_df_positive!O98:O102)</f>
        <v>0.65340257522446721</v>
      </c>
      <c r="P98" s="2">
        <f>AVERAGE(eod_group_score_df_positive!P98:P102)</f>
        <v>0.84502696909757091</v>
      </c>
      <c r="Q98" s="2">
        <f>AVERAGE(eod_group_score_df_positive!Q98:Q102)</f>
        <v>0.17770524721997977</v>
      </c>
      <c r="R98" s="2">
        <f>AVERAGE(eod_group_score_df_positive!R98:R102)</f>
        <v>0.3344043780764131</v>
      </c>
      <c r="S98" s="2">
        <f>AVERAGE(eod_group_score_df_positive!S98:S102)</f>
        <v>0.5231411616671473</v>
      </c>
      <c r="T98" s="2">
        <f>AVERAGE(eod_group_score_df_positive!T98:T102)</f>
        <v>0.67482386902192637</v>
      </c>
      <c r="U98" s="2">
        <f>AVERAGE(eod_group_score_df_positive!U98:U102)</f>
        <v>0.23020838500212354</v>
      </c>
      <c r="V98" s="2">
        <f>AVERAGE(eod_group_score_df_positive!V98:V102)</f>
        <v>0.30630762041732912</v>
      </c>
      <c r="W98" s="2">
        <f>AVERAGE(eod_group_score_df_positive!W98:W102)</f>
        <v>0.66175375004847747</v>
      </c>
      <c r="X98" s="2">
        <f>AVERAGE(eod_group_score_df_positive!X98:X102)</f>
        <v>1.0006131966503391</v>
      </c>
      <c r="Y98" s="2">
        <f>AVERAGE(eod_group_score_df_positive!Y98:Y102)</f>
        <v>0.59047628058859936</v>
      </c>
      <c r="Z98" s="1" t="s">
        <v>277</v>
      </c>
      <c r="AA98" s="2">
        <f>ABS(AVERAGE(eod_group_score_df_negative!C98:C102))</f>
        <v>0.13849054450911502</v>
      </c>
      <c r="AB98" s="2">
        <f>ABS(AVERAGE(eod_group_score_df_negative!D98:D102))</f>
        <v>0.16648896106750904</v>
      </c>
      <c r="AC98" s="2">
        <f>ABS(AVERAGE(eod_group_score_df_negative!E98:E102))</f>
        <v>0.11766850105966915</v>
      </c>
      <c r="AD98" s="2">
        <f>ABS(AVERAGE(eod_group_score_df_negative!F98:F102))</f>
        <v>9.1591420340442403E-2</v>
      </c>
      <c r="AE98" s="2">
        <f>ABS(AVERAGE(eod_group_score_df_negative!G98:G102))</f>
        <v>9.2560074523895988E-2</v>
      </c>
      <c r="AF98" s="2">
        <f>ABS(AVERAGE(eod_group_score_df_negative!H98:H102))</f>
        <v>7.8787995540044189E-2</v>
      </c>
      <c r="AG98" s="2">
        <f>ABS(AVERAGE(eod_group_score_df_negative!I98:I102))</f>
        <v>0.11866278338153897</v>
      </c>
      <c r="AH98" s="2">
        <f>ABS(AVERAGE(eod_group_score_df_negative!J98:J102))</f>
        <v>6.7999721486904696E-2</v>
      </c>
      <c r="AI98" s="2">
        <f>ABS(AVERAGE(eod_group_score_df_negative!K98:K102))</f>
        <v>3.3176702446303205E-2</v>
      </c>
      <c r="AJ98" s="2">
        <f>ABS(AVERAGE(eod_group_score_df_negative!L98:L102))</f>
        <v>0.16516828678963585</v>
      </c>
      <c r="AK98" s="2">
        <f>ABS(AVERAGE(eod_group_score_df_negative!M98:M102))</f>
        <v>6.0591401740823933E-2</v>
      </c>
      <c r="AL98" s="2">
        <f>ABS(AVERAGE(eod_group_score_df_negative!N98:N102))</f>
        <v>5.1433605644293376E-2</v>
      </c>
      <c r="AM98" s="2">
        <f>ABS(AVERAGE(eod_group_score_df_negative!O98:O102))</f>
        <v>0.10415376825920712</v>
      </c>
      <c r="AN98" s="2">
        <f>ABS(AVERAGE(eod_group_score_df_negative!P98:P102))</f>
        <v>0.11118892571288863</v>
      </c>
      <c r="AO98" s="2">
        <f>ABS(AVERAGE(eod_group_score_df_negative!Q98:Q102))</f>
        <v>5.4118881900257376E-2</v>
      </c>
      <c r="AP98" s="2">
        <f>ABS(AVERAGE(eod_group_score_df_negative!R98:R102))</f>
        <v>0.28896693547804392</v>
      </c>
      <c r="AQ98" s="2">
        <f>ABS(AVERAGE(eod_group_score_df_negative!S98:S102))</f>
        <v>0.10410312462495905</v>
      </c>
      <c r="AR98" s="2">
        <f>ABS(AVERAGE(eod_group_score_df_negative!T98:T102))</f>
        <v>0.11773778113890407</v>
      </c>
      <c r="AS98" s="2">
        <f>ABS(AVERAGE(eod_group_score_df_negative!U98:U102))</f>
        <v>9.149268224650367E-2</v>
      </c>
      <c r="AT98" s="2">
        <f>ABS(AVERAGE(eod_group_score_df_negative!V98:V102))</f>
        <v>8.942772186620758E-2</v>
      </c>
      <c r="AU98" s="2">
        <f>ABS(AVERAGE(eod_group_score_df_negative!W98:W102))</f>
        <v>9.0627093711174694E-2</v>
      </c>
      <c r="AV98" s="2">
        <f>ABS(AVERAGE(eod_group_score_df_negative!X98:X102))</f>
        <v>8.2162080437910429E-2</v>
      </c>
      <c r="AW98" s="2">
        <f>ABS(AVERAGE(eod_group_score_df_negative!Y98:Y102))</f>
        <v>0.12365790147716949</v>
      </c>
      <c r="AX98" t="s">
        <v>277</v>
      </c>
      <c r="AY98" s="4">
        <f t="shared" si="235"/>
        <v>0.18594109722498006</v>
      </c>
      <c r="AZ98" s="4">
        <f t="shared" si="236"/>
        <v>0.38484942455244314</v>
      </c>
      <c r="BA98" s="4">
        <f t="shared" si="237"/>
        <v>0.76979353053928057</v>
      </c>
      <c r="BB98" s="4">
        <f t="shared" si="238"/>
        <v>0.85225530526405169</v>
      </c>
      <c r="BC98" s="4">
        <f t="shared" si="239"/>
        <v>0.44618184292437291</v>
      </c>
      <c r="BD98" s="4">
        <f t="shared" si="240"/>
        <v>0.60052646774543017</v>
      </c>
      <c r="BE98" s="4">
        <f t="shared" si="241"/>
        <v>0.65169896575227815</v>
      </c>
      <c r="BF98" s="4">
        <f t="shared" si="242"/>
        <v>0.85413750869917437</v>
      </c>
      <c r="BG98" s="4">
        <f t="shared" si="243"/>
        <v>0.75938621700788744</v>
      </c>
      <c r="BH98" s="4">
        <f t="shared" si="244"/>
        <v>0.20377407054349969</v>
      </c>
      <c r="BI98" s="4">
        <f t="shared" si="245"/>
        <v>0.81270812515044288</v>
      </c>
      <c r="BJ98" s="4">
        <f t="shared" si="246"/>
        <v>0.86152968524797069</v>
      </c>
      <c r="BK98" s="4">
        <f t="shared" si="247"/>
        <v>0.72502700517231788</v>
      </c>
      <c r="BL98" s="4">
        <f t="shared" si="248"/>
        <v>0.76743970411634199</v>
      </c>
      <c r="BM98" s="4">
        <f t="shared" si="249"/>
        <v>0.53310397752264815</v>
      </c>
      <c r="BN98" s="4">
        <f t="shared" si="250"/>
        <v>7.2889851698958272E-2</v>
      </c>
      <c r="BO98" s="4">
        <f t="shared" si="251"/>
        <v>0.66806194364765092</v>
      </c>
      <c r="BP98" s="4">
        <f t="shared" si="252"/>
        <v>0.70289306550471586</v>
      </c>
      <c r="BQ98" s="4">
        <f t="shared" si="253"/>
        <v>0.43119441269497932</v>
      </c>
      <c r="BR98" s="4">
        <f t="shared" si="254"/>
        <v>0.54804278359280667</v>
      </c>
      <c r="BS98" s="4">
        <f t="shared" si="255"/>
        <v>0.75909250092463676</v>
      </c>
      <c r="BT98" s="4">
        <f t="shared" si="256"/>
        <v>0.84823798219911895</v>
      </c>
      <c r="BU98" s="4">
        <f t="shared" si="257"/>
        <v>0.65368440670501027</v>
      </c>
      <c r="BV98" t="s">
        <v>277</v>
      </c>
      <c r="BW98" s="1">
        <f t="shared" si="231"/>
        <v>45344</v>
      </c>
      <c r="BX98">
        <f>group_stock_price_index[[#This Row],[VNINDEX]]</f>
        <v>1227.31</v>
      </c>
      <c r="BY98" s="5">
        <f t="shared" si="258"/>
        <v>0.41032483893288951</v>
      </c>
      <c r="BZ98" s="5">
        <f t="shared" si="259"/>
        <v>0.7283134335878636</v>
      </c>
      <c r="CA98" s="5">
        <f t="shared" si="260"/>
        <v>0.65292391650768411</v>
      </c>
      <c r="CB98" s="5">
        <f t="shared" si="261"/>
        <v>0.73011539151397176</v>
      </c>
      <c r="CC98" s="5">
        <f t="shared" si="262"/>
        <v>4.6168624160286907E-2</v>
      </c>
      <c r="CD98" s="5">
        <f t="shared" ref="CD98:CE98" si="368">IF(AVERAGE(BS98:BS102)&lt;0,0,AVERAGE(BS98:BS102))</f>
        <v>0.75961724479422688</v>
      </c>
      <c r="CE98" s="5">
        <f t="shared" si="368"/>
        <v>0.74781934523159566</v>
      </c>
      <c r="CF98" s="5">
        <f t="shared" ref="CF98:CG98" si="369">IF(AVERAGE(BE98:BE102)&lt;0,0,AVERAGE(BE98:BE102))</f>
        <v>0.67622723766751192</v>
      </c>
      <c r="CG98" s="5">
        <f t="shared" si="369"/>
        <v>0.84489943482854923</v>
      </c>
      <c r="CH98" s="5">
        <f t="shared" si="265"/>
        <v>0.70849381187412475</v>
      </c>
      <c r="CI98" s="5">
        <f t="shared" si="266"/>
        <v>0.76184580601807783</v>
      </c>
      <c r="CJ98" s="5">
        <f t="shared" si="267"/>
        <v>0.84147101336821595</v>
      </c>
      <c r="CK98" s="5">
        <f t="shared" si="268"/>
        <v>0.79658796929532616</v>
      </c>
      <c r="CL98" s="5">
        <f t="shared" si="269"/>
        <v>0.54445987597600254</v>
      </c>
      <c r="CM98" s="5">
        <f t="shared" si="270"/>
        <v>0.41345801168350171</v>
      </c>
      <c r="CN98" s="5">
        <f t="shared" si="271"/>
        <v>0.78556661660424631</v>
      </c>
      <c r="CO98" s="5">
        <f t="shared" si="272"/>
        <v>0.7581975050059091</v>
      </c>
      <c r="CP98" s="5">
        <f t="shared" si="273"/>
        <v>0.52706905794459802</v>
      </c>
      <c r="CQ98" s="5">
        <f t="shared" si="274"/>
        <v>0.53821333731832477</v>
      </c>
      <c r="CR98" s="5">
        <f t="shared" ref="CR98:CS98" si="370">IF(AVERAGE(BH98:BH102)&lt;0,0,AVERAGE(BH98:BH102))</f>
        <v>0.17158263964113835</v>
      </c>
      <c r="CS98" s="5">
        <f t="shared" si="370"/>
        <v>0.89647150193669289</v>
      </c>
      <c r="CT98" s="5">
        <f t="shared" si="276"/>
        <v>0.55836903975624219</v>
      </c>
      <c r="CU98" s="5">
        <f t="shared" si="277"/>
        <v>0.7821039383571764</v>
      </c>
    </row>
    <row r="99" spans="1:99" x14ac:dyDescent="0.25">
      <c r="A99" s="1">
        <f>eod_group_score_df_positive[[#This Row],[date]]</f>
        <v>45343</v>
      </c>
      <c r="B99" s="1" t="s">
        <v>277</v>
      </c>
      <c r="C99" s="2">
        <f>AVERAGE(eod_group_score_df_positive!C99:C103)</f>
        <v>0.27562850438091752</v>
      </c>
      <c r="D99" s="2">
        <f>AVERAGE(eod_group_score_df_positive!D99:D103)</f>
        <v>0.34826179680316482</v>
      </c>
      <c r="E99" s="2">
        <f>AVERAGE(eod_group_score_df_positive!E99:E103)</f>
        <v>0.83102692307676684</v>
      </c>
      <c r="F99" s="2">
        <f>AVERAGE(eod_group_score_df_positive!F99:F103)</f>
        <v>1.1231677857008244</v>
      </c>
      <c r="G99" s="2">
        <f>AVERAGE(eod_group_score_df_positive!G99:G103)</f>
        <v>0.27534170892600185</v>
      </c>
      <c r="H99" s="2">
        <f>AVERAGE(eod_group_score_df_positive!H99:H103)</f>
        <v>0.33136832994904231</v>
      </c>
      <c r="I99" s="2">
        <f>AVERAGE(eod_group_score_df_positive!I99:I103)</f>
        <v>0.62312855153539704</v>
      </c>
      <c r="J99" s="2">
        <f>AVERAGE(eod_group_score_df_positive!J99:J103)</f>
        <v>0.87443920506740169</v>
      </c>
      <c r="K99" s="2">
        <f>AVERAGE(eod_group_score_df_positive!K99:K103)</f>
        <v>0.4048701056145293</v>
      </c>
      <c r="L99" s="2">
        <f>AVERAGE(eod_group_score_df_positive!L99:L103)</f>
        <v>0.22718307636874507</v>
      </c>
      <c r="M99" s="2">
        <f>AVERAGE(eod_group_score_df_positive!M99:M103)</f>
        <v>0.57405606192518499</v>
      </c>
      <c r="N99" s="2">
        <f>AVERAGE(eod_group_score_df_positive!N99:N103)</f>
        <v>0.57302283367925777</v>
      </c>
      <c r="O99" s="2">
        <f>AVERAGE(eod_group_score_df_positive!O99:O103)</f>
        <v>0.5470455829769979</v>
      </c>
      <c r="P99" s="2">
        <f>AVERAGE(eod_group_score_df_positive!P99:P103)</f>
        <v>0.82958517293985867</v>
      </c>
      <c r="Q99" s="2">
        <f>AVERAGE(eod_group_score_df_positive!Q99:Q103)</f>
        <v>0.45815083757687586</v>
      </c>
      <c r="R99" s="2">
        <f>AVERAGE(eod_group_score_df_positive!R99:R103)</f>
        <v>0.31394941010889504</v>
      </c>
      <c r="S99" s="2">
        <f>AVERAGE(eod_group_score_df_positive!S99:S103)</f>
        <v>0.40549974638971686</v>
      </c>
      <c r="T99" s="2">
        <f>AVERAGE(eod_group_score_df_positive!T99:T103)</f>
        <v>0.38548269079261577</v>
      </c>
      <c r="U99" s="2">
        <f>AVERAGE(eod_group_score_df_positive!U99:U103)</f>
        <v>0.81556599350007875</v>
      </c>
      <c r="V99" s="2">
        <f>AVERAGE(eod_group_score_df_positive!V99:V103)</f>
        <v>0.27876953555742917</v>
      </c>
      <c r="W99" s="2">
        <f>AVERAGE(eod_group_score_df_positive!W99:W103)</f>
        <v>0.65112887260407115</v>
      </c>
      <c r="X99" s="2">
        <f>AVERAGE(eod_group_score_df_positive!X99:X103)</f>
        <v>0.63066077565082901</v>
      </c>
      <c r="Y99" s="2">
        <f>AVERAGE(eod_group_score_df_positive!Y99:Y103)</f>
        <v>0.55514035640727388</v>
      </c>
      <c r="Z99" s="1" t="s">
        <v>277</v>
      </c>
      <c r="AA99" s="2">
        <f>ABS(AVERAGE(eod_group_score_df_negative!C99:C103))</f>
        <v>9.9882926374150416E-2</v>
      </c>
      <c r="AB99" s="2">
        <f>ABS(AVERAGE(eod_group_score_df_negative!D99:D103))</f>
        <v>0.15836879072386478</v>
      </c>
      <c r="AC99" s="2">
        <f>ABS(AVERAGE(eod_group_score_df_negative!E99:E103))</f>
        <v>0.10106668990412071</v>
      </c>
      <c r="AD99" s="2">
        <f>ABS(AVERAGE(eod_group_score_df_negative!F99:F103))</f>
        <v>9.5331455325662368E-2</v>
      </c>
      <c r="AE99" s="2">
        <f>ABS(AVERAGE(eod_group_score_df_negative!G99:G103))</f>
        <v>5.49169909141052E-2</v>
      </c>
      <c r="AF99" s="2">
        <f>ABS(AVERAGE(eod_group_score_df_negative!H99:H103))</f>
        <v>7.1545378320191241E-2</v>
      </c>
      <c r="AG99" s="2">
        <f>ABS(AVERAGE(eod_group_score_df_negative!I99:I103))</f>
        <v>0.12401907483881339</v>
      </c>
      <c r="AH99" s="2">
        <f>ABS(AVERAGE(eod_group_score_df_negative!J99:J103))</f>
        <v>8.823892821788748E-2</v>
      </c>
      <c r="AI99" s="2">
        <f>ABS(AVERAGE(eod_group_score_df_negative!K99:K103))</f>
        <v>3.3444860112534017E-2</v>
      </c>
      <c r="AJ99" s="2">
        <f>ABS(AVERAGE(eod_group_score_df_negative!L99:L103))</f>
        <v>0.23671998343608899</v>
      </c>
      <c r="AK99" s="2">
        <f>ABS(AVERAGE(eod_group_score_df_negative!M99:M103))</f>
        <v>3.9165615313471749E-2</v>
      </c>
      <c r="AL99" s="2">
        <f>ABS(AVERAGE(eod_group_score_df_negative!N99:N103))</f>
        <v>5.9512713270561957E-2</v>
      </c>
      <c r="AM99" s="2">
        <f>ABS(AVERAGE(eod_group_score_df_negative!O99:O103))</f>
        <v>0.1383354034135354</v>
      </c>
      <c r="AN99" s="2">
        <f>ABS(AVERAGE(eod_group_score_df_negative!P99:P103))</f>
        <v>7.9801856059320359E-2</v>
      </c>
      <c r="AO99" s="2">
        <f>ABS(AVERAGE(eod_group_score_df_negative!Q99:Q103))</f>
        <v>4.8083242356209629E-2</v>
      </c>
      <c r="AP99" s="2">
        <f>ABS(AVERAGE(eod_group_score_df_negative!R99:R103))</f>
        <v>0.26878816149017554</v>
      </c>
      <c r="AQ99" s="2">
        <f>ABS(AVERAGE(eod_group_score_df_negative!S99:S103))</f>
        <v>7.6836956278322849E-2</v>
      </c>
      <c r="AR99" s="2">
        <f>ABS(AVERAGE(eod_group_score_df_negative!T99:T103))</f>
        <v>0.11083858462800231</v>
      </c>
      <c r="AS99" s="2">
        <f>ABS(AVERAGE(eod_group_score_df_negative!U99:U103))</f>
        <v>9.0805988861072162E-2</v>
      </c>
      <c r="AT99" s="2">
        <f>ABS(AVERAGE(eod_group_score_df_negative!V99:V103))</f>
        <v>0.13553210884831479</v>
      </c>
      <c r="AU99" s="2">
        <f>ABS(AVERAGE(eod_group_score_df_negative!W99:W103))</f>
        <v>6.7097704982083381E-2</v>
      </c>
      <c r="AV99" s="2">
        <f>ABS(AVERAGE(eod_group_score_df_negative!X99:X103))</f>
        <v>8.1587993413717211E-2</v>
      </c>
      <c r="AW99" s="2">
        <f>ABS(AVERAGE(eod_group_score_df_negative!Y99:Y103))</f>
        <v>1.0822191368039418E-2</v>
      </c>
      <c r="AX99" t="s">
        <v>277</v>
      </c>
      <c r="AY99" s="4">
        <f t="shared" si="235"/>
        <v>0.46801658648148947</v>
      </c>
      <c r="AZ99" s="4">
        <f t="shared" si="236"/>
        <v>0.37481551796192908</v>
      </c>
      <c r="BA99" s="4">
        <f t="shared" si="237"/>
        <v>0.78314047323872593</v>
      </c>
      <c r="BB99" s="4">
        <f t="shared" si="238"/>
        <v>0.84352644283084932</v>
      </c>
      <c r="BC99" s="4">
        <f t="shared" si="239"/>
        <v>0.66743046623333191</v>
      </c>
      <c r="BD99" s="4">
        <f t="shared" si="240"/>
        <v>0.64486004396562524</v>
      </c>
      <c r="BE99" s="4">
        <f t="shared" si="241"/>
        <v>0.66801989202412815</v>
      </c>
      <c r="BF99" s="4">
        <f t="shared" si="242"/>
        <v>0.81668031054832757</v>
      </c>
      <c r="BG99" s="4">
        <f t="shared" si="243"/>
        <v>0.84739348309927454</v>
      </c>
      <c r="BH99" s="4">
        <f t="shared" si="244"/>
        <v>-2.0557974054657317E-2</v>
      </c>
      <c r="BI99" s="4">
        <f t="shared" si="245"/>
        <v>0.87226278271885338</v>
      </c>
      <c r="BJ99" s="4">
        <f t="shared" si="246"/>
        <v>0.8118280828404314</v>
      </c>
      <c r="BK99" s="4">
        <f t="shared" si="247"/>
        <v>0.59632552941960004</v>
      </c>
      <c r="BL99" s="4">
        <f t="shared" si="248"/>
        <v>0.82449308487026507</v>
      </c>
      <c r="BM99" s="4">
        <f t="shared" si="249"/>
        <v>0.81003553785803872</v>
      </c>
      <c r="BN99" s="4">
        <f t="shared" si="250"/>
        <v>7.749843294777449E-2</v>
      </c>
      <c r="BO99" s="4">
        <f t="shared" si="251"/>
        <v>0.68139701642732076</v>
      </c>
      <c r="BP99" s="4">
        <f t="shared" si="252"/>
        <v>0.55335952691502177</v>
      </c>
      <c r="BQ99" s="4">
        <f t="shared" si="253"/>
        <v>0.79962754668449176</v>
      </c>
      <c r="BR99" s="4">
        <f t="shared" si="254"/>
        <v>0.34573221864607329</v>
      </c>
      <c r="BS99" s="4">
        <f t="shared" si="255"/>
        <v>0.81315727633586588</v>
      </c>
      <c r="BT99" s="4">
        <f t="shared" si="256"/>
        <v>0.770900289456805</v>
      </c>
      <c r="BU99" s="4">
        <f t="shared" si="257"/>
        <v>0.9617565105303193</v>
      </c>
      <c r="BV99" t="s">
        <v>277</v>
      </c>
      <c r="BW99" s="1">
        <f t="shared" si="231"/>
        <v>45343</v>
      </c>
      <c r="BX99">
        <f>group_stock_price_index[[#This Row],[VNINDEX]]</f>
        <v>1230.04</v>
      </c>
      <c r="BY99" s="5">
        <f t="shared" si="258"/>
        <v>0.48830694208043013</v>
      </c>
      <c r="BZ99" s="5">
        <f t="shared" si="259"/>
        <v>0.56475032663072389</v>
      </c>
      <c r="CA99" s="5">
        <f t="shared" si="260"/>
        <v>0.67934928420221552</v>
      </c>
      <c r="CB99" s="5">
        <f t="shared" si="261"/>
        <v>0.73373344075701519</v>
      </c>
      <c r="CC99" s="5">
        <f t="shared" si="262"/>
        <v>0</v>
      </c>
      <c r="CD99" s="5">
        <f t="shared" ref="CD99:CE99" si="371">IF(AVERAGE(BS99:BS103)&lt;0,0,AVERAGE(BS99:BS103))</f>
        <v>0.7427751358270257</v>
      </c>
      <c r="CE99" s="5">
        <f t="shared" si="371"/>
        <v>0.61344579066801885</v>
      </c>
      <c r="CF99" s="5">
        <f t="shared" ref="CF99:CG99" si="372">IF(AVERAGE(BE99:BE103)&lt;0,0,AVERAGE(BE99:BE103))</f>
        <v>0.63958007162408381</v>
      </c>
      <c r="CG99" s="5">
        <f t="shared" si="372"/>
        <v>0.82330215199452095</v>
      </c>
      <c r="CH99" s="5">
        <f t="shared" si="265"/>
        <v>0.51722630064562203</v>
      </c>
      <c r="CI99" s="5">
        <f t="shared" si="266"/>
        <v>0.73727820133546262</v>
      </c>
      <c r="CJ99" s="5">
        <f t="shared" si="267"/>
        <v>0.84360650516199365</v>
      </c>
      <c r="CK99" s="5">
        <f t="shared" si="268"/>
        <v>0.8946997960922779</v>
      </c>
      <c r="CL99" s="5">
        <f t="shared" si="269"/>
        <v>0.46146077316493733</v>
      </c>
      <c r="CM99" s="5">
        <f t="shared" si="270"/>
        <v>0.12860804126587924</v>
      </c>
      <c r="CN99" s="5">
        <f t="shared" si="271"/>
        <v>0.84831282823887599</v>
      </c>
      <c r="CO99" s="5">
        <f t="shared" si="272"/>
        <v>0.74107225729965764</v>
      </c>
      <c r="CP99" s="5">
        <f t="shared" si="273"/>
        <v>0.41264435014811618</v>
      </c>
      <c r="CQ99" s="5">
        <f t="shared" si="274"/>
        <v>0.55027068431918669</v>
      </c>
      <c r="CR99" s="5">
        <f t="shared" ref="CR99:CS99" si="373">IF(AVERAGE(BH99:BH103)&lt;0,0,AVERAGE(BH99:BH103))</f>
        <v>0.17907957005395661</v>
      </c>
      <c r="CS99" s="5">
        <f t="shared" si="373"/>
        <v>0.90814818983891499</v>
      </c>
      <c r="CT99" s="5">
        <f t="shared" si="276"/>
        <v>0.50010073501559216</v>
      </c>
      <c r="CU99" s="5">
        <f t="shared" si="277"/>
        <v>0.66549157376983281</v>
      </c>
    </row>
    <row r="100" spans="1:99" x14ac:dyDescent="0.25">
      <c r="A100" s="1">
        <f>eod_group_score_df_positive[[#This Row],[date]]</f>
        <v>45342</v>
      </c>
      <c r="B100" s="1" t="s">
        <v>277</v>
      </c>
      <c r="C100" s="2">
        <f>AVERAGE(eod_group_score_df_positive!C100:C104)</f>
        <v>0.20328298057555019</v>
      </c>
      <c r="D100" s="2">
        <f>AVERAGE(eod_group_score_df_positive!D100:D104)</f>
        <v>0.36245801432225566</v>
      </c>
      <c r="E100" s="2">
        <f>AVERAGE(eod_group_score_df_positive!E100:E104)</f>
        <v>0.77413050472464262</v>
      </c>
      <c r="F100" s="2">
        <f>AVERAGE(eod_group_score_df_positive!F100:F104)</f>
        <v>0.19921440081099329</v>
      </c>
      <c r="G100" s="2">
        <f>AVERAGE(eod_group_score_df_positive!G100:G104)</f>
        <v>0.38566644278841616</v>
      </c>
      <c r="H100" s="2">
        <f>AVERAGE(eod_group_score_df_positive!H100:H104)</f>
        <v>0.39497808979519411</v>
      </c>
      <c r="I100" s="2">
        <f>AVERAGE(eod_group_score_df_positive!I100:I104)</f>
        <v>0.47927484937644549</v>
      </c>
      <c r="J100" s="2">
        <f>AVERAGE(eod_group_score_df_positive!J100:J104)</f>
        <v>0.84491360187414133</v>
      </c>
      <c r="K100" s="2">
        <f>AVERAGE(eod_group_score_df_positive!K100:K104)</f>
        <v>0.40384578132117399</v>
      </c>
      <c r="L100" s="2">
        <f>AVERAGE(eod_group_score_df_positive!L100:L104)</f>
        <v>0.22724870029816016</v>
      </c>
      <c r="M100" s="2">
        <f>AVERAGE(eod_group_score_df_positive!M100:M104)</f>
        <v>0.61739778524578581</v>
      </c>
      <c r="N100" s="2">
        <f>AVERAGE(eod_group_score_df_positive!N100:N104)</f>
        <v>0.38300795879415145</v>
      </c>
      <c r="O100" s="2">
        <f>AVERAGE(eod_group_score_df_positive!O100:O104)</f>
        <v>0.75616870975080419</v>
      </c>
      <c r="P100" s="2">
        <f>AVERAGE(eod_group_score_df_positive!P100:P104)</f>
        <v>0.86904370409175091</v>
      </c>
      <c r="Q100" s="2">
        <f>AVERAGE(eod_group_score_df_positive!Q100:Q104)</f>
        <v>0.59884638713869542</v>
      </c>
      <c r="R100" s="2">
        <f>AVERAGE(eod_group_score_df_positive!R100:R104)</f>
        <v>0.30224372730022819</v>
      </c>
      <c r="S100" s="2">
        <f>AVERAGE(eod_group_score_df_positive!S100:S104)</f>
        <v>0.36110645311236722</v>
      </c>
      <c r="T100" s="2">
        <f>AVERAGE(eod_group_score_df_positive!T100:T104)</f>
        <v>0.42971427466602741</v>
      </c>
      <c r="U100" s="2">
        <f>AVERAGE(eod_group_score_df_positive!U100:U104)</f>
        <v>0.77744105349098602</v>
      </c>
      <c r="V100" s="2">
        <f>AVERAGE(eod_group_score_df_positive!V100:V104)</f>
        <v>0.33746234970247935</v>
      </c>
      <c r="W100" s="2">
        <f>AVERAGE(eod_group_score_df_positive!W100:W104)</f>
        <v>0.61436823519995631</v>
      </c>
      <c r="X100" s="2">
        <f>AVERAGE(eod_group_score_df_positive!X100:X104)</f>
        <v>0.68805327612418077</v>
      </c>
      <c r="Y100" s="2">
        <f>AVERAGE(eod_group_score_df_positive!Y100:Y104)</f>
        <v>0.31150381265860549</v>
      </c>
      <c r="Z100" s="1" t="s">
        <v>277</v>
      </c>
      <c r="AA100" s="2">
        <f>ABS(AVERAGE(eod_group_score_df_negative!C100:C104))</f>
        <v>9.2568509343730662E-2</v>
      </c>
      <c r="AB100" s="2">
        <f>ABS(AVERAGE(eod_group_score_df_negative!D100:D104))</f>
        <v>0.13237414703362343</v>
      </c>
      <c r="AC100" s="2">
        <f>ABS(AVERAGE(eod_group_score_df_negative!E100:E104))</f>
        <v>8.9970402620138001E-2</v>
      </c>
      <c r="AD100" s="2">
        <f>ABS(AVERAGE(eod_group_score_df_negative!F100:F104))</f>
        <v>8.7099702455088662E-2</v>
      </c>
      <c r="AE100" s="2">
        <f>ABS(AVERAGE(eod_group_score_df_negative!G100:G104))</f>
        <v>5.3291063875734415E-2</v>
      </c>
      <c r="AF100" s="2">
        <f>ABS(AVERAGE(eod_group_score_df_negative!H100:H104))</f>
        <v>9.7265276360506456E-2</v>
      </c>
      <c r="AG100" s="2">
        <f>ABS(AVERAGE(eod_group_score_df_negative!I100:I104))</f>
        <v>0.1215143700464916</v>
      </c>
      <c r="AH100" s="2">
        <f>ABS(AVERAGE(eod_group_score_df_negative!J100:J104))</f>
        <v>7.6913835852615214E-2</v>
      </c>
      <c r="AI100" s="2">
        <f>ABS(AVERAGE(eod_group_score_df_negative!K100:K104))</f>
        <v>3.296742850854837E-2</v>
      </c>
      <c r="AJ100" s="2">
        <f>ABS(AVERAGE(eod_group_score_df_negative!L100:L104))</f>
        <v>0.22927901176857887</v>
      </c>
      <c r="AK100" s="2">
        <f>ABS(AVERAGE(eod_group_score_df_negative!M100:M104))</f>
        <v>2.0081800422127614E-2</v>
      </c>
      <c r="AL100" s="2">
        <f>ABS(AVERAGE(eod_group_score_df_negative!N100:N104))</f>
        <v>6.8017338298015512E-2</v>
      </c>
      <c r="AM100" s="2">
        <f>ABS(AVERAGE(eod_group_score_df_negative!O100:O104))</f>
        <v>8.9947174622876186E-2</v>
      </c>
      <c r="AN100" s="2">
        <f>ABS(AVERAGE(eod_group_score_df_negative!P100:P104))</f>
        <v>8.1818625360389058E-2</v>
      </c>
      <c r="AO100" s="2">
        <f>ABS(AVERAGE(eod_group_score_df_negative!Q100:Q104))</f>
        <v>5.1991370383753267E-2</v>
      </c>
      <c r="AP100" s="2">
        <f>ABS(AVERAGE(eod_group_score_df_negative!R100:R104))</f>
        <v>0.26245698040676763</v>
      </c>
      <c r="AQ100" s="2">
        <f>ABS(AVERAGE(eod_group_score_df_negative!S100:S104))</f>
        <v>4.2584554385943663E-2</v>
      </c>
      <c r="AR100" s="2">
        <f>ABS(AVERAGE(eod_group_score_df_negative!T100:T104))</f>
        <v>0.11287451228377376</v>
      </c>
      <c r="AS100" s="2">
        <f>ABS(AVERAGE(eod_group_score_df_negative!U100:U104))</f>
        <v>7.0074606606211301E-2</v>
      </c>
      <c r="AT100" s="2">
        <f>ABS(AVERAGE(eod_group_score_df_negative!V100:V104))</f>
        <v>0.11236301507096162</v>
      </c>
      <c r="AU100" s="2">
        <f>ABS(AVERAGE(eod_group_score_df_negative!W100:W104))</f>
        <v>7.4133729274713761E-2</v>
      </c>
      <c r="AV100" s="2">
        <f>ABS(AVERAGE(eod_group_score_df_negative!X100:X104))</f>
        <v>5.1058960827500263E-2</v>
      </c>
      <c r="AW100" s="2">
        <f>ABS(AVERAGE(eod_group_score_df_negative!Y100:Y104))</f>
        <v>2.3186507339941771E-2</v>
      </c>
      <c r="AX100" t="s">
        <v>277</v>
      </c>
      <c r="AY100" s="4">
        <f t="shared" si="235"/>
        <v>0.37422313222768122</v>
      </c>
      <c r="AZ100" s="4">
        <f t="shared" si="236"/>
        <v>0.46497355114951361</v>
      </c>
      <c r="BA100" s="4">
        <f t="shared" si="237"/>
        <v>0.79175949971722603</v>
      </c>
      <c r="BB100" s="4">
        <f t="shared" si="238"/>
        <v>0.39157937760303901</v>
      </c>
      <c r="BC100" s="4">
        <f t="shared" si="239"/>
        <v>0.75719260718095993</v>
      </c>
      <c r="BD100" s="4">
        <f t="shared" si="240"/>
        <v>0.60480817803549369</v>
      </c>
      <c r="BE100" s="4">
        <f t="shared" si="241"/>
        <v>0.59548418607375442</v>
      </c>
      <c r="BF100" s="4">
        <f t="shared" si="242"/>
        <v>0.83312747548003951</v>
      </c>
      <c r="BG100" s="4">
        <f t="shared" si="243"/>
        <v>0.84905480069433026</v>
      </c>
      <c r="BH100" s="4">
        <f t="shared" si="244"/>
        <v>-4.4472907487418927E-3</v>
      </c>
      <c r="BI100" s="4">
        <f t="shared" si="245"/>
        <v>0.93699625564923128</v>
      </c>
      <c r="BJ100" s="4">
        <f t="shared" si="246"/>
        <v>0.69838792308753272</v>
      </c>
      <c r="BK100" s="4">
        <f t="shared" si="247"/>
        <v>0.78738804864901535</v>
      </c>
      <c r="BL100" s="4">
        <f t="shared" si="248"/>
        <v>0.82790647431047004</v>
      </c>
      <c r="BM100" s="4">
        <f t="shared" si="249"/>
        <v>0.84023247028055237</v>
      </c>
      <c r="BN100" s="4">
        <f t="shared" si="250"/>
        <v>7.0456343245995298E-2</v>
      </c>
      <c r="BO100" s="4">
        <f t="shared" si="251"/>
        <v>0.78902401294573377</v>
      </c>
      <c r="BP100" s="4">
        <f t="shared" si="252"/>
        <v>0.58394085908665638</v>
      </c>
      <c r="BQ100" s="4">
        <f t="shared" si="253"/>
        <v>0.8346352524077848</v>
      </c>
      <c r="BR100" s="4">
        <f t="shared" si="254"/>
        <v>0.50041494379689155</v>
      </c>
      <c r="BS100" s="4">
        <f t="shared" si="255"/>
        <v>0.784652090771366</v>
      </c>
      <c r="BT100" s="4">
        <f t="shared" si="256"/>
        <v>0.86183705728352533</v>
      </c>
      <c r="BU100" s="4">
        <f t="shared" si="257"/>
        <v>0.86144500779082944</v>
      </c>
      <c r="BV100" t="s">
        <v>277</v>
      </c>
      <c r="BW100" s="1">
        <f t="shared" si="231"/>
        <v>45342</v>
      </c>
      <c r="BX100">
        <f>group_stock_price_index[[#This Row],[VNINDEX]]</f>
        <v>1230.06</v>
      </c>
      <c r="BY100" s="5">
        <f t="shared" si="258"/>
        <v>0.52452879783144701</v>
      </c>
      <c r="BZ100" s="5">
        <f t="shared" si="259"/>
        <v>0.44585225011095064</v>
      </c>
      <c r="CA100" s="5">
        <f t="shared" si="260"/>
        <v>0.67519341060109095</v>
      </c>
      <c r="CB100" s="5">
        <f t="shared" si="261"/>
        <v>0.62829846261581046</v>
      </c>
      <c r="CC100" s="5">
        <f t="shared" si="262"/>
        <v>0</v>
      </c>
      <c r="CD100" s="5">
        <f t="shared" ref="CD100:CE100" si="374">IF(AVERAGE(BS100:BS104)&lt;0,0,AVERAGE(BS100:BS104))</f>
        <v>0.67962579203486539</v>
      </c>
      <c r="CE100" s="5">
        <f t="shared" si="374"/>
        <v>0.48920976544041367</v>
      </c>
      <c r="CF100" s="5">
        <f t="shared" ref="CF100:CG100" si="375">IF(AVERAGE(BE100:BE104)&lt;0,0,AVERAGE(BE100:BE104))</f>
        <v>0.59891426486815358</v>
      </c>
      <c r="CG100" s="5">
        <f t="shared" si="375"/>
        <v>0.82217373015648376</v>
      </c>
      <c r="CH100" s="5">
        <f t="shared" si="265"/>
        <v>0.47141041954269702</v>
      </c>
      <c r="CI100" s="5">
        <f t="shared" si="266"/>
        <v>0.65989126023912614</v>
      </c>
      <c r="CJ100" s="5">
        <f t="shared" si="267"/>
        <v>0.71801207828444669</v>
      </c>
      <c r="CK100" s="5">
        <f t="shared" si="268"/>
        <v>0.86312448662744823</v>
      </c>
      <c r="CL100" s="5">
        <f t="shared" si="269"/>
        <v>0.48563599430398396</v>
      </c>
      <c r="CM100" s="5">
        <f t="shared" si="270"/>
        <v>0.1118640506320229</v>
      </c>
      <c r="CN100" s="5">
        <f t="shared" si="271"/>
        <v>0.84573893089471675</v>
      </c>
      <c r="CO100" s="5">
        <f t="shared" si="272"/>
        <v>0.77891350896004874</v>
      </c>
      <c r="CP100" s="5">
        <f t="shared" si="273"/>
        <v>0.36402725490175675</v>
      </c>
      <c r="CQ100" s="5">
        <f t="shared" si="274"/>
        <v>0.65372222049752826</v>
      </c>
      <c r="CR100" s="5">
        <f t="shared" ref="CR100:CS100" si="376">IF(AVERAGE(BH100:BH104)&lt;0,0,AVERAGE(BH100:BH104))</f>
        <v>0.29768133960131282</v>
      </c>
      <c r="CS100" s="5">
        <f t="shared" si="376"/>
        <v>0.91002733403482272</v>
      </c>
      <c r="CT100" s="5">
        <f t="shared" si="276"/>
        <v>0.51568800096497258</v>
      </c>
      <c r="CU100" s="5">
        <f t="shared" si="277"/>
        <v>0.55427435859404017</v>
      </c>
    </row>
    <row r="101" spans="1:99" x14ac:dyDescent="0.25">
      <c r="A101" s="1">
        <f>eod_group_score_df_positive[[#This Row],[date]]</f>
        <v>45341</v>
      </c>
      <c r="B101" s="1" t="s">
        <v>277</v>
      </c>
      <c r="C101" s="2">
        <f>AVERAGE(eod_group_score_df_positive!C101:C105)</f>
        <v>0.32629481818123407</v>
      </c>
      <c r="D101" s="2">
        <f>AVERAGE(eod_group_score_df_positive!D101:D105)</f>
        <v>0.37188018397308981</v>
      </c>
      <c r="E101" s="2">
        <f>AVERAGE(eod_group_score_df_positive!E101:E105)</f>
        <v>0.70458871595169537</v>
      </c>
      <c r="F101" s="2">
        <f>AVERAGE(eod_group_score_df_positive!F101:F105)</f>
        <v>0.11589555457244653</v>
      </c>
      <c r="G101" s="2">
        <f>AVERAGE(eod_group_score_df_positive!G101:G105)</f>
        <v>0.34471737474962155</v>
      </c>
      <c r="H101" s="2">
        <f>AVERAGE(eod_group_score_df_positive!H101:H105)</f>
        <v>0.29164553759965456</v>
      </c>
      <c r="I101" s="2">
        <f>AVERAGE(eod_group_score_df_positive!I101:I105)</f>
        <v>0.4927554104211147</v>
      </c>
      <c r="J101" s="2">
        <f>AVERAGE(eod_group_score_df_positive!J101:J105)</f>
        <v>1.0803970296248924</v>
      </c>
      <c r="K101" s="2">
        <f>AVERAGE(eod_group_score_df_positive!K101:K105)</f>
        <v>0.31428507102927383</v>
      </c>
      <c r="L101" s="2">
        <f>AVERAGE(eod_group_score_df_positive!L101:L105)</f>
        <v>0.21570927629078729</v>
      </c>
      <c r="M101" s="2">
        <f>AVERAGE(eod_group_score_df_positive!M101:M105)</f>
        <v>0.72759732345769568</v>
      </c>
      <c r="N101" s="2">
        <f>AVERAGE(eod_group_score_df_positive!N101:N105)</f>
        <v>0.32834298896551051</v>
      </c>
      <c r="O101" s="2">
        <f>AVERAGE(eod_group_score_df_positive!O101:O105)</f>
        <v>0.78912160841659917</v>
      </c>
      <c r="P101" s="2">
        <f>AVERAGE(eod_group_score_df_positive!P101:P105)</f>
        <v>0.50857784446367316</v>
      </c>
      <c r="Q101" s="2">
        <f>AVERAGE(eod_group_score_df_positive!Q101:Q105)</f>
        <v>0.5950764098985929</v>
      </c>
      <c r="R101" s="2">
        <f>AVERAGE(eod_group_score_df_positive!R101:R105)</f>
        <v>0.30668343390270586</v>
      </c>
      <c r="S101" s="2">
        <f>AVERAGE(eod_group_score_df_positive!S101:S105)</f>
        <v>0.42936437351213996</v>
      </c>
      <c r="T101" s="2">
        <f>AVERAGE(eod_group_score_df_positive!T101:T105)</f>
        <v>0.44145422756175651</v>
      </c>
      <c r="U101" s="2">
        <f>AVERAGE(eod_group_score_df_positive!U101:U105)</f>
        <v>0.82619920973736671</v>
      </c>
      <c r="V101" s="2">
        <f>AVERAGE(eod_group_score_df_positive!V101:V105)</f>
        <v>0.4271152671127913</v>
      </c>
      <c r="W101" s="2">
        <f>AVERAGE(eod_group_score_df_positive!W101:W105)</f>
        <v>0.72597854712367516</v>
      </c>
      <c r="X101" s="2">
        <f>AVERAGE(eod_group_score_df_positive!X101:X105)</f>
        <v>0.53913254344433681</v>
      </c>
      <c r="Y101" s="2">
        <f>AVERAGE(eod_group_score_df_positive!Y101:Y105)</f>
        <v>0.18405936067551384</v>
      </c>
      <c r="Z101" s="1" t="s">
        <v>277</v>
      </c>
      <c r="AA101" s="2">
        <f>ABS(AVERAGE(eod_group_score_df_negative!C101:C105))</f>
        <v>0.11309646329250704</v>
      </c>
      <c r="AB101" s="2">
        <f>ABS(AVERAGE(eod_group_score_df_negative!D101:D105))</f>
        <v>6.0204298352285544E-2</v>
      </c>
      <c r="AC101" s="2">
        <f>ABS(AVERAGE(eod_group_score_df_negative!E101:E105))</f>
        <v>7.5465547743137157E-2</v>
      </c>
      <c r="AD101" s="2">
        <f>ABS(AVERAGE(eod_group_score_df_negative!F101:F105))</f>
        <v>8.8122420878665397E-2</v>
      </c>
      <c r="AE101" s="2">
        <f>ABS(AVERAGE(eod_group_score_df_negative!G101:G105))</f>
        <v>5.6069079050182713E-2</v>
      </c>
      <c r="AF101" s="2">
        <f>ABS(AVERAGE(eod_group_score_df_negative!H101:H105))</f>
        <v>0.10955011515114257</v>
      </c>
      <c r="AG101" s="2">
        <f>ABS(AVERAGE(eod_group_score_df_negative!I101:I105))</f>
        <v>7.8751897694685741E-2</v>
      </c>
      <c r="AH101" s="2">
        <f>ABS(AVERAGE(eod_group_score_df_negative!J101:J105))</f>
        <v>4.0481296105195325E-2</v>
      </c>
      <c r="AI101" s="2">
        <f>ABS(AVERAGE(eod_group_score_df_negative!K101:K105))</f>
        <v>3.3909366639096175E-2</v>
      </c>
      <c r="AJ101" s="2">
        <f>ABS(AVERAGE(eod_group_score_df_negative!L101:L105))</f>
        <v>0.17282736162745133</v>
      </c>
      <c r="AK101" s="2">
        <f>ABS(AVERAGE(eod_group_score_df_negative!M101:M105))</f>
        <v>1.8287647983228614E-2</v>
      </c>
      <c r="AL101" s="2">
        <f>ABS(AVERAGE(eod_group_score_df_negative!N101:N105))</f>
        <v>7.194216303068493E-2</v>
      </c>
      <c r="AM101" s="2">
        <f>ABS(AVERAGE(eod_group_score_df_negative!O101:O105))</f>
        <v>4.2932780107016594E-2</v>
      </c>
      <c r="AN101" s="2">
        <f>ABS(AVERAGE(eod_group_score_df_negative!P101:P105))</f>
        <v>8.0254142701075087E-2</v>
      </c>
      <c r="AO101" s="2">
        <f>ABS(AVERAGE(eod_group_score_df_negative!Q101:Q105))</f>
        <v>5.6263390859666439E-2</v>
      </c>
      <c r="AP101" s="2">
        <f>ABS(AVERAGE(eod_group_score_df_negative!R101:R105))</f>
        <v>0.26726991322966492</v>
      </c>
      <c r="AQ101" s="2">
        <f>ABS(AVERAGE(eod_group_score_df_negative!S101:S105))</f>
        <v>4.1904957465530857E-2</v>
      </c>
      <c r="AR101" s="2">
        <f>ABS(AVERAGE(eod_group_score_df_negative!T101:T105))</f>
        <v>9.3416829356257419E-2</v>
      </c>
      <c r="AS101" s="2">
        <f>ABS(AVERAGE(eod_group_score_df_negative!U101:U105))</f>
        <v>1.679120326017472E-2</v>
      </c>
      <c r="AT101" s="2">
        <f>ABS(AVERAGE(eod_group_score_df_negative!V101:V105))</f>
        <v>8.8053867964828905E-2</v>
      </c>
      <c r="AU101" s="2">
        <f>ABS(AVERAGE(eod_group_score_df_negative!W101:W105))</f>
        <v>7.0436200121383602E-2</v>
      </c>
      <c r="AV101" s="2">
        <f>ABS(AVERAGE(eod_group_score_df_negative!X101:X105))</f>
        <v>5.1494542396835277E-2</v>
      </c>
      <c r="AW101" s="2">
        <f>ABS(AVERAGE(eod_group_score_df_negative!Y101:Y105))</f>
        <v>2.194013594526744E-2</v>
      </c>
      <c r="AX101" t="s">
        <v>277</v>
      </c>
      <c r="AY101" s="4">
        <f t="shared" si="235"/>
        <v>0.48521298413944103</v>
      </c>
      <c r="AZ101" s="4">
        <f t="shared" si="236"/>
        <v>0.72133089330919553</v>
      </c>
      <c r="BA101" s="4">
        <f t="shared" si="237"/>
        <v>0.80651205626212619</v>
      </c>
      <c r="BB101" s="4">
        <f t="shared" si="238"/>
        <v>0.13613081706340285</v>
      </c>
      <c r="BC101" s="4">
        <f t="shared" si="239"/>
        <v>0.72020471990208723</v>
      </c>
      <c r="BD101" s="4">
        <f t="shared" si="240"/>
        <v>0.45388184343468108</v>
      </c>
      <c r="BE101" s="4">
        <f t="shared" si="241"/>
        <v>0.72440633190038306</v>
      </c>
      <c r="BF101" s="4">
        <f t="shared" si="242"/>
        <v>0.92776861649309239</v>
      </c>
      <c r="BG101" s="4">
        <f t="shared" si="243"/>
        <v>0.80522740761647449</v>
      </c>
      <c r="BH101" s="4">
        <f t="shared" si="244"/>
        <v>0.11036775036994011</v>
      </c>
      <c r="BI101" s="4">
        <f t="shared" si="245"/>
        <v>0.95096389206528742</v>
      </c>
      <c r="BJ101" s="4">
        <f t="shared" si="246"/>
        <v>0.64054543281501142</v>
      </c>
      <c r="BK101" s="4">
        <f t="shared" si="247"/>
        <v>0.89680294774192382</v>
      </c>
      <c r="BL101" s="4">
        <f t="shared" si="248"/>
        <v>0.72741242170792275</v>
      </c>
      <c r="BM101" s="4">
        <f t="shared" si="249"/>
        <v>0.82723797687730038</v>
      </c>
      <c r="BN101" s="4">
        <f t="shared" si="250"/>
        <v>6.8670251458523165E-2</v>
      </c>
      <c r="BO101" s="4">
        <f t="shared" si="251"/>
        <v>0.82216132172829059</v>
      </c>
      <c r="BP101" s="4">
        <f t="shared" si="252"/>
        <v>0.65069401999601351</v>
      </c>
      <c r="BQ101" s="4">
        <f t="shared" si="253"/>
        <v>0.96016276578883542</v>
      </c>
      <c r="BR101" s="4">
        <f t="shared" si="254"/>
        <v>0.65815549896419212</v>
      </c>
      <c r="BS101" s="4">
        <f t="shared" si="255"/>
        <v>0.82311678590825932</v>
      </c>
      <c r="BT101" s="4">
        <f t="shared" si="256"/>
        <v>0.82562756219181299</v>
      </c>
      <c r="BU101" s="4">
        <f t="shared" si="257"/>
        <v>0.78698845089261138</v>
      </c>
      <c r="BV101" t="s">
        <v>277</v>
      </c>
      <c r="BW101" s="1">
        <f t="shared" si="231"/>
        <v>45341</v>
      </c>
      <c r="BX101">
        <f>group_stock_price_index[[#This Row],[VNINDEX]]</f>
        <v>1224.97</v>
      </c>
      <c r="BY101" s="5">
        <f t="shared" si="258"/>
        <v>0.51225546901880004</v>
      </c>
      <c r="BZ101" s="5">
        <f t="shared" si="259"/>
        <v>0.22685297769393431</v>
      </c>
      <c r="CA101" s="5">
        <f t="shared" si="260"/>
        <v>0.56403580396143149</v>
      </c>
      <c r="CB101" s="5">
        <f t="shared" si="261"/>
        <v>0.34826672556191995</v>
      </c>
      <c r="CC101" s="5">
        <f t="shared" si="262"/>
        <v>0</v>
      </c>
      <c r="CD101" s="5">
        <f t="shared" ref="CD101:CE101" si="377">IF(AVERAGE(BS101:BS105)&lt;0,0,AVERAGE(BS101:BS105))</f>
        <v>0.46072119428304176</v>
      </c>
      <c r="CE101" s="5">
        <f t="shared" si="377"/>
        <v>0.26969718754606659</v>
      </c>
      <c r="CF101" s="5">
        <f t="shared" ref="CF101:CG101" si="378">IF(AVERAGE(BE101:BE105)&lt;0,0,AVERAGE(BE101:BE105))</f>
        <v>0.42292232959874143</v>
      </c>
      <c r="CG101" s="5">
        <f t="shared" si="378"/>
        <v>0.68582876389052205</v>
      </c>
      <c r="CH101" s="5">
        <f t="shared" si="265"/>
        <v>0.35954433915550454</v>
      </c>
      <c r="CI101" s="5">
        <f t="shared" si="266"/>
        <v>0.53946264736388405</v>
      </c>
      <c r="CJ101" s="5">
        <f t="shared" si="267"/>
        <v>0.45420280421535297</v>
      </c>
      <c r="CK101" s="5">
        <f t="shared" si="268"/>
        <v>0.68712737973094273</v>
      </c>
      <c r="CL101" s="5">
        <f t="shared" si="269"/>
        <v>0.50187488372222488</v>
      </c>
      <c r="CM101" s="5">
        <f t="shared" si="270"/>
        <v>0.12905385874400077</v>
      </c>
      <c r="CN101" s="5">
        <f t="shared" si="271"/>
        <v>0.73345326031177593</v>
      </c>
      <c r="CO101" s="5">
        <f t="shared" si="272"/>
        <v>0.67375501993687692</v>
      </c>
      <c r="CP101" s="5">
        <f t="shared" si="273"/>
        <v>0.20487383586243038</v>
      </c>
      <c r="CQ101" s="5">
        <f t="shared" si="274"/>
        <v>0.64504262762892539</v>
      </c>
      <c r="CR101" s="5">
        <f t="shared" ref="CR101:CS101" si="379">IF(AVERAGE(BH101:BH105)&lt;0,0,AVERAGE(BH101:BH105))</f>
        <v>0.3915739951636808</v>
      </c>
      <c r="CS101" s="5">
        <f t="shared" si="379"/>
        <v>0.86597077445231785</v>
      </c>
      <c r="CT101" s="5">
        <f t="shared" si="276"/>
        <v>0.44543125635791558</v>
      </c>
      <c r="CU101" s="5">
        <f t="shared" si="277"/>
        <v>0.42298626496680092</v>
      </c>
    </row>
    <row r="102" spans="1:99" x14ac:dyDescent="0.25">
      <c r="A102" s="1">
        <f>eod_group_score_df_positive[[#This Row],[date]]</f>
        <v>45338</v>
      </c>
      <c r="B102" s="1" t="s">
        <v>277</v>
      </c>
      <c r="C102" s="2">
        <f>AVERAGE(eod_group_score_df_positive!C102:C106)</f>
        <v>0.33456263726864033</v>
      </c>
      <c r="D102" s="2">
        <f>AVERAGE(eod_group_score_df_positive!D102:D106)</f>
        <v>0.34092255122643783</v>
      </c>
      <c r="E102" s="2">
        <f>AVERAGE(eod_group_score_df_positive!E102:E106)</f>
        <v>0.36115973647806776</v>
      </c>
      <c r="F102" s="2">
        <f>AVERAGE(eod_group_score_df_positive!F102:F106)</f>
        <v>7.9636041743147923E-2</v>
      </c>
      <c r="G102" s="2">
        <f>AVERAGE(eod_group_score_df_positive!G102:G106)</f>
        <v>0.28590954135778474</v>
      </c>
      <c r="H102" s="2">
        <f>AVERAGE(eod_group_score_df_positive!H102:H106)</f>
        <v>0.2830129862798732</v>
      </c>
      <c r="I102" s="2">
        <f>AVERAGE(eod_group_score_df_positive!I102:I106)</f>
        <v>0.48909772634580984</v>
      </c>
      <c r="J102" s="2">
        <f>AVERAGE(eod_group_score_df_positive!J102:J106)</f>
        <v>0.42703693555816324</v>
      </c>
      <c r="K102" s="2">
        <f>AVERAGE(eod_group_score_df_positive!K102:K106)</f>
        <v>0.28604123943474002</v>
      </c>
      <c r="L102" s="2">
        <f>AVERAGE(eod_group_score_df_positive!L102:L106)</f>
        <v>0.42526011067102498</v>
      </c>
      <c r="M102" s="2">
        <f>AVERAGE(eod_group_score_df_positive!M102:M106)</f>
        <v>0.42302771739865397</v>
      </c>
      <c r="N102" s="2">
        <f>AVERAGE(eod_group_score_df_positive!N102:N106)</f>
        <v>0.27776244729510979</v>
      </c>
      <c r="O102" s="2">
        <f>AVERAGE(eod_group_score_df_positive!O102:O106)</f>
        <v>0.47458356425587384</v>
      </c>
      <c r="P102" s="2">
        <f>AVERAGE(eod_group_score_df_positive!P102:P106)</f>
        <v>0.33742979341238122</v>
      </c>
      <c r="Q102" s="2">
        <f>AVERAGE(eod_group_score_df_positive!Q102:Q106)</f>
        <v>1.2142134469524137</v>
      </c>
      <c r="R102" s="2">
        <f>AVERAGE(eod_group_score_df_positive!R102:R106)</f>
        <v>0.30817802394567662</v>
      </c>
      <c r="S102" s="2">
        <f>AVERAGE(eod_group_score_df_positive!S102:S106)</f>
        <v>0.28967104749920292</v>
      </c>
      <c r="T102" s="2">
        <f>AVERAGE(eod_group_score_df_positive!T102:T106)</f>
        <v>0.2598713401509431</v>
      </c>
      <c r="U102" s="2">
        <f>AVERAGE(eod_group_score_df_positive!U102:U106)</f>
        <v>0.80680056326497662</v>
      </c>
      <c r="V102" s="2">
        <f>AVERAGE(eod_group_score_df_positive!V102:V106)</f>
        <v>0.45181623883891431</v>
      </c>
      <c r="W102" s="2">
        <f>AVERAGE(eod_group_score_df_positive!W102:W106)</f>
        <v>0.52864513308752603</v>
      </c>
      <c r="X102" s="2">
        <f>AVERAGE(eod_group_score_df_positive!X102:X106)</f>
        <v>0.44665647872678688</v>
      </c>
      <c r="Y102" s="2">
        <f>AVERAGE(eod_group_score_df_positive!Y102:Y106)</f>
        <v>0.10677169877706424</v>
      </c>
      <c r="Z102" s="1" t="s">
        <v>277</v>
      </c>
      <c r="AA102" s="2">
        <f>ABS(AVERAGE(eod_group_score_df_negative!C102:C106))</f>
        <v>0.10043414662682873</v>
      </c>
      <c r="AB102" s="2">
        <f>ABS(AVERAGE(eod_group_score_df_negative!D102:D106))</f>
        <v>2.8465843210007835E-2</v>
      </c>
      <c r="AC102" s="2">
        <f>ABS(AVERAGE(eod_group_score_df_negative!E102:E106))</f>
        <v>0.12350081099622487</v>
      </c>
      <c r="AD102" s="2">
        <f>ABS(AVERAGE(eod_group_score_df_negative!F102:F106))</f>
        <v>0.10912010801720148</v>
      </c>
      <c r="AE102" s="2">
        <f>ABS(AVERAGE(eod_group_score_df_negative!G102:G106))</f>
        <v>5.5758530094908242E-2</v>
      </c>
      <c r="AF102" s="2">
        <f>ABS(AVERAGE(eod_group_score_df_negative!H102:H106))</f>
        <v>0.11609634542867528</v>
      </c>
      <c r="AG102" s="2">
        <f>ABS(AVERAGE(eod_group_score_df_negative!I102:I106))</f>
        <v>7.2590698788755084E-2</v>
      </c>
      <c r="AH102" s="2">
        <f>ABS(AVERAGE(eod_group_score_df_negative!J102:J106))</f>
        <v>4.935856008264581E-2</v>
      </c>
      <c r="AI102" s="2">
        <f>ABS(AVERAGE(eod_group_score_df_negative!K102:K106))</f>
        <v>7.8931436738051749E-3</v>
      </c>
      <c r="AJ102" s="2">
        <f>ABS(AVERAGE(eod_group_score_df_negative!L102:L106))</f>
        <v>0.11689496642515236</v>
      </c>
      <c r="AK102" s="2">
        <f>ABS(AVERAGE(eod_group_score_df_negative!M102:M106))</f>
        <v>2.0066298074305169E-2</v>
      </c>
      <c r="AL102" s="2">
        <f>ABS(AVERAGE(eod_group_score_df_negative!N102:N106))</f>
        <v>8.5283497719369383E-2</v>
      </c>
      <c r="AM102" s="2">
        <f>ABS(AVERAGE(eod_group_score_df_negative!O102:O106))</f>
        <v>5.7030494586975275E-2</v>
      </c>
      <c r="AN102" s="2">
        <f>ABS(AVERAGE(eod_group_score_df_negative!P102:P106))</f>
        <v>6.8628441268362678E-2</v>
      </c>
      <c r="AO102" s="2">
        <f>ABS(AVERAGE(eod_group_score_df_negative!Q102:Q106))</f>
        <v>5.2424154044924329E-2</v>
      </c>
      <c r="AP102" s="2">
        <f>ABS(AVERAGE(eod_group_score_df_negative!R102:R106))</f>
        <v>0.34659469055592251</v>
      </c>
      <c r="AQ102" s="2">
        <f>ABS(AVERAGE(eod_group_score_df_negative!S102:S106))</f>
        <v>5.3148585344249336E-2</v>
      </c>
      <c r="AR102" s="2">
        <f>ABS(AVERAGE(eod_group_score_df_negative!T102:T106))</f>
        <v>0.19426744244743055</v>
      </c>
      <c r="AS102" s="2">
        <f>ABS(AVERAGE(eod_group_score_df_negative!U102:U106))</f>
        <v>1.7592604233160006E-2</v>
      </c>
      <c r="AT102" s="2">
        <f>ABS(AVERAGE(eod_group_score_df_negative!V102:V106))</f>
        <v>9.9609137694404271E-2</v>
      </c>
      <c r="AU102" s="2">
        <f>ABS(AVERAGE(eod_group_score_df_negative!W102:W106))</f>
        <v>0.12478262589956737</v>
      </c>
      <c r="AV102" s="2">
        <f>ABS(AVERAGE(eod_group_score_df_negative!X102:X106))</f>
        <v>0.17695036383733048</v>
      </c>
      <c r="AW102" s="2">
        <f>ABS(AVERAGE(eod_group_score_df_negative!Y102:Y106))</f>
        <v>2.2912207949186691E-2</v>
      </c>
      <c r="AX102" t="s">
        <v>277</v>
      </c>
      <c r="AY102" s="4">
        <f t="shared" si="235"/>
        <v>0.53823039459085598</v>
      </c>
      <c r="AZ102" s="4">
        <f t="shared" si="236"/>
        <v>0.84587581180812943</v>
      </c>
      <c r="BA102" s="4">
        <f t="shared" si="237"/>
        <v>0.49036160818195912</v>
      </c>
      <c r="BB102" s="4">
        <f t="shared" si="238"/>
        <v>-0.15620188434383428</v>
      </c>
      <c r="BC102" s="4">
        <f t="shared" si="239"/>
        <v>0.67360994629766857</v>
      </c>
      <c r="BD102" s="4">
        <f t="shared" si="240"/>
        <v>0.41822284669878285</v>
      </c>
      <c r="BE102" s="4">
        <f t="shared" si="241"/>
        <v>0.74152681258701603</v>
      </c>
      <c r="BF102" s="4">
        <f t="shared" si="242"/>
        <v>0.79278326292211199</v>
      </c>
      <c r="BG102" s="4">
        <f t="shared" si="243"/>
        <v>0.94629315842311401</v>
      </c>
      <c r="BH102" s="4">
        <f t="shared" si="244"/>
        <v>0.56877664209565115</v>
      </c>
      <c r="BI102" s="4">
        <f t="shared" si="245"/>
        <v>0.90942645409965028</v>
      </c>
      <c r="BJ102" s="4">
        <f t="shared" si="246"/>
        <v>0.53017793537967728</v>
      </c>
      <c r="BK102" s="4">
        <f t="shared" si="247"/>
        <v>0.7854439940466883</v>
      </c>
      <c r="BL102" s="4">
        <f t="shared" si="248"/>
        <v>0.66197734508538875</v>
      </c>
      <c r="BM102" s="4">
        <f t="shared" si="249"/>
        <v>0.91722312048269194</v>
      </c>
      <c r="BN102" s="4">
        <f t="shared" si="250"/>
        <v>-5.8671758549816717E-2</v>
      </c>
      <c r="BO102" s="4">
        <f t="shared" si="251"/>
        <v>0.68993266282086307</v>
      </c>
      <c r="BP102" s="4">
        <f t="shared" si="252"/>
        <v>0.14445781822058262</v>
      </c>
      <c r="BQ102" s="4">
        <f t="shared" si="253"/>
        <v>0.95731986890053944</v>
      </c>
      <c r="BR102" s="4">
        <f t="shared" si="254"/>
        <v>0.63872124159166033</v>
      </c>
      <c r="BS102" s="4">
        <f t="shared" si="255"/>
        <v>0.6180675700310061</v>
      </c>
      <c r="BT102" s="4">
        <f t="shared" si="256"/>
        <v>0.43249383502671562</v>
      </c>
      <c r="BU102" s="4">
        <f t="shared" si="257"/>
        <v>0.64664531586711138</v>
      </c>
      <c r="BV102" t="s">
        <v>277</v>
      </c>
      <c r="BW102" s="1">
        <f t="shared" si="231"/>
        <v>45338</v>
      </c>
      <c r="BX102">
        <f>group_stock_price_index[[#This Row],[VNINDEX]]</f>
        <v>1209.7</v>
      </c>
      <c r="BY102" s="5">
        <f t="shared" si="258"/>
        <v>0.48959058172232756</v>
      </c>
      <c r="BZ102" s="5">
        <f t="shared" si="259"/>
        <v>1.6490085649968435E-2</v>
      </c>
      <c r="CA102" s="5">
        <f t="shared" si="260"/>
        <v>0.47766167462048115</v>
      </c>
      <c r="CB102" s="5">
        <f t="shared" si="261"/>
        <v>6.9827939732429484E-2</v>
      </c>
      <c r="CC102" s="5">
        <f t="shared" si="262"/>
        <v>0</v>
      </c>
      <c r="CD102" s="5">
        <f t="shared" ref="CD102:CE102" si="380">IF(AVERAGE(BS102:BS106)&lt;0,0,AVERAGE(BS102:BS106))</f>
        <v>0.17628809540035867</v>
      </c>
      <c r="CE102" s="5">
        <f t="shared" si="380"/>
        <v>0.14556021875254044</v>
      </c>
      <c r="CF102" s="5">
        <f t="shared" ref="CF102:CG102" si="381">IF(AVERAGE(BE102:BE106)&lt;0,0,AVERAGE(BE102:BE106))</f>
        <v>0.35982702074272693</v>
      </c>
      <c r="CG102" s="5">
        <f t="shared" si="381"/>
        <v>0.37469210836304334</v>
      </c>
      <c r="CH102" s="5">
        <f t="shared" si="265"/>
        <v>0.31235758336099256</v>
      </c>
      <c r="CI102" s="5">
        <f t="shared" si="266"/>
        <v>0.5249453171547912</v>
      </c>
      <c r="CJ102" s="5">
        <f t="shared" si="267"/>
        <v>0.43440040691045761</v>
      </c>
      <c r="CK102" s="5">
        <f t="shared" si="268"/>
        <v>0.48066443014262966</v>
      </c>
      <c r="CL102" s="5">
        <f t="shared" si="269"/>
        <v>0.54803560467346601</v>
      </c>
      <c r="CM102" s="5">
        <f t="shared" si="270"/>
        <v>0.25023073763195158</v>
      </c>
      <c r="CN102" s="5">
        <f t="shared" si="271"/>
        <v>0.6364883886359225</v>
      </c>
      <c r="CO102" s="5">
        <f t="shared" si="272"/>
        <v>0.53525272783093303</v>
      </c>
      <c r="CP102" s="5">
        <f t="shared" si="273"/>
        <v>8.0079893492894572E-2</v>
      </c>
      <c r="CQ102" s="5">
        <f t="shared" si="274"/>
        <v>0.60613497720223142</v>
      </c>
      <c r="CR102" s="5">
        <f t="shared" ref="CR102:CS102" si="382">IF(AVERAGE(BH102:BH106)&lt;0,0,AVERAGE(BH102:BH106))</f>
        <v>0.46906241282084205</v>
      </c>
      <c r="CS102" s="5">
        <f t="shared" si="382"/>
        <v>0.84635995266757591</v>
      </c>
      <c r="CT102" s="5">
        <f t="shared" si="276"/>
        <v>0.32123838402034488</v>
      </c>
      <c r="CU102" s="5">
        <f t="shared" si="277"/>
        <v>0.32105966041338196</v>
      </c>
    </row>
    <row r="103" spans="1:99" x14ac:dyDescent="0.25">
      <c r="A103" s="1">
        <f>eod_group_score_df_positive[[#This Row],[date]]</f>
        <v>45337</v>
      </c>
      <c r="B103" s="1" t="s">
        <v>277</v>
      </c>
      <c r="C103" s="2">
        <f>AVERAGE(eod_group_score_df_positive!C103:C107)</f>
        <v>0.36020818149109379</v>
      </c>
      <c r="D103" s="2">
        <f>AVERAGE(eod_group_score_df_positive!D103:D107)</f>
        <v>8.9490822586523008E-2</v>
      </c>
      <c r="E103" s="2">
        <f>AVERAGE(eod_group_score_df_positive!E103:E107)</f>
        <v>0.17080001350874865</v>
      </c>
      <c r="F103" s="2">
        <f>AVERAGE(eod_group_score_df_positive!F103:F107)</f>
        <v>4.8899002316249288E-2</v>
      </c>
      <c r="G103" s="2">
        <f>AVERAGE(eod_group_score_df_positive!G103:G107)</f>
        <v>0.30278788779828181</v>
      </c>
      <c r="H103" s="2">
        <f>AVERAGE(eod_group_score_df_positive!H103:H107)</f>
        <v>0.30968471189410307</v>
      </c>
      <c r="I103" s="2">
        <f>AVERAGE(eod_group_score_df_positive!I103:I107)</f>
        <v>0.35976184544386569</v>
      </c>
      <c r="J103" s="2">
        <f>AVERAGE(eod_group_score_df_positive!J103:J107)</f>
        <v>0.34437756906139494</v>
      </c>
      <c r="K103" s="2">
        <f>AVERAGE(eod_group_score_df_positive!K103:K107)</f>
        <v>0.28189181221779935</v>
      </c>
      <c r="L103" s="2">
        <f>AVERAGE(eod_group_score_df_positive!L103:L107)</f>
        <v>0.30167759555132817</v>
      </c>
      <c r="M103" s="2">
        <f>AVERAGE(eod_group_score_df_positive!M103:M107)</f>
        <v>0.36985602336686585</v>
      </c>
      <c r="N103" s="2">
        <f>AVERAGE(eod_group_score_df_positive!N103:N107)</f>
        <v>0.15454222711694526</v>
      </c>
      <c r="O103" s="2">
        <f>AVERAGE(eod_group_score_df_positive!O103:O107)</f>
        <v>0.35638673735838938</v>
      </c>
      <c r="P103" s="2">
        <f>AVERAGE(eod_group_score_df_positive!P103:P107)</f>
        <v>0.31570396499606895</v>
      </c>
      <c r="Q103" s="2">
        <f>AVERAGE(eod_group_score_df_positive!Q103:Q107)</f>
        <v>1.2275012900792885</v>
      </c>
      <c r="R103" s="2">
        <f>AVERAGE(eod_group_score_df_positive!R103:R107)</f>
        <v>2.8205820346112243E-2</v>
      </c>
      <c r="S103" s="2">
        <f>AVERAGE(eod_group_score_df_positive!S103:S107)</f>
        <v>0.28687534298559536</v>
      </c>
      <c r="T103" s="2">
        <f>AVERAGE(eod_group_score_df_positive!T103:T107)</f>
        <v>0.23369950871635994</v>
      </c>
      <c r="U103" s="2">
        <f>AVERAGE(eod_group_score_df_positive!U103:U107)</f>
        <v>0.71150730426091369</v>
      </c>
      <c r="V103" s="2">
        <f>AVERAGE(eod_group_score_df_positive!V103:V107)</f>
        <v>0.44638000689276031</v>
      </c>
      <c r="W103" s="2">
        <f>AVERAGE(eod_group_score_df_positive!W103:W107)</f>
        <v>0.52888001273201302</v>
      </c>
      <c r="X103" s="2">
        <f>AVERAGE(eod_group_score_df_positive!X103:X107)</f>
        <v>0.27620247963021782</v>
      </c>
      <c r="Y103" s="2">
        <f>AVERAGE(eod_group_score_df_positive!Y103:Y107)</f>
        <v>8.4260715407279668E-2</v>
      </c>
      <c r="Z103" s="1" t="s">
        <v>277</v>
      </c>
      <c r="AA103" s="2">
        <f>ABS(AVERAGE(eod_group_score_df_negative!C103:C107))</f>
        <v>9.6951843638281993E-2</v>
      </c>
      <c r="AB103" s="2">
        <f>ABS(AVERAGE(eod_group_score_df_negative!D103:D107))</f>
        <v>7.4185768167007865E-2</v>
      </c>
      <c r="AC103" s="2">
        <f>ABS(AVERAGE(eod_group_score_df_negative!E103:E107))</f>
        <v>0.18803183821602579</v>
      </c>
      <c r="AD103" s="2">
        <f>ABS(AVERAGE(eod_group_score_df_negative!F103:F107))</f>
        <v>0.17959809721088452</v>
      </c>
      <c r="AE103" s="2">
        <f>ABS(AVERAGE(eod_group_score_df_negative!G103:G107))</f>
        <v>8.0898638629832348E-2</v>
      </c>
      <c r="AF103" s="2">
        <f>ABS(AVERAGE(eod_group_score_df_negative!H103:H107))</f>
        <v>0.21275582148914296</v>
      </c>
      <c r="AG103" s="2">
        <f>ABS(AVERAGE(eod_group_score_df_negative!I103:I107))</f>
        <v>0.13022232472430292</v>
      </c>
      <c r="AH103" s="2">
        <f>ABS(AVERAGE(eod_group_score_df_negative!J103:J107))</f>
        <v>5.0064321036643121E-2</v>
      </c>
      <c r="AI103" s="2">
        <f>ABS(AVERAGE(eod_group_score_df_negative!K103:K107))</f>
        <v>3.6618551046101726E-2</v>
      </c>
      <c r="AJ103" s="2">
        <f>ABS(AVERAGE(eod_group_score_df_negative!L103:L107))</f>
        <v>0.18440574880991006</v>
      </c>
      <c r="AK103" s="2">
        <f>ABS(AVERAGE(eod_group_score_df_negative!M103:M107))</f>
        <v>2.548114810262999E-2</v>
      </c>
      <c r="AL103" s="2">
        <f>ABS(AVERAGE(eod_group_score_df_negative!N103:N107))</f>
        <v>0.18691506608702751</v>
      </c>
      <c r="AM103" s="2">
        <f>ABS(AVERAGE(eod_group_score_df_negative!O103:O107))</f>
        <v>7.8390096482653521E-2</v>
      </c>
      <c r="AN103" s="2">
        <f>ABS(AVERAGE(eod_group_score_df_negative!P103:P107))</f>
        <v>6.8223606889990712E-2</v>
      </c>
      <c r="AO103" s="2">
        <f>ABS(AVERAGE(eod_group_score_df_negative!Q103:Q107))</f>
        <v>0.10180129120602577</v>
      </c>
      <c r="AP103" s="2">
        <f>ABS(AVERAGE(eod_group_score_df_negative!R103:R107))</f>
        <v>0.10900782729012244</v>
      </c>
      <c r="AQ103" s="2">
        <f>ABS(AVERAGE(eod_group_score_df_negative!S103:S107))</f>
        <v>5.3396839691967735E-2</v>
      </c>
      <c r="AR103" s="2">
        <f>ABS(AVERAGE(eod_group_score_df_negative!T103:T107))</f>
        <v>0.17964645301132351</v>
      </c>
      <c r="AS103" s="2">
        <f>ABS(AVERAGE(eod_group_score_df_negative!U103:U107))</f>
        <v>2.8969855768479956E-2</v>
      </c>
      <c r="AT103" s="2">
        <f>ABS(AVERAGE(eod_group_score_df_negative!V103:V107))</f>
        <v>0.10870525608509078</v>
      </c>
      <c r="AU103" s="2">
        <f>ABS(AVERAGE(eod_group_score_df_negative!W103:W107))</f>
        <v>0.10266301728200911</v>
      </c>
      <c r="AV103" s="2">
        <f>ABS(AVERAGE(eod_group_score_df_negative!X103:X107))</f>
        <v>0.19338180162338323</v>
      </c>
      <c r="AW103" s="2">
        <f>ABS(AVERAGE(eod_group_score_df_negative!Y103:Y107))</f>
        <v>7.3144362133127666E-2</v>
      </c>
      <c r="AX103" t="s">
        <v>277</v>
      </c>
      <c r="AY103" s="4">
        <f t="shared" si="235"/>
        <v>0.57585161296268306</v>
      </c>
      <c r="AZ103" s="4">
        <f t="shared" si="236"/>
        <v>9.3507900849193248E-2</v>
      </c>
      <c r="BA103" s="4">
        <f t="shared" si="237"/>
        <v>-4.8022004246417942E-2</v>
      </c>
      <c r="BB103" s="4">
        <f t="shared" si="238"/>
        <v>-0.5719945468240607</v>
      </c>
      <c r="BC103" s="4">
        <f t="shared" si="239"/>
        <v>0.57830868139703007</v>
      </c>
      <c r="BD103" s="4">
        <f t="shared" si="240"/>
        <v>0.18553095369010372</v>
      </c>
      <c r="BE103" s="4">
        <f t="shared" si="241"/>
        <v>0.46846313553513769</v>
      </c>
      <c r="BF103" s="4">
        <f t="shared" si="242"/>
        <v>0.7461510945290335</v>
      </c>
      <c r="BG103" s="4">
        <f t="shared" si="243"/>
        <v>0.77006367597677494</v>
      </c>
      <c r="BH103" s="4">
        <f t="shared" si="244"/>
        <v>0.24125872260759099</v>
      </c>
      <c r="BI103" s="4">
        <f t="shared" si="245"/>
        <v>0.87109156466155324</v>
      </c>
      <c r="BJ103" s="4">
        <f t="shared" si="246"/>
        <v>-9.4807870894542665E-2</v>
      </c>
      <c r="BK103" s="4">
        <f t="shared" si="247"/>
        <v>0.63940076664106049</v>
      </c>
      <c r="BL103" s="4">
        <f t="shared" si="248"/>
        <v>0.64460168070326662</v>
      </c>
      <c r="BM103" s="4">
        <f t="shared" si="249"/>
        <v>0.84683503569579588</v>
      </c>
      <c r="BN103" s="4">
        <f t="shared" si="250"/>
        <v>-0.58887733353043248</v>
      </c>
      <c r="BO103" s="4">
        <f t="shared" si="251"/>
        <v>0.68615218986286752</v>
      </c>
      <c r="BP103" s="4">
        <f t="shared" si="252"/>
        <v>0.13076952652230614</v>
      </c>
      <c r="BQ103" s="4">
        <f t="shared" si="253"/>
        <v>0.92175354667973819</v>
      </c>
      <c r="BR103" s="4">
        <f t="shared" si="254"/>
        <v>0.6083295185971157</v>
      </c>
      <c r="BS103" s="4">
        <f t="shared" si="255"/>
        <v>0.67488195608863044</v>
      </c>
      <c r="BT103" s="4">
        <f t="shared" si="256"/>
        <v>0.17637020938123549</v>
      </c>
      <c r="BU103" s="4">
        <f t="shared" si="257"/>
        <v>7.0622583768292557E-2</v>
      </c>
      <c r="BV103" t="s">
        <v>277</v>
      </c>
      <c r="BW103" s="1">
        <f t="shared" si="231"/>
        <v>45337</v>
      </c>
      <c r="BX103">
        <f>group_stock_price_index[[#This Row],[VNINDEX]]</f>
        <v>1202.5</v>
      </c>
      <c r="BY103" s="5">
        <f t="shared" si="258"/>
        <v>0.45295093929648111</v>
      </c>
      <c r="BZ103" s="5">
        <f t="shared" si="259"/>
        <v>0</v>
      </c>
      <c r="CA103" s="5">
        <f t="shared" si="260"/>
        <v>0.34735888911301976</v>
      </c>
      <c r="CB103" s="5">
        <f t="shared" si="261"/>
        <v>0</v>
      </c>
      <c r="CC103" s="5">
        <f t="shared" si="262"/>
        <v>0</v>
      </c>
      <c r="CD103" s="5">
        <f t="shared" ref="CD103:CE103" si="383">IF(AVERAGE(BS103:BS107)&lt;0,0,AVERAGE(BS103:BS107))</f>
        <v>0</v>
      </c>
      <c r="CE103" s="5">
        <f t="shared" si="383"/>
        <v>0.12804432987148179</v>
      </c>
      <c r="CF103" s="5">
        <f t="shared" ref="CF103:CG103" si="384">IF(AVERAGE(BE103:BE107)&lt;0,0,AVERAGE(BE103:BE107))</f>
        <v>0.31158021665604807</v>
      </c>
      <c r="CG103" s="5">
        <f t="shared" si="384"/>
        <v>0.10060395184665291</v>
      </c>
      <c r="CH103" s="5">
        <f t="shared" si="265"/>
        <v>0.30601574061086118</v>
      </c>
      <c r="CI103" s="5">
        <f t="shared" si="266"/>
        <v>0.52689176245409419</v>
      </c>
      <c r="CJ103" s="5">
        <f t="shared" si="267"/>
        <v>0.38356661961328042</v>
      </c>
      <c r="CK103" s="5">
        <f t="shared" si="268"/>
        <v>0.24043991428825864</v>
      </c>
      <c r="CL103" s="5">
        <f t="shared" si="269"/>
        <v>0.60160370279606001</v>
      </c>
      <c r="CM103" s="5">
        <f t="shared" si="270"/>
        <v>0.43751040842025535</v>
      </c>
      <c r="CN103" s="5">
        <f t="shared" si="271"/>
        <v>0.35678744765523579</v>
      </c>
      <c r="CO103" s="5">
        <f t="shared" si="272"/>
        <v>0.49108685075982372</v>
      </c>
      <c r="CP103" s="5">
        <f t="shared" si="273"/>
        <v>7.6979558884806606E-2</v>
      </c>
      <c r="CQ103" s="5">
        <f t="shared" si="274"/>
        <v>0.55148869758517827</v>
      </c>
      <c r="CR103" s="5">
        <f t="shared" ref="CR103:CS103" si="385">IF(AVERAGE(BH103:BH107)&lt;0,0,AVERAGE(BH103:BH107))</f>
        <v>0.3092047996529429</v>
      </c>
      <c r="CS103" s="5">
        <f t="shared" si="385"/>
        <v>0.82907803320711815</v>
      </c>
      <c r="CT103" s="5">
        <f t="shared" si="276"/>
        <v>0.14073544759028944</v>
      </c>
      <c r="CU103" s="5">
        <f t="shared" si="277"/>
        <v>0.22922824335384209</v>
      </c>
    </row>
    <row r="104" spans="1:99" x14ac:dyDescent="0.25">
      <c r="A104" s="1">
        <f>eod_group_score_df_positive[[#This Row],[date]]</f>
        <v>45329</v>
      </c>
      <c r="B104" s="1" t="s">
        <v>277</v>
      </c>
      <c r="C104" s="2">
        <f>AVERAGE(eod_group_score_df_positive!C104:C108)</f>
        <v>0.44229951014934954</v>
      </c>
      <c r="D104" s="2">
        <f>AVERAGE(eod_group_score_df_positive!D104:D108)</f>
        <v>0.19241811256129798</v>
      </c>
      <c r="E104" s="2">
        <f>AVERAGE(eod_group_score_df_positive!E104:E108)</f>
        <v>0.26135002765032656</v>
      </c>
      <c r="F104" s="2">
        <f>AVERAGE(eod_group_score_df_positive!F104:F108)</f>
        <v>0.99594245353506883</v>
      </c>
      <c r="G104" s="2">
        <f>AVERAGE(eod_group_score_df_positive!G104:G108)</f>
        <v>0.31923543763080264</v>
      </c>
      <c r="H104" s="2">
        <f>AVERAGE(eod_group_score_df_positive!H104:H108)</f>
        <v>1.7176564935375929</v>
      </c>
      <c r="I104" s="2">
        <f>AVERAGE(eod_group_score_df_positive!I104:I108)</f>
        <v>0.29285499573391949</v>
      </c>
      <c r="J104" s="2">
        <f>AVERAGE(eod_group_score_df_positive!J104:J108)</f>
        <v>0.30841656353171282</v>
      </c>
      <c r="K104" s="2">
        <f>AVERAGE(eod_group_score_df_positive!K104:K108)</f>
        <v>5.6462152690056146E-2</v>
      </c>
      <c r="L104" s="2">
        <f>AVERAGE(eod_group_score_df_positive!L104:L108)</f>
        <v>0.39465055257281434</v>
      </c>
      <c r="M104" s="2">
        <f>AVERAGE(eod_group_score_df_positive!M104:M108)</f>
        <v>0.37078431416571628</v>
      </c>
      <c r="N104" s="2">
        <f>AVERAGE(eod_group_score_df_positive!N104:N108)</f>
        <v>0.57645808169059376</v>
      </c>
      <c r="O104" s="2">
        <f>AVERAGE(eod_group_score_df_positive!O104:O108)</f>
        <v>0.36985147751067526</v>
      </c>
      <c r="P104" s="2">
        <f>AVERAGE(eod_group_score_df_positive!P104:P108)</f>
        <v>0.24498780735078932</v>
      </c>
      <c r="Q104" s="2">
        <f>AVERAGE(eod_group_score_df_positive!Q104:Q108)</f>
        <v>0.90085086781123991</v>
      </c>
      <c r="R104" s="2">
        <f>AVERAGE(eod_group_score_df_positive!R104:R108)</f>
        <v>3.3050818161214704E-2</v>
      </c>
      <c r="S104" s="2">
        <f>AVERAGE(eod_group_score_df_positive!S104:S108)</f>
        <v>8.613038545130644E-2</v>
      </c>
      <c r="T104" s="2">
        <f>AVERAGE(eod_group_score_df_positive!T104:T108)</f>
        <v>0.33999199980267736</v>
      </c>
      <c r="U104" s="2">
        <f>AVERAGE(eod_group_score_df_positive!U104:U108)</f>
        <v>0.14107252753458357</v>
      </c>
      <c r="V104" s="2">
        <f>AVERAGE(eod_group_score_df_positive!V104:V108)</f>
        <v>0.82222859049195518</v>
      </c>
      <c r="W104" s="2">
        <f>AVERAGE(eod_group_score_df_positive!W104:W108)</f>
        <v>0.29663712057196101</v>
      </c>
      <c r="X104" s="2">
        <f>AVERAGE(eod_group_score_df_positive!X104:X108)</f>
        <v>0.2789521578150036</v>
      </c>
      <c r="Y104" s="2">
        <f>AVERAGE(eod_group_score_df_positive!Y104:Y108)</f>
        <v>0.29872887984028135</v>
      </c>
      <c r="Z104" s="1" t="s">
        <v>277</v>
      </c>
      <c r="AA104" s="2">
        <f>ABS(AVERAGE(eod_group_score_df_negative!C104:C108))</f>
        <v>9.4105284018256255E-2</v>
      </c>
      <c r="AB104" s="2">
        <f>ABS(AVERAGE(eod_group_score_df_negative!D104:D108))</f>
        <v>7.2483443564430025E-2</v>
      </c>
      <c r="AC104" s="2">
        <f>ABS(AVERAGE(eod_group_score_df_negative!E104:E108))</f>
        <v>0.17839255043611396</v>
      </c>
      <c r="AD104" s="2">
        <f>ABS(AVERAGE(eod_group_score_df_negative!F104:F108))</f>
        <v>0.13593478340659149</v>
      </c>
      <c r="AE104" s="2">
        <f>ABS(AVERAGE(eod_group_score_df_negative!G104:G108))</f>
        <v>6.8503577603688498E-2</v>
      </c>
      <c r="AF104" s="2">
        <f>ABS(AVERAGE(eod_group_score_df_negative!H104:H108))</f>
        <v>0.22788502337307365</v>
      </c>
      <c r="AG104" s="2">
        <f>ABS(AVERAGE(eod_group_score_df_negative!I104:I108))</f>
        <v>0.10703142956257523</v>
      </c>
      <c r="AH104" s="2">
        <f>ABS(AVERAGE(eod_group_score_df_negative!J104:J108))</f>
        <v>3.2179856025228298E-2</v>
      </c>
      <c r="AI104" s="2">
        <f>ABS(AVERAGE(eod_group_score_df_negative!K104:K108))</f>
        <v>3.6142676230997199E-2</v>
      </c>
      <c r="AJ104" s="2">
        <f>ABS(AVERAGE(eod_group_score_df_negative!L104:L108))</f>
        <v>0.10730541842509966</v>
      </c>
      <c r="AK104" s="2">
        <f>ABS(AVERAGE(eod_group_score_df_negative!M104:M108))</f>
        <v>2.3319412346763303E-2</v>
      </c>
      <c r="AL104" s="2">
        <f>ABS(AVERAGE(eod_group_score_df_negative!N104:N108))</f>
        <v>0.15196847136718</v>
      </c>
      <c r="AM104" s="2">
        <f>ABS(AVERAGE(eod_group_score_df_negative!O104:O108))</f>
        <v>4.4424515842125964E-2</v>
      </c>
      <c r="AN104" s="2">
        <f>ABS(AVERAGE(eod_group_score_df_negative!P104:P108))</f>
        <v>9.5850952122737906E-2</v>
      </c>
      <c r="AO104" s="2">
        <f>ABS(AVERAGE(eod_group_score_df_negative!Q104:Q108))</f>
        <v>0.10167293041117083</v>
      </c>
      <c r="AP104" s="2">
        <f>ABS(AVERAGE(eod_group_score_df_negative!R104:R108))</f>
        <v>0.11385282510522488</v>
      </c>
      <c r="AQ104" s="2">
        <f>ABS(AVERAGE(eod_group_score_df_negative!S104:S108))</f>
        <v>6.3113652644881932E-2</v>
      </c>
      <c r="AR104" s="2">
        <f>ABS(AVERAGE(eod_group_score_df_negative!T104:T108))</f>
        <v>0.17897118904379808</v>
      </c>
      <c r="AS104" s="2">
        <f>ABS(AVERAGE(eod_group_score_df_negative!U104:U108))</f>
        <v>3.0783652348417088E-2</v>
      </c>
      <c r="AT104" s="2">
        <f>ABS(AVERAGE(eod_group_score_df_negative!V104:V108))</f>
        <v>6.0469260630001798E-2</v>
      </c>
      <c r="AU104" s="2">
        <f>ABS(AVERAGE(eod_group_score_df_negative!W104:W108))</f>
        <v>9.956299850822066E-2</v>
      </c>
      <c r="AV104" s="2">
        <f>ABS(AVERAGE(eod_group_score_df_negative!X104:X108))</f>
        <v>0.20630010915364932</v>
      </c>
      <c r="AW104" s="2">
        <f>ABS(AVERAGE(eod_group_score_df_negative!Y104:Y108))</f>
        <v>0.1263051430377401</v>
      </c>
      <c r="AX104" t="s">
        <v>277</v>
      </c>
      <c r="AY104" s="4">
        <f t="shared" si="235"/>
        <v>0.64912586523657367</v>
      </c>
      <c r="AZ104" s="4">
        <f t="shared" si="236"/>
        <v>0.45275184770883098</v>
      </c>
      <c r="BA104" s="4">
        <f t="shared" si="237"/>
        <v>0.18865009063985971</v>
      </c>
      <c r="BB104" s="4">
        <f t="shared" si="238"/>
        <v>0.75980648966156761</v>
      </c>
      <c r="BC104" s="4">
        <f t="shared" si="239"/>
        <v>0.64665109822770905</v>
      </c>
      <c r="BD104" s="4">
        <f t="shared" si="240"/>
        <v>0.76573614966085823</v>
      </c>
      <c r="BE104" s="4">
        <f t="shared" si="241"/>
        <v>0.46469085824447753</v>
      </c>
      <c r="BF104" s="4">
        <f t="shared" si="242"/>
        <v>0.81103820135814186</v>
      </c>
      <c r="BG104" s="4">
        <f t="shared" si="243"/>
        <v>0.21942134871153995</v>
      </c>
      <c r="BH104" s="4">
        <f t="shared" si="244"/>
        <v>0.57245087368212377</v>
      </c>
      <c r="BI104" s="4">
        <f t="shared" si="245"/>
        <v>0.88165850369839172</v>
      </c>
      <c r="BJ104" s="4">
        <f t="shared" si="246"/>
        <v>0.58274867732580604</v>
      </c>
      <c r="BK104" s="4">
        <f t="shared" si="247"/>
        <v>0.78553178772155574</v>
      </c>
      <c r="BL104" s="4">
        <f t="shared" si="248"/>
        <v>0.43755837938858244</v>
      </c>
      <c r="BM104" s="4">
        <f t="shared" si="249"/>
        <v>0.7971660511372427</v>
      </c>
      <c r="BN104" s="4">
        <f t="shared" si="250"/>
        <v>-0.55003405734096966</v>
      </c>
      <c r="BO104" s="4">
        <f t="shared" si="251"/>
        <v>0.15422212572129773</v>
      </c>
      <c r="BP104" s="4">
        <f t="shared" si="252"/>
        <v>0.31027405068322483</v>
      </c>
      <c r="BQ104" s="4">
        <f t="shared" si="253"/>
        <v>0.64175099936034252</v>
      </c>
      <c r="BR104" s="4">
        <f t="shared" si="254"/>
        <v>0.8629898995377816</v>
      </c>
      <c r="BS104" s="4">
        <f t="shared" si="255"/>
        <v>0.49741055737506523</v>
      </c>
      <c r="BT104" s="4">
        <f t="shared" si="256"/>
        <v>0.1497201633187786</v>
      </c>
      <c r="BU104" s="4">
        <f t="shared" si="257"/>
        <v>0.40567043465135577</v>
      </c>
      <c r="BV104" t="s">
        <v>277</v>
      </c>
      <c r="BW104" s="1">
        <f t="shared" si="231"/>
        <v>45329</v>
      </c>
      <c r="BX104">
        <f>group_stock_price_index[[#This Row],[VNINDEX]]</f>
        <v>1198.53</v>
      </c>
      <c r="BY104" s="5">
        <f t="shared" si="258"/>
        <v>0.41040684578378517</v>
      </c>
      <c r="BZ104" s="5">
        <f t="shared" si="259"/>
        <v>0</v>
      </c>
      <c r="CA104" s="5">
        <f t="shared" si="260"/>
        <v>0.23399800841726495</v>
      </c>
      <c r="CB104" s="5">
        <f t="shared" si="261"/>
        <v>0</v>
      </c>
      <c r="CC104" s="5">
        <f t="shared" si="262"/>
        <v>0</v>
      </c>
      <c r="CD104" s="5">
        <f t="shared" ref="CD104:CE104" si="386">IF(AVERAGE(BS104:BS108)&lt;0,0,AVERAGE(BS104:BS108))</f>
        <v>0</v>
      </c>
      <c r="CE104" s="5">
        <f t="shared" si="386"/>
        <v>0.15803724468940397</v>
      </c>
      <c r="CF104" s="5">
        <f t="shared" ref="CF104:CG104" si="387">IF(AVERAGE(BE104:BE108)&lt;0,0,AVERAGE(BE104:BE108))</f>
        <v>0.32812086986307881</v>
      </c>
      <c r="CG104" s="5">
        <f t="shared" si="387"/>
        <v>0</v>
      </c>
      <c r="CH104" s="5">
        <f t="shared" si="265"/>
        <v>0.4607366557854945</v>
      </c>
      <c r="CI104" s="5">
        <f t="shared" si="266"/>
        <v>0.5364104091402474</v>
      </c>
      <c r="CJ104" s="5">
        <f t="shared" si="267"/>
        <v>0.37323316284915709</v>
      </c>
      <c r="CK104" s="5">
        <f t="shared" si="268"/>
        <v>0</v>
      </c>
      <c r="CL104" s="5">
        <f t="shared" si="269"/>
        <v>0.71879496408136367</v>
      </c>
      <c r="CM104" s="5">
        <f t="shared" si="270"/>
        <v>0.72169756070908431</v>
      </c>
      <c r="CN104" s="5">
        <f t="shared" si="271"/>
        <v>0.11423222294500561</v>
      </c>
      <c r="CO104" s="5">
        <f t="shared" si="272"/>
        <v>0.51699523472087838</v>
      </c>
      <c r="CP104" s="5">
        <f t="shared" si="273"/>
        <v>7.7191224155793076E-2</v>
      </c>
      <c r="CQ104" s="5">
        <f t="shared" si="274"/>
        <v>0.4861847563734944</v>
      </c>
      <c r="CR104" s="5">
        <f t="shared" ref="CR104:CS104" si="388">IF(AVERAGE(BH104:BH108)&lt;0,0,AVERAGE(BH104:BH108))</f>
        <v>0.31501554971236412</v>
      </c>
      <c r="CS104" s="5">
        <f t="shared" si="388"/>
        <v>0.82385948025090694</v>
      </c>
      <c r="CT104" s="5">
        <f t="shared" si="276"/>
        <v>0.13689036912957053</v>
      </c>
      <c r="CU104" s="5">
        <f t="shared" si="277"/>
        <v>0.24498873346964173</v>
      </c>
    </row>
    <row r="105" spans="1:99" x14ac:dyDescent="0.25">
      <c r="A105" s="1">
        <f>eod_group_score_df_positive[[#This Row],[date]]</f>
        <v>45328</v>
      </c>
      <c r="B105" s="1" t="s">
        <v>277</v>
      </c>
      <c r="C105" s="2">
        <f>AVERAGE(eod_group_score_df_positive!C105:C109)</f>
        <v>0.44284414858622834</v>
      </c>
      <c r="D105" s="2">
        <f>AVERAGE(eod_group_score_df_positive!D105:D109)</f>
        <v>0.26584504429449674</v>
      </c>
      <c r="E105" s="2">
        <f>AVERAGE(eod_group_score_df_positive!E105:E109)</f>
        <v>0.22268551004544759</v>
      </c>
      <c r="F105" s="2">
        <f>AVERAGE(eod_group_score_df_positive!F105:F109)</f>
        <v>0.99455876006479682</v>
      </c>
      <c r="G105" s="2">
        <f>AVERAGE(eod_group_score_df_positive!G105:G109)</f>
        <v>0.21634798904530941</v>
      </c>
      <c r="H105" s="2">
        <f>AVERAGE(eod_group_score_df_positive!H105:H109)</f>
        <v>1.6582103841243327</v>
      </c>
      <c r="I105" s="2">
        <f>AVERAGE(eod_group_score_df_positive!I105:I109)</f>
        <v>0.19016870086776894</v>
      </c>
      <c r="J105" s="2">
        <f>AVERAGE(eod_group_score_df_positive!J105:J109)</f>
        <v>0.30766764409705089</v>
      </c>
      <c r="K105" s="2">
        <f>AVERAGE(eod_group_score_df_positive!K105:K109)</f>
        <v>0.10938744716517634</v>
      </c>
      <c r="L105" s="2">
        <f>AVERAGE(eod_group_score_df_positive!L105:L109)</f>
        <v>0.34532984585092558</v>
      </c>
      <c r="M105" s="2">
        <f>AVERAGE(eod_group_score_df_positive!M105:M109)</f>
        <v>0.33169795356879322</v>
      </c>
      <c r="N105" s="2">
        <f>AVERAGE(eod_group_score_df_positive!N105:N109)</f>
        <v>0.52316776400874265</v>
      </c>
      <c r="O105" s="2">
        <f>AVERAGE(eod_group_score_df_positive!O105:O109)</f>
        <v>0.15328013318477823</v>
      </c>
      <c r="P105" s="2">
        <f>AVERAGE(eod_group_score_df_positive!P105:P109)</f>
        <v>0.39416277676592648</v>
      </c>
      <c r="Q105" s="2">
        <f>AVERAGE(eod_group_score_df_positive!Q105:Q109)</f>
        <v>0.71419861601975643</v>
      </c>
      <c r="R105" s="2">
        <f>AVERAGE(eod_group_score_df_positive!R105:R109)</f>
        <v>2.4821847046257377E-2</v>
      </c>
      <c r="S105" s="2">
        <f>AVERAGE(eod_group_score_df_positive!S105:S109)</f>
        <v>0.11474726620023637</v>
      </c>
      <c r="T105" s="2">
        <f>AVERAGE(eod_group_score_df_positive!T105:T109)</f>
        <v>0.26471535200617863</v>
      </c>
      <c r="U105" s="2">
        <f>AVERAGE(eod_group_score_df_positive!U105:U109)</f>
        <v>0.14086322480440788</v>
      </c>
      <c r="V105" s="2">
        <f>AVERAGE(eod_group_score_df_positive!V105:V109)</f>
        <v>0.75573636000357569</v>
      </c>
      <c r="W105" s="2">
        <f>AVERAGE(eod_group_score_df_positive!W105:W109)</f>
        <v>0.28994038251829435</v>
      </c>
      <c r="X105" s="2">
        <f>AVERAGE(eod_group_score_df_positive!X105:X109)</f>
        <v>0.23666047371704804</v>
      </c>
      <c r="Y105" s="2">
        <f>AVERAGE(eod_group_score_df_positive!Y105:Y109)</f>
        <v>0.26047151393635881</v>
      </c>
      <c r="Z105" s="1" t="s">
        <v>277</v>
      </c>
      <c r="AA105" s="2">
        <f>ABS(AVERAGE(eod_group_score_df_negative!C105:C109))</f>
        <v>0.2317827471613568</v>
      </c>
      <c r="AB105" s="2">
        <f>ABS(AVERAGE(eod_group_score_df_negative!D105:D109))</f>
        <v>0.21156803353641546</v>
      </c>
      <c r="AC105" s="2">
        <f>ABS(AVERAGE(eod_group_score_df_negative!E105:E109))</f>
        <v>0.41651452227030961</v>
      </c>
      <c r="AD105" s="2">
        <f>ABS(AVERAGE(eod_group_score_df_negative!F105:F109))</f>
        <v>0.35168777954676944</v>
      </c>
      <c r="AE105" s="2">
        <f>ABS(AVERAGE(eod_group_score_df_negative!G105:G109))</f>
        <v>0.14381043507008201</v>
      </c>
      <c r="AF105" s="2">
        <f>ABS(AVERAGE(eod_group_score_df_negative!H105:H109))</f>
        <v>0.3088214097908436</v>
      </c>
      <c r="AG105" s="2">
        <f>ABS(AVERAGE(eod_group_score_df_negative!I105:I109))</f>
        <v>0.34138178631374561</v>
      </c>
      <c r="AH105" s="2">
        <f>ABS(AVERAGE(eod_group_score_df_negative!J105:J109))</f>
        <v>0.22675468967154799</v>
      </c>
      <c r="AI105" s="2">
        <f>ABS(AVERAGE(eod_group_score_df_negative!K105:K109))</f>
        <v>0.30338880657544998</v>
      </c>
      <c r="AJ105" s="2">
        <f>ABS(AVERAGE(eod_group_score_df_negative!L105:L109))</f>
        <v>0.12610507213001004</v>
      </c>
      <c r="AK105" s="2">
        <f>ABS(AVERAGE(eod_group_score_df_negative!M105:M109))</f>
        <v>5.4735731183814959E-2</v>
      </c>
      <c r="AL105" s="2">
        <f>ABS(AVERAGE(eod_group_score_df_negative!N105:N109))</f>
        <v>0.39542985603037123</v>
      </c>
      <c r="AM105" s="2">
        <f>ABS(AVERAGE(eod_group_score_df_negative!O105:O109))</f>
        <v>8.9713949476116023E-2</v>
      </c>
      <c r="AN105" s="2">
        <f>ABS(AVERAGE(eod_group_score_df_negative!P105:P109))</f>
        <v>0.24896749384162287</v>
      </c>
      <c r="AO105" s="2">
        <f>ABS(AVERAGE(eod_group_score_df_negative!Q105:Q109))</f>
        <v>0.40278029626417045</v>
      </c>
      <c r="AP105" s="2">
        <f>ABS(AVERAGE(eod_group_score_df_negative!R105:R109))</f>
        <v>0.12912180412586566</v>
      </c>
      <c r="AQ105" s="2">
        <f>ABS(AVERAGE(eod_group_score_df_negative!S105:S109))</f>
        <v>0.47541728709601416</v>
      </c>
      <c r="AR105" s="2">
        <f>ABS(AVERAGE(eod_group_score_df_negative!T105:T109))</f>
        <v>0.40700290133856171</v>
      </c>
      <c r="AS105" s="2">
        <f>ABS(AVERAGE(eod_group_score_df_negative!U105:U109))</f>
        <v>0.15424653568564112</v>
      </c>
      <c r="AT105" s="2">
        <f>ABS(AVERAGE(eod_group_score_df_negative!V105:V109))</f>
        <v>0.28163845533569765</v>
      </c>
      <c r="AU105" s="2">
        <f>ABS(AVERAGE(eod_group_score_df_negative!W105:W109))</f>
        <v>0.55030930894638685</v>
      </c>
      <c r="AV105" s="2">
        <f>ABS(AVERAGE(eod_group_score_df_negative!X105:X109))</f>
        <v>0.38264731839278016</v>
      </c>
      <c r="AW105" s="2">
        <f>ABS(AVERAGE(eod_group_score_df_negative!Y105:Y109))</f>
        <v>0.17184472283236338</v>
      </c>
      <c r="AX105" t="s">
        <v>277</v>
      </c>
      <c r="AY105" s="4">
        <f t="shared" si="235"/>
        <v>0.31285648816444633</v>
      </c>
      <c r="AZ105" s="4">
        <f t="shared" si="236"/>
        <v>0.11368982811422866</v>
      </c>
      <c r="BA105" s="4">
        <f t="shared" si="237"/>
        <v>-0.30323686236785546</v>
      </c>
      <c r="BB105" s="4">
        <f t="shared" si="238"/>
        <v>0.47752841816292835</v>
      </c>
      <c r="BC105" s="4">
        <f t="shared" si="239"/>
        <v>0.20140457398266223</v>
      </c>
      <c r="BD105" s="4">
        <f t="shared" si="240"/>
        <v>0.68600262512669818</v>
      </c>
      <c r="BE105" s="4">
        <f t="shared" si="241"/>
        <v>-0.28447549027330726</v>
      </c>
      <c r="BF105" s="4">
        <f t="shared" si="242"/>
        <v>0.1514026441502305</v>
      </c>
      <c r="BG105" s="4">
        <f t="shared" si="243"/>
        <v>-0.46999156965113859</v>
      </c>
      <c r="BH105" s="4">
        <f t="shared" si="244"/>
        <v>0.46501598706309821</v>
      </c>
      <c r="BI105" s="4">
        <f t="shared" si="245"/>
        <v>0.71671345773670658</v>
      </c>
      <c r="BJ105" s="4">
        <f t="shared" si="246"/>
        <v>0.13905752115157052</v>
      </c>
      <c r="BK105" s="4">
        <f t="shared" si="247"/>
        <v>0.26159560353315592</v>
      </c>
      <c r="BL105" s="4">
        <f t="shared" si="248"/>
        <v>0.22576340993425983</v>
      </c>
      <c r="BM105" s="4">
        <f t="shared" si="249"/>
        <v>0.2788041173658487</v>
      </c>
      <c r="BN105" s="4">
        <f t="shared" si="250"/>
        <v>-0.67752035426905277</v>
      </c>
      <c r="BO105" s="4">
        <f t="shared" si="251"/>
        <v>-0.61113467232371865</v>
      </c>
      <c r="BP105" s="4">
        <f t="shared" si="252"/>
        <v>-0.21182623610997517</v>
      </c>
      <c r="BQ105" s="4">
        <f t="shared" si="253"/>
        <v>-4.5350282074741864E-2</v>
      </c>
      <c r="BR105" s="4">
        <f t="shared" si="254"/>
        <v>0.45701697945387698</v>
      </c>
      <c r="BS105" s="4">
        <f t="shared" si="255"/>
        <v>-0.30987089798775225</v>
      </c>
      <c r="BT105" s="4">
        <f t="shared" si="256"/>
        <v>-0.23572583218820983</v>
      </c>
      <c r="BU105" s="4">
        <f t="shared" si="257"/>
        <v>0.2050045396546335</v>
      </c>
      <c r="BV105" t="s">
        <v>277</v>
      </c>
      <c r="BW105" s="1">
        <f t="shared" si="231"/>
        <v>45328</v>
      </c>
      <c r="BX105">
        <f>group_stock_price_index[[#This Row],[VNINDEX]]</f>
        <v>1188.48</v>
      </c>
      <c r="BY105" s="5">
        <f t="shared" si="258"/>
        <v>0.44560527671245642</v>
      </c>
      <c r="BZ105" s="5">
        <f t="shared" si="259"/>
        <v>0</v>
      </c>
      <c r="CA105" s="5">
        <f t="shared" si="260"/>
        <v>4.7240429767602524E-2</v>
      </c>
      <c r="CB105" s="5">
        <f t="shared" si="261"/>
        <v>0</v>
      </c>
      <c r="CC105" s="5">
        <f t="shared" si="262"/>
        <v>0</v>
      </c>
      <c r="CD105" s="5">
        <f t="shared" ref="CD105:CE105" si="389">IF(AVERAGE(BS105:BS109)&lt;0,0,AVERAGE(BS105:BS109))</f>
        <v>0</v>
      </c>
      <c r="CE105" s="5">
        <f t="shared" si="389"/>
        <v>0.17033038593313449</v>
      </c>
      <c r="CF105" s="5">
        <f t="shared" ref="CF105:CG105" si="390">IF(AVERAGE(BE105:BE109)&lt;0,0,AVERAGE(BE105:BE109))</f>
        <v>0.33789344505984437</v>
      </c>
      <c r="CG105" s="5">
        <f t="shared" si="390"/>
        <v>0</v>
      </c>
      <c r="CH105" s="5">
        <f t="shared" si="265"/>
        <v>0.46535949948309679</v>
      </c>
      <c r="CI105" s="5">
        <f t="shared" si="266"/>
        <v>0.59547881703429506</v>
      </c>
      <c r="CJ105" s="5">
        <f t="shared" si="267"/>
        <v>0.47080516937244532</v>
      </c>
      <c r="CK105" s="5">
        <f t="shared" si="268"/>
        <v>0</v>
      </c>
      <c r="CL105" s="5">
        <f t="shared" si="269"/>
        <v>0.53561598925578058</v>
      </c>
      <c r="CM105" s="5">
        <f t="shared" si="270"/>
        <v>0.72543105077626691</v>
      </c>
      <c r="CN105" s="5">
        <f t="shared" si="271"/>
        <v>0</v>
      </c>
      <c r="CO105" s="5">
        <f t="shared" si="272"/>
        <v>0.51731032022230461</v>
      </c>
      <c r="CP105" s="5">
        <f t="shared" si="273"/>
        <v>1.30068460472998E-2</v>
      </c>
      <c r="CQ105" s="5">
        <f t="shared" si="274"/>
        <v>0.2702069157782836</v>
      </c>
      <c r="CR105" s="5">
        <f t="shared" ref="CR105:CS105" si="391">IF(AVERAGE(BH105:BH109)&lt;0,0,AVERAGE(BH105:BH109))</f>
        <v>0.31373480558490752</v>
      </c>
      <c r="CS105" s="5">
        <f t="shared" si="391"/>
        <v>0.80949189989168224</v>
      </c>
      <c r="CT105" s="5">
        <f t="shared" si="276"/>
        <v>0</v>
      </c>
      <c r="CU105" s="5">
        <f t="shared" si="277"/>
        <v>0.14797573354849353</v>
      </c>
    </row>
    <row r="106" spans="1:99" x14ac:dyDescent="0.25">
      <c r="A106" s="1">
        <f>eod_group_score_df_positive[[#This Row],[date]]</f>
        <v>45327</v>
      </c>
      <c r="B106" s="1" t="s">
        <v>277</v>
      </c>
      <c r="C106" s="2">
        <f>AVERAGE(eod_group_score_df_positive!C106:C110)</f>
        <v>0.4773324487634733</v>
      </c>
      <c r="D106" s="2">
        <f>AVERAGE(eod_group_score_df_positive!D106:D110)</f>
        <v>0.25330855566901794</v>
      </c>
      <c r="E106" s="2">
        <f>AVERAGE(eod_group_score_df_positive!E106:E110)</f>
        <v>0.24950078473920731</v>
      </c>
      <c r="F106" s="2">
        <f>AVERAGE(eod_group_score_df_positive!F106:F110)</f>
        <v>2.30005053665354</v>
      </c>
      <c r="G106" s="2">
        <f>AVERAGE(eod_group_score_df_positive!G106:G110)</f>
        <v>0.22876430145122489</v>
      </c>
      <c r="H106" s="2">
        <f>AVERAGE(eod_group_score_df_positive!H106:H110)</f>
        <v>1.683381479820665</v>
      </c>
      <c r="I106" s="2">
        <f>AVERAGE(eod_group_score_df_positive!I106:I110)</f>
        <v>0.81299021452644593</v>
      </c>
      <c r="J106" s="2">
        <f>AVERAGE(eod_group_score_df_positive!J106:J110)</f>
        <v>5.3752943814337137E-2</v>
      </c>
      <c r="K106" s="2">
        <f>AVERAGE(eod_group_score_df_positive!K106:K110)</f>
        <v>1.7526903311132873</v>
      </c>
      <c r="L106" s="2">
        <f>AVERAGE(eod_group_score_df_positive!L106:L110)</f>
        <v>0.3598892167228902</v>
      </c>
      <c r="M106" s="2">
        <f>AVERAGE(eod_group_score_df_positive!M106:M110)</f>
        <v>0.66236337182028604</v>
      </c>
      <c r="N106" s="2">
        <f>AVERAGE(eod_group_score_df_positive!N106:N110)</f>
        <v>0.97004615898108637</v>
      </c>
      <c r="O106" s="2">
        <f>AVERAGE(eod_group_score_df_positive!O106:O110)</f>
        <v>0.13806888601841502</v>
      </c>
      <c r="P106" s="2">
        <f>AVERAGE(eod_group_score_df_positive!P106:P110)</f>
        <v>1.1821509655475009</v>
      </c>
      <c r="Q106" s="2">
        <f>AVERAGE(eod_group_score_df_positive!Q106:Q110)</f>
        <v>0.79854247693730329</v>
      </c>
      <c r="R106" s="2">
        <f>AVERAGE(eod_group_score_df_positive!R106:R110)</f>
        <v>3.0272773754257621E-2</v>
      </c>
      <c r="S106" s="2">
        <f>AVERAGE(eod_group_score_df_positive!S106:S110)</f>
        <v>0.12985110606404399</v>
      </c>
      <c r="T106" s="2">
        <f>AVERAGE(eod_group_score_df_positive!T106:T110)</f>
        <v>0.41842444588287842</v>
      </c>
      <c r="U106" s="2">
        <f>AVERAGE(eod_group_score_df_positive!U106:U110)</f>
        <v>0.13350697337011885</v>
      </c>
      <c r="V106" s="2">
        <f>AVERAGE(eod_group_score_df_positive!V106:V110)</f>
        <v>0.7792902892692416</v>
      </c>
      <c r="W106" s="2">
        <f>AVERAGE(eod_group_score_df_positive!W106:W110)</f>
        <v>0.14442614581274632</v>
      </c>
      <c r="X106" s="2">
        <f>AVERAGE(eod_group_score_df_positive!X106:X110)</f>
        <v>0.57209664021845297</v>
      </c>
      <c r="Y106" s="2">
        <f>AVERAGE(eod_group_score_df_positive!Y106:Y110)</f>
        <v>0.30690150953470763</v>
      </c>
      <c r="Z106" s="1" t="s">
        <v>277</v>
      </c>
      <c r="AA106" s="2">
        <f>ABS(AVERAGE(eod_group_score_df_negative!C106:C110))</f>
        <v>0.21854397586105628</v>
      </c>
      <c r="AB106" s="2">
        <f>ABS(AVERAGE(eod_group_score_df_negative!D106:D110))</f>
        <v>0.20709904196261633</v>
      </c>
      <c r="AC106" s="2">
        <f>ABS(AVERAGE(eod_group_score_df_negative!E106:E110))</f>
        <v>0.41169327775048992</v>
      </c>
      <c r="AD106" s="2">
        <f>ABS(AVERAGE(eod_group_score_df_negative!F106:F110))</f>
        <v>0.34062736496921703</v>
      </c>
      <c r="AE106" s="2">
        <f>ABS(AVERAGE(eod_group_score_df_negative!G106:G110))</f>
        <v>0.12636765727045488</v>
      </c>
      <c r="AF106" s="2">
        <f>ABS(AVERAGE(eod_group_score_df_negative!H106:H110))</f>
        <v>0.31507049425957401</v>
      </c>
      <c r="AG106" s="2">
        <f>ABS(AVERAGE(eod_group_score_df_negative!I106:I110))</f>
        <v>0.34106333969585539</v>
      </c>
      <c r="AH106" s="2">
        <f>ABS(AVERAGE(eod_group_score_df_negative!J106:J110))</f>
        <v>0.23517509607913151</v>
      </c>
      <c r="AI106" s="2">
        <f>ABS(AVERAGE(eod_group_score_df_negative!K106:K110))</f>
        <v>0.30178685792951865</v>
      </c>
      <c r="AJ106" s="2">
        <f>ABS(AVERAGE(eod_group_score_df_negative!L106:L110))</f>
        <v>0.1206647326968618</v>
      </c>
      <c r="AK106" s="2">
        <f>ABS(AVERAGE(eod_group_score_df_negative!M106:M110))</f>
        <v>5.2580634462912369E-2</v>
      </c>
      <c r="AL106" s="2">
        <f>ABS(AVERAGE(eod_group_score_df_negative!N106:N110))</f>
        <v>0.41118424207308496</v>
      </c>
      <c r="AM106" s="2">
        <f>ABS(AVERAGE(eod_group_score_df_negative!O106:O110))</f>
        <v>9.1225910938139851E-2</v>
      </c>
      <c r="AN106" s="2">
        <f>ABS(AVERAGE(eod_group_score_df_negative!P106:P110))</f>
        <v>0.24658067074344636</v>
      </c>
      <c r="AO106" s="2">
        <f>ABS(AVERAGE(eod_group_score_df_negative!Q106:Q110))</f>
        <v>0.39116904853240531</v>
      </c>
      <c r="AP106" s="2">
        <f>ABS(AVERAGE(eod_group_score_df_negative!R106:R110))</f>
        <v>0.13457273083386592</v>
      </c>
      <c r="AQ106" s="2">
        <f>ABS(AVERAGE(eod_group_score_df_negative!S106:S110))</f>
        <v>0.4741533291775461</v>
      </c>
      <c r="AR106" s="2">
        <f>ABS(AVERAGE(eod_group_score_df_negative!T106:T110))</f>
        <v>0.3966423496768644</v>
      </c>
      <c r="AS106" s="2">
        <f>ABS(AVERAGE(eod_group_score_df_negative!U106:U110))</f>
        <v>0.15427070315038008</v>
      </c>
      <c r="AT106" s="2">
        <f>ABS(AVERAGE(eod_group_score_df_negative!V106:V110))</f>
        <v>0.2855923376015414</v>
      </c>
      <c r="AU106" s="2">
        <f>ABS(AVERAGE(eod_group_score_df_negative!W106:W110))</f>
        <v>0.57599126585983118</v>
      </c>
      <c r="AV106" s="2">
        <f>ABS(AVERAGE(eod_group_score_df_negative!X106:X110))</f>
        <v>0.37748649193507589</v>
      </c>
      <c r="AW106" s="2">
        <f>ABS(AVERAGE(eod_group_score_df_negative!Y106:Y110))</f>
        <v>0.17362490116850127</v>
      </c>
      <c r="AX106" t="s">
        <v>277</v>
      </c>
      <c r="AY106" s="4">
        <f t="shared" si="235"/>
        <v>0.37188854765707885</v>
      </c>
      <c r="AZ106" s="4">
        <f t="shared" si="236"/>
        <v>0.10036653162134218</v>
      </c>
      <c r="BA106" s="4">
        <f t="shared" si="237"/>
        <v>-0.24530240395770325</v>
      </c>
      <c r="BB106" s="4">
        <f t="shared" si="238"/>
        <v>0.74201521150315697</v>
      </c>
      <c r="BC106" s="4">
        <f t="shared" si="239"/>
        <v>0.28833407319733567</v>
      </c>
      <c r="BD106" s="4">
        <f t="shared" si="240"/>
        <v>0.68468544819088695</v>
      </c>
      <c r="BE106" s="4">
        <f t="shared" si="241"/>
        <v>0.40892978762031079</v>
      </c>
      <c r="BF106" s="4">
        <f t="shared" si="242"/>
        <v>-0.62791466114430061</v>
      </c>
      <c r="BG106" s="4">
        <f t="shared" si="243"/>
        <v>0.70621542109199764</v>
      </c>
      <c r="BH106" s="4">
        <f t="shared" si="244"/>
        <v>0.4978098386557463</v>
      </c>
      <c r="BI106" s="4">
        <f t="shared" si="245"/>
        <v>0.85290978314157784</v>
      </c>
      <c r="BJ106" s="4">
        <f t="shared" si="246"/>
        <v>0.40461165384245185</v>
      </c>
      <c r="BK106" s="4">
        <f t="shared" si="247"/>
        <v>0.204291487212205</v>
      </c>
      <c r="BL106" s="4">
        <f t="shared" si="248"/>
        <v>0.65482577066245828</v>
      </c>
      <c r="BM106" s="4">
        <f t="shared" si="249"/>
        <v>0.34241361849803326</v>
      </c>
      <c r="BN106" s="4">
        <f t="shared" si="250"/>
        <v>-0.63271338420909962</v>
      </c>
      <c r="BO106" s="4">
        <f t="shared" si="251"/>
        <v>-0.57003260741916217</v>
      </c>
      <c r="BP106" s="4">
        <f t="shared" si="252"/>
        <v>2.6724308148334361E-2</v>
      </c>
      <c r="BQ106" s="4">
        <f t="shared" si="253"/>
        <v>-7.2151982152730276E-2</v>
      </c>
      <c r="BR106" s="4">
        <f t="shared" si="254"/>
        <v>0.46361724683072275</v>
      </c>
      <c r="BS106" s="4">
        <f t="shared" si="255"/>
        <v>-0.59904870850515601</v>
      </c>
      <c r="BT106" s="4">
        <f t="shared" si="256"/>
        <v>0.20494271822418225</v>
      </c>
      <c r="BU106" s="4">
        <f t="shared" si="257"/>
        <v>0.27735542812551667</v>
      </c>
      <c r="BV106" t="s">
        <v>277</v>
      </c>
      <c r="BW106" s="1">
        <f t="shared" si="231"/>
        <v>45327</v>
      </c>
      <c r="BX106">
        <f>group_stock_price_index[[#This Row],[VNINDEX]]</f>
        <v>1186.06</v>
      </c>
      <c r="BY106" s="5">
        <f t="shared" si="258"/>
        <v>0.55490365714270218</v>
      </c>
      <c r="BZ106" s="5">
        <f t="shared" si="259"/>
        <v>0</v>
      </c>
      <c r="CA106" s="5">
        <f t="shared" si="260"/>
        <v>0</v>
      </c>
      <c r="CB106" s="5">
        <f t="shared" si="261"/>
        <v>0</v>
      </c>
      <c r="CC106" s="5">
        <f t="shared" si="262"/>
        <v>4.3781427136535468E-2</v>
      </c>
      <c r="CD106" s="5">
        <f t="shared" ref="CD106:CE106" si="392">IF(AVERAGE(BS106:BS110)&lt;0,0,AVERAGE(BS106:BS110))</f>
        <v>0</v>
      </c>
      <c r="CE106" s="5">
        <f t="shared" si="392"/>
        <v>0.33919719635862339</v>
      </c>
      <c r="CF106" s="5">
        <f t="shared" ref="CF106:CG106" si="393">IF(AVERAGE(BE106:BE110)&lt;0,0,AVERAGE(BE106:BE110))</f>
        <v>0.5336693222825879</v>
      </c>
      <c r="CG106" s="5">
        <f t="shared" si="393"/>
        <v>0</v>
      </c>
      <c r="CH106" s="5">
        <f t="shared" si="265"/>
        <v>0.60904543764373587</v>
      </c>
      <c r="CI106" s="5">
        <f t="shared" si="266"/>
        <v>0.72731227479384297</v>
      </c>
      <c r="CJ106" s="5">
        <f t="shared" si="267"/>
        <v>0.75388244568120766</v>
      </c>
      <c r="CK106" s="5">
        <f t="shared" si="268"/>
        <v>0</v>
      </c>
      <c r="CL106" s="5">
        <f t="shared" si="269"/>
        <v>0.37174798501715545</v>
      </c>
      <c r="CM106" s="5">
        <f t="shared" si="270"/>
        <v>0.8263656538187254</v>
      </c>
      <c r="CN106" s="5">
        <f t="shared" si="271"/>
        <v>0</v>
      </c>
      <c r="CO106" s="5">
        <f t="shared" si="272"/>
        <v>0.65246488567248684</v>
      </c>
      <c r="CP106" s="5">
        <f t="shared" si="273"/>
        <v>0.13033066861024462</v>
      </c>
      <c r="CQ106" s="5">
        <f t="shared" si="274"/>
        <v>0.20364222148354655</v>
      </c>
      <c r="CR106" s="5">
        <f t="shared" ref="CR106:CS106" si="394">IF(AVERAGE(BH106:BH110)&lt;0,0,AVERAGE(BH106:BH110))</f>
        <v>0.33663220598606652</v>
      </c>
      <c r="CS106" s="5">
        <f t="shared" si="394"/>
        <v>0.83954550308690923</v>
      </c>
      <c r="CT106" s="5">
        <f t="shared" si="276"/>
        <v>0</v>
      </c>
      <c r="CU106" s="5">
        <f t="shared" si="277"/>
        <v>0.12049019663958138</v>
      </c>
    </row>
    <row r="107" spans="1:99" x14ac:dyDescent="0.25">
      <c r="A107" s="1">
        <f>eod_group_score_df_positive[[#This Row],[date]]</f>
        <v>45324</v>
      </c>
      <c r="B107" s="1" t="s">
        <v>277</v>
      </c>
      <c r="C107" s="2">
        <f>AVERAGE(eod_group_score_df_positive!C107:C111)</f>
        <v>0.46604846844551862</v>
      </c>
      <c r="D107" s="2">
        <f>AVERAGE(eod_group_score_df_positive!D107:D111)</f>
        <v>0.21783172749757251</v>
      </c>
      <c r="E107" s="2">
        <f>AVERAGE(eod_group_score_df_positive!E107:E111)</f>
        <v>0.33522619907541301</v>
      </c>
      <c r="F107" s="2">
        <f>AVERAGE(eod_group_score_df_positive!F107:F111)</f>
        <v>2.595856479266581</v>
      </c>
      <c r="G107" s="2">
        <f>AVERAGE(eod_group_score_df_positive!G107:G111)</f>
        <v>0.17267147118784915</v>
      </c>
      <c r="H107" s="2">
        <f>AVERAGE(eod_group_score_df_positive!H107:H111)</f>
        <v>1.6597180971129173</v>
      </c>
      <c r="I107" s="2">
        <f>AVERAGE(eod_group_score_df_positive!I107:I111)</f>
        <v>1.0660116483298392</v>
      </c>
      <c r="J107" s="2">
        <f>AVERAGE(eod_group_score_df_positive!J107:J111)</f>
        <v>6.2138529559664993E-2</v>
      </c>
      <c r="K107" s="2">
        <f>AVERAGE(eod_group_score_df_positive!K107:K111)</f>
        <v>1.7717792997234096</v>
      </c>
      <c r="L107" s="2">
        <f>AVERAGE(eod_group_score_df_positive!L107:L111)</f>
        <v>0.15219365093390508</v>
      </c>
      <c r="M107" s="2">
        <f>AVERAGE(eod_group_score_df_positive!M107:M111)</f>
        <v>0.58469348510725694</v>
      </c>
      <c r="N107" s="2">
        <f>AVERAGE(eod_group_score_df_positive!N107:N111)</f>
        <v>1.2170486080201308</v>
      </c>
      <c r="O107" s="2">
        <f>AVERAGE(eod_group_score_df_positive!O107:O111)</f>
        <v>0.28228227793297533</v>
      </c>
      <c r="P107" s="2">
        <f>AVERAGE(eod_group_score_df_positive!P107:P111)</f>
        <v>1.1606815859773527</v>
      </c>
      <c r="Q107" s="2">
        <f>AVERAGE(eod_group_score_df_positive!Q107:Q111)</f>
        <v>0.15184200487543933</v>
      </c>
      <c r="R107" s="2">
        <f>AVERAGE(eod_group_score_df_positive!R107:R111)</f>
        <v>2.5854342654284788E-2</v>
      </c>
      <c r="S107" s="2">
        <f>AVERAGE(eod_group_score_df_positive!S107:S111)</f>
        <v>0.12779416628933143</v>
      </c>
      <c r="T107" s="2">
        <f>AVERAGE(eod_group_score_df_positive!T107:T111)</f>
        <v>0.4058911453703774</v>
      </c>
      <c r="U107" s="2">
        <f>AVERAGE(eod_group_score_df_positive!U107:U111)</f>
        <v>0.12356892434349036</v>
      </c>
      <c r="V107" s="2">
        <f>AVERAGE(eod_group_score_df_positive!V107:V111)</f>
        <v>0.75224170001390411</v>
      </c>
      <c r="W107" s="2">
        <f>AVERAGE(eod_group_score_df_positive!W107:W111)</f>
        <v>0.15148989139932864</v>
      </c>
      <c r="X107" s="2">
        <f>AVERAGE(eod_group_score_df_positive!X107:X111)</f>
        <v>0.57236109394610424</v>
      </c>
      <c r="Y107" s="2">
        <f>AVERAGE(eod_group_score_df_positive!Y107:Y111)</f>
        <v>0.30697055025074882</v>
      </c>
      <c r="Z107" s="1" t="s">
        <v>277</v>
      </c>
      <c r="AA107" s="2">
        <f>ABS(AVERAGE(eod_group_score_df_negative!C107:C111))</f>
        <v>0.22182961220474323</v>
      </c>
      <c r="AB107" s="2">
        <f>ABS(AVERAGE(eod_group_score_df_negative!D107:D111))</f>
        <v>0.24398871570126479</v>
      </c>
      <c r="AC107" s="2">
        <f>ABS(AVERAGE(eod_group_score_df_negative!E107:E111))</f>
        <v>0.46862308821872861</v>
      </c>
      <c r="AD107" s="2">
        <f>ABS(AVERAGE(eod_group_score_df_negative!F107:F111))</f>
        <v>0.32051429620544497</v>
      </c>
      <c r="AE107" s="2">
        <f>ABS(AVERAGE(eod_group_score_df_negative!G107:G111))</f>
        <v>0.16520573020712717</v>
      </c>
      <c r="AF107" s="2">
        <f>ABS(AVERAGE(eod_group_score_df_negative!H107:H111))</f>
        <v>0.30903130913318461</v>
      </c>
      <c r="AG107" s="2">
        <f>ABS(AVERAGE(eod_group_score_df_negative!I107:I111))</f>
        <v>0.35505983039080991</v>
      </c>
      <c r="AH107" s="2">
        <f>ABS(AVERAGE(eod_group_score_df_negative!J107:J111))</f>
        <v>0.23211806290821985</v>
      </c>
      <c r="AI107" s="2">
        <f>ABS(AVERAGE(eod_group_score_df_negative!K107:K111))</f>
        <v>0.32236872647172227</v>
      </c>
      <c r="AJ107" s="2">
        <f>ABS(AVERAGE(eod_group_score_df_negative!L107:L111))</f>
        <v>0.24337726624431499</v>
      </c>
      <c r="AK107" s="2">
        <f>ABS(AVERAGE(eod_group_score_df_negative!M107:M111))</f>
        <v>5.6763540292315784E-2</v>
      </c>
      <c r="AL107" s="2">
        <f>ABS(AVERAGE(eod_group_score_df_negative!N107:N111))</f>
        <v>0.40734113125590687</v>
      </c>
      <c r="AM107" s="2">
        <f>ABS(AVERAGE(eod_group_score_df_negative!O107:O111))</f>
        <v>7.8550704662163587E-2</v>
      </c>
      <c r="AN107" s="2">
        <f>ABS(AVERAGE(eod_group_score_df_negative!P107:P111))</f>
        <v>0.2279347211949799</v>
      </c>
      <c r="AO107" s="2">
        <f>ABS(AVERAGE(eod_group_score_df_negative!Q107:Q111))</f>
        <v>0.43360859920953676</v>
      </c>
      <c r="AP107" s="2">
        <f>ABS(AVERAGE(eod_group_score_df_negative!R107:R111))</f>
        <v>6.1781783666548108E-2</v>
      </c>
      <c r="AQ107" s="2">
        <f>ABS(AVERAGE(eod_group_score_df_negative!S107:S111))</f>
        <v>0.66390549676973942</v>
      </c>
      <c r="AR107" s="2">
        <f>ABS(AVERAGE(eod_group_score_df_negative!T107:T111))</f>
        <v>0.31316450103936161</v>
      </c>
      <c r="AS107" s="2">
        <f>ABS(AVERAGE(eod_group_score_df_negative!U107:U111))</f>
        <v>0.20324770416933174</v>
      </c>
      <c r="AT107" s="2">
        <f>ABS(AVERAGE(eod_group_score_df_negative!V107:V111))</f>
        <v>0.34954855289965642</v>
      </c>
      <c r="AU107" s="2">
        <f>ABS(AVERAGE(eod_group_score_df_negative!W107:W111))</f>
        <v>0.53793179582137829</v>
      </c>
      <c r="AV107" s="2">
        <f>ABS(AVERAGE(eod_group_score_df_negative!X107:X111))</f>
        <v>0.27878764524114291</v>
      </c>
      <c r="AW107" s="2">
        <f>ABS(AVERAGE(eod_group_score_df_negative!Y107:Y111))</f>
        <v>0.21003760586976031</v>
      </c>
      <c r="AX107" t="s">
        <v>277</v>
      </c>
      <c r="AY107" s="4">
        <f t="shared" si="235"/>
        <v>0.35503218246162388</v>
      </c>
      <c r="AZ107" s="4">
        <f t="shared" si="236"/>
        <v>-5.6638870342148012E-2</v>
      </c>
      <c r="BA107" s="4">
        <f t="shared" si="237"/>
        <v>-0.16594763626941364</v>
      </c>
      <c r="BB107" s="4">
        <f t="shared" si="238"/>
        <v>0.78019646959768463</v>
      </c>
      <c r="BC107" s="4">
        <f t="shared" si="239"/>
        <v>2.2096018760361904E-2</v>
      </c>
      <c r="BD107" s="4">
        <f t="shared" si="240"/>
        <v>0.68606333731175284</v>
      </c>
      <c r="BE107" s="4">
        <f t="shared" si="241"/>
        <v>0.50029279215362155</v>
      </c>
      <c r="BF107" s="4">
        <f t="shared" si="242"/>
        <v>-0.57765751965984058</v>
      </c>
      <c r="BG107" s="4">
        <f t="shared" si="243"/>
        <v>0.69212422193722789</v>
      </c>
      <c r="BH107" s="4">
        <f t="shared" si="244"/>
        <v>-0.23051142374384453</v>
      </c>
      <c r="BI107" s="4">
        <f t="shared" si="245"/>
        <v>0.82301685679736081</v>
      </c>
      <c r="BJ107" s="4">
        <f t="shared" si="246"/>
        <v>0.49846872162902023</v>
      </c>
      <c r="BK107" s="4">
        <f t="shared" si="247"/>
        <v>0.56461460869114133</v>
      </c>
      <c r="BL107" s="4">
        <f t="shared" si="248"/>
        <v>0.67170957158190381</v>
      </c>
      <c r="BM107" s="4">
        <f t="shared" si="249"/>
        <v>-0.48128158442074137</v>
      </c>
      <c r="BN107" s="4">
        <f t="shared" si="250"/>
        <v>-0.40996153664681817</v>
      </c>
      <c r="BO107" s="4">
        <f t="shared" si="251"/>
        <v>-0.67716503555011265</v>
      </c>
      <c r="BP107" s="4">
        <f t="shared" si="252"/>
        <v>0.12895614518014287</v>
      </c>
      <c r="BQ107" s="4">
        <f t="shared" si="253"/>
        <v>-0.24380271037131551</v>
      </c>
      <c r="BR107" s="4">
        <f t="shared" si="254"/>
        <v>0.36548984350639413</v>
      </c>
      <c r="BS107" s="4">
        <f t="shared" si="255"/>
        <v>-0.56053053100190131</v>
      </c>
      <c r="BT107" s="4">
        <f t="shared" si="256"/>
        <v>0.34491439062142237</v>
      </c>
      <c r="BU107" s="4">
        <f t="shared" si="257"/>
        <v>0.18748823056941188</v>
      </c>
      <c r="BV107" t="s">
        <v>277</v>
      </c>
      <c r="BW107" s="1">
        <f t="shared" si="231"/>
        <v>45324</v>
      </c>
      <c r="BX107">
        <f>group_stock_price_index[[#This Row],[VNINDEX]]</f>
        <v>1172.55</v>
      </c>
      <c r="BY107" s="5">
        <f t="shared" si="258"/>
        <v>0.60861436998632801</v>
      </c>
      <c r="BZ107" s="5">
        <f t="shared" si="259"/>
        <v>0</v>
      </c>
      <c r="CA107" s="5">
        <f t="shared" si="260"/>
        <v>0</v>
      </c>
      <c r="CB107" s="5">
        <f t="shared" si="261"/>
        <v>0</v>
      </c>
      <c r="CC107" s="5">
        <f t="shared" si="262"/>
        <v>0.25629333456036796</v>
      </c>
      <c r="CD107" s="5">
        <f t="shared" ref="CD107:CE107" si="395">IF(AVERAGE(BS107:BS111)&lt;0,0,AVERAGE(BS107:BS111))</f>
        <v>0</v>
      </c>
      <c r="CE107" s="5">
        <f t="shared" si="395"/>
        <v>0.34292166443482175</v>
      </c>
      <c r="CF107" s="5">
        <f t="shared" ref="CF107:CG107" si="396">IF(AVERAGE(BE107:BE111)&lt;0,0,AVERAGE(BE107:BE111))</f>
        <v>0.53195194680593083</v>
      </c>
      <c r="CG107" s="5">
        <f t="shared" si="396"/>
        <v>0</v>
      </c>
      <c r="CH107" s="5">
        <f t="shared" si="265"/>
        <v>0.68565635100866851</v>
      </c>
      <c r="CI107" s="5">
        <f t="shared" si="266"/>
        <v>0.67976994905362675</v>
      </c>
      <c r="CJ107" s="5">
        <f t="shared" si="267"/>
        <v>0.56480280602318522</v>
      </c>
      <c r="CK107" s="5">
        <f t="shared" si="268"/>
        <v>0</v>
      </c>
      <c r="CL107" s="5">
        <f t="shared" si="269"/>
        <v>0.25064191422457038</v>
      </c>
      <c r="CM107" s="5">
        <f t="shared" si="270"/>
        <v>0.85085619311592298</v>
      </c>
      <c r="CN107" s="5">
        <f t="shared" si="271"/>
        <v>0</v>
      </c>
      <c r="CO107" s="5">
        <f t="shared" si="272"/>
        <v>0.79447853448795236</v>
      </c>
      <c r="CP107" s="5">
        <f t="shared" si="273"/>
        <v>0.16854580025321969</v>
      </c>
      <c r="CQ107" s="5">
        <f t="shared" si="274"/>
        <v>0.17028842574542197</v>
      </c>
      <c r="CR107" s="5">
        <f t="shared" ref="CR107:CS107" si="397">IF(AVERAGE(BH107:BH111)&lt;0,0,AVERAGE(BH107:BH111))</f>
        <v>0.3443836354900327</v>
      </c>
      <c r="CS107" s="5">
        <f t="shared" si="397"/>
        <v>0.72456552111682326</v>
      </c>
      <c r="CT107" s="5">
        <f t="shared" si="276"/>
        <v>0</v>
      </c>
      <c r="CU107" s="5">
        <f t="shared" si="277"/>
        <v>5.0233510066988105E-2</v>
      </c>
    </row>
    <row r="108" spans="1:99" x14ac:dyDescent="0.25">
      <c r="A108" s="1">
        <f>eod_group_score_df_positive[[#This Row],[date]]</f>
        <v>45323</v>
      </c>
      <c r="B108" s="1" t="s">
        <v>277</v>
      </c>
      <c r="C108" s="2">
        <f>AVERAGE(eod_group_score_df_positive!C108:C112)</f>
        <v>0.44012387974763334</v>
      </c>
      <c r="D108" s="2">
        <f>AVERAGE(eod_group_score_df_positive!D108:D112)</f>
        <v>0.22985969255974159</v>
      </c>
      <c r="E108" s="2">
        <f>AVERAGE(eod_group_score_df_positive!E108:E112)</f>
        <v>0.36262862265311063</v>
      </c>
      <c r="F108" s="2">
        <f>AVERAGE(eod_group_score_df_positive!F108:F112)</f>
        <v>2.7418221439122235</v>
      </c>
      <c r="G108" s="2">
        <f>AVERAGE(eod_group_score_df_positive!G108:G112)</f>
        <v>0.14052166875126276</v>
      </c>
      <c r="H108" s="2">
        <f>AVERAGE(eod_group_score_df_positive!H108:H112)</f>
        <v>1.6404791935095475</v>
      </c>
      <c r="I108" s="2">
        <f>AVERAGE(eod_group_score_df_positive!I108:I112)</f>
        <v>1.0618183124124201</v>
      </c>
      <c r="J108" s="2">
        <f>AVERAGE(eod_group_score_df_positive!J108:J112)</f>
        <v>6.8528237781199194E-2</v>
      </c>
      <c r="K108" s="2">
        <f>AVERAGE(eod_group_score_df_positive!K108:K112)</f>
        <v>1.7730383650352368</v>
      </c>
      <c r="L108" s="2">
        <f>AVERAGE(eod_group_score_df_positive!L108:L112)</f>
        <v>0.27326850539670067</v>
      </c>
      <c r="M108" s="2">
        <f>AVERAGE(eod_group_score_df_positive!M108:M112)</f>
        <v>0.59057018572002851</v>
      </c>
      <c r="N108" s="2">
        <f>AVERAGE(eod_group_score_df_positive!N108:N112)</f>
        <v>1.6137924144956224</v>
      </c>
      <c r="O108" s="2">
        <f>AVERAGE(eod_group_score_df_positive!O108:O112)</f>
        <v>0.43890885174197719</v>
      </c>
      <c r="P108" s="2">
        <f>AVERAGE(eod_group_score_df_positive!P108:P112)</f>
        <v>1.1447362118406013</v>
      </c>
      <c r="Q108" s="2">
        <f>AVERAGE(eod_group_score_df_positive!Q108:Q112)</f>
        <v>0.17259590427129165</v>
      </c>
      <c r="R108" s="2">
        <f>AVERAGE(eod_group_score_df_positive!R108:R112)</f>
        <v>0.15164408788895678</v>
      </c>
      <c r="S108" s="2">
        <f>AVERAGE(eod_group_score_df_positive!S108:S112)</f>
        <v>0.18461288036297488</v>
      </c>
      <c r="T108" s="2">
        <f>AVERAGE(eod_group_score_df_positive!T108:T112)</f>
        <v>0.40706911660923578</v>
      </c>
      <c r="U108" s="2">
        <f>AVERAGE(eod_group_score_df_positive!U108:U112)</f>
        <v>0.10705757486702146</v>
      </c>
      <c r="V108" s="2">
        <f>AVERAGE(eod_group_score_df_positive!V108:V112)</f>
        <v>0.61681478382410693</v>
      </c>
      <c r="W108" s="2">
        <f>AVERAGE(eod_group_score_df_positive!W108:W112)</f>
        <v>0.14104379164471031</v>
      </c>
      <c r="X108" s="2">
        <f>AVERAGE(eod_group_score_df_positive!X108:X112)</f>
        <v>0.56249721899643546</v>
      </c>
      <c r="Y108" s="2">
        <f>AVERAGE(eod_group_score_df_positive!Y108:Y112)</f>
        <v>0.38312141295465185</v>
      </c>
      <c r="Z108" s="1" t="s">
        <v>277</v>
      </c>
      <c r="AA108" s="2">
        <f>ABS(AVERAGE(eod_group_score_df_negative!C108:C112))</f>
        <v>0.2056303915609278</v>
      </c>
      <c r="AB108" s="2">
        <f>ABS(AVERAGE(eod_group_score_df_negative!D108:D112))</f>
        <v>0.19807186311816599</v>
      </c>
      <c r="AC108" s="2">
        <f>ABS(AVERAGE(eod_group_score_df_negative!E108:E112))</f>
        <v>0.41523648376058453</v>
      </c>
      <c r="AD108" s="2">
        <f>ABS(AVERAGE(eod_group_score_df_negative!F108:F112))</f>
        <v>0.22400729645276513</v>
      </c>
      <c r="AE108" s="2">
        <f>ABS(AVERAGE(eod_group_score_df_negative!G108:G112))</f>
        <v>0.13732524068636381</v>
      </c>
      <c r="AF108" s="2">
        <f>ABS(AVERAGE(eod_group_score_df_negative!H108:H112))</f>
        <v>0.21161337350281717</v>
      </c>
      <c r="AG108" s="2">
        <f>ABS(AVERAGE(eod_group_score_df_negative!I108:I112))</f>
        <v>0.30723959309341103</v>
      </c>
      <c r="AH108" s="2">
        <f>ABS(AVERAGE(eod_group_score_df_negative!J108:J112))</f>
        <v>0.23766452029699908</v>
      </c>
      <c r="AI108" s="2">
        <f>ABS(AVERAGE(eod_group_score_df_negative!K108:K112))</f>
        <v>0.29055810563765172</v>
      </c>
      <c r="AJ108" s="2">
        <f>ABS(AVERAGE(eod_group_score_df_negative!L108:L112))</f>
        <v>0.15696974105906283</v>
      </c>
      <c r="AK108" s="2">
        <f>ABS(AVERAGE(eod_group_score_df_negative!M108:M112))</f>
        <v>4.9614713867201794E-2</v>
      </c>
      <c r="AL108" s="2">
        <f>ABS(AVERAGE(eod_group_score_df_negative!N108:N112))</f>
        <v>0.30876605814108793</v>
      </c>
      <c r="AM108" s="2">
        <f>ABS(AVERAGE(eod_group_score_df_negative!O108:O112))</f>
        <v>5.7329782901082219E-2</v>
      </c>
      <c r="AN108" s="2">
        <f>ABS(AVERAGE(eod_group_score_df_negative!P108:P112))</f>
        <v>0.20822402019792965</v>
      </c>
      <c r="AO108" s="2">
        <f>ABS(AVERAGE(eod_group_score_df_negative!Q108:Q112))</f>
        <v>0.37182008284101686</v>
      </c>
      <c r="AP108" s="2">
        <f>ABS(AVERAGE(eod_group_score_df_negative!R108:R112))</f>
        <v>5.9084866331019524E-2</v>
      </c>
      <c r="AQ108" s="2">
        <f>ABS(AVERAGE(eod_group_score_df_negative!S108:S112))</f>
        <v>0.64689274619739034</v>
      </c>
      <c r="AR108" s="2">
        <f>ABS(AVERAGE(eod_group_score_df_negative!T108:T112))</f>
        <v>0.31224365798703974</v>
      </c>
      <c r="AS108" s="2">
        <f>ABS(AVERAGE(eod_group_score_df_negative!U108:U112))</f>
        <v>0.22556872139009623</v>
      </c>
      <c r="AT108" s="2">
        <f>ABS(AVERAGE(eod_group_score_df_negative!V108:V112))</f>
        <v>0.34559754566566403</v>
      </c>
      <c r="AU108" s="2">
        <f>ABS(AVERAGE(eod_group_score_df_negative!W108:W112))</f>
        <v>0.53374409347655249</v>
      </c>
      <c r="AV108" s="2">
        <f>ABS(AVERAGE(eod_group_score_df_negative!X108:X112))</f>
        <v>0.28570072620779574</v>
      </c>
      <c r="AW108" s="2">
        <f>ABS(AVERAGE(eod_group_score_df_negative!Y108:Y112))</f>
        <v>0.28350999232391871</v>
      </c>
      <c r="AX108" t="s">
        <v>277</v>
      </c>
      <c r="AY108" s="4">
        <f t="shared" si="235"/>
        <v>0.3631311453992031</v>
      </c>
      <c r="AZ108" s="4">
        <f t="shared" si="236"/>
        <v>7.4282508545598896E-2</v>
      </c>
      <c r="BA108" s="4">
        <f t="shared" si="237"/>
        <v>-6.763108497052861E-2</v>
      </c>
      <c r="BB108" s="4">
        <f t="shared" si="238"/>
        <v>0.84894121462008421</v>
      </c>
      <c r="BC108" s="4">
        <f t="shared" si="239"/>
        <v>1.1504277918255951E-2</v>
      </c>
      <c r="BD108" s="4">
        <f t="shared" si="240"/>
        <v>0.77148726011662194</v>
      </c>
      <c r="BE108" s="4">
        <f t="shared" si="241"/>
        <v>0.5511664015702914</v>
      </c>
      <c r="BF108" s="4">
        <f t="shared" si="242"/>
        <v>-0.55238498642937961</v>
      </c>
      <c r="BG108" s="4">
        <f t="shared" si="243"/>
        <v>0.71839639215615847</v>
      </c>
      <c r="BH108" s="4">
        <f t="shared" si="244"/>
        <v>0.27031247290469679</v>
      </c>
      <c r="BI108" s="4">
        <f t="shared" si="245"/>
        <v>0.84499879988049786</v>
      </c>
      <c r="BJ108" s="4">
        <f t="shared" si="246"/>
        <v>0.67879670497862377</v>
      </c>
      <c r="BK108" s="4">
        <f t="shared" si="247"/>
        <v>0.76894268644633412</v>
      </c>
      <c r="BL108" s="4">
        <f t="shared" si="248"/>
        <v>0.69219491413403245</v>
      </c>
      <c r="BM108" s="4">
        <f t="shared" si="249"/>
        <v>-0.36594108785535517</v>
      </c>
      <c r="BN108" s="4">
        <f t="shared" si="250"/>
        <v>0.43923352583677838</v>
      </c>
      <c r="BO108" s="4">
        <f t="shared" si="251"/>
        <v>-0.55595518667347843</v>
      </c>
      <c r="BP108" s="4">
        <f t="shared" si="252"/>
        <v>0.13182785287723853</v>
      </c>
      <c r="BQ108" s="4">
        <f t="shared" si="253"/>
        <v>-0.35628916852522846</v>
      </c>
      <c r="BR108" s="4">
        <f t="shared" si="254"/>
        <v>0.28180981253869686</v>
      </c>
      <c r="BS108" s="4">
        <f t="shared" si="255"/>
        <v>-0.58196110287497527</v>
      </c>
      <c r="BT108" s="4">
        <f t="shared" si="256"/>
        <v>0.32633478347084649</v>
      </c>
      <c r="BU108" s="4">
        <f t="shared" si="257"/>
        <v>0.14942503434729079</v>
      </c>
      <c r="BV108" t="s">
        <v>277</v>
      </c>
      <c r="BW108" s="1">
        <f t="shared" si="231"/>
        <v>45323</v>
      </c>
      <c r="BX108">
        <f>group_stock_price_index[[#This Row],[VNINDEX]]</f>
        <v>1173.02</v>
      </c>
      <c r="BY108" s="5">
        <f t="shared" si="258"/>
        <v>0.6681666419440575</v>
      </c>
      <c r="BZ108" s="5">
        <f t="shared" si="259"/>
        <v>0</v>
      </c>
      <c r="CA108" s="5">
        <f t="shared" si="260"/>
        <v>0</v>
      </c>
      <c r="CB108" s="5">
        <f t="shared" si="261"/>
        <v>0</v>
      </c>
      <c r="CC108" s="5">
        <f t="shared" si="262"/>
        <v>0.43126124667002302</v>
      </c>
      <c r="CD108" s="5">
        <f t="shared" ref="CD108:CE108" si="398">IF(AVERAGE(BS108:BS112)&lt;0,0,AVERAGE(BS108:BS112))</f>
        <v>0</v>
      </c>
      <c r="CE108" s="5">
        <f t="shared" si="398"/>
        <v>0.33681009444461518</v>
      </c>
      <c r="CF108" s="5">
        <f t="shared" ref="CF108:CG108" si="399">IF(AVERAGE(BE108:BE112)&lt;0,0,AVERAGE(BE108:BE112))</f>
        <v>0.45200455365385883</v>
      </c>
      <c r="CG108" s="5">
        <f t="shared" si="399"/>
        <v>0.12101712892166779</v>
      </c>
      <c r="CH108" s="5">
        <f t="shared" si="265"/>
        <v>0.75300835910671027</v>
      </c>
      <c r="CI108" s="5">
        <f t="shared" si="266"/>
        <v>0.67515761364182469</v>
      </c>
      <c r="CJ108" s="5">
        <f t="shared" si="267"/>
        <v>0.39605911079595996</v>
      </c>
      <c r="CK108" s="5">
        <f t="shared" si="268"/>
        <v>0</v>
      </c>
      <c r="CL108" s="5">
        <f t="shared" si="269"/>
        <v>0.13702640492673707</v>
      </c>
      <c r="CM108" s="5">
        <f t="shared" si="270"/>
        <v>0.8427147570096325</v>
      </c>
      <c r="CN108" s="5">
        <f t="shared" si="271"/>
        <v>0</v>
      </c>
      <c r="CO108" s="5">
        <f t="shared" si="272"/>
        <v>0.85940545828883419</v>
      </c>
      <c r="CP108" s="5">
        <f t="shared" si="273"/>
        <v>0.19249395455917714</v>
      </c>
      <c r="CQ108" s="5">
        <f t="shared" si="274"/>
        <v>0.18989785401541079</v>
      </c>
      <c r="CR108" s="5">
        <f t="shared" ref="CR108:CS108" si="400">IF(AVERAGE(BH108:BH112)&lt;0,0,AVERAGE(BH108:BH112))</f>
        <v>0.53637363214340295</v>
      </c>
      <c r="CS108" s="5">
        <f t="shared" si="400"/>
        <v>0.57388893162771026</v>
      </c>
      <c r="CT108" s="5">
        <f t="shared" si="276"/>
        <v>0</v>
      </c>
      <c r="CU108" s="5">
        <f t="shared" si="277"/>
        <v>3.4021208899780685E-2</v>
      </c>
    </row>
    <row r="109" spans="1:99" x14ac:dyDescent="0.25">
      <c r="A109" s="1">
        <f>eod_group_score_df_positive[[#This Row],[date]]</f>
        <v>45322</v>
      </c>
      <c r="B109" s="1" t="s">
        <v>277</v>
      </c>
      <c r="C109" s="2">
        <f>AVERAGE(eod_group_score_df_positive!C109:C113)</f>
        <v>2.0747154285314635</v>
      </c>
      <c r="D109" s="2">
        <f>AVERAGE(eod_group_score_df_positive!D109:D113)</f>
        <v>0.12653484713490565</v>
      </c>
      <c r="E109" s="2">
        <f>AVERAGE(eod_group_score_df_positive!E109:E113)</f>
        <v>0.22251643819682196</v>
      </c>
      <c r="F109" s="2">
        <f>AVERAGE(eod_group_score_df_positive!F109:F113)</f>
        <v>1.8237461536866852</v>
      </c>
      <c r="G109" s="2">
        <f>AVERAGE(eod_group_score_df_positive!G109:G113)</f>
        <v>8.9262633190457574E-2</v>
      </c>
      <c r="H109" s="2">
        <f>AVERAGE(eod_group_score_df_positive!H109:H113)</f>
        <v>0.19288229416547484</v>
      </c>
      <c r="I109" s="2">
        <f>AVERAGE(eod_group_score_df_positive!I109:I113)</f>
        <v>1.0510802580973733</v>
      </c>
      <c r="J109" s="2">
        <f>AVERAGE(eod_group_score_df_positive!J109:J113)</f>
        <v>8.9492049681433899E-2</v>
      </c>
      <c r="K109" s="2">
        <f>AVERAGE(eod_group_score_df_positive!K109:K113)</f>
        <v>1.7615093057004523</v>
      </c>
      <c r="L109" s="2">
        <f>AVERAGE(eod_group_score_df_positive!L109:L113)</f>
        <v>0.56140765140996873</v>
      </c>
      <c r="M109" s="2">
        <f>AVERAGE(eod_group_score_df_positive!M109:M113)</f>
        <v>0.57965143668988617</v>
      </c>
      <c r="N109" s="2">
        <f>AVERAGE(eod_group_score_df_positive!N109:N113)</f>
        <v>1.334314328557241</v>
      </c>
      <c r="O109" s="2">
        <f>AVERAGE(eod_group_score_df_positive!O109:O113)</f>
        <v>0.45171908718024811</v>
      </c>
      <c r="P109" s="2">
        <f>AVERAGE(eod_group_score_df_positive!P109:P113)</f>
        <v>1.1238019407934714</v>
      </c>
      <c r="Q109" s="2">
        <f>AVERAGE(eod_group_score_df_positive!Q109:Q113)</f>
        <v>0.1615406928360881</v>
      </c>
      <c r="R109" s="2">
        <f>AVERAGE(eod_group_score_df_positive!R109:R113)</f>
        <v>0.1482220184679986</v>
      </c>
      <c r="S109" s="2">
        <f>AVERAGE(eod_group_score_df_positive!S109:S113)</f>
        <v>0.21181672845110691</v>
      </c>
      <c r="T109" s="2">
        <f>AVERAGE(eod_group_score_df_positive!T109:T113)</f>
        <v>0.32723725992711433</v>
      </c>
      <c r="U109" s="2">
        <f>AVERAGE(eod_group_score_df_positive!U109:U113)</f>
        <v>5.4320211502678781E-2</v>
      </c>
      <c r="V109" s="2">
        <f>AVERAGE(eod_group_score_df_positive!V109:V113)</f>
        <v>0.24342490417082488</v>
      </c>
      <c r="W109" s="2">
        <f>AVERAGE(eod_group_score_df_positive!W109:W113)</f>
        <v>0.20452929328051533</v>
      </c>
      <c r="X109" s="2">
        <f>AVERAGE(eod_group_score_df_positive!X109:X113)</f>
        <v>0.46758775242616124</v>
      </c>
      <c r="Y109" s="2">
        <f>AVERAGE(eod_group_score_df_positive!Y109:Y113)</f>
        <v>0.19476520843277084</v>
      </c>
      <c r="Z109" s="1" t="s">
        <v>277</v>
      </c>
      <c r="AA109" s="2">
        <f>ABS(AVERAGE(eod_group_score_df_negative!C109:C113))</f>
        <v>0.19879829050787218</v>
      </c>
      <c r="AB109" s="2">
        <f>ABS(AVERAGE(eod_group_score_df_negative!D109:D113))</f>
        <v>0.20368622689409638</v>
      </c>
      <c r="AC109" s="2">
        <f>ABS(AVERAGE(eod_group_score_df_negative!E109:E113))</f>
        <v>0.42844557552691009</v>
      </c>
      <c r="AD109" s="2">
        <f>ABS(AVERAGE(eod_group_score_df_negative!F109:F113))</f>
        <v>0.22716515029257739</v>
      </c>
      <c r="AE109" s="2">
        <f>ABS(AVERAGE(eod_group_score_df_negative!G109:G113))</f>
        <v>0.16117148254718228</v>
      </c>
      <c r="AF109" s="2">
        <f>ABS(AVERAGE(eod_group_score_df_negative!H109:H113))</f>
        <v>0.26104316160746732</v>
      </c>
      <c r="AG109" s="2">
        <f>ABS(AVERAGE(eod_group_score_df_negative!I109:I113))</f>
        <v>0.33781031688214391</v>
      </c>
      <c r="AH109" s="2">
        <f>ABS(AVERAGE(eod_group_score_df_negative!J109:J113))</f>
        <v>0.23296890150516644</v>
      </c>
      <c r="AI109" s="2">
        <f>ABS(AVERAGE(eod_group_score_df_negative!K109:K113))</f>
        <v>0.30201616229275047</v>
      </c>
      <c r="AJ109" s="2">
        <f>ABS(AVERAGE(eod_group_score_df_negative!L109:L113))</f>
        <v>0.1555664835238775</v>
      </c>
      <c r="AK109" s="2">
        <f>ABS(AVERAGE(eod_group_score_df_negative!M109:M113))</f>
        <v>6.091087769710387E-2</v>
      </c>
      <c r="AL109" s="2">
        <f>ABS(AVERAGE(eod_group_score_df_negative!N109:N113))</f>
        <v>0.32748921897542504</v>
      </c>
      <c r="AM109" s="2">
        <f>ABS(AVERAGE(eod_group_score_df_negative!O109:O113))</f>
        <v>5.3811955759941667E-2</v>
      </c>
      <c r="AN109" s="2">
        <f>ABS(AVERAGE(eod_group_score_df_negative!P109:P113))</f>
        <v>0.17321654747435006</v>
      </c>
      <c r="AO109" s="2">
        <f>ABS(AVERAGE(eod_group_score_df_negative!Q109:Q113))</f>
        <v>0.37361812624510987</v>
      </c>
      <c r="AP109" s="2">
        <f>ABS(AVERAGE(eod_group_score_df_negative!R109:R113))</f>
        <v>5.5307721738821355E-2</v>
      </c>
      <c r="AQ109" s="2">
        <f>ABS(AVERAGE(eod_group_score_df_negative!S109:S113))</f>
        <v>0.68846005176222447</v>
      </c>
      <c r="AR109" s="2">
        <f>ABS(AVERAGE(eod_group_score_df_negative!T109:T113))</f>
        <v>0.33428100042733255</v>
      </c>
      <c r="AS109" s="2">
        <f>ABS(AVERAGE(eod_group_score_df_negative!U109:U113))</f>
        <v>0.2573884425385996</v>
      </c>
      <c r="AT109" s="2">
        <f>ABS(AVERAGE(eod_group_score_df_negative!V109:V113))</f>
        <v>0.37827012238094149</v>
      </c>
      <c r="AU109" s="2">
        <f>ABS(AVERAGE(eod_group_score_df_negative!W109:W113))</f>
        <v>0.57760692223382404</v>
      </c>
      <c r="AV109" s="2">
        <f>ABS(AVERAGE(eod_group_score_df_negative!X109:X113))</f>
        <v>0.30452784797254484</v>
      </c>
      <c r="AW109" s="2">
        <f>ABS(AVERAGE(eod_group_score_df_negative!Y109:Y113))</f>
        <v>0.22835896837185662</v>
      </c>
      <c r="AX109" t="s">
        <v>277</v>
      </c>
      <c r="AY109" s="4">
        <f t="shared" si="235"/>
        <v>0.82511801987992972</v>
      </c>
      <c r="AZ109" s="4">
        <f t="shared" si="236"/>
        <v>-0.23363554245000981</v>
      </c>
      <c r="BA109" s="4">
        <f t="shared" si="237"/>
        <v>-0.31634585888061412</v>
      </c>
      <c r="BB109" s="4">
        <f t="shared" si="238"/>
        <v>0.77847393999748093</v>
      </c>
      <c r="BC109" s="4">
        <f t="shared" si="239"/>
        <v>-0.28713679502060319</v>
      </c>
      <c r="BD109" s="4">
        <f t="shared" si="240"/>
        <v>-0.15015872446705697</v>
      </c>
      <c r="BE109" s="4">
        <f t="shared" si="241"/>
        <v>0.51355373422830541</v>
      </c>
      <c r="BF109" s="4">
        <f t="shared" si="242"/>
        <v>-0.44494333746694792</v>
      </c>
      <c r="BG109" s="4">
        <f t="shared" si="243"/>
        <v>0.70728138132798146</v>
      </c>
      <c r="BH109" s="4">
        <f t="shared" si="244"/>
        <v>0.56604715304484088</v>
      </c>
      <c r="BI109" s="4">
        <f t="shared" si="245"/>
        <v>0.80982060190226823</v>
      </c>
      <c r="BJ109" s="4">
        <f t="shared" si="246"/>
        <v>0.60586289581381747</v>
      </c>
      <c r="BK109" s="4">
        <f t="shared" si="247"/>
        <v>0.78710721522868665</v>
      </c>
      <c r="BL109" s="4">
        <f t="shared" si="248"/>
        <v>0.73290041885882107</v>
      </c>
      <c r="BM109" s="4">
        <f t="shared" si="249"/>
        <v>-0.39628877605555057</v>
      </c>
      <c r="BN109" s="4">
        <f t="shared" si="250"/>
        <v>0.45651459405765915</v>
      </c>
      <c r="BO109" s="4">
        <f t="shared" si="251"/>
        <v>-0.52944087172632759</v>
      </c>
      <c r="BP109" s="4">
        <f t="shared" si="252"/>
        <v>-1.0647839859241568E-2</v>
      </c>
      <c r="BQ109" s="4">
        <f t="shared" si="253"/>
        <v>-0.65146805647888506</v>
      </c>
      <c r="BR109" s="4">
        <f t="shared" si="254"/>
        <v>-0.21689930343827277</v>
      </c>
      <c r="BS109" s="4">
        <f t="shared" si="255"/>
        <v>-0.47699827926772281</v>
      </c>
      <c r="BT109" s="4">
        <f t="shared" si="256"/>
        <v>0.21118586953743107</v>
      </c>
      <c r="BU109" s="4">
        <f t="shared" si="257"/>
        <v>-7.9394564954385252E-2</v>
      </c>
      <c r="BV109" t="s">
        <v>277</v>
      </c>
      <c r="BW109" s="1">
        <f t="shared" si="231"/>
        <v>45322</v>
      </c>
      <c r="BX109">
        <f>group_stock_price_index[[#This Row],[VNINDEX]]</f>
        <v>1164.31</v>
      </c>
      <c r="BY109" s="5">
        <f t="shared" si="258"/>
        <v>0.72828751394932678</v>
      </c>
      <c r="BZ109" s="5">
        <f t="shared" si="259"/>
        <v>2.9054601434198447E-2</v>
      </c>
      <c r="CA109" s="5">
        <f t="shared" si="260"/>
        <v>8.6144960577500179E-2</v>
      </c>
      <c r="CB109" s="5">
        <f t="shared" si="261"/>
        <v>4.194074926814206E-3</v>
      </c>
      <c r="CC109" s="5">
        <f t="shared" si="262"/>
        <v>0.22109685842031829</v>
      </c>
      <c r="CD109" s="5">
        <f t="shared" ref="CD109:CE109" si="401">IF(AVERAGE(BS109:BS113)&lt;0,0,AVERAGE(BS109:BS113))</f>
        <v>4.3185721062471108E-2</v>
      </c>
      <c r="CE109" s="5">
        <f t="shared" si="401"/>
        <v>0.34919595046379948</v>
      </c>
      <c r="CF109" s="5">
        <f t="shared" ref="CF109:CG109" si="402">IF(AVERAGE(BE109:BE113)&lt;0,0,AVERAGE(BE109:BE113))</f>
        <v>0.37788744045214623</v>
      </c>
      <c r="CG109" s="5">
        <f t="shared" si="402"/>
        <v>0.36107598016802478</v>
      </c>
      <c r="CH109" s="5">
        <f t="shared" si="265"/>
        <v>0.77075757049601257</v>
      </c>
      <c r="CI109" s="5">
        <f t="shared" si="266"/>
        <v>0.66904270135347965</v>
      </c>
      <c r="CJ109" s="5">
        <f t="shared" si="267"/>
        <v>0.18156199006813528</v>
      </c>
      <c r="CK109" s="5">
        <f t="shared" si="268"/>
        <v>0</v>
      </c>
      <c r="CL109" s="5">
        <f t="shared" si="269"/>
        <v>9.249886909173782E-3</v>
      </c>
      <c r="CM109" s="5">
        <f t="shared" si="270"/>
        <v>0.72527862097023932</v>
      </c>
      <c r="CN109" s="5">
        <f t="shared" si="271"/>
        <v>0</v>
      </c>
      <c r="CO109" s="5">
        <f t="shared" si="272"/>
        <v>0.84591448146419368</v>
      </c>
      <c r="CP109" s="5">
        <f t="shared" si="273"/>
        <v>0.22536411185729061</v>
      </c>
      <c r="CQ109" s="5">
        <f t="shared" si="274"/>
        <v>0.21604552012486661</v>
      </c>
      <c r="CR109" s="5">
        <f t="shared" ref="CR109:CS109" si="403">IF(AVERAGE(BH109:BH113)&lt;0,0,AVERAGE(BH109:BH113))</f>
        <v>0.60820843473721187</v>
      </c>
      <c r="CS109" s="5">
        <f t="shared" si="403"/>
        <v>0.46438440670854125</v>
      </c>
      <c r="CT109" s="5">
        <f t="shared" si="276"/>
        <v>0</v>
      </c>
      <c r="CU109" s="5">
        <f t="shared" si="277"/>
        <v>0.19859398353503188</v>
      </c>
    </row>
    <row r="110" spans="1:99" x14ac:dyDescent="0.25">
      <c r="A110" s="1">
        <f>eod_group_score_df_positive[[#This Row],[date]]</f>
        <v>45321</v>
      </c>
      <c r="B110" s="1" t="s">
        <v>277</v>
      </c>
      <c r="C110" s="2">
        <f>AVERAGE(eod_group_score_df_positive!C110:C114)</f>
        <v>2.0741148517817174</v>
      </c>
      <c r="D110" s="2">
        <f>AVERAGE(eod_group_score_df_positive!D110:D114)</f>
        <v>4.922795058277453E-2</v>
      </c>
      <c r="E110" s="2">
        <f>AVERAGE(eod_group_score_df_positive!E110:E114)</f>
        <v>0.24092696079535272</v>
      </c>
      <c r="F110" s="2">
        <f>AVERAGE(eod_group_score_df_positive!F110:F114)</f>
        <v>1.8355292413164808</v>
      </c>
      <c r="G110" s="2">
        <f>AVERAGE(eod_group_score_df_positive!G110:G114)</f>
        <v>9.604580772770191E-2</v>
      </c>
      <c r="H110" s="2">
        <f>AVERAGE(eod_group_score_df_positive!H110:H114)</f>
        <v>0.13219453600461223</v>
      </c>
      <c r="I110" s="2">
        <f>AVERAGE(eod_group_score_df_positive!I110:I114)</f>
        <v>1.1640525030933351</v>
      </c>
      <c r="J110" s="2">
        <f>AVERAGE(eod_group_score_df_positive!J110:J114)</f>
        <v>9.4177608013294639E-2</v>
      </c>
      <c r="K110" s="2">
        <f>AVERAGE(eod_group_score_df_positive!K110:K114)</f>
        <v>1.705231728398958</v>
      </c>
      <c r="L110" s="2">
        <f>AVERAGE(eod_group_score_df_positive!L110:L114)</f>
        <v>0.55997195908386499</v>
      </c>
      <c r="M110" s="2">
        <f>AVERAGE(eod_group_score_df_positive!M110:M114)</f>
        <v>0.56975889098500998</v>
      </c>
      <c r="N110" s="2">
        <f>AVERAGE(eod_group_score_df_positive!N110:N114)</f>
        <v>1.3339351858397313</v>
      </c>
      <c r="O110" s="2">
        <f>AVERAGE(eod_group_score_df_positive!O110:O114)</f>
        <v>0.48253833937357421</v>
      </c>
      <c r="P110" s="2">
        <f>AVERAGE(eod_group_score_df_positive!P110:P114)</f>
        <v>0.94669846953959258</v>
      </c>
      <c r="Q110" s="2">
        <f>AVERAGE(eod_group_score_df_positive!Q110:Q114)</f>
        <v>0.16702066643524469</v>
      </c>
      <c r="R110" s="2">
        <f>AVERAGE(eod_group_score_df_positive!R110:R114)</f>
        <v>0.14787325140071617</v>
      </c>
      <c r="S110" s="2">
        <f>AVERAGE(eod_group_score_df_positive!S110:S114)</f>
        <v>0.20467812129428178</v>
      </c>
      <c r="T110" s="2">
        <f>AVERAGE(eod_group_score_df_positive!T110:T114)</f>
        <v>0.33247217744537577</v>
      </c>
      <c r="U110" s="2">
        <f>AVERAGE(eod_group_score_df_positive!U110:U114)</f>
        <v>5.4439533365942948E-2</v>
      </c>
      <c r="V110" s="2">
        <f>AVERAGE(eod_group_score_df_positive!V110:V114)</f>
        <v>0.27429542416360442</v>
      </c>
      <c r="W110" s="2">
        <f>AVERAGE(eod_group_score_df_positive!W110:W114)</f>
        <v>0.24075782616851904</v>
      </c>
      <c r="X110" s="2">
        <f>AVERAGE(eod_group_score_df_positive!X110:X114)</f>
        <v>0.54717091836544285</v>
      </c>
      <c r="Y110" s="2">
        <f>AVERAGE(eod_group_score_df_positive!Y110:Y114)</f>
        <v>0.19333468595797021</v>
      </c>
      <c r="Z110" s="1" t="s">
        <v>277</v>
      </c>
      <c r="AA110" s="2">
        <f>ABS(AVERAGE(eod_group_score_df_negative!C110:C114))</f>
        <v>0.15689775735021558</v>
      </c>
      <c r="AB110" s="2">
        <f>ABS(AVERAGE(eod_group_score_df_negative!D110:D114))</f>
        <v>7.4417926562319742E-2</v>
      </c>
      <c r="AC110" s="2">
        <f>ABS(AVERAGE(eod_group_score_df_negative!E110:E114))</f>
        <v>0.21004142433430512</v>
      </c>
      <c r="AD110" s="2">
        <f>ABS(AVERAGE(eod_group_score_df_negative!F110:F114))</f>
        <v>1.6481568897705041E-2</v>
      </c>
      <c r="AE110" s="2">
        <f>ABS(AVERAGE(eod_group_score_df_negative!G110:G114))</f>
        <v>0.11692269944654736</v>
      </c>
      <c r="AF110" s="2">
        <f>ABS(AVERAGE(eod_group_score_df_negative!H110:H114))</f>
        <v>0.17287120792990884</v>
      </c>
      <c r="AG110" s="2">
        <f>ABS(AVERAGE(eod_group_score_df_negative!I110:I114))</f>
        <v>0.20994398729595867</v>
      </c>
      <c r="AH110" s="2">
        <f>ABS(AVERAGE(eod_group_score_df_negative!J110:J114))</f>
        <v>5.6939891463993877E-2</v>
      </c>
      <c r="AI110" s="2">
        <f>ABS(AVERAGE(eod_group_score_df_negative!K110:K114))</f>
        <v>4.7864062722166291E-2</v>
      </c>
      <c r="AJ110" s="2">
        <f>ABS(AVERAGE(eod_group_score_df_negative!L110:L114))</f>
        <v>0.14907634656570506</v>
      </c>
      <c r="AK110" s="2">
        <f>ABS(AVERAGE(eod_group_score_df_negative!M110:M114))</f>
        <v>4.0594129660597292E-2</v>
      </c>
      <c r="AL110" s="2">
        <f>ABS(AVERAGE(eod_group_score_df_negative!N110:N114))</f>
        <v>0.10234408139240884</v>
      </c>
      <c r="AM110" s="2">
        <f>ABS(AVERAGE(eod_group_score_df_negative!O110:O114))</f>
        <v>1.5599579781315176E-2</v>
      </c>
      <c r="AN110" s="2">
        <f>ABS(AVERAGE(eod_group_score_df_negative!P110:P114))</f>
        <v>5.7793069779535397E-2</v>
      </c>
      <c r="AO110" s="2">
        <f>ABS(AVERAGE(eod_group_score_df_negative!Q110:Q114))</f>
        <v>0.10877554565288036</v>
      </c>
      <c r="AP110" s="2">
        <f>ABS(AVERAGE(eod_group_score_df_negative!R110:R114))</f>
        <v>6.86585647057711E-2</v>
      </c>
      <c r="AQ110" s="2">
        <f>ABS(AVERAGE(eod_group_score_df_negative!S110:S114))</f>
        <v>0.29098410029965999</v>
      </c>
      <c r="AR110" s="2">
        <f>ABS(AVERAGE(eod_group_score_df_negative!T110:T114))</f>
        <v>0.15119657452296548</v>
      </c>
      <c r="AS110" s="2">
        <f>ABS(AVERAGE(eod_group_score_df_negative!U110:U114))</f>
        <v>0.35397650638419415</v>
      </c>
      <c r="AT110" s="2">
        <f>ABS(AVERAGE(eod_group_score_df_negative!V110:V114))</f>
        <v>0.21369071383931573</v>
      </c>
      <c r="AU110" s="2">
        <f>ABS(AVERAGE(eod_group_score_df_negative!W110:W114))</f>
        <v>0.13651951687685637</v>
      </c>
      <c r="AV110" s="2">
        <f>ABS(AVERAGE(eod_group_score_df_negative!X110:X114))</f>
        <v>0.13313260312981876</v>
      </c>
      <c r="AW110" s="2">
        <f>ABS(AVERAGE(eod_group_score_df_negative!Y110:Y114))</f>
        <v>0.16885878991695663</v>
      </c>
      <c r="AX110" t="s">
        <v>277</v>
      </c>
      <c r="AY110" s="4">
        <f t="shared" si="235"/>
        <v>0.85934839031567545</v>
      </c>
      <c r="AZ110" s="4">
        <f t="shared" si="236"/>
        <v>-0.20372677651019147</v>
      </c>
      <c r="BA110" s="4">
        <f t="shared" si="237"/>
        <v>6.8487143399570488E-2</v>
      </c>
      <c r="BB110" s="4">
        <f t="shared" si="238"/>
        <v>0.98220143337521981</v>
      </c>
      <c r="BC110" s="4">
        <f t="shared" si="239"/>
        <v>-9.8028069951977131E-2</v>
      </c>
      <c r="BD110" s="4">
        <f t="shared" si="240"/>
        <v>-0.13333739606642758</v>
      </c>
      <c r="BE110" s="4">
        <f t="shared" si="241"/>
        <v>0.69440389584041029</v>
      </c>
      <c r="BF110" s="4">
        <f t="shared" si="242"/>
        <v>0.24641564794352108</v>
      </c>
      <c r="BG110" s="4">
        <f t="shared" si="243"/>
        <v>0.94539481189267283</v>
      </c>
      <c r="BH110" s="4">
        <f t="shared" si="244"/>
        <v>0.57950298906889308</v>
      </c>
      <c r="BI110" s="4">
        <f t="shared" si="245"/>
        <v>0.86698147371284107</v>
      </c>
      <c r="BJ110" s="4">
        <f t="shared" si="246"/>
        <v>0.85748721195476629</v>
      </c>
      <c r="BK110" s="4">
        <f t="shared" si="247"/>
        <v>0.93736843078406695</v>
      </c>
      <c r="BL110" s="4">
        <f t="shared" si="248"/>
        <v>0.88493069873199903</v>
      </c>
      <c r="BM110" s="4">
        <f t="shared" si="249"/>
        <v>0.21118898023063959</v>
      </c>
      <c r="BN110" s="4">
        <f t="shared" si="250"/>
        <v>0.3658339366441577</v>
      </c>
      <c r="BO110" s="4">
        <f t="shared" si="251"/>
        <v>-0.17412256824382735</v>
      </c>
      <c r="BP110" s="4">
        <f t="shared" si="252"/>
        <v>0.37479287670474887</v>
      </c>
      <c r="BQ110" s="4">
        <f t="shared" si="253"/>
        <v>-0.73341138414030838</v>
      </c>
      <c r="BR110" s="4">
        <f t="shared" si="254"/>
        <v>0.12419350798019189</v>
      </c>
      <c r="BS110" s="4">
        <f t="shared" si="255"/>
        <v>0.27629093348212497</v>
      </c>
      <c r="BT110" s="4">
        <f t="shared" si="256"/>
        <v>0.60860821993923464</v>
      </c>
      <c r="BU110" s="4">
        <f t="shared" si="257"/>
        <v>6.7576855110072803E-2</v>
      </c>
      <c r="BV110" t="s">
        <v>277</v>
      </c>
      <c r="BW110" s="1">
        <f t="shared" si="231"/>
        <v>45321</v>
      </c>
      <c r="BX110">
        <f>group_stock_price_index[[#This Row],[VNINDEX]]</f>
        <v>1179.6500000000001</v>
      </c>
      <c r="BY110" s="5">
        <f t="shared" si="258"/>
        <v>0.47341932039198281</v>
      </c>
      <c r="BZ110" s="5">
        <f t="shared" si="259"/>
        <v>0.14683417318686201</v>
      </c>
      <c r="CA110" s="5">
        <f t="shared" si="260"/>
        <v>0.24310820887094131</v>
      </c>
      <c r="CB110" s="5">
        <f t="shared" si="261"/>
        <v>0.21650030379637109</v>
      </c>
      <c r="CC110" s="5">
        <f t="shared" si="262"/>
        <v>3.595992767545305E-2</v>
      </c>
      <c r="CD110" s="5">
        <f t="shared" ref="CD110:CE110" si="404">IF(AVERAGE(BS110:BS114)&lt;0,0,AVERAGE(BS110:BS114))</f>
        <v>0.18537179285475355</v>
      </c>
      <c r="CE110" s="5">
        <f t="shared" si="404"/>
        <v>0.41595988668425754</v>
      </c>
      <c r="CF110" s="5">
        <f t="shared" ref="CF110:CG110" si="405">IF(AVERAGE(BE110:BE114)&lt;0,0,AVERAGE(BE110:BE114))</f>
        <v>0.33637495040960286</v>
      </c>
      <c r="CG110" s="5">
        <f t="shared" si="405"/>
        <v>0.57489607748835492</v>
      </c>
      <c r="CH110" s="5">
        <f t="shared" si="265"/>
        <v>0.79876898406150487</v>
      </c>
      <c r="CI110" s="5">
        <f t="shared" si="266"/>
        <v>0.65391713818071162</v>
      </c>
      <c r="CJ110" s="5">
        <f t="shared" si="267"/>
        <v>0</v>
      </c>
      <c r="CK110" s="5">
        <f t="shared" si="268"/>
        <v>0</v>
      </c>
      <c r="CL110" s="5">
        <f t="shared" si="269"/>
        <v>9.3888107612902311E-2</v>
      </c>
      <c r="CM110" s="5">
        <f t="shared" si="270"/>
        <v>0.66313542807081871</v>
      </c>
      <c r="CN110" s="5">
        <f t="shared" si="271"/>
        <v>7.1225107411848107E-2</v>
      </c>
      <c r="CO110" s="5">
        <f t="shared" si="272"/>
        <v>0.81494308034548657</v>
      </c>
      <c r="CP110" s="5">
        <f t="shared" si="273"/>
        <v>0.2769426929176676</v>
      </c>
      <c r="CQ110" s="5">
        <f t="shared" si="274"/>
        <v>0.34198244911166192</v>
      </c>
      <c r="CR110" s="5">
        <f t="shared" ref="CR110:CS110" si="406">IF(AVERAGE(BH110:BH114)&lt;0,0,AVERAGE(BH110:BH114))</f>
        <v>0.4457926099026176</v>
      </c>
      <c r="CS110" s="5">
        <f t="shared" si="406"/>
        <v>0.44275630386468279</v>
      </c>
      <c r="CT110" s="5">
        <f t="shared" si="276"/>
        <v>0</v>
      </c>
      <c r="CU110" s="5">
        <f t="shared" si="277"/>
        <v>0.40492267553027145</v>
      </c>
    </row>
    <row r="111" spans="1:99" x14ac:dyDescent="0.25">
      <c r="A111" s="1">
        <f>eod_group_score_df_positive[[#This Row],[date]]</f>
        <v>45320</v>
      </c>
      <c r="B111" s="1" t="s">
        <v>277</v>
      </c>
      <c r="C111" s="2">
        <f>AVERAGE(eod_group_score_df_positive!C111:C115)</f>
        <v>1.8698335299125037</v>
      </c>
      <c r="D111" s="2">
        <f>AVERAGE(eod_group_score_df_positive!D111:D115)</f>
        <v>4.8914221273241167E-2</v>
      </c>
      <c r="E111" s="2">
        <f>AVERAGE(eod_group_score_df_positive!E111:E115)</f>
        <v>0.21036948259794208</v>
      </c>
      <c r="F111" s="2">
        <f>AVERAGE(eod_group_score_df_positive!F111:F115)</f>
        <v>0.53417207829146718</v>
      </c>
      <c r="G111" s="2">
        <f>AVERAGE(eod_group_score_df_positive!G111:G115)</f>
        <v>7.916797434209627E-2</v>
      </c>
      <c r="H111" s="2">
        <f>AVERAGE(eod_group_score_df_positive!H111:H115)</f>
        <v>0.17890154037849673</v>
      </c>
      <c r="I111" s="2">
        <f>AVERAGE(eod_group_score_df_positive!I111:I115)</f>
        <v>0.55794316052904702</v>
      </c>
      <c r="J111" s="2">
        <f>AVERAGE(eod_group_score_df_positive!J111:J115)</f>
        <v>0.27160468543924399</v>
      </c>
      <c r="K111" s="2">
        <f>AVERAGE(eod_group_score_df_positive!K111:K115)</f>
        <v>4.6966003681512346E-2</v>
      </c>
      <c r="L111" s="2">
        <f>AVERAGE(eod_group_score_df_positive!L111:L115)</f>
        <v>0.56283501772679279</v>
      </c>
      <c r="M111" s="2">
        <f>AVERAGE(eod_group_score_df_positive!M111:M115)</f>
        <v>9.8463746317752801E-2</v>
      </c>
      <c r="N111" s="2">
        <f>AVERAGE(eod_group_score_df_positive!N111:N115)</f>
        <v>0.91188878699816978</v>
      </c>
      <c r="O111" s="2">
        <f>AVERAGE(eod_group_score_df_positive!O111:O115)</f>
        <v>0.47192896787907523</v>
      </c>
      <c r="P111" s="2">
        <f>AVERAGE(eod_group_score_df_positive!P111:P115)</f>
        <v>0.14676684351376848</v>
      </c>
      <c r="Q111" s="2">
        <f>AVERAGE(eod_group_score_df_positive!Q111:Q115)</f>
        <v>7.3551841684270786E-2</v>
      </c>
      <c r="R111" s="2">
        <f>AVERAGE(eod_group_score_df_positive!R111:R115)</f>
        <v>0.1343603521507821</v>
      </c>
      <c r="S111" s="2">
        <f>AVERAGE(eod_group_score_df_positive!S111:S115)</f>
        <v>0.14467415183442237</v>
      </c>
      <c r="T111" s="2">
        <f>AVERAGE(eod_group_score_df_positive!T111:T115)</f>
        <v>0.28958178927722644</v>
      </c>
      <c r="U111" s="2">
        <f>AVERAGE(eod_group_score_df_positive!U111:U115)</f>
        <v>3.8345799894415264E-3</v>
      </c>
      <c r="V111" s="2">
        <f>AVERAGE(eod_group_score_df_positive!V111:V115)</f>
        <v>0.39133530355002988</v>
      </c>
      <c r="W111" s="2">
        <f>AVERAGE(eod_group_score_df_positive!W111:W115)</f>
        <v>0.17500475004521479</v>
      </c>
      <c r="X111" s="2">
        <f>AVERAGE(eod_group_score_df_positive!X111:X115)</f>
        <v>0.2851360689483462</v>
      </c>
      <c r="Y111" s="2">
        <f>AVERAGE(eod_group_score_df_positive!Y111:Y115)</f>
        <v>0.14361037328812068</v>
      </c>
      <c r="Z111" s="1" t="s">
        <v>277</v>
      </c>
      <c r="AA111" s="2">
        <f>ABS(AVERAGE(eod_group_score_df_negative!C111:C115))</f>
        <v>0.40983670822235585</v>
      </c>
      <c r="AB111" s="2">
        <f>ABS(AVERAGE(eod_group_score_df_negative!D111:D115))</f>
        <v>0.19795692970198769</v>
      </c>
      <c r="AC111" s="2">
        <f>ABS(AVERAGE(eod_group_score_df_negative!E111:E115))</f>
        <v>0.24043542294400888</v>
      </c>
      <c r="AD111" s="2">
        <f>ABS(AVERAGE(eod_group_score_df_negative!F111:F115))</f>
        <v>3.8830091391978037E-2</v>
      </c>
      <c r="AE111" s="2">
        <f>ABS(AVERAGE(eod_group_score_df_negative!G111:G115))</f>
        <v>0.12221766183544329</v>
      </c>
      <c r="AF111" s="2">
        <f>ABS(AVERAGE(eod_group_score_df_negative!H111:H115))</f>
        <v>0.15265699339552891</v>
      </c>
      <c r="AG111" s="2">
        <f>ABS(AVERAGE(eod_group_score_df_negative!I111:I115))</f>
        <v>0.23892331617501722</v>
      </c>
      <c r="AH111" s="2">
        <f>ABS(AVERAGE(eod_group_score_df_negative!J111:J115))</f>
        <v>4.851948505641035E-2</v>
      </c>
      <c r="AI111" s="2">
        <f>ABS(AVERAGE(eod_group_score_df_negative!K111:K115))</f>
        <v>7.6495985016769658E-2</v>
      </c>
      <c r="AJ111" s="2">
        <f>ABS(AVERAGE(eod_group_score_df_negative!L111:L115))</f>
        <v>0.16975265699301265</v>
      </c>
      <c r="AK111" s="2">
        <f>ABS(AVERAGE(eod_group_score_df_negative!M111:M115))</f>
        <v>5.5625433078314988E-2</v>
      </c>
      <c r="AL111" s="2">
        <f>ABS(AVERAGE(eod_group_score_df_negative!N111:N115))</f>
        <v>0.10831149027492715</v>
      </c>
      <c r="AM111" s="2">
        <f>ABS(AVERAGE(eod_group_score_df_negative!O111:O115))</f>
        <v>2.1112084087870353E-2</v>
      </c>
      <c r="AN111" s="2">
        <f>ABS(AVERAGE(eod_group_score_df_negative!P111:P115))</f>
        <v>6.0367979529679053E-2</v>
      </c>
      <c r="AO111" s="2">
        <f>ABS(AVERAGE(eod_group_score_df_negative!Q111:Q115))</f>
        <v>0.17337859382498338</v>
      </c>
      <c r="AP111" s="2">
        <f>ABS(AVERAGE(eod_group_score_df_negative!R111:R115))</f>
        <v>5.3576443535002918E-2</v>
      </c>
      <c r="AQ111" s="2">
        <f>ABS(AVERAGE(eod_group_score_df_negative!S111:S115))</f>
        <v>0.33619281241778765</v>
      </c>
      <c r="AR111" s="2">
        <f>ABS(AVERAGE(eod_group_score_df_negative!T111:T115))</f>
        <v>0.18600007519271963</v>
      </c>
      <c r="AS111" s="2">
        <f>ABS(AVERAGE(eod_group_score_df_negative!U111:U115))</f>
        <v>0.40878739034073208</v>
      </c>
      <c r="AT111" s="2">
        <f>ABS(AVERAGE(eod_group_score_df_negative!V111:V115))</f>
        <v>0.21218218290391136</v>
      </c>
      <c r="AU111" s="2">
        <f>ABS(AVERAGE(eod_group_score_df_negative!W111:W115))</f>
        <v>0.12147228042115674</v>
      </c>
      <c r="AV111" s="2">
        <f>ABS(AVERAGE(eod_group_score_df_negative!X111:X115))</f>
        <v>0.18093815725322976</v>
      </c>
      <c r="AW111" s="2">
        <f>ABS(AVERAGE(eod_group_score_df_negative!Y111:Y115))</f>
        <v>0.16653910541932207</v>
      </c>
      <c r="AX111" t="s">
        <v>277</v>
      </c>
      <c r="AY111" s="4">
        <f t="shared" si="235"/>
        <v>0.64044211187520794</v>
      </c>
      <c r="AZ111" s="4">
        <f t="shared" si="236"/>
        <v>-0.60372671265951827</v>
      </c>
      <c r="BA111" s="4">
        <f t="shared" si="237"/>
        <v>-6.6693906779745377E-2</v>
      </c>
      <c r="BB111" s="4">
        <f t="shared" si="238"/>
        <v>0.86446790798914541</v>
      </c>
      <c r="BC111" s="4">
        <f t="shared" si="239"/>
        <v>-0.21376741812606159</v>
      </c>
      <c r="BD111" s="4">
        <f t="shared" si="240"/>
        <v>7.91550942279617E-2</v>
      </c>
      <c r="BE111" s="4">
        <f t="shared" si="241"/>
        <v>0.40034291023702528</v>
      </c>
      <c r="BF111" s="4">
        <f t="shared" si="242"/>
        <v>0.69687084245287256</v>
      </c>
      <c r="BG111" s="4">
        <f t="shared" si="243"/>
        <v>-0.23918277719811445</v>
      </c>
      <c r="BH111" s="4">
        <f t="shared" si="244"/>
        <v>0.53656698617557719</v>
      </c>
      <c r="BI111" s="4">
        <f t="shared" si="245"/>
        <v>0.27800987329114824</v>
      </c>
      <c r="BJ111" s="4">
        <f t="shared" si="246"/>
        <v>0.78766622066711456</v>
      </c>
      <c r="BK111" s="4">
        <f t="shared" si="247"/>
        <v>0.91435973128953263</v>
      </c>
      <c r="BL111" s="4">
        <f t="shared" si="248"/>
        <v>0.41711414196137769</v>
      </c>
      <c r="BM111" s="4">
        <f t="shared" si="249"/>
        <v>-0.40427074910727806</v>
      </c>
      <c r="BN111" s="4">
        <f t="shared" si="250"/>
        <v>0.42984615291006278</v>
      </c>
      <c r="BO111" s="4">
        <f t="shared" si="251"/>
        <v>-0.39827784984396564</v>
      </c>
      <c r="BP111" s="4">
        <f t="shared" si="252"/>
        <v>0.2177999663632097</v>
      </c>
      <c r="BQ111" s="4">
        <f t="shared" si="253"/>
        <v>-0.98141359275477669</v>
      </c>
      <c r="BR111" s="4">
        <f t="shared" si="254"/>
        <v>0.29684826814009968</v>
      </c>
      <c r="BS111" s="4">
        <f t="shared" si="255"/>
        <v>0.18056194619815608</v>
      </c>
      <c r="BT111" s="4">
        <f t="shared" si="256"/>
        <v>0.22356505860517398</v>
      </c>
      <c r="BU111" s="4">
        <f t="shared" si="257"/>
        <v>-7.3928004737449732E-2</v>
      </c>
      <c r="BV111" t="s">
        <v>277</v>
      </c>
      <c r="BW111" s="1">
        <f t="shared" si="231"/>
        <v>45320</v>
      </c>
      <c r="BX111">
        <f>group_stock_price_index[[#This Row],[VNINDEX]]</f>
        <v>1175.69</v>
      </c>
      <c r="BY111" s="5">
        <f t="shared" si="258"/>
        <v>0.2386543531766056</v>
      </c>
      <c r="BZ111" s="5">
        <f t="shared" si="259"/>
        <v>0.18721010693271864</v>
      </c>
      <c r="CA111" s="5">
        <f t="shared" si="260"/>
        <v>0.37646493263361186</v>
      </c>
      <c r="CB111" s="5">
        <f t="shared" si="261"/>
        <v>0.34395414907546218</v>
      </c>
      <c r="CC111" s="5">
        <f t="shared" si="262"/>
        <v>0</v>
      </c>
      <c r="CD111" s="5">
        <f t="shared" ref="CD111:CE111" si="407">IF(AVERAGE(BS111:BS115)&lt;0,0,AVERAGE(BS111:BS115))</f>
        <v>0.27479266299367178</v>
      </c>
      <c r="CE111" s="5">
        <f t="shared" si="407"/>
        <v>0.35903580946853342</v>
      </c>
      <c r="CF111" s="5">
        <f t="shared" ref="CF111:CG111" si="408">IF(AVERAGE(BE111:BE115)&lt;0,0,AVERAGE(BE111:BE115))</f>
        <v>0.28226199781026839</v>
      </c>
      <c r="CG111" s="5">
        <f t="shared" si="408"/>
        <v>0.66115159685403613</v>
      </c>
      <c r="CH111" s="5">
        <f t="shared" si="265"/>
        <v>0.78161481926874754</v>
      </c>
      <c r="CI111" s="5">
        <f t="shared" si="266"/>
        <v>0.61524018771307198</v>
      </c>
      <c r="CJ111" s="5">
        <f t="shared" si="267"/>
        <v>0</v>
      </c>
      <c r="CK111" s="5">
        <f t="shared" si="268"/>
        <v>0</v>
      </c>
      <c r="CL111" s="5">
        <f t="shared" si="269"/>
        <v>0.20138989361667387</v>
      </c>
      <c r="CM111" s="5">
        <f t="shared" si="270"/>
        <v>0.57006696982067517</v>
      </c>
      <c r="CN111" s="5">
        <f t="shared" si="271"/>
        <v>0.11485608773258904</v>
      </c>
      <c r="CO111" s="5">
        <f t="shared" si="272"/>
        <v>0.7613363524133363</v>
      </c>
      <c r="CP111" s="5">
        <f t="shared" si="273"/>
        <v>0.26134160852897576</v>
      </c>
      <c r="CQ111" s="5">
        <f t="shared" si="274"/>
        <v>0.4331969060434549</v>
      </c>
      <c r="CR111" s="5">
        <f t="shared" ref="CR111:CS111" si="409">IF(AVERAGE(BH111:BH115)&lt;0,0,AVERAGE(BH111:BH115))</f>
        <v>0.40211337003373898</v>
      </c>
      <c r="CS111" s="5">
        <f t="shared" si="409"/>
        <v>0.40343666214170248</v>
      </c>
      <c r="CT111" s="5">
        <f t="shared" si="276"/>
        <v>0</v>
      </c>
      <c r="CU111" s="5">
        <f t="shared" si="277"/>
        <v>0.55768183415440398</v>
      </c>
    </row>
    <row r="112" spans="1:99" x14ac:dyDescent="0.25">
      <c r="A112" s="1">
        <f>eod_group_score_df_positive[[#This Row],[date]]</f>
        <v>45317</v>
      </c>
      <c r="B112" s="1" t="s">
        <v>277</v>
      </c>
      <c r="C112" s="2">
        <f>AVERAGE(eod_group_score_df_positive!C112:C116)</f>
        <v>1.924365983826221</v>
      </c>
      <c r="D112" s="2">
        <f>AVERAGE(eod_group_score_df_positive!D112:D116)</f>
        <v>4.2811131633586942E-2</v>
      </c>
      <c r="E112" s="2">
        <f>AVERAGE(eod_group_score_df_positive!E112:E116)</f>
        <v>0.25581954529852896</v>
      </c>
      <c r="F112" s="2">
        <f>AVERAGE(eod_group_score_df_positive!F112:F116)</f>
        <v>0.24449174212136732</v>
      </c>
      <c r="G112" s="2">
        <f>AVERAGE(eod_group_score_df_positive!G112:G116)</f>
        <v>0.29060203254062611</v>
      </c>
      <c r="H112" s="2">
        <f>AVERAGE(eod_group_score_df_positive!H112:H116)</f>
        <v>0.20512666873073773</v>
      </c>
      <c r="I112" s="2">
        <f>AVERAGE(eod_group_score_df_positive!I112:I116)</f>
        <v>0.24386072130462527</v>
      </c>
      <c r="J112" s="2">
        <f>AVERAGE(eod_group_score_df_positive!J112:J116)</f>
        <v>0.23717533752495018</v>
      </c>
      <c r="K112" s="2">
        <f>AVERAGE(eod_group_score_df_positive!K112:K116)</f>
        <v>3.9508938484148173E-2</v>
      </c>
      <c r="L112" s="2">
        <f>AVERAGE(eod_group_score_df_positive!L112:L116)</f>
        <v>0.56574068367386554</v>
      </c>
      <c r="M112" s="2">
        <f>AVERAGE(eod_group_score_df_positive!M112:M116)</f>
        <v>6.6953199113262765E-2</v>
      </c>
      <c r="N112" s="2">
        <f>AVERAGE(eod_group_score_df_positive!N112:N116)</f>
        <v>0.9989595409971862</v>
      </c>
      <c r="O112" s="2">
        <f>AVERAGE(eod_group_score_df_positive!O112:O116)</f>
        <v>0.36363900361882573</v>
      </c>
      <c r="P112" s="2">
        <f>AVERAGE(eod_group_score_df_positive!P112:P116)</f>
        <v>0.6531014914369051</v>
      </c>
      <c r="Q112" s="2">
        <f>AVERAGE(eod_group_score_df_positive!Q112:Q116)</f>
        <v>8.676503851359367E-2</v>
      </c>
      <c r="R112" s="2">
        <f>AVERAGE(eod_group_score_df_positive!R112:R116)</f>
        <v>0.13634356261957423</v>
      </c>
      <c r="S112" s="2">
        <f>AVERAGE(eod_group_score_df_positive!S112:S116)</f>
        <v>0.5590442671611906</v>
      </c>
      <c r="T112" s="2">
        <f>AVERAGE(eod_group_score_df_positive!T112:T116)</f>
        <v>0.28241236746122617</v>
      </c>
      <c r="U112" s="2">
        <f>AVERAGE(eod_group_score_df_positive!U112:U116)</f>
        <v>7.6609596752161054E-3</v>
      </c>
      <c r="V112" s="2">
        <f>AVERAGE(eod_group_score_df_positive!V112:V116)</f>
        <v>0.39579141347543556</v>
      </c>
      <c r="W112" s="2">
        <f>AVERAGE(eod_group_score_df_positive!W112:W116)</f>
        <v>0.17270124499942427</v>
      </c>
      <c r="X112" s="2">
        <f>AVERAGE(eod_group_score_df_positive!X112:X116)</f>
        <v>0.29215306817376219</v>
      </c>
      <c r="Y112" s="2">
        <f>AVERAGE(eod_group_score_df_positive!Y112:Y116)</f>
        <v>0.16011507530608263</v>
      </c>
      <c r="Z112" s="1" t="s">
        <v>277</v>
      </c>
      <c r="AA112" s="2">
        <f>ABS(AVERAGE(eod_group_score_df_negative!C112:C116))</f>
        <v>0.40425635723908276</v>
      </c>
      <c r="AB112" s="2">
        <f>ABS(AVERAGE(eod_group_score_df_negative!D112:D116))</f>
        <v>0.15918591083583991</v>
      </c>
      <c r="AC112" s="2">
        <f>ABS(AVERAGE(eod_group_score_df_negative!E112:E116))</f>
        <v>0.1270954168912346</v>
      </c>
      <c r="AD112" s="2">
        <f>ABS(AVERAGE(eod_group_score_df_negative!F112:F116))</f>
        <v>3.661575725577678E-2</v>
      </c>
      <c r="AE112" s="2">
        <f>ABS(AVERAGE(eod_group_score_df_negative!G112:G116))</f>
        <v>7.8851012722275432E-2</v>
      </c>
      <c r="AF112" s="2">
        <f>ABS(AVERAGE(eod_group_score_df_negative!H112:H116))</f>
        <v>0.16183089086366576</v>
      </c>
      <c r="AG112" s="2">
        <f>ABS(AVERAGE(eod_group_score_df_negative!I112:I116))</f>
        <v>0.19929848144805079</v>
      </c>
      <c r="AH112" s="2">
        <f>ABS(AVERAGE(eod_group_score_df_negative!J112:J116))</f>
        <v>4.8728356620813824E-2</v>
      </c>
      <c r="AI112" s="2">
        <f>ABS(AVERAGE(eod_group_score_df_negative!K112:K116))</f>
        <v>5.3627956638696905E-2</v>
      </c>
      <c r="AJ112" s="2">
        <f>ABS(AVERAGE(eod_group_score_df_negative!L112:L116))</f>
        <v>8.8507113171720303E-2</v>
      </c>
      <c r="AK112" s="2">
        <f>ABS(AVERAGE(eod_group_score_df_negative!M112:M116))</f>
        <v>5.8235799716882322E-2</v>
      </c>
      <c r="AL112" s="2">
        <f>ABS(AVERAGE(eod_group_score_df_negative!N112:N116))</f>
        <v>8.9688982409387302E-2</v>
      </c>
      <c r="AM112" s="2">
        <f>ABS(AVERAGE(eod_group_score_df_negative!O112:O116))</f>
        <v>2.1317092472722378E-2</v>
      </c>
      <c r="AN112" s="2">
        <f>ABS(AVERAGE(eod_group_score_df_negative!P112:P116))</f>
        <v>0.13918592615738726</v>
      </c>
      <c r="AO112" s="2">
        <f>ABS(AVERAGE(eod_group_score_df_negative!Q112:Q116))</f>
        <v>0.13898812201909655</v>
      </c>
      <c r="AP112" s="2">
        <f>ABS(AVERAGE(eod_group_score_df_negative!R112:R116))</f>
        <v>4.9806492736496989E-2</v>
      </c>
      <c r="AQ112" s="2">
        <f>ABS(AVERAGE(eod_group_score_df_negative!S112:S116))</f>
        <v>0.13264346070251845</v>
      </c>
      <c r="AR112" s="2">
        <f>ABS(AVERAGE(eod_group_score_df_negative!T112:T116))</f>
        <v>0.16991896079307428</v>
      </c>
      <c r="AS112" s="2">
        <f>ABS(AVERAGE(eod_group_score_df_negative!U112:U116))</f>
        <v>0.35900413200386921</v>
      </c>
      <c r="AT112" s="2">
        <f>ABS(AVERAGE(eod_group_score_df_negative!V112:V116))</f>
        <v>0.14507829814895049</v>
      </c>
      <c r="AU112" s="2">
        <f>ABS(AVERAGE(eod_group_score_df_negative!W112:W116))</f>
        <v>0.1198705656253406</v>
      </c>
      <c r="AV112" s="2">
        <f>ABS(AVERAGE(eod_group_score_df_negative!X112:X116))</f>
        <v>0.15240373073675118</v>
      </c>
      <c r="AW112" s="2">
        <f>ABS(AVERAGE(eod_group_score_df_negative!Y112:Y116))</f>
        <v>0.12931227081061017</v>
      </c>
      <c r="AX112" t="s">
        <v>277</v>
      </c>
      <c r="AY112" s="4">
        <f t="shared" si="235"/>
        <v>0.65279354225027098</v>
      </c>
      <c r="AZ112" s="4">
        <f t="shared" si="236"/>
        <v>-0.57612120345705964</v>
      </c>
      <c r="BA112" s="4">
        <f t="shared" si="237"/>
        <v>0.33616896992262668</v>
      </c>
      <c r="BB112" s="4">
        <f t="shared" si="238"/>
        <v>0.73948928906623201</v>
      </c>
      <c r="BC112" s="4">
        <f t="shared" si="239"/>
        <v>0.57314731204250691</v>
      </c>
      <c r="BD112" s="4">
        <f t="shared" si="240"/>
        <v>0.11798579082258615</v>
      </c>
      <c r="BE112" s="4">
        <f t="shared" si="241"/>
        <v>0.10055582639326198</v>
      </c>
      <c r="BF112" s="4">
        <f t="shared" si="242"/>
        <v>0.65912747810827277</v>
      </c>
      <c r="BG112" s="4">
        <f t="shared" si="243"/>
        <v>-0.15159425419889855</v>
      </c>
      <c r="BH112" s="4">
        <f t="shared" si="244"/>
        <v>0.72943855952300718</v>
      </c>
      <c r="BI112" s="4">
        <f t="shared" si="245"/>
        <v>6.9633909351796197E-2</v>
      </c>
      <c r="BJ112" s="4">
        <f t="shared" si="246"/>
        <v>0.83522876211922903</v>
      </c>
      <c r="BK112" s="4">
        <f t="shared" si="247"/>
        <v>0.88924922769555059</v>
      </c>
      <c r="BL112" s="4">
        <f t="shared" si="248"/>
        <v>0.64864789452289306</v>
      </c>
      <c r="BM112" s="4">
        <f t="shared" si="249"/>
        <v>-0.23132824976747426</v>
      </c>
      <c r="BN112" s="4">
        <f t="shared" si="250"/>
        <v>0.46487802390145716</v>
      </c>
      <c r="BO112" s="4">
        <f t="shared" si="251"/>
        <v>0.61646432238377191</v>
      </c>
      <c r="BP112" s="4">
        <f t="shared" si="252"/>
        <v>0.24869691670993027</v>
      </c>
      <c r="BQ112" s="4">
        <f t="shared" si="253"/>
        <v>-0.95821276773235231</v>
      </c>
      <c r="BR112" s="4">
        <f t="shared" si="254"/>
        <v>0.46353698485633832</v>
      </c>
      <c r="BS112" s="4">
        <f t="shared" si="255"/>
        <v>0.18057337534080187</v>
      </c>
      <c r="BT112" s="4">
        <f t="shared" si="256"/>
        <v>0.31435654067038959</v>
      </c>
      <c r="BU112" s="4">
        <f t="shared" si="257"/>
        <v>0.10642672473337481</v>
      </c>
      <c r="BV112" t="s">
        <v>277</v>
      </c>
      <c r="BW112" s="1">
        <f t="shared" si="231"/>
        <v>45317</v>
      </c>
      <c r="BX112">
        <f>group_stock_price_index[[#This Row],[VNINDEX]]</f>
        <v>1175.67</v>
      </c>
      <c r="BY112" s="5">
        <f t="shared" si="258"/>
        <v>0.28607456234449857</v>
      </c>
      <c r="BZ112" s="5">
        <f t="shared" si="259"/>
        <v>0.30407645316301191</v>
      </c>
      <c r="CA112" s="5">
        <f t="shared" si="260"/>
        <v>0.56263832818158999</v>
      </c>
      <c r="CB112" s="5">
        <f t="shared" si="261"/>
        <v>0.58430219807743455</v>
      </c>
      <c r="CC112" s="5">
        <f t="shared" si="262"/>
        <v>0</v>
      </c>
      <c r="CD112" s="5">
        <f t="shared" ref="CD112:CE112" si="410">IF(AVERAGE(BS112:BS116)&lt;0,0,AVERAGE(BS112:BS116))</f>
        <v>0.39444534980936541</v>
      </c>
      <c r="CE112" s="5">
        <f t="shared" si="410"/>
        <v>0.42426705007334642</v>
      </c>
      <c r="CF112" s="5">
        <f t="shared" ref="CF112:CG112" si="411">IF(AVERAGE(BE112:BE116)&lt;0,0,AVERAGE(BE112:BE116))</f>
        <v>0.33243248369682982</v>
      </c>
      <c r="CG112" s="5">
        <f t="shared" si="411"/>
        <v>0.57646334211915529</v>
      </c>
      <c r="CH112" s="5">
        <f t="shared" si="265"/>
        <v>0.79419257558762069</v>
      </c>
      <c r="CI112" s="5">
        <f t="shared" si="266"/>
        <v>0.67322469235918514</v>
      </c>
      <c r="CJ112" s="5">
        <f t="shared" si="267"/>
        <v>3.725456827601792E-3</v>
      </c>
      <c r="CK112" s="5">
        <f t="shared" si="268"/>
        <v>0</v>
      </c>
      <c r="CL112" s="5">
        <f t="shared" si="269"/>
        <v>0.25980446529383466</v>
      </c>
      <c r="CM112" s="5">
        <f t="shared" si="270"/>
        <v>0.54555131735059059</v>
      </c>
      <c r="CN112" s="5">
        <f t="shared" si="271"/>
        <v>0.34113790262722476</v>
      </c>
      <c r="CO112" s="5">
        <f t="shared" si="272"/>
        <v>0.73093711985890419</v>
      </c>
      <c r="CP112" s="5">
        <f t="shared" si="273"/>
        <v>0.31487994753335552</v>
      </c>
      <c r="CQ112" s="5">
        <f t="shared" si="274"/>
        <v>0.40719720004684701</v>
      </c>
      <c r="CR112" s="5">
        <f t="shared" ref="CR112:CS112" si="412">IF(AVERAGE(BH112:BH116)&lt;0,0,AVERAGE(BH112:BH116))</f>
        <v>0.38661279864215298</v>
      </c>
      <c r="CS112" s="5">
        <f t="shared" si="412"/>
        <v>0.50372574159378503</v>
      </c>
      <c r="CT112" s="5">
        <f t="shared" si="276"/>
        <v>0</v>
      </c>
      <c r="CU112" s="5">
        <f t="shared" si="277"/>
        <v>0.74726742443492056</v>
      </c>
    </row>
    <row r="113" spans="1:99" x14ac:dyDescent="0.25">
      <c r="A113" s="1">
        <f>eod_group_score_df_positive[[#This Row],[date]]</f>
        <v>45316</v>
      </c>
      <c r="B113" s="1" t="s">
        <v>277</v>
      </c>
      <c r="C113" s="2">
        <f>AVERAGE(eod_group_score_df_positive!C113:C117)</f>
        <v>1.9075409098219214</v>
      </c>
      <c r="D113" s="2">
        <f>AVERAGE(eod_group_score_df_positive!D113:D117)</f>
        <v>2.6442182325389991E-2</v>
      </c>
      <c r="E113" s="2">
        <f>AVERAGE(eod_group_score_df_positive!E113:E117)</f>
        <v>0.20651874916790702</v>
      </c>
      <c r="F113" s="2">
        <f>AVERAGE(eod_group_score_df_positive!F113:F117)</f>
        <v>0.11817160772793127</v>
      </c>
      <c r="G113" s="2">
        <f>AVERAGE(eod_group_score_df_positive!G113:G117)</f>
        <v>0.29531263051419709</v>
      </c>
      <c r="H113" s="2">
        <f>AVERAGE(eod_group_score_df_positive!H113:H117)</f>
        <v>0.24706744391299335</v>
      </c>
      <c r="I113" s="2">
        <f>AVERAGE(eod_group_score_df_positive!I113:I117)</f>
        <v>0.30787020065870452</v>
      </c>
      <c r="J113" s="2">
        <f>AVERAGE(eod_group_score_df_positive!J113:J117)</f>
        <v>0.22584876418188543</v>
      </c>
      <c r="K113" s="2">
        <f>AVERAGE(eod_group_score_df_positive!K113:K117)</f>
        <v>3.8874795685404986E-2</v>
      </c>
      <c r="L113" s="2">
        <f>AVERAGE(eod_group_score_df_positive!L113:L117)</f>
        <v>0.46448964544700544</v>
      </c>
      <c r="M113" s="2">
        <f>AVERAGE(eod_group_score_df_positive!M113:M117)</f>
        <v>0.11209662800857209</v>
      </c>
      <c r="N113" s="2">
        <f>AVERAGE(eod_group_score_df_positive!N113:N117)</f>
        <v>0.74332223068798575</v>
      </c>
      <c r="O113" s="2">
        <f>AVERAGE(eod_group_score_df_positive!O113:O117)</f>
        <v>0.23761153290871126</v>
      </c>
      <c r="P113" s="2">
        <f>AVERAGE(eod_group_score_df_positive!P113:P117)</f>
        <v>0.68116693692386876</v>
      </c>
      <c r="Q113" s="2">
        <f>AVERAGE(eod_group_score_df_positive!Q113:Q117)</f>
        <v>0.27574500831389565</v>
      </c>
      <c r="R113" s="2">
        <f>AVERAGE(eod_group_score_df_positive!R113:R117)</f>
        <v>1.0378392557970535E-2</v>
      </c>
      <c r="S113" s="2">
        <f>AVERAGE(eod_group_score_df_positive!S113:S117)</f>
        <v>0.54314141455718234</v>
      </c>
      <c r="T113" s="2">
        <f>AVERAGE(eod_group_score_df_positive!T113:T117)</f>
        <v>0.2720248747498285</v>
      </c>
      <c r="U113" s="2">
        <f>AVERAGE(eod_group_score_df_positive!U113:U117)</f>
        <v>2.4765967911741227E-2</v>
      </c>
      <c r="V113" s="2">
        <f>AVERAGE(eod_group_score_df_positive!V113:V117)</f>
        <v>0.41462171186262553</v>
      </c>
      <c r="W113" s="2">
        <f>AVERAGE(eod_group_score_df_positive!W113:W117)</f>
        <v>0.14865208377165223</v>
      </c>
      <c r="X113" s="2">
        <f>AVERAGE(eod_group_score_df_positive!X113:X117)</f>
        <v>0.30833005963500482</v>
      </c>
      <c r="Y113" s="2">
        <f>AVERAGE(eod_group_score_df_positive!Y113:Y117)</f>
        <v>0.15460423195181244</v>
      </c>
      <c r="Z113" s="1" t="s">
        <v>277</v>
      </c>
      <c r="AA113" s="2">
        <f>ABS(AVERAGE(eod_group_score_df_negative!C113:C117))</f>
        <v>0.38554101768555299</v>
      </c>
      <c r="AB113" s="2">
        <f>ABS(AVERAGE(eod_group_score_df_negative!D113:D117))</f>
        <v>0.18282798239104664</v>
      </c>
      <c r="AC113" s="2">
        <f>ABS(AVERAGE(eod_group_score_df_negative!E113:E117))</f>
        <v>0.16106461790459417</v>
      </c>
      <c r="AD113" s="2">
        <f>ABS(AVERAGE(eod_group_score_df_negative!F113:F117))</f>
        <v>6.9140650825090896E-2</v>
      </c>
      <c r="AE113" s="2">
        <f>ABS(AVERAGE(eod_group_score_df_negative!G113:G117))</f>
        <v>0.11019461124582304</v>
      </c>
      <c r="AF113" s="2">
        <f>ABS(AVERAGE(eod_group_score_df_negative!H113:H117))</f>
        <v>0.18921442998517743</v>
      </c>
      <c r="AG113" s="2">
        <f>ABS(AVERAGE(eod_group_score_df_negative!I113:I117))</f>
        <v>0.21368697083682947</v>
      </c>
      <c r="AH113" s="2">
        <f>ABS(AVERAGE(eod_group_score_df_negative!J113:J117))</f>
        <v>4.8254632553016263E-2</v>
      </c>
      <c r="AI113" s="2">
        <f>ABS(AVERAGE(eod_group_score_df_negative!K113:K117))</f>
        <v>8.1497232082264656E-2</v>
      </c>
      <c r="AJ113" s="2">
        <f>ABS(AVERAGE(eod_group_score_df_negative!L113:L117))</f>
        <v>0.10561590556398452</v>
      </c>
      <c r="AK113" s="2">
        <f>ABS(AVERAGE(eod_group_score_df_negative!M113:M117))</f>
        <v>6.0695181419418764E-2</v>
      </c>
      <c r="AL113" s="2">
        <f>ABS(AVERAGE(eod_group_score_df_negative!N113:N117))</f>
        <v>9.7757540279919272E-2</v>
      </c>
      <c r="AM113" s="2">
        <f>ABS(AVERAGE(eod_group_score_df_negative!O113:O117))</f>
        <v>4.1687011088239592E-2</v>
      </c>
      <c r="AN113" s="2">
        <f>ABS(AVERAGE(eod_group_score_df_negative!P113:P117))</f>
        <v>0.13871581886951148</v>
      </c>
      <c r="AO113" s="2">
        <f>ABS(AVERAGE(eod_group_score_df_negative!Q113:Q117))</f>
        <v>0.1380766760602592</v>
      </c>
      <c r="AP113" s="2">
        <f>ABS(AVERAGE(eod_group_score_df_negative!R113:R117))</f>
        <v>4.3061787754737693E-2</v>
      </c>
      <c r="AQ113" s="2">
        <f>ABS(AVERAGE(eod_group_score_df_negative!S113:S117))</f>
        <v>0.17799560263676392</v>
      </c>
      <c r="AR113" s="2">
        <f>ABS(AVERAGE(eod_group_score_df_negative!T113:T117))</f>
        <v>0.14770874295969505</v>
      </c>
      <c r="AS113" s="2">
        <f>ABS(AVERAGE(eod_group_score_df_negative!U113:U117))</f>
        <v>0.35565142418445161</v>
      </c>
      <c r="AT113" s="2">
        <f>ABS(AVERAGE(eod_group_score_df_negative!V113:V117))</f>
        <v>0.17243326943777357</v>
      </c>
      <c r="AU113" s="2">
        <f>ABS(AVERAGE(eod_group_score_df_negative!W113:W117))</f>
        <v>0.13301915281256729</v>
      </c>
      <c r="AV113" s="2">
        <f>ABS(AVERAGE(eod_group_score_df_negative!X113:X117))</f>
        <v>0.13586505817685351</v>
      </c>
      <c r="AW113" s="2">
        <f>ABS(AVERAGE(eod_group_score_df_negative!Y113:Y117))</f>
        <v>2.1722234265603231E-3</v>
      </c>
      <c r="AX113" t="s">
        <v>277</v>
      </c>
      <c r="AY113" s="4">
        <f t="shared" si="235"/>
        <v>0.66373550542555027</v>
      </c>
      <c r="AZ113" s="4">
        <f t="shared" si="236"/>
        <v>-0.74729142722069863</v>
      </c>
      <c r="BA113" s="4">
        <f t="shared" si="237"/>
        <v>0.12365665950915455</v>
      </c>
      <c r="BB113" s="4">
        <f t="shared" si="238"/>
        <v>0.2617605344231182</v>
      </c>
      <c r="BC113" s="4">
        <f t="shared" si="239"/>
        <v>0.45650977394363584</v>
      </c>
      <c r="BD113" s="4">
        <f t="shared" si="240"/>
        <v>0.13260467002880563</v>
      </c>
      <c r="BE113" s="4">
        <f t="shared" si="241"/>
        <v>0.18058083556172808</v>
      </c>
      <c r="BF113" s="4">
        <f t="shared" si="242"/>
        <v>0.64790926980240537</v>
      </c>
      <c r="BG113" s="4">
        <f t="shared" si="243"/>
        <v>-0.35408921148296463</v>
      </c>
      <c r="BH113" s="4">
        <f t="shared" si="244"/>
        <v>0.62948648587374112</v>
      </c>
      <c r="BI113" s="4">
        <f t="shared" si="245"/>
        <v>0.29747617528465276</v>
      </c>
      <c r="BJ113" s="4">
        <f t="shared" si="246"/>
        <v>0.76754276192513593</v>
      </c>
      <c r="BK113" s="4">
        <f t="shared" si="247"/>
        <v>0.70148780232313201</v>
      </c>
      <c r="BL113" s="4">
        <f t="shared" si="248"/>
        <v>0.66162035269230757</v>
      </c>
      <c r="BM113" s="4">
        <f t="shared" si="249"/>
        <v>0.33267549152683912</v>
      </c>
      <c r="BN113" s="4">
        <f t="shared" si="250"/>
        <v>-0.61158841541174513</v>
      </c>
      <c r="BO113" s="4">
        <f t="shared" si="251"/>
        <v>0.50634734206441967</v>
      </c>
      <c r="BP113" s="4">
        <f t="shared" si="252"/>
        <v>0.29617863936780581</v>
      </c>
      <c r="BQ113" s="4">
        <f t="shared" si="253"/>
        <v>-0.86979581677233686</v>
      </c>
      <c r="BR113" s="4">
        <f t="shared" si="254"/>
        <v>0.41254814308597587</v>
      </c>
      <c r="BS113" s="4">
        <f t="shared" si="255"/>
        <v>5.5500629558995464E-2</v>
      </c>
      <c r="BT113" s="4">
        <f t="shared" si="256"/>
        <v>0.38826406356676785</v>
      </c>
      <c r="BU113" s="4">
        <f t="shared" si="257"/>
        <v>0.9722889075235468</v>
      </c>
      <c r="BV113" t="s">
        <v>277</v>
      </c>
      <c r="BW113" s="1">
        <f t="shared" si="231"/>
        <v>45316</v>
      </c>
      <c r="BX113">
        <f>group_stock_price_index[[#This Row],[VNINDEX]]</f>
        <v>1170.3699999999999</v>
      </c>
      <c r="BY113" s="5">
        <f t="shared" si="258"/>
        <v>0.31577119351520339</v>
      </c>
      <c r="BZ113" s="5">
        <f t="shared" si="259"/>
        <v>0.28348833485105696</v>
      </c>
      <c r="CA113" s="5">
        <f t="shared" si="260"/>
        <v>0.48366793028817784</v>
      </c>
      <c r="CB113" s="5">
        <f t="shared" si="261"/>
        <v>0.59619345190074757</v>
      </c>
      <c r="CC113" s="5">
        <f t="shared" si="262"/>
        <v>0</v>
      </c>
      <c r="CD113" s="5">
        <f t="shared" ref="CD113:CE113" si="413">IF(AVERAGE(BS113:BS117)&lt;0,0,AVERAGE(BS113:BS117))</f>
        <v>0.49059748736398723</v>
      </c>
      <c r="CE113" s="5">
        <f t="shared" si="413"/>
        <v>0.41243191679288921</v>
      </c>
      <c r="CF113" s="5">
        <f t="shared" ref="CF113:CG113" si="414">IF(AVERAGE(BE113:BE117)&lt;0,0,AVERAGE(BE113:BE117))</f>
        <v>0.37151611133478674</v>
      </c>
      <c r="CG113" s="5">
        <f t="shared" si="414"/>
        <v>0.47465802267106472</v>
      </c>
      <c r="CH113" s="5">
        <f t="shared" si="265"/>
        <v>0.73950685807999528</v>
      </c>
      <c r="CI113" s="5">
        <f t="shared" si="266"/>
        <v>0.66632451259560943</v>
      </c>
      <c r="CJ113" s="5">
        <f t="shared" si="267"/>
        <v>0.14718790079214783</v>
      </c>
      <c r="CK113" s="5">
        <f t="shared" si="268"/>
        <v>0</v>
      </c>
      <c r="CL113" s="5">
        <f t="shared" si="269"/>
        <v>0.22258963330671086</v>
      </c>
      <c r="CM113" s="5">
        <f t="shared" si="270"/>
        <v>0.44028222741490658</v>
      </c>
      <c r="CN113" s="5">
        <f t="shared" si="271"/>
        <v>0.49201789335960855</v>
      </c>
      <c r="CO113" s="5">
        <f t="shared" si="272"/>
        <v>0.69448884419679469</v>
      </c>
      <c r="CP113" s="5">
        <f t="shared" si="273"/>
        <v>0.30373288305873486</v>
      </c>
      <c r="CQ113" s="5">
        <f t="shared" si="274"/>
        <v>0.30696240190543966</v>
      </c>
      <c r="CR113" s="5">
        <f t="shared" ref="CR113:CS113" si="415">IF(AVERAGE(BH113:BH117)&lt;0,0,AVERAGE(BH113:BH117))</f>
        <v>0.34325255099831775</v>
      </c>
      <c r="CS113" s="5">
        <f t="shared" si="415"/>
        <v>0.65298603045819537</v>
      </c>
      <c r="CT113" s="5">
        <f t="shared" si="276"/>
        <v>0</v>
      </c>
      <c r="CU113" s="5">
        <f t="shared" si="277"/>
        <v>0.88324323501524238</v>
      </c>
    </row>
    <row r="114" spans="1:99" x14ac:dyDescent="0.25">
      <c r="A114" s="1">
        <f>eod_group_score_df_positive[[#This Row],[date]]</f>
        <v>45315</v>
      </c>
      <c r="B114" s="1" t="s">
        <v>277</v>
      </c>
      <c r="C114" s="2">
        <f>AVERAGE(eod_group_score_df_positive!C114:C118)</f>
        <v>0.14880785437744906</v>
      </c>
      <c r="D114" s="2">
        <f>AVERAGE(eod_group_score_df_positive!D114:D118)</f>
        <v>5.1608090201502851E-2</v>
      </c>
      <c r="E114" s="2">
        <f>AVERAGE(eod_group_score_df_positive!E114:E118)</f>
        <v>0.28154996427416301</v>
      </c>
      <c r="F114" s="2">
        <f>AVERAGE(eod_group_score_df_positive!F114:F118)</f>
        <v>0.24023690821221785</v>
      </c>
      <c r="G114" s="2">
        <f>AVERAGE(eod_group_score_df_positive!G114:G118)</f>
        <v>0.29776504441969204</v>
      </c>
      <c r="H114" s="2">
        <f>AVERAGE(eod_group_score_df_positive!H114:H118)</f>
        <v>0.26565234231548901</v>
      </c>
      <c r="I114" s="2">
        <f>AVERAGE(eod_group_score_df_positive!I114:I118)</f>
        <v>0.32217170607057927</v>
      </c>
      <c r="J114" s="2">
        <f>AVERAGE(eod_group_score_df_positive!J114:J118)</f>
        <v>0.22126996939679894</v>
      </c>
      <c r="K114" s="2">
        <f>AVERAGE(eod_group_score_df_positive!K114:K118)</f>
        <v>4.149594221801025E-2</v>
      </c>
      <c r="L114" s="2">
        <f>AVERAGE(eod_group_score_df_positive!L114:L118)</f>
        <v>8.4197945849424999E-2</v>
      </c>
      <c r="M114" s="2">
        <f>AVERAGE(eod_group_score_df_positive!M114:M118)</f>
        <v>0.31762537549641257</v>
      </c>
      <c r="N114" s="2">
        <f>AVERAGE(eod_group_score_df_positive!N114:N118)</f>
        <v>0.60143270399570858</v>
      </c>
      <c r="O114" s="2">
        <f>AVERAGE(eod_group_score_df_positive!O114:O118)</f>
        <v>0.20461341609060021</v>
      </c>
      <c r="P114" s="2">
        <f>AVERAGE(eod_group_score_df_positive!P114:P118)</f>
        <v>0.68861606232823191</v>
      </c>
      <c r="Q114" s="2">
        <f>AVERAGE(eod_group_score_df_positive!Q114:Q118)</f>
        <v>0.31063122498006784</v>
      </c>
      <c r="R114" s="2">
        <f>AVERAGE(eod_group_score_df_positive!R114:R118)</f>
        <v>1.4921290002800597E-2</v>
      </c>
      <c r="S114" s="2">
        <f>AVERAGE(eod_group_score_df_positive!S114:S118)</f>
        <v>0.5615406273013801</v>
      </c>
      <c r="T114" s="2">
        <f>AVERAGE(eod_group_score_df_positive!T114:T118)</f>
        <v>0.22357944935286497</v>
      </c>
      <c r="U114" s="2">
        <f>AVERAGE(eod_group_score_df_positive!U114:U118)</f>
        <v>4.8883967771970863E-2</v>
      </c>
      <c r="V114" s="2">
        <f>AVERAGE(eod_group_score_df_positive!V114:V118)</f>
        <v>0.41974531010975813</v>
      </c>
      <c r="W114" s="2">
        <f>AVERAGE(eod_group_score_df_positive!W114:W118)</f>
        <v>0.13710534340372163</v>
      </c>
      <c r="X114" s="2">
        <f>AVERAGE(eod_group_score_df_positive!X114:X118)</f>
        <v>0.37677021485747469</v>
      </c>
      <c r="Y114" s="2">
        <f>AVERAGE(eod_group_score_df_positive!Y114:Y118)</f>
        <v>0.21636095923464466</v>
      </c>
      <c r="Z114" s="1" t="s">
        <v>277</v>
      </c>
      <c r="AA114" s="2">
        <f>ABS(AVERAGE(eod_group_score_df_negative!C114:C118))</f>
        <v>0.39154818918649342</v>
      </c>
      <c r="AB114" s="2">
        <f>ABS(AVERAGE(eod_group_score_df_negative!D114:D118))</f>
        <v>0.16153856609520825</v>
      </c>
      <c r="AC114" s="2">
        <f>ABS(AVERAGE(eod_group_score_df_negative!E114:E118))</f>
        <v>0.1609466320144203</v>
      </c>
      <c r="AD114" s="2">
        <f>ABS(AVERAGE(eod_group_score_df_negative!F114:F118))</f>
        <v>8.711530137849198E-2</v>
      </c>
      <c r="AE114" s="2">
        <f>ABS(AVERAGE(eod_group_score_df_negative!G114:G118))</f>
        <v>9.9870170680802298E-2</v>
      </c>
      <c r="AF114" s="2">
        <f>ABS(AVERAGE(eod_group_score_df_negative!H114:H118))</f>
        <v>0.15170128778369368</v>
      </c>
      <c r="AG114" s="2">
        <f>ABS(AVERAGE(eod_group_score_df_negative!I114:I118))</f>
        <v>0.17120326513134765</v>
      </c>
      <c r="AH114" s="2">
        <f>ABS(AVERAGE(eod_group_score_df_negative!J114:J118))</f>
        <v>5.1203626541481043E-2</v>
      </c>
      <c r="AI114" s="2">
        <f>ABS(AVERAGE(eod_group_score_df_negative!K114:K118))</f>
        <v>7.7282441635535465E-2</v>
      </c>
      <c r="AJ114" s="2">
        <f>ABS(AVERAGE(eod_group_score_df_negative!L114:L118))</f>
        <v>0.13914825087301921</v>
      </c>
      <c r="AK114" s="2">
        <f>ABS(AVERAGE(eod_group_score_df_negative!M114:M118))</f>
        <v>5.5682601479323579E-2</v>
      </c>
      <c r="AL114" s="2">
        <f>ABS(AVERAGE(eod_group_score_df_negative!N114:N118))</f>
        <v>8.7525228235462701E-2</v>
      </c>
      <c r="AM114" s="2">
        <f>ABS(AVERAGE(eod_group_score_df_negative!O114:O118))</f>
        <v>4.6099881273700974E-2</v>
      </c>
      <c r="AN114" s="2">
        <f>ABS(AVERAGE(eod_group_score_df_negative!P114:P118))</f>
        <v>0.14240722386352983</v>
      </c>
      <c r="AO114" s="2">
        <f>ABS(AVERAGE(eod_group_score_df_negative!Q114:Q118))</f>
        <v>0.11845889590360008</v>
      </c>
      <c r="AP114" s="2">
        <f>ABS(AVERAGE(eod_group_score_df_negative!R114:R118))</f>
        <v>4.1297430416137433E-2</v>
      </c>
      <c r="AQ114" s="2">
        <f>ABS(AVERAGE(eod_group_score_df_negative!S114:S118))</f>
        <v>0.17149793750925033</v>
      </c>
      <c r="AR114" s="2">
        <f>ABS(AVERAGE(eod_group_score_df_negative!T114:T118))</f>
        <v>0.13493782290993178</v>
      </c>
      <c r="AS114" s="2">
        <f>ABS(AVERAGE(eod_group_score_df_negative!U114:U118))</f>
        <v>0.32847091900571168</v>
      </c>
      <c r="AT114" s="2">
        <f>ABS(AVERAGE(eod_group_score_df_negative!V114:V118))</f>
        <v>0.17446429524384405</v>
      </c>
      <c r="AU114" s="2">
        <f>ABS(AVERAGE(eod_group_score_df_negative!W114:W118))</f>
        <v>8.5119762272688998E-2</v>
      </c>
      <c r="AV114" s="2">
        <f>ABS(AVERAGE(eod_group_score_df_negative!X114:X118))</f>
        <v>0.11095646638515255</v>
      </c>
      <c r="AW114" s="2">
        <f>ABS(AVERAGE(eod_group_score_df_negative!Y114:Y118))</f>
        <v>5.2920889871879706E-3</v>
      </c>
      <c r="AX114" t="s">
        <v>277</v>
      </c>
      <c r="AY114" s="4">
        <f t="shared" si="235"/>
        <v>-0.44922294790679052</v>
      </c>
      <c r="AZ114" s="4">
        <f t="shared" si="236"/>
        <v>-0.5157504124328206</v>
      </c>
      <c r="BA114" s="4">
        <f t="shared" si="237"/>
        <v>0.27255199988270362</v>
      </c>
      <c r="BB114" s="4">
        <f t="shared" si="238"/>
        <v>0.46775797550037812</v>
      </c>
      <c r="BC114" s="4">
        <f t="shared" si="239"/>
        <v>0.49767944644660256</v>
      </c>
      <c r="BD114" s="4">
        <f t="shared" si="240"/>
        <v>0.27303237905158567</v>
      </c>
      <c r="BE114" s="4">
        <f t="shared" si="241"/>
        <v>0.3059912840155885</v>
      </c>
      <c r="BF114" s="4">
        <f t="shared" si="242"/>
        <v>0.62415714913470333</v>
      </c>
      <c r="BG114" s="4">
        <f t="shared" si="243"/>
        <v>-0.30128798066195384</v>
      </c>
      <c r="BH114" s="4">
        <f t="shared" si="244"/>
        <v>-0.2460319711281308</v>
      </c>
      <c r="BI114" s="4">
        <f t="shared" si="245"/>
        <v>0.70168008768297618</v>
      </c>
      <c r="BJ114" s="4">
        <f t="shared" si="246"/>
        <v>0.74591996364127877</v>
      </c>
      <c r="BK114" s="4">
        <f t="shared" si="247"/>
        <v>0.63225020963515033</v>
      </c>
      <c r="BL114" s="4">
        <f t="shared" si="248"/>
        <v>0.6572726029949808</v>
      </c>
      <c r="BM114" s="4">
        <f t="shared" si="249"/>
        <v>0.44786006417651419</v>
      </c>
      <c r="BN114" s="4">
        <f t="shared" si="250"/>
        <v>-0.46917005966666719</v>
      </c>
      <c r="BO114" s="4">
        <f t="shared" si="251"/>
        <v>0.53209027262145669</v>
      </c>
      <c r="BP114" s="4">
        <f t="shared" si="252"/>
        <v>0.24724506544264344</v>
      </c>
      <c r="BQ114" s="4">
        <f t="shared" si="253"/>
        <v>-0.74091249651275515</v>
      </c>
      <c r="BR114" s="4">
        <f t="shared" si="254"/>
        <v>0.41278534149570389</v>
      </c>
      <c r="BS114" s="4">
        <f t="shared" si="255"/>
        <v>0.23393207969368937</v>
      </c>
      <c r="BT114" s="4">
        <f t="shared" si="256"/>
        <v>0.54500555063972178</v>
      </c>
      <c r="BU114" s="4">
        <f t="shared" si="257"/>
        <v>0.95224889502181265</v>
      </c>
      <c r="BV114" t="s">
        <v>277</v>
      </c>
      <c r="BW114" s="1">
        <f t="shared" si="231"/>
        <v>45315</v>
      </c>
      <c r="BX114">
        <f>group_stock_price_index[[#This Row],[VNINDEX]]</f>
        <v>1172.97</v>
      </c>
      <c r="BY114" s="5">
        <f t="shared" si="258"/>
        <v>0.29974378582436689</v>
      </c>
      <c r="BZ114" s="5">
        <f t="shared" si="259"/>
        <v>0.25182875397172755</v>
      </c>
      <c r="CA114" s="5">
        <f t="shared" si="260"/>
        <v>0.41307937220023394</v>
      </c>
      <c r="CB114" s="5">
        <f t="shared" si="261"/>
        <v>0.62655570471483046</v>
      </c>
      <c r="CC114" s="5">
        <f t="shared" si="262"/>
        <v>0</v>
      </c>
      <c r="CD114" s="5">
        <f t="shared" ref="CD114:CE114" si="416">IF(AVERAGE(BS114:BS118)&lt;0,0,AVERAGE(BS114:BS118))</f>
        <v>0.51572760920891292</v>
      </c>
      <c r="CE114" s="5">
        <f t="shared" si="416"/>
        <v>0.29359040074836096</v>
      </c>
      <c r="CF114" s="5">
        <f t="shared" ref="CF114:CG114" si="417">IF(AVERAGE(BE114:BE118)&lt;0,0,AVERAGE(BE114:BE118))</f>
        <v>0.30755031046411918</v>
      </c>
      <c r="CG114" s="5">
        <f t="shared" si="417"/>
        <v>0.24125433048041831</v>
      </c>
      <c r="CH114" s="5">
        <f t="shared" si="265"/>
        <v>0.50568691364517249</v>
      </c>
      <c r="CI114" s="5">
        <f t="shared" si="266"/>
        <v>0.60399945176731695</v>
      </c>
      <c r="CJ114" s="5">
        <f t="shared" si="267"/>
        <v>0.2003296571720202</v>
      </c>
      <c r="CK114" s="5">
        <f t="shared" si="268"/>
        <v>0</v>
      </c>
      <c r="CL114" s="5">
        <f t="shared" si="269"/>
        <v>7.5362379549839001E-2</v>
      </c>
      <c r="CM114" s="5">
        <f t="shared" si="270"/>
        <v>0.34719528036584729</v>
      </c>
      <c r="CN114" s="5">
        <f t="shared" si="271"/>
        <v>0.49163267698276486</v>
      </c>
      <c r="CO114" s="5">
        <f t="shared" si="272"/>
        <v>0.70583181211394996</v>
      </c>
      <c r="CP114" s="5">
        <f t="shared" si="273"/>
        <v>0.27216242414098374</v>
      </c>
      <c r="CQ114" s="5">
        <f t="shared" si="274"/>
        <v>0.18659808048020315</v>
      </c>
      <c r="CR114" s="5">
        <f t="shared" ref="CR114:CS114" si="418">IF(AVERAGE(BH114:BH118)&lt;0,0,AVERAGE(BH114:BH118))</f>
        <v>0.25742300373666127</v>
      </c>
      <c r="CS114" s="5">
        <f t="shared" si="418"/>
        <v>0.65922671001399835</v>
      </c>
      <c r="CT114" s="5">
        <f t="shared" si="276"/>
        <v>0</v>
      </c>
      <c r="CU114" s="5">
        <f t="shared" si="277"/>
        <v>0.77333754721333048</v>
      </c>
    </row>
    <row r="115" spans="1:99" x14ac:dyDescent="0.25">
      <c r="A115" s="1">
        <f>eod_group_score_df_positive[[#This Row],[date]]</f>
        <v>45314</v>
      </c>
      <c r="B115" s="1" t="s">
        <v>277</v>
      </c>
      <c r="C115" s="2">
        <f>AVERAGE(eod_group_score_df_positive!C115:C119)</f>
        <v>0.16174468539146883</v>
      </c>
      <c r="D115" s="2">
        <f>AVERAGE(eod_group_score_df_positive!D115:D119)</f>
        <v>3.702473967085184E-2</v>
      </c>
      <c r="E115" s="2">
        <f>AVERAGE(eod_group_score_df_positive!E115:E119)</f>
        <v>0.28604381517384125</v>
      </c>
      <c r="F115" s="2">
        <f>AVERAGE(eod_group_score_df_positive!F115:F119)</f>
        <v>0.25212025539994759</v>
      </c>
      <c r="G115" s="2">
        <f>AVERAGE(eod_group_score_df_positive!G115:G119)</f>
        <v>0.3279367816589947</v>
      </c>
      <c r="H115" s="2">
        <f>AVERAGE(eod_group_score_df_positive!H115:H119)</f>
        <v>0.32088219476130231</v>
      </c>
      <c r="I115" s="2">
        <f>AVERAGE(eod_group_score_df_positive!I115:I119)</f>
        <v>0.20879091181438697</v>
      </c>
      <c r="J115" s="2">
        <f>AVERAGE(eod_group_score_df_positive!J115:J119)</f>
        <v>0.21938788651236085</v>
      </c>
      <c r="K115" s="2">
        <f>AVERAGE(eod_group_score_df_positive!K115:K119)</f>
        <v>8.8936005995866346E-2</v>
      </c>
      <c r="L115" s="2">
        <f>AVERAGE(eod_group_score_df_positive!L115:L119)</f>
        <v>0.25747667228134052</v>
      </c>
      <c r="M115" s="2">
        <f>AVERAGE(eod_group_score_df_positive!M115:M119)</f>
        <v>0.30810532420516729</v>
      </c>
      <c r="N115" s="2">
        <f>AVERAGE(eod_group_score_df_positive!N115:N119)</f>
        <v>0.60018487665454989</v>
      </c>
      <c r="O115" s="2">
        <f>AVERAGE(eod_group_score_df_positive!O115:O119)</f>
        <v>0.20179604459796191</v>
      </c>
      <c r="P115" s="2">
        <f>AVERAGE(eod_group_score_df_positive!P115:P119)</f>
        <v>0.7229415358177127</v>
      </c>
      <c r="Q115" s="2">
        <f>AVERAGE(eod_group_score_df_positive!Q115:Q119)</f>
        <v>0.30894297840577234</v>
      </c>
      <c r="R115" s="2">
        <f>AVERAGE(eod_group_score_df_positive!R115:R119)</f>
        <v>1.4921290002800597E-2</v>
      </c>
      <c r="S115" s="2">
        <f>AVERAGE(eod_group_score_df_positive!S115:S119)</f>
        <v>0.56504219767772579</v>
      </c>
      <c r="T115" s="2">
        <f>AVERAGE(eod_group_score_df_positive!T115:T119)</f>
        <v>0.20861933256467707</v>
      </c>
      <c r="U115" s="2">
        <f>AVERAGE(eod_group_score_df_positive!U115:U119)</f>
        <v>4.8747776264120302E-2</v>
      </c>
      <c r="V115" s="2">
        <f>AVERAGE(eod_group_score_df_positive!V115:V119)</f>
        <v>0.4521408789456397</v>
      </c>
      <c r="W115" s="2">
        <f>AVERAGE(eod_group_score_df_positive!W115:W119)</f>
        <v>0.4693257136777621</v>
      </c>
      <c r="X115" s="2">
        <f>AVERAGE(eod_group_score_df_positive!X115:X119)</f>
        <v>0.28133221357197657</v>
      </c>
      <c r="Y115" s="2">
        <f>AVERAGE(eod_group_score_df_positive!Y115:Y119)</f>
        <v>0.22631017755928112</v>
      </c>
      <c r="Z115" s="1" t="s">
        <v>277</v>
      </c>
      <c r="AA115" s="2">
        <f>ABS(AVERAGE(eod_group_score_df_negative!C115:C119))</f>
        <v>0.31014190228697008</v>
      </c>
      <c r="AB115" s="2">
        <f>ABS(AVERAGE(eod_group_score_df_negative!D115:D119))</f>
        <v>0.15562229531313063</v>
      </c>
      <c r="AC115" s="2">
        <f>ABS(AVERAGE(eod_group_score_df_negative!E115:E119))</f>
        <v>0.16428881701212572</v>
      </c>
      <c r="AD115" s="2">
        <f>ABS(AVERAGE(eod_group_score_df_negative!F115:F119))</f>
        <v>8.0303828548717232E-2</v>
      </c>
      <c r="AE115" s="2">
        <f>ABS(AVERAGE(eod_group_score_df_negative!G115:G119))</f>
        <v>9.0148473111279409E-2</v>
      </c>
      <c r="AF115" s="2">
        <f>ABS(AVERAGE(eod_group_score_df_negative!H115:H119))</f>
        <v>0.13615910966977446</v>
      </c>
      <c r="AG115" s="2">
        <f>ABS(AVERAGE(eod_group_score_df_negative!I115:I119))</f>
        <v>8.448788211422624E-2</v>
      </c>
      <c r="AH115" s="2">
        <f>ABS(AVERAGE(eod_group_score_df_negative!J115:J119))</f>
        <v>4.2147274573878603E-2</v>
      </c>
      <c r="AI115" s="2">
        <f>ABS(AVERAGE(eod_group_score_df_negative!K115:K119))</f>
        <v>6.447619008985539E-2</v>
      </c>
      <c r="AJ115" s="2">
        <f>ABS(AVERAGE(eod_group_score_df_negative!L115:L119))</f>
        <v>0.12085759836535299</v>
      </c>
      <c r="AK115" s="2">
        <f>ABS(AVERAGE(eod_group_score_df_negative!M115:M119))</f>
        <v>6.0798424584607977E-2</v>
      </c>
      <c r="AL115" s="2">
        <f>ABS(AVERAGE(eod_group_score_df_negative!N115:N119))</f>
        <v>7.7333128735831688E-2</v>
      </c>
      <c r="AM115" s="2">
        <f>ABS(AVERAGE(eod_group_score_df_negative!O115:O119))</f>
        <v>3.9972168310571425E-2</v>
      </c>
      <c r="AN115" s="2">
        <f>ABS(AVERAGE(eod_group_score_df_negative!P115:P119))</f>
        <v>0.13182866697689508</v>
      </c>
      <c r="AO115" s="2">
        <f>ABS(AVERAGE(eod_group_score_df_negative!Q115:Q119))</f>
        <v>0.1233434466206409</v>
      </c>
      <c r="AP115" s="2">
        <f>ABS(AVERAGE(eod_group_score_df_negative!R115:R119))</f>
        <v>7.1635930840943357E-2</v>
      </c>
      <c r="AQ115" s="2">
        <f>ABS(AVERAGE(eod_group_score_df_negative!S115:S119))</f>
        <v>0.2073235723969368</v>
      </c>
      <c r="AR115" s="2">
        <f>ABS(AVERAGE(eod_group_score_df_negative!T115:T119))</f>
        <v>0.11312858656996534</v>
      </c>
      <c r="AS115" s="2">
        <f>ABS(AVERAGE(eod_group_score_df_negative!U115:U119))</f>
        <v>0.11248170215071454</v>
      </c>
      <c r="AT115" s="2">
        <f>ABS(AVERAGE(eod_group_score_df_negative!V115:V119))</f>
        <v>0.12009308454544135</v>
      </c>
      <c r="AU115" s="2">
        <f>ABS(AVERAGE(eod_group_score_df_negative!W115:W119))</f>
        <v>7.5326715149051052E-2</v>
      </c>
      <c r="AV115" s="2">
        <f>ABS(AVERAGE(eod_group_score_df_negative!X115:X119))</f>
        <v>0.14364482379496127</v>
      </c>
      <c r="AW115" s="2">
        <f>ABS(AVERAGE(eod_group_score_df_negative!Y115:Y119))</f>
        <v>2.0837968699118404E-2</v>
      </c>
      <c r="AX115" t="s">
        <v>277</v>
      </c>
      <c r="AY115" s="4">
        <f t="shared" si="235"/>
        <v>-0.31447644576121037</v>
      </c>
      <c r="AZ115" s="4">
        <f t="shared" si="236"/>
        <v>-0.61562097569858532</v>
      </c>
      <c r="BA115" s="4">
        <f t="shared" si="237"/>
        <v>0.27036681212885377</v>
      </c>
      <c r="BB115" s="4">
        <f t="shared" si="238"/>
        <v>0.51685914212450201</v>
      </c>
      <c r="BC115" s="4">
        <f t="shared" si="239"/>
        <v>0.56875554886137558</v>
      </c>
      <c r="BD115" s="4">
        <f t="shared" si="240"/>
        <v>0.40417153395243005</v>
      </c>
      <c r="BE115" s="4">
        <f t="shared" si="241"/>
        <v>0.42383913284373792</v>
      </c>
      <c r="BF115" s="4">
        <f t="shared" si="242"/>
        <v>0.67769324477192705</v>
      </c>
      <c r="BG115" s="4">
        <f t="shared" si="243"/>
        <v>0.15943853572335023</v>
      </c>
      <c r="BH115" s="4">
        <f t="shared" si="244"/>
        <v>0.36110678972449978</v>
      </c>
      <c r="BI115" s="4">
        <f t="shared" si="245"/>
        <v>0.67038326509793866</v>
      </c>
      <c r="BJ115" s="4">
        <f t="shared" si="246"/>
        <v>0.77171638799097952</v>
      </c>
      <c r="BK115" s="4">
        <f t="shared" si="247"/>
        <v>0.66933479112331573</v>
      </c>
      <c r="BL115" s="4">
        <f t="shared" si="248"/>
        <v>0.69154594639380018</v>
      </c>
      <c r="BM115" s="4">
        <f t="shared" si="249"/>
        <v>0.42934388183434419</v>
      </c>
      <c r="BN115" s="4">
        <f t="shared" si="250"/>
        <v>-0.65522714668168425</v>
      </c>
      <c r="BO115" s="4">
        <f t="shared" si="251"/>
        <v>0.46314665815162848</v>
      </c>
      <c r="BP115" s="4">
        <f t="shared" si="252"/>
        <v>0.29678745476128954</v>
      </c>
      <c r="BQ115" s="4">
        <f t="shared" si="253"/>
        <v>-0.39529946082570738</v>
      </c>
      <c r="BR115" s="4">
        <f t="shared" si="254"/>
        <v>0.58026579263915667</v>
      </c>
      <c r="BS115" s="4">
        <f t="shared" si="255"/>
        <v>0.72339528417671595</v>
      </c>
      <c r="BT115" s="4">
        <f t="shared" si="256"/>
        <v>0.32398783386061381</v>
      </c>
      <c r="BU115" s="4">
        <f t="shared" si="257"/>
        <v>0.83137264823073531</v>
      </c>
      <c r="BV115" t="s">
        <v>277</v>
      </c>
      <c r="BW115" s="1">
        <f t="shared" si="231"/>
        <v>45314</v>
      </c>
      <c r="BX115">
        <f>group_stock_price_index[[#This Row],[VNINDEX]]</f>
        <v>1177.5</v>
      </c>
      <c r="BY115" s="5">
        <f t="shared" si="258"/>
        <v>0.49054934853719179</v>
      </c>
      <c r="BZ115" s="5">
        <f t="shared" si="259"/>
        <v>0.1588928174123368</v>
      </c>
      <c r="CA115" s="5">
        <f t="shared" si="260"/>
        <v>0.34280945143416047</v>
      </c>
      <c r="CB115" s="5">
        <f t="shared" si="261"/>
        <v>0.65817446722481709</v>
      </c>
      <c r="CC115" s="5">
        <f t="shared" si="262"/>
        <v>0</v>
      </c>
      <c r="CD115" s="5">
        <f t="shared" ref="CD115:CE115" si="419">IF(AVERAGE(BS115:BS119)&lt;0,0,AVERAGE(BS115:BS119))</f>
        <v>0.51698069511714251</v>
      </c>
      <c r="CE115" s="5">
        <f t="shared" si="419"/>
        <v>0.14365589719062316</v>
      </c>
      <c r="CF115" s="5">
        <f t="shared" ref="CF115:CG115" si="420">IF(AVERAGE(BE115:BE119)&lt;0,0,AVERAGE(BE115:BE119))</f>
        <v>0.21156316147384319</v>
      </c>
      <c r="CG115" s="5">
        <f t="shared" si="420"/>
        <v>6.2742215342580232E-2</v>
      </c>
      <c r="CH115" s="5">
        <f t="shared" si="265"/>
        <v>0.2615917069439278</v>
      </c>
      <c r="CI115" s="5">
        <f t="shared" si="266"/>
        <v>0.53283938411168841</v>
      </c>
      <c r="CJ115" s="5">
        <f t="shared" si="267"/>
        <v>0.24420709785911715</v>
      </c>
      <c r="CK115" s="5">
        <f t="shared" si="268"/>
        <v>0</v>
      </c>
      <c r="CL115" s="5">
        <f t="shared" si="269"/>
        <v>0</v>
      </c>
      <c r="CM115" s="5">
        <f t="shared" si="270"/>
        <v>0.16981211587470796</v>
      </c>
      <c r="CN115" s="5">
        <f t="shared" si="271"/>
        <v>0.44678799383483536</v>
      </c>
      <c r="CO115" s="5">
        <f t="shared" si="272"/>
        <v>0.74247388557055893</v>
      </c>
      <c r="CP115" s="5">
        <f t="shared" si="273"/>
        <v>0.27359028406979802</v>
      </c>
      <c r="CQ115" s="5">
        <f t="shared" si="274"/>
        <v>7.3870887324853862E-2</v>
      </c>
      <c r="CR115" s="5">
        <f t="shared" ref="CR115:CS115" si="421">IF(AVERAGE(BH115:BH119)&lt;0,0,AVERAGE(BH115:BH119))</f>
        <v>0.36648145410918598</v>
      </c>
      <c r="CS115" s="5">
        <f t="shared" si="421"/>
        <v>0.51671011848303405</v>
      </c>
      <c r="CT115" s="5">
        <f t="shared" si="276"/>
        <v>0</v>
      </c>
      <c r="CU115" s="5">
        <f t="shared" si="277"/>
        <v>0.66065715797243474</v>
      </c>
    </row>
    <row r="116" spans="1:99" x14ac:dyDescent="0.25">
      <c r="A116" s="1">
        <f>eod_group_score_df_positive[[#This Row],[date]]</f>
        <v>45313</v>
      </c>
      <c r="B116" s="1" t="s">
        <v>277</v>
      </c>
      <c r="C116" s="2">
        <f>AVERAGE(eod_group_score_df_positive!C116:C120)</f>
        <v>0.62183962270882043</v>
      </c>
      <c r="D116" s="2">
        <f>AVERAGE(eod_group_score_df_positive!D116:D120)</f>
        <v>3.8270922548550183E-2</v>
      </c>
      <c r="E116" s="2">
        <f>AVERAGE(eod_group_score_df_positive!E116:E120)</f>
        <v>0.38920127252199876</v>
      </c>
      <c r="F116" s="2">
        <f>AVERAGE(eod_group_score_df_positive!F116:F120)</f>
        <v>0.39147535532385414</v>
      </c>
      <c r="G116" s="2">
        <f>AVERAGE(eod_group_score_df_positive!G116:G120)</f>
        <v>0.51257628204620731</v>
      </c>
      <c r="H116" s="2">
        <f>AVERAGE(eod_group_score_df_positive!H116:H120)</f>
        <v>0.26546294633258605</v>
      </c>
      <c r="I116" s="2">
        <f>AVERAGE(eod_group_score_df_positive!I116:I120)</f>
        <v>0.26277018296419979</v>
      </c>
      <c r="J116" s="2">
        <f>AVERAGE(eod_group_score_df_positive!J116:J120)</f>
        <v>7.5223724185869117E-2</v>
      </c>
      <c r="K116" s="2">
        <f>AVERAGE(eod_group_score_df_positive!K116:K120)</f>
        <v>0.17889506066391503</v>
      </c>
      <c r="L116" s="2">
        <f>AVERAGE(eod_group_score_df_positive!L116:L120)</f>
        <v>0.2602071086973588</v>
      </c>
      <c r="M116" s="2">
        <f>AVERAGE(eod_group_score_df_positive!M116:M120)</f>
        <v>0.37534657050437858</v>
      </c>
      <c r="N116" s="2">
        <f>AVERAGE(eod_group_score_df_positive!N116:N120)</f>
        <v>0.613333779186233</v>
      </c>
      <c r="O116" s="2">
        <f>AVERAGE(eod_group_score_df_positive!O116:O120)</f>
        <v>0.25711870083655802</v>
      </c>
      <c r="P116" s="2">
        <f>AVERAGE(eod_group_score_df_positive!P116:P120)</f>
        <v>0.78104904868503333</v>
      </c>
      <c r="Q116" s="2">
        <f>AVERAGE(eod_group_score_df_positive!Q116:Q120)</f>
        <v>0.35179079093546817</v>
      </c>
      <c r="R116" s="2">
        <f>AVERAGE(eod_group_score_df_positive!R116:R120)</f>
        <v>2.2189882431410575E-2</v>
      </c>
      <c r="S116" s="2">
        <f>AVERAGE(eod_group_score_df_positive!S116:S120)</f>
        <v>1.5090924894775035</v>
      </c>
      <c r="T116" s="2">
        <f>AVERAGE(eod_group_score_df_positive!T116:T120)</f>
        <v>0.19587087291302724</v>
      </c>
      <c r="U116" s="2">
        <f>AVERAGE(eod_group_score_df_positive!U116:U120)</f>
        <v>4.834475881189812E-2</v>
      </c>
      <c r="V116" s="2">
        <f>AVERAGE(eod_group_score_df_positive!V116:V120)</f>
        <v>0.16462435503223483</v>
      </c>
      <c r="W116" s="2">
        <f>AVERAGE(eod_group_score_df_positive!W116:W120)</f>
        <v>0.52199238780707768</v>
      </c>
      <c r="X116" s="2">
        <f>AVERAGE(eod_group_score_df_positive!X116:X120)</f>
        <v>0.32541650837978386</v>
      </c>
      <c r="Y116" s="2">
        <f>AVERAGE(eod_group_score_df_positive!Y116:Y120)</f>
        <v>0.30826070775157627</v>
      </c>
      <c r="Z116" s="1" t="s">
        <v>277</v>
      </c>
      <c r="AA116" s="2">
        <f>ABS(AVERAGE(eod_group_score_df_negative!C116:C120))</f>
        <v>4.055753194909708E-2</v>
      </c>
      <c r="AB116" s="2">
        <f>ABS(AVERAGE(eod_group_score_df_negative!D116:D120))</f>
        <v>3.1592916523077351E-2</v>
      </c>
      <c r="AC116" s="2">
        <f>ABS(AVERAGE(eod_group_score_df_negative!E116:E120))</f>
        <v>0.12370275012664891</v>
      </c>
      <c r="AD116" s="2">
        <f>ABS(AVERAGE(eod_group_score_df_negative!F116:F120))</f>
        <v>5.8008176889584637E-2</v>
      </c>
      <c r="AE116" s="2">
        <f>ABS(AVERAGE(eod_group_score_df_negative!G116:G120))</f>
        <v>8.4449416523634746E-2</v>
      </c>
      <c r="AF116" s="2">
        <f>ABS(AVERAGE(eod_group_score_df_negative!H116:H120))</f>
        <v>0.12172715700008578</v>
      </c>
      <c r="AG116" s="2">
        <f>ABS(AVERAGE(eod_group_score_df_negative!I116:I120))</f>
        <v>5.5508553235167658E-2</v>
      </c>
      <c r="AH116" s="2">
        <f>ABS(AVERAGE(eod_group_score_df_negative!J116:J120))</f>
        <v>4.2919793178859841E-2</v>
      </c>
      <c r="AI116" s="2">
        <f>ABS(AVERAGE(eod_group_score_df_negative!K116:K120))</f>
        <v>3.584426779525203E-2</v>
      </c>
      <c r="AJ116" s="2">
        <f>ABS(AVERAGE(eod_group_score_df_negative!L116:L120))</f>
        <v>9.6469617824431947E-2</v>
      </c>
      <c r="AK116" s="2">
        <f>ABS(AVERAGE(eod_group_score_df_negative!M116:M120))</f>
        <v>4.6520252130658253E-2</v>
      </c>
      <c r="AL116" s="2">
        <f>ABS(AVERAGE(eod_group_score_df_negative!N116:N120))</f>
        <v>4.9530905664209313E-2</v>
      </c>
      <c r="AM116" s="2">
        <f>ABS(AVERAGE(eod_group_score_df_negative!O116:O120))</f>
        <v>3.4669787565826345E-2</v>
      </c>
      <c r="AN116" s="2">
        <f>ABS(AVERAGE(eod_group_score_df_negative!P116:P120))</f>
        <v>0.13404441662985495</v>
      </c>
      <c r="AO116" s="2">
        <f>ABS(AVERAGE(eod_group_score_df_negative!Q116:Q120))</f>
        <v>5.5577612357811758E-2</v>
      </c>
      <c r="AP116" s="2">
        <f>ABS(AVERAGE(eod_group_score_df_negative!R116:R120))</f>
        <v>7.1635930840943357E-2</v>
      </c>
      <c r="AQ116" s="2">
        <f>ABS(AVERAGE(eod_group_score_df_negative!S116:S120))</f>
        <v>0.1644577808497974</v>
      </c>
      <c r="AR116" s="2">
        <f>ABS(AVERAGE(eod_group_score_df_negative!T116:T120))</f>
        <v>6.7840971460966043E-2</v>
      </c>
      <c r="AS116" s="2">
        <f>ABS(AVERAGE(eod_group_score_df_negative!U116:U120))</f>
        <v>5.7594719110957482E-2</v>
      </c>
      <c r="AT116" s="2">
        <f>ABS(AVERAGE(eod_group_score_df_negative!V116:V120))</f>
        <v>0.11754454752456733</v>
      </c>
      <c r="AU116" s="2">
        <f>ABS(AVERAGE(eod_group_score_df_negative!W116:W120))</f>
        <v>6.4903204750639071E-2</v>
      </c>
      <c r="AV116" s="2">
        <f>ABS(AVERAGE(eod_group_score_df_negative!X116:X120))</f>
        <v>9.4551283812303419E-2</v>
      </c>
      <c r="AW116" s="2">
        <f>ABS(AVERAGE(eod_group_score_df_negative!Y116:Y120))</f>
        <v>2.0726182883228798E-2</v>
      </c>
      <c r="AX116" t="s">
        <v>277</v>
      </c>
      <c r="AY116" s="4">
        <f t="shared" si="235"/>
        <v>0.87754315771467273</v>
      </c>
      <c r="AZ116" s="4">
        <f t="shared" si="236"/>
        <v>9.5586015801768953E-2</v>
      </c>
      <c r="BA116" s="4">
        <f t="shared" si="237"/>
        <v>0.51763782437172101</v>
      </c>
      <c r="BB116" s="4">
        <f t="shared" si="238"/>
        <v>0.74188964563872262</v>
      </c>
      <c r="BC116" s="4">
        <f t="shared" si="239"/>
        <v>0.71709955961382932</v>
      </c>
      <c r="BD116" s="4">
        <f t="shared" si="240"/>
        <v>0.37122795261376595</v>
      </c>
      <c r="BE116" s="4">
        <f t="shared" si="241"/>
        <v>0.65119533966983256</v>
      </c>
      <c r="BF116" s="4">
        <f t="shared" si="242"/>
        <v>0.27342956877846791</v>
      </c>
      <c r="BG116" s="4">
        <f t="shared" si="243"/>
        <v>0.66616019475847577</v>
      </c>
      <c r="BH116" s="4">
        <f t="shared" si="244"/>
        <v>0.4590641292176475</v>
      </c>
      <c r="BI116" s="4">
        <f t="shared" si="245"/>
        <v>0.77945527055156172</v>
      </c>
      <c r="BJ116" s="4">
        <f t="shared" si="246"/>
        <v>0.85055500226148095</v>
      </c>
      <c r="BK116" s="4">
        <f t="shared" si="247"/>
        <v>0.76236356851737241</v>
      </c>
      <c r="BL116" s="4">
        <f t="shared" si="248"/>
        <v>0.70703666519194375</v>
      </c>
      <c r="BM116" s="4">
        <f t="shared" si="249"/>
        <v>0.72713832536590051</v>
      </c>
      <c r="BN116" s="4">
        <f t="shared" si="250"/>
        <v>-0.5269983460308808</v>
      </c>
      <c r="BO116" s="4">
        <f t="shared" si="251"/>
        <v>0.80346239516589613</v>
      </c>
      <c r="BP116" s="4">
        <f t="shared" si="252"/>
        <v>0.48549166138510852</v>
      </c>
      <c r="BQ116" s="4">
        <f t="shared" si="253"/>
        <v>-8.731362925721721E-2</v>
      </c>
      <c r="BR116" s="4">
        <f t="shared" si="254"/>
        <v>0.16684973815706025</v>
      </c>
      <c r="BS116" s="4">
        <f t="shared" si="255"/>
        <v>0.77882538027662451</v>
      </c>
      <c r="BT116" s="4">
        <f t="shared" si="256"/>
        <v>0.54972126162923929</v>
      </c>
      <c r="BU116" s="4">
        <f t="shared" si="257"/>
        <v>0.8739999466651327</v>
      </c>
      <c r="BV116" t="s">
        <v>277</v>
      </c>
      <c r="BW116" s="1">
        <f t="shared" si="231"/>
        <v>45313</v>
      </c>
      <c r="BX116">
        <f>group_stock_price_index[[#This Row],[VNINDEX]]</f>
        <v>1182.8599999999999</v>
      </c>
      <c r="BY116" s="5">
        <f t="shared" si="258"/>
        <v>0.6513946846612535</v>
      </c>
      <c r="BZ116" s="5">
        <f t="shared" si="259"/>
        <v>3.0972578325256617E-2</v>
      </c>
      <c r="CA116" s="5">
        <f t="shared" si="260"/>
        <v>0.21929638188788717</v>
      </c>
      <c r="CB116" s="5">
        <f t="shared" si="261"/>
        <v>0.69971470681879411</v>
      </c>
      <c r="CC116" s="5">
        <f t="shared" si="262"/>
        <v>0</v>
      </c>
      <c r="CD116" s="5">
        <f t="shared" ref="CD116:CE116" si="422">IF(AVERAGE(BS116:BS120)&lt;0,0,AVERAGE(BS116:BS120))</f>
        <v>0.3350434241648067</v>
      </c>
      <c r="CE116" s="5">
        <f t="shared" si="422"/>
        <v>3.6976619414575439E-2</v>
      </c>
      <c r="CF116" s="5">
        <f t="shared" ref="CF116:CG116" si="423">IF(AVERAGE(BE116:BE120)&lt;0,0,AVERAGE(BE116:BE120))</f>
        <v>0.11501818192897006</v>
      </c>
      <c r="CG116" s="5">
        <f t="shared" si="423"/>
        <v>0</v>
      </c>
      <c r="CH116" s="5">
        <f t="shared" si="265"/>
        <v>1.4253153022721666E-2</v>
      </c>
      <c r="CI116" s="5">
        <f t="shared" si="266"/>
        <v>0.3824851192888824</v>
      </c>
      <c r="CJ116" s="5">
        <f t="shared" si="267"/>
        <v>0.16371053789151863</v>
      </c>
      <c r="CK116" s="5">
        <f t="shared" si="268"/>
        <v>0</v>
      </c>
      <c r="CL116" s="5">
        <f t="shared" si="269"/>
        <v>0</v>
      </c>
      <c r="CM116" s="5">
        <f t="shared" si="270"/>
        <v>0</v>
      </c>
      <c r="CN116" s="5">
        <f t="shared" si="271"/>
        <v>0.51084408075787102</v>
      </c>
      <c r="CO116" s="5">
        <f t="shared" si="272"/>
        <v>0.76524622746558224</v>
      </c>
      <c r="CP116" s="5">
        <f t="shared" si="273"/>
        <v>0.24199159293302772</v>
      </c>
      <c r="CQ116" s="5">
        <f t="shared" si="274"/>
        <v>0</v>
      </c>
      <c r="CR116" s="5">
        <f t="shared" ref="CR116:CS116" si="424">IF(AVERAGE(BH116:BH120)&lt;0,0,AVERAGE(BH116:BH120))</f>
        <v>0.28214771489803381</v>
      </c>
      <c r="CS116" s="5">
        <f t="shared" si="424"/>
        <v>0.39310097475440681</v>
      </c>
      <c r="CT116" s="5">
        <f t="shared" si="276"/>
        <v>3.298941623756789E-2</v>
      </c>
      <c r="CU116" s="5">
        <f t="shared" si="277"/>
        <v>0.51525250793940558</v>
      </c>
    </row>
    <row r="117" spans="1:99" x14ac:dyDescent="0.25">
      <c r="A117" s="1">
        <f>eod_group_score_df_positive[[#This Row],[date]]</f>
        <v>45310</v>
      </c>
      <c r="B117" s="1" t="s">
        <v>277</v>
      </c>
      <c r="C117" s="2">
        <f>AVERAGE(eod_group_score_df_positive!C117:C121)</f>
        <v>0.57668997875617689</v>
      </c>
      <c r="D117" s="2">
        <f>AVERAGE(eod_group_score_df_positive!D117:D121)</f>
        <v>3.3762719917053208E-2</v>
      </c>
      <c r="E117" s="2">
        <f>AVERAGE(eod_group_score_df_positive!E117:E121)</f>
        <v>0.25343563082687831</v>
      </c>
      <c r="F117" s="2">
        <f>AVERAGE(eod_group_score_df_positive!F117:F121)</f>
        <v>0.36650672769340992</v>
      </c>
      <c r="G117" s="2">
        <f>AVERAGE(eod_group_score_df_positive!G117:G121)</f>
        <v>0.30097437729894094</v>
      </c>
      <c r="H117" s="2">
        <f>AVERAGE(eod_group_score_df_positive!H117:H121)</f>
        <v>0.21342238774330458</v>
      </c>
      <c r="I117" s="2">
        <f>AVERAGE(eod_group_score_df_positive!I117:I121)</f>
        <v>0.25475693835326613</v>
      </c>
      <c r="J117" s="2">
        <f>AVERAGE(eod_group_score_df_positive!J117:J121)</f>
        <v>7.4665957047190146E-2</v>
      </c>
      <c r="K117" s="2">
        <f>AVERAGE(eod_group_score_df_positive!K117:K121)</f>
        <v>0.16859562391966845</v>
      </c>
      <c r="L117" s="2">
        <f>AVERAGE(eod_group_score_df_positive!L117:L121)</f>
        <v>0.27906276908126781</v>
      </c>
      <c r="M117" s="2">
        <f>AVERAGE(eod_group_score_df_positive!M117:M121)</f>
        <v>0.40587783043198755</v>
      </c>
      <c r="N117" s="2">
        <f>AVERAGE(eod_group_score_df_positive!N117:N121)</f>
        <v>0.25924328824927806</v>
      </c>
      <c r="O117" s="2">
        <f>AVERAGE(eod_group_score_df_positive!O117:O121)</f>
        <v>0.23321982307792691</v>
      </c>
      <c r="P117" s="2">
        <f>AVERAGE(eod_group_score_df_positive!P117:P121)</f>
        <v>0.27600047266015432</v>
      </c>
      <c r="Q117" s="2">
        <f>AVERAGE(eod_group_score_df_positive!Q117:Q121)</f>
        <v>0.34548602463886674</v>
      </c>
      <c r="R117" s="2">
        <f>AVERAGE(eod_group_score_df_positive!R117:R121)</f>
        <v>1.8494206186468732E-2</v>
      </c>
      <c r="S117" s="2">
        <f>AVERAGE(eod_group_score_df_positive!S117:S121)</f>
        <v>1.1054128547417046</v>
      </c>
      <c r="T117" s="2">
        <f>AVERAGE(eod_group_score_df_positive!T117:T121)</f>
        <v>0.19243451849367205</v>
      </c>
      <c r="U117" s="2">
        <f>AVERAGE(eod_group_score_df_positive!U117:U121)</f>
        <v>4.4518379126123539E-2</v>
      </c>
      <c r="V117" s="2">
        <f>AVERAGE(eod_group_score_df_positive!V117:V121)</f>
        <v>0.1593271474162008</v>
      </c>
      <c r="W117" s="2">
        <f>AVERAGE(eod_group_score_df_positive!W117:W121)</f>
        <v>0.53141890952842596</v>
      </c>
      <c r="X117" s="2">
        <f>AVERAGE(eod_group_score_df_positive!X117:X121)</f>
        <v>0.30867009465340423</v>
      </c>
      <c r="Y117" s="2">
        <f>AVERAGE(eod_group_score_df_positive!Y117:Y121)</f>
        <v>0.29481687553036512</v>
      </c>
      <c r="Z117" s="1" t="s">
        <v>277</v>
      </c>
      <c r="AA117" s="2">
        <f>ABS(AVERAGE(eod_group_score_df_negative!C117:C121))</f>
        <v>6.3622505564814746E-2</v>
      </c>
      <c r="AB117" s="2">
        <f>ABS(AVERAGE(eod_group_score_df_negative!D117:D121))</f>
        <v>9.9293262137983229E-2</v>
      </c>
      <c r="AC117" s="2">
        <f>ABS(AVERAGE(eod_group_score_df_negative!E117:E121))</f>
        <v>0.15757604433960107</v>
      </c>
      <c r="AD117" s="2">
        <f>ABS(AVERAGE(eod_group_score_df_negative!F117:F121))</f>
        <v>0.23771960688264512</v>
      </c>
      <c r="AE117" s="2">
        <f>ABS(AVERAGE(eod_group_score_df_negative!G117:G121))</f>
        <v>0.20988970156558265</v>
      </c>
      <c r="AF117" s="2">
        <f>ABS(AVERAGE(eod_group_score_df_negative!H117:H121))</f>
        <v>0.24460899778661993</v>
      </c>
      <c r="AG117" s="2">
        <f>ABS(AVERAGE(eod_group_score_df_negative!I117:I121))</f>
        <v>0.13839438307043092</v>
      </c>
      <c r="AH117" s="2">
        <f>ABS(AVERAGE(eod_group_score_df_negative!J117:J121))</f>
        <v>5.5176491192394171E-2</v>
      </c>
      <c r="AI117" s="2">
        <f>ABS(AVERAGE(eod_group_score_df_negative!K117:K121))</f>
        <v>4.6763243540850985E-2</v>
      </c>
      <c r="AJ117" s="2">
        <f>ABS(AVERAGE(eod_group_score_df_negative!L117:L121))</f>
        <v>8.9912351591712986E-2</v>
      </c>
      <c r="AK117" s="2">
        <f>ABS(AVERAGE(eod_group_score_df_negative!M117:M121))</f>
        <v>4.1140098494666835E-2</v>
      </c>
      <c r="AL117" s="2">
        <f>ABS(AVERAGE(eod_group_score_df_negative!N117:N121))</f>
        <v>7.2736810701358928E-2</v>
      </c>
      <c r="AM117" s="2">
        <f>ABS(AVERAGE(eod_group_score_df_negative!O117:O121))</f>
        <v>4.0030031235222009E-2</v>
      </c>
      <c r="AN117" s="2">
        <f>ABS(AVERAGE(eod_group_score_df_negative!P117:P121))</f>
        <v>6.5976402301726036E-2</v>
      </c>
      <c r="AO117" s="2">
        <f>ABS(AVERAGE(eod_group_score_df_negative!Q117:Q121))</f>
        <v>0.10818404717123935</v>
      </c>
      <c r="AP117" s="2">
        <f>ABS(AVERAGE(eod_group_score_df_negative!R117:R121))</f>
        <v>0.19224007815908725</v>
      </c>
      <c r="AQ117" s="2">
        <f>ABS(AVERAGE(eod_group_score_df_negative!S117:S121))</f>
        <v>0.21375806582333765</v>
      </c>
      <c r="AR117" s="2">
        <f>ABS(AVERAGE(eod_group_score_df_negative!T117:T121))</f>
        <v>0.13018193354835247</v>
      </c>
      <c r="AS117" s="2">
        <f>ABS(AVERAGE(eod_group_score_df_negative!U117:U121))</f>
        <v>0.19810410099417985</v>
      </c>
      <c r="AT117" s="2">
        <f>ABS(AVERAGE(eod_group_score_df_negative!V117:V121))</f>
        <v>0.17178938217779288</v>
      </c>
      <c r="AU117" s="2">
        <f>ABS(AVERAGE(eod_group_score_df_negative!W117:W121))</f>
        <v>0.10833070053177388</v>
      </c>
      <c r="AV117" s="2">
        <f>ABS(AVERAGE(eod_group_score_df_negative!X117:X121))</f>
        <v>0.18316355415580016</v>
      </c>
      <c r="AW117" s="2">
        <f>ABS(AVERAGE(eod_group_score_df_negative!Y117:Y121))</f>
        <v>3.5268689014685814E-2</v>
      </c>
      <c r="AX117" t="s">
        <v>277</v>
      </c>
      <c r="AY117" s="4">
        <f t="shared" si="235"/>
        <v>0.80127669810379498</v>
      </c>
      <c r="AZ117" s="4">
        <f t="shared" si="236"/>
        <v>-0.49250354030549626</v>
      </c>
      <c r="BA117" s="4">
        <f t="shared" si="237"/>
        <v>0.2332283783628519</v>
      </c>
      <c r="BB117" s="4">
        <f t="shared" si="238"/>
        <v>0.21314383938781162</v>
      </c>
      <c r="BC117" s="4">
        <f t="shared" si="239"/>
        <v>0.17829532257544597</v>
      </c>
      <c r="BD117" s="4">
        <f t="shared" si="240"/>
        <v>-6.8088369113032857E-2</v>
      </c>
      <c r="BE117" s="4">
        <f t="shared" si="241"/>
        <v>0.29597396458304642</v>
      </c>
      <c r="BF117" s="4">
        <f t="shared" si="242"/>
        <v>0.15010088086782034</v>
      </c>
      <c r="BG117" s="4">
        <f t="shared" si="243"/>
        <v>0.5657179656238317</v>
      </c>
      <c r="BH117" s="4">
        <f t="shared" si="244"/>
        <v>0.51263732130383144</v>
      </c>
      <c r="BI117" s="4">
        <f t="shared" si="245"/>
        <v>0.81593535367384784</v>
      </c>
      <c r="BJ117" s="4">
        <f t="shared" si="246"/>
        <v>0.56180017458110132</v>
      </c>
      <c r="BK117" s="4">
        <f t="shared" si="247"/>
        <v>0.70700784938500338</v>
      </c>
      <c r="BL117" s="4">
        <f t="shared" si="248"/>
        <v>0.61414699570501474</v>
      </c>
      <c r="BM117" s="4">
        <f t="shared" si="249"/>
        <v>0.52307170389444491</v>
      </c>
      <c r="BN117" s="4">
        <f t="shared" si="250"/>
        <v>-0.82447843032372958</v>
      </c>
      <c r="BO117" s="4">
        <f t="shared" si="251"/>
        <v>0.67592059150033668</v>
      </c>
      <c r="BP117" s="4">
        <f t="shared" si="252"/>
        <v>0.19296159433682714</v>
      </c>
      <c r="BQ117" s="4">
        <f t="shared" si="253"/>
        <v>-0.6330234601175514</v>
      </c>
      <c r="BR117" s="4">
        <f t="shared" si="254"/>
        <v>-3.7637005850698381E-2</v>
      </c>
      <c r="BS117" s="4">
        <f t="shared" si="255"/>
        <v>0.66133406311391096</v>
      </c>
      <c r="BT117" s="4">
        <f t="shared" si="256"/>
        <v>0.25518087426810332</v>
      </c>
      <c r="BU117" s="4">
        <f t="shared" si="257"/>
        <v>0.78630577763498488</v>
      </c>
      <c r="BV117" t="s">
        <v>277</v>
      </c>
      <c r="BW117" s="1">
        <f t="shared" si="231"/>
        <v>45310</v>
      </c>
      <c r="BX117">
        <f>group_stock_price_index[[#This Row],[VNINDEX]]</f>
        <v>1181.5</v>
      </c>
      <c r="BY117" s="5">
        <f t="shared" si="258"/>
        <v>0.32354622304295133</v>
      </c>
      <c r="BZ117" s="5">
        <f t="shared" si="259"/>
        <v>0</v>
      </c>
      <c r="CA117" s="5">
        <f t="shared" si="260"/>
        <v>0</v>
      </c>
      <c r="CB117" s="5">
        <f t="shared" si="261"/>
        <v>0.43592671434996105</v>
      </c>
      <c r="CC117" s="5">
        <f t="shared" si="262"/>
        <v>0</v>
      </c>
      <c r="CD117" s="5">
        <f t="shared" ref="CD117:CE117" si="425">IF(AVERAGE(BS117:BS121)&lt;0,0,AVERAGE(BS117:BS121))</f>
        <v>0.10206794652634051</v>
      </c>
      <c r="CE117" s="5">
        <f t="shared" si="425"/>
        <v>0</v>
      </c>
      <c r="CF117" s="5">
        <f t="shared" ref="CF117:CG117" si="426">IF(AVERAGE(BE117:BE121)&lt;0,0,AVERAGE(BE117:BE121))</f>
        <v>3.8825165573322093E-2</v>
      </c>
      <c r="CG117" s="5">
        <f t="shared" si="426"/>
        <v>0</v>
      </c>
      <c r="CH117" s="5">
        <f t="shared" si="265"/>
        <v>0</v>
      </c>
      <c r="CI117" s="5">
        <f t="shared" si="266"/>
        <v>0.18364884635365847</v>
      </c>
      <c r="CJ117" s="5">
        <f t="shared" si="267"/>
        <v>0</v>
      </c>
      <c r="CK117" s="5">
        <f t="shared" si="268"/>
        <v>0</v>
      </c>
      <c r="CL117" s="5">
        <f t="shared" si="269"/>
        <v>0</v>
      </c>
      <c r="CM117" s="5">
        <f t="shared" si="270"/>
        <v>0</v>
      </c>
      <c r="CN117" s="5">
        <f t="shared" si="271"/>
        <v>0.5041091644697907</v>
      </c>
      <c r="CO117" s="5">
        <f t="shared" si="272"/>
        <v>0.69980690328125073</v>
      </c>
      <c r="CP117" s="5">
        <f t="shared" si="273"/>
        <v>0.18480986004113714</v>
      </c>
      <c r="CQ117" s="5">
        <f t="shared" si="274"/>
        <v>0</v>
      </c>
      <c r="CR117" s="5">
        <f t="shared" ref="CR117:CS117" si="427">IF(AVERAGE(BH117:BH121)&lt;0,0,AVERAGE(BH117:BH121))</f>
        <v>0.15049917806982094</v>
      </c>
      <c r="CS117" s="5">
        <f t="shared" si="427"/>
        <v>0.27847938656750199</v>
      </c>
      <c r="CT117" s="5">
        <f t="shared" si="276"/>
        <v>0.11596575840550027</v>
      </c>
      <c r="CU117" s="5">
        <f t="shared" si="277"/>
        <v>0.387140082927587</v>
      </c>
    </row>
    <row r="118" spans="1:99" x14ac:dyDescent="0.25">
      <c r="A118" s="1">
        <f>eod_group_score_df_positive[[#This Row],[date]]</f>
        <v>45309</v>
      </c>
      <c r="B118" s="1" t="s">
        <v>277</v>
      </c>
      <c r="C118" s="2">
        <f>AVERAGE(eod_group_score_df_positive!C118:C122)</f>
        <v>0.57275229951471196</v>
      </c>
      <c r="D118" s="2">
        <f>AVERAGE(eod_group_score_df_positive!D118:D122)</f>
        <v>4.0650145691722803E-2</v>
      </c>
      <c r="E118" s="2">
        <f>AVERAGE(eod_group_score_df_positive!E118:E122)</f>
        <v>0.2419481164499257</v>
      </c>
      <c r="F118" s="2">
        <f>AVERAGE(eod_group_score_df_positive!F118:F122)</f>
        <v>0.34530149931923043</v>
      </c>
      <c r="G118" s="2">
        <f>AVERAGE(eod_group_score_df_positive!G118:G122)</f>
        <v>0.30130781968676879</v>
      </c>
      <c r="H118" s="2">
        <f>AVERAGE(eod_group_score_df_positive!H118:H122)</f>
        <v>0.12564478794482586</v>
      </c>
      <c r="I118" s="2">
        <f>AVERAGE(eod_group_score_df_positive!I118:I122)</f>
        <v>0.19720671908403553</v>
      </c>
      <c r="J118" s="2">
        <f>AVERAGE(eod_group_score_df_positive!J118:J122)</f>
        <v>6.8165393953421125E-2</v>
      </c>
      <c r="K118" s="2">
        <f>AVERAGE(eod_group_score_df_positive!K118:K122)</f>
        <v>0.16770043292235579</v>
      </c>
      <c r="L118" s="2">
        <f>AVERAGE(eod_group_score_df_positive!L118:L122)</f>
        <v>0.3071122376420814</v>
      </c>
      <c r="M118" s="2">
        <f>AVERAGE(eod_group_score_df_positive!M118:M122)</f>
        <v>0.33732273752624564</v>
      </c>
      <c r="N118" s="2">
        <f>AVERAGE(eod_group_score_df_positive!N118:N122)</f>
        <v>0.11807637496040627</v>
      </c>
      <c r="O118" s="2">
        <f>AVERAGE(eod_group_score_df_positive!O118:O122)</f>
        <v>0.21566377087829788</v>
      </c>
      <c r="P118" s="2">
        <f>AVERAGE(eod_group_score_df_positive!P118:P122)</f>
        <v>0.22488338997524618</v>
      </c>
      <c r="Q118" s="2">
        <f>AVERAGE(eod_group_score_df_positive!Q118:Q122)</f>
        <v>0.21863721586485046</v>
      </c>
      <c r="R118" s="2">
        <f>AVERAGE(eod_group_score_df_positive!R118:R122)</f>
        <v>0.19508486277757447</v>
      </c>
      <c r="S118" s="2">
        <f>AVERAGE(eod_group_score_df_positive!S118:S122)</f>
        <v>1.0957613792376768</v>
      </c>
      <c r="T118" s="2">
        <f>AVERAGE(eod_group_score_df_positive!T118:T122)</f>
        <v>0.1896916030447881</v>
      </c>
      <c r="U118" s="2">
        <f>AVERAGE(eod_group_score_df_positive!U118:U122)</f>
        <v>2.7379181253258712E-2</v>
      </c>
      <c r="V118" s="2">
        <f>AVERAGE(eod_group_score_df_positive!V118:V122)</f>
        <v>0.15200194473261133</v>
      </c>
      <c r="W118" s="2">
        <f>AVERAGE(eod_group_score_df_positive!W118:W122)</f>
        <v>0.52839688129754714</v>
      </c>
      <c r="X118" s="2">
        <f>AVERAGE(eod_group_score_df_positive!X118:X122)</f>
        <v>0.29545483776862252</v>
      </c>
      <c r="Y118" s="2">
        <f>AVERAGE(eod_group_score_df_positive!Y118:Y122)</f>
        <v>0.23752018683118675</v>
      </c>
      <c r="Z118" s="1" t="s">
        <v>277</v>
      </c>
      <c r="AA118" s="2">
        <f>ABS(AVERAGE(eod_group_score_df_negative!C118:C122))</f>
        <v>0.15060316143126989</v>
      </c>
      <c r="AB118" s="2">
        <f>ABS(AVERAGE(eod_group_score_df_negative!D118:D122))</f>
        <v>8.6681484737308925E-2</v>
      </c>
      <c r="AC118" s="2">
        <f>ABS(AVERAGE(eod_group_score_df_negative!E118:E122))</f>
        <v>0.25931240492324603</v>
      </c>
      <c r="AD118" s="2">
        <f>ABS(AVERAGE(eod_group_score_df_negative!F118:F122))</f>
        <v>0.52193525145725261</v>
      </c>
      <c r="AE118" s="2">
        <f>ABS(AVERAGE(eod_group_score_df_negative!G118:G122))</f>
        <v>0.24475385883516682</v>
      </c>
      <c r="AF118" s="2">
        <f>ABS(AVERAGE(eod_group_score_df_negative!H118:H122))</f>
        <v>0.50817514600425306</v>
      </c>
      <c r="AG118" s="2">
        <f>ABS(AVERAGE(eod_group_score_df_negative!I118:I122))</f>
        <v>0.26101297196717355</v>
      </c>
      <c r="AH118" s="2">
        <f>ABS(AVERAGE(eod_group_score_df_negative!J118:J122))</f>
        <v>0.21533095365425634</v>
      </c>
      <c r="AI118" s="2">
        <f>ABS(AVERAGE(eod_group_score_df_negative!K118:K122))</f>
        <v>0.20021714665693269</v>
      </c>
      <c r="AJ118" s="2">
        <f>ABS(AVERAGE(eod_group_score_df_negative!L118:L122))</f>
        <v>0.20459704068165996</v>
      </c>
      <c r="AK118" s="2">
        <f>ABS(AVERAGE(eod_group_score_df_negative!M118:M122))</f>
        <v>0.17043360096919366</v>
      </c>
      <c r="AL118" s="2">
        <f>ABS(AVERAGE(eod_group_score_df_negative!N118:N122))</f>
        <v>0.27653553333259073</v>
      </c>
      <c r="AM118" s="2">
        <f>ABS(AVERAGE(eod_group_score_df_negative!O118:O122))</f>
        <v>2.965922629812353E-2</v>
      </c>
      <c r="AN118" s="2">
        <f>ABS(AVERAGE(eod_group_score_df_negative!P118:P122))</f>
        <v>0.10827840971675673</v>
      </c>
      <c r="AO118" s="2">
        <f>ABS(AVERAGE(eod_group_score_df_negative!Q118:Q122))</f>
        <v>0.10995540161910784</v>
      </c>
      <c r="AP118" s="2">
        <f>ABS(AVERAGE(eod_group_score_df_negative!R118:R122))</f>
        <v>0.36223436317532393</v>
      </c>
      <c r="AQ118" s="2">
        <f>ABS(AVERAGE(eod_group_score_df_negative!S118:S122))</f>
        <v>0.22589913644953499</v>
      </c>
      <c r="AR118" s="2">
        <f>ABS(AVERAGE(eod_group_score_df_negative!T118:T122))</f>
        <v>0.14358997989460595</v>
      </c>
      <c r="AS118" s="2">
        <f>ABS(AVERAGE(eod_group_score_df_negative!U118:U122))</f>
        <v>0.51044055722927784</v>
      </c>
      <c r="AT118" s="2">
        <f>ABS(AVERAGE(eod_group_score_df_negative!V118:V122))</f>
        <v>0.22297516034675077</v>
      </c>
      <c r="AU118" s="2">
        <f>ABS(AVERAGE(eod_group_score_df_negative!W118:W122))</f>
        <v>0.36631814578349337</v>
      </c>
      <c r="AV118" s="2">
        <f>ABS(AVERAGE(eod_group_score_df_negative!X118:X122))</f>
        <v>0.44871095891206247</v>
      </c>
      <c r="AW118" s="2">
        <f>ABS(AVERAGE(eod_group_score_df_negative!Y118:Y122))</f>
        <v>9.6366215114274234E-2</v>
      </c>
      <c r="AX118" t="s">
        <v>277</v>
      </c>
      <c r="AY118" s="4">
        <f t="shared" si="235"/>
        <v>0.58359846697136775</v>
      </c>
      <c r="AZ118" s="4">
        <f t="shared" si="236"/>
        <v>-0.36150749731616516</v>
      </c>
      <c r="BA118" s="4">
        <f t="shared" si="237"/>
        <v>-3.4641244887492741E-2</v>
      </c>
      <c r="BB118" s="4">
        <f t="shared" si="238"/>
        <v>-0.20367420082217758</v>
      </c>
      <c r="BC118" s="4">
        <f t="shared" si="239"/>
        <v>0.10356698350391597</v>
      </c>
      <c r="BD118" s="4">
        <f t="shared" si="240"/>
        <v>-0.60353159875555396</v>
      </c>
      <c r="BE118" s="4">
        <f t="shared" si="241"/>
        <v>-0.1392481687916097</v>
      </c>
      <c r="BF118" s="4">
        <f t="shared" si="242"/>
        <v>-0.51910919115082732</v>
      </c>
      <c r="BG118" s="4">
        <f t="shared" si="243"/>
        <v>-8.8380429583602843E-2</v>
      </c>
      <c r="BH118" s="4">
        <f t="shared" si="244"/>
        <v>0.20033874956545833</v>
      </c>
      <c r="BI118" s="4">
        <f t="shared" si="245"/>
        <v>0.32867957306366741</v>
      </c>
      <c r="BJ118" s="4">
        <f t="shared" si="246"/>
        <v>-0.40155696024897836</v>
      </c>
      <c r="BK118" s="4">
        <f t="shared" si="247"/>
        <v>0.75820264190890818</v>
      </c>
      <c r="BL118" s="4">
        <f t="shared" si="248"/>
        <v>0.34999504855084501</v>
      </c>
      <c r="BM118" s="4">
        <f t="shared" si="249"/>
        <v>0.33074940964262051</v>
      </c>
      <c r="BN118" s="4">
        <f t="shared" si="250"/>
        <v>-0.29991698225009022</v>
      </c>
      <c r="BO118" s="4">
        <f t="shared" si="251"/>
        <v>0.65815860613483446</v>
      </c>
      <c r="BP118" s="4">
        <f t="shared" si="252"/>
        <v>0.13832634477904995</v>
      </c>
      <c r="BQ118" s="4">
        <f t="shared" si="253"/>
        <v>-0.89818454290833838</v>
      </c>
      <c r="BR118" s="4">
        <f t="shared" si="254"/>
        <v>-0.18927346404020667</v>
      </c>
      <c r="BS118" s="4">
        <f t="shared" si="255"/>
        <v>0.18115123878362355</v>
      </c>
      <c r="BT118" s="4">
        <f t="shared" si="256"/>
        <v>-0.2059435166558734</v>
      </c>
      <c r="BU118" s="4">
        <f t="shared" si="257"/>
        <v>0.42276046851398713</v>
      </c>
      <c r="BV118" t="s">
        <v>277</v>
      </c>
      <c r="BW118" s="1">
        <f t="shared" si="231"/>
        <v>45309</v>
      </c>
      <c r="BX118">
        <f>group_stock_price_index[[#This Row],[VNINDEX]]</f>
        <v>1169.06</v>
      </c>
      <c r="BY118" s="5">
        <f t="shared" si="258"/>
        <v>8.962084135471015E-3</v>
      </c>
      <c r="BZ118" s="5">
        <f t="shared" si="259"/>
        <v>0</v>
      </c>
      <c r="CA118" s="5">
        <f t="shared" si="260"/>
        <v>0</v>
      </c>
      <c r="CB118" s="5">
        <f t="shared" si="261"/>
        <v>0.19151865499300585</v>
      </c>
      <c r="CC118" s="5">
        <f t="shared" si="262"/>
        <v>0</v>
      </c>
      <c r="CD118" s="5">
        <f t="shared" ref="CD118:CE118" si="428">IF(AVERAGE(BS118:BS122)&lt;0,0,AVERAGE(BS118:BS122))</f>
        <v>0</v>
      </c>
      <c r="CE118" s="5">
        <f t="shared" si="428"/>
        <v>0</v>
      </c>
      <c r="CF118" s="5">
        <f t="shared" ref="CF118:CG118" si="429">IF(AVERAGE(BE118:BE122)&lt;0,0,AVERAGE(BE118:BE122))</f>
        <v>6.5799608087963271E-2</v>
      </c>
      <c r="CG118" s="5">
        <f t="shared" si="429"/>
        <v>0</v>
      </c>
      <c r="CH118" s="5">
        <f t="shared" si="265"/>
        <v>0</v>
      </c>
      <c r="CI118" s="5">
        <f t="shared" si="266"/>
        <v>0.13192954257115388</v>
      </c>
      <c r="CJ118" s="5">
        <f t="shared" si="267"/>
        <v>0</v>
      </c>
      <c r="CK118" s="5">
        <f t="shared" si="268"/>
        <v>0</v>
      </c>
      <c r="CL118" s="5">
        <f t="shared" si="269"/>
        <v>0</v>
      </c>
      <c r="CM118" s="5">
        <f t="shared" si="270"/>
        <v>0</v>
      </c>
      <c r="CN118" s="5">
        <f t="shared" si="271"/>
        <v>0.57224680750190449</v>
      </c>
      <c r="CO118" s="5">
        <f t="shared" si="272"/>
        <v>0.67526067134760281</v>
      </c>
      <c r="CP118" s="5">
        <f t="shared" si="273"/>
        <v>0.18911465474780548</v>
      </c>
      <c r="CQ118" s="5">
        <f t="shared" si="274"/>
        <v>0</v>
      </c>
      <c r="CR118" s="5">
        <f t="shared" ref="CR118:CS118" si="430">IF(AVERAGE(BH118:BH122)&lt;0,0,AVERAGE(BH118:BH122))</f>
        <v>0</v>
      </c>
      <c r="CS118" s="5">
        <f t="shared" si="430"/>
        <v>0.1468586284683559</v>
      </c>
      <c r="CT118" s="5">
        <f t="shared" si="276"/>
        <v>0.36045794189411884</v>
      </c>
      <c r="CU118" s="5">
        <f t="shared" si="277"/>
        <v>0.2772320300514407</v>
      </c>
    </row>
    <row r="119" spans="1:99" x14ac:dyDescent="0.25">
      <c r="A119" s="1">
        <f>eod_group_score_df_positive[[#This Row],[date]]</f>
        <v>45308</v>
      </c>
      <c r="B119" s="1" t="s">
        <v>277</v>
      </c>
      <c r="C119" s="2">
        <f>AVERAGE(eod_group_score_df_positive!C119:C123)</f>
        <v>0.49246856722895299</v>
      </c>
      <c r="D119" s="2">
        <f>AVERAGE(eod_group_score_df_positive!D119:D123)</f>
        <v>0.30731593638063842</v>
      </c>
      <c r="E119" s="2">
        <f>AVERAGE(eod_group_score_df_positive!E119:E123)</f>
        <v>0.17551815572889157</v>
      </c>
      <c r="F119" s="2">
        <f>AVERAGE(eod_group_score_df_positive!F119:F123)</f>
        <v>0.2069968559678545</v>
      </c>
      <c r="G119" s="2">
        <f>AVERAGE(eod_group_score_df_positive!G119:G123)</f>
        <v>0.32043959054022952</v>
      </c>
      <c r="H119" s="2">
        <f>AVERAGE(eod_group_score_df_positive!H119:H123)</f>
        <v>0.21854132547598981</v>
      </c>
      <c r="I119" s="2">
        <f>AVERAGE(eod_group_score_df_positive!I119:I123)</f>
        <v>0.19650702193266451</v>
      </c>
      <c r="J119" s="2">
        <f>AVERAGE(eod_group_score_df_positive!J119:J123)</f>
        <v>0.12091681613704371</v>
      </c>
      <c r="K119" s="2">
        <f>AVERAGE(eod_group_score_df_positive!K119:K123)</f>
        <v>0.17886203569046802</v>
      </c>
      <c r="L119" s="2">
        <f>AVERAGE(eod_group_score_df_positive!L119:L123)</f>
        <v>0.34250632376683887</v>
      </c>
      <c r="M119" s="2">
        <f>AVERAGE(eod_group_score_df_positive!M119:M123)</f>
        <v>0.16445189509871944</v>
      </c>
      <c r="N119" s="2">
        <f>AVERAGE(eod_group_score_df_positive!N119:N123)</f>
        <v>0.10061020243871277</v>
      </c>
      <c r="O119" s="2">
        <f>AVERAGE(eod_group_score_df_positive!O119:O123)</f>
        <v>0.26462320725264143</v>
      </c>
      <c r="P119" s="2">
        <f>AVERAGE(eod_group_score_df_positive!P119:P123)</f>
        <v>0.20781274979097492</v>
      </c>
      <c r="Q119" s="2">
        <f>AVERAGE(eod_group_score_df_positive!Q119:Q123)</f>
        <v>0.19368321622598725</v>
      </c>
      <c r="R119" s="2">
        <f>AVERAGE(eod_group_score_df_positive!R119:R123)</f>
        <v>0.18877543825080839</v>
      </c>
      <c r="S119" s="2">
        <f>AVERAGE(eod_group_score_df_positive!S119:S123)</f>
        <v>1.0814644157646858</v>
      </c>
      <c r="T119" s="2">
        <f>AVERAGE(eod_group_score_df_positive!T119:T123)</f>
        <v>0.22980254462120375</v>
      </c>
      <c r="U119" s="2">
        <f>AVERAGE(eod_group_score_df_positive!U119:U123)</f>
        <v>8.1434358987489772E-3</v>
      </c>
      <c r="V119" s="2">
        <f>AVERAGE(eod_group_score_df_positive!V119:V123)</f>
        <v>0.14287181055247056</v>
      </c>
      <c r="W119" s="2">
        <f>AVERAGE(eod_group_score_df_positive!W119:W123)</f>
        <v>0.61024871113206314</v>
      </c>
      <c r="X119" s="2">
        <f>AVERAGE(eod_group_score_df_positive!X119:X123)</f>
        <v>0.29959961545525771</v>
      </c>
      <c r="Y119" s="2">
        <f>AVERAGE(eod_group_score_df_positive!Y119:Y123)</f>
        <v>0.22955648802773809</v>
      </c>
      <c r="Z119" s="1" t="s">
        <v>277</v>
      </c>
      <c r="AA119" s="2">
        <f>ABS(AVERAGE(eod_group_score_df_negative!C119:C123))</f>
        <v>0.16205957587860037</v>
      </c>
      <c r="AB119" s="2">
        <f>ABS(AVERAGE(eod_group_score_df_negative!D119:D123))</f>
        <v>0.12365397933169353</v>
      </c>
      <c r="AC119" s="2">
        <f>ABS(AVERAGE(eod_group_score_df_negative!E119:E123))</f>
        <v>0.25900138904779013</v>
      </c>
      <c r="AD119" s="2">
        <f>ABS(AVERAGE(eod_group_score_df_negative!F119:F123))</f>
        <v>0.50575050536881927</v>
      </c>
      <c r="AE119" s="2">
        <f>ABS(AVERAGE(eod_group_score_df_negative!G119:G123))</f>
        <v>0.23863089445892136</v>
      </c>
      <c r="AF119" s="2">
        <f>ABS(AVERAGE(eod_group_score_df_negative!H119:H123))</f>
        <v>0.45601922355513452</v>
      </c>
      <c r="AG119" s="2">
        <f>ABS(AVERAGE(eod_group_score_df_negative!I119:I123))</f>
        <v>0.27926491503727863</v>
      </c>
      <c r="AH119" s="2">
        <f>ABS(AVERAGE(eod_group_score_df_negative!J119:J123))</f>
        <v>0.20963917749637689</v>
      </c>
      <c r="AI119" s="2">
        <f>ABS(AVERAGE(eod_group_score_df_negative!K119:K123))</f>
        <v>0.21077348790824493</v>
      </c>
      <c r="AJ119" s="2">
        <f>ABS(AVERAGE(eod_group_score_df_negative!L119:L123))</f>
        <v>0.18472648531005287</v>
      </c>
      <c r="AK119" s="2">
        <f>ABS(AVERAGE(eod_group_score_df_negative!M119:M123))</f>
        <v>0.16807741897185785</v>
      </c>
      <c r="AL119" s="2">
        <f>ABS(AVERAGE(eod_group_score_df_negative!N119:N123))</f>
        <v>0.28234294125010229</v>
      </c>
      <c r="AM119" s="2">
        <f>ABS(AVERAGE(eod_group_score_df_negative!O119:O123))</f>
        <v>2.6898636423907191E-2</v>
      </c>
      <c r="AN119" s="2">
        <f>ABS(AVERAGE(eod_group_score_df_negative!P119:P123))</f>
        <v>0.11153750518535961</v>
      </c>
      <c r="AO119" s="2">
        <f>ABS(AVERAGE(eod_group_score_df_negative!Q119:Q123))</f>
        <v>0.12288660288397106</v>
      </c>
      <c r="AP119" s="2">
        <f>ABS(AVERAGE(eod_group_score_df_negative!R119:R123))</f>
        <v>0.36258726860322821</v>
      </c>
      <c r="AQ119" s="2">
        <f>ABS(AVERAGE(eod_group_score_df_negative!S119:S123))</f>
        <v>0.19823573672494338</v>
      </c>
      <c r="AR119" s="2">
        <f>ABS(AVERAGE(eod_group_score_df_negative!T119:T123))</f>
        <v>0.13659638543133668</v>
      </c>
      <c r="AS119" s="2">
        <f>ABS(AVERAGE(eod_group_score_df_negative!U119:U123))</f>
        <v>0.50545791535492657</v>
      </c>
      <c r="AT119" s="2">
        <f>ABS(AVERAGE(eod_group_score_df_negative!V119:V123))</f>
        <v>0.19363390831826152</v>
      </c>
      <c r="AU119" s="2">
        <f>ABS(AVERAGE(eod_group_score_df_negative!W119:W123))</f>
        <v>0.37386665208708614</v>
      </c>
      <c r="AV119" s="2">
        <f>ABS(AVERAGE(eod_group_score_df_negative!X119:X123))</f>
        <v>0.45379450519702313</v>
      </c>
      <c r="AW119" s="2">
        <f>ABS(AVERAGE(eod_group_score_df_negative!Y119:Y123))</f>
        <v>0.10101483694542153</v>
      </c>
      <c r="AX119" t="s">
        <v>277</v>
      </c>
      <c r="AY119" s="4">
        <f t="shared" si="235"/>
        <v>0.50480486565733385</v>
      </c>
      <c r="AZ119" s="4">
        <f t="shared" si="236"/>
        <v>0.42615957716068836</v>
      </c>
      <c r="BA119" s="4">
        <f t="shared" si="237"/>
        <v>-0.19212768291425003</v>
      </c>
      <c r="BB119" s="4">
        <f t="shared" si="238"/>
        <v>-0.41915784695531877</v>
      </c>
      <c r="BC119" s="4">
        <f t="shared" si="239"/>
        <v>0.14632984261623544</v>
      </c>
      <c r="BD119" s="4">
        <f t="shared" si="240"/>
        <v>-0.35204830525626757</v>
      </c>
      <c r="BE119" s="4">
        <f t="shared" si="241"/>
        <v>-0.1739444609357915</v>
      </c>
      <c r="BF119" s="4">
        <f t="shared" si="242"/>
        <v>-0.26840342655448673</v>
      </c>
      <c r="BG119" s="4">
        <f t="shared" si="243"/>
        <v>-8.190077722646931E-2</v>
      </c>
      <c r="BH119" s="4">
        <f t="shared" si="244"/>
        <v>0.29926028073449307</v>
      </c>
      <c r="BI119" s="4">
        <f t="shared" si="245"/>
        <v>-1.0902869971845306E-2</v>
      </c>
      <c r="BJ119" s="4">
        <f t="shared" si="246"/>
        <v>-0.4745560698649447</v>
      </c>
      <c r="BK119" s="4">
        <f t="shared" si="247"/>
        <v>0.81546057691819507</v>
      </c>
      <c r="BL119" s="4">
        <f t="shared" si="248"/>
        <v>0.30147226471683825</v>
      </c>
      <c r="BM119" s="4">
        <f t="shared" si="249"/>
        <v>0.22363664843686656</v>
      </c>
      <c r="BN119" s="4">
        <f t="shared" si="250"/>
        <v>-0.31524045458960176</v>
      </c>
      <c r="BO119" s="4">
        <f t="shared" si="251"/>
        <v>0.69018408517138952</v>
      </c>
      <c r="BP119" s="4">
        <f t="shared" si="252"/>
        <v>0.25438436508671469</v>
      </c>
      <c r="BQ119" s="4">
        <f t="shared" si="253"/>
        <v>-0.96828888444755346</v>
      </c>
      <c r="BR119" s="4">
        <f t="shared" si="254"/>
        <v>-0.15085062428104262</v>
      </c>
      <c r="BS119" s="4">
        <f t="shared" si="255"/>
        <v>0.24019750923483743</v>
      </c>
      <c r="BT119" s="4">
        <f t="shared" si="256"/>
        <v>-0.20466696714896723</v>
      </c>
      <c r="BU119" s="4">
        <f t="shared" si="257"/>
        <v>0.38884694881733428</v>
      </c>
      <c r="BV119" t="s">
        <v>277</v>
      </c>
      <c r="BW119" s="1">
        <f t="shared" si="231"/>
        <v>45308</v>
      </c>
      <c r="BX119">
        <f>group_stock_price_index[[#This Row],[VNINDEX]]</f>
        <v>1162.53</v>
      </c>
      <c r="BY119" s="5">
        <f t="shared" si="258"/>
        <v>0</v>
      </c>
      <c r="BZ119" s="5">
        <f t="shared" si="259"/>
        <v>0</v>
      </c>
      <c r="CA119" s="5">
        <f t="shared" si="260"/>
        <v>0</v>
      </c>
      <c r="CB119" s="5">
        <f t="shared" si="261"/>
        <v>0</v>
      </c>
      <c r="CC119" s="5">
        <f t="shared" si="262"/>
        <v>0</v>
      </c>
      <c r="CD119" s="5">
        <f t="shared" ref="CD119:CE119" si="431">IF(AVERAGE(BS119:BS123)&lt;0,0,AVERAGE(BS119:BS123))</f>
        <v>0</v>
      </c>
      <c r="CE119" s="5">
        <f t="shared" si="431"/>
        <v>0</v>
      </c>
      <c r="CF119" s="5">
        <f t="shared" ref="CF119:CG119" si="432">IF(AVERAGE(BE119:BE123)&lt;0,0,AVERAGE(BE119:BE123))</f>
        <v>0.23391704347001693</v>
      </c>
      <c r="CG119" s="5">
        <f t="shared" si="432"/>
        <v>0</v>
      </c>
      <c r="CH119" s="5">
        <f t="shared" si="265"/>
        <v>0</v>
      </c>
      <c r="CI119" s="5">
        <f t="shared" si="266"/>
        <v>0.16499677741501864</v>
      </c>
      <c r="CJ119" s="5">
        <f t="shared" si="267"/>
        <v>0</v>
      </c>
      <c r="CK119" s="5">
        <f t="shared" si="268"/>
        <v>0</v>
      </c>
      <c r="CL119" s="5">
        <f t="shared" si="269"/>
        <v>0</v>
      </c>
      <c r="CM119" s="5">
        <f t="shared" si="270"/>
        <v>0</v>
      </c>
      <c r="CN119" s="5">
        <f t="shared" si="271"/>
        <v>0.67812371432364804</v>
      </c>
      <c r="CO119" s="5">
        <f t="shared" si="272"/>
        <v>0.62456555850125262</v>
      </c>
      <c r="CP119" s="5">
        <f t="shared" si="273"/>
        <v>0.21613382737530432</v>
      </c>
      <c r="CQ119" s="5">
        <f t="shared" si="274"/>
        <v>0</v>
      </c>
      <c r="CR119" s="5">
        <f t="shared" ref="CR119:CS119" si="433">IF(AVERAGE(BH119:BH123)&lt;0,0,AVERAGE(BH119:BH123))</f>
        <v>0</v>
      </c>
      <c r="CS119" s="5">
        <f t="shared" si="433"/>
        <v>0.22338381711014216</v>
      </c>
      <c r="CT119" s="5">
        <f t="shared" si="276"/>
        <v>0.59083219934497966</v>
      </c>
      <c r="CU119" s="5">
        <f t="shared" si="277"/>
        <v>0.26418628430927027</v>
      </c>
    </row>
    <row r="120" spans="1:99" x14ac:dyDescent="0.25">
      <c r="A120" s="1">
        <f>eod_group_score_df_positive[[#This Row],[date]]</f>
        <v>45307</v>
      </c>
      <c r="B120" s="1" t="s">
        <v>277</v>
      </c>
      <c r="C120" s="2">
        <f>AVERAGE(eod_group_score_df_positive!C120:C124)</f>
        <v>0.49204215911731952</v>
      </c>
      <c r="D120" s="2">
        <f>AVERAGE(eod_group_score_df_positive!D120:D124)</f>
        <v>0.36527641480384088</v>
      </c>
      <c r="E120" s="2">
        <f>AVERAGE(eod_group_score_df_positive!E120:E124)</f>
        <v>0.15488829686640854</v>
      </c>
      <c r="F120" s="2">
        <f>AVERAGE(eod_group_score_df_positive!F120:F124)</f>
        <v>0.18326645208516099</v>
      </c>
      <c r="G120" s="2">
        <f>AVERAGE(eod_group_score_df_positive!G120:G124)</f>
        <v>0.26856873744903176</v>
      </c>
      <c r="H120" s="2">
        <f>AVERAGE(eod_group_score_df_positive!H120:H124)</f>
        <v>0.16624383740742404</v>
      </c>
      <c r="I120" s="2">
        <f>AVERAGE(eod_group_score_df_positive!I120:I124)</f>
        <v>0.27367320456662209</v>
      </c>
      <c r="J120" s="2">
        <f>AVERAGE(eod_group_score_df_positive!J120:J124)</f>
        <v>0.12418681819639979</v>
      </c>
      <c r="K120" s="2">
        <f>AVERAGE(eod_group_score_df_positive!K120:K124)</f>
        <v>0.13139305638373616</v>
      </c>
      <c r="L120" s="2">
        <f>AVERAGE(eod_group_score_df_positive!L120:L124)</f>
        <v>0.16668868114258942</v>
      </c>
      <c r="M120" s="2">
        <f>AVERAGE(eod_group_score_df_positive!M120:M124)</f>
        <v>0.18723970008575005</v>
      </c>
      <c r="N120" s="2">
        <f>AVERAGE(eod_group_score_df_positive!N120:N124)</f>
        <v>0.10453686047371069</v>
      </c>
      <c r="O120" s="2">
        <f>AVERAGE(eod_group_score_df_positive!O120:O124)</f>
        <v>0.26631795592350038</v>
      </c>
      <c r="P120" s="2">
        <f>AVERAGE(eod_group_score_df_positive!P120:P124)</f>
        <v>0.13132981186224685</v>
      </c>
      <c r="Q120" s="2">
        <f>AVERAGE(eod_group_score_df_positive!Q120:Q124)</f>
        <v>0.5427078430671205</v>
      </c>
      <c r="R120" s="2">
        <f>AVERAGE(eod_group_score_df_positive!R120:R124)</f>
        <v>0.18877543825080839</v>
      </c>
      <c r="S120" s="2">
        <f>AVERAGE(eod_group_score_df_positive!S120:S124)</f>
        <v>1.0635517892381166</v>
      </c>
      <c r="T120" s="2">
        <f>AVERAGE(eod_group_score_df_positive!T120:T124)</f>
        <v>0.23066696918702206</v>
      </c>
      <c r="U120" s="2">
        <f>AVERAGE(eod_group_score_df_positive!U120:U124)</f>
        <v>8.0842753752151802E-3</v>
      </c>
      <c r="V120" s="2">
        <f>AVERAGE(eod_group_score_df_positive!V120:V124)</f>
        <v>9.3577247988727547E-2</v>
      </c>
      <c r="W120" s="2">
        <f>AVERAGE(eod_group_score_df_positive!W120:W124)</f>
        <v>0.26006279027041368</v>
      </c>
      <c r="X120" s="2">
        <f>AVERAGE(eod_group_score_df_positive!X120:X124)</f>
        <v>0.3134399756951084</v>
      </c>
      <c r="Y120" s="2">
        <f>AVERAGE(eod_group_score_df_positive!Y120:Y124)</f>
        <v>0.23953378332182101</v>
      </c>
      <c r="Z120" s="1" t="s">
        <v>277</v>
      </c>
      <c r="AA120" s="2">
        <f>ABS(AVERAGE(eod_group_score_df_negative!C120:C124))</f>
        <v>0.16852784463751419</v>
      </c>
      <c r="AB120" s="2">
        <f>ABS(AVERAGE(eod_group_score_df_negative!D120:D124))</f>
        <v>0.12266555535458648</v>
      </c>
      <c r="AC120" s="2">
        <f>ABS(AVERAGE(eod_group_score_df_negative!E120:E124))</f>
        <v>0.33622375099172003</v>
      </c>
      <c r="AD120" s="2">
        <f>ABS(AVERAGE(eod_group_score_df_negative!F120:F124))</f>
        <v>0.65264389512341092</v>
      </c>
      <c r="AE120" s="2">
        <f>ABS(AVERAGE(eod_group_score_df_negative!G120:G124))</f>
        <v>0.29613164977104994</v>
      </c>
      <c r="AF120" s="2">
        <f>ABS(AVERAGE(eod_group_score_df_negative!H120:H124))</f>
        <v>0.54484386118470396</v>
      </c>
      <c r="AG120" s="2">
        <f>ABS(AVERAGE(eod_group_score_df_negative!I120:I124))</f>
        <v>0.30792081314985398</v>
      </c>
      <c r="AH120" s="2">
        <f>ABS(AVERAGE(eod_group_score_df_negative!J120:J124))</f>
        <v>0.21003879620346147</v>
      </c>
      <c r="AI120" s="2">
        <f>ABS(AVERAGE(eod_group_score_df_negative!K120:K124))</f>
        <v>0.21576873962288232</v>
      </c>
      <c r="AJ120" s="2">
        <f>ABS(AVERAGE(eod_group_score_df_negative!L120:L124))</f>
        <v>0.18818021818345085</v>
      </c>
      <c r="AK120" s="2">
        <f>ABS(AVERAGE(eod_group_score_df_negative!M120:M124))</f>
        <v>0.16861513131609046</v>
      </c>
      <c r="AL120" s="2">
        <f>ABS(AVERAGE(eod_group_score_df_negative!N120:N124))</f>
        <v>0.28623788995420957</v>
      </c>
      <c r="AM120" s="2">
        <f>ABS(AVERAGE(eod_group_score_df_negative!O120:O124))</f>
        <v>3.23793058018624E-2</v>
      </c>
      <c r="AN120" s="2">
        <f>ABS(AVERAGE(eod_group_score_df_negative!P120:P124))</f>
        <v>0.14816233178312616</v>
      </c>
      <c r="AO120" s="2">
        <f>ABS(AVERAGE(eod_group_score_df_negative!Q120:Q124))</f>
        <v>7.7662870765236994E-2</v>
      </c>
      <c r="AP120" s="2">
        <f>ABS(AVERAGE(eod_group_score_df_negative!R120:R124))</f>
        <v>0.37038287415489268</v>
      </c>
      <c r="AQ120" s="2">
        <f>ABS(AVERAGE(eod_group_score_df_negative!S120:S124))</f>
        <v>0.20951659378857715</v>
      </c>
      <c r="AR120" s="2">
        <f>ABS(AVERAGE(eod_group_score_df_negative!T120:T124))</f>
        <v>0.1744404854955463</v>
      </c>
      <c r="AS120" s="2">
        <f>ABS(AVERAGE(eod_group_score_df_negative!U120:U124))</f>
        <v>0.56215714227369151</v>
      </c>
      <c r="AT120" s="2">
        <f>ABS(AVERAGE(eod_group_score_df_negative!V120:V124))</f>
        <v>0.21234460152266244</v>
      </c>
      <c r="AU120" s="2">
        <f>ABS(AVERAGE(eod_group_score_df_negative!W120:W124))</f>
        <v>0.37914069114490961</v>
      </c>
      <c r="AV120" s="2">
        <f>ABS(AVERAGE(eod_group_score_df_negative!X120:X124))</f>
        <v>0.47948531507347275</v>
      </c>
      <c r="AW120" s="2">
        <f>ABS(AVERAGE(eod_group_score_df_negative!Y120:Y124))</f>
        <v>0.19426693906077902</v>
      </c>
      <c r="AX120" t="s">
        <v>277</v>
      </c>
      <c r="AY120" s="4">
        <f t="shared" si="235"/>
        <v>0.48975023485909847</v>
      </c>
      <c r="AZ120" s="4">
        <f t="shared" si="236"/>
        <v>0.49721252584704356</v>
      </c>
      <c r="BA120" s="4">
        <f t="shared" si="237"/>
        <v>-0.36923438330654701</v>
      </c>
      <c r="BB120" s="4">
        <f t="shared" si="238"/>
        <v>-0.56151648870681259</v>
      </c>
      <c r="BC120" s="4">
        <f t="shared" si="239"/>
        <v>-4.8809798869990928E-2</v>
      </c>
      <c r="BD120" s="4">
        <f t="shared" si="240"/>
        <v>-0.53242381288111795</v>
      </c>
      <c r="BE120" s="4">
        <f t="shared" si="241"/>
        <v>-5.8885764880627467E-2</v>
      </c>
      <c r="BF120" s="4">
        <f t="shared" si="242"/>
        <v>-0.25686833775806894</v>
      </c>
      <c r="BG120" s="4">
        <f t="shared" si="243"/>
        <v>-0.24304426411464233</v>
      </c>
      <c r="BH120" s="4">
        <f t="shared" si="244"/>
        <v>-6.0561906331261253E-2</v>
      </c>
      <c r="BI120" s="4">
        <f t="shared" si="245"/>
        <v>5.2337546454802097E-2</v>
      </c>
      <c r="BJ120" s="4">
        <f t="shared" si="246"/>
        <v>-0.46497638161505078</v>
      </c>
      <c r="BK120" s="4">
        <f t="shared" si="247"/>
        <v>0.78319650059843171</v>
      </c>
      <c r="BL120" s="4">
        <f t="shared" si="248"/>
        <v>-6.0225377720229775E-2</v>
      </c>
      <c r="BM120" s="4">
        <f t="shared" si="249"/>
        <v>0.74962431644952277</v>
      </c>
      <c r="BN120" s="4">
        <f t="shared" si="250"/>
        <v>-0.32478715218011062</v>
      </c>
      <c r="BO120" s="4">
        <f t="shared" si="251"/>
        <v>0.67084785612151354</v>
      </c>
      <c r="BP120" s="4">
        <f t="shared" si="252"/>
        <v>0.13879399907743828</v>
      </c>
      <c r="BQ120" s="4">
        <f t="shared" si="253"/>
        <v>-0.97164613048085335</v>
      </c>
      <c r="BR120" s="4">
        <f t="shared" si="254"/>
        <v>-0.38822775726423875</v>
      </c>
      <c r="BS120" s="4">
        <f t="shared" si="255"/>
        <v>-0.18629107058496275</v>
      </c>
      <c r="BT120" s="4">
        <f t="shared" si="256"/>
        <v>-0.20940855501962474</v>
      </c>
      <c r="BU120" s="4">
        <f t="shared" si="257"/>
        <v>0.104349398065589</v>
      </c>
      <c r="BV120" t="s">
        <v>277</v>
      </c>
      <c r="BW120" s="1">
        <f t="shared" si="231"/>
        <v>45307</v>
      </c>
      <c r="BX120">
        <f>group_stock_price_index[[#This Row],[VNINDEX]]</f>
        <v>1163.1199999999999</v>
      </c>
      <c r="BY120" s="5">
        <f t="shared" si="258"/>
        <v>0</v>
      </c>
      <c r="BZ120" s="5">
        <f t="shared" si="259"/>
        <v>0</v>
      </c>
      <c r="CA120" s="5">
        <f t="shared" si="260"/>
        <v>0</v>
      </c>
      <c r="CB120" s="5">
        <f t="shared" si="261"/>
        <v>0</v>
      </c>
      <c r="CC120" s="5">
        <f t="shared" si="262"/>
        <v>0</v>
      </c>
      <c r="CD120" s="5">
        <f t="shared" ref="CD120:CE120" si="434">IF(AVERAGE(BS120:BS124)&lt;0,0,AVERAGE(BS120:BS124))</f>
        <v>0</v>
      </c>
      <c r="CE120" s="5">
        <f t="shared" si="434"/>
        <v>0</v>
      </c>
      <c r="CF120" s="5">
        <f t="shared" ref="CF120:CG120" si="435">IF(AVERAGE(BE120:BE124)&lt;0,0,AVERAGE(BE120:BE124))</f>
        <v>0.39313971542784804</v>
      </c>
      <c r="CG120" s="5">
        <f t="shared" si="435"/>
        <v>0</v>
      </c>
      <c r="CH120" s="5">
        <f t="shared" si="265"/>
        <v>0</v>
      </c>
      <c r="CI120" s="5">
        <f t="shared" si="266"/>
        <v>0.20158276282557072</v>
      </c>
      <c r="CJ120" s="5">
        <f t="shared" si="267"/>
        <v>0</v>
      </c>
      <c r="CK120" s="5">
        <f t="shared" si="268"/>
        <v>0</v>
      </c>
      <c r="CL120" s="5">
        <f t="shared" si="269"/>
        <v>0</v>
      </c>
      <c r="CM120" s="5">
        <f t="shared" si="270"/>
        <v>0</v>
      </c>
      <c r="CN120" s="5">
        <f t="shared" si="271"/>
        <v>0.80309166942967491</v>
      </c>
      <c r="CO120" s="5">
        <f t="shared" si="272"/>
        <v>0.56625005216342505</v>
      </c>
      <c r="CP120" s="5">
        <f t="shared" si="273"/>
        <v>0.1912842252635136</v>
      </c>
      <c r="CQ120" s="5">
        <f t="shared" si="274"/>
        <v>0</v>
      </c>
      <c r="CR120" s="5">
        <f t="shared" ref="CR120:CS120" si="436">IF(AVERAGE(BH120:BH124)&lt;0,0,AVERAGE(BH120:BH124))</f>
        <v>0</v>
      </c>
      <c r="CS120" s="5">
        <f t="shared" si="436"/>
        <v>0.35975436403044669</v>
      </c>
      <c r="CT120" s="5">
        <f t="shared" si="276"/>
        <v>0.64506260677191674</v>
      </c>
      <c r="CU120" s="5">
        <f t="shared" si="277"/>
        <v>0.24635937698792554</v>
      </c>
    </row>
    <row r="121" spans="1:99" x14ac:dyDescent="0.25">
      <c r="A121" s="1">
        <f>eod_group_score_df_positive[[#This Row],[date]]</f>
        <v>45306</v>
      </c>
      <c r="B121" s="1" t="s">
        <v>277</v>
      </c>
      <c r="C121" s="2">
        <f>AVERAGE(eod_group_score_df_positive!C121:C125)</f>
        <v>3.2089979020867986E-2</v>
      </c>
      <c r="D121" s="2">
        <f>AVERAGE(eod_group_score_df_positive!D121:D125)</f>
        <v>0.37284620337192115</v>
      </c>
      <c r="E121" s="2">
        <f>AVERAGE(eod_group_score_df_positive!E121:E125)</f>
        <v>4.514148912973296E-2</v>
      </c>
      <c r="F121" s="2">
        <f>AVERAGE(eod_group_score_df_positive!F121:F125)</f>
        <v>0.12377825102849964</v>
      </c>
      <c r="G121" s="2">
        <f>AVERAGE(eod_group_score_df_positive!G121:G125)</f>
        <v>5.9995800622108554E-2</v>
      </c>
      <c r="H121" s="2">
        <f>AVERAGE(eod_group_score_df_positive!H121:H125)</f>
        <v>0.15358135170584597</v>
      </c>
      <c r="I121" s="2">
        <f>AVERAGE(eod_group_score_df_positive!I121:I125)</f>
        <v>0.56657370709727817</v>
      </c>
      <c r="J121" s="2">
        <f>AVERAGE(eod_group_score_df_positive!J121:J125)</f>
        <v>0.10417429388355837</v>
      </c>
      <c r="K121" s="2">
        <f>AVERAGE(eod_group_score_df_positive!K121:K125)</f>
        <v>8.1749723190782511E-2</v>
      </c>
      <c r="L121" s="2">
        <f>AVERAGE(eod_group_score_df_positive!L121:L125)</f>
        <v>0.12808354366096955</v>
      </c>
      <c r="M121" s="2">
        <f>AVERAGE(eod_group_score_df_positive!M121:M125)</f>
        <v>0.26028228907104206</v>
      </c>
      <c r="N121" s="2">
        <f>AVERAGE(eod_group_score_df_positive!N121:N125)</f>
        <v>9.6890503982137444E-2</v>
      </c>
      <c r="O121" s="2">
        <f>AVERAGE(eod_group_score_df_positive!O121:O125)</f>
        <v>0.16190744211544925</v>
      </c>
      <c r="P121" s="2">
        <f>AVERAGE(eod_group_score_df_positive!P121:P125)</f>
        <v>9.1507948093125041E-2</v>
      </c>
      <c r="Q121" s="2">
        <f>AVERAGE(eod_group_score_df_positive!Q121:Q125)</f>
        <v>0.5225850387817863</v>
      </c>
      <c r="R121" s="2">
        <f>AVERAGE(eod_group_score_df_positive!R121:R125)</f>
        <v>0.18028369070553546</v>
      </c>
      <c r="S121" s="2">
        <f>AVERAGE(eod_group_score_df_positive!S121:S125)</f>
        <v>9.4553111353249911E-2</v>
      </c>
      <c r="T121" s="2">
        <f>AVERAGE(eod_group_score_df_positive!T121:T125)</f>
        <v>0.29599593623717768</v>
      </c>
      <c r="U121" s="2">
        <f>AVERAGE(eod_group_score_df_positive!U121:U125)</f>
        <v>2.3907079343940704E-2</v>
      </c>
      <c r="V121" s="2">
        <f>AVERAGE(eod_group_score_df_positive!V121:V125)</f>
        <v>6.3964793522465549E-2</v>
      </c>
      <c r="W121" s="2">
        <f>AVERAGE(eod_group_score_df_positive!W121:W125)</f>
        <v>0.19246823354243942</v>
      </c>
      <c r="X121" s="2">
        <f>AVERAGE(eod_group_score_df_positive!X121:X125)</f>
        <v>0.15553945915563516</v>
      </c>
      <c r="Y121" s="2">
        <f>AVERAGE(eod_group_score_df_positive!Y121:Y125)</f>
        <v>0.31324310710496778</v>
      </c>
      <c r="Z121" s="1" t="s">
        <v>277</v>
      </c>
      <c r="AA121" s="2">
        <f>ABS(AVERAGE(eod_group_score_df_negative!C121:C125))</f>
        <v>0.23723326570623771</v>
      </c>
      <c r="AB121" s="2">
        <f>ABS(AVERAGE(eod_group_score_df_negative!D121:D125))</f>
        <v>0.12083690788654389</v>
      </c>
      <c r="AC121" s="2">
        <f>ABS(AVERAGE(eod_group_score_df_negative!E121:E125))</f>
        <v>0.42499484037916047</v>
      </c>
      <c r="AD121" s="2">
        <f>ABS(AVERAGE(eod_group_score_df_negative!F121:F125))</f>
        <v>0.66645707329363624</v>
      </c>
      <c r="AE121" s="2">
        <f>ABS(AVERAGE(eod_group_score_df_negative!G121:G125))</f>
        <v>0.32131634403763254</v>
      </c>
      <c r="AF121" s="2">
        <f>ABS(AVERAGE(eod_group_score_df_negative!H121:H125))</f>
        <v>0.5439079051989737</v>
      </c>
      <c r="AG121" s="2">
        <f>ABS(AVERAGE(eod_group_score_df_negative!I121:I125))</f>
        <v>0.32550661232089173</v>
      </c>
      <c r="AH121" s="2">
        <f>ABS(AVERAGE(eod_group_score_df_negative!J121:J125))</f>
        <v>0.46262201496750838</v>
      </c>
      <c r="AI121" s="2">
        <f>ABS(AVERAGE(eod_group_score_df_negative!K121:K125))</f>
        <v>0.22921699042013347</v>
      </c>
      <c r="AJ121" s="2">
        <f>ABS(AVERAGE(eod_group_score_df_negative!L121:L125))</f>
        <v>0.19179686026283108</v>
      </c>
      <c r="AK121" s="2">
        <f>ABS(AVERAGE(eod_group_score_df_negative!M121:M125))</f>
        <v>0.17123901939601488</v>
      </c>
      <c r="AL121" s="2">
        <f>ABS(AVERAGE(eod_group_score_df_negative!N121:N125))</f>
        <v>0.29278563945427077</v>
      </c>
      <c r="AM121" s="2">
        <f>ABS(AVERAGE(eod_group_score_df_negative!O121:O125))</f>
        <v>6.3721279876354037E-2</v>
      </c>
      <c r="AN121" s="2">
        <f>ABS(AVERAGE(eod_group_score_df_negative!P121:P125))</f>
        <v>0.16522844154137614</v>
      </c>
      <c r="AO121" s="2">
        <f>ABS(AVERAGE(eod_group_score_df_negative!Q121:Q125))</f>
        <v>9.459385348126112E-2</v>
      </c>
      <c r="AP121" s="2">
        <f>ABS(AVERAGE(eod_group_score_df_negative!R121:R125))</f>
        <v>0.37072894095906384</v>
      </c>
      <c r="AQ121" s="2">
        <f>ABS(AVERAGE(eod_group_score_df_negative!S121:S125))</f>
        <v>0.29574093882146546</v>
      </c>
      <c r="AR121" s="2">
        <f>ABS(AVERAGE(eod_group_score_df_negative!T121:T125))</f>
        <v>0.19750211599558845</v>
      </c>
      <c r="AS121" s="2">
        <f>ABS(AVERAGE(eod_group_score_df_negative!U121:U125))</f>
        <v>0.63400326250423034</v>
      </c>
      <c r="AT121" s="2">
        <f>ABS(AVERAGE(eod_group_score_df_negative!V121:V125))</f>
        <v>0.24414924467792248</v>
      </c>
      <c r="AU121" s="2">
        <f>ABS(AVERAGE(eod_group_score_df_negative!W121:W125))</f>
        <v>0.43451723110263119</v>
      </c>
      <c r="AV121" s="2">
        <f>ABS(AVERAGE(eod_group_score_df_negative!X121:X125))</f>
        <v>0.49490536518053885</v>
      </c>
      <c r="AW121" s="2">
        <f>ABS(AVERAGE(eod_group_score_df_negative!Y121:Y125))</f>
        <v>0.19467565721036501</v>
      </c>
      <c r="AX121" t="s">
        <v>277</v>
      </c>
      <c r="AY121" s="4">
        <f t="shared" si="235"/>
        <v>-0.76169915037683844</v>
      </c>
      <c r="AZ121" s="4">
        <f t="shared" si="236"/>
        <v>0.51046772664143092</v>
      </c>
      <c r="BA121" s="4">
        <f t="shared" si="237"/>
        <v>-0.80796425931649241</v>
      </c>
      <c r="BB121" s="4">
        <f t="shared" si="238"/>
        <v>-0.68673065549258605</v>
      </c>
      <c r="BC121" s="4">
        <f t="shared" si="239"/>
        <v>-0.6853192248799469</v>
      </c>
      <c r="BD121" s="4">
        <f t="shared" si="240"/>
        <v>-0.55961658137251025</v>
      </c>
      <c r="BE121" s="4">
        <f t="shared" si="241"/>
        <v>0.27023025789159272</v>
      </c>
      <c r="BF121" s="4">
        <f t="shared" si="242"/>
        <v>-0.63241011892005261</v>
      </c>
      <c r="BG121" s="4">
        <f t="shared" si="243"/>
        <v>-0.47422203333911533</v>
      </c>
      <c r="BH121" s="4">
        <f t="shared" si="244"/>
        <v>-0.19917855492341696</v>
      </c>
      <c r="BI121" s="4">
        <f t="shared" si="245"/>
        <v>0.20634732961703767</v>
      </c>
      <c r="BJ121" s="4">
        <f t="shared" si="246"/>
        <v>-0.50271267248902474</v>
      </c>
      <c r="BK121" s="4">
        <f t="shared" si="247"/>
        <v>0.435166947595715</v>
      </c>
      <c r="BL121" s="4">
        <f t="shared" si="248"/>
        <v>-0.28714469948417576</v>
      </c>
      <c r="BM121" s="4">
        <f t="shared" si="249"/>
        <v>0.69346374392549914</v>
      </c>
      <c r="BN121" s="4">
        <f t="shared" si="250"/>
        <v>-0.34562773938266472</v>
      </c>
      <c r="BO121" s="4">
        <f t="shared" si="251"/>
        <v>-0.51547756717826909</v>
      </c>
      <c r="BP121" s="4">
        <f t="shared" si="252"/>
        <v>0.1995829969256557</v>
      </c>
      <c r="BQ121" s="4">
        <f t="shared" si="253"/>
        <v>-0.92732420263593363</v>
      </c>
      <c r="BR121" s="4">
        <f t="shared" si="254"/>
        <v>-0.58479792809138564</v>
      </c>
      <c r="BS121" s="4">
        <f t="shared" si="255"/>
        <v>-0.38605200791570665</v>
      </c>
      <c r="BT121" s="4">
        <f t="shared" si="256"/>
        <v>-0.52174434068447106</v>
      </c>
      <c r="BU121" s="4">
        <f t="shared" si="257"/>
        <v>0.23343782160603968</v>
      </c>
      <c r="BV121" t="s">
        <v>277</v>
      </c>
      <c r="BW121" s="1">
        <f t="shared" si="231"/>
        <v>45306</v>
      </c>
      <c r="BX121">
        <f>group_stock_price_index[[#This Row],[VNINDEX]]</f>
        <v>1154.1199999999999</v>
      </c>
      <c r="BY121" s="5">
        <f t="shared" si="258"/>
        <v>0</v>
      </c>
      <c r="BZ121" s="5">
        <f t="shared" si="259"/>
        <v>0</v>
      </c>
      <c r="CA121" s="5">
        <f t="shared" si="260"/>
        <v>6.4715617522698166E-2</v>
      </c>
      <c r="CB121" s="5">
        <f t="shared" si="261"/>
        <v>0</v>
      </c>
      <c r="CC121" s="5">
        <f t="shared" si="262"/>
        <v>0</v>
      </c>
      <c r="CD121" s="5">
        <f t="shared" ref="CD121:CE121" si="437">IF(AVERAGE(BS121:BS125)&lt;0,0,AVERAGE(BS121:BS125))</f>
        <v>5.3052059379224123E-2</v>
      </c>
      <c r="CE121" s="5">
        <f t="shared" si="437"/>
        <v>0.12435301062616078</v>
      </c>
      <c r="CF121" s="5">
        <f t="shared" ref="CF121:CG121" si="438">IF(AVERAGE(BE121:BE125)&lt;0,0,AVERAGE(BE121:BE125))</f>
        <v>0.56005556310274662</v>
      </c>
      <c r="CG121" s="5">
        <f t="shared" si="438"/>
        <v>0</v>
      </c>
      <c r="CH121" s="5">
        <f t="shared" si="265"/>
        <v>0</v>
      </c>
      <c r="CI121" s="5">
        <f t="shared" si="266"/>
        <v>0.3759853681136579</v>
      </c>
      <c r="CJ121" s="5">
        <f t="shared" si="267"/>
        <v>4.5830694926859004E-2</v>
      </c>
      <c r="CK121" s="5">
        <f t="shared" si="268"/>
        <v>0</v>
      </c>
      <c r="CL121" s="5">
        <f t="shared" si="269"/>
        <v>0</v>
      </c>
      <c r="CM121" s="5">
        <f t="shared" si="270"/>
        <v>0</v>
      </c>
      <c r="CN121" s="5">
        <f t="shared" si="271"/>
        <v>0.82130214105603572</v>
      </c>
      <c r="CO121" s="5">
        <f t="shared" si="272"/>
        <v>0.51319924739128298</v>
      </c>
      <c r="CP121" s="5">
        <f t="shared" si="273"/>
        <v>0.25022171704288887</v>
      </c>
      <c r="CQ121" s="5">
        <f t="shared" si="274"/>
        <v>0</v>
      </c>
      <c r="CR121" s="5">
        <f t="shared" ref="CR121:CS121" si="439">IF(AVERAGE(BH121:BH125)&lt;0,0,AVERAGE(BH121:BH125))</f>
        <v>0</v>
      </c>
      <c r="CS121" s="5">
        <f t="shared" si="439"/>
        <v>0.51240230688949517</v>
      </c>
      <c r="CT121" s="5">
        <f t="shared" si="276"/>
        <v>0.6639366605241841</v>
      </c>
      <c r="CU121" s="5">
        <f t="shared" si="277"/>
        <v>0.3764924785207962</v>
      </c>
    </row>
    <row r="122" spans="1:99" x14ac:dyDescent="0.25">
      <c r="A122" s="1">
        <f>eod_group_score_df_positive[[#This Row],[date]]</f>
        <v>45303</v>
      </c>
      <c r="B122" s="1" t="s">
        <v>277</v>
      </c>
      <c r="C122" s="2">
        <f>AVERAGE(eod_group_score_df_positive!C122:C126)</f>
        <v>3.8027174213638146E-2</v>
      </c>
      <c r="D122" s="2">
        <f>AVERAGE(eod_group_score_df_positive!D122:D126)</f>
        <v>0.37301563145673666</v>
      </c>
      <c r="E122" s="2">
        <f>AVERAGE(eod_group_score_df_positive!E122:E126)</f>
        <v>7.0060011025247088E-2</v>
      </c>
      <c r="F122" s="2">
        <f>AVERAGE(eod_group_score_df_positive!F122:F126)</f>
        <v>0.13399936503247281</v>
      </c>
      <c r="G122" s="2">
        <f>AVERAGE(eod_group_score_df_positive!G122:G126)</f>
        <v>0.19903468428545659</v>
      </c>
      <c r="H122" s="2">
        <f>AVERAGE(eod_group_score_df_positive!H122:H126)</f>
        <v>0.19817942571573227</v>
      </c>
      <c r="I122" s="2">
        <f>AVERAGE(eod_group_score_df_positive!I122:I126)</f>
        <v>0.66164135367135402</v>
      </c>
      <c r="J122" s="2">
        <f>AVERAGE(eod_group_score_df_positive!J122:J126)</f>
        <v>9.7729411463837609E-2</v>
      </c>
      <c r="K122" s="2">
        <f>AVERAGE(eod_group_score_df_positive!K122:K126)</f>
        <v>8.411652642792769E-2</v>
      </c>
      <c r="L122" s="2">
        <f>AVERAGE(eod_group_score_df_positive!L122:L126)</f>
        <v>0.10396961278247333</v>
      </c>
      <c r="M122" s="2">
        <f>AVERAGE(eod_group_score_df_positive!M122:M126)</f>
        <v>0.2392722858308412</v>
      </c>
      <c r="N122" s="2">
        <f>AVERAGE(eod_group_score_df_positive!N122:N126)</f>
        <v>0.12809031884772884</v>
      </c>
      <c r="O122" s="2">
        <f>AVERAGE(eod_group_score_df_positive!O122:O126)</f>
        <v>0.20428580834047053</v>
      </c>
      <c r="P122" s="2">
        <f>AVERAGE(eod_group_score_df_positive!P122:P126)</f>
        <v>0.49141981234850912</v>
      </c>
      <c r="Q122" s="2">
        <f>AVERAGE(eod_group_score_df_positive!Q122:Q126)</f>
        <v>0.58501351266797419</v>
      </c>
      <c r="R122" s="2">
        <f>AVERAGE(eod_group_score_df_positive!R122:R126)</f>
        <v>0.18457748535572174</v>
      </c>
      <c r="S122" s="2">
        <f>AVERAGE(eod_group_score_df_positive!S122:S126)</f>
        <v>8.4279048285204564E-2</v>
      </c>
      <c r="T122" s="2">
        <f>AVERAGE(eod_group_score_df_positive!T122:T126)</f>
        <v>0.28165620841253147</v>
      </c>
      <c r="U122" s="2">
        <f>AVERAGE(eod_group_score_df_positive!U122:U126)</f>
        <v>3.0534832270806538E-2</v>
      </c>
      <c r="V122" s="2">
        <f>AVERAGE(eod_group_score_df_positive!V122:V126)</f>
        <v>7.1075072975889997E-2</v>
      </c>
      <c r="W122" s="2">
        <f>AVERAGE(eod_group_score_df_positive!W122:W126)</f>
        <v>0.23830988250323895</v>
      </c>
      <c r="X122" s="2">
        <f>AVERAGE(eod_group_score_df_positive!X122:X126)</f>
        <v>0.27408090648792782</v>
      </c>
      <c r="Y122" s="2">
        <f>AVERAGE(eod_group_score_df_positive!Y122:Y126)</f>
        <v>0.30560132981618493</v>
      </c>
      <c r="Z122" s="1" t="s">
        <v>277</v>
      </c>
      <c r="AA122" s="2">
        <f>ABS(AVERAGE(eod_group_score_df_negative!C122:C126))</f>
        <v>0.29502449615842563</v>
      </c>
      <c r="AB122" s="2">
        <f>ABS(AVERAGE(eod_group_score_df_negative!D122:D126))</f>
        <v>5.8226937159528105E-2</v>
      </c>
      <c r="AC122" s="2">
        <f>ABS(AVERAGE(eod_group_score_df_negative!E122:E126))</f>
        <v>0.40336894036387305</v>
      </c>
      <c r="AD122" s="2">
        <f>ABS(AVERAGE(eod_group_score_df_negative!F122:F126))</f>
        <v>0.49525772535016543</v>
      </c>
      <c r="AE122" s="2">
        <f>ABS(AVERAGE(eod_group_score_df_negative!G122:G126))</f>
        <v>0.20895137909347036</v>
      </c>
      <c r="AF122" s="2">
        <f>ABS(AVERAGE(eod_group_score_df_negative!H122:H126))</f>
        <v>0.4047763892254207</v>
      </c>
      <c r="AG122" s="2">
        <f>ABS(AVERAGE(eod_group_score_df_negative!I122:I126))</f>
        <v>0.26318391998082696</v>
      </c>
      <c r="AH122" s="2">
        <f>ABS(AVERAGE(eod_group_score_df_negative!J122:J126))</f>
        <v>0.51606840806448928</v>
      </c>
      <c r="AI122" s="2">
        <f>ABS(AVERAGE(eod_group_score_df_negative!K122:K126))</f>
        <v>0.25645240524852131</v>
      </c>
      <c r="AJ122" s="2">
        <f>ABS(AVERAGE(eod_group_score_df_negative!L122:L126))</f>
        <v>0.19034735554953444</v>
      </c>
      <c r="AK122" s="2">
        <f>ABS(AVERAGE(eod_group_score_df_negative!M122:M126))</f>
        <v>0.17403875774455702</v>
      </c>
      <c r="AL122" s="2">
        <f>ABS(AVERAGE(eod_group_score_df_negative!N122:N126))</f>
        <v>0.28507995705856914</v>
      </c>
      <c r="AM122" s="2">
        <f>ABS(AVERAGE(eod_group_score_df_negative!O122:O126))</f>
        <v>5.3605770405149467E-2</v>
      </c>
      <c r="AN122" s="2">
        <f>ABS(AVERAGE(eod_group_score_df_negative!P122:P126))</f>
        <v>0.23362852891475158</v>
      </c>
      <c r="AO122" s="2">
        <f>ABS(AVERAGE(eod_group_score_df_negative!Q122:Q126))</f>
        <v>4.2764246352184489E-2</v>
      </c>
      <c r="AP122" s="2">
        <f>ABS(AVERAGE(eod_group_score_df_negative!R122:R126))</f>
        <v>0.2464293708594357</v>
      </c>
      <c r="AQ122" s="2">
        <f>ABS(AVERAGE(eod_group_score_df_negative!S122:S126))</f>
        <v>0.28709221090559506</v>
      </c>
      <c r="AR122" s="2">
        <f>ABS(AVERAGE(eod_group_score_df_negative!T122:T126))</f>
        <v>0.18217179558173441</v>
      </c>
      <c r="AS122" s="2">
        <f>ABS(AVERAGE(eod_group_score_df_negative!U122:U126))</f>
        <v>0.55216897257177344</v>
      </c>
      <c r="AT122" s="2">
        <f>ABS(AVERAGE(eod_group_score_df_negative!V122:V126))</f>
        <v>0.17703469545640621</v>
      </c>
      <c r="AU122" s="2">
        <f>ABS(AVERAGE(eod_group_score_df_negative!W122:W126))</f>
        <v>0.36821286302828787</v>
      </c>
      <c r="AV122" s="2">
        <f>ABS(AVERAGE(eod_group_score_df_negative!X122:X126))</f>
        <v>0.40974134066987034</v>
      </c>
      <c r="AW122" s="2">
        <f>ABS(AVERAGE(eod_group_score_df_negative!Y122:Y126))</f>
        <v>0.18859312586857618</v>
      </c>
      <c r="AX122" t="s">
        <v>277</v>
      </c>
      <c r="AY122" s="4">
        <f t="shared" si="235"/>
        <v>-0.77164399643360648</v>
      </c>
      <c r="AZ122" s="4">
        <f t="shared" si="236"/>
        <v>0.72995737713759645</v>
      </c>
      <c r="BA122" s="4">
        <f t="shared" si="237"/>
        <v>-0.70403157297550467</v>
      </c>
      <c r="BB122" s="4">
        <f t="shared" si="238"/>
        <v>-0.57410296338181732</v>
      </c>
      <c r="BC122" s="4">
        <f t="shared" si="239"/>
        <v>-2.4306454798686102E-2</v>
      </c>
      <c r="BD122" s="4">
        <f t="shared" si="240"/>
        <v>-0.34264030363460679</v>
      </c>
      <c r="BE122" s="4">
        <f t="shared" si="241"/>
        <v>0.43084617715625229</v>
      </c>
      <c r="BF122" s="4">
        <f t="shared" si="242"/>
        <v>-0.68155829703358084</v>
      </c>
      <c r="BG122" s="4">
        <f t="shared" si="243"/>
        <v>-0.50602348832076682</v>
      </c>
      <c r="BH122" s="4">
        <f t="shared" si="244"/>
        <v>-0.29348543258172488</v>
      </c>
      <c r="BI122" s="4">
        <f t="shared" si="245"/>
        <v>0.15783156317811761</v>
      </c>
      <c r="BJ122" s="4">
        <f t="shared" si="246"/>
        <v>-0.37996353408163286</v>
      </c>
      <c r="BK122" s="4">
        <f t="shared" si="247"/>
        <v>0.58427668971676416</v>
      </c>
      <c r="BL122" s="4">
        <f t="shared" si="248"/>
        <v>0.35555047679249169</v>
      </c>
      <c r="BM122" s="4">
        <f t="shared" si="249"/>
        <v>0.86375991905501304</v>
      </c>
      <c r="BN122" s="4">
        <f t="shared" si="250"/>
        <v>-0.14350557215460549</v>
      </c>
      <c r="BO122" s="4">
        <f t="shared" si="251"/>
        <v>-0.54611970528443909</v>
      </c>
      <c r="BP122" s="4">
        <f t="shared" si="252"/>
        <v>0.21448556787016884</v>
      </c>
      <c r="BQ122" s="4">
        <f t="shared" si="253"/>
        <v>-0.89519604293966926</v>
      </c>
      <c r="BR122" s="4">
        <f t="shared" si="254"/>
        <v>-0.42706751592261594</v>
      </c>
      <c r="BS122" s="4">
        <f t="shared" si="255"/>
        <v>-0.21417660175498993</v>
      </c>
      <c r="BT122" s="4">
        <f t="shared" si="256"/>
        <v>-0.19838552305923682</v>
      </c>
      <c r="BU122" s="4">
        <f t="shared" si="257"/>
        <v>0.23676551325425318</v>
      </c>
      <c r="BV122" t="s">
        <v>277</v>
      </c>
      <c r="BW122" s="1">
        <f t="shared" si="231"/>
        <v>45303</v>
      </c>
      <c r="BX122">
        <f>group_stock_price_index[[#This Row],[VNINDEX]]</f>
        <v>1154.7</v>
      </c>
      <c r="BY122" s="5">
        <f t="shared" si="258"/>
        <v>0</v>
      </c>
      <c r="BZ122" s="5">
        <f t="shared" si="259"/>
        <v>0</v>
      </c>
      <c r="CA122" s="5">
        <f t="shared" si="260"/>
        <v>0.24998271642897732</v>
      </c>
      <c r="CB122" s="5">
        <f t="shared" si="261"/>
        <v>0</v>
      </c>
      <c r="CC122" s="5">
        <f t="shared" si="262"/>
        <v>0</v>
      </c>
      <c r="CD122" s="5">
        <f t="shared" ref="CD122:CE122" si="440">IF(AVERAGE(BS122:BS126)&lt;0,0,AVERAGE(BS122:BS126))</f>
        <v>0.30422785125744473</v>
      </c>
      <c r="CE122" s="5">
        <f t="shared" si="440"/>
        <v>0.3632003722562499</v>
      </c>
      <c r="CF122" s="5">
        <f t="shared" ref="CF122:CG122" si="441">IF(AVERAGE(BE122:BE126)&lt;0,0,AVERAGE(BE122:BE126))</f>
        <v>0.53875195764017447</v>
      </c>
      <c r="CG122" s="5">
        <f t="shared" si="441"/>
        <v>0</v>
      </c>
      <c r="CH122" s="5">
        <f t="shared" si="265"/>
        <v>6.1551671609025603E-2</v>
      </c>
      <c r="CI122" s="5">
        <f t="shared" si="266"/>
        <v>0.5988465392392891</v>
      </c>
      <c r="CJ122" s="5">
        <f t="shared" si="267"/>
        <v>0.30152515586280365</v>
      </c>
      <c r="CK122" s="5">
        <f t="shared" si="268"/>
        <v>7.704554793846026E-2</v>
      </c>
      <c r="CL122" s="5">
        <f t="shared" si="269"/>
        <v>0.27125893335259432</v>
      </c>
      <c r="CM122" s="5">
        <f t="shared" si="270"/>
        <v>0</v>
      </c>
      <c r="CN122" s="5">
        <f t="shared" si="271"/>
        <v>0.84071337907826893</v>
      </c>
      <c r="CO122" s="5">
        <f t="shared" si="272"/>
        <v>0.55292273039500617</v>
      </c>
      <c r="CP122" s="5">
        <f t="shared" si="273"/>
        <v>0.27311897552451636</v>
      </c>
      <c r="CQ122" s="5">
        <f t="shared" si="274"/>
        <v>1.2492545847334991E-2</v>
      </c>
      <c r="CR122" s="5">
        <f t="shared" ref="CR122:CS122" si="442">IF(AVERAGE(BH122:BH126)&lt;0,0,AVERAGE(BH122:BH126))</f>
        <v>0</v>
      </c>
      <c r="CS122" s="5">
        <f t="shared" si="442"/>
        <v>0.57546973533183576</v>
      </c>
      <c r="CT122" s="5">
        <f t="shared" si="276"/>
        <v>0.6586851183544814</v>
      </c>
      <c r="CU122" s="5">
        <f t="shared" si="277"/>
        <v>0.42993696188497255</v>
      </c>
    </row>
    <row r="123" spans="1:99" x14ac:dyDescent="0.25">
      <c r="A123" s="1">
        <f>eod_group_score_df_positive[[#This Row],[date]]</f>
        <v>45302</v>
      </c>
      <c r="B123" s="1" t="s">
        <v>277</v>
      </c>
      <c r="C123" s="2">
        <f>AVERAGE(eod_group_score_df_positive!C123:C127)</f>
        <v>0.1014526090115162</v>
      </c>
      <c r="D123" s="2">
        <f>AVERAGE(eod_group_score_df_positive!D123:D127)</f>
        <v>0.40018403155618393</v>
      </c>
      <c r="E123" s="2">
        <f>AVERAGE(eod_group_score_df_positive!E123:E127)</f>
        <v>0.10909071999613765</v>
      </c>
      <c r="F123" s="2">
        <f>AVERAGE(eod_group_score_df_positive!F123:F127)</f>
        <v>0.13402731940940449</v>
      </c>
      <c r="G123" s="2">
        <f>AVERAGE(eod_group_score_df_positive!G123:G127)</f>
        <v>0.2481127954460535</v>
      </c>
      <c r="H123" s="2">
        <f>AVERAGE(eod_group_score_df_positive!H123:H127)</f>
        <v>0.2009464491628537</v>
      </c>
      <c r="I123" s="2">
        <f>AVERAGE(eod_group_score_df_positive!I123:I127)</f>
        <v>0.66439604566370269</v>
      </c>
      <c r="J123" s="2">
        <f>AVERAGE(eod_group_score_df_positive!J123:J127)</f>
        <v>9.8155167980979521E-2</v>
      </c>
      <c r="K123" s="2">
        <f>AVERAGE(eod_group_score_df_positive!K123:K127)</f>
        <v>0.15460316867428225</v>
      </c>
      <c r="L123" s="2">
        <f>AVERAGE(eod_group_score_df_positive!L123:L127)</f>
        <v>4.8242803501403378E-2</v>
      </c>
      <c r="M123" s="2">
        <f>AVERAGE(eod_group_score_df_positive!M123:M127)</f>
        <v>0.30244013922056789</v>
      </c>
      <c r="N123" s="2">
        <f>AVERAGE(eod_group_score_df_positive!N123:N127)</f>
        <v>0.15088319146693679</v>
      </c>
      <c r="O123" s="2">
        <f>AVERAGE(eod_group_score_df_positive!O123:O127)</f>
        <v>0.19548404235097508</v>
      </c>
      <c r="P123" s="2">
        <f>AVERAGE(eod_group_score_df_positive!P123:P127)</f>
        <v>0.58537730108371466</v>
      </c>
      <c r="Q123" s="2">
        <f>AVERAGE(eod_group_score_df_positive!Q123:Q127)</f>
        <v>0.57173580418068792</v>
      </c>
      <c r="R123" s="2">
        <f>AVERAGE(eod_group_score_df_positive!R123:R127)</f>
        <v>5.4562173077844344E-3</v>
      </c>
      <c r="S123" s="2">
        <f>AVERAGE(eod_group_score_df_positive!S123:S127)</f>
        <v>8.3953234247603745E-2</v>
      </c>
      <c r="T123" s="2">
        <f>AVERAGE(eod_group_score_df_positive!T123:T127)</f>
        <v>0.28607380112181874</v>
      </c>
      <c r="U123" s="2">
        <f>AVERAGE(eod_group_score_df_positive!U123:U127)</f>
        <v>0.36245986236687155</v>
      </c>
      <c r="V123" s="2">
        <f>AVERAGE(eod_group_score_df_positive!V123:V127)</f>
        <v>5.6460231825516759E-2</v>
      </c>
      <c r="W123" s="2">
        <f>AVERAGE(eod_group_score_df_positive!W123:W127)</f>
        <v>0.24314503290200334</v>
      </c>
      <c r="X123" s="2">
        <f>AVERAGE(eod_group_score_df_positive!X123:X127)</f>
        <v>0.35521684372406981</v>
      </c>
      <c r="Y123" s="2">
        <f>AVERAGE(eod_group_score_df_positive!Y123:Y127)</f>
        <v>0.32188750815305955</v>
      </c>
      <c r="Z123" s="1" t="s">
        <v>277</v>
      </c>
      <c r="AA123" s="2">
        <f>ABS(AVERAGE(eod_group_score_df_negative!C123:C127))</f>
        <v>0.20991196144105509</v>
      </c>
      <c r="AB123" s="2">
        <f>ABS(AVERAGE(eod_group_score_df_negative!D123:D127))</f>
        <v>4.6858110164087502E-2</v>
      </c>
      <c r="AC123" s="2">
        <f>ABS(AVERAGE(eod_group_score_df_negative!E123:E127))</f>
        <v>0.27976363617948141</v>
      </c>
      <c r="AD123" s="2">
        <f>ABS(AVERAGE(eod_group_score_df_negative!F123:F127))</f>
        <v>0.27054130598916387</v>
      </c>
      <c r="AE123" s="2">
        <f>ABS(AVERAGE(eod_group_score_df_negative!G123:G127))</f>
        <v>0.13819593691263068</v>
      </c>
      <c r="AF123" s="2">
        <f>ABS(AVERAGE(eod_group_score_df_negative!H123:H127))</f>
        <v>0.13700210327379389</v>
      </c>
      <c r="AG123" s="2">
        <f>ABS(AVERAGE(eod_group_score_df_negative!I123:I127))</f>
        <v>0.11663118346965165</v>
      </c>
      <c r="AH123" s="2">
        <f>ABS(AVERAGE(eod_group_score_df_negative!J123:J127))</f>
        <v>0.38575170800295788</v>
      </c>
      <c r="AI123" s="2">
        <f>ABS(AVERAGE(eod_group_score_df_negative!K123:K127))</f>
        <v>7.4685279773745658E-2</v>
      </c>
      <c r="AJ123" s="2">
        <f>ABS(AVERAGE(eod_group_score_df_negative!L123:L127))</f>
        <v>0.12193660444049356</v>
      </c>
      <c r="AK123" s="2">
        <f>ABS(AVERAGE(eod_group_score_df_negative!M123:M127))</f>
        <v>5.1021164263469219E-2</v>
      </c>
      <c r="AL123" s="2">
        <f>ABS(AVERAGE(eod_group_score_df_negative!N123:N127))</f>
        <v>7.6313351777523436E-2</v>
      </c>
      <c r="AM123" s="2">
        <f>ABS(AVERAGE(eod_group_score_df_negative!O123:O127))</f>
        <v>6.4342533844813449E-2</v>
      </c>
      <c r="AN123" s="2">
        <f>ABS(AVERAGE(eod_group_score_df_negative!P123:P127))</f>
        <v>0.18722909979752583</v>
      </c>
      <c r="AO123" s="2">
        <f>ABS(AVERAGE(eod_group_score_df_negative!Q123:Q127))</f>
        <v>4.2989609654475298E-2</v>
      </c>
      <c r="AP123" s="2">
        <f>ABS(AVERAGE(eod_group_score_df_negative!R123:R127))</f>
        <v>7.4676713785193374E-2</v>
      </c>
      <c r="AQ123" s="2">
        <f>ABS(AVERAGE(eod_group_score_df_negative!S123:S127))</f>
        <v>0.23318481621529866</v>
      </c>
      <c r="AR123" s="2">
        <f>ABS(AVERAGE(eod_group_score_df_negative!T123:T127))</f>
        <v>0.1632254169118707</v>
      </c>
      <c r="AS123" s="2">
        <f>ABS(AVERAGE(eod_group_score_df_negative!U123:U127))</f>
        <v>0.21432220558979481</v>
      </c>
      <c r="AT123" s="2">
        <f>ABS(AVERAGE(eod_group_score_df_negative!V123:V127))</f>
        <v>0.10421299062178058</v>
      </c>
      <c r="AU123" s="2">
        <f>ABS(AVERAGE(eod_group_score_df_negative!W123:W127))</f>
        <v>0.11506730498122844</v>
      </c>
      <c r="AV123" s="2">
        <f>ABS(AVERAGE(eod_group_score_df_negative!X123:X127))</f>
        <v>0.12984744274527796</v>
      </c>
      <c r="AW123" s="2">
        <f>ABS(AVERAGE(eod_group_score_df_negative!Y123:Y127))</f>
        <v>0.15233714341897456</v>
      </c>
      <c r="AX123" t="s">
        <v>277</v>
      </c>
      <c r="AY123" s="4">
        <f t="shared" si="235"/>
        <v>-0.34833556133856919</v>
      </c>
      <c r="AZ123" s="4">
        <f t="shared" si="236"/>
        <v>0.79036378993813905</v>
      </c>
      <c r="BA123" s="4">
        <f t="shared" si="237"/>
        <v>-0.43891218774533269</v>
      </c>
      <c r="BB123" s="4">
        <f t="shared" si="238"/>
        <v>-0.33743097711857928</v>
      </c>
      <c r="BC123" s="4">
        <f t="shared" si="239"/>
        <v>0.28453112582338935</v>
      </c>
      <c r="BD123" s="4">
        <f t="shared" si="240"/>
        <v>0.18921325576929918</v>
      </c>
      <c r="BE123" s="4">
        <f t="shared" si="241"/>
        <v>0.70133900811865868</v>
      </c>
      <c r="BF123" s="4">
        <f t="shared" si="242"/>
        <v>-0.59432207785269153</v>
      </c>
      <c r="BG123" s="4">
        <f t="shared" si="243"/>
        <v>0.34854738405476771</v>
      </c>
      <c r="BH123" s="4">
        <f t="shared" si="244"/>
        <v>-0.43303594618363517</v>
      </c>
      <c r="BI123" s="4">
        <f t="shared" si="245"/>
        <v>0.71130551627259875</v>
      </c>
      <c r="BJ123" s="4">
        <f t="shared" si="246"/>
        <v>0.32821731626954059</v>
      </c>
      <c r="BK123" s="4">
        <f t="shared" si="247"/>
        <v>0.50472707767715752</v>
      </c>
      <c r="BL123" s="4">
        <f t="shared" si="248"/>
        <v>0.51533122277016874</v>
      </c>
      <c r="BM123" s="4">
        <f t="shared" si="249"/>
        <v>0.86013394375133867</v>
      </c>
      <c r="BN123" s="4">
        <f t="shared" si="250"/>
        <v>-0.8638208478495909</v>
      </c>
      <c r="BO123" s="4">
        <f t="shared" si="251"/>
        <v>-0.47055716508906104</v>
      </c>
      <c r="BP123" s="4">
        <f t="shared" si="252"/>
        <v>0.27342220791654392</v>
      </c>
      <c r="BQ123" s="4">
        <f t="shared" si="253"/>
        <v>0.25683471280907838</v>
      </c>
      <c r="BR123" s="4">
        <f t="shared" si="254"/>
        <v>-0.29720421404958919</v>
      </c>
      <c r="BS123" s="4">
        <f t="shared" si="255"/>
        <v>0.35754694737098924</v>
      </c>
      <c r="BT123" s="4">
        <f t="shared" si="256"/>
        <v>0.46461759248283357</v>
      </c>
      <c r="BU123" s="4">
        <f t="shared" si="257"/>
        <v>0.3575317398031353</v>
      </c>
      <c r="BV123" t="s">
        <v>277</v>
      </c>
      <c r="BW123" s="1">
        <f t="shared" si="231"/>
        <v>45302</v>
      </c>
      <c r="BX123">
        <f>group_stock_price_index[[#This Row],[VNINDEX]]</f>
        <v>1162.22</v>
      </c>
      <c r="BY123" s="5">
        <f t="shared" si="258"/>
        <v>0.15349510979597264</v>
      </c>
      <c r="BZ123" s="5">
        <f t="shared" si="259"/>
        <v>0</v>
      </c>
      <c r="CA123" s="5">
        <f t="shared" si="260"/>
        <v>0.26138169486012686</v>
      </c>
      <c r="CB123" s="5">
        <f t="shared" si="261"/>
        <v>0</v>
      </c>
      <c r="CC123" s="5">
        <f t="shared" si="262"/>
        <v>0</v>
      </c>
      <c r="CD123" s="5">
        <f t="shared" ref="CD123:CE123" si="443">IF(AVERAGE(BS123:BS127)&lt;0,0,AVERAGE(BS123:BS127))</f>
        <v>0.51970969554153068</v>
      </c>
      <c r="CE123" s="5">
        <f t="shared" si="443"/>
        <v>0.53957599058076833</v>
      </c>
      <c r="CF123" s="5">
        <f t="shared" ref="CF123:CG123" si="444">IF(AVERAGE(BE123:BE127)&lt;0,0,AVERAGE(BE123:BE127))</f>
        <v>0.47451108220098026</v>
      </c>
      <c r="CG123" s="5">
        <f t="shared" si="444"/>
        <v>0</v>
      </c>
      <c r="CH123" s="5">
        <f t="shared" si="265"/>
        <v>0.21392832027237527</v>
      </c>
      <c r="CI123" s="5">
        <f t="shared" si="266"/>
        <v>0.7014534634726004</v>
      </c>
      <c r="CJ123" s="5">
        <f t="shared" si="267"/>
        <v>0.57292539762794081</v>
      </c>
      <c r="CK123" s="5">
        <f t="shared" si="268"/>
        <v>0.38429091689967471</v>
      </c>
      <c r="CL123" s="5">
        <f t="shared" si="269"/>
        <v>0.50551267347697371</v>
      </c>
      <c r="CM123" s="5">
        <f t="shared" si="270"/>
        <v>0</v>
      </c>
      <c r="CN123" s="5">
        <f t="shared" si="271"/>
        <v>0.81960575532089286</v>
      </c>
      <c r="CO123" s="5">
        <f t="shared" si="272"/>
        <v>0.55555907303899132</v>
      </c>
      <c r="CP123" s="5">
        <f t="shared" si="273"/>
        <v>0.2563714362859339</v>
      </c>
      <c r="CQ123" s="5">
        <f t="shared" si="274"/>
        <v>0.1778950544915924</v>
      </c>
      <c r="CR123" s="5">
        <f t="shared" ref="CR123:CS123" si="445">IF(AVERAGE(BH123:BH127)&lt;0,0,AVERAGE(BH123:BH127))</f>
        <v>0</v>
      </c>
      <c r="CS123" s="5">
        <f t="shared" si="445"/>
        <v>0.64909563094417799</v>
      </c>
      <c r="CT123" s="5">
        <f t="shared" si="276"/>
        <v>0.62002311982022718</v>
      </c>
      <c r="CU123" s="5">
        <f t="shared" si="277"/>
        <v>0.47470109548405698</v>
      </c>
    </row>
    <row r="124" spans="1:99" x14ac:dyDescent="0.25">
      <c r="A124" s="1">
        <f>eod_group_score_df_positive[[#This Row],[date]]</f>
        <v>45301</v>
      </c>
      <c r="B124" s="1" t="s">
        <v>277</v>
      </c>
      <c r="C124" s="2">
        <f>AVERAGE(eod_group_score_df_positive!C124:C128)</f>
        <v>0.18246920239424536</v>
      </c>
      <c r="D124" s="2">
        <f>AVERAGE(eod_group_score_df_positive!D124:D128)</f>
        <v>0.11011143092209627</v>
      </c>
      <c r="E124" s="2">
        <f>AVERAGE(eod_group_score_df_positive!E124:E128)</f>
        <v>0.10972976902712803</v>
      </c>
      <c r="F124" s="2">
        <f>AVERAGE(eod_group_score_df_positive!F124:F128)</f>
        <v>0.13383882705675537</v>
      </c>
      <c r="G124" s="2">
        <f>AVERAGE(eod_group_score_df_positive!G124:G128)</f>
        <v>0.24111912107623773</v>
      </c>
      <c r="H124" s="2">
        <f>AVERAGE(eod_group_score_df_positive!H124:H128)</f>
        <v>8.8596087225159048E-2</v>
      </c>
      <c r="I124" s="2">
        <f>AVERAGE(eod_group_score_df_positive!I124:I128)</f>
        <v>0.69694093903296717</v>
      </c>
      <c r="J124" s="2">
        <f>AVERAGE(eod_group_score_df_positive!J124:J128)</f>
        <v>6.3526750625229042E-2</v>
      </c>
      <c r="K124" s="2">
        <f>AVERAGE(eod_group_score_df_positive!K124:K128)</f>
        <v>0.14244664440230759</v>
      </c>
      <c r="L124" s="2">
        <f>AVERAGE(eod_group_score_df_positive!L124:L128)</f>
        <v>1.3926354240172547E-2</v>
      </c>
      <c r="M124" s="2">
        <f>AVERAGE(eod_group_score_df_positive!M124:M128)</f>
        <v>0.2781136246219601</v>
      </c>
      <c r="N124" s="2">
        <f>AVERAGE(eod_group_score_df_positive!N124:N128)</f>
        <v>0.13871893789262119</v>
      </c>
      <c r="O124" s="2">
        <f>AVERAGE(eod_group_score_df_positive!O124:O128)</f>
        <v>0.23333138402322467</v>
      </c>
      <c r="P124" s="2">
        <f>AVERAGE(eod_group_score_df_positive!P124:P128)</f>
        <v>0.59082979801901847</v>
      </c>
      <c r="Q124" s="2">
        <f>AVERAGE(eod_group_score_df_positive!Q124:Q128)</f>
        <v>0.74949164328812312</v>
      </c>
      <c r="R124" s="2">
        <f>AVERAGE(eod_group_score_df_positive!R124:R128)</f>
        <v>1.5741319190047919E-2</v>
      </c>
      <c r="S124" s="2">
        <f>AVERAGE(eod_group_score_df_positive!S124:S128)</f>
        <v>5.1979802804076304E-2</v>
      </c>
      <c r="T124" s="2">
        <f>AVERAGE(eod_group_score_df_positive!T124:T128)</f>
        <v>0.26564451282679452</v>
      </c>
      <c r="U124" s="2">
        <f>AVERAGE(eod_group_score_df_positive!U124:U128)</f>
        <v>0.35663170244026138</v>
      </c>
      <c r="V124" s="2">
        <f>AVERAGE(eod_group_score_df_positive!V124:V128)</f>
        <v>0.14662851966190207</v>
      </c>
      <c r="W124" s="2">
        <f>AVERAGE(eod_group_score_df_positive!W124:W128)</f>
        <v>9.5139884183929296E-2</v>
      </c>
      <c r="X124" s="2">
        <f>AVERAGE(eod_group_score_df_positive!X124:X128)</f>
        <v>0.25785441850168128</v>
      </c>
      <c r="Y124" s="2">
        <f>AVERAGE(eod_group_score_df_positive!Y124:Y128)</f>
        <v>0.34216100629614316</v>
      </c>
      <c r="Z124" s="1" t="s">
        <v>277</v>
      </c>
      <c r="AA124" s="2">
        <f>ABS(AVERAGE(eod_group_score_df_negative!C124:C128))</f>
        <v>0.35471090254998539</v>
      </c>
      <c r="AB124" s="2">
        <f>ABS(AVERAGE(eod_group_score_df_negative!D124:D128))</f>
        <v>1.9636612978266983E-2</v>
      </c>
      <c r="AC124" s="2">
        <f>ABS(AVERAGE(eod_group_score_df_negative!E124:E128))</f>
        <v>0.39043362576166002</v>
      </c>
      <c r="AD124" s="2">
        <f>ABS(AVERAGE(eod_group_score_df_negative!F124:F128))</f>
        <v>0.34528263261995734</v>
      </c>
      <c r="AE124" s="2">
        <f>ABS(AVERAGE(eod_group_score_df_negative!G124:G128))</f>
        <v>0.1743454108777503</v>
      </c>
      <c r="AF124" s="2">
        <f>ABS(AVERAGE(eod_group_score_df_negative!H124:H128))</f>
        <v>0.15974636737155956</v>
      </c>
      <c r="AG124" s="2">
        <f>ABS(AVERAGE(eod_group_score_df_negative!I124:I128))</f>
        <v>0.16232955928025083</v>
      </c>
      <c r="AH124" s="2">
        <f>ABS(AVERAGE(eod_group_score_df_negative!J124:J128))</f>
        <v>0.38929870590942584</v>
      </c>
      <c r="AI124" s="2">
        <f>ABS(AVERAGE(eod_group_score_df_negative!K124:K128))</f>
        <v>0.13113279635877789</v>
      </c>
      <c r="AJ124" s="2">
        <f>ABS(AVERAGE(eod_group_score_df_negative!L124:L128))</f>
        <v>0.17967498454091846</v>
      </c>
      <c r="AK124" s="2">
        <f>ABS(AVERAGE(eod_group_score_df_negative!M124:M128))</f>
        <v>5.4767248118763032E-2</v>
      </c>
      <c r="AL124" s="2">
        <f>ABS(AVERAGE(eod_group_score_df_negative!N124:N128))</f>
        <v>0.21089825248041771</v>
      </c>
      <c r="AM124" s="2">
        <f>ABS(AVERAGE(eod_group_score_df_negative!O124:O128))</f>
        <v>7.290128226141443E-2</v>
      </c>
      <c r="AN124" s="2">
        <f>ABS(AVERAGE(eod_group_score_df_negative!P124:P128))</f>
        <v>0.20522103145957887</v>
      </c>
      <c r="AO124" s="2">
        <f>ABS(AVERAGE(eod_group_score_df_negative!Q124:Q128))</f>
        <v>6.1437437083532019E-2</v>
      </c>
      <c r="AP124" s="2">
        <f>ABS(AVERAGE(eod_group_score_df_negative!R124:R128))</f>
        <v>0.11012538331802253</v>
      </c>
      <c r="AQ124" s="2">
        <f>ABS(AVERAGE(eod_group_score_df_negative!S124:S128))</f>
        <v>0.38214457805162017</v>
      </c>
      <c r="AR124" s="2">
        <f>ABS(AVERAGE(eod_group_score_df_negative!T124:T128))</f>
        <v>0.20446603934245541</v>
      </c>
      <c r="AS124" s="2">
        <f>ABS(AVERAGE(eod_group_score_df_negative!U124:U128))</f>
        <v>0.34252221729630172</v>
      </c>
      <c r="AT124" s="2">
        <f>ABS(AVERAGE(eod_group_score_df_negative!V124:V128))</f>
        <v>0.15259159902074693</v>
      </c>
      <c r="AU124" s="2">
        <f>ABS(AVERAGE(eod_group_score_df_negative!W124:W128))</f>
        <v>0.17975295626979809</v>
      </c>
      <c r="AV124" s="2">
        <f>ABS(AVERAGE(eod_group_score_df_negative!X124:X128))</f>
        <v>0.18115575711401277</v>
      </c>
      <c r="AW124" s="2">
        <f>ABS(AVERAGE(eod_group_score_df_negative!Y124:Y128))</f>
        <v>0.1843570188940295</v>
      </c>
      <c r="AX124" t="s">
        <v>277</v>
      </c>
      <c r="AY124" s="4">
        <f t="shared" si="235"/>
        <v>-0.32064050505672004</v>
      </c>
      <c r="AZ124" s="4">
        <f t="shared" si="236"/>
        <v>0.69731161429537347</v>
      </c>
      <c r="BA124" s="4">
        <f t="shared" si="237"/>
        <v>-0.56122431121347716</v>
      </c>
      <c r="BB124" s="4">
        <f t="shared" si="238"/>
        <v>-0.44131566493780872</v>
      </c>
      <c r="BC124" s="4">
        <f t="shared" si="239"/>
        <v>0.16072060323522996</v>
      </c>
      <c r="BD124" s="4">
        <f t="shared" si="240"/>
        <v>-0.28650067207373342</v>
      </c>
      <c r="BE124" s="4">
        <f t="shared" si="241"/>
        <v>0.62216889885336413</v>
      </c>
      <c r="BF124" s="4">
        <f t="shared" si="242"/>
        <v>-0.71942058597420155</v>
      </c>
      <c r="BG124" s="4">
        <f t="shared" si="243"/>
        <v>4.1354891332678681E-2</v>
      </c>
      <c r="BH124" s="4">
        <f t="shared" si="244"/>
        <v>-0.85613369899348302</v>
      </c>
      <c r="BI124" s="4">
        <f t="shared" si="245"/>
        <v>0.67094986462967732</v>
      </c>
      <c r="BJ124" s="4">
        <f t="shared" si="246"/>
        <v>-0.20645241874629147</v>
      </c>
      <c r="BK124" s="4">
        <f t="shared" si="247"/>
        <v>0.52388304522905682</v>
      </c>
      <c r="BL124" s="4">
        <f t="shared" si="248"/>
        <v>0.4844021917695987</v>
      </c>
      <c r="BM124" s="4">
        <f t="shared" si="249"/>
        <v>0.84847642396700151</v>
      </c>
      <c r="BN124" s="4">
        <f t="shared" si="250"/>
        <v>-0.74987317731568293</v>
      </c>
      <c r="BO124" s="4">
        <f t="shared" si="251"/>
        <v>-0.7605303682708644</v>
      </c>
      <c r="BP124" s="4">
        <f t="shared" si="252"/>
        <v>0.13013635452776126</v>
      </c>
      <c r="BQ124" s="4">
        <f t="shared" si="253"/>
        <v>2.0180799600288336E-2</v>
      </c>
      <c r="BR124" s="4">
        <f t="shared" si="254"/>
        <v>-1.9928738031045494E-2</v>
      </c>
      <c r="BS124" s="4">
        <f t="shared" si="255"/>
        <v>-0.30780384074830669</v>
      </c>
      <c r="BT124" s="4">
        <f t="shared" si="256"/>
        <v>0.1747081631538534</v>
      </c>
      <c r="BU124" s="4">
        <f t="shared" si="257"/>
        <v>0.29971241221061057</v>
      </c>
      <c r="BV124" t="s">
        <v>277</v>
      </c>
      <c r="BW124" s="1">
        <f t="shared" si="231"/>
        <v>45301</v>
      </c>
      <c r="BX124">
        <f>group_stock_price_index[[#This Row],[VNINDEX]]</f>
        <v>1161.54</v>
      </c>
      <c r="BY124" s="5">
        <f t="shared" si="258"/>
        <v>0.31425456756375336</v>
      </c>
      <c r="BZ124" s="5">
        <f t="shared" si="259"/>
        <v>8.6752118594694033E-2</v>
      </c>
      <c r="CA124" s="5">
        <f t="shared" si="260"/>
        <v>0.22417461334338404</v>
      </c>
      <c r="CB124" s="5">
        <f t="shared" si="261"/>
        <v>0</v>
      </c>
      <c r="CC124" s="5">
        <f t="shared" si="262"/>
        <v>0</v>
      </c>
      <c r="CD124" s="5">
        <f t="shared" ref="CD124:CE124" si="446">IF(AVERAGE(BS124:BS128)&lt;0,0,AVERAGE(BS124:BS128))</f>
        <v>0.62322245765918993</v>
      </c>
      <c r="CE124" s="5">
        <f t="shared" si="446"/>
        <v>0.56413449984605513</v>
      </c>
      <c r="CF124" s="5">
        <f t="shared" ref="CF124:CG124" si="447">IF(AVERAGE(BE124:BE128)&lt;0,0,AVERAGE(BE124:BE128))</f>
        <v>0.35384652134540195</v>
      </c>
      <c r="CG124" s="5">
        <f t="shared" si="447"/>
        <v>0</v>
      </c>
      <c r="CH124" s="5">
        <f t="shared" si="265"/>
        <v>0.20881732120215896</v>
      </c>
      <c r="CI124" s="5">
        <f t="shared" si="266"/>
        <v>0.76563277623375892</v>
      </c>
      <c r="CJ124" s="5">
        <f t="shared" si="267"/>
        <v>0.66410122765832647</v>
      </c>
      <c r="CK124" s="5">
        <f t="shared" si="268"/>
        <v>0.41884334741040313</v>
      </c>
      <c r="CL124" s="5">
        <f t="shared" si="269"/>
        <v>0.63595690069818156</v>
      </c>
      <c r="CM124" s="5">
        <f t="shared" si="270"/>
        <v>0</v>
      </c>
      <c r="CN124" s="5">
        <f t="shared" si="271"/>
        <v>0.80580740733145839</v>
      </c>
      <c r="CO124" s="5">
        <f t="shared" si="272"/>
        <v>0.59718086220393185</v>
      </c>
      <c r="CP124" s="5">
        <f t="shared" si="273"/>
        <v>0.25388181359237294</v>
      </c>
      <c r="CQ124" s="5">
        <f t="shared" si="274"/>
        <v>0.31054599636373859</v>
      </c>
      <c r="CR124" s="5">
        <f t="shared" ref="CR124:CS124" si="448">IF(AVERAGE(BH124:BH128)&lt;0,0,AVERAGE(BH124:BH128))</f>
        <v>7.7568446165767926E-2</v>
      </c>
      <c r="CS124" s="5">
        <f t="shared" si="448"/>
        <v>0.62342673085029143</v>
      </c>
      <c r="CT124" s="5">
        <f t="shared" si="276"/>
        <v>0.5524904881742656</v>
      </c>
      <c r="CU124" s="5">
        <f t="shared" si="277"/>
        <v>0.50043122250395933</v>
      </c>
    </row>
    <row r="125" spans="1:99" x14ac:dyDescent="0.25">
      <c r="A125" s="1">
        <f>eod_group_score_df_positive[[#This Row],[date]]</f>
        <v>45300</v>
      </c>
      <c r="B125" s="1" t="s">
        <v>277</v>
      </c>
      <c r="C125" s="2">
        <f>AVERAGE(eod_group_score_df_positive!C125:C129)</f>
        <v>0.7691958785912949</v>
      </c>
      <c r="D125" s="2">
        <f>AVERAGE(eod_group_score_df_positive!D125:D129)</f>
        <v>8.6435086965738969E-2</v>
      </c>
      <c r="E125" s="2">
        <f>AVERAGE(eod_group_score_df_positive!E125:E129)</f>
        <v>0.45533390830781889</v>
      </c>
      <c r="F125" s="2">
        <f>AVERAGE(eod_group_score_df_positive!F125:F129)</f>
        <v>0.26585561674778313</v>
      </c>
      <c r="G125" s="2">
        <f>AVERAGE(eod_group_score_df_positive!G125:G129)</f>
        <v>0.32807883796608428</v>
      </c>
      <c r="H125" s="2">
        <f>AVERAGE(eod_group_score_df_positive!H125:H129)</f>
        <v>0.91483041666077436</v>
      </c>
      <c r="I125" s="2">
        <f>AVERAGE(eod_group_score_df_positive!I125:I129)</f>
        <v>0.91076623531801848</v>
      </c>
      <c r="J125" s="2">
        <f>AVERAGE(eod_group_score_df_positive!J125:J129)</f>
        <v>0.16116089819986959</v>
      </c>
      <c r="K125" s="2">
        <f>AVERAGE(eod_group_score_df_positive!K125:K129)</f>
        <v>1.2685821368535171</v>
      </c>
      <c r="L125" s="2">
        <f>AVERAGE(eod_group_score_df_positive!L125:L129)</f>
        <v>0.46001119561870907</v>
      </c>
      <c r="M125" s="2">
        <f>AVERAGE(eod_group_score_df_positive!M125:M129)</f>
        <v>0.3654081607612869</v>
      </c>
      <c r="N125" s="2">
        <f>AVERAGE(eod_group_score_df_positive!N125:N129)</f>
        <v>0.3082828231255621</v>
      </c>
      <c r="O125" s="2">
        <f>AVERAGE(eod_group_score_df_positive!O125:O129)</f>
        <v>0.24051023529102644</v>
      </c>
      <c r="P125" s="2">
        <f>AVERAGE(eod_group_score_df_positive!P125:P129)</f>
        <v>1.3201874546590329</v>
      </c>
      <c r="Q125" s="2">
        <f>AVERAGE(eod_group_score_df_positive!Q125:Q129)</f>
        <v>0.73695039305803134</v>
      </c>
      <c r="R125" s="2">
        <f>AVERAGE(eod_group_score_df_positive!R125:R129)</f>
        <v>4.8672372855204239E-2</v>
      </c>
      <c r="S125" s="2">
        <f>AVERAGE(eod_group_score_df_positive!S125:S129)</f>
        <v>0.39383281226582989</v>
      </c>
      <c r="T125" s="2">
        <f>AVERAGE(eod_group_score_df_positive!T125:T129)</f>
        <v>0.37751045957746227</v>
      </c>
      <c r="U125" s="2">
        <f>AVERAGE(eod_group_score_df_positive!U125:U129)</f>
        <v>0.72035980682591272</v>
      </c>
      <c r="V125" s="2">
        <f>AVERAGE(eod_group_score_df_positive!V125:V129)</f>
        <v>0.23904293107631114</v>
      </c>
      <c r="W125" s="2">
        <f>AVERAGE(eod_group_score_df_positive!W125:W129)</f>
        <v>1.7937193970857872</v>
      </c>
      <c r="X125" s="2">
        <f>AVERAGE(eod_group_score_df_positive!X125:X129)</f>
        <v>0.60682070744640837</v>
      </c>
      <c r="Y125" s="2">
        <f>AVERAGE(eod_group_score_df_positive!Y125:Y129)</f>
        <v>0.57003591763218631</v>
      </c>
      <c r="Z125" s="1" t="s">
        <v>277</v>
      </c>
      <c r="AA125" s="2">
        <f>ABS(AVERAGE(eod_group_score_df_negative!C125:C129))</f>
        <v>0.33741110482875636</v>
      </c>
      <c r="AB125" s="2">
        <f>ABS(AVERAGE(eod_group_score_df_negative!D125:D129))</f>
        <v>2.2180169819575667E-2</v>
      </c>
      <c r="AC125" s="2">
        <f>ABS(AVERAGE(eod_group_score_df_negative!E125:E129))</f>
        <v>0.2855169616741694</v>
      </c>
      <c r="AD125" s="2">
        <f>ABS(AVERAGE(eod_group_score_df_negative!F125:F129))</f>
        <v>0.20841788646922779</v>
      </c>
      <c r="AE125" s="2">
        <f>ABS(AVERAGE(eod_group_score_df_negative!G125:G129))</f>
        <v>8.5131170984880128E-2</v>
      </c>
      <c r="AF125" s="2">
        <f>ABS(AVERAGE(eod_group_score_df_negative!H125:H129))</f>
        <v>5.7426877025716985E-2</v>
      </c>
      <c r="AG125" s="2">
        <f>ABS(AVERAGE(eod_group_score_df_negative!I125:I129))</f>
        <v>0.11504846627683436</v>
      </c>
      <c r="AH125" s="2">
        <f>ABS(AVERAGE(eod_group_score_df_negative!J125:J129))</f>
        <v>0.37617745219302889</v>
      </c>
      <c r="AI125" s="2">
        <f>ABS(AVERAGE(eod_group_score_df_negative!K125:K129))</f>
        <v>0.12584976541595197</v>
      </c>
      <c r="AJ125" s="2">
        <f>ABS(AVERAGE(eod_group_score_df_negative!L125:L129))</f>
        <v>0.17541121851004604</v>
      </c>
      <c r="AK125" s="2">
        <f>ABS(AVERAGE(eod_group_score_df_negative!M125:M129))</f>
        <v>3.7117436646042293E-2</v>
      </c>
      <c r="AL125" s="2">
        <f>ABS(AVERAGE(eod_group_score_df_negative!N125:N129))</f>
        <v>0.19206034192049187</v>
      </c>
      <c r="AM125" s="2">
        <f>ABS(AVERAGE(eod_group_score_df_negative!O125:O129))</f>
        <v>7.6379553323253455E-2</v>
      </c>
      <c r="AN125" s="2">
        <f>ABS(AVERAGE(eod_group_score_df_negative!P125:P129))</f>
        <v>0.13714387839379441</v>
      </c>
      <c r="AO125" s="2">
        <f>ABS(AVERAGE(eod_group_score_df_negative!Q125:Q129))</f>
        <v>6.3788164924353713E-2</v>
      </c>
      <c r="AP125" s="2">
        <f>ABS(AVERAGE(eod_group_score_df_negative!R125:R129))</f>
        <v>4.3371455353961572E-2</v>
      </c>
      <c r="AQ125" s="2">
        <f>ABS(AVERAGE(eod_group_score_df_negative!S125:S129))</f>
        <v>0.37197893379535768</v>
      </c>
      <c r="AR125" s="2">
        <f>ABS(AVERAGE(eod_group_score_df_negative!T125:T129))</f>
        <v>0.1491938901403651</v>
      </c>
      <c r="AS125" s="2">
        <f>ABS(AVERAGE(eod_group_score_df_negative!U125:U129))</f>
        <v>0.26788071622267812</v>
      </c>
      <c r="AT125" s="2">
        <f>ABS(AVERAGE(eod_group_score_df_negative!V125:V129))</f>
        <v>0.11322386041007922</v>
      </c>
      <c r="AU125" s="2">
        <f>ABS(AVERAGE(eod_group_score_df_negative!W125:W129))</f>
        <v>0.18201905390330481</v>
      </c>
      <c r="AV125" s="2">
        <f>ABS(AVERAGE(eod_group_score_df_negative!X125:X129))</f>
        <v>0.10600872851639195</v>
      </c>
      <c r="AW125" s="2">
        <f>ABS(AVERAGE(eod_group_score_df_negative!Y125:Y129))</f>
        <v>7.9572146403142377E-2</v>
      </c>
      <c r="AX125" t="s">
        <v>277</v>
      </c>
      <c r="AY125" s="4">
        <f t="shared" si="235"/>
        <v>0.39018800733398185</v>
      </c>
      <c r="AZ125" s="4">
        <f t="shared" si="236"/>
        <v>0.59158279460838048</v>
      </c>
      <c r="BA125" s="4">
        <f t="shared" si="237"/>
        <v>0.2292187989706729</v>
      </c>
      <c r="BB125" s="4">
        <f t="shared" si="238"/>
        <v>0.12110676622023696</v>
      </c>
      <c r="BC125" s="4">
        <f t="shared" si="239"/>
        <v>0.5879520382335045</v>
      </c>
      <c r="BD125" s="4">
        <f t="shared" si="240"/>
        <v>0.88186897151890209</v>
      </c>
      <c r="BE125" s="4">
        <f t="shared" si="241"/>
        <v>0.77569347349386497</v>
      </c>
      <c r="BF125" s="4">
        <f t="shared" si="242"/>
        <v>-0.40015114096349264</v>
      </c>
      <c r="BG125" s="4">
        <f t="shared" si="243"/>
        <v>0.81949672090673087</v>
      </c>
      <c r="BH125" s="4">
        <f t="shared" si="244"/>
        <v>0.44789099468404142</v>
      </c>
      <c r="BI125" s="4">
        <f t="shared" si="245"/>
        <v>0.81557726075004422</v>
      </c>
      <c r="BJ125" s="4">
        <f t="shared" si="246"/>
        <v>0.23228553785554873</v>
      </c>
      <c r="BK125" s="4">
        <f t="shared" si="247"/>
        <v>0.51794247673772087</v>
      </c>
      <c r="BL125" s="4">
        <f t="shared" si="248"/>
        <v>0.81178764872020626</v>
      </c>
      <c r="BM125" s="4">
        <f t="shared" si="249"/>
        <v>0.84067667458132589</v>
      </c>
      <c r="BN125" s="4">
        <f t="shared" si="250"/>
        <v>5.7591232398510744E-2</v>
      </c>
      <c r="BO125" s="4">
        <f t="shared" si="251"/>
        <v>2.8536880745005065E-2</v>
      </c>
      <c r="BP125" s="4">
        <f t="shared" si="252"/>
        <v>0.4334814579743147</v>
      </c>
      <c r="BQ125" s="4">
        <f t="shared" si="253"/>
        <v>0.45786332380643191</v>
      </c>
      <c r="BR125" s="4">
        <f t="shared" si="254"/>
        <v>0.35716983180656386</v>
      </c>
      <c r="BS125" s="4">
        <f t="shared" si="255"/>
        <v>0.81574579994413465</v>
      </c>
      <c r="BT125" s="4">
        <f t="shared" si="256"/>
        <v>0.70256916123782476</v>
      </c>
      <c r="BU125" s="4">
        <f t="shared" si="257"/>
        <v>0.75501490572994223</v>
      </c>
      <c r="BV125" t="s">
        <v>277</v>
      </c>
      <c r="BW125" s="1">
        <f t="shared" si="231"/>
        <v>45300</v>
      </c>
      <c r="BX125">
        <f>group_stock_price_index[[#This Row],[VNINDEX]]</f>
        <v>1158.5899999999999</v>
      </c>
      <c r="BY125" s="5">
        <f t="shared" si="258"/>
        <v>0.5191656685807069</v>
      </c>
      <c r="BZ125" s="5">
        <f t="shared" si="259"/>
        <v>0.27762266041591166</v>
      </c>
      <c r="CA125" s="5">
        <f t="shared" si="260"/>
        <v>0.22417892680090984</v>
      </c>
      <c r="CB125" s="5">
        <f t="shared" si="261"/>
        <v>0.15875843516301313</v>
      </c>
      <c r="CC125" s="5">
        <f t="shared" si="262"/>
        <v>0</v>
      </c>
      <c r="CD125" s="5">
        <f t="shared" ref="CD125:CE125" si="449">IF(AVERAGE(BS125:BS129)&lt;0,0,AVERAGE(BS125:BS129))</f>
        <v>0.87148167966450474</v>
      </c>
      <c r="CE125" s="5">
        <f t="shared" si="449"/>
        <v>0.66853314407474929</v>
      </c>
      <c r="CF125" s="5">
        <f t="shared" ref="CF125:CG125" si="450">IF(AVERAGE(BE125:BE129)&lt;0,0,AVERAGE(BE125:BE129))</f>
        <v>0.24970021690637587</v>
      </c>
      <c r="CG125" s="5">
        <f t="shared" si="450"/>
        <v>0.19583068368673445</v>
      </c>
      <c r="CH125" s="5">
        <f t="shared" si="265"/>
        <v>0.38266629214506992</v>
      </c>
      <c r="CI125" s="5">
        <f t="shared" si="266"/>
        <v>0.8459642298658645</v>
      </c>
      <c r="CJ125" s="5">
        <f t="shared" si="267"/>
        <v>0.81994786611537085</v>
      </c>
      <c r="CK125" s="5">
        <f t="shared" si="268"/>
        <v>0.54289121794227468</v>
      </c>
      <c r="CL125" s="5">
        <f t="shared" si="269"/>
        <v>0.85882307596637608</v>
      </c>
      <c r="CM125" s="5">
        <f t="shared" si="270"/>
        <v>0</v>
      </c>
      <c r="CN125" s="5">
        <f t="shared" si="271"/>
        <v>0.79466075293412342</v>
      </c>
      <c r="CO125" s="5">
        <f t="shared" si="272"/>
        <v>0.63190205714494119</v>
      </c>
      <c r="CP125" s="5">
        <f t="shared" si="273"/>
        <v>0.30481163788401155</v>
      </c>
      <c r="CQ125" s="5">
        <f t="shared" si="274"/>
        <v>0.28831289025698897</v>
      </c>
      <c r="CR125" s="5">
        <f t="shared" ref="CR125:CS125" si="451">IF(AVERAGE(BH125:BH129)&lt;0,0,AVERAGE(BH125:BH129))</f>
        <v>0.34922183099588133</v>
      </c>
      <c r="CS125" s="5">
        <f t="shared" si="451"/>
        <v>0.59876019615159071</v>
      </c>
      <c r="CT125" s="5">
        <f t="shared" si="276"/>
        <v>0.53886334167826344</v>
      </c>
      <c r="CU125" s="5">
        <f t="shared" si="277"/>
        <v>0.56350800380157717</v>
      </c>
    </row>
    <row r="126" spans="1:99" x14ac:dyDescent="0.25">
      <c r="A126" s="1">
        <f>eod_group_score_df_positive[[#This Row],[date]]</f>
        <v>45299</v>
      </c>
      <c r="B126" s="1" t="s">
        <v>277</v>
      </c>
      <c r="C126" s="2">
        <f>AVERAGE(eod_group_score_df_positive!C126:C130)</f>
        <v>0.77887760831394215</v>
      </c>
      <c r="D126" s="2">
        <f>AVERAGE(eod_group_score_df_positive!D126:D130)</f>
        <v>0.10989159062856776</v>
      </c>
      <c r="E126" s="2">
        <f>AVERAGE(eod_group_score_df_positive!E126:E130)</f>
        <v>0.44641218271238403</v>
      </c>
      <c r="F126" s="2">
        <f>AVERAGE(eod_group_score_df_positive!F126:F130)</f>
        <v>0.20816843541842861</v>
      </c>
      <c r="G126" s="2">
        <f>AVERAGE(eod_group_score_df_positive!G126:G130)</f>
        <v>0.32147632956423455</v>
      </c>
      <c r="H126" s="2">
        <f>AVERAGE(eod_group_score_df_positive!H126:H130)</f>
        <v>1.2735138134638899</v>
      </c>
      <c r="I126" s="2">
        <f>AVERAGE(eod_group_score_df_positive!I126:I130)</f>
        <v>0.53645825603484643</v>
      </c>
      <c r="J126" s="2">
        <f>AVERAGE(eod_group_score_df_positive!J126:J130)</f>
        <v>0.15966998424172243</v>
      </c>
      <c r="K126" s="2">
        <f>AVERAGE(eod_group_score_df_positive!K126:K130)</f>
        <v>1.2266725153471008</v>
      </c>
      <c r="L126" s="2">
        <f>AVERAGE(eod_group_score_df_positive!L126:L130)</f>
        <v>0.45815509367960072</v>
      </c>
      <c r="M126" s="2">
        <f>AVERAGE(eod_group_score_df_positive!M126:M130)</f>
        <v>0.23426068327646613</v>
      </c>
      <c r="N126" s="2">
        <f>AVERAGE(eod_group_score_df_positive!N126:N130)</f>
        <v>0.39093091853372658</v>
      </c>
      <c r="O126" s="2">
        <f>AVERAGE(eod_group_score_df_positive!O126:O130)</f>
        <v>0.25172527023239172</v>
      </c>
      <c r="P126" s="2">
        <f>AVERAGE(eod_group_score_df_positive!P126:P130)</f>
        <v>1.3477866142711075</v>
      </c>
      <c r="Q126" s="2">
        <f>AVERAGE(eod_group_score_df_positive!Q126:Q130)</f>
        <v>0.74032094102413626</v>
      </c>
      <c r="R126" s="2">
        <f>AVERAGE(eod_group_score_df_positive!R126:R130)</f>
        <v>8.8241483849452879E-2</v>
      </c>
      <c r="S126" s="2">
        <f>AVERAGE(eod_group_score_df_positive!S126:S130)</f>
        <v>0.41766575175344867</v>
      </c>
      <c r="T126" s="2">
        <f>AVERAGE(eod_group_score_df_positive!T126:T130)</f>
        <v>0.24846397634380413</v>
      </c>
      <c r="U126" s="2">
        <f>AVERAGE(eod_group_score_df_positive!U126:U130)</f>
        <v>0.74451730701609542</v>
      </c>
      <c r="V126" s="2">
        <f>AVERAGE(eod_group_score_df_positive!V126:V130)</f>
        <v>0.22772290052934738</v>
      </c>
      <c r="W126" s="2">
        <f>AVERAGE(eod_group_score_df_positive!W126:W130)</f>
        <v>1.9145720715669949</v>
      </c>
      <c r="X126" s="2">
        <f>AVERAGE(eod_group_score_df_positive!X126:X130)</f>
        <v>0.61857095200006251</v>
      </c>
      <c r="Y126" s="2">
        <f>AVERAGE(eod_group_score_df_positive!Y126:Y130)</f>
        <v>0.42269500251407183</v>
      </c>
      <c r="Z126" s="1" t="s">
        <v>277</v>
      </c>
      <c r="AA126" s="2">
        <f>ABS(AVERAGE(eod_group_score_df_negative!C126:C130))</f>
        <v>0.27773405233502924</v>
      </c>
      <c r="AB126" s="2">
        <f>ABS(AVERAGE(eod_group_score_df_negative!D126:D130))</f>
        <v>3.8189327111176542E-2</v>
      </c>
      <c r="AC126" s="2">
        <f>ABS(AVERAGE(eod_group_score_df_negative!E126:E130))</f>
        <v>0.29359670912383312</v>
      </c>
      <c r="AD126" s="2">
        <f>ABS(AVERAGE(eod_group_score_df_negative!F126:F130))</f>
        <v>0.43587267478918157</v>
      </c>
      <c r="AE126" s="2">
        <f>ABS(AVERAGE(eod_group_score_df_negative!G126:G130))</f>
        <v>0.19660927080347737</v>
      </c>
      <c r="AF126" s="2">
        <f>ABS(AVERAGE(eod_group_score_df_negative!H126:H130))</f>
        <v>5.697595228511286E-2</v>
      </c>
      <c r="AG126" s="2">
        <f>ABS(AVERAGE(eod_group_score_df_negative!I126:I130))</f>
        <v>0.38551926029332262</v>
      </c>
      <c r="AH126" s="2">
        <f>ABS(AVERAGE(eod_group_score_df_negative!J126:J130))</f>
        <v>0.1599437153335887</v>
      </c>
      <c r="AI126" s="2">
        <f>ABS(AVERAGE(eod_group_score_df_negative!K126:K130))</f>
        <v>0.13308619976247124</v>
      </c>
      <c r="AJ126" s="2">
        <f>ABS(AVERAGE(eod_group_score_df_negative!L126:L130))</f>
        <v>0.31617530883364908</v>
      </c>
      <c r="AK126" s="2">
        <f>ABS(AVERAGE(eod_group_score_df_negative!M126:M130))</f>
        <v>7.3635845357928914E-2</v>
      </c>
      <c r="AL126" s="2">
        <f>ABS(AVERAGE(eod_group_score_df_negative!N126:N130))</f>
        <v>0.19531679120878556</v>
      </c>
      <c r="AM126" s="2">
        <f>ABS(AVERAGE(eod_group_score_df_negative!O126:O130))</f>
        <v>5.6424661903803575E-2</v>
      </c>
      <c r="AN126" s="2">
        <f>ABS(AVERAGE(eod_group_score_df_negative!P126:P130))</f>
        <v>0.12749279361151261</v>
      </c>
      <c r="AO126" s="2">
        <f>ABS(AVERAGE(eod_group_score_df_negative!Q126:Q130))</f>
        <v>8.6613098582011133E-2</v>
      </c>
      <c r="AP126" s="2">
        <f>ABS(AVERAGE(eod_group_score_df_negative!R126:R130))</f>
        <v>8.294056634821019E-2</v>
      </c>
      <c r="AQ126" s="2">
        <f>ABS(AVERAGE(eod_group_score_df_negative!S126:S130))</f>
        <v>0.38351766045914593</v>
      </c>
      <c r="AR126" s="2">
        <f>ABS(AVERAGE(eod_group_score_df_negative!T126:T130))</f>
        <v>0.1296956509461242</v>
      </c>
      <c r="AS126" s="2">
        <f>ABS(AVERAGE(eod_group_score_df_negative!U126:U130))</f>
        <v>0.21891932255911173</v>
      </c>
      <c r="AT126" s="2">
        <f>ABS(AVERAGE(eod_group_score_df_negative!V126:V130))</f>
        <v>8.6487438006785239E-2</v>
      </c>
      <c r="AU126" s="2">
        <f>ABS(AVERAGE(eod_group_score_df_negative!W126:W130))</f>
        <v>0.13328810079418763</v>
      </c>
      <c r="AV126" s="2">
        <f>ABS(AVERAGE(eod_group_score_df_negative!X126:X130))</f>
        <v>0.12112858510729589</v>
      </c>
      <c r="AW126" s="2">
        <f>ABS(AVERAGE(eod_group_score_df_negative!Y126:Y130))</f>
        <v>0.14065037266181074</v>
      </c>
      <c r="AX126" t="s">
        <v>277</v>
      </c>
      <c r="AY126" s="4">
        <f t="shared" si="235"/>
        <v>0.47429303938507583</v>
      </c>
      <c r="AZ126" s="4">
        <f t="shared" si="236"/>
        <v>0.484210015792917</v>
      </c>
      <c r="BA126" s="4">
        <f t="shared" si="237"/>
        <v>0.20650491537927748</v>
      </c>
      <c r="BB126" s="4">
        <f t="shared" si="238"/>
        <v>-0.35355544197691235</v>
      </c>
      <c r="BC126" s="4">
        <f t="shared" si="239"/>
        <v>0.24101626965144879</v>
      </c>
      <c r="BD126" s="4">
        <f t="shared" si="240"/>
        <v>0.91435341518311042</v>
      </c>
      <c r="BE126" s="4">
        <f t="shared" si="241"/>
        <v>0.16371223057873194</v>
      </c>
      <c r="BF126" s="4">
        <f t="shared" si="242"/>
        <v>-8.5644355116813167E-4</v>
      </c>
      <c r="BG126" s="4">
        <f t="shared" si="243"/>
        <v>0.80425027134060778</v>
      </c>
      <c r="BH126" s="4">
        <f t="shared" si="244"/>
        <v>0.18335814322300509</v>
      </c>
      <c r="BI126" s="4">
        <f t="shared" si="245"/>
        <v>0.521684471828741</v>
      </c>
      <c r="BJ126" s="4">
        <f t="shared" si="246"/>
        <v>0.333671456747963</v>
      </c>
      <c r="BK126" s="4">
        <f t="shared" si="247"/>
        <v>0.6337843626143318</v>
      </c>
      <c r="BL126" s="4">
        <f t="shared" si="248"/>
        <v>0.82716115614398034</v>
      </c>
      <c r="BM126" s="4">
        <f t="shared" si="249"/>
        <v>0.79051993403666565</v>
      </c>
      <c r="BN126" s="4">
        <f t="shared" si="250"/>
        <v>3.0966549910587848E-2</v>
      </c>
      <c r="BO126" s="4">
        <f t="shared" si="251"/>
        <v>4.2622064777898219E-2</v>
      </c>
      <c r="BP126" s="4">
        <f t="shared" si="252"/>
        <v>0.31406928933379324</v>
      </c>
      <c r="BQ126" s="4">
        <f t="shared" si="253"/>
        <v>0.54554494641617191</v>
      </c>
      <c r="BR126" s="4">
        <f t="shared" si="254"/>
        <v>0.44949336543336166</v>
      </c>
      <c r="BS126" s="4">
        <f t="shared" si="255"/>
        <v>0.86982695147539635</v>
      </c>
      <c r="BT126" s="4">
        <f t="shared" si="256"/>
        <v>0.67249246746597457</v>
      </c>
      <c r="BU126" s="4">
        <f t="shared" si="257"/>
        <v>0.50066023842692187</v>
      </c>
      <c r="BV126" t="s">
        <v>277</v>
      </c>
      <c r="BW126" s="1">
        <f t="shared" si="231"/>
        <v>45299</v>
      </c>
      <c r="BX126">
        <f>group_stock_price_index[[#This Row],[VNINDEX]]</f>
        <v>1160.19</v>
      </c>
      <c r="BY126" s="5">
        <f t="shared" si="258"/>
        <v>0.39063379030208517</v>
      </c>
      <c r="BZ126" s="5">
        <f t="shared" si="259"/>
        <v>0.24002594504323951</v>
      </c>
      <c r="CA126" s="5">
        <f t="shared" si="260"/>
        <v>0.11406666933561931</v>
      </c>
      <c r="CB126" s="5">
        <f t="shared" si="261"/>
        <v>0.19821179273905604</v>
      </c>
      <c r="CC126" s="5">
        <f t="shared" si="262"/>
        <v>0</v>
      </c>
      <c r="CD126" s="5">
        <f t="shared" ref="CD126:CE126" si="452">IF(AVERAGE(BS126:BS130)&lt;0,0,AVERAGE(BS126:BS130))</f>
        <v>0.82585914759062606</v>
      </c>
      <c r="CE126" s="5">
        <f t="shared" si="452"/>
        <v>0.614920892578809</v>
      </c>
      <c r="CF126" s="5">
        <f t="shared" ref="CF126:CG126" si="453">IF(AVERAGE(BE126:BE130)&lt;0,0,AVERAGE(BE126:BE130))</f>
        <v>1.7260424568339271E-2</v>
      </c>
      <c r="CG126" s="5">
        <f t="shared" si="453"/>
        <v>0.26256354232889512</v>
      </c>
      <c r="CH126" s="5">
        <f t="shared" si="265"/>
        <v>0.45660867689593793</v>
      </c>
      <c r="CI126" s="5">
        <f t="shared" si="266"/>
        <v>0.8175059516393206</v>
      </c>
      <c r="CJ126" s="5">
        <f t="shared" si="267"/>
        <v>0.67067913523472611</v>
      </c>
      <c r="CK126" s="5">
        <f t="shared" si="268"/>
        <v>0.44363379671332764</v>
      </c>
      <c r="CL126" s="5">
        <f t="shared" si="269"/>
        <v>0.80536873635610728</v>
      </c>
      <c r="CM126" s="5">
        <f t="shared" si="270"/>
        <v>0</v>
      </c>
      <c r="CN126" s="5">
        <f t="shared" si="271"/>
        <v>0.76032756001088242</v>
      </c>
      <c r="CO126" s="5">
        <f t="shared" si="272"/>
        <v>0.67172070940049056</v>
      </c>
      <c r="CP126" s="5">
        <f t="shared" si="273"/>
        <v>0.27456253865300267</v>
      </c>
      <c r="CQ126" s="5">
        <f t="shared" si="274"/>
        <v>5.8299526744446162E-2</v>
      </c>
      <c r="CR126" s="5">
        <f t="shared" ref="CR126:CS126" si="454">IF(AVERAGE(BH126:BH130)&lt;0,0,AVERAGE(BH126:BH130))</f>
        <v>0.31046000205085372</v>
      </c>
      <c r="CS126" s="5">
        <f t="shared" si="454"/>
        <v>0.50644918994579324</v>
      </c>
      <c r="CT126" s="5">
        <f t="shared" si="276"/>
        <v>0.55722569070755024</v>
      </c>
      <c r="CU126" s="5">
        <f t="shared" si="277"/>
        <v>0.4829163120322722</v>
      </c>
    </row>
    <row r="127" spans="1:99" x14ac:dyDescent="0.25">
      <c r="A127" s="1">
        <f>eod_group_score_df_positive[[#This Row],[date]]</f>
        <v>45296</v>
      </c>
      <c r="B127" s="1" t="s">
        <v>277</v>
      </c>
      <c r="C127" s="2">
        <f>AVERAGE(eod_group_score_df_positive!C127:C131)</f>
        <v>0.77221916698957516</v>
      </c>
      <c r="D127" s="2">
        <f>AVERAGE(eod_group_score_df_positive!D127:D131)</f>
        <v>0.14337497971022123</v>
      </c>
      <c r="E127" s="2">
        <f>AVERAGE(eod_group_score_df_positive!E127:E131)</f>
        <v>0.48626865983594481</v>
      </c>
      <c r="F127" s="2">
        <f>AVERAGE(eod_group_score_df_positive!F127:F131)</f>
        <v>0.22002496185467627</v>
      </c>
      <c r="G127" s="2">
        <f>AVERAGE(eod_group_score_df_positive!G127:G131)</f>
        <v>0.20331684821959986</v>
      </c>
      <c r="H127" s="2">
        <f>AVERAGE(eod_group_score_df_positive!H127:H131)</f>
        <v>1.4567220649911783</v>
      </c>
      <c r="I127" s="2">
        <f>AVERAGE(eod_group_score_df_positive!I127:I131)</f>
        <v>0.46434479016791858</v>
      </c>
      <c r="J127" s="2">
        <f>AVERAGE(eod_group_score_df_positive!J127:J131)</f>
        <v>0.22604196724425646</v>
      </c>
      <c r="K127" s="2">
        <f>AVERAGE(eod_group_score_df_positive!K127:K131)</f>
        <v>1.2374079871274273</v>
      </c>
      <c r="L127" s="2">
        <f>AVERAGE(eod_group_score_df_positive!L127:L131)</f>
        <v>0.48650726003996214</v>
      </c>
      <c r="M127" s="2">
        <f>AVERAGE(eod_group_score_df_positive!M127:M131)</f>
        <v>0.2808901181932667</v>
      </c>
      <c r="N127" s="2">
        <f>AVERAGE(eod_group_score_df_positive!N127:N131)</f>
        <v>0.41197660423317028</v>
      </c>
      <c r="O127" s="2">
        <f>AVERAGE(eod_group_score_df_positive!O127:O131)</f>
        <v>0.24401204845984542</v>
      </c>
      <c r="P127" s="2">
        <f>AVERAGE(eod_group_score_df_positive!P127:P131)</f>
        <v>0.92824222431820191</v>
      </c>
      <c r="Q127" s="2">
        <f>AVERAGE(eod_group_score_df_positive!Q127:Q131)</f>
        <v>0.86492085204661939</v>
      </c>
      <c r="R127" s="2">
        <f>AVERAGE(eod_group_score_df_positive!R127:R131)</f>
        <v>0.11229672213195703</v>
      </c>
      <c r="S127" s="2">
        <f>AVERAGE(eod_group_score_df_positive!S127:S131)</f>
        <v>0.49553474356556892</v>
      </c>
      <c r="T127" s="2">
        <f>AVERAGE(eod_group_score_df_positive!T127:T131)</f>
        <v>0.26160466908096669</v>
      </c>
      <c r="U127" s="2">
        <f>AVERAGE(eod_group_score_df_positive!U127:U131)</f>
        <v>0.73887962333875234</v>
      </c>
      <c r="V127" s="2">
        <f>AVERAGE(eod_group_score_df_positive!V127:V131)</f>
        <v>0.24587112794659066</v>
      </c>
      <c r="W127" s="2">
        <f>AVERAGE(eod_group_score_df_positive!W127:W131)</f>
        <v>1.8665349443955876</v>
      </c>
      <c r="X127" s="2">
        <f>AVERAGE(eod_group_score_df_positive!X127:X131)</f>
        <v>0.67837142317126964</v>
      </c>
      <c r="Y127" s="2">
        <f>AVERAGE(eod_group_score_df_positive!Y127:Y131)</f>
        <v>0.43816652702794379</v>
      </c>
      <c r="Z127" s="1" t="s">
        <v>277</v>
      </c>
      <c r="AA127" s="2">
        <f>ABS(AVERAGE(eod_group_score_df_negative!C127:C131))</f>
        <v>0.21026636090393858</v>
      </c>
      <c r="AB127" s="2">
        <f>ABS(AVERAGE(eod_group_score_df_negative!D127:D131))</f>
        <v>4.32325415201813E-2</v>
      </c>
      <c r="AC127" s="2">
        <f>ABS(AVERAGE(eod_group_score_df_negative!E127:E131))</f>
        <v>0.29519316303157728</v>
      </c>
      <c r="AD127" s="2">
        <f>ABS(AVERAGE(eod_group_score_df_negative!F127:F131))</f>
        <v>0.43285054697469338</v>
      </c>
      <c r="AE127" s="2">
        <f>ABS(AVERAGE(eod_group_score_df_negative!G127:G131))</f>
        <v>0.19044537640633771</v>
      </c>
      <c r="AF127" s="2">
        <f>ABS(AVERAGE(eod_group_score_df_negative!H127:H131))</f>
        <v>0.13651805683036095</v>
      </c>
      <c r="AG127" s="2">
        <f>ABS(AVERAGE(eod_group_score_df_negative!I127:I131))</f>
        <v>0.37258256816436358</v>
      </c>
      <c r="AH127" s="2">
        <f>ABS(AVERAGE(eod_group_score_df_negative!J127:J131))</f>
        <v>8.9040077302652565E-2</v>
      </c>
      <c r="AI127" s="2">
        <f>ABS(AVERAGE(eod_group_score_df_negative!K127:K131))</f>
        <v>9.9623759305350779E-2</v>
      </c>
      <c r="AJ127" s="2">
        <f>ABS(AVERAGE(eod_group_score_df_negative!L127:L131))</f>
        <v>0.30679005198519677</v>
      </c>
      <c r="AK127" s="2">
        <f>ABS(AVERAGE(eod_group_score_df_negative!M127:M131))</f>
        <v>8.7258360833493087E-2</v>
      </c>
      <c r="AL127" s="2">
        <f>ABS(AVERAGE(eod_group_score_df_negative!N127:N131))</f>
        <v>0.18426151507290278</v>
      </c>
      <c r="AM127" s="2">
        <f>ABS(AVERAGE(eod_group_score_df_negative!O127:O131))</f>
        <v>6.1488298855947657E-2</v>
      </c>
      <c r="AN127" s="2">
        <f>ABS(AVERAGE(eod_group_score_df_negative!P127:P131))</f>
        <v>6.5281940390239074E-2</v>
      </c>
      <c r="AO127" s="2">
        <f>ABS(AVERAGE(eod_group_score_df_negative!Q127:Q131))</f>
        <v>0.11893778503172552</v>
      </c>
      <c r="AP127" s="2">
        <f>ABS(AVERAGE(eod_group_score_df_negative!R127:R131))</f>
        <v>8.4257929403955031E-2</v>
      </c>
      <c r="AQ127" s="2">
        <f>ABS(AVERAGE(eod_group_score_df_negative!S127:S131))</f>
        <v>0.34370543082759775</v>
      </c>
      <c r="AR127" s="2">
        <f>ABS(AVERAGE(eod_group_score_df_negative!T127:T131))</f>
        <v>0.20110620685094965</v>
      </c>
      <c r="AS127" s="2">
        <f>ABS(AVERAGE(eod_group_score_df_negative!U127:U131))</f>
        <v>0.16162708561320419</v>
      </c>
      <c r="AT127" s="2">
        <f>ABS(AVERAGE(eod_group_score_df_negative!V127:V131))</f>
        <v>0.1053871331310214</v>
      </c>
      <c r="AU127" s="2">
        <f>ABS(AVERAGE(eod_group_score_df_negative!W127:W131))</f>
        <v>0.13700978179189269</v>
      </c>
      <c r="AV127" s="2">
        <f>ABS(AVERAGE(eod_group_score_df_negative!X127:X131))</f>
        <v>0.1275381909711587</v>
      </c>
      <c r="AW127" s="2">
        <f>ABS(AVERAGE(eod_group_score_df_negative!Y127:Y131))</f>
        <v>0.16182070091234699</v>
      </c>
      <c r="AX127" t="s">
        <v>277</v>
      </c>
      <c r="AY127" s="4">
        <f t="shared" si="235"/>
        <v>0.57197056865609486</v>
      </c>
      <c r="AZ127" s="4">
        <f t="shared" si="236"/>
        <v>0.53664738446632609</v>
      </c>
      <c r="BA127" s="4">
        <f t="shared" si="237"/>
        <v>0.24451034102117583</v>
      </c>
      <c r="BB127" s="4">
        <f t="shared" si="238"/>
        <v>-0.32598187899806719</v>
      </c>
      <c r="BC127" s="4">
        <f t="shared" si="239"/>
        <v>3.268843735706152E-2</v>
      </c>
      <c r="BD127" s="4">
        <f t="shared" si="240"/>
        <v>0.82862839698729029</v>
      </c>
      <c r="BE127" s="4">
        <f t="shared" si="241"/>
        <v>0.10964179996028159</v>
      </c>
      <c r="BF127" s="4">
        <f t="shared" si="242"/>
        <v>0.43481338372871714</v>
      </c>
      <c r="BG127" s="4">
        <f t="shared" si="243"/>
        <v>0.85097772050491904</v>
      </c>
      <c r="BH127" s="4">
        <f t="shared" si="244"/>
        <v>0.22654458212643705</v>
      </c>
      <c r="BI127" s="4">
        <f t="shared" si="245"/>
        <v>0.52596104123982812</v>
      </c>
      <c r="BJ127" s="4">
        <f t="shared" si="246"/>
        <v>0.38191970923511548</v>
      </c>
      <c r="BK127" s="4">
        <f t="shared" si="247"/>
        <v>0.59745840293668984</v>
      </c>
      <c r="BL127" s="4">
        <f t="shared" si="248"/>
        <v>0.86858509795904837</v>
      </c>
      <c r="BM127" s="4">
        <f t="shared" si="249"/>
        <v>0.75822180026813257</v>
      </c>
      <c r="BN127" s="4">
        <f t="shared" si="250"/>
        <v>0.1426513822435746</v>
      </c>
      <c r="BO127" s="4">
        <f t="shared" si="251"/>
        <v>0.18091282730566982</v>
      </c>
      <c r="BP127" s="4">
        <f t="shared" si="252"/>
        <v>0.13074787167725624</v>
      </c>
      <c r="BQ127" s="4">
        <f t="shared" si="253"/>
        <v>0.64103080186640293</v>
      </c>
      <c r="BR127" s="4">
        <f t="shared" si="254"/>
        <v>0.3999450272986711</v>
      </c>
      <c r="BS127" s="4">
        <f t="shared" si="255"/>
        <v>0.86323261966543985</v>
      </c>
      <c r="BT127" s="4">
        <f t="shared" si="256"/>
        <v>0.68349256856335527</v>
      </c>
      <c r="BU127" s="4">
        <f t="shared" si="257"/>
        <v>0.46058618124967488</v>
      </c>
      <c r="BV127" t="s">
        <v>277</v>
      </c>
      <c r="BW127" s="1">
        <f t="shared" si="231"/>
        <v>45296</v>
      </c>
      <c r="BX127">
        <f>group_stock_price_index[[#This Row],[VNINDEX]]</f>
        <v>1154.68</v>
      </c>
      <c r="BY127" s="5">
        <f t="shared" si="258"/>
        <v>0.3700306364952401</v>
      </c>
      <c r="BZ127" s="5">
        <f t="shared" si="259"/>
        <v>0.29514694044938261</v>
      </c>
      <c r="CA127" s="5">
        <f t="shared" si="260"/>
        <v>0.22095404262664831</v>
      </c>
      <c r="CB127" s="5">
        <f t="shared" si="261"/>
        <v>0.29304823725069384</v>
      </c>
      <c r="CC127" s="5">
        <f t="shared" si="262"/>
        <v>0</v>
      </c>
      <c r="CD127" s="5">
        <f t="shared" ref="CD127:CE127" si="455">IF(AVERAGE(BS127:BS131)&lt;0,0,AVERAGE(BS127:BS131))</f>
        <v>0.75613385351602846</v>
      </c>
      <c r="CE127" s="5">
        <f t="shared" si="455"/>
        <v>0.60244030051231923</v>
      </c>
      <c r="CF127" s="5">
        <f t="shared" ref="CF127:CG127" si="456">IF(AVERAGE(BE127:BE131)&lt;0,0,AVERAGE(BE127:BE131))</f>
        <v>7.8140820421538082E-2</v>
      </c>
      <c r="CG127" s="5">
        <f t="shared" si="456"/>
        <v>0.33038979979776845</v>
      </c>
      <c r="CH127" s="5">
        <f t="shared" si="265"/>
        <v>0.51135624661144674</v>
      </c>
      <c r="CI127" s="5">
        <f t="shared" si="266"/>
        <v>0.79392136926716994</v>
      </c>
      <c r="CJ127" s="5">
        <f t="shared" si="267"/>
        <v>0.58959256831535989</v>
      </c>
      <c r="CK127" s="5">
        <f t="shared" si="268"/>
        <v>0.35545576184247818</v>
      </c>
      <c r="CL127" s="5">
        <f t="shared" si="269"/>
        <v>0.71709802708502779</v>
      </c>
      <c r="CM127" s="5">
        <f t="shared" si="270"/>
        <v>0</v>
      </c>
      <c r="CN127" s="5">
        <f t="shared" si="271"/>
        <v>0.7629847839162982</v>
      </c>
      <c r="CO127" s="5">
        <f t="shared" si="272"/>
        <v>0.71218338053323804</v>
      </c>
      <c r="CP127" s="5">
        <f t="shared" si="273"/>
        <v>0.27249582188309163</v>
      </c>
      <c r="CQ127" s="5">
        <f t="shared" si="274"/>
        <v>0.10859232666545557</v>
      </c>
      <c r="CR127" s="5">
        <f t="shared" ref="CR127:CS127" si="457">IF(AVERAGE(BH127:BH131)&lt;0,0,AVERAGE(BH127:BH131))</f>
        <v>0.4179955483062795</v>
      </c>
      <c r="CS127" s="5">
        <f t="shared" si="457"/>
        <v>0.55196245428452584</v>
      </c>
      <c r="CT127" s="5">
        <f t="shared" si="276"/>
        <v>0.6173353367231047</v>
      </c>
      <c r="CU127" s="5">
        <f t="shared" si="277"/>
        <v>0.50586459089674263</v>
      </c>
    </row>
    <row r="128" spans="1:99" x14ac:dyDescent="0.25">
      <c r="A128" s="1">
        <f>eod_group_score_df_positive[[#This Row],[date]]</f>
        <v>45295</v>
      </c>
      <c r="B128" s="1" t="s">
        <v>277</v>
      </c>
      <c r="C128" s="2">
        <f>AVERAGE(eod_group_score_df_positive!C128:C132)</f>
        <v>0.73069553008600074</v>
      </c>
      <c r="D128" s="2">
        <f>AVERAGE(eod_group_score_df_positive!D128:D132)</f>
        <v>0.1205021503487633</v>
      </c>
      <c r="E128" s="2">
        <f>AVERAGE(eod_group_score_df_positive!E128:E132)</f>
        <v>0.57045535581034434</v>
      </c>
      <c r="F128" s="2">
        <f>AVERAGE(eod_group_score_df_positive!F128:F132)</f>
        <v>0.28478541282826159</v>
      </c>
      <c r="G128" s="2">
        <f>AVERAGE(eod_group_score_df_positive!G128:G132)</f>
        <v>0.23222215447119279</v>
      </c>
      <c r="H128" s="2">
        <f>AVERAGE(eod_group_score_df_positive!H128:H132)</f>
        <v>1.5123287408302188</v>
      </c>
      <c r="I128" s="2">
        <f>AVERAGE(eod_group_score_df_positive!I128:I132)</f>
        <v>0.46104572515571662</v>
      </c>
      <c r="J128" s="2">
        <f>AVERAGE(eod_group_score_df_positive!J128:J132)</f>
        <v>0.22850486930387098</v>
      </c>
      <c r="K128" s="2">
        <f>AVERAGE(eod_group_score_df_positive!K128:K132)</f>
        <v>1.1671925685819722</v>
      </c>
      <c r="L128" s="2">
        <f>AVERAGE(eod_group_score_df_positive!L128:L132)</f>
        <v>0.5838676074423409</v>
      </c>
      <c r="M128" s="2">
        <f>AVERAGE(eod_group_score_df_positive!M128:M132)</f>
        <v>0.29992966092889539</v>
      </c>
      <c r="N128" s="2">
        <f>AVERAGE(eod_group_score_df_positive!N128:N132)</f>
        <v>0.39360195759870398</v>
      </c>
      <c r="O128" s="2">
        <f>AVERAGE(eod_group_score_df_positive!O128:O132)</f>
        <v>0.25673533227383644</v>
      </c>
      <c r="P128" s="2">
        <f>AVERAGE(eod_group_score_df_positive!P128:P132)</f>
        <v>0.83346384631218928</v>
      </c>
      <c r="Q128" s="2">
        <f>AVERAGE(eod_group_score_df_positive!Q128:Q132)</f>
        <v>1.0125259096444632</v>
      </c>
      <c r="R128" s="2">
        <f>AVERAGE(eod_group_score_df_positive!R128:R132)</f>
        <v>0.11190827247396354</v>
      </c>
      <c r="S128" s="2">
        <f>AVERAGE(eod_group_score_df_positive!S128:S132)</f>
        <v>0.51306242555238712</v>
      </c>
      <c r="T128" s="2">
        <f>AVERAGE(eod_group_score_df_positive!T128:T132)</f>
        <v>0.34485254377378372</v>
      </c>
      <c r="U128" s="2">
        <f>AVERAGE(eod_group_score_df_positive!U128:U132)</f>
        <v>0.41677681265943473</v>
      </c>
      <c r="V128" s="2">
        <f>AVERAGE(eod_group_score_df_positive!V128:V132)</f>
        <v>0.24019777613204404</v>
      </c>
      <c r="W128" s="2">
        <f>AVERAGE(eod_group_score_df_positive!W128:W132)</f>
        <v>1.8680751826937212</v>
      </c>
      <c r="X128" s="2">
        <f>AVERAGE(eod_group_score_df_positive!X128:X132)</f>
        <v>0.63133616260706804</v>
      </c>
      <c r="Y128" s="2">
        <f>AVERAGE(eod_group_score_df_positive!Y128:Y132)</f>
        <v>0.41056229397641603</v>
      </c>
      <c r="Z128" s="1" t="s">
        <v>277</v>
      </c>
      <c r="AA128" s="2">
        <f>ABS(AVERAGE(eod_group_score_df_negative!C128:C132))</f>
        <v>0.27337831985428623</v>
      </c>
      <c r="AB128" s="2">
        <f>ABS(AVERAGE(eod_group_score_df_negative!D128:D132))</f>
        <v>4.539872106072524E-2</v>
      </c>
      <c r="AC128" s="2">
        <f>ABS(AVERAGE(eod_group_score_df_negative!E128:E132))</f>
        <v>0.29732176914705122</v>
      </c>
      <c r="AD128" s="2">
        <f>ABS(AVERAGE(eod_group_score_df_negative!F128:F132))</f>
        <v>0.3620639616069895</v>
      </c>
      <c r="AE128" s="2">
        <f>ABS(AVERAGE(eod_group_score_df_negative!G128:G132))</f>
        <v>0.19057813617231675</v>
      </c>
      <c r="AF128" s="2">
        <f>ABS(AVERAGE(eod_group_score_df_negative!H128:H132))</f>
        <v>0.13022637544524679</v>
      </c>
      <c r="AG128" s="2">
        <f>ABS(AVERAGE(eod_group_score_df_negative!I128:I132))</f>
        <v>0.37873373081773426</v>
      </c>
      <c r="AH128" s="2">
        <f>ABS(AVERAGE(eod_group_score_df_negative!J128:J132))</f>
        <v>7.3121637834253961E-2</v>
      </c>
      <c r="AI128" s="2">
        <f>ABS(AVERAGE(eod_group_score_df_negative!K128:K132))</f>
        <v>0.12650661667759314</v>
      </c>
      <c r="AJ128" s="2">
        <f>ABS(AVERAGE(eod_group_score_df_negative!L128:L132))</f>
        <v>0.2585434454758509</v>
      </c>
      <c r="AK128" s="2">
        <f>ABS(AVERAGE(eod_group_score_df_negative!M128:M132))</f>
        <v>7.9017966883298402E-2</v>
      </c>
      <c r="AL128" s="2">
        <f>ABS(AVERAGE(eod_group_score_df_negative!N128:N132))</f>
        <v>0.21070193801284609</v>
      </c>
      <c r="AM128" s="2">
        <f>ABS(AVERAGE(eod_group_score_df_negative!O128:O132))</f>
        <v>4.3042730250731479E-2</v>
      </c>
      <c r="AN128" s="2">
        <f>ABS(AVERAGE(eod_group_score_df_negative!P128:P132))</f>
        <v>7.4336212488097894E-2</v>
      </c>
      <c r="AO128" s="2">
        <f>ABS(AVERAGE(eod_group_score_df_negative!Q128:Q132))</f>
        <v>0.11806652181517449</v>
      </c>
      <c r="AP128" s="2">
        <f>ABS(AVERAGE(eod_group_score_df_negative!R128:R132))</f>
        <v>9.5745790257033003E-2</v>
      </c>
      <c r="AQ128" s="2">
        <f>ABS(AVERAGE(eod_group_score_df_negative!S128:S132))</f>
        <v>0.38579639316101283</v>
      </c>
      <c r="AR128" s="2">
        <f>ABS(AVERAGE(eod_group_score_df_negative!T128:T132))</f>
        <v>0.20210959492826958</v>
      </c>
      <c r="AS128" s="2">
        <f>ABS(AVERAGE(eod_group_score_df_negative!U128:U132))</f>
        <v>0.16629219477531393</v>
      </c>
      <c r="AT128" s="2">
        <f>ABS(AVERAGE(eod_group_score_df_negative!V128:V132))</f>
        <v>0.11146971633108749</v>
      </c>
      <c r="AU128" s="2">
        <f>ABS(AVERAGE(eod_group_score_df_negative!W128:W132))</f>
        <v>0.12442064696786004</v>
      </c>
      <c r="AV128" s="2">
        <f>ABS(AVERAGE(eod_group_score_df_negative!X128:X132))</f>
        <v>0.16409300490554424</v>
      </c>
      <c r="AW128" s="2">
        <f>ABS(AVERAGE(eod_group_score_df_negative!Y128:Y132))</f>
        <v>0.14194364460775005</v>
      </c>
      <c r="AX128" t="s">
        <v>277</v>
      </c>
      <c r="AY128" s="4">
        <f t="shared" si="235"/>
        <v>0.45546172750033426</v>
      </c>
      <c r="AZ128" s="4">
        <f t="shared" si="236"/>
        <v>0.45270063170833108</v>
      </c>
      <c r="BA128" s="4">
        <f t="shared" si="237"/>
        <v>0.3147508488158211</v>
      </c>
      <c r="BB128" s="4">
        <f t="shared" si="238"/>
        <v>-0.11946915593170049</v>
      </c>
      <c r="BC128" s="4">
        <f t="shared" si="239"/>
        <v>9.8495718239675539E-2</v>
      </c>
      <c r="BD128" s="4">
        <f t="shared" si="240"/>
        <v>0.84143439187533831</v>
      </c>
      <c r="BE128" s="4">
        <f t="shared" si="241"/>
        <v>9.801620384076723E-2</v>
      </c>
      <c r="BF128" s="4">
        <f t="shared" si="242"/>
        <v>0.51515111501278565</v>
      </c>
      <c r="BG128" s="4">
        <f t="shared" si="243"/>
        <v>0.8044265342066963</v>
      </c>
      <c r="BH128" s="4">
        <f t="shared" si="244"/>
        <v>0.3861822097888391</v>
      </c>
      <c r="BI128" s="4">
        <f t="shared" si="245"/>
        <v>0.58296101580316706</v>
      </c>
      <c r="BJ128" s="4">
        <f t="shared" si="246"/>
        <v>0.30266232091845896</v>
      </c>
      <c r="BK128" s="4">
        <f t="shared" si="247"/>
        <v>0.71283602350186015</v>
      </c>
      <c r="BL128" s="4">
        <f t="shared" si="248"/>
        <v>0.83622778657596109</v>
      </c>
      <c r="BM128" s="4">
        <f t="shared" si="249"/>
        <v>0.79114220380416644</v>
      </c>
      <c r="BN128" s="4">
        <f t="shared" si="250"/>
        <v>7.7833691305467342E-2</v>
      </c>
      <c r="BO128" s="4">
        <f t="shared" si="251"/>
        <v>0.14158623105410387</v>
      </c>
      <c r="BP128" s="4">
        <f t="shared" si="252"/>
        <v>0.26097409444873937</v>
      </c>
      <c r="BQ128" s="4">
        <f t="shared" si="253"/>
        <v>0.42959686536272051</v>
      </c>
      <c r="BR128" s="4">
        <f t="shared" si="254"/>
        <v>0.36605049531114187</v>
      </c>
      <c r="BS128" s="4">
        <f t="shared" si="255"/>
        <v>0.87511075795928528</v>
      </c>
      <c r="BT128" s="4">
        <f t="shared" si="256"/>
        <v>0.58741013880926762</v>
      </c>
      <c r="BU128" s="4">
        <f t="shared" si="257"/>
        <v>0.48618237490264715</v>
      </c>
      <c r="BV128" t="s">
        <v>277</v>
      </c>
      <c r="BW128" s="1">
        <f t="shared" si="231"/>
        <v>45295</v>
      </c>
      <c r="BX128">
        <f>group_stock_price_index[[#This Row],[VNINDEX]]</f>
        <v>1150.72</v>
      </c>
      <c r="BY128" s="5">
        <f t="shared" si="258"/>
        <v>0.33628599183635283</v>
      </c>
      <c r="BZ128" s="5">
        <f t="shared" si="259"/>
        <v>0.31961876657152405</v>
      </c>
      <c r="CA128" s="5">
        <f t="shared" si="260"/>
        <v>0.32274813609232489</v>
      </c>
      <c r="CB128" s="5">
        <f t="shared" si="261"/>
        <v>0.32799107987121012</v>
      </c>
      <c r="CC128" s="5">
        <f t="shared" si="262"/>
        <v>0</v>
      </c>
      <c r="CD128" s="5">
        <f t="shared" ref="CD128:CE128" si="458">IF(AVERAGE(BS128:BS132)&lt;0,0,AVERAGE(BS128:BS132))</f>
        <v>0.62012135346729225</v>
      </c>
      <c r="CE128" s="5">
        <f t="shared" si="458"/>
        <v>0.56065895802353127</v>
      </c>
      <c r="CF128" s="5">
        <f t="shared" ref="CF128:CG128" si="459">IF(AVERAGE(BE128:BE132)&lt;0,0,AVERAGE(BE128:BE132))</f>
        <v>0.14105109424918788</v>
      </c>
      <c r="CG128" s="5">
        <f t="shared" si="459"/>
        <v>0.22779698144291949</v>
      </c>
      <c r="CH128" s="5">
        <f t="shared" si="265"/>
        <v>0.55052548310026639</v>
      </c>
      <c r="CI128" s="5">
        <f t="shared" si="266"/>
        <v>0.73938444949382565</v>
      </c>
      <c r="CJ128" s="5">
        <f t="shared" si="267"/>
        <v>0.47422884409637189</v>
      </c>
      <c r="CK128" s="5">
        <f t="shared" si="268"/>
        <v>0.2216015384711926</v>
      </c>
      <c r="CL128" s="5">
        <f t="shared" si="269"/>
        <v>0.63471227677560749</v>
      </c>
      <c r="CM128" s="5">
        <f t="shared" si="270"/>
        <v>0</v>
      </c>
      <c r="CN128" s="5">
        <f t="shared" si="271"/>
        <v>0.78747047157659422</v>
      </c>
      <c r="CO128" s="5">
        <f t="shared" si="272"/>
        <v>0.75670687905946021</v>
      </c>
      <c r="CP128" s="5">
        <f t="shared" si="273"/>
        <v>0.36556586459756391</v>
      </c>
      <c r="CQ128" s="5">
        <f t="shared" si="274"/>
        <v>0.17224810517656733</v>
      </c>
      <c r="CR128" s="5">
        <f t="shared" ref="CR128:CS128" si="460">IF(AVERAGE(BH128:BH132)&lt;0,0,AVERAGE(BH128:BH132))</f>
        <v>0.51478123233777562</v>
      </c>
      <c r="CS128" s="5">
        <f t="shared" si="460"/>
        <v>0.59252096428268985</v>
      </c>
      <c r="CT128" s="5">
        <f t="shared" si="276"/>
        <v>0.60366271594817855</v>
      </c>
      <c r="CU128" s="5">
        <f t="shared" si="277"/>
        <v>0.57702780120240815</v>
      </c>
    </row>
    <row r="129" spans="1:99" x14ac:dyDescent="0.25">
      <c r="A129" s="1">
        <f>eod_group_score_df_positive[[#This Row],[date]]</f>
        <v>45294</v>
      </c>
      <c r="B129" s="1" t="s">
        <v>277</v>
      </c>
      <c r="C129" s="2">
        <f>AVERAGE(eod_group_score_df_positive!C129:C133)</f>
        <v>0.65936932102458079</v>
      </c>
      <c r="D129" s="2">
        <f>AVERAGE(eod_group_score_df_positive!D129:D133)</f>
        <v>0.16000493730217943</v>
      </c>
      <c r="E129" s="2">
        <f>AVERAGE(eod_group_score_df_positive!E129:E133)</f>
        <v>0.55256161616788912</v>
      </c>
      <c r="F129" s="2">
        <f>AVERAGE(eod_group_score_df_positive!F129:F133)</f>
        <v>0.26792375143078012</v>
      </c>
      <c r="G129" s="2">
        <f>AVERAGE(eod_group_score_df_positive!G129:G133)</f>
        <v>0.23687226835561281</v>
      </c>
      <c r="H129" s="2">
        <f>AVERAGE(eod_group_score_df_positive!H129:H133)</f>
        <v>1.5138399957610174</v>
      </c>
      <c r="I129" s="2">
        <f>AVERAGE(eod_group_score_df_positive!I129:I133)</f>
        <v>0.40855424423806908</v>
      </c>
      <c r="J129" s="2">
        <f>AVERAGE(eod_group_score_df_positive!J129:J133)</f>
        <v>0.20446356131388893</v>
      </c>
      <c r="K129" s="2">
        <f>AVERAGE(eod_group_score_df_positive!K129:K133)</f>
        <v>1.2129273296647871</v>
      </c>
      <c r="L129" s="2">
        <f>AVERAGE(eod_group_score_df_positive!L129:L133)</f>
        <v>0.62656894188653145</v>
      </c>
      <c r="M129" s="2">
        <f>AVERAGE(eod_group_score_df_positive!M129:M133)</f>
        <v>0.30558458383439696</v>
      </c>
      <c r="N129" s="2">
        <f>AVERAGE(eod_group_score_df_positive!N129:N133)</f>
        <v>0.42303268559541241</v>
      </c>
      <c r="O129" s="2">
        <f>AVERAGE(eod_group_score_df_positive!O129:O133)</f>
        <v>0.20134899486113939</v>
      </c>
      <c r="P129" s="2">
        <f>AVERAGE(eod_group_score_df_positive!P129:P133)</f>
        <v>0.82892752349727505</v>
      </c>
      <c r="Q129" s="2">
        <f>AVERAGE(eod_group_score_df_positive!Q129:Q133)</f>
        <v>0.84269000877432076</v>
      </c>
      <c r="R129" s="2">
        <f>AVERAGE(eod_group_score_df_positive!R129:R133)</f>
        <v>0.10135542886807609</v>
      </c>
      <c r="S129" s="2">
        <f>AVERAGE(eod_group_score_df_positive!S129:S133)</f>
        <v>0.51989636848441534</v>
      </c>
      <c r="T129" s="2">
        <f>AVERAGE(eod_group_score_df_positive!T129:T133)</f>
        <v>0.42325264058622764</v>
      </c>
      <c r="U129" s="2">
        <f>AVERAGE(eod_group_score_df_positive!U129:U133)</f>
        <v>0.41731644355362246</v>
      </c>
      <c r="V129" s="2">
        <f>AVERAGE(eod_group_score_df_positive!V129:V133)</f>
        <v>0.14915819186491502</v>
      </c>
      <c r="W129" s="2">
        <f>AVERAGE(eod_group_score_df_positive!W129:W133)</f>
        <v>1.8790198117208408</v>
      </c>
      <c r="X129" s="2">
        <f>AVERAGE(eod_group_score_df_positive!X129:X133)</f>
        <v>0.74199406828077297</v>
      </c>
      <c r="Y129" s="2">
        <f>AVERAGE(eod_group_score_df_positive!Y129:Y133)</f>
        <v>0.43699583540446019</v>
      </c>
      <c r="Z129" s="1" t="s">
        <v>277</v>
      </c>
      <c r="AA129" s="2">
        <f>ABS(AVERAGE(eod_group_score_df_negative!C129:C133))</f>
        <v>0.11457693922164865</v>
      </c>
      <c r="AB129" s="2">
        <f>ABS(AVERAGE(eod_group_score_df_negative!D129:D133))</f>
        <v>3.6419450129690348E-2</v>
      </c>
      <c r="AC129" s="2">
        <f>ABS(AVERAGE(eod_group_score_df_negative!E129:E133))</f>
        <v>0.24070570506933581</v>
      </c>
      <c r="AD129" s="2">
        <f>ABS(AVERAGE(eod_group_score_df_negative!F129:F133))</f>
        <v>0.36506137230981323</v>
      </c>
      <c r="AE129" s="2">
        <f>ABS(AVERAGE(eod_group_score_df_negative!G129:G133))</f>
        <v>0.17126706589277274</v>
      </c>
      <c r="AF129" s="2">
        <f>ABS(AVERAGE(eod_group_score_df_negative!H129:H133))</f>
        <v>0.14259394676473491</v>
      </c>
      <c r="AG129" s="2">
        <f>ABS(AVERAGE(eod_group_score_df_negative!I129:I133))</f>
        <v>0.33330226598428181</v>
      </c>
      <c r="AH129" s="2">
        <f>ABS(AVERAGE(eod_group_score_df_negative!J129:J133))</f>
        <v>8.1460171141717858E-2</v>
      </c>
      <c r="AI129" s="2">
        <f>ABS(AVERAGE(eod_group_score_df_negative!K129:K133))</f>
        <v>0.11952929858517918</v>
      </c>
      <c r="AJ129" s="2">
        <f>ABS(AVERAGE(eod_group_score_df_negative!L129:L133))</f>
        <v>0.20766990110425385</v>
      </c>
      <c r="AK129" s="2">
        <f>ABS(AVERAGE(eod_group_score_df_negative!M129:M133))</f>
        <v>8.9325198228768138E-2</v>
      </c>
      <c r="AL129" s="2">
        <f>ABS(AVERAGE(eod_group_score_df_negative!N129:N133))</f>
        <v>8.5789313404210837E-2</v>
      </c>
      <c r="AM129" s="2">
        <f>ABS(AVERAGE(eod_group_score_df_negative!O129:O133))</f>
        <v>3.5882577769540472E-2</v>
      </c>
      <c r="AN129" s="2">
        <f>ABS(AVERAGE(eod_group_score_df_negative!P129:P133))</f>
        <v>5.0077132621026352E-2</v>
      </c>
      <c r="AO129" s="2">
        <f>ABS(AVERAGE(eod_group_score_df_negative!Q129:Q133))</f>
        <v>9.7422363534513404E-2</v>
      </c>
      <c r="AP129" s="2">
        <f>ABS(AVERAGE(eod_group_score_df_negative!R129:R133))</f>
        <v>0.20951534283966944</v>
      </c>
      <c r="AQ129" s="2">
        <f>ABS(AVERAGE(eod_group_score_df_negative!S129:S133))</f>
        <v>0.22274155708936419</v>
      </c>
      <c r="AR129" s="2">
        <f>ABS(AVERAGE(eod_group_score_df_negative!T129:T133))</f>
        <v>0.18803719155889326</v>
      </c>
      <c r="AS129" s="2">
        <f>ABS(AVERAGE(eod_group_score_df_negative!U129:U133))</f>
        <v>9.1475700920800568E-2</v>
      </c>
      <c r="AT129" s="2">
        <f>ABS(AVERAGE(eod_group_score_df_negative!V129:V133))</f>
        <v>0.19416602955216439</v>
      </c>
      <c r="AU129" s="2">
        <f>ABS(AVERAGE(eod_group_score_df_negative!W129:W133))</f>
        <v>6.4634002237504776E-2</v>
      </c>
      <c r="AV129" s="2">
        <f>ABS(AVERAGE(eod_group_score_df_negative!X129:X133))</f>
        <v>0.13263723118983378</v>
      </c>
      <c r="AW129" s="2">
        <f>ABS(AVERAGE(eod_group_score_df_negative!Y129:Y133))</f>
        <v>0.10414320422452268</v>
      </c>
      <c r="AX129" t="s">
        <v>277</v>
      </c>
      <c r="AY129" s="4">
        <f t="shared" si="235"/>
        <v>0.70391500002804774</v>
      </c>
      <c r="AZ129" s="4">
        <f t="shared" si="236"/>
        <v>0.62917588181536255</v>
      </c>
      <c r="BA129" s="4">
        <f t="shared" si="237"/>
        <v>0.39312839789261084</v>
      </c>
      <c r="BB129" s="4">
        <f t="shared" si="238"/>
        <v>-0.15345956363872074</v>
      </c>
      <c r="BC129" s="4">
        <f t="shared" si="239"/>
        <v>0.16074217052285883</v>
      </c>
      <c r="BD129" s="4">
        <f t="shared" si="240"/>
        <v>0.82783020426723941</v>
      </c>
      <c r="BE129" s="4">
        <f t="shared" si="241"/>
        <v>0.10143737665823351</v>
      </c>
      <c r="BF129" s="4">
        <f t="shared" si="242"/>
        <v>0.43019650420683037</v>
      </c>
      <c r="BG129" s="4">
        <f t="shared" si="243"/>
        <v>0.82058808361789959</v>
      </c>
      <c r="BH129" s="4">
        <f t="shared" si="244"/>
        <v>0.50213322515708436</v>
      </c>
      <c r="BI129" s="4">
        <f t="shared" si="245"/>
        <v>0.54761719113617335</v>
      </c>
      <c r="BJ129" s="4">
        <f t="shared" si="246"/>
        <v>0.66279243596826354</v>
      </c>
      <c r="BK129" s="4">
        <f t="shared" si="247"/>
        <v>0.69748901993410328</v>
      </c>
      <c r="BL129" s="4">
        <f t="shared" si="248"/>
        <v>0.88605945993012658</v>
      </c>
      <c r="BM129" s="4">
        <f t="shared" si="249"/>
        <v>0.79274315198032652</v>
      </c>
      <c r="BN129" s="4">
        <f t="shared" si="250"/>
        <v>-0.34792564568687134</v>
      </c>
      <c r="BO129" s="4">
        <f t="shared" si="251"/>
        <v>0.4001341719323887</v>
      </c>
      <c r="BP129" s="4">
        <f t="shared" si="252"/>
        <v>0.3847854759859542</v>
      </c>
      <c r="BQ129" s="4">
        <f t="shared" si="253"/>
        <v>0.64042015225964632</v>
      </c>
      <c r="BR129" s="4">
        <f t="shared" si="254"/>
        <v>-0.13109426856479386</v>
      </c>
      <c r="BS129" s="4">
        <f t="shared" si="255"/>
        <v>0.93349226927826778</v>
      </c>
      <c r="BT129" s="4">
        <f t="shared" si="256"/>
        <v>0.6967013842973242</v>
      </c>
      <c r="BU129" s="4">
        <f t="shared" si="257"/>
        <v>0.61509631869870041</v>
      </c>
      <c r="BV129" t="s">
        <v>277</v>
      </c>
      <c r="BW129" s="1">
        <f t="shared" si="231"/>
        <v>45294</v>
      </c>
      <c r="BX129">
        <f>group_stock_price_index[[#This Row],[VNINDEX]]</f>
        <v>1144.17</v>
      </c>
      <c r="BY129" s="5">
        <f t="shared" si="258"/>
        <v>0.37008017219643163</v>
      </c>
      <c r="BZ129" s="5">
        <f t="shared" si="259"/>
        <v>0.32142037393501394</v>
      </c>
      <c r="CA129" s="5">
        <f t="shared" si="260"/>
        <v>0.39992434791273118</v>
      </c>
      <c r="CB129" s="5">
        <f t="shared" si="261"/>
        <v>0.4483186182291522</v>
      </c>
      <c r="CC129" s="5">
        <f t="shared" si="262"/>
        <v>0</v>
      </c>
      <c r="CD129" s="5">
        <f t="shared" ref="CD129:CE129" si="461">IF(AVERAGE(BS129:BS133)&lt;0,0,AVERAGE(BS129:BS133))</f>
        <v>0.43820604044408296</v>
      </c>
      <c r="CE129" s="5">
        <f t="shared" si="461"/>
        <v>0.56343290496708998</v>
      </c>
      <c r="CF129" s="5">
        <f t="shared" ref="CF129:CG129" si="462">IF(AVERAGE(BE129:BE133)&lt;0,0,AVERAGE(BE129:BE133))</f>
        <v>0.23057708272709215</v>
      </c>
      <c r="CG129" s="5">
        <f t="shared" si="462"/>
        <v>0.14046889320156869</v>
      </c>
      <c r="CH129" s="5">
        <f t="shared" si="265"/>
        <v>0.65144354226306656</v>
      </c>
      <c r="CI129" s="5">
        <f t="shared" si="266"/>
        <v>0.70560813985805182</v>
      </c>
      <c r="CJ129" s="5">
        <f t="shared" si="267"/>
        <v>0.39835387093760782</v>
      </c>
      <c r="CK129" s="5">
        <f t="shared" si="268"/>
        <v>0.18792095491784686</v>
      </c>
      <c r="CL129" s="5">
        <f t="shared" si="269"/>
        <v>0.54107396836842836</v>
      </c>
      <c r="CM129" s="5">
        <f t="shared" si="270"/>
        <v>0</v>
      </c>
      <c r="CN129" s="5">
        <f t="shared" si="271"/>
        <v>0.78598648335308074</v>
      </c>
      <c r="CO129" s="5">
        <f t="shared" si="272"/>
        <v>0.77039232665354862</v>
      </c>
      <c r="CP129" s="5">
        <f t="shared" si="273"/>
        <v>0.42314339858980593</v>
      </c>
      <c r="CQ129" s="5">
        <f t="shared" si="274"/>
        <v>0.24676149313442847</v>
      </c>
      <c r="CR129" s="5">
        <f t="shared" ref="CR129:CS129" si="463">IF(AVERAGE(BH129:BH133)&lt;0,0,AVERAGE(BH129:BH133))</f>
        <v>0.5828845086240918</v>
      </c>
      <c r="CS129" s="5">
        <f t="shared" si="463"/>
        <v>0.60805821342601041</v>
      </c>
      <c r="CT129" s="5">
        <f t="shared" si="276"/>
        <v>0.67965288916098276</v>
      </c>
      <c r="CU129" s="5">
        <f t="shared" si="277"/>
        <v>0.6368958706738026</v>
      </c>
    </row>
    <row r="130" spans="1:99" x14ac:dyDescent="0.25">
      <c r="A130" s="1">
        <f>eod_group_score_df_positive[[#This Row],[date]]</f>
        <v>45293</v>
      </c>
      <c r="B130" s="1" t="s">
        <v>277</v>
      </c>
      <c r="C130" s="2">
        <f>AVERAGE(eod_group_score_df_positive!C130:C134)</f>
        <v>6.0204020690939428E-2</v>
      </c>
      <c r="D130" s="2">
        <f>AVERAGE(eod_group_score_df_positive!D130:D134)</f>
        <v>0.16719479980586294</v>
      </c>
      <c r="E130" s="2">
        <f>AVERAGE(eod_group_score_df_positive!E130:E134)</f>
        <v>0.25996031690281701</v>
      </c>
      <c r="F130" s="2">
        <f>AVERAGE(eod_group_score_df_positive!F130:F134)</f>
        <v>0.15455388896556038</v>
      </c>
      <c r="G130" s="2">
        <f>AVERAGE(eod_group_score_df_positive!G130:G134)</f>
        <v>0.19397303438232869</v>
      </c>
      <c r="H130" s="2">
        <f>AVERAGE(eod_group_score_df_positive!H130:H134)</f>
        <v>0.7156275217694209</v>
      </c>
      <c r="I130" s="2">
        <f>AVERAGE(eod_group_score_df_positive!I130:I134)</f>
        <v>0.16370670626777231</v>
      </c>
      <c r="J130" s="2">
        <f>AVERAGE(eod_group_score_df_positive!J130:J134)</f>
        <v>0.10041932642459868</v>
      </c>
      <c r="K130" s="2">
        <f>AVERAGE(eod_group_score_df_positive!K130:K134)</f>
        <v>0.14281492391398642</v>
      </c>
      <c r="L130" s="2">
        <f>AVERAGE(eod_group_score_df_positive!L130:L134)</f>
        <v>0.42759457686172953</v>
      </c>
      <c r="M130" s="2">
        <f>AVERAGE(eod_group_score_df_positive!M130:M134)</f>
        <v>0.19610213806341598</v>
      </c>
      <c r="N130" s="2">
        <f>AVERAGE(eod_group_score_df_positive!N130:N134)</f>
        <v>0.38310649987394624</v>
      </c>
      <c r="O130" s="2">
        <f>AVERAGE(eod_group_score_df_positive!O130:O134)</f>
        <v>0.20287427945408609</v>
      </c>
      <c r="P130" s="2">
        <f>AVERAGE(eod_group_score_df_positive!P130:P134)</f>
        <v>0.28536993501537478</v>
      </c>
      <c r="Q130" s="2">
        <f>AVERAGE(eod_group_score_df_positive!Q130:Q134)</f>
        <v>0.51684863479277876</v>
      </c>
      <c r="R130" s="2">
        <f>AVERAGE(eod_group_score_df_positive!R130:R134)</f>
        <v>6.8538751435773732E-2</v>
      </c>
      <c r="S130" s="2">
        <f>AVERAGE(eod_group_score_df_positive!S130:S134)</f>
        <v>0.24863971089708956</v>
      </c>
      <c r="T130" s="2">
        <f>AVERAGE(eod_group_score_df_positive!T130:T134)</f>
        <v>0.34836442764462772</v>
      </c>
      <c r="U130" s="2">
        <f>AVERAGE(eod_group_score_df_positive!U130:U134)</f>
        <v>8.8038695183600829E-2</v>
      </c>
      <c r="V130" s="2">
        <f>AVERAGE(eod_group_score_df_positive!V130:V134)</f>
        <v>4.2829541491278905E-2</v>
      </c>
      <c r="W130" s="2">
        <f>AVERAGE(eod_group_score_df_positive!W130:W134)</f>
        <v>0.19989198914095391</v>
      </c>
      <c r="X130" s="2">
        <f>AVERAGE(eod_group_score_df_positive!X130:X134)</f>
        <v>0.40281278299236228</v>
      </c>
      <c r="Y130" s="2">
        <f>AVERAGE(eod_group_score_df_positive!Y130:Y134)</f>
        <v>0.25221009462715216</v>
      </c>
      <c r="Z130" s="1" t="s">
        <v>277</v>
      </c>
      <c r="AA130" s="2">
        <f>ABS(AVERAGE(eod_group_score_df_negative!C130:C134))</f>
        <v>0.10087080482637925</v>
      </c>
      <c r="AB130" s="2">
        <f>ABS(AVERAGE(eod_group_score_df_negative!D130:D134))</f>
        <v>3.1445264489717774E-2</v>
      </c>
      <c r="AC130" s="2">
        <f>ABS(AVERAGE(eod_group_score_df_negative!E130:E134))</f>
        <v>0.23937030769264034</v>
      </c>
      <c r="AD130" s="2">
        <f>ABS(AVERAGE(eod_group_score_df_negative!F130:F134))</f>
        <v>0.36180372406496403</v>
      </c>
      <c r="AE130" s="2">
        <f>ABS(AVERAGE(eod_group_score_df_negative!G130:G134))</f>
        <v>0.17999026577766725</v>
      </c>
      <c r="AF130" s="2">
        <f>ABS(AVERAGE(eod_group_score_df_negative!H130:H134))</f>
        <v>0.17081956138775259</v>
      </c>
      <c r="AG130" s="2">
        <f>ABS(AVERAGE(eod_group_score_df_negative!I130:I134))</f>
        <v>0.3699792619619105</v>
      </c>
      <c r="AH130" s="2">
        <f>ABS(AVERAGE(eod_group_score_df_negative!J130:J134))</f>
        <v>0.11472349439769465</v>
      </c>
      <c r="AI130" s="2">
        <f>ABS(AVERAGE(eod_group_score_df_negative!K130:K134))</f>
        <v>0.1233445427486746</v>
      </c>
      <c r="AJ130" s="2">
        <f>ABS(AVERAGE(eod_group_score_df_negative!L130:L134))</f>
        <v>0.2543299352835377</v>
      </c>
      <c r="AK130" s="2">
        <f>ABS(AVERAGE(eod_group_score_df_negative!M130:M134))</f>
        <v>9.3556530397020027E-2</v>
      </c>
      <c r="AL130" s="2">
        <f>ABS(AVERAGE(eod_group_score_df_negative!N130:N134))</f>
        <v>9.5179526233676454E-2</v>
      </c>
      <c r="AM130" s="2">
        <f>ABS(AVERAGE(eod_group_score_df_negative!O130:O134))</f>
        <v>3.3433299896086489E-2</v>
      </c>
      <c r="AN130" s="2">
        <f>ABS(AVERAGE(eod_group_score_df_negative!P130:P134))</f>
        <v>5.6493586652831787E-2</v>
      </c>
      <c r="AO130" s="2">
        <f>ABS(AVERAGE(eod_group_score_df_negative!Q130:Q134))</f>
        <v>0.1024986608319208</v>
      </c>
      <c r="AP130" s="2">
        <f>ABS(AVERAGE(eod_group_score_df_negative!R130:R134))</f>
        <v>0.22658356973549365</v>
      </c>
      <c r="AQ130" s="2">
        <f>ABS(AVERAGE(eod_group_score_df_negative!S130:S134))</f>
        <v>0.15703652790214234</v>
      </c>
      <c r="AR130" s="2">
        <f>ABS(AVERAGE(eod_group_score_df_negative!T130:T134))</f>
        <v>0.19500580687969346</v>
      </c>
      <c r="AS130" s="2">
        <f>ABS(AVERAGE(eod_group_score_df_negative!U130:U134))</f>
        <v>9.5074600604200643E-2</v>
      </c>
      <c r="AT130" s="2">
        <f>ABS(AVERAGE(eod_group_score_df_negative!V130:V134))</f>
        <v>0.37077662110034815</v>
      </c>
      <c r="AU130" s="2">
        <f>ABS(AVERAGE(eod_group_score_df_negative!W130:W134))</f>
        <v>5.1919319351254115E-2</v>
      </c>
      <c r="AV130" s="2">
        <f>ABS(AVERAGE(eod_group_score_df_negative!X130:X134))</f>
        <v>0.15879134890133229</v>
      </c>
      <c r="AW130" s="2">
        <f>ABS(AVERAGE(eod_group_score_df_negative!Y130:Y134))</f>
        <v>0.12086618515171925</v>
      </c>
      <c r="AX130" t="s">
        <v>277</v>
      </c>
      <c r="AY130" s="4">
        <f t="shared" si="235"/>
        <v>-0.25247138405912695</v>
      </c>
      <c r="AZ130" s="4">
        <f t="shared" si="236"/>
        <v>0.68339453975481468</v>
      </c>
      <c r="BA130" s="4">
        <f t="shared" si="237"/>
        <v>4.1235222107312328E-2</v>
      </c>
      <c r="BB130" s="4">
        <f t="shared" si="238"/>
        <v>-0.40136879919915519</v>
      </c>
      <c r="BC130" s="4">
        <f t="shared" si="239"/>
        <v>3.7390750907051767E-2</v>
      </c>
      <c r="BD130" s="4">
        <f t="shared" si="240"/>
        <v>0.61459727346755788</v>
      </c>
      <c r="BE130" s="4">
        <f t="shared" si="241"/>
        <v>-0.38650548819631791</v>
      </c>
      <c r="BF130" s="4">
        <f t="shared" si="242"/>
        <v>-6.6486847752689496E-2</v>
      </c>
      <c r="BG130" s="4">
        <f t="shared" si="243"/>
        <v>7.3153066503507877E-2</v>
      </c>
      <c r="BH130" s="4">
        <f t="shared" si="244"/>
        <v>0.25408184995890287</v>
      </c>
      <c r="BI130" s="4">
        <f t="shared" si="245"/>
        <v>0.35402222972105701</v>
      </c>
      <c r="BJ130" s="4">
        <f t="shared" si="246"/>
        <v>0.60199746160988854</v>
      </c>
      <c r="BK130" s="4">
        <f t="shared" si="247"/>
        <v>0.71703573801546738</v>
      </c>
      <c r="BL130" s="4">
        <f t="shared" si="248"/>
        <v>0.66949625758748688</v>
      </c>
      <c r="BM130" s="4">
        <f t="shared" si="249"/>
        <v>0.66901070996512102</v>
      </c>
      <c r="BN130" s="4">
        <f t="shared" si="250"/>
        <v>-0.53552309317871727</v>
      </c>
      <c r="BO130" s="4">
        <f t="shared" si="251"/>
        <v>0.22580366862521961</v>
      </c>
      <c r="BP130" s="4">
        <f t="shared" si="252"/>
        <v>0.2822359618192703</v>
      </c>
      <c r="BQ130" s="4">
        <f t="shared" si="253"/>
        <v>-3.8423782338303188E-2</v>
      </c>
      <c r="BR130" s="4">
        <f t="shared" si="254"/>
        <v>-0.79289698575615009</v>
      </c>
      <c r="BS130" s="4">
        <f t="shared" si="255"/>
        <v>0.58763313957474095</v>
      </c>
      <c r="BT130" s="4">
        <f t="shared" si="256"/>
        <v>0.43450790375812359</v>
      </c>
      <c r="BU130" s="4">
        <f t="shared" si="257"/>
        <v>0.35205644688341653</v>
      </c>
      <c r="BV130" t="s">
        <v>277</v>
      </c>
      <c r="BW130" s="1">
        <f t="shared" ref="BW130:BW193" si="464">A130</f>
        <v>45293</v>
      </c>
      <c r="BX130">
        <f>group_stock_price_index[[#This Row],[VNINDEX]]</f>
        <v>1131.72</v>
      </c>
      <c r="BY130" s="5">
        <f t="shared" si="258"/>
        <v>0.41266481137648758</v>
      </c>
      <c r="BZ130" s="5">
        <f t="shared" si="259"/>
        <v>0.36394525694234925</v>
      </c>
      <c r="CA130" s="5">
        <f t="shared" si="260"/>
        <v>0.48460382747834085</v>
      </c>
      <c r="CB130" s="5">
        <f t="shared" si="261"/>
        <v>0.52157313501110136</v>
      </c>
      <c r="CC130" s="5">
        <f t="shared" si="262"/>
        <v>0.14598901012776971</v>
      </c>
      <c r="CD130" s="5">
        <f t="shared" ref="CD130:CE130" si="465">IF(AVERAGE(BS130:BS134)&lt;0,0,AVERAGE(BS130:BS134))</f>
        <v>0.26954769093384162</v>
      </c>
      <c r="CE130" s="5">
        <f t="shared" si="465"/>
        <v>0.55074687270756184</v>
      </c>
      <c r="CF130" s="5">
        <f t="shared" ref="CF130:CG130" si="466">IF(AVERAGE(BE130:BE134)&lt;0,0,AVERAGE(BE130:BE134))</f>
        <v>0.33108694710422093</v>
      </c>
      <c r="CG130" s="5">
        <f t="shared" si="466"/>
        <v>0.12178300672559021</v>
      </c>
      <c r="CH130" s="5">
        <f t="shared" si="265"/>
        <v>0.69385337781406609</v>
      </c>
      <c r="CI130" s="5">
        <f t="shared" si="266"/>
        <v>0.6591048385186562</v>
      </c>
      <c r="CJ130" s="5">
        <f t="shared" si="267"/>
        <v>0.37498505808972193</v>
      </c>
      <c r="CK130" s="5">
        <f t="shared" si="268"/>
        <v>0.18568552983737838</v>
      </c>
      <c r="CL130" s="5">
        <f t="shared" si="269"/>
        <v>0.47025951426398455</v>
      </c>
      <c r="CM130" s="5">
        <f t="shared" si="270"/>
        <v>0.16875304263818586</v>
      </c>
      <c r="CN130" s="5">
        <f t="shared" si="271"/>
        <v>0.79568581355365198</v>
      </c>
      <c r="CO130" s="5">
        <f t="shared" si="272"/>
        <v>0.79776751696994508</v>
      </c>
      <c r="CP130" s="5">
        <f t="shared" si="273"/>
        <v>0.47802556861331996</v>
      </c>
      <c r="CQ130" s="5">
        <f t="shared" si="274"/>
        <v>0.4449879595235785</v>
      </c>
      <c r="CR130" s="5">
        <f t="shared" ref="CR130:CS130" si="467">IF(AVERAGE(BH130:BH134)&lt;0,0,AVERAGE(BH130:BH134))</f>
        <v>0.62378464667608047</v>
      </c>
      <c r="CS130" s="5">
        <f t="shared" si="467"/>
        <v>0.66075990976045484</v>
      </c>
      <c r="CT130" s="5">
        <f t="shared" si="276"/>
        <v>0.72261966343688055</v>
      </c>
      <c r="CU130" s="5">
        <f t="shared" si="277"/>
        <v>0.64099573385267483</v>
      </c>
    </row>
    <row r="131" spans="1:99" x14ac:dyDescent="0.25">
      <c r="A131" s="1">
        <f>eod_group_score_df_positive[[#This Row],[date]]</f>
        <v>45289</v>
      </c>
      <c r="B131" s="1" t="s">
        <v>277</v>
      </c>
      <c r="C131" s="2">
        <f>AVERAGE(eod_group_score_df_positive!C131:C135)</f>
        <v>0.21205833105726626</v>
      </c>
      <c r="D131" s="2">
        <f>AVERAGE(eod_group_score_df_positive!D131:D135)</f>
        <v>0.15428734553584456</v>
      </c>
      <c r="E131" s="2">
        <f>AVERAGE(eod_group_score_df_positive!E131:E135)</f>
        <v>0.40668414158037758</v>
      </c>
      <c r="F131" s="2">
        <f>AVERAGE(eod_group_score_df_positive!F131:F135)</f>
        <v>0.18094590783822881</v>
      </c>
      <c r="G131" s="2">
        <f>AVERAGE(eod_group_score_df_positive!G131:G135)</f>
        <v>0.34539124937612575</v>
      </c>
      <c r="H131" s="2">
        <f>AVERAGE(eod_group_score_df_positive!H131:H135)</f>
        <v>0.473475203419226</v>
      </c>
      <c r="I131" s="2">
        <f>AVERAGE(eod_group_score_df_positive!I131:I135)</f>
        <v>0.35695085599491511</v>
      </c>
      <c r="J131" s="2">
        <f>AVERAGE(eod_group_score_df_positive!J131:J135)</f>
        <v>0.18711631122070876</v>
      </c>
      <c r="K131" s="2">
        <f>AVERAGE(eod_group_score_df_positive!K131:K135)</f>
        <v>0.24172952729557279</v>
      </c>
      <c r="L131" s="2">
        <f>AVERAGE(eod_group_score_df_positive!L131:L135)</f>
        <v>0.7093011064739102</v>
      </c>
      <c r="M131" s="2">
        <f>AVERAGE(eod_group_score_df_positive!M131:M135)</f>
        <v>0.37418901143838756</v>
      </c>
      <c r="N131" s="2">
        <f>AVERAGE(eod_group_score_df_positive!N131:N135)</f>
        <v>0.34843403714430898</v>
      </c>
      <c r="O131" s="2">
        <f>AVERAGE(eod_group_score_df_positive!O131:O135)</f>
        <v>0.38681859947141789</v>
      </c>
      <c r="P131" s="2">
        <f>AVERAGE(eod_group_score_df_positive!P131:P135)</f>
        <v>0.32616602913092613</v>
      </c>
      <c r="Q131" s="2">
        <f>AVERAGE(eod_group_score_df_positive!Q131:Q135)</f>
        <v>0.58087747270462975</v>
      </c>
      <c r="R131" s="2">
        <f>AVERAGE(eod_group_score_df_positive!R131:R135)</f>
        <v>3.3071543786036273E-2</v>
      </c>
      <c r="S131" s="2">
        <f>AVERAGE(eod_group_score_df_positive!S131:S135)</f>
        <v>0.26348502528745871</v>
      </c>
      <c r="T131" s="2">
        <f>AVERAGE(eod_group_score_df_positive!T131:T135)</f>
        <v>0.37396333903759793</v>
      </c>
      <c r="U131" s="2">
        <f>AVERAGE(eod_group_score_df_positive!U131:U135)</f>
        <v>9.0036680311188819E-2</v>
      </c>
      <c r="V131" s="2">
        <f>AVERAGE(eod_group_score_df_positive!V131:V135)</f>
        <v>2.0825407845788582</v>
      </c>
      <c r="W131" s="2">
        <f>AVERAGE(eod_group_score_df_positive!W131:W135)</f>
        <v>0.14208860565565015</v>
      </c>
      <c r="X131" s="2">
        <f>AVERAGE(eod_group_score_df_positive!X131:X135)</f>
        <v>0.55940066635992713</v>
      </c>
      <c r="Y131" s="2">
        <f>AVERAGE(eod_group_score_df_positive!Y131:Y135)</f>
        <v>0.25005037272647346</v>
      </c>
      <c r="Z131" s="1" t="s">
        <v>277</v>
      </c>
      <c r="AA131" s="2">
        <f>ABS(AVERAGE(eod_group_score_df_negative!C131:C135))</f>
        <v>9.7227523295164889E-2</v>
      </c>
      <c r="AB131" s="2">
        <f>ABS(AVERAGE(eod_group_score_df_negative!D131:D135))</f>
        <v>1.8607046063479266E-2</v>
      </c>
      <c r="AC131" s="2">
        <f>ABS(AVERAGE(eod_group_score_df_negative!E131:E135))</f>
        <v>0.14210666490845378</v>
      </c>
      <c r="AD131" s="2">
        <f>ABS(AVERAGE(eod_group_score_df_negative!F131:F135))</f>
        <v>0.12377032617097743</v>
      </c>
      <c r="AE131" s="2">
        <f>ABS(AVERAGE(eod_group_score_df_negative!G131:G135))</f>
        <v>4.3682663476946951E-2</v>
      </c>
      <c r="AF131" s="2">
        <f>ABS(AVERAGE(eod_group_score_df_negative!H131:H135))</f>
        <v>0.16939682045412469</v>
      </c>
      <c r="AG131" s="2">
        <f>ABS(AVERAGE(eod_group_score_df_negative!I131:I135))</f>
        <v>0.12932038039978982</v>
      </c>
      <c r="AH131" s="2">
        <f>ABS(AVERAGE(eod_group_score_df_negative!J131:J135))</f>
        <v>9.2521779696919701E-2</v>
      </c>
      <c r="AI131" s="2">
        <f>ABS(AVERAGE(eod_group_score_df_negative!K131:K135))</f>
        <v>0.10389030978378262</v>
      </c>
      <c r="AJ131" s="2">
        <f>ABS(AVERAGE(eod_group_score_df_negative!L131:L135))</f>
        <v>0.1149712018298584</v>
      </c>
      <c r="AK131" s="2">
        <f>ABS(AVERAGE(eod_group_score_df_negative!M131:M135))</f>
        <v>5.3638733815792386E-2</v>
      </c>
      <c r="AL131" s="2">
        <f>ABS(AVERAGE(eod_group_score_df_negative!N131:N135))</f>
        <v>8.5100888888422418E-2</v>
      </c>
      <c r="AM131" s="2">
        <f>ABS(AVERAGE(eod_group_score_df_negative!O131:O135))</f>
        <v>3.4529998286423051E-2</v>
      </c>
      <c r="AN131" s="2">
        <f>ABS(AVERAGE(eod_group_score_df_negative!P131:P135))</f>
        <v>5.5484721104544665E-2</v>
      </c>
      <c r="AO131" s="2">
        <f>ABS(AVERAGE(eod_group_score_df_negative!Q131:Q135))</f>
        <v>6.3180098293096426E-2</v>
      </c>
      <c r="AP131" s="2">
        <f>ABS(AVERAGE(eod_group_score_df_negative!R131:R135))</f>
        <v>0.19023854571782053</v>
      </c>
      <c r="AQ131" s="2">
        <f>ABS(AVERAGE(eod_group_score_df_negative!S131:S135))</f>
        <v>8.3936230687771493E-2</v>
      </c>
      <c r="AR131" s="2">
        <f>ABS(AVERAGE(eod_group_score_df_negative!T131:T135))</f>
        <v>0.19971633770132996</v>
      </c>
      <c r="AS131" s="2">
        <f>ABS(AVERAGE(eod_group_score_df_negative!U131:U135))</f>
        <v>7.2976566158798092E-2</v>
      </c>
      <c r="AT131" s="2">
        <f>ABS(AVERAGE(eod_group_score_df_negative!V131:V135))</f>
        <v>0.36612821487232183</v>
      </c>
      <c r="AU131" s="2">
        <f>ABS(AVERAGE(eod_group_score_df_negative!W131:W135))</f>
        <v>4.4722544381166941E-2</v>
      </c>
      <c r="AV131" s="2">
        <f>ABS(AVERAGE(eod_group_score_df_negative!X131:X135))</f>
        <v>0.13546836282322605</v>
      </c>
      <c r="AW131" s="2">
        <f>ABS(AVERAGE(eod_group_score_df_negative!Y131:Y135))</f>
        <v>5.9532541710612154E-2</v>
      </c>
      <c r="AX131" t="s">
        <v>277</v>
      </c>
      <c r="AY131" s="4">
        <f t="shared" ref="AY131:AY194" si="468">(C131-AA131)/(C131+AA131)</f>
        <v>0.37127727035085056</v>
      </c>
      <c r="AZ131" s="4">
        <f t="shared" ref="AZ131:AZ194" si="469">(D131-AB131)/(D131+AB131)</f>
        <v>0.78475824587068865</v>
      </c>
      <c r="BA131" s="4">
        <f t="shared" ref="BA131:BA194" si="470">(E131-AC131)/(E131+AC131)</f>
        <v>0.48210989240999297</v>
      </c>
      <c r="BB131" s="4">
        <f t="shared" ref="BB131:BB194" si="471">(F131-AD131)/(F131+AD131)</f>
        <v>0.18763549586768641</v>
      </c>
      <c r="BC131" s="4">
        <f t="shared" ref="BC131:BC194" si="472">(G131-AE131)/(G131+AE131)</f>
        <v>0.77545313610659383</v>
      </c>
      <c r="BD131" s="4">
        <f t="shared" ref="BD131:BD194" si="473">(H131-AF131)/(H131+AF131)</f>
        <v>0.47299986882771305</v>
      </c>
      <c r="BE131" s="4">
        <f t="shared" ref="BE131:BE194" si="474">(I131-AG131)/(I131+AG131)</f>
        <v>0.46811420984472601</v>
      </c>
      <c r="BF131" s="4">
        <f t="shared" ref="BF131:BF194" si="475">(J131-AH131)/(J131+AH131)</f>
        <v>0.33827484379319867</v>
      </c>
      <c r="BG131" s="4">
        <f t="shared" ref="BG131:BG194" si="476">(K131-AI131)/(K131+AI131)</f>
        <v>0.39881743674377657</v>
      </c>
      <c r="BH131" s="4">
        <f t="shared" ref="BH131:BH194" si="477">(L131-AJ131)/(L131+AJ131)</f>
        <v>0.72103587450013384</v>
      </c>
      <c r="BI131" s="4">
        <f t="shared" ref="BI131:BI194" si="478">(M131-AK131)/(M131+AK131)</f>
        <v>0.74925079352240387</v>
      </c>
      <c r="BJ131" s="4">
        <f t="shared" ref="BJ131:BJ194" si="479">(N131-AL131)/(N131+AL131)</f>
        <v>0.60740930532550719</v>
      </c>
      <c r="BK131" s="4">
        <f t="shared" ref="BK131:BK194" si="480">(O131-AM131)/(O131+AM131)</f>
        <v>0.83609771827806922</v>
      </c>
      <c r="BL131" s="4">
        <f t="shared" ref="BL131:BL194" si="481">(P131-AN131)/(P131+AN131)</f>
        <v>0.70923824428322646</v>
      </c>
      <c r="BM131" s="4">
        <f t="shared" ref="BM131:BM194" si="482">(Q131-AO131)/(Q131+AO131)</f>
        <v>0.80380605356374424</v>
      </c>
      <c r="BN131" s="4">
        <f t="shared" ref="BN131:BN194" si="483">(R131-AP131)/(R131+AP131)</f>
        <v>-0.70380609439086639</v>
      </c>
      <c r="BO131" s="4">
        <f t="shared" ref="BO131:BO194" si="484">(S131-AQ131)/(S131+AQ131)</f>
        <v>0.5168042873360873</v>
      </c>
      <c r="BP131" s="4">
        <f t="shared" ref="BP131:BP194" si="485">(T131-AR131)/(T131+AR131)</f>
        <v>0.30373570548423823</v>
      </c>
      <c r="BQ131" s="4">
        <f t="shared" ref="BQ131:BQ194" si="486">(U131-AS131)/(U131+AS131)</f>
        <v>0.10465477206192406</v>
      </c>
      <c r="BR131" s="4">
        <f t="shared" ref="BR131:BR194" si="487">(V131-AT131)/(V131+AT131)</f>
        <v>0.70095736503840889</v>
      </c>
      <c r="BS131" s="4">
        <f t="shared" ref="BS131:BS194" si="488">(W131-AU131)/(W131+AU131)</f>
        <v>0.52120048110240813</v>
      </c>
      <c r="BT131" s="4">
        <f t="shared" ref="BT131:BT194" si="489">(X131-AV131)/(X131+AV131)</f>
        <v>0.61008950713352528</v>
      </c>
      <c r="BU131" s="4">
        <f t="shared" ref="BU131:BU194" si="490">(Y131-AW131)/(Y131+AW131)</f>
        <v>0.61540163274927406</v>
      </c>
      <c r="BV131" t="s">
        <v>277</v>
      </c>
      <c r="BW131" s="1">
        <f t="shared" si="464"/>
        <v>45289</v>
      </c>
      <c r="BX131">
        <f>group_stock_price_index[[#This Row],[VNINDEX]]</f>
        <v>1129.93</v>
      </c>
      <c r="BY131" s="5">
        <f t="shared" ref="BY131:BY194" si="491">IF(AVERAGE(AY131:AY135)&lt;0,0,AVERAGE(AY131:AY135))</f>
        <v>0.65091389266509303</v>
      </c>
      <c r="BZ131" s="5">
        <f t="shared" ref="BZ131:BZ194" si="492">IF(AVERAGE(BA131:BA135)&lt;0,0,AVERAGE(BA131:BA135))</f>
        <v>0.4612882427468013</v>
      </c>
      <c r="CA131" s="5">
        <f t="shared" ref="CA131:CA194" si="493">IF(AVERAGE(BC131:BC135)&lt;0,0,AVERAGE(BC131:BC135))</f>
        <v>0.62248533257435912</v>
      </c>
      <c r="CB131" s="5">
        <f t="shared" ref="CB131:CB194" si="494">IF(AVERAGE(BO131:BO135)&lt;0,0,AVERAGE(BO131:BO135))</f>
        <v>0.6512687614890158</v>
      </c>
      <c r="CC131" s="5">
        <f t="shared" ref="CC131:CC194" si="495">IF(AVERAGE(BN131:BN135)&lt;0,0,AVERAGE(BN131:BN135))</f>
        <v>0.44622611306419674</v>
      </c>
      <c r="CD131" s="5">
        <f t="shared" ref="CD131:CE131" si="496">IF(AVERAGE(BS131:BS135)&lt;0,0,AVERAGE(BS131:BS135))</f>
        <v>0.23209506390323781</v>
      </c>
      <c r="CE131" s="5">
        <f t="shared" si="496"/>
        <v>0.62069451281255583</v>
      </c>
      <c r="CF131" s="5">
        <f t="shared" ref="CF131:CG131" si="497">IF(AVERAGE(BE131:BE135)&lt;0,0,AVERAGE(BE131:BE135))</f>
        <v>0.55311576991617195</v>
      </c>
      <c r="CG131" s="5">
        <f t="shared" si="497"/>
        <v>0.25791125612457311</v>
      </c>
      <c r="CH131" s="5">
        <f t="shared" ref="CH131:CH194" si="498">IF(AVERAGE(BJ131:BJ135)&lt;0,0,AVERAGE(BJ131:BJ135))</f>
        <v>0.74993666059506459</v>
      </c>
      <c r="CI131" s="5">
        <f t="shared" ref="CI131:CI194" si="499">IF(AVERAGE(BL131:BL135)&lt;0,0,AVERAGE(BL131:BL135))</f>
        <v>0.63398089017735137</v>
      </c>
      <c r="CJ131" s="5">
        <f t="shared" ref="CJ131:CJ194" si="500">IF(AVERAGE(BG131:BG135)&lt;0,0,AVERAGE(BG131:BG135))</f>
        <v>0.50015994255572838</v>
      </c>
      <c r="CK131" s="5">
        <f t="shared" ref="CK131:CK194" si="501">IF(AVERAGE(BQ131:BQ135)&lt;0,0,AVERAGE(BQ131:BQ135))</f>
        <v>0.34556922018720659</v>
      </c>
      <c r="CL131" s="5">
        <f t="shared" ref="CL131:CL194" si="502">IF(AVERAGE(BD131:BD135)&lt;0,0,AVERAGE(BD131:BD135))</f>
        <v>0.46209429171720356</v>
      </c>
      <c r="CM131" s="5">
        <f t="shared" ref="CM131:CM194" si="503">IF(AVERAGE(BB131:BB135)&lt;0,0,AVERAGE(BB131:BB135))</f>
        <v>0.41266009740306442</v>
      </c>
      <c r="CN131" s="5">
        <f t="shared" ref="CN131:CN194" si="504">IF(AVERAGE(BM131:BM135)&lt;0,0,AVERAGE(BM131:BM135))</f>
        <v>0.84964076094598828</v>
      </c>
      <c r="CO131" s="5">
        <f t="shared" ref="CO131:CO194" si="505">IF(AVERAGE(BK131:BK135)&lt;0,0,AVERAGE(BK131:BK135))</f>
        <v>0.80759556207052585</v>
      </c>
      <c r="CP131" s="5">
        <f t="shared" ref="CP131:CP194" si="506">IF(AVERAGE(BP131:BP135)&lt;0,0,AVERAGE(BP131:BP135))</f>
        <v>0.56110830469942696</v>
      </c>
      <c r="CQ131" s="5">
        <f t="shared" ref="CQ131:CQ194" si="507">IF(AVERAGE(BR131:BR135)&lt;0,0,AVERAGE(BR131:BR135))</f>
        <v>0.80192663657747121</v>
      </c>
      <c r="CR131" s="5">
        <f t="shared" ref="CR131:CS131" si="508">IF(AVERAGE(BH131:BH135)&lt;0,0,AVERAGE(BH131:BH135))</f>
        <v>0.69964913296277087</v>
      </c>
      <c r="CS131" s="5">
        <f t="shared" si="508"/>
        <v>0.75776175658044032</v>
      </c>
      <c r="CT131" s="5">
        <f t="shared" ref="CT131:CT194" si="509">IF(AVERAGE(AZ131:AZ135)&lt;0,0,AVERAGE(AZ131:AZ135))</f>
        <v>0.7569940016319181</v>
      </c>
      <c r="CU131" s="5">
        <f t="shared" ref="CU131:CU194" si="510">IF(AVERAGE(BU131:BU135)&lt;0,0,AVERAGE(BU131:BU135))</f>
        <v>0.64240556022779882</v>
      </c>
    </row>
    <row r="132" spans="1:99" x14ac:dyDescent="0.25">
      <c r="A132" s="1">
        <f>eod_group_score_df_positive[[#This Row],[date]]</f>
        <v>45288</v>
      </c>
      <c r="B132" s="1" t="s">
        <v>277</v>
      </c>
      <c r="C132" s="2">
        <f>AVERAGE(eod_group_score_df_positive!C132:C136)</f>
        <v>0.2061569773097284</v>
      </c>
      <c r="D132" s="2">
        <f>AVERAGE(eod_group_score_df_positive!D132:D136)</f>
        <v>0.12243366458964056</v>
      </c>
      <c r="E132" s="2">
        <f>AVERAGE(eod_group_score_df_positive!E132:E136)</f>
        <v>0.35163265250580095</v>
      </c>
      <c r="F132" s="2">
        <f>AVERAGE(eod_group_score_df_positive!F132:F136)</f>
        <v>0.19827717166404368</v>
      </c>
      <c r="G132" s="2">
        <f>AVERAGE(eod_group_score_df_positive!G132:G136)</f>
        <v>0.37685436350297496</v>
      </c>
      <c r="H132" s="2">
        <f>AVERAGE(eod_group_score_df_positive!H132:H136)</f>
        <v>0.3049552792120121</v>
      </c>
      <c r="I132" s="2">
        <f>AVERAGE(eod_group_score_df_positive!I132:I136)</f>
        <v>0.33937031958274771</v>
      </c>
      <c r="J132" s="2">
        <f>AVERAGE(eod_group_score_df_positive!J132:J136)</f>
        <v>0.12515021054693701</v>
      </c>
      <c r="K132" s="2">
        <f>AVERAGE(eod_group_score_df_positive!K132:K136)</f>
        <v>0.22209260916188561</v>
      </c>
      <c r="L132" s="2">
        <f>AVERAGE(eod_group_score_df_positive!L132:L136)</f>
        <v>0.70903312845784272</v>
      </c>
      <c r="M132" s="2">
        <f>AVERAGE(eod_group_score_df_positive!M132:M136)</f>
        <v>0.30314870544181932</v>
      </c>
      <c r="N132" s="2">
        <f>AVERAGE(eod_group_score_df_positive!N132:N136)</f>
        <v>0.35247625677617261</v>
      </c>
      <c r="O132" s="2">
        <f>AVERAGE(eod_group_score_df_positive!O132:O136)</f>
        <v>0.34317758622829225</v>
      </c>
      <c r="P132" s="2">
        <f>AVERAGE(eod_group_score_df_positive!P132:P136)</f>
        <v>0.41810051074394777</v>
      </c>
      <c r="Q132" s="2">
        <f>AVERAGE(eod_group_score_df_positive!Q132:Q136)</f>
        <v>0.43158418251847552</v>
      </c>
      <c r="R132" s="2">
        <f>AVERAGE(eod_group_score_df_positive!R132:R136)</f>
        <v>0.60139933434748005</v>
      </c>
      <c r="S132" s="2">
        <f>AVERAGE(eod_group_score_df_positive!S132:S136)</f>
        <v>0.20009448137639421</v>
      </c>
      <c r="T132" s="2">
        <f>AVERAGE(eod_group_score_df_positive!T132:T136)</f>
        <v>0.36252911008681266</v>
      </c>
      <c r="U132" s="2">
        <f>AVERAGE(eod_group_score_df_positive!U132:U136)</f>
        <v>9.4265985052626247E-2</v>
      </c>
      <c r="V132" s="2">
        <f>AVERAGE(eod_group_score_df_positive!V132:V136)</f>
        <v>2.0826373943668228</v>
      </c>
      <c r="W132" s="2">
        <f>AVERAGE(eod_group_score_df_positive!W132:W136)</f>
        <v>0.1277660388563866</v>
      </c>
      <c r="X132" s="2">
        <f>AVERAGE(eod_group_score_df_positive!X132:X136)</f>
        <v>0.37933264121828442</v>
      </c>
      <c r="Y132" s="2">
        <f>AVERAGE(eod_group_score_df_positive!Y132:Y136)</f>
        <v>0.28198879943177213</v>
      </c>
      <c r="Z132" s="1" t="s">
        <v>277</v>
      </c>
      <c r="AA132" s="2">
        <f>ABS(AVERAGE(eod_group_score_df_negative!C132:C136))</f>
        <v>8.7671445727972933E-2</v>
      </c>
      <c r="AB132" s="2">
        <f>ABS(AVERAGE(eod_group_score_df_negative!D132:D136))</f>
        <v>4.4337397673999135E-2</v>
      </c>
      <c r="AC132" s="2">
        <f>ABS(AVERAGE(eod_group_score_df_negative!E132:E136))</f>
        <v>0.16287536717510168</v>
      </c>
      <c r="AD132" s="2">
        <f>ABS(AVERAGE(eod_group_score_df_negative!F132:F136))</f>
        <v>0.13100580067083373</v>
      </c>
      <c r="AE132" s="2">
        <f>ABS(AVERAGE(eod_group_score_df_negative!G132:G136))</f>
        <v>0.11204024523003428</v>
      </c>
      <c r="AF132" s="2">
        <f>ABS(AVERAGE(eod_group_score_df_negative!H132:H136))</f>
        <v>0.1255597988337061</v>
      </c>
      <c r="AG132" s="2">
        <f>ABS(AVERAGE(eod_group_score_df_negative!I132:I136))</f>
        <v>0.13720873857627777</v>
      </c>
      <c r="AH132" s="2">
        <f>ABS(AVERAGE(eod_group_score_df_negative!J132:J136))</f>
        <v>0.14636968243166032</v>
      </c>
      <c r="AI132" s="2">
        <f>ABS(AVERAGE(eod_group_score_df_negative!K132:K136))</f>
        <v>0.12651787325703573</v>
      </c>
      <c r="AJ132" s="2">
        <f>ABS(AVERAGE(eod_group_score_df_negative!L132:L136))</f>
        <v>0.12001606145758112</v>
      </c>
      <c r="AK132" s="2">
        <f>ABS(AVERAGE(eod_group_score_df_negative!M132:M136))</f>
        <v>4.7564903460669661E-2</v>
      </c>
      <c r="AL132" s="2">
        <f>ABS(AVERAGE(eod_group_score_df_negative!N132:N136))</f>
        <v>9.4327998069307223E-2</v>
      </c>
      <c r="AM132" s="2">
        <f>ABS(AVERAGE(eod_group_score_df_negative!O132:O136))</f>
        <v>3.392491489706078E-2</v>
      </c>
      <c r="AN132" s="2">
        <f>ABS(AVERAGE(eod_group_score_df_negative!P132:P136))</f>
        <v>0.10586763261053286</v>
      </c>
      <c r="AO132" s="2">
        <f>ABS(AVERAGE(eod_group_score_df_negative!Q132:Q136))</f>
        <v>2.7389180701609887E-2</v>
      </c>
      <c r="AP132" s="2">
        <f>ABS(AVERAGE(eod_group_score_df_negative!R132:R136))</f>
        <v>0.19123630870673416</v>
      </c>
      <c r="AQ132" s="2">
        <f>ABS(AVERAGE(eod_group_score_df_negative!S132:S136))</f>
        <v>9.5111316991474196E-2</v>
      </c>
      <c r="AR132" s="2">
        <f>ABS(AVERAGE(eod_group_score_df_negative!T132:T136))</f>
        <v>9.1740102359634104E-2</v>
      </c>
      <c r="AS132" s="2">
        <f>ABS(AVERAGE(eod_group_score_df_negative!U132:U136))</f>
        <v>9.9744913952015207E-2</v>
      </c>
      <c r="AT132" s="2">
        <f>ABS(AVERAGE(eod_group_score_df_negative!V132:V136))</f>
        <v>0.34153720860751957</v>
      </c>
      <c r="AU132" s="2">
        <f>ABS(AVERAGE(eod_group_score_df_negative!W132:W136))</f>
        <v>8.8206350505218564E-2</v>
      </c>
      <c r="AV132" s="2">
        <f>ABS(AVERAGE(eod_group_score_df_negative!X132:X136))</f>
        <v>0.13516116006711884</v>
      </c>
      <c r="AW132" s="2">
        <f>ABS(AVERAGE(eod_group_score_df_negative!Y132:Y136))</f>
        <v>2.8502780399088306E-2</v>
      </c>
      <c r="AX132" t="s">
        <v>277</v>
      </c>
      <c r="AY132" s="4">
        <f t="shared" si="468"/>
        <v>0.40324734536165857</v>
      </c>
      <c r="AZ132" s="4">
        <f t="shared" si="469"/>
        <v>0.4682842805916958</v>
      </c>
      <c r="BA132" s="4">
        <f t="shared" si="470"/>
        <v>0.3668694716318831</v>
      </c>
      <c r="BB132" s="4">
        <f t="shared" si="471"/>
        <v>0.20429653715830667</v>
      </c>
      <c r="BC132" s="4">
        <f t="shared" si="472"/>
        <v>0.54165890468544431</v>
      </c>
      <c r="BD132" s="4">
        <f t="shared" si="473"/>
        <v>0.41669964544018884</v>
      </c>
      <c r="BE132" s="4">
        <f t="shared" si="474"/>
        <v>0.42419316909853061</v>
      </c>
      <c r="BF132" s="4">
        <f t="shared" si="475"/>
        <v>-7.8150708045527789E-2</v>
      </c>
      <c r="BG132" s="4">
        <f t="shared" si="476"/>
        <v>0.27415909940997923</v>
      </c>
      <c r="BH132" s="4">
        <f t="shared" si="477"/>
        <v>0.7104730022839183</v>
      </c>
      <c r="BI132" s="4">
        <f t="shared" si="478"/>
        <v>0.72875359123064753</v>
      </c>
      <c r="BJ132" s="4">
        <f t="shared" si="479"/>
        <v>0.57776589167921399</v>
      </c>
      <c r="BK132" s="4">
        <f t="shared" si="480"/>
        <v>0.82007589556780069</v>
      </c>
      <c r="BL132" s="4">
        <f t="shared" si="481"/>
        <v>0.59590049909232701</v>
      </c>
      <c r="BM132" s="4">
        <f t="shared" si="482"/>
        <v>0.88065023856961244</v>
      </c>
      <c r="BN132" s="4">
        <f t="shared" si="483"/>
        <v>0.51746729942687153</v>
      </c>
      <c r="BO132" s="4">
        <f t="shared" si="484"/>
        <v>0.35562704040825127</v>
      </c>
      <c r="BP132" s="4">
        <f t="shared" si="485"/>
        <v>0.59609808524961738</v>
      </c>
      <c r="BQ132" s="4">
        <f t="shared" si="486"/>
        <v>-2.824031499002478E-2</v>
      </c>
      <c r="BR132" s="4">
        <f t="shared" si="487"/>
        <v>0.71822391985422984</v>
      </c>
      <c r="BS132" s="4">
        <f t="shared" si="488"/>
        <v>0.18317011942175984</v>
      </c>
      <c r="BT132" s="4">
        <f t="shared" si="489"/>
        <v>0.47458585611941562</v>
      </c>
      <c r="BU132" s="4">
        <f t="shared" si="490"/>
        <v>0.81640223277800228</v>
      </c>
      <c r="BV132" t="s">
        <v>277</v>
      </c>
      <c r="BW132" s="1">
        <f t="shared" si="464"/>
        <v>45288</v>
      </c>
      <c r="BX132">
        <f>group_stock_price_index[[#This Row],[VNINDEX]]</f>
        <v>1128.93</v>
      </c>
      <c r="BY132" s="5">
        <f t="shared" si="491"/>
        <v>0.74916871782525629</v>
      </c>
      <c r="BZ132" s="5">
        <f t="shared" si="492"/>
        <v>0.41042063985243182</v>
      </c>
      <c r="CA132" s="5">
        <f t="shared" si="493"/>
        <v>0.54275157649051142</v>
      </c>
      <c r="CB132" s="5">
        <f t="shared" si="494"/>
        <v>0.7240692558032894</v>
      </c>
      <c r="CC132" s="5">
        <f t="shared" si="495"/>
        <v>0.7343937115019108</v>
      </c>
      <c r="CD132" s="5">
        <f t="shared" ref="CD132:CE132" si="511">IF(AVERAGE(BS132:BS136)&lt;0,0,AVERAGE(BS132:BS136))</f>
        <v>0.15992450054439195</v>
      </c>
      <c r="CE132" s="5">
        <f t="shared" si="511"/>
        <v>0.56801922460402043</v>
      </c>
      <c r="CF132" s="5">
        <f t="shared" ref="CF132:CG132" si="512">IF(AVERAGE(BE132:BE136)&lt;0,0,AVERAGE(BE132:BE136))</f>
        <v>0.56125353711024906</v>
      </c>
      <c r="CG132" s="5">
        <f t="shared" si="512"/>
        <v>0.22757797210072708</v>
      </c>
      <c r="CH132" s="5">
        <f t="shared" si="498"/>
        <v>0.74104312797544869</v>
      </c>
      <c r="CI132" s="5">
        <f t="shared" si="499"/>
        <v>0.55895286374594311</v>
      </c>
      <c r="CJ132" s="5">
        <f t="shared" si="500"/>
        <v>0.44872999040211531</v>
      </c>
      <c r="CK132" s="5">
        <f t="shared" si="501"/>
        <v>0.29686286661937838</v>
      </c>
      <c r="CL132" s="5">
        <f t="shared" si="502"/>
        <v>0.40947602466686384</v>
      </c>
      <c r="CM132" s="5">
        <f t="shared" si="503"/>
        <v>0.4080805806838585</v>
      </c>
      <c r="CN132" s="5">
        <f t="shared" si="504"/>
        <v>0.78128185466176681</v>
      </c>
      <c r="CO132" s="5">
        <f t="shared" si="505"/>
        <v>0.74404212703178207</v>
      </c>
      <c r="CP132" s="5">
        <f t="shared" si="506"/>
        <v>0.60020669465442023</v>
      </c>
      <c r="CQ132" s="5">
        <f t="shared" si="507"/>
        <v>0.81578202846997949</v>
      </c>
      <c r="CR132" s="5">
        <f t="shared" ref="CR132:CS132" si="513">IF(AVERAGE(BH132:BH136)&lt;0,0,AVERAGE(BH132:BH136))</f>
        <v>0.57632225915064983</v>
      </c>
      <c r="CS132" s="5">
        <f t="shared" si="513"/>
        <v>0.66331134973418471</v>
      </c>
      <c r="CT132" s="5">
        <f t="shared" si="509"/>
        <v>0.7720348753534495</v>
      </c>
      <c r="CU132" s="5">
        <f t="shared" si="510"/>
        <v>0.5751684240958328</v>
      </c>
    </row>
    <row r="133" spans="1:99" x14ac:dyDescent="0.25">
      <c r="A133" s="1">
        <f>eod_group_score_df_positive[[#This Row],[date]]</f>
        <v>45287</v>
      </c>
      <c r="B133" s="1" t="s">
        <v>277</v>
      </c>
      <c r="C133" s="2">
        <f>AVERAGE(eod_group_score_df_positive!C133:C137)</f>
        <v>0.19069431497816586</v>
      </c>
      <c r="D133" s="2">
        <f>AVERAGE(eod_group_score_df_positive!D133:D137)</f>
        <v>0.46038905836553434</v>
      </c>
      <c r="E133" s="2">
        <f>AVERAGE(eod_group_score_df_positive!E133:E137)</f>
        <v>0.27258446907468714</v>
      </c>
      <c r="F133" s="2">
        <f>AVERAGE(eod_group_score_df_positive!F133:F137)</f>
        <v>0.16470031465390444</v>
      </c>
      <c r="G133" s="2">
        <f>AVERAGE(eod_group_score_df_positive!G133:G137)</f>
        <v>0.34587278415871492</v>
      </c>
      <c r="H133" s="2">
        <f>AVERAGE(eod_group_score_df_positive!H133:H137)</f>
        <v>0.26054961393086684</v>
      </c>
      <c r="I133" s="2">
        <f>AVERAGE(eod_group_score_df_positive!I133:I137)</f>
        <v>0.42710715510185737</v>
      </c>
      <c r="J133" s="2">
        <f>AVERAGE(eod_group_score_df_positive!J133:J137)</f>
        <v>0.14055626691100431</v>
      </c>
      <c r="K133" s="2">
        <f>AVERAGE(eod_group_score_df_positive!K133:K137)</f>
        <v>0.25534873349377379</v>
      </c>
      <c r="L133" s="2">
        <f>AVERAGE(eod_group_score_df_positive!L133:L137)</f>
        <v>0.66262388217866941</v>
      </c>
      <c r="M133" s="2">
        <f>AVERAGE(eod_group_score_df_positive!M133:M137)</f>
        <v>0.23055204551398706</v>
      </c>
      <c r="N133" s="2">
        <f>AVERAGE(eod_group_score_df_positive!N133:N137)</f>
        <v>0.5755842282979442</v>
      </c>
      <c r="O133" s="2">
        <f>AVERAGE(eod_group_score_df_positive!O133:O137)</f>
        <v>0.3831583550716503</v>
      </c>
      <c r="P133" s="2">
        <f>AVERAGE(eod_group_score_df_positive!P133:P137)</f>
        <v>0.49583820842251641</v>
      </c>
      <c r="Q133" s="2">
        <f>AVERAGE(eod_group_score_df_positive!Q133:Q137)</f>
        <v>0.22681250262696598</v>
      </c>
      <c r="R133" s="2">
        <f>AVERAGE(eod_group_score_df_positive!R133:R137)</f>
        <v>0.60248304593743085</v>
      </c>
      <c r="S133" s="2">
        <f>AVERAGE(eod_group_score_df_positive!S133:S137)</f>
        <v>0.33052671298581232</v>
      </c>
      <c r="T133" s="2">
        <f>AVERAGE(eod_group_score_df_positive!T133:T137)</f>
        <v>0.31591307510971661</v>
      </c>
      <c r="U133" s="2">
        <f>AVERAGE(eod_group_score_df_positive!U133:U137)</f>
        <v>0.15248441292751269</v>
      </c>
      <c r="V133" s="2">
        <f>AVERAGE(eod_group_score_df_positive!V133:V137)</f>
        <v>2.1537470850386446</v>
      </c>
      <c r="W133" s="2">
        <f>AVERAGE(eod_group_score_df_positive!W133:W137)</f>
        <v>0.12191757935587502</v>
      </c>
      <c r="X133" s="2">
        <f>AVERAGE(eod_group_score_df_positive!X133:X137)</f>
        <v>0.36722884321789151</v>
      </c>
      <c r="Y133" s="2">
        <f>AVERAGE(eod_group_score_df_positive!Y133:Y137)</f>
        <v>0.30586216061217925</v>
      </c>
      <c r="Z133" s="1" t="s">
        <v>277</v>
      </c>
      <c r="AA133" s="2">
        <f>ABS(AVERAGE(eod_group_score_df_negative!C133:C137))</f>
        <v>4.408835503044424E-2</v>
      </c>
      <c r="AB133" s="2">
        <f>ABS(AVERAGE(eod_group_score_df_negative!D133:D137))</f>
        <v>4.2040409457619443E-2</v>
      </c>
      <c r="AC133" s="2">
        <f>ABS(AVERAGE(eod_group_score_df_negative!E133:E137))</f>
        <v>0.13924954697316139</v>
      </c>
      <c r="AD133" s="2">
        <f>ABS(AVERAGE(eod_group_score_df_negative!F133:F137))</f>
        <v>0.11860259797058079</v>
      </c>
      <c r="AE133" s="2">
        <f>ABS(AVERAGE(eod_group_score_df_negative!G133:G137))</f>
        <v>0.12014472492428278</v>
      </c>
      <c r="AF133" s="2">
        <f>ABS(AVERAGE(eod_group_score_df_negative!H133:H137))</f>
        <v>0.11891657292942499</v>
      </c>
      <c r="AG133" s="2">
        <f>ABS(AVERAGE(eod_group_score_df_negative!I133:I137))</f>
        <v>0.1255512345865441</v>
      </c>
      <c r="AH133" s="2">
        <f>ABS(AVERAGE(eod_group_score_df_negative!J133:J137))</f>
        <v>0.12009255247431613</v>
      </c>
      <c r="AI133" s="2">
        <f>ABS(AVERAGE(eod_group_score_df_negative!K133:K137))</f>
        <v>0.10302245985132592</v>
      </c>
      <c r="AJ133" s="2">
        <f>ABS(AVERAGE(eod_group_score_df_negative!L133:L137))</f>
        <v>0.10487993759375669</v>
      </c>
      <c r="AK133" s="2">
        <f>ABS(AVERAGE(eod_group_score_df_negative!M133:M137))</f>
        <v>4.7113237001209257E-2</v>
      </c>
      <c r="AL133" s="2">
        <f>ABS(AVERAGE(eod_group_score_df_negative!N133:N137))</f>
        <v>6.1387297396797116E-2</v>
      </c>
      <c r="AM133" s="2">
        <f>ABS(AVERAGE(eod_group_score_df_negative!O133:O137))</f>
        <v>4.7051331906288088E-2</v>
      </c>
      <c r="AN133" s="2">
        <f>ABS(AVERAGE(eod_group_score_df_negative!P133:P137))</f>
        <v>9.8925131073414302E-2</v>
      </c>
      <c r="AO133" s="2">
        <f>ABS(AVERAGE(eod_group_score_df_negative!Q133:Q137))</f>
        <v>2.7501195611398077E-2</v>
      </c>
      <c r="AP133" s="2">
        <f>ABS(AVERAGE(eod_group_score_df_negative!R133:R137))</f>
        <v>0.17600077133703937</v>
      </c>
      <c r="AQ133" s="2">
        <f>ABS(AVERAGE(eod_group_score_df_negative!S133:S137))</f>
        <v>4.8686431871225302E-2</v>
      </c>
      <c r="AR133" s="2">
        <f>ABS(AVERAGE(eod_group_score_df_negative!T133:T137))</f>
        <v>9.2016260314308207E-2</v>
      </c>
      <c r="AS133" s="2">
        <f>ABS(AVERAGE(eod_group_score_df_negative!U133:U137))</f>
        <v>8.932520440877223E-2</v>
      </c>
      <c r="AT133" s="2">
        <f>ABS(AVERAGE(eod_group_score_df_negative!V133:V137))</f>
        <v>0.32379287465261802</v>
      </c>
      <c r="AU133" s="2">
        <f>ABS(AVERAGE(eod_group_score_df_negative!W133:W137))</f>
        <v>0.1306215440838876</v>
      </c>
      <c r="AV133" s="2">
        <f>ABS(AVERAGE(eod_group_score_df_negative!X133:X137))</f>
        <v>9.1440311736282032E-2</v>
      </c>
      <c r="AW133" s="2">
        <f>ABS(AVERAGE(eod_group_score_df_negative!Y133:Y137))</f>
        <v>3.6740212126156635E-2</v>
      </c>
      <c r="AX133" t="s">
        <v>277</v>
      </c>
      <c r="AY133" s="4">
        <f t="shared" si="468"/>
        <v>0.62443262930072829</v>
      </c>
      <c r="AZ133" s="4">
        <f t="shared" si="469"/>
        <v>0.83265149777235237</v>
      </c>
      <c r="BA133" s="4">
        <f t="shared" si="470"/>
        <v>0.32375888563327021</v>
      </c>
      <c r="BB133" s="4">
        <f t="shared" si="471"/>
        <v>0.16271529387495443</v>
      </c>
      <c r="BC133" s="4">
        <f t="shared" si="472"/>
        <v>0.48437677734170703</v>
      </c>
      <c r="BD133" s="4">
        <f t="shared" si="473"/>
        <v>0.37324284983944284</v>
      </c>
      <c r="BE133" s="4">
        <f t="shared" si="474"/>
        <v>0.54564614623028851</v>
      </c>
      <c r="BF133" s="4">
        <f t="shared" si="475"/>
        <v>7.8510673806031744E-2</v>
      </c>
      <c r="BG133" s="4">
        <f t="shared" si="476"/>
        <v>0.42505166841287567</v>
      </c>
      <c r="BH133" s="4">
        <f t="shared" si="477"/>
        <v>0.72669859122041935</v>
      </c>
      <c r="BI133" s="4">
        <f t="shared" si="478"/>
        <v>0.66064726151977038</v>
      </c>
      <c r="BJ133" s="4">
        <f t="shared" si="479"/>
        <v>0.80725261673245952</v>
      </c>
      <c r="BK133" s="4">
        <f t="shared" si="480"/>
        <v>0.78126326147230196</v>
      </c>
      <c r="BL133" s="4">
        <f t="shared" si="481"/>
        <v>0.66734623839709217</v>
      </c>
      <c r="BM133" s="4">
        <f t="shared" si="482"/>
        <v>0.78372226268660017</v>
      </c>
      <c r="BN133" s="4">
        <f t="shared" si="483"/>
        <v>0.547837045725032</v>
      </c>
      <c r="BO133" s="4">
        <f t="shared" si="484"/>
        <v>0.74322392284381411</v>
      </c>
      <c r="BP133" s="4">
        <f t="shared" si="485"/>
        <v>0.5488617644099496</v>
      </c>
      <c r="BQ133" s="4">
        <f t="shared" si="486"/>
        <v>0.2611939475959919</v>
      </c>
      <c r="BR133" s="4">
        <f t="shared" si="487"/>
        <v>0.73861743510044753</v>
      </c>
      <c r="BS133" s="4">
        <f t="shared" si="488"/>
        <v>-3.4465807156762014E-2</v>
      </c>
      <c r="BT133" s="4">
        <f t="shared" si="489"/>
        <v>0.60127987352706114</v>
      </c>
      <c r="BU133" s="4">
        <f t="shared" si="490"/>
        <v>0.78552272225961994</v>
      </c>
      <c r="BV133" t="s">
        <v>277</v>
      </c>
      <c r="BW133" s="1">
        <f t="shared" si="464"/>
        <v>45287</v>
      </c>
      <c r="BX133">
        <f>group_stock_price_index[[#This Row],[VNINDEX]]</f>
        <v>1121.99</v>
      </c>
      <c r="BY133" s="5">
        <f t="shared" si="491"/>
        <v>0.83872845891786496</v>
      </c>
      <c r="BZ133" s="5">
        <f t="shared" si="492"/>
        <v>0.41220849197348369</v>
      </c>
      <c r="CA133" s="5">
        <f t="shared" si="493"/>
        <v>0.55045704545625829</v>
      </c>
      <c r="CB133" s="5">
        <f t="shared" si="494"/>
        <v>0.8355433339897782</v>
      </c>
      <c r="CC133" s="5">
        <f t="shared" si="495"/>
        <v>0.67526893815435574</v>
      </c>
      <c r="CD133" s="5">
        <f t="shared" ref="CD133:CE133" si="514">IF(AVERAGE(BS133:BS137)&lt;0,0,AVERAGE(BS133:BS137))</f>
        <v>0.17685789431106552</v>
      </c>
      <c r="CE133" s="5">
        <f t="shared" si="514"/>
        <v>0.51956438336692623</v>
      </c>
      <c r="CF133" s="5">
        <f t="shared" ref="CF133:CG133" si="515">IF(AVERAGE(BE133:BE137)&lt;0,0,AVERAGE(BE133:BE137))</f>
        <v>0.5865615848311253</v>
      </c>
      <c r="CG133" s="5">
        <f t="shared" si="515"/>
        <v>0.30066491225086589</v>
      </c>
      <c r="CH133" s="5">
        <f t="shared" si="498"/>
        <v>0.71375746281223873</v>
      </c>
      <c r="CI133" s="5">
        <f t="shared" si="499"/>
        <v>0.52327638656788811</v>
      </c>
      <c r="CJ133" s="5">
        <f t="shared" si="500"/>
        <v>0.3904332017756289</v>
      </c>
      <c r="CK133" s="5">
        <f t="shared" si="501"/>
        <v>0.27280235896587213</v>
      </c>
      <c r="CL133" s="5">
        <f t="shared" si="502"/>
        <v>0.31996046069189515</v>
      </c>
      <c r="CM133" s="5">
        <f t="shared" si="503"/>
        <v>0.35095435750708093</v>
      </c>
      <c r="CN133" s="5">
        <f t="shared" si="504"/>
        <v>0.67232243523805435</v>
      </c>
      <c r="CO133" s="5">
        <f t="shared" si="505"/>
        <v>0.67925489988400112</v>
      </c>
      <c r="CP133" s="5">
        <f t="shared" si="506"/>
        <v>0.51199854072396755</v>
      </c>
      <c r="CQ133" s="5">
        <f t="shared" si="507"/>
        <v>0.82959556687877911</v>
      </c>
      <c r="CR133" s="5">
        <f t="shared" ref="CR133:CS133" si="516">IF(AVERAGE(BH133:BH137)&lt;0,0,AVERAGE(BH133:BH137))</f>
        <v>0.43992231197766046</v>
      </c>
      <c r="CS133" s="5">
        <f t="shared" si="516"/>
        <v>0.57875011929328801</v>
      </c>
      <c r="CT133" s="5">
        <f t="shared" si="509"/>
        <v>0.84551324876696832</v>
      </c>
      <c r="CU133" s="5">
        <f t="shared" si="510"/>
        <v>0.46240985571614041</v>
      </c>
    </row>
    <row r="134" spans="1:99" x14ac:dyDescent="0.25">
      <c r="A134" s="1">
        <f>eod_group_score_df_positive[[#This Row],[date]]</f>
        <v>45286</v>
      </c>
      <c r="B134" s="1" t="s">
        <v>277</v>
      </c>
      <c r="C134" s="2">
        <f>AVERAGE(eod_group_score_df_positive!C134:C138)</f>
        <v>0.93643693903734104</v>
      </c>
      <c r="D134" s="2">
        <f>AVERAGE(eod_group_score_df_positive!D134:D138)</f>
        <v>0.4878500770105898</v>
      </c>
      <c r="E134" s="2">
        <f>AVERAGE(eod_group_score_df_positive!E134:E138)</f>
        <v>0.30402450768051736</v>
      </c>
      <c r="F134" s="2">
        <f>AVERAGE(eod_group_score_df_positive!F134:F138)</f>
        <v>0.2013513883838432</v>
      </c>
      <c r="G134" s="2">
        <f>AVERAGE(eod_group_score_df_positive!G134:G138)</f>
        <v>0.37367432207305712</v>
      </c>
      <c r="H134" s="2">
        <f>AVERAGE(eod_group_score_df_positive!H134:H138)</f>
        <v>0.2713240156981952</v>
      </c>
      <c r="I134" s="2">
        <f>AVERAGE(eod_group_score_df_positive!I134:I138)</f>
        <v>0.47819056652544356</v>
      </c>
      <c r="J134" s="2">
        <f>AVERAGE(eod_group_score_df_positive!J134:J138)</f>
        <v>0.2173010631629774</v>
      </c>
      <c r="K134" s="2">
        <f>AVERAGE(eod_group_score_df_positive!K134:K138)</f>
        <v>0.23241736493006809</v>
      </c>
      <c r="L134" s="2">
        <f>AVERAGE(eod_group_score_df_positive!L134:L138)</f>
        <v>0.62833144600032043</v>
      </c>
      <c r="M134" s="2">
        <f>AVERAGE(eod_group_score_df_positive!M134:M138)</f>
        <v>0.27526275485732732</v>
      </c>
      <c r="N134" s="2">
        <f>AVERAGE(eod_group_score_df_positive!N134:N138)</f>
        <v>0.57950965333333992</v>
      </c>
      <c r="O134" s="2">
        <f>AVERAGE(eod_group_score_df_positive!O134:O138)</f>
        <v>0.48720176862019554</v>
      </c>
      <c r="P134" s="2">
        <f>AVERAGE(eod_group_score_df_positive!P134:P138)</f>
        <v>0.51137174172512123</v>
      </c>
      <c r="Q134" s="2">
        <f>AVERAGE(eod_group_score_df_positive!Q134:Q138)</f>
        <v>0.21946521694492307</v>
      </c>
      <c r="R134" s="2">
        <f>AVERAGE(eod_group_score_df_positive!R134:R138)</f>
        <v>0.60682513259255144</v>
      </c>
      <c r="S134" s="2">
        <f>AVERAGE(eod_group_score_df_positive!S134:S138)</f>
        <v>0.3243755223661195</v>
      </c>
      <c r="T134" s="2">
        <f>AVERAGE(eod_group_score_df_positive!T134:T138)</f>
        <v>0.2941021343497755</v>
      </c>
      <c r="U134" s="2">
        <f>AVERAGE(eod_group_score_df_positive!U134:U138)</f>
        <v>0.15606795316946612</v>
      </c>
      <c r="V134" s="2">
        <f>AVERAGE(eod_group_score_df_positive!V134:V138)</f>
        <v>2.481772732693631</v>
      </c>
      <c r="W134" s="2">
        <f>AVERAGE(eod_group_score_df_positive!W134:W138)</f>
        <v>0.14195485770128424</v>
      </c>
      <c r="X134" s="2">
        <f>AVERAGE(eod_group_score_df_positive!X134:X138)</f>
        <v>0.30875498224708936</v>
      </c>
      <c r="Y134" s="2">
        <f>AVERAGE(eod_group_score_df_positive!Y134:Y138)</f>
        <v>0.22110297587555974</v>
      </c>
      <c r="Z134" s="1" t="s">
        <v>277</v>
      </c>
      <c r="AA134" s="2">
        <f>ABS(AVERAGE(eod_group_score_df_negative!C134:C138))</f>
        <v>4.0627208605880649E-2</v>
      </c>
      <c r="AB134" s="2">
        <f>ABS(AVERAGE(eod_group_score_df_negative!D134:D138))</f>
        <v>4.1268682980090246E-2</v>
      </c>
      <c r="AC134" s="2">
        <f>ABS(AVERAGE(eod_group_score_df_negative!E134:E138))</f>
        <v>7.4644619015143798E-2</v>
      </c>
      <c r="AD134" s="2">
        <f>ABS(AVERAGE(eod_group_score_df_negative!F134:F138))</f>
        <v>3.6865676692398819E-2</v>
      </c>
      <c r="AE134" s="2">
        <f>ABS(AVERAGE(eod_group_score_df_negative!G134:G138))</f>
        <v>9.8095122410995467E-2</v>
      </c>
      <c r="AF134" s="2">
        <f>ABS(AVERAGE(eod_group_score_df_negative!H134:H138))</f>
        <v>9.688301408005856E-2</v>
      </c>
      <c r="AG134" s="2">
        <f>ABS(AVERAGE(eod_group_score_df_negative!I134:I138))</f>
        <v>0.11806196718889703</v>
      </c>
      <c r="AH134" s="2">
        <f>ABS(AVERAGE(eod_group_score_df_negative!J134:J138))</f>
        <v>0.10781326339803754</v>
      </c>
      <c r="AI134" s="2">
        <f>ABS(AVERAGE(eod_group_score_df_negative!K134:K138))</f>
        <v>4.0413955135084043E-2</v>
      </c>
      <c r="AJ134" s="2">
        <f>ABS(AVERAGE(eod_group_score_df_negative!L134:L138))</f>
        <v>0.10800859778321496</v>
      </c>
      <c r="AK134" s="2">
        <f>ABS(AVERAGE(eod_group_score_df_negative!M134:M138))</f>
        <v>2.8705941506514916E-2</v>
      </c>
      <c r="AL134" s="2">
        <f>ABS(AVERAGE(eod_group_score_df_negative!N134:N138))</f>
        <v>3.868619754975159E-2</v>
      </c>
      <c r="AM134" s="2">
        <f>ABS(AVERAGE(eod_group_score_df_negative!O134:O138))</f>
        <v>4.3992160816352419E-2</v>
      </c>
      <c r="AN134" s="2">
        <f>ABS(AVERAGE(eod_group_score_df_negative!P134:P138))</f>
        <v>0.10714468776979283</v>
      </c>
      <c r="AO134" s="2">
        <f>ABS(AVERAGE(eod_group_score_df_negative!Q134:Q138))</f>
        <v>1.892330429966976E-2</v>
      </c>
      <c r="AP134" s="2">
        <f>ABS(AVERAGE(eod_group_score_df_negative!R134:R138))</f>
        <v>3.060630453840843E-2</v>
      </c>
      <c r="AQ134" s="2">
        <f>ABS(AVERAGE(eod_group_score_df_negative!S134:S138))</f>
        <v>4.2896082878023066E-2</v>
      </c>
      <c r="AR134" s="2">
        <f>ABS(AVERAGE(eod_group_score_df_negative!T134:T138))</f>
        <v>6.0409420097127541E-2</v>
      </c>
      <c r="AS134" s="2">
        <f>ABS(AVERAGE(eod_group_score_df_negative!U134:U138))</f>
        <v>3.5515439359161488E-2</v>
      </c>
      <c r="AT134" s="2">
        <f>ABS(AVERAGE(eod_group_score_df_negative!V134:V138))</f>
        <v>0.18674548911367908</v>
      </c>
      <c r="AU134" s="2">
        <f>ABS(AVERAGE(eod_group_score_df_negative!W134:W138))</f>
        <v>0.11846486302386054</v>
      </c>
      <c r="AV134" s="2">
        <f>ABS(AVERAGE(eod_group_score_df_negative!X134:X138))</f>
        <v>6.9326720166091732E-2</v>
      </c>
      <c r="AW134" s="2">
        <f>ABS(AVERAGE(eod_group_score_df_negative!Y134:Y138))</f>
        <v>4.9260885703919878E-2</v>
      </c>
      <c r="AX134" t="s">
        <v>277</v>
      </c>
      <c r="AY134" s="4">
        <f t="shared" si="468"/>
        <v>0.91683819592832749</v>
      </c>
      <c r="AZ134" s="4">
        <f t="shared" si="469"/>
        <v>0.84400975319485116</v>
      </c>
      <c r="BA134" s="4">
        <f t="shared" si="470"/>
        <v>0.60575281292928762</v>
      </c>
      <c r="BB134" s="4">
        <f t="shared" si="471"/>
        <v>0.69048668548913694</v>
      </c>
      <c r="BC134" s="4">
        <f t="shared" si="472"/>
        <v>0.58413956835090708</v>
      </c>
      <c r="BD134" s="4">
        <f t="shared" si="473"/>
        <v>0.47375793374502023</v>
      </c>
      <c r="BE134" s="4">
        <f t="shared" si="474"/>
        <v>0.60398669854387732</v>
      </c>
      <c r="BF134" s="4">
        <f t="shared" si="475"/>
        <v>0.33676707182693794</v>
      </c>
      <c r="BG134" s="4">
        <f t="shared" si="476"/>
        <v>0.7037440193784702</v>
      </c>
      <c r="BH134" s="4">
        <f t="shared" si="477"/>
        <v>0.70663391541702814</v>
      </c>
      <c r="BI134" s="4">
        <f t="shared" si="478"/>
        <v>0.81112567280839543</v>
      </c>
      <c r="BJ134" s="4">
        <f t="shared" si="479"/>
        <v>0.8748416137232613</v>
      </c>
      <c r="BK134" s="4">
        <f t="shared" si="480"/>
        <v>0.83436497151608591</v>
      </c>
      <c r="BL134" s="4">
        <f t="shared" si="481"/>
        <v>0.65354295323314826</v>
      </c>
      <c r="BM134" s="4">
        <f t="shared" si="482"/>
        <v>0.84123980298318168</v>
      </c>
      <c r="BN134" s="4">
        <f t="shared" si="483"/>
        <v>0.90396989305652853</v>
      </c>
      <c r="BO134" s="4">
        <f t="shared" si="484"/>
        <v>0.7664067558421348</v>
      </c>
      <c r="BP134" s="4">
        <f t="shared" si="485"/>
        <v>0.65919632610352419</v>
      </c>
      <c r="BQ134" s="4">
        <f t="shared" si="486"/>
        <v>0.62924302685730393</v>
      </c>
      <c r="BR134" s="4">
        <f t="shared" si="487"/>
        <v>0.86003806338095623</v>
      </c>
      <c r="BS134" s="4">
        <f t="shared" si="488"/>
        <v>9.0200521727061458E-2</v>
      </c>
      <c r="BT134" s="4">
        <f t="shared" si="489"/>
        <v>0.63327122299968364</v>
      </c>
      <c r="BU134" s="4">
        <f t="shared" si="490"/>
        <v>0.63559563459306112</v>
      </c>
      <c r="BV134" t="s">
        <v>277</v>
      </c>
      <c r="BW134" s="1">
        <f t="shared" si="464"/>
        <v>45286</v>
      </c>
      <c r="BX134">
        <f>group_stock_price_index[[#This Row],[VNINDEX]]</f>
        <v>1122.25</v>
      </c>
      <c r="BY134" s="5">
        <f t="shared" si="491"/>
        <v>0.84424491248292655</v>
      </c>
      <c r="BZ134" s="5">
        <f t="shared" si="492"/>
        <v>0.34742143822170635</v>
      </c>
      <c r="CA134" s="5">
        <f t="shared" si="493"/>
        <v>0.54419872822162108</v>
      </c>
      <c r="CB134" s="5">
        <f t="shared" si="494"/>
        <v>0.82862700786041221</v>
      </c>
      <c r="CC134" s="5">
        <f t="shared" si="495"/>
        <v>0.59142765590721724</v>
      </c>
      <c r="CD134" s="5">
        <f t="shared" ref="CD134:CE134" si="517">IF(AVERAGE(BS134:BS138)&lt;0,0,AVERAGE(BS134:BS138))</f>
        <v>0.2031976546413016</v>
      </c>
      <c r="CE134" s="5">
        <f t="shared" si="517"/>
        <v>0.38016153477645453</v>
      </c>
      <c r="CF134" s="5">
        <f t="shared" ref="CF134:CG134" si="518">IF(AVERAGE(BE134:BE138)&lt;0,0,AVERAGE(BE134:BE138))</f>
        <v>0.53534190634974932</v>
      </c>
      <c r="CG134" s="5">
        <f t="shared" si="518"/>
        <v>0.29578535608633705</v>
      </c>
      <c r="CH134" s="5">
        <f t="shared" si="498"/>
        <v>0.52505684515856577</v>
      </c>
      <c r="CI134" s="5">
        <f t="shared" si="499"/>
        <v>0.43586584019529273</v>
      </c>
      <c r="CJ134" s="5">
        <f t="shared" si="500"/>
        <v>0.21907578343742004</v>
      </c>
      <c r="CK134" s="5">
        <f t="shared" si="501"/>
        <v>0.12799742154774124</v>
      </c>
      <c r="CL134" s="5">
        <f t="shared" si="502"/>
        <v>0.29065281791832354</v>
      </c>
      <c r="CM134" s="5">
        <f t="shared" si="503"/>
        <v>0.28222237846140957</v>
      </c>
      <c r="CN134" s="5">
        <f t="shared" si="504"/>
        <v>0.53953796625246131</v>
      </c>
      <c r="CO134" s="5">
        <f t="shared" si="505"/>
        <v>0.60556473555207169</v>
      </c>
      <c r="CP134" s="5">
        <f t="shared" si="506"/>
        <v>0.38634808362824041</v>
      </c>
      <c r="CQ134" s="5">
        <f t="shared" si="507"/>
        <v>0.80499862460747185</v>
      </c>
      <c r="CR134" s="5">
        <f t="shared" ref="CR134:CS134" si="519">IF(AVERAGE(BH134:BH138)&lt;0,0,AVERAGE(BH134:BH138))</f>
        <v>0.17975490362052973</v>
      </c>
      <c r="CS134" s="5">
        <f t="shared" si="519"/>
        <v>0.48766942791837353</v>
      </c>
      <c r="CT134" s="5">
        <f t="shared" si="509"/>
        <v>0.721089854955551</v>
      </c>
      <c r="CU134" s="5">
        <f t="shared" si="510"/>
        <v>0.32016671697933424</v>
      </c>
    </row>
    <row r="135" spans="1:99" x14ac:dyDescent="0.25">
      <c r="A135" s="1">
        <f>eod_group_score_df_positive[[#This Row],[date]]</f>
        <v>45285</v>
      </c>
      <c r="B135" s="1" t="s">
        <v>277</v>
      </c>
      <c r="C135" s="2">
        <f>AVERAGE(eod_group_score_df_positive!C135:C139)</f>
        <v>1.0531502160576043</v>
      </c>
      <c r="D135" s="2">
        <f>AVERAGE(eod_group_score_df_positive!D135:D139)</f>
        <v>0.52052098986680773</v>
      </c>
      <c r="E135" s="2">
        <f>AVERAGE(eod_group_score_df_positive!E135:E139)</f>
        <v>0.31245145622410975</v>
      </c>
      <c r="F135" s="2">
        <f>AVERAGE(eod_group_score_df_positive!F135:F139)</f>
        <v>0.30321867384133105</v>
      </c>
      <c r="G135" s="2">
        <f>AVERAGE(eod_group_score_df_positive!G135:G139)</f>
        <v>0.57464371248394763</v>
      </c>
      <c r="H135" s="2">
        <f>AVERAGE(eod_group_score_df_positive!H135:H139)</f>
        <v>0.26480633240583062</v>
      </c>
      <c r="I135" s="2">
        <f>AVERAGE(eod_group_score_df_positive!I135:I139)</f>
        <v>0.4945142707482465</v>
      </c>
      <c r="J135" s="2">
        <f>AVERAGE(eod_group_score_df_positive!J135:J139)</f>
        <v>0.31187374848183247</v>
      </c>
      <c r="K135" s="2">
        <f>AVERAGE(eod_group_score_df_positive!K135:K139)</f>
        <v>0.2066043033485252</v>
      </c>
      <c r="L135" s="2">
        <f>AVERAGE(eod_group_score_df_positive!L135:L139)</f>
        <v>0.37393957357618968</v>
      </c>
      <c r="M135" s="2">
        <f>AVERAGE(eod_group_score_df_positive!M135:M139)</f>
        <v>0.32192059278965018</v>
      </c>
      <c r="N135" s="2">
        <f>AVERAGE(eod_group_score_df_positive!N135:N139)</f>
        <v>0.51545291457187215</v>
      </c>
      <c r="O135" s="2">
        <f>AVERAGE(eod_group_score_df_positive!O135:O139)</f>
        <v>0.42639504877645018</v>
      </c>
      <c r="P135" s="2">
        <f>AVERAGE(eod_group_score_df_positive!P135:P139)</f>
        <v>0.34659864203903068</v>
      </c>
      <c r="Q135" s="2">
        <f>AVERAGE(eod_group_score_df_positive!Q135:Q139)</f>
        <v>0.36242667133624507</v>
      </c>
      <c r="R135" s="2">
        <f>AVERAGE(eod_group_score_df_positive!R135:R139)</f>
        <v>0.77499030643853395</v>
      </c>
      <c r="S135" s="2">
        <f>AVERAGE(eod_group_score_df_positive!S135:S139)</f>
        <v>0.60869622902289822</v>
      </c>
      <c r="T135" s="2">
        <f>AVERAGE(eod_group_score_df_positive!T135:T139)</f>
        <v>0.30715402804135561</v>
      </c>
      <c r="U135" s="2">
        <f>AVERAGE(eod_group_score_df_positive!U135:U139)</f>
        <v>0.23516151751304912</v>
      </c>
      <c r="V135" s="2">
        <f>AVERAGE(eod_group_score_df_positive!V135:V139)</f>
        <v>2.6023805585112481</v>
      </c>
      <c r="W135" s="2">
        <f>AVERAGE(eod_group_score_df_positive!W135:W139)</f>
        <v>0.27669762584404795</v>
      </c>
      <c r="X135" s="2">
        <f>AVERAGE(eod_group_score_df_positive!X135:X139)</f>
        <v>0.43265833355331618</v>
      </c>
      <c r="Y135" s="2">
        <f>AVERAGE(eod_group_score_df_positive!Y135:Y139)</f>
        <v>0.19967538979277163</v>
      </c>
      <c r="Z135" s="1" t="s">
        <v>277</v>
      </c>
      <c r="AA135" s="2">
        <f>ABS(AVERAGE(eod_group_score_df_negative!C135:C139))</f>
        <v>3.3258208955909918E-2</v>
      </c>
      <c r="AB135" s="2">
        <f>ABS(AVERAGE(eod_group_score_df_negative!D135:D139))</f>
        <v>4.06070911008444E-2</v>
      </c>
      <c r="AC135" s="2">
        <f>ABS(AVERAGE(eod_group_score_df_negative!E135:E139))</f>
        <v>9.6529760856987806E-2</v>
      </c>
      <c r="AD135" s="2">
        <f>ABS(AVERAGE(eod_group_score_df_negative!F135:F139))</f>
        <v>3.0324682141878122E-2</v>
      </c>
      <c r="AE135" s="2">
        <f>ABS(AVERAGE(eod_group_score_df_negative!G135:G139))</f>
        <v>9.0916035104211548E-2</v>
      </c>
      <c r="AF135" s="2">
        <f>ABS(AVERAGE(eod_group_score_df_negative!H135:H139))</f>
        <v>7.1718238653642241E-2</v>
      </c>
      <c r="AG135" s="2">
        <f>ABS(AVERAGE(eod_group_score_df_negative!I135:I139))</f>
        <v>7.92884548671942E-2</v>
      </c>
      <c r="AH135" s="2">
        <f>ABS(AVERAGE(eod_group_score_df_negative!J135:J139))</f>
        <v>7.4549940142060761E-2</v>
      </c>
      <c r="AI135" s="2">
        <f>ABS(AVERAGE(eod_group_score_df_negative!K135:K139))</f>
        <v>3.6598710971588636E-2</v>
      </c>
      <c r="AJ135" s="2">
        <f>ABS(AVERAGE(eod_group_score_df_negative!L135:L139))</f>
        <v>8.3925729993890585E-2</v>
      </c>
      <c r="AK135" s="2">
        <f>ABS(AVERAGE(eod_group_score_df_negative!M135:M139))</f>
        <v>2.8177379020783884E-2</v>
      </c>
      <c r="AL135" s="2">
        <f>ABS(AVERAGE(eod_group_score_df_negative!N135:N139))</f>
        <v>3.2198078949288923E-2</v>
      </c>
      <c r="AM135" s="2">
        <f>ABS(AVERAGE(eod_group_score_df_negative!O135:O139))</f>
        <v>5.6450440669613154E-2</v>
      </c>
      <c r="AN135" s="2">
        <f>ABS(AVERAGE(eod_group_score_df_negative!P135:P139))</f>
        <v>0.10239923891034748</v>
      </c>
      <c r="AO135" s="2">
        <f>ABS(AVERAGE(eod_group_score_df_negative!Q135:Q139))</f>
        <v>1.1443136600195639E-2</v>
      </c>
      <c r="AP135" s="2">
        <f>ABS(AVERAGE(eod_group_score_df_negative!R135:R139))</f>
        <v>1.3538077642584207E-2</v>
      </c>
      <c r="AQ135" s="2">
        <f>ABS(AVERAGE(eod_group_score_df_negative!S135:S139))</f>
        <v>4.0828542218365585E-2</v>
      </c>
      <c r="AR135" s="2">
        <f>ABS(AVERAGE(eod_group_score_df_negative!T135:T139))</f>
        <v>5.470394358852744E-2</v>
      </c>
      <c r="AS135" s="2">
        <f>ABS(AVERAGE(eod_group_score_df_negative!U135:U139))</f>
        <v>3.191653967576142E-2</v>
      </c>
      <c r="AT135" s="2">
        <f>ABS(AVERAGE(eod_group_score_df_negative!V135:V139))</f>
        <v>1.0718409984857253E-2</v>
      </c>
      <c r="AU135" s="2">
        <f>ABS(AVERAGE(eod_group_score_df_negative!W135:W139))</f>
        <v>0.11848025567350051</v>
      </c>
      <c r="AV135" s="2">
        <f>ABS(AVERAGE(eod_group_score_df_negative!X135:X139))</f>
        <v>5.2317738429934632E-2</v>
      </c>
      <c r="AW135" s="2">
        <f>ABS(AVERAGE(eod_group_score_df_negative!Y135:Y139))</f>
        <v>9.4158132655263516E-2</v>
      </c>
      <c r="AX135" t="s">
        <v>277</v>
      </c>
      <c r="AY135" s="4">
        <f t="shared" si="468"/>
        <v>0.93877402238390006</v>
      </c>
      <c r="AZ135" s="4">
        <f t="shared" si="469"/>
        <v>0.8552662307300023</v>
      </c>
      <c r="BA135" s="4">
        <f t="shared" si="470"/>
        <v>0.52795015112957244</v>
      </c>
      <c r="BB135" s="4">
        <f t="shared" si="471"/>
        <v>0.81816647462523773</v>
      </c>
      <c r="BC135" s="4">
        <f t="shared" si="472"/>
        <v>0.72679827638714312</v>
      </c>
      <c r="BD135" s="4">
        <f t="shared" si="473"/>
        <v>0.57377116073365286</v>
      </c>
      <c r="BE135" s="4">
        <f t="shared" si="474"/>
        <v>0.72363862586343708</v>
      </c>
      <c r="BF135" s="4">
        <f t="shared" si="475"/>
        <v>0.61415439924222492</v>
      </c>
      <c r="BG135" s="4">
        <f t="shared" si="476"/>
        <v>0.69902748883353982</v>
      </c>
      <c r="BH135" s="4">
        <f t="shared" si="477"/>
        <v>0.63340428139235483</v>
      </c>
      <c r="BI135" s="4">
        <f t="shared" si="478"/>
        <v>0.83903146382098459</v>
      </c>
      <c r="BJ135" s="4">
        <f t="shared" si="479"/>
        <v>0.88241387551488182</v>
      </c>
      <c r="BK135" s="4">
        <f t="shared" si="480"/>
        <v>0.76617596351837114</v>
      </c>
      <c r="BL135" s="4">
        <f t="shared" si="481"/>
        <v>0.54387651588096309</v>
      </c>
      <c r="BM135" s="4">
        <f t="shared" si="482"/>
        <v>0.93878544692680288</v>
      </c>
      <c r="BN135" s="4">
        <f t="shared" si="483"/>
        <v>0.96566242150341797</v>
      </c>
      <c r="BO135" s="4">
        <f t="shared" si="484"/>
        <v>0.87428180101479147</v>
      </c>
      <c r="BP135" s="4">
        <f t="shared" si="485"/>
        <v>0.69764964224980552</v>
      </c>
      <c r="BQ135" s="4">
        <f t="shared" si="486"/>
        <v>0.76099466941083771</v>
      </c>
      <c r="BR135" s="4">
        <f t="shared" si="487"/>
        <v>0.99179639951331344</v>
      </c>
      <c r="BS135" s="4">
        <f t="shared" si="488"/>
        <v>0.40037000442172155</v>
      </c>
      <c r="BT135" s="4">
        <f t="shared" si="489"/>
        <v>0.78424610428309338</v>
      </c>
      <c r="BU135" s="4">
        <f t="shared" si="490"/>
        <v>0.35910557875903687</v>
      </c>
      <c r="BV135" t="s">
        <v>277</v>
      </c>
      <c r="BW135" s="1">
        <f t="shared" si="464"/>
        <v>45285</v>
      </c>
      <c r="BX135">
        <f>group_stock_price_index[[#This Row],[VNINDEX]]</f>
        <v>1117.6600000000001</v>
      </c>
      <c r="BY135" s="5">
        <f t="shared" si="491"/>
        <v>0.61317020351259754</v>
      </c>
      <c r="BZ135" s="5">
        <f t="shared" si="492"/>
        <v>0.14103924147804334</v>
      </c>
      <c r="CA135" s="5">
        <f t="shared" si="493"/>
        <v>0.44403904731788496</v>
      </c>
      <c r="CB135" s="5">
        <f t="shared" si="494"/>
        <v>0.73655173540158969</v>
      </c>
      <c r="CC135" s="5">
        <f t="shared" si="495"/>
        <v>0.36580929429179948</v>
      </c>
      <c r="CD135" s="5">
        <f t="shared" ref="CD135:CE135" si="520">IF(AVERAGE(BS135:BS139)&lt;0,0,AVERAGE(BS135:BS139))</f>
        <v>0.1896436206035918</v>
      </c>
      <c r="CE135" s="5">
        <f t="shared" si="520"/>
        <v>0.18795621636576118</v>
      </c>
      <c r="CF135" s="5">
        <f t="shared" ref="CF135:CG135" si="521">IF(AVERAGE(BE135:BE139)&lt;0,0,AVERAGE(BE135:BE139))</f>
        <v>0.30855907015997969</v>
      </c>
      <c r="CG135" s="5">
        <f t="shared" si="521"/>
        <v>9.0789481783848491E-2</v>
      </c>
      <c r="CH135" s="5">
        <f t="shared" si="498"/>
        <v>0.25962213410630802</v>
      </c>
      <c r="CI135" s="5">
        <f t="shared" si="499"/>
        <v>0.24308265305071936</v>
      </c>
      <c r="CJ135" s="5">
        <f t="shared" si="500"/>
        <v>0</v>
      </c>
      <c r="CK135" s="5">
        <f t="shared" si="501"/>
        <v>0</v>
      </c>
      <c r="CL135" s="5">
        <f t="shared" si="502"/>
        <v>0.15836831507405488</v>
      </c>
      <c r="CM135" s="5">
        <f t="shared" si="503"/>
        <v>1.8419019451255479E-2</v>
      </c>
      <c r="CN135" s="5">
        <f t="shared" si="504"/>
        <v>0.34675133147407922</v>
      </c>
      <c r="CO135" s="5">
        <f t="shared" si="505"/>
        <v>0.34779712150709757</v>
      </c>
      <c r="CP135" s="5">
        <f t="shared" si="506"/>
        <v>0.16140145559426916</v>
      </c>
      <c r="CQ135" s="5">
        <f t="shared" si="507"/>
        <v>0.55405379513970754</v>
      </c>
      <c r="CR135" s="5">
        <f t="shared" ref="CR135:CS135" si="522">IF(AVERAGE(BH135:BH139)&lt;0,0,AVERAGE(BH135:BH139))</f>
        <v>0</v>
      </c>
      <c r="CS135" s="5">
        <f t="shared" si="522"/>
        <v>0.23141649835378092</v>
      </c>
      <c r="CT135" s="5">
        <f t="shared" si="509"/>
        <v>0.51679112582702991</v>
      </c>
      <c r="CU135" s="5">
        <f t="shared" si="510"/>
        <v>0.18880240654219438</v>
      </c>
    </row>
    <row r="136" spans="1:99" x14ac:dyDescent="0.25">
      <c r="A136" s="1">
        <f>eod_group_score_df_positive[[#This Row],[date]]</f>
        <v>45282</v>
      </c>
      <c r="B136" s="1" t="s">
        <v>277</v>
      </c>
      <c r="C136" s="2">
        <f>AVERAGE(eod_group_score_df_positive!C136:C140)</f>
        <v>0.92822539732084641</v>
      </c>
      <c r="D136" s="2">
        <f>AVERAGE(eod_group_score_df_positive!D136:D140)</f>
        <v>0.50588096993191345</v>
      </c>
      <c r="E136" s="2">
        <f>AVERAGE(eod_group_score_df_positive!E136:E140)</f>
        <v>0.20336229532780054</v>
      </c>
      <c r="F136" s="2">
        <f>AVERAGE(eod_group_score_df_positive!F136:F140)</f>
        <v>0.23251423070281305</v>
      </c>
      <c r="G136" s="2">
        <f>AVERAGE(eod_group_score_df_positive!G136:G140)</f>
        <v>0.422850548449488</v>
      </c>
      <c r="H136" s="2">
        <f>AVERAGE(eod_group_score_df_positive!H136:H140)</f>
        <v>0.18924877289410919</v>
      </c>
      <c r="I136" s="2">
        <f>AVERAGE(eod_group_score_df_positive!I136:I140)</f>
        <v>0.24845756524794244</v>
      </c>
      <c r="J136" s="2">
        <f>AVERAGE(eod_group_score_df_positive!J136:J140)</f>
        <v>0.20927139080478124</v>
      </c>
      <c r="K136" s="2">
        <f>AVERAGE(eod_group_score_df_positive!K136:K140)</f>
        <v>0.11004015378874288</v>
      </c>
      <c r="L136" s="2">
        <f>AVERAGE(eod_group_score_df_positive!L136:L140)</f>
        <v>9.7735246063132497E-2</v>
      </c>
      <c r="M136" s="2">
        <f>AVERAGE(eod_group_score_df_positive!M136:M140)</f>
        <v>0.13445602284329755</v>
      </c>
      <c r="N136" s="2">
        <f>AVERAGE(eod_group_score_df_positive!N136:N140)</f>
        <v>0.42567130376770246</v>
      </c>
      <c r="O136" s="2">
        <f>AVERAGE(eod_group_score_df_positive!O136:O140)</f>
        <v>0.23910946919123605</v>
      </c>
      <c r="P136" s="2">
        <f>AVERAGE(eod_group_score_df_positive!P136:P140)</f>
        <v>0.27373800158003914</v>
      </c>
      <c r="Q136" s="2">
        <f>AVERAGE(eod_group_score_df_positive!Q136:Q140)</f>
        <v>0.26765322819561699</v>
      </c>
      <c r="R136" s="2">
        <f>AVERAGE(eod_group_score_df_positive!R136:R140)</f>
        <v>0.77054233628985158</v>
      </c>
      <c r="S136" s="2">
        <f>AVERAGE(eod_group_score_df_positive!S136:S140)</f>
        <v>0.57101201110442579</v>
      </c>
      <c r="T136" s="2">
        <f>AVERAGE(eod_group_score_df_positive!T136:T140)</f>
        <v>0.24601800806382759</v>
      </c>
      <c r="U136" s="2">
        <f>AVERAGE(eod_group_score_df_positive!U136:U140)</f>
        <v>0.19098043555273411</v>
      </c>
      <c r="V136" s="2">
        <f>AVERAGE(eod_group_score_df_positive!V136:V140)</f>
        <v>0.56898935315658827</v>
      </c>
      <c r="W136" s="2">
        <f>AVERAGE(eod_group_score_df_positive!W136:W140)</f>
        <v>0.21979964326153328</v>
      </c>
      <c r="X136" s="2">
        <f>AVERAGE(eod_group_score_df_positive!X136:X140)</f>
        <v>0.27844372285897545</v>
      </c>
      <c r="Y136" s="2">
        <f>AVERAGE(eod_group_score_df_positive!Y136:Y140)</f>
        <v>0.24677365239859345</v>
      </c>
      <c r="Z136" s="1" t="s">
        <v>277</v>
      </c>
      <c r="AA136" s="2">
        <f>ABS(AVERAGE(eod_group_score_df_negative!C136:C140))</f>
        <v>6.8499202321032585E-2</v>
      </c>
      <c r="AB136" s="2">
        <f>ABS(AVERAGE(eod_group_score_df_negative!D136:D140))</f>
        <v>3.8087995889257334E-2</v>
      </c>
      <c r="AC136" s="2">
        <f>ABS(AVERAGE(eod_group_score_df_negative!E136:E140))</f>
        <v>0.12790819389258512</v>
      </c>
      <c r="AD136" s="2">
        <f>ABS(AVERAGE(eod_group_score_df_negative!F136:F140))</f>
        <v>0.16674165038948666</v>
      </c>
      <c r="AE136" s="2">
        <f>ABS(AVERAGE(eod_group_score_df_negative!G136:G140))</f>
        <v>0.19140766374290888</v>
      </c>
      <c r="AF136" s="2">
        <f>ABS(AVERAGE(eod_group_score_df_negative!H136:H140))</f>
        <v>0.12358276377546722</v>
      </c>
      <c r="AG136" s="2">
        <f>ABS(AVERAGE(eod_group_score_df_negative!I136:I140))</f>
        <v>8.0886368590309288E-2</v>
      </c>
      <c r="AH136" s="2">
        <f>ABS(AVERAGE(eod_group_score_df_negative!J136:J140))</f>
        <v>0.1434505124442057</v>
      </c>
      <c r="AI136" s="2">
        <f>ABS(AVERAGE(eod_group_score_df_negative!K136:K140))</f>
        <v>8.2730748119640388E-2</v>
      </c>
      <c r="AJ136" s="2">
        <f>ABS(AVERAGE(eod_group_score_df_negative!L136:L140))</f>
        <v>7.9256990151243004E-2</v>
      </c>
      <c r="AK136" s="2">
        <f>ABS(AVERAGE(eod_group_score_df_negative!M136:M140))</f>
        <v>7.6125266864353142E-2</v>
      </c>
      <c r="AL136" s="2">
        <f>ABS(AVERAGE(eod_group_score_df_negative!N136:N140))</f>
        <v>0.11903400354122147</v>
      </c>
      <c r="AM136" s="2">
        <f>ABS(AVERAGE(eod_group_score_df_negative!O136:O140))</f>
        <v>7.5854186490097758E-2</v>
      </c>
      <c r="AN136" s="2">
        <f>ABS(AVERAGE(eod_group_score_df_negative!P136:P140))</f>
        <v>0.13663361815604785</v>
      </c>
      <c r="AO136" s="2">
        <f>ABS(AVERAGE(eod_group_score_df_negative!Q136:Q140))</f>
        <v>9.8490573192979977E-2</v>
      </c>
      <c r="AP136" s="2">
        <f>ABS(AVERAGE(eod_group_score_df_negative!R136:R140))</f>
        <v>0.11665189113542909</v>
      </c>
      <c r="AQ136" s="2">
        <f>ABS(AVERAGE(eod_group_score_df_negative!S136:S140))</f>
        <v>3.6187009635080647E-2</v>
      </c>
      <c r="AR136" s="2">
        <f>ABS(AVERAGE(eod_group_score_df_negative!T136:T140))</f>
        <v>8.2174988110983532E-2</v>
      </c>
      <c r="AS136" s="2">
        <f>ABS(AVERAGE(eod_group_score_df_negative!U136:U140))</f>
        <v>0.25258090148321177</v>
      </c>
      <c r="AT136" s="2">
        <f>ABS(AVERAGE(eod_group_score_df_negative!V136:V140))</f>
        <v>7.3851366042541569E-2</v>
      </c>
      <c r="AU136" s="2">
        <f>ABS(AVERAGE(eod_group_score_df_negative!W136:W140))</f>
        <v>0.15905171314220795</v>
      </c>
      <c r="AV136" s="2">
        <f>ABS(AVERAGE(eod_group_score_df_negative!X136:X140))</f>
        <v>0.13507231091238159</v>
      </c>
      <c r="AW136" s="2">
        <f>ABS(AVERAGE(eod_group_score_df_negative!Y136:Y140))</f>
        <v>0.13904650876421668</v>
      </c>
      <c r="AX136" t="s">
        <v>277</v>
      </c>
      <c r="AY136" s="4">
        <f t="shared" si="468"/>
        <v>0.86255139615166676</v>
      </c>
      <c r="AZ136" s="4">
        <f t="shared" si="469"/>
        <v>0.8599626144783461</v>
      </c>
      <c r="BA136" s="4">
        <f t="shared" si="470"/>
        <v>0.22777187793814546</v>
      </c>
      <c r="BB136" s="4">
        <f t="shared" si="471"/>
        <v>0.16473791227165702</v>
      </c>
      <c r="BC136" s="4">
        <f t="shared" si="472"/>
        <v>0.37678435568735547</v>
      </c>
      <c r="BD136" s="4">
        <f t="shared" si="473"/>
        <v>0.20990853357601441</v>
      </c>
      <c r="BE136" s="4">
        <f t="shared" si="474"/>
        <v>0.50880304581511182</v>
      </c>
      <c r="BF136" s="4">
        <f t="shared" si="475"/>
        <v>0.18660842367396865</v>
      </c>
      <c r="BG136" s="4">
        <f t="shared" si="476"/>
        <v>0.14166767597571142</v>
      </c>
      <c r="BH136" s="4">
        <f t="shared" si="477"/>
        <v>0.10440150543952882</v>
      </c>
      <c r="BI136" s="4">
        <f t="shared" si="478"/>
        <v>0.27699875929112605</v>
      </c>
      <c r="BJ136" s="4">
        <f t="shared" si="479"/>
        <v>0.56294164222742704</v>
      </c>
      <c r="BK136" s="4">
        <f t="shared" si="480"/>
        <v>0.518330543084351</v>
      </c>
      <c r="BL136" s="4">
        <f t="shared" si="481"/>
        <v>0.33409811212618484</v>
      </c>
      <c r="BM136" s="4">
        <f t="shared" si="482"/>
        <v>0.46201152214263685</v>
      </c>
      <c r="BN136" s="4">
        <f t="shared" si="483"/>
        <v>0.73703189779770417</v>
      </c>
      <c r="BO136" s="4">
        <f t="shared" si="484"/>
        <v>0.88080675890745508</v>
      </c>
      <c r="BP136" s="4">
        <f t="shared" si="485"/>
        <v>0.49922765525920459</v>
      </c>
      <c r="BQ136" s="4">
        <f t="shared" si="486"/>
        <v>-0.13887699577721671</v>
      </c>
      <c r="BR136" s="4">
        <f t="shared" si="487"/>
        <v>0.77023432450095008</v>
      </c>
      <c r="BS136" s="4">
        <f t="shared" si="488"/>
        <v>0.16034766430817887</v>
      </c>
      <c r="BT136" s="4">
        <f t="shared" si="489"/>
        <v>0.34671306609084807</v>
      </c>
      <c r="BU136" s="4">
        <f t="shared" si="490"/>
        <v>0.279215952089444</v>
      </c>
      <c r="BV136" t="s">
        <v>277</v>
      </c>
      <c r="BW136" s="1">
        <f t="shared" si="464"/>
        <v>45282</v>
      </c>
      <c r="BX136">
        <f>group_stock_price_index[[#This Row],[VNINDEX]]</f>
        <v>1103.06</v>
      </c>
      <c r="BY136" s="5">
        <f t="shared" si="491"/>
        <v>0.31343436180607576</v>
      </c>
      <c r="BZ136" s="5">
        <f t="shared" si="492"/>
        <v>0</v>
      </c>
      <c r="CA136" s="5">
        <f t="shared" si="493"/>
        <v>0.21900140181248701</v>
      </c>
      <c r="CB136" s="5">
        <f t="shared" si="494"/>
        <v>0.49801357892366155</v>
      </c>
      <c r="CC136" s="5">
        <f t="shared" si="495"/>
        <v>0</v>
      </c>
      <c r="CD136" s="5">
        <f t="shared" ref="CD136:CE136" si="523">IF(AVERAGE(BS136:BS140)&lt;0,0,AVERAGE(BS136:BS140))</f>
        <v>7.9955391896215061E-2</v>
      </c>
      <c r="CE136" s="5">
        <f t="shared" si="523"/>
        <v>0</v>
      </c>
      <c r="CF136" s="5">
        <f t="shared" ref="CF136:CG136" si="524">IF(AVERAGE(BE136:BE140)&lt;0,0,AVERAGE(BE136:BE140))</f>
        <v>6.4902582093302102E-2</v>
      </c>
      <c r="CG136" s="5">
        <f t="shared" si="524"/>
        <v>0</v>
      </c>
      <c r="CH136" s="5">
        <f t="shared" si="498"/>
        <v>0</v>
      </c>
      <c r="CI136" s="5">
        <f t="shared" si="499"/>
        <v>8.1029038498978759E-2</v>
      </c>
      <c r="CJ136" s="5">
        <f t="shared" si="500"/>
        <v>0</v>
      </c>
      <c r="CK136" s="5">
        <f t="shared" si="501"/>
        <v>0</v>
      </c>
      <c r="CL136" s="5">
        <f t="shared" si="502"/>
        <v>5.7160927336964408E-2</v>
      </c>
      <c r="CM136" s="5">
        <f t="shared" si="503"/>
        <v>0</v>
      </c>
      <c r="CN136" s="5">
        <f t="shared" si="504"/>
        <v>3.6440133713687151E-2</v>
      </c>
      <c r="CO136" s="5">
        <f t="shared" si="505"/>
        <v>0.16519580759661079</v>
      </c>
      <c r="CP136" s="5">
        <f t="shared" si="506"/>
        <v>0</v>
      </c>
      <c r="CQ136" s="5">
        <f t="shared" si="507"/>
        <v>0.27845866182249951</v>
      </c>
      <c r="CR136" s="5">
        <f t="shared" ref="CR136:CS136" si="525">IF(AVERAGE(BH136:BH140)&lt;0,0,AVERAGE(BH136:BH140))</f>
        <v>0</v>
      </c>
      <c r="CS136" s="5">
        <f t="shared" si="525"/>
        <v>0</v>
      </c>
      <c r="CT136" s="5">
        <f t="shared" si="509"/>
        <v>0.22210910109267523</v>
      </c>
      <c r="CU136" s="5">
        <f t="shared" si="510"/>
        <v>0.13079434769263543</v>
      </c>
    </row>
    <row r="137" spans="1:99" x14ac:dyDescent="0.25">
      <c r="A137" s="1">
        <f>eod_group_score_df_positive[[#This Row],[date]]</f>
        <v>45281</v>
      </c>
      <c r="B137" s="1" t="s">
        <v>277</v>
      </c>
      <c r="C137" s="2">
        <f>AVERAGE(eod_group_score_df_positive!C137:C141)</f>
        <v>0.94690813963400322</v>
      </c>
      <c r="D137" s="2">
        <f>AVERAGE(eod_group_score_df_positive!D137:D141)</f>
        <v>0.50666462589812344</v>
      </c>
      <c r="E137" s="2">
        <f>AVERAGE(eod_group_score_df_positive!E137:E141)</f>
        <v>0.21599727257823487</v>
      </c>
      <c r="F137" s="2">
        <f>AVERAGE(eod_group_score_df_positive!F137:F141)</f>
        <v>0.19802598371044144</v>
      </c>
      <c r="G137" s="2">
        <f>AVERAGE(eod_group_score_df_positive!G137:G141)</f>
        <v>0.45909587989760936</v>
      </c>
      <c r="H137" s="2">
        <f>AVERAGE(eod_group_score_df_positive!H137:H141)</f>
        <v>0.1275622402847057</v>
      </c>
      <c r="I137" s="2">
        <f>AVERAGE(eod_group_score_df_positive!I137:I141)</f>
        <v>0.27118283448859148</v>
      </c>
      <c r="J137" s="2">
        <f>AVERAGE(eod_group_score_df_positive!J137:J141)</f>
        <v>0.21905577250115821</v>
      </c>
      <c r="K137" s="2">
        <f>AVERAGE(eod_group_score_df_positive!K137:K141)</f>
        <v>0.10589312707720799</v>
      </c>
      <c r="L137" s="2">
        <f>AVERAGE(eod_group_score_df_positive!L137:L141)</f>
        <v>6.9990250313770291E-2</v>
      </c>
      <c r="M137" s="2">
        <f>AVERAGE(eod_group_score_df_positive!M137:M141)</f>
        <v>0.13106977358087954</v>
      </c>
      <c r="N137" s="2">
        <f>AVERAGE(eod_group_score_df_positive!N137:N141)</f>
        <v>0.379007718898284</v>
      </c>
      <c r="O137" s="2">
        <f>AVERAGE(eod_group_score_df_positive!O137:O141)</f>
        <v>0.2475029377248156</v>
      </c>
      <c r="P137" s="2">
        <f>AVERAGE(eod_group_score_df_positive!P137:P141)</f>
        <v>0.19655739824294546</v>
      </c>
      <c r="Q137" s="2">
        <f>AVERAGE(eod_group_score_df_positive!Q137:Q141)</f>
        <v>0.22778753752161257</v>
      </c>
      <c r="R137" s="2">
        <f>AVERAGE(eod_group_score_df_positive!R137:R141)</f>
        <v>0.18319276031806636</v>
      </c>
      <c r="S137" s="2">
        <f>AVERAGE(eod_group_score_df_positive!S137:S141)</f>
        <v>0.61296582116528553</v>
      </c>
      <c r="T137" s="2">
        <f>AVERAGE(eod_group_score_df_positive!T137:T141)</f>
        <v>0.2444592886740084</v>
      </c>
      <c r="U137" s="2">
        <f>AVERAGE(eod_group_score_df_positive!U137:U141)</f>
        <v>0.18691651049571895</v>
      </c>
      <c r="V137" s="2">
        <f>AVERAGE(eod_group_score_df_positive!V137:V141)</f>
        <v>0.55414383335163275</v>
      </c>
      <c r="W137" s="2">
        <f>AVERAGE(eod_group_score_df_positive!W137:W141)</f>
        <v>0.22828246142464542</v>
      </c>
      <c r="X137" s="2">
        <f>AVERAGE(eod_group_score_df_positive!X137:X141)</f>
        <v>0.28230627854948281</v>
      </c>
      <c r="Y137" s="2">
        <f>AVERAGE(eod_group_score_df_positive!Y137:Y141)</f>
        <v>0.34088269808577348</v>
      </c>
      <c r="Z137" s="1" t="s">
        <v>277</v>
      </c>
      <c r="AA137" s="2">
        <f>ABS(AVERAGE(eod_group_score_df_negative!C137:C141))</f>
        <v>7.6197837888408407E-2</v>
      </c>
      <c r="AB137" s="2">
        <f>ABS(AVERAGE(eod_group_score_df_negative!D137:D141))</f>
        <v>4.5354995366970227E-2</v>
      </c>
      <c r="AC137" s="2">
        <f>ABS(AVERAGE(eod_group_score_df_negative!E137:E141))</f>
        <v>9.7995897427324105E-2</v>
      </c>
      <c r="AD137" s="2">
        <f>ABS(AVERAGE(eod_group_score_df_negative!F137:F141))</f>
        <v>0.23309067557500313</v>
      </c>
      <c r="AE137" s="2">
        <f>ABS(AVERAGE(eod_group_score_df_negative!G137:G141))</f>
        <v>0.12196964961039196</v>
      </c>
      <c r="AF137" s="2">
        <f>ABS(AVERAGE(eod_group_score_df_negative!H137:H141))</f>
        <v>0.13569102038825709</v>
      </c>
      <c r="AG137" s="2">
        <f>ABS(AVERAGE(eod_group_score_df_negative!I137:I141))</f>
        <v>7.8565011455209138E-2</v>
      </c>
      <c r="AH137" s="2">
        <f>ABS(AVERAGE(eod_group_score_df_negative!J137:J141))</f>
        <v>0.12128213854646216</v>
      </c>
      <c r="AI137" s="2">
        <f>ABS(AVERAGE(eod_group_score_df_negative!K137:K141))</f>
        <v>0.10962697923816829</v>
      </c>
      <c r="AJ137" s="2">
        <f>ABS(AVERAGE(eod_group_score_df_negative!L137:L141))</f>
        <v>6.6114892326385066E-2</v>
      </c>
      <c r="AK137" s="2">
        <f>ABS(AVERAGE(eod_group_score_df_negative!M137:M141))</f>
        <v>6.9657713091351853E-2</v>
      </c>
      <c r="AL137" s="2">
        <f>ABS(AVERAGE(eod_group_score_df_negative!N137:N141))</f>
        <v>0.14690339016423518</v>
      </c>
      <c r="AM137" s="2">
        <f>ABS(AVERAGE(eod_group_score_df_negative!O137:O141))</f>
        <v>8.3352433371158774E-2</v>
      </c>
      <c r="AN137" s="2">
        <f>ABS(AVERAGE(eod_group_score_df_negative!P137:P141))</f>
        <v>8.0768720432094418E-2</v>
      </c>
      <c r="AO137" s="2">
        <f>ABS(AVERAGE(eod_group_score_df_negative!Q137:Q141))</f>
        <v>0.11324925829590057</v>
      </c>
      <c r="AP137" s="2">
        <f>ABS(AVERAGE(eod_group_score_df_negative!R137:R141))</f>
        <v>0.11667014423572961</v>
      </c>
      <c r="AQ137" s="2">
        <f>ABS(AVERAGE(eod_group_score_df_negative!S137:S141))</f>
        <v>2.7877507866993868E-2</v>
      </c>
      <c r="AR137" s="2">
        <f>ABS(AVERAGE(eod_group_score_df_negative!T137:T141))</f>
        <v>0.17882583384405978</v>
      </c>
      <c r="AS137" s="2">
        <f>ABS(AVERAGE(eod_group_score_df_negative!U137:U141))</f>
        <v>0.25213438293053386</v>
      </c>
      <c r="AT137" s="2">
        <f>ABS(AVERAGE(eod_group_score_df_negative!V137:V141))</f>
        <v>6.5949529883137334E-2</v>
      </c>
      <c r="AU137" s="2">
        <f>ABS(AVERAGE(eod_group_score_df_negative!W137:W141))</f>
        <v>0.13183077952624239</v>
      </c>
      <c r="AV137" s="2">
        <f>ABS(AVERAGE(eod_group_score_df_negative!X137:X141))</f>
        <v>0.17586723391323744</v>
      </c>
      <c r="AW137" s="2">
        <f>ABS(AVERAGE(eod_group_score_df_negative!Y137:Y141))</f>
        <v>0.20339343550830269</v>
      </c>
      <c r="AX137" t="s">
        <v>277</v>
      </c>
      <c r="AY137" s="4">
        <f t="shared" si="468"/>
        <v>0.85104605082470208</v>
      </c>
      <c r="AZ137" s="4">
        <f t="shared" si="469"/>
        <v>0.8356761476592891</v>
      </c>
      <c r="BA137" s="4">
        <f t="shared" si="470"/>
        <v>0.37580873223714278</v>
      </c>
      <c r="BB137" s="4">
        <f t="shared" si="471"/>
        <v>-8.1334578725581488E-2</v>
      </c>
      <c r="BC137" s="4">
        <f t="shared" si="472"/>
        <v>0.5801862495141783</v>
      </c>
      <c r="BD137" s="4">
        <f t="shared" si="473"/>
        <v>-3.0878174434654786E-2</v>
      </c>
      <c r="BE137" s="4">
        <f t="shared" si="474"/>
        <v>0.5507334077029119</v>
      </c>
      <c r="BF137" s="4">
        <f t="shared" si="475"/>
        <v>0.28728399270516614</v>
      </c>
      <c r="BG137" s="4">
        <f t="shared" si="476"/>
        <v>-1.7324843722452753E-2</v>
      </c>
      <c r="BH137" s="4">
        <f t="shared" si="477"/>
        <v>2.8473266418971233E-2</v>
      </c>
      <c r="BI137" s="4">
        <f t="shared" si="478"/>
        <v>0.30594743902616411</v>
      </c>
      <c r="BJ137" s="4">
        <f t="shared" si="479"/>
        <v>0.44133756586316336</v>
      </c>
      <c r="BK137" s="4">
        <f t="shared" si="480"/>
        <v>0.49613975982889547</v>
      </c>
      <c r="BL137" s="4">
        <f t="shared" si="481"/>
        <v>0.41751811320205218</v>
      </c>
      <c r="BM137" s="4">
        <f t="shared" si="482"/>
        <v>0.33585314145104972</v>
      </c>
      <c r="BN137" s="4">
        <f t="shared" si="483"/>
        <v>0.2218434326890957</v>
      </c>
      <c r="BO137" s="4">
        <f t="shared" si="484"/>
        <v>0.91299743134069622</v>
      </c>
      <c r="BP137" s="4">
        <f t="shared" si="485"/>
        <v>0.1550573155973537</v>
      </c>
      <c r="BQ137" s="4">
        <f t="shared" si="486"/>
        <v>-0.14854285325755642</v>
      </c>
      <c r="BR137" s="4">
        <f t="shared" si="487"/>
        <v>0.78729161189822783</v>
      </c>
      <c r="BS137" s="4">
        <f t="shared" si="488"/>
        <v>0.26783708825512775</v>
      </c>
      <c r="BT137" s="4">
        <f t="shared" si="489"/>
        <v>0.23231164993394482</v>
      </c>
      <c r="BU137" s="4">
        <f t="shared" si="490"/>
        <v>0.2526093908795401</v>
      </c>
      <c r="BV137" t="s">
        <v>277</v>
      </c>
      <c r="BW137" s="1">
        <f t="shared" si="464"/>
        <v>45281</v>
      </c>
      <c r="BX137">
        <f>group_stock_price_index[[#This Row],[VNINDEX]]</f>
        <v>1102.43</v>
      </c>
      <c r="BY137" s="5">
        <f t="shared" si="491"/>
        <v>7.3683052512747427E-3</v>
      </c>
      <c r="BZ137" s="5">
        <f t="shared" si="492"/>
        <v>0</v>
      </c>
      <c r="CA137" s="5">
        <f t="shared" si="493"/>
        <v>0.13503447591496393</v>
      </c>
      <c r="CB137" s="5">
        <f t="shared" si="494"/>
        <v>0.24094521838400301</v>
      </c>
      <c r="CC137" s="5">
        <f t="shared" si="495"/>
        <v>0</v>
      </c>
      <c r="CD137" s="5">
        <f t="shared" ref="CD137:CE137" si="526">IF(AVERAGE(BS137:BS141)&lt;0,0,AVERAGE(BS137:BS141))</f>
        <v>3.4567468063670399E-2</v>
      </c>
      <c r="CE137" s="5">
        <f t="shared" si="526"/>
        <v>0</v>
      </c>
      <c r="CF137" s="5">
        <f t="shared" ref="CF137:CG137" si="527">IF(AVERAGE(BE137:BE141)&lt;0,0,AVERAGE(BE137:BE141))</f>
        <v>0</v>
      </c>
      <c r="CG137" s="5">
        <f t="shared" si="527"/>
        <v>0</v>
      </c>
      <c r="CH137" s="5">
        <f t="shared" si="498"/>
        <v>0</v>
      </c>
      <c r="CI137" s="5">
        <f t="shared" si="499"/>
        <v>0</v>
      </c>
      <c r="CJ137" s="5">
        <f t="shared" si="500"/>
        <v>0</v>
      </c>
      <c r="CK137" s="5">
        <f t="shared" si="501"/>
        <v>0</v>
      </c>
      <c r="CL137" s="5">
        <f t="shared" si="502"/>
        <v>3.0086937306260064E-2</v>
      </c>
      <c r="CM137" s="5">
        <f t="shared" si="503"/>
        <v>0</v>
      </c>
      <c r="CN137" s="5">
        <f t="shared" si="504"/>
        <v>0</v>
      </c>
      <c r="CO137" s="5">
        <f t="shared" si="505"/>
        <v>5.8406221988148502E-2</v>
      </c>
      <c r="CP137" s="5">
        <f t="shared" si="506"/>
        <v>0</v>
      </c>
      <c r="CQ137" s="5">
        <f t="shared" si="507"/>
        <v>4.7432470305726615E-2</v>
      </c>
      <c r="CR137" s="5">
        <f t="shared" ref="CR137:CS137" si="528">IF(AVERAGE(BH137:BH141)&lt;0,0,AVERAGE(BH137:BH141))</f>
        <v>0</v>
      </c>
      <c r="CS137" s="5">
        <f t="shared" si="528"/>
        <v>0</v>
      </c>
      <c r="CT137" s="5">
        <f t="shared" si="509"/>
        <v>0</v>
      </c>
      <c r="CU137" s="5">
        <f t="shared" si="510"/>
        <v>7.1524485348673575E-2</v>
      </c>
    </row>
    <row r="138" spans="1:99" x14ac:dyDescent="0.25">
      <c r="A138" s="1">
        <f>eod_group_score_df_positive[[#This Row],[date]]</f>
        <v>45280</v>
      </c>
      <c r="B138" s="1" t="s">
        <v>277</v>
      </c>
      <c r="C138" s="2">
        <f>AVERAGE(eod_group_score_df_positive!C138:C142)</f>
        <v>0.93909687604799308</v>
      </c>
      <c r="D138" s="2">
        <f>AVERAGE(eod_group_score_df_positive!D138:D142)</f>
        <v>0.15261168600079159</v>
      </c>
      <c r="E138" s="2">
        <f>AVERAGE(eod_group_score_df_positive!E138:E142)</f>
        <v>0.17037917626305327</v>
      </c>
      <c r="F138" s="2">
        <f>AVERAGE(eod_group_score_df_positive!F138:F142)</f>
        <v>0.16875768985156508</v>
      </c>
      <c r="G138" s="2">
        <f>AVERAGE(eod_group_score_df_positive!G138:G142)</f>
        <v>0.41854816031470765</v>
      </c>
      <c r="H138" s="2">
        <f>AVERAGE(eod_group_score_df_positive!H138:H142)</f>
        <v>0.21928499354736891</v>
      </c>
      <c r="I138" s="2">
        <f>AVERAGE(eod_group_score_df_positive!I138:I142)</f>
        <v>0.17734709902207962</v>
      </c>
      <c r="J138" s="2">
        <f>AVERAGE(eod_group_score_df_positive!J138:J142)</f>
        <v>0.20379892886803427</v>
      </c>
      <c r="K138" s="2">
        <f>AVERAGE(eod_group_score_df_positive!K138:K142)</f>
        <v>7.3064587439446355E-2</v>
      </c>
      <c r="L138" s="2">
        <f>AVERAGE(eod_group_score_df_positive!L138:L142)</f>
        <v>2.1634925323116564E-2</v>
      </c>
      <c r="M138" s="2">
        <f>AVERAGE(eod_group_score_df_positive!M138:M142)</f>
        <v>0.12925168660406378</v>
      </c>
      <c r="N138" s="2">
        <f>AVERAGE(eod_group_score_df_positive!N138:N142)</f>
        <v>0.14394043044023169</v>
      </c>
      <c r="O138" s="2">
        <f>AVERAGE(eod_group_score_df_positive!O138:O142)</f>
        <v>0.19931063752508232</v>
      </c>
      <c r="P138" s="2">
        <f>AVERAGE(eod_group_score_df_positive!P138:P142)</f>
        <v>0.14818582109770828</v>
      </c>
      <c r="Q138" s="2">
        <f>AVERAGE(eod_group_score_df_positive!Q138:Q142)</f>
        <v>0.19774900093567729</v>
      </c>
      <c r="R138" s="2">
        <f>AVERAGE(eod_group_score_df_positive!R138:R142)</f>
        <v>0.18213791717086095</v>
      </c>
      <c r="S138" s="2">
        <f>AVERAGE(eod_group_score_df_positive!S138:S142)</f>
        <v>0.43191522870115256</v>
      </c>
      <c r="T138" s="2">
        <f>AVERAGE(eod_group_score_df_positive!T138:T142)</f>
        <v>0.17636584531444985</v>
      </c>
      <c r="U138" s="2">
        <f>AVERAGE(eod_group_score_df_positive!U138:U142)</f>
        <v>0.12180835365636367</v>
      </c>
      <c r="V138" s="2">
        <f>AVERAGE(eod_group_score_df_positive!V138:V142)</f>
        <v>0.48219290724894598</v>
      </c>
      <c r="W138" s="2">
        <f>AVERAGE(eod_group_score_df_positive!W138:W142)</f>
        <v>0.24151148757671198</v>
      </c>
      <c r="X138" s="2">
        <f>AVERAGE(eod_group_score_df_positive!X138:X142)</f>
        <v>0.25453957823699913</v>
      </c>
      <c r="Y138" s="2">
        <f>AVERAGE(eod_group_score_df_positive!Y138:Y142)</f>
        <v>0.33434104779159057</v>
      </c>
      <c r="Z138" s="1" t="s">
        <v>277</v>
      </c>
      <c r="AA138" s="2">
        <f>ABS(AVERAGE(eod_group_score_df_negative!C138:C142))</f>
        <v>0.19781402915233337</v>
      </c>
      <c r="AB138" s="2">
        <f>ABS(AVERAGE(eod_group_score_df_negative!D138:D142))</f>
        <v>9.952764977306286E-2</v>
      </c>
      <c r="AC138" s="2">
        <f>ABS(AVERAGE(eod_group_score_df_negative!E138:E142))</f>
        <v>0.1704392908895575</v>
      </c>
      <c r="AD138" s="2">
        <f>ABS(AVERAGE(eod_group_score_df_negative!F138:F142))</f>
        <v>0.24332112711348838</v>
      </c>
      <c r="AE138" s="2">
        <f>ABS(AVERAGE(eod_group_score_df_negative!G138:G142))</f>
        <v>0.15753390680501217</v>
      </c>
      <c r="AF138" s="2">
        <f>ABS(AVERAGE(eod_group_score_df_negative!H138:H142))</f>
        <v>0.13823382087153799</v>
      </c>
      <c r="AG138" s="2">
        <f>ABS(AVERAGE(eod_group_score_df_negative!I138:I142))</f>
        <v>9.7706071356852567E-2</v>
      </c>
      <c r="AH138" s="2">
        <f>ABS(AVERAGE(eod_group_score_df_negative!J138:J142))</f>
        <v>0.18287488989389242</v>
      </c>
      <c r="AI138" s="2">
        <f>ABS(AVERAGE(eod_group_score_df_negative!K138:K142))</f>
        <v>0.18408530517197313</v>
      </c>
      <c r="AJ138" s="2">
        <f>ABS(AVERAGE(eod_group_score_df_negative!L138:L142))</f>
        <v>7.9970515937462155E-2</v>
      </c>
      <c r="AK138" s="2">
        <f>ABS(AVERAGE(eod_group_score_df_negative!M138:M142))</f>
        <v>8.5230538661741614E-2</v>
      </c>
      <c r="AL138" s="2">
        <f>ABS(AVERAGE(eod_group_score_df_negative!N138:N142))</f>
        <v>0.18935163096600502</v>
      </c>
      <c r="AM138" s="2">
        <f>ABS(AVERAGE(eod_group_score_df_negative!O138:O142))</f>
        <v>8.2836704766880653E-2</v>
      </c>
      <c r="AN138" s="2">
        <f>ABS(AVERAGE(eod_group_score_df_negative!P138:P142))</f>
        <v>9.2709250380260538E-2</v>
      </c>
      <c r="AO138" s="2">
        <f>ABS(AVERAGE(eod_group_score_df_negative!Q138:Q142))</f>
        <v>0.15543730993937069</v>
      </c>
      <c r="AP138" s="2">
        <f>ABS(AVERAGE(eod_group_score_df_negative!R138:R142))</f>
        <v>0.14062120632798175</v>
      </c>
      <c r="AQ138" s="2">
        <f>ABS(AVERAGE(eod_group_score_df_negative!S138:S142))</f>
        <v>7.3650190899685386E-2</v>
      </c>
      <c r="AR138" s="2">
        <f>ABS(AVERAGE(eod_group_score_df_negative!T138:T142))</f>
        <v>0.20678433801667007</v>
      </c>
      <c r="AS138" s="2">
        <f>ABS(AVERAGE(eod_group_score_df_negative!U138:U142))</f>
        <v>0.33171109584368202</v>
      </c>
      <c r="AT138" s="2">
        <f>ABS(AVERAGE(eod_group_score_df_negative!V138:V142))</f>
        <v>0.11471615526565637</v>
      </c>
      <c r="AU138" s="2">
        <f>ABS(AVERAGE(eod_group_score_df_negative!W138:W142))</f>
        <v>0.1987076614801305</v>
      </c>
      <c r="AV138" s="2">
        <f>ABS(AVERAGE(eod_group_score_df_negative!X138:X142))</f>
        <v>0.30843565742517559</v>
      </c>
      <c r="AW138" s="2">
        <f>ABS(AVERAGE(eod_group_score_df_negative!Y138:Y142))</f>
        <v>0.28809004294583002</v>
      </c>
      <c r="AX138" t="s">
        <v>277</v>
      </c>
      <c r="AY138" s="4">
        <f t="shared" si="468"/>
        <v>0.65201489712603633</v>
      </c>
      <c r="AZ138" s="4">
        <f t="shared" si="469"/>
        <v>0.21053452871526629</v>
      </c>
      <c r="BA138" s="4">
        <f t="shared" si="470"/>
        <v>-1.7638312561660401E-4</v>
      </c>
      <c r="BB138" s="4">
        <f t="shared" si="471"/>
        <v>-0.18094460135340248</v>
      </c>
      <c r="BC138" s="4">
        <f t="shared" si="472"/>
        <v>0.45308519116852186</v>
      </c>
      <c r="BD138" s="4">
        <f t="shared" si="473"/>
        <v>0.22670463597158497</v>
      </c>
      <c r="BE138" s="4">
        <f t="shared" si="474"/>
        <v>0.28954775382340836</v>
      </c>
      <c r="BF138" s="4">
        <f t="shared" si="475"/>
        <v>5.4112892983387353E-2</v>
      </c>
      <c r="BG138" s="4">
        <f t="shared" si="476"/>
        <v>-0.4317354232781685</v>
      </c>
      <c r="BH138" s="4">
        <f t="shared" si="477"/>
        <v>-0.57413845056523438</v>
      </c>
      <c r="BI138" s="4">
        <f t="shared" si="478"/>
        <v>0.20524380464519729</v>
      </c>
      <c r="BJ138" s="4">
        <f t="shared" si="479"/>
        <v>-0.13625047153590433</v>
      </c>
      <c r="BK138" s="4">
        <f t="shared" si="480"/>
        <v>0.41281243981265547</v>
      </c>
      <c r="BL138" s="4">
        <f t="shared" si="481"/>
        <v>0.23029350653411512</v>
      </c>
      <c r="BM138" s="4">
        <f t="shared" si="482"/>
        <v>0.11979991775863547</v>
      </c>
      <c r="BN138" s="4">
        <f t="shared" si="483"/>
        <v>0.1286306344893394</v>
      </c>
      <c r="BO138" s="4">
        <f t="shared" si="484"/>
        <v>0.70864229219698283</v>
      </c>
      <c r="BP138" s="4">
        <f t="shared" si="485"/>
        <v>-7.939052106868609E-2</v>
      </c>
      <c r="BQ138" s="4">
        <f t="shared" si="486"/>
        <v>-0.46283073949466241</v>
      </c>
      <c r="BR138" s="4">
        <f t="shared" si="487"/>
        <v>0.61563272374391187</v>
      </c>
      <c r="BS138" s="4">
        <f t="shared" si="488"/>
        <v>9.7232994494418329E-2</v>
      </c>
      <c r="BT138" s="4">
        <f t="shared" si="489"/>
        <v>-9.5734369425297339E-2</v>
      </c>
      <c r="BU138" s="4">
        <f t="shared" si="490"/>
        <v>7.4307028575589018E-2</v>
      </c>
      <c r="BV138" t="s">
        <v>277</v>
      </c>
      <c r="BW138" s="1">
        <f t="shared" si="464"/>
        <v>45280</v>
      </c>
      <c r="BX138">
        <f>group_stock_price_index[[#This Row],[VNINDEX]]</f>
        <v>1100.76</v>
      </c>
      <c r="BY138" s="5">
        <f t="shared" si="491"/>
        <v>0</v>
      </c>
      <c r="BZ138" s="5">
        <f t="shared" si="492"/>
        <v>0</v>
      </c>
      <c r="CA138" s="5">
        <f t="shared" si="493"/>
        <v>0</v>
      </c>
      <c r="CB138" s="5">
        <f t="shared" si="494"/>
        <v>0</v>
      </c>
      <c r="CC138" s="5">
        <f t="shared" si="495"/>
        <v>0</v>
      </c>
      <c r="CD138" s="5">
        <f t="shared" ref="CD138:CE138" si="529">IF(AVERAGE(BS138:BS142)&lt;0,0,AVERAGE(BS138:BS142))</f>
        <v>0</v>
      </c>
      <c r="CE138" s="5">
        <f t="shared" si="529"/>
        <v>0</v>
      </c>
      <c r="CF138" s="5">
        <f t="shared" ref="CF138:CG138" si="530">IF(AVERAGE(BE138:BE142)&lt;0,0,AVERAGE(BE138:BE142))</f>
        <v>0</v>
      </c>
      <c r="CG138" s="5">
        <f t="shared" si="530"/>
        <v>0</v>
      </c>
      <c r="CH138" s="5">
        <f t="shared" si="498"/>
        <v>0</v>
      </c>
      <c r="CI138" s="5">
        <f t="shared" si="499"/>
        <v>0</v>
      </c>
      <c r="CJ138" s="5">
        <f t="shared" si="500"/>
        <v>0</v>
      </c>
      <c r="CK138" s="5">
        <f t="shared" si="501"/>
        <v>0</v>
      </c>
      <c r="CL138" s="5">
        <f t="shared" si="502"/>
        <v>6.6454187222159344E-2</v>
      </c>
      <c r="CM138" s="5">
        <f t="shared" si="503"/>
        <v>0</v>
      </c>
      <c r="CN138" s="5">
        <f t="shared" si="504"/>
        <v>0</v>
      </c>
      <c r="CO138" s="5">
        <f t="shared" si="505"/>
        <v>0</v>
      </c>
      <c r="CP138" s="5">
        <f t="shared" si="506"/>
        <v>0</v>
      </c>
      <c r="CQ138" s="5">
        <f t="shared" si="507"/>
        <v>0</v>
      </c>
      <c r="CR138" s="5">
        <f t="shared" ref="CR138:CS138" si="531">IF(AVERAGE(BH138:BH142)&lt;0,0,AVERAGE(BH138:BH142))</f>
        <v>0</v>
      </c>
      <c r="CS138" s="5">
        <f t="shared" si="531"/>
        <v>0</v>
      </c>
      <c r="CT138" s="5">
        <f t="shared" si="509"/>
        <v>0</v>
      </c>
      <c r="CU138" s="5">
        <f t="shared" si="510"/>
        <v>0</v>
      </c>
    </row>
    <row r="139" spans="1:99" x14ac:dyDescent="0.25">
      <c r="A139" s="1">
        <f>eod_group_score_df_positive[[#This Row],[date]]</f>
        <v>45279</v>
      </c>
      <c r="B139" s="1" t="s">
        <v>277</v>
      </c>
      <c r="C139" s="2">
        <f>AVERAGE(eod_group_score_df_positive!C139:C143)</f>
        <v>0.18439395885477261</v>
      </c>
      <c r="D139" s="2">
        <f>AVERAGE(eod_group_score_df_positive!D139:D143)</f>
        <v>8.9018939440452832E-2</v>
      </c>
      <c r="E139" s="2">
        <f>AVERAGE(eod_group_score_df_positive!E139:E143)</f>
        <v>0.13777631538821072</v>
      </c>
      <c r="F139" s="2">
        <f>AVERAGE(eod_group_score_df_positive!F139:F143)</f>
        <v>0.12910124694262029</v>
      </c>
      <c r="G139" s="2">
        <f>AVERAGE(eod_group_score_df_positive!G139:G143)</f>
        <v>0.36407983350802409</v>
      </c>
      <c r="H139" s="2">
        <f>AVERAGE(eod_group_score_df_positive!H139:H143)</f>
        <v>0.20559959111797199</v>
      </c>
      <c r="I139" s="2">
        <f>AVERAGE(eod_group_score_df_positive!I139:I143)</f>
        <v>0.12573378284670883</v>
      </c>
      <c r="J139" s="2">
        <f>AVERAGE(eod_group_score_df_positive!J139:J143)</f>
        <v>0.11613439632498095</v>
      </c>
      <c r="K139" s="2">
        <f>AVERAGE(eod_group_score_df_positive!K139:K143)</f>
        <v>4.5883304387707192E-2</v>
      </c>
      <c r="L139" s="2">
        <f>AVERAGE(eod_group_score_df_positive!L139:L143)</f>
        <v>2.4139262884748759E-2</v>
      </c>
      <c r="M139" s="2">
        <f>AVERAGE(eod_group_score_df_positive!M139:M143)</f>
        <v>6.882425083691858E-2</v>
      </c>
      <c r="N139" s="2">
        <f>AVERAGE(eod_group_score_df_positive!N139:N143)</f>
        <v>0.10997995587451663</v>
      </c>
      <c r="O139" s="2">
        <f>AVERAGE(eod_group_score_df_positive!O139:O143)</f>
        <v>6.5081612422314528E-2</v>
      </c>
      <c r="P139" s="2">
        <f>AVERAGE(eod_group_score_df_positive!P139:P143)</f>
        <v>0.10622498182826838</v>
      </c>
      <c r="Q139" s="2">
        <f>AVERAGE(eod_group_score_df_positive!Q139:Q143)</f>
        <v>0.18500321824497873</v>
      </c>
      <c r="R139" s="2">
        <f>AVERAGE(eod_group_score_df_positive!R139:R143)</f>
        <v>0.17771066681146008</v>
      </c>
      <c r="S139" s="2">
        <f>AVERAGE(eod_group_score_df_positive!S139:S143)</f>
        <v>0.44312474479218444</v>
      </c>
      <c r="T139" s="2">
        <f>AVERAGE(eod_group_score_df_positive!T139:T143)</f>
        <v>0.11376406954372606</v>
      </c>
      <c r="U139" s="2">
        <f>AVERAGE(eod_group_score_df_positive!U139:U143)</f>
        <v>0.11768837696984327</v>
      </c>
      <c r="V139" s="2">
        <f>AVERAGE(eod_group_score_df_positive!V139:V143)</f>
        <v>0.15404204882252542</v>
      </c>
      <c r="W139" s="2">
        <f>AVERAGE(eod_group_score_df_positive!W139:W143)</f>
        <v>0.25106826467645216</v>
      </c>
      <c r="X139" s="2">
        <f>AVERAGE(eod_group_score_df_positive!X139:X143)</f>
        <v>0.20279199571785758</v>
      </c>
      <c r="Y139" s="2">
        <f>AVERAGE(eod_group_score_df_positive!Y139:Y143)</f>
        <v>0.3101887195216686</v>
      </c>
      <c r="Z139" s="1" t="s">
        <v>277</v>
      </c>
      <c r="AA139" s="2">
        <f>ABS(AVERAGE(eod_group_score_df_negative!C139:C143))</f>
        <v>0.29991994486760365</v>
      </c>
      <c r="AB139" s="2">
        <f>ABS(AVERAGE(eod_group_score_df_negative!D139:D143))</f>
        <v>0.12743624878769605</v>
      </c>
      <c r="AC139" s="2">
        <f>ABS(AVERAGE(eod_group_score_df_negative!E139:E143))</f>
        <v>0.34241285303700469</v>
      </c>
      <c r="AD139" s="2">
        <f>ABS(AVERAGE(eod_group_score_df_negative!F139:F143))</f>
        <v>0.56598199003397343</v>
      </c>
      <c r="AE139" s="2">
        <f>ABS(AVERAGE(eod_group_score_df_negative!G139:G143))</f>
        <v>0.30806269308096496</v>
      </c>
      <c r="AF139" s="2">
        <f>ABS(AVERAGE(eod_group_score_df_negative!H139:H143))</f>
        <v>0.30059424501569776</v>
      </c>
      <c r="AG139" s="2">
        <f>ABS(AVERAGE(eod_group_score_df_negative!I139:I143))</f>
        <v>0.4092210513137064</v>
      </c>
      <c r="AH139" s="2">
        <f>ABS(AVERAGE(eod_group_score_df_negative!J139:J143))</f>
        <v>0.62882376724489653</v>
      </c>
      <c r="AI139" s="2">
        <f>ABS(AVERAGE(eod_group_score_df_negative!K139:K143))</f>
        <v>0.37668073210209618</v>
      </c>
      <c r="AJ139" s="2">
        <f>ABS(AVERAGE(eod_group_score_df_negative!L139:L143))</f>
        <v>8.9896815620213191E-2</v>
      </c>
      <c r="AK139" s="2">
        <f>ABS(AVERAGE(eod_group_score_df_negative!M139:M143))</f>
        <v>0.19095802259529224</v>
      </c>
      <c r="AL139" s="2">
        <f>ABS(AVERAGE(eod_group_score_df_negative!N139:N143))</f>
        <v>0.29165002482355668</v>
      </c>
      <c r="AM139" s="2">
        <f>ABS(AVERAGE(eod_group_score_df_negative!O139:O143))</f>
        <v>0.17351931548159633</v>
      </c>
      <c r="AN139" s="2">
        <f>ABS(AVERAGE(eod_group_score_df_negative!P139:P143))</f>
        <v>0.20184004210819509</v>
      </c>
      <c r="AO139" s="2">
        <f>ABS(AVERAGE(eod_group_score_df_negative!Q139:Q143))</f>
        <v>0.23674947827028214</v>
      </c>
      <c r="AP139" s="2">
        <f>ABS(AVERAGE(eod_group_score_df_negative!R139:R143))</f>
        <v>0.28037848469787574</v>
      </c>
      <c r="AQ139" s="2">
        <f>ABS(AVERAGE(eod_group_score_df_negative!S139:S143))</f>
        <v>0.23545784713107271</v>
      </c>
      <c r="AR139" s="2">
        <f>ABS(AVERAGE(eod_group_score_df_negative!T139:T143))</f>
        <v>0.31194932863912017</v>
      </c>
      <c r="AS139" s="2">
        <f>ABS(AVERAGE(eod_group_score_df_negative!U139:U143))</f>
        <v>0.59089449239856151</v>
      </c>
      <c r="AT139" s="2">
        <f>ABS(AVERAGE(eod_group_score_df_negative!V139:V143))</f>
        <v>0.35492377780090539</v>
      </c>
      <c r="AU139" s="2">
        <f>ABS(AVERAGE(eod_group_score_df_negative!W139:W143))</f>
        <v>0.240052258689574</v>
      </c>
      <c r="AV139" s="2">
        <f>ABS(AVERAGE(eod_group_score_df_negative!X139:X143))</f>
        <v>0.40053597860130646</v>
      </c>
      <c r="AW139" s="2">
        <f>ABS(AVERAGE(eod_group_score_df_negative!Y139:Y143))</f>
        <v>0.32364236590866524</v>
      </c>
      <c r="AX139" t="s">
        <v>277</v>
      </c>
      <c r="AY139" s="4">
        <f t="shared" si="468"/>
        <v>-0.23853534892331754</v>
      </c>
      <c r="AZ139" s="4">
        <f t="shared" si="469"/>
        <v>-0.17748389244775442</v>
      </c>
      <c r="BA139" s="4">
        <f t="shared" si="470"/>
        <v>-0.42615817078902735</v>
      </c>
      <c r="BB139" s="4">
        <f t="shared" si="471"/>
        <v>-0.62853010956163335</v>
      </c>
      <c r="BC139" s="4">
        <f t="shared" si="472"/>
        <v>8.3341163832225812E-2</v>
      </c>
      <c r="BD139" s="4">
        <f t="shared" si="473"/>
        <v>-0.18766458047632309</v>
      </c>
      <c r="BE139" s="4">
        <f t="shared" si="474"/>
        <v>-0.5299274824049709</v>
      </c>
      <c r="BF139" s="4">
        <f t="shared" si="475"/>
        <v>-0.68821229968550457</v>
      </c>
      <c r="BG139" s="4">
        <f t="shared" si="476"/>
        <v>-0.78283384090678809</v>
      </c>
      <c r="BH139" s="4">
        <f t="shared" si="477"/>
        <v>-0.57663814467807384</v>
      </c>
      <c r="BI139" s="4">
        <f t="shared" si="478"/>
        <v>-0.47013897501456731</v>
      </c>
      <c r="BJ139" s="4">
        <f t="shared" si="479"/>
        <v>-0.45233194153802753</v>
      </c>
      <c r="BK139" s="4">
        <f t="shared" si="480"/>
        <v>-0.45447309870878511</v>
      </c>
      <c r="BL139" s="4">
        <f t="shared" si="481"/>
        <v>-0.31037298248971856</v>
      </c>
      <c r="BM139" s="4">
        <f t="shared" si="482"/>
        <v>-0.12269337090872875</v>
      </c>
      <c r="BN139" s="4">
        <f t="shared" si="483"/>
        <v>-0.2241219150205597</v>
      </c>
      <c r="BO139" s="4">
        <f t="shared" si="484"/>
        <v>0.30603039354802281</v>
      </c>
      <c r="BP139" s="4">
        <f t="shared" si="485"/>
        <v>-0.46553681406633213</v>
      </c>
      <c r="BQ139" s="4">
        <f t="shared" si="486"/>
        <v>-0.66782042847085832</v>
      </c>
      <c r="BR139" s="4">
        <f t="shared" si="487"/>
        <v>-0.39468608395786575</v>
      </c>
      <c r="BS139" s="4">
        <f t="shared" si="488"/>
        <v>2.2430351538512396E-2</v>
      </c>
      <c r="BT139" s="4">
        <f t="shared" si="489"/>
        <v>-0.32775536905378294</v>
      </c>
      <c r="BU139" s="4">
        <f t="shared" si="490"/>
        <v>-2.1225917592638126E-2</v>
      </c>
      <c r="BV139" t="s">
        <v>277</v>
      </c>
      <c r="BW139" s="1">
        <f t="shared" si="464"/>
        <v>45279</v>
      </c>
      <c r="BX139">
        <f>group_stock_price_index[[#This Row],[VNINDEX]]</f>
        <v>1096.3</v>
      </c>
      <c r="BY139" s="5">
        <f t="shared" si="491"/>
        <v>0</v>
      </c>
      <c r="BZ139" s="5">
        <f t="shared" si="492"/>
        <v>0</v>
      </c>
      <c r="CA139" s="5">
        <f t="shared" si="493"/>
        <v>0</v>
      </c>
      <c r="CB139" s="5">
        <f t="shared" si="494"/>
        <v>0</v>
      </c>
      <c r="CC139" s="5">
        <f t="shared" si="495"/>
        <v>0</v>
      </c>
      <c r="CD139" s="5">
        <f t="shared" ref="CD139:CE139" si="532">IF(AVERAGE(BS139:BS143)&lt;0,0,AVERAGE(BS139:BS143))</f>
        <v>0</v>
      </c>
      <c r="CE139" s="5">
        <f t="shared" si="532"/>
        <v>0</v>
      </c>
      <c r="CF139" s="5">
        <f t="shared" ref="CF139:CG139" si="533">IF(AVERAGE(BE139:BE143)&lt;0,0,AVERAGE(BE139:BE143))</f>
        <v>0</v>
      </c>
      <c r="CG139" s="5">
        <f t="shared" si="533"/>
        <v>0</v>
      </c>
      <c r="CH139" s="5">
        <f t="shared" si="498"/>
        <v>0</v>
      </c>
      <c r="CI139" s="5">
        <f t="shared" si="499"/>
        <v>0</v>
      </c>
      <c r="CJ139" s="5">
        <f t="shared" si="500"/>
        <v>0</v>
      </c>
      <c r="CK139" s="5">
        <f t="shared" si="501"/>
        <v>0</v>
      </c>
      <c r="CL139" s="5">
        <f t="shared" si="502"/>
        <v>9.6991046801463664E-3</v>
      </c>
      <c r="CM139" s="5">
        <f t="shared" si="503"/>
        <v>0</v>
      </c>
      <c r="CN139" s="5">
        <f t="shared" si="504"/>
        <v>0</v>
      </c>
      <c r="CO139" s="5">
        <f t="shared" si="505"/>
        <v>0</v>
      </c>
      <c r="CP139" s="5">
        <f t="shared" si="506"/>
        <v>0</v>
      </c>
      <c r="CQ139" s="5">
        <f t="shared" si="507"/>
        <v>0</v>
      </c>
      <c r="CR139" s="5">
        <f t="shared" ref="CR139:CS139" si="534">IF(AVERAGE(BH139:BH143)&lt;0,0,AVERAGE(BH139:BH143))</f>
        <v>0</v>
      </c>
      <c r="CS139" s="5">
        <f t="shared" si="534"/>
        <v>0</v>
      </c>
      <c r="CT139" s="5">
        <f t="shared" si="509"/>
        <v>0</v>
      </c>
      <c r="CU139" s="5">
        <f t="shared" si="510"/>
        <v>0</v>
      </c>
    </row>
    <row r="140" spans="1:99" x14ac:dyDescent="0.25">
      <c r="A140" s="1">
        <f>eod_group_score_df_positive[[#This Row],[date]]</f>
        <v>45278</v>
      </c>
      <c r="B140" s="1" t="s">
        <v>277</v>
      </c>
      <c r="C140" s="2">
        <f>AVERAGE(eod_group_score_df_positive!C140:C144)</f>
        <v>8.7225869328943745E-2</v>
      </c>
      <c r="D140" s="2">
        <f>AVERAGE(eod_group_score_df_positive!D140:D144)</f>
        <v>3.0449968277235662E-2</v>
      </c>
      <c r="E140" s="2">
        <f>AVERAGE(eod_group_score_df_positive!E140:E144)</f>
        <v>0.11946991401651066</v>
      </c>
      <c r="F140" s="2">
        <f>AVERAGE(eod_group_score_df_positive!F140:F144)</f>
        <v>2.1501186540810523E-2</v>
      </c>
      <c r="G140" s="2">
        <f>AVERAGE(eod_group_score_df_positive!G140:G144)</f>
        <v>0.13399644189484272</v>
      </c>
      <c r="H140" s="2">
        <f>AVERAGE(eod_group_score_df_positive!H140:H144)</f>
        <v>0.34126023908904363</v>
      </c>
      <c r="I140" s="2">
        <f>AVERAGE(eod_group_score_df_positive!I140:I144)</f>
        <v>0.15852381917187039</v>
      </c>
      <c r="J140" s="2">
        <f>AVERAGE(eod_group_score_df_positive!J140:J144)</f>
        <v>3.3619514035280268E-2</v>
      </c>
      <c r="K140" s="2">
        <f>AVERAGE(eod_group_score_df_positive!K140:K144)</f>
        <v>0.14916638659614545</v>
      </c>
      <c r="L140" s="2">
        <f>AVERAGE(eod_group_score_df_positive!L140:L144)</f>
        <v>3.6398636312482358E-2</v>
      </c>
      <c r="M140" s="2">
        <f>AVERAGE(eod_group_score_df_positive!M140:M144)</f>
        <v>5.5758414188039028E-2</v>
      </c>
      <c r="N140" s="2">
        <f>AVERAGE(eod_group_score_df_positive!N140:N144)</f>
        <v>8.4514947605539681E-2</v>
      </c>
      <c r="O140" s="2">
        <f>AVERAGE(eod_group_score_df_positive!O140:O144)</f>
        <v>0.12204909788091337</v>
      </c>
      <c r="P140" s="2">
        <f>AVERAGE(eod_group_score_df_positive!P140:P144)</f>
        <v>0.12186974963774988</v>
      </c>
      <c r="Q140" s="2">
        <f>AVERAGE(eod_group_score_df_positive!Q140:Q144)</f>
        <v>5.8617588837781967E-2</v>
      </c>
      <c r="R140" s="2">
        <f>AVERAGE(eod_group_score_df_positive!R140:R144)</f>
        <v>1.4902614901630581E-2</v>
      </c>
      <c r="S140" s="2">
        <f>AVERAGE(eod_group_score_df_positive!S140:S144)</f>
        <v>0.12311902963760191</v>
      </c>
      <c r="T140" s="2">
        <f>AVERAGE(eod_group_score_df_positive!T140:T144)</f>
        <v>6.0094216923373654E-2</v>
      </c>
      <c r="U140" s="2">
        <f>AVERAGE(eod_group_score_df_positive!U140:U144)</f>
        <v>9.6015748920141863E-3</v>
      </c>
      <c r="V140" s="2">
        <f>AVERAGE(eod_group_score_df_positive!V140:V144)</f>
        <v>0.15708635482660516</v>
      </c>
      <c r="W140" s="2">
        <f>AVERAGE(eod_group_score_df_positive!W140:W144)</f>
        <v>0.18095842073140173</v>
      </c>
      <c r="X140" s="2">
        <f>AVERAGE(eod_group_score_df_positive!X140:X144)</f>
        <v>6.7859273967988118E-2</v>
      </c>
      <c r="Y140" s="2">
        <f>AVERAGE(eod_group_score_df_positive!Y140:Y144)</f>
        <v>0.30295902294497595</v>
      </c>
      <c r="Z140" s="1" t="s">
        <v>277</v>
      </c>
      <c r="AA140" s="2">
        <f>ABS(AVERAGE(eod_group_score_df_negative!C140:C144))</f>
        <v>0.30916993713660385</v>
      </c>
      <c r="AB140" s="2">
        <f>ABS(AVERAGE(eod_group_score_df_negative!D140:D144))</f>
        <v>0.1290340243283474</v>
      </c>
      <c r="AC140" s="2">
        <f>ABS(AVERAGE(eod_group_score_df_negative!E140:E144))</f>
        <v>0.32372936781350803</v>
      </c>
      <c r="AD140" s="2">
        <f>ABS(AVERAGE(eod_group_score_df_negative!F140:F144))</f>
        <v>0.58140879228722786</v>
      </c>
      <c r="AE140" s="2">
        <f>ABS(AVERAGE(eod_group_score_df_negative!G140:G144))</f>
        <v>0.31146301194480108</v>
      </c>
      <c r="AF140" s="2">
        <f>ABS(AVERAGE(eod_group_score_df_negative!H140:H144))</f>
        <v>0.29796295342868795</v>
      </c>
      <c r="AG140" s="2">
        <f>ABS(AVERAGE(eod_group_score_df_negative!I140:I144))</f>
        <v>0.46885078793064522</v>
      </c>
      <c r="AH140" s="2">
        <f>ABS(AVERAGE(eod_group_score_df_negative!J140:J144))</f>
        <v>0.62882376724489653</v>
      </c>
      <c r="AI140" s="2">
        <f>ABS(AVERAGE(eod_group_score_df_negative!K140:K144))</f>
        <v>0.38804694096746334</v>
      </c>
      <c r="AJ140" s="2">
        <f>ABS(AVERAGE(eod_group_score_df_negative!L140:L144))</f>
        <v>6.7435483386629316E-2</v>
      </c>
      <c r="AK140" s="2">
        <f>ABS(AVERAGE(eod_group_score_df_negative!M140:M144))</f>
        <v>0.2066710025693809</v>
      </c>
      <c r="AL140" s="2">
        <f>ABS(AVERAGE(eod_group_score_df_negative!N140:N144))</f>
        <v>0.29419519265991662</v>
      </c>
      <c r="AM140" s="2">
        <f>ABS(AVERAGE(eod_group_score_df_negative!O140:O144))</f>
        <v>0.16405844124111524</v>
      </c>
      <c r="AN140" s="2">
        <f>ABS(AVERAGE(eod_group_score_df_negative!P140:P144))</f>
        <v>0.21037765231162919</v>
      </c>
      <c r="AO140" s="2">
        <f>ABS(AVERAGE(eod_group_score_df_negative!Q140:Q144))</f>
        <v>0.24413617954356734</v>
      </c>
      <c r="AP140" s="2">
        <f>ABS(AVERAGE(eod_group_score_df_negative!R140:R144))</f>
        <v>0.28037848469787574</v>
      </c>
      <c r="AQ140" s="2">
        <f>ABS(AVERAGE(eod_group_score_df_negative!S140:S144))</f>
        <v>0.23815048910091502</v>
      </c>
      <c r="AR140" s="2">
        <f>ABS(AVERAGE(eod_group_score_df_negative!T140:T144))</f>
        <v>0.3195436175710738</v>
      </c>
      <c r="AS140" s="2">
        <f>ABS(AVERAGE(eod_group_score_df_negative!U140:U144))</f>
        <v>0.59209394895622236</v>
      </c>
      <c r="AT140" s="2">
        <f>ABS(AVERAGE(eod_group_score_df_negative!V140:V144))</f>
        <v>0.35474502003579117</v>
      </c>
      <c r="AU140" s="2">
        <f>ABS(AVERAGE(eod_group_score_df_negative!W140:W144))</f>
        <v>0.24386207553269496</v>
      </c>
      <c r="AV140" s="2">
        <f>ABS(AVERAGE(eod_group_score_df_negative!X140:X144))</f>
        <v>0.42120551986834931</v>
      </c>
      <c r="AW140" s="2">
        <f>ABS(AVERAGE(eod_group_score_df_negative!Y140:Y144))</f>
        <v>0.26381463874675781</v>
      </c>
      <c r="AX140" t="s">
        <v>277</v>
      </c>
      <c r="AY140" s="4">
        <f t="shared" si="468"/>
        <v>-0.5599051861487091</v>
      </c>
      <c r="AZ140" s="4">
        <f t="shared" si="469"/>
        <v>-0.61814389294177097</v>
      </c>
      <c r="BA140" s="4">
        <f t="shared" si="470"/>
        <v>-0.46087496566688368</v>
      </c>
      <c r="BB140" s="4">
        <f t="shared" si="471"/>
        <v>-0.9286753004731968</v>
      </c>
      <c r="BC140" s="4">
        <f t="shared" si="472"/>
        <v>-0.39838995113984643</v>
      </c>
      <c r="BD140" s="4">
        <f t="shared" si="473"/>
        <v>6.7734222048200537E-2</v>
      </c>
      <c r="BE140" s="4">
        <f t="shared" si="474"/>
        <v>-0.49464381446995059</v>
      </c>
      <c r="BF140" s="4">
        <f t="shared" si="475"/>
        <v>-0.89849843757095604</v>
      </c>
      <c r="BG140" s="4">
        <f t="shared" si="476"/>
        <v>-0.44466609839092869</v>
      </c>
      <c r="BH140" s="4">
        <f t="shared" si="477"/>
        <v>-0.29890798096121851</v>
      </c>
      <c r="BI140" s="4">
        <f t="shared" si="478"/>
        <v>-0.57505972556742713</v>
      </c>
      <c r="BJ140" s="4">
        <f t="shared" si="479"/>
        <v>-0.55366947636364283</v>
      </c>
      <c r="BK140" s="4">
        <f t="shared" si="480"/>
        <v>-0.14683060603406309</v>
      </c>
      <c r="BL140" s="4">
        <f t="shared" si="481"/>
        <v>-0.26639155687773985</v>
      </c>
      <c r="BM140" s="4">
        <f t="shared" si="482"/>
        <v>-0.61277054187515756</v>
      </c>
      <c r="BN140" s="4">
        <f t="shared" si="483"/>
        <v>-0.89906150497378123</v>
      </c>
      <c r="BO140" s="4">
        <f t="shared" si="484"/>
        <v>-0.31840898137484902</v>
      </c>
      <c r="BP140" s="4">
        <f t="shared" si="485"/>
        <v>-0.68341291903427204</v>
      </c>
      <c r="BQ140" s="4">
        <f t="shared" si="486"/>
        <v>-0.96808493827374409</v>
      </c>
      <c r="BR140" s="4">
        <f t="shared" si="487"/>
        <v>-0.38617926707272621</v>
      </c>
      <c r="BS140" s="4">
        <f t="shared" si="488"/>
        <v>-0.14807113911516204</v>
      </c>
      <c r="BT140" s="4">
        <f t="shared" si="489"/>
        <v>-0.72249372752561358</v>
      </c>
      <c r="BU140" s="4">
        <f t="shared" si="490"/>
        <v>6.906528451124222E-2</v>
      </c>
      <c r="BV140" t="s">
        <v>277</v>
      </c>
      <c r="BW140" s="1">
        <f t="shared" si="464"/>
        <v>45278</v>
      </c>
      <c r="BX140">
        <f>group_stock_price_index[[#This Row],[VNINDEX]]</f>
        <v>1091.8800000000001</v>
      </c>
      <c r="BY140" s="5">
        <f t="shared" si="491"/>
        <v>0</v>
      </c>
      <c r="BZ140" s="5">
        <f t="shared" si="492"/>
        <v>0</v>
      </c>
      <c r="CA140" s="5">
        <f t="shared" si="493"/>
        <v>0</v>
      </c>
      <c r="CB140" s="5">
        <f t="shared" si="494"/>
        <v>0</v>
      </c>
      <c r="CC140" s="5">
        <f t="shared" si="495"/>
        <v>0</v>
      </c>
      <c r="CD140" s="5">
        <f t="shared" ref="CD140:CE140" si="535">IF(AVERAGE(BS140:BS144)&lt;0,0,AVERAGE(BS140:BS144))</f>
        <v>0.10006985000334549</v>
      </c>
      <c r="CE140" s="5">
        <f t="shared" si="535"/>
        <v>0</v>
      </c>
      <c r="CF140" s="5">
        <f t="shared" ref="CF140:CG140" si="536">IF(AVERAGE(BE140:BE144)&lt;0,0,AVERAGE(BE140:BE144))</f>
        <v>0</v>
      </c>
      <c r="CG140" s="5">
        <f t="shared" si="536"/>
        <v>0</v>
      </c>
      <c r="CH140" s="5">
        <f t="shared" si="498"/>
        <v>0</v>
      </c>
      <c r="CI140" s="5">
        <f t="shared" si="499"/>
        <v>6.6195554056347639E-2</v>
      </c>
      <c r="CJ140" s="5">
        <f t="shared" si="500"/>
        <v>0</v>
      </c>
      <c r="CK140" s="5">
        <f t="shared" si="501"/>
        <v>0</v>
      </c>
      <c r="CL140" s="5">
        <f t="shared" si="502"/>
        <v>0.20595829795472326</v>
      </c>
      <c r="CM140" s="5">
        <f t="shared" si="503"/>
        <v>0</v>
      </c>
      <c r="CN140" s="5">
        <f t="shared" si="504"/>
        <v>0</v>
      </c>
      <c r="CO140" s="5">
        <f t="shared" si="505"/>
        <v>0.20479917625377492</v>
      </c>
      <c r="CP140" s="5">
        <f t="shared" si="506"/>
        <v>0</v>
      </c>
      <c r="CQ140" s="5">
        <f t="shared" si="507"/>
        <v>0</v>
      </c>
      <c r="CR140" s="5">
        <f t="shared" ref="CR140:CS140" si="537">IF(AVERAGE(BH140:BH144)&lt;0,0,AVERAGE(BH140:BH144))</f>
        <v>0</v>
      </c>
      <c r="CS140" s="5">
        <f t="shared" si="537"/>
        <v>0</v>
      </c>
      <c r="CT140" s="5">
        <f t="shared" si="509"/>
        <v>0</v>
      </c>
      <c r="CU140" s="5">
        <f t="shared" si="510"/>
        <v>0.1172738076650808</v>
      </c>
    </row>
    <row r="141" spans="1:99" x14ac:dyDescent="0.25">
      <c r="A141" s="1">
        <f>eod_group_score_df_positive[[#This Row],[date]]</f>
        <v>45275</v>
      </c>
      <c r="B141" s="1" t="s">
        <v>277</v>
      </c>
      <c r="C141" s="2">
        <f>AVERAGE(eod_group_score_df_positive!C141:C145)</f>
        <v>5.995266304987721E-2</v>
      </c>
      <c r="D141" s="2">
        <f>AVERAGE(eod_group_score_df_positive!D141:D145)</f>
        <v>4.7590402558097974E-2</v>
      </c>
      <c r="E141" s="2">
        <f>AVERAGE(eod_group_score_df_positive!E141:E145)</f>
        <v>0.11267229474431732</v>
      </c>
      <c r="F141" s="2">
        <f>AVERAGE(eod_group_score_df_positive!F141:F145)</f>
        <v>3.0622029537516322E-2</v>
      </c>
      <c r="G141" s="2">
        <f>AVERAGE(eod_group_score_df_positive!G141:G145)</f>
        <v>0.19318658518317225</v>
      </c>
      <c r="H141" s="2">
        <f>AVERAGE(eod_group_score_df_positive!H141:H145)</f>
        <v>0.29076725733957465</v>
      </c>
      <c r="I141" s="2">
        <f>AVERAGE(eod_group_score_df_positive!I141:I145)</f>
        <v>0.18374642944682287</v>
      </c>
      <c r="J141" s="2">
        <f>AVERAGE(eod_group_score_df_positive!J141:J145)</f>
        <v>6.1557107711601534E-2</v>
      </c>
      <c r="K141" s="2">
        <f>AVERAGE(eod_group_score_df_positive!K141:K145)</f>
        <v>0.15369066108888885</v>
      </c>
      <c r="L141" s="2">
        <f>AVERAGE(eod_group_score_df_positive!L141:L145)</f>
        <v>4.755058605790613E-2</v>
      </c>
      <c r="M141" s="2">
        <f>AVERAGE(eod_group_score_df_positive!M141:M145)</f>
        <v>5.5534275296717749E-2</v>
      </c>
      <c r="N141" s="2">
        <f>AVERAGE(eod_group_score_df_positive!N141:N145)</f>
        <v>9.0128122818747505E-2</v>
      </c>
      <c r="O141" s="2">
        <f>AVERAGE(eod_group_score_df_positive!O141:O145)</f>
        <v>0.14074974226490178</v>
      </c>
      <c r="P141" s="2">
        <f>AVERAGE(eod_group_score_df_positive!P141:P145)</f>
        <v>0.14151214001696422</v>
      </c>
      <c r="Q141" s="2">
        <f>AVERAGE(eod_group_score_df_positive!Q141:Q145)</f>
        <v>7.5676101474704646E-2</v>
      </c>
      <c r="R141" s="2">
        <f>AVERAGE(eod_group_score_df_positive!R141:R145)</f>
        <v>1.4988836289065902E-2</v>
      </c>
      <c r="S141" s="2">
        <f>AVERAGE(eod_group_score_df_positive!S141:S145)</f>
        <v>0.12203989084494185</v>
      </c>
      <c r="T141" s="2">
        <f>AVERAGE(eod_group_score_df_positive!T141:T145)</f>
        <v>5.076891831136774E-2</v>
      </c>
      <c r="U141" s="2">
        <f>AVERAGE(eod_group_score_df_positive!U141:U145)</f>
        <v>4.460780758995659E-2</v>
      </c>
      <c r="V141" s="2">
        <f>AVERAGE(eod_group_score_df_positive!V141:V145)</f>
        <v>0.1378793082748172</v>
      </c>
      <c r="W141" s="2">
        <f>AVERAGE(eod_group_score_df_positive!W141:W145)</f>
        <v>0.1792542470116959</v>
      </c>
      <c r="X141" s="2">
        <f>AVERAGE(eod_group_score_df_positive!X141:X145)</f>
        <v>6.4905645481547591E-2</v>
      </c>
      <c r="Y141" s="2">
        <f>AVERAGE(eod_group_score_df_positive!Y141:Y145)</f>
        <v>0.25401714992156305</v>
      </c>
      <c r="Z141" s="1" t="s">
        <v>277</v>
      </c>
      <c r="AA141" s="2">
        <f>ABS(AVERAGE(eod_group_score_df_negative!C141:C145))</f>
        <v>0.30096758335074397</v>
      </c>
      <c r="AB141" s="2">
        <f>ABS(AVERAGE(eod_group_score_df_negative!D141:D145))</f>
        <v>0.1412810276451221</v>
      </c>
      <c r="AC141" s="2">
        <f>ABS(AVERAGE(eod_group_score_df_negative!E141:E145))</f>
        <v>0.32321227536031827</v>
      </c>
      <c r="AD141" s="2">
        <f>ABS(AVERAGE(eod_group_score_df_negative!F141:F145))</f>
        <v>0.44674014543810986</v>
      </c>
      <c r="AE141" s="2">
        <f>ABS(AVERAGE(eod_group_score_df_negative!G141:G145))</f>
        <v>0.21056834549716577</v>
      </c>
      <c r="AF141" s="2">
        <f>ABS(AVERAGE(eod_group_score_df_negative!H141:H145))</f>
        <v>0.25042737601357551</v>
      </c>
      <c r="AG141" s="2">
        <f>ABS(AVERAGE(eod_group_score_df_negative!I141:I145))</f>
        <v>0.61386098291235114</v>
      </c>
      <c r="AH141" s="2">
        <f>ABS(AVERAGE(eod_group_score_df_negative!J141:J145))</f>
        <v>0.54618589156182096</v>
      </c>
      <c r="AI141" s="2">
        <f>ABS(AVERAGE(eod_group_score_df_negative!K141:K145))</f>
        <v>0.36872664611068867</v>
      </c>
      <c r="AJ141" s="2">
        <f>ABS(AVERAGE(eod_group_score_df_negative!L141:L145))</f>
        <v>8.0662636446641428E-2</v>
      </c>
      <c r="AK141" s="2">
        <f>ABS(AVERAGE(eod_group_score_df_negative!M141:M145))</f>
        <v>0.17506284783570739</v>
      </c>
      <c r="AL141" s="2">
        <f>ABS(AVERAGE(eod_group_score_df_negative!N141:N145))</f>
        <v>0.2108720942696935</v>
      </c>
      <c r="AM141" s="2">
        <f>ABS(AVERAGE(eod_group_score_df_negative!O141:O145))</f>
        <v>0.14521577584594136</v>
      </c>
      <c r="AN141" s="2">
        <f>ABS(AVERAGE(eod_group_score_df_negative!P141:P145))</f>
        <v>0.23312073850151008</v>
      </c>
      <c r="AO141" s="2">
        <f>ABS(AVERAGE(eod_group_score_df_negative!Q141:Q145))</f>
        <v>0.18803997556789087</v>
      </c>
      <c r="AP141" s="2">
        <f>ABS(AVERAGE(eod_group_score_df_negative!R141:R145))</f>
        <v>0.21421725207510778</v>
      </c>
      <c r="AQ141" s="2">
        <f>ABS(AVERAGE(eod_group_score_df_negative!S141:S145))</f>
        <v>0.2878579195043689</v>
      </c>
      <c r="AR141" s="2">
        <f>ABS(AVERAGE(eod_group_score_df_negative!T141:T145))</f>
        <v>0.29450603885309645</v>
      </c>
      <c r="AS141" s="2">
        <f>ABS(AVERAGE(eod_group_score_df_negative!U141:U145))</f>
        <v>0.37169585432442626</v>
      </c>
      <c r="AT141" s="2">
        <f>ABS(AVERAGE(eod_group_score_df_negative!V141:V145))</f>
        <v>0.3104333353898468</v>
      </c>
      <c r="AU141" s="2">
        <f>ABS(AVERAGE(eod_group_score_df_negative!W141:W145))</f>
        <v>0.20483125116667522</v>
      </c>
      <c r="AV141" s="2">
        <f>ABS(AVERAGE(eod_group_score_df_negative!X141:X145))</f>
        <v>0.35324018338775182</v>
      </c>
      <c r="AW141" s="2">
        <f>ABS(AVERAGE(eod_group_score_df_negative!Y141:Y145))</f>
        <v>0.2628732184930832</v>
      </c>
      <c r="AX141" t="s">
        <v>277</v>
      </c>
      <c r="AY141" s="4">
        <f t="shared" si="468"/>
        <v>-0.66777888662233809</v>
      </c>
      <c r="AZ141" s="4">
        <f t="shared" si="469"/>
        <v>-0.49605504117915444</v>
      </c>
      <c r="BA141" s="4">
        <f t="shared" si="470"/>
        <v>-0.48301774152147686</v>
      </c>
      <c r="BB141" s="4">
        <f t="shared" si="471"/>
        <v>-0.87170315897324768</v>
      </c>
      <c r="BC141" s="4">
        <f t="shared" si="472"/>
        <v>-4.3050273800259935E-2</v>
      </c>
      <c r="BD141" s="4">
        <f t="shared" si="473"/>
        <v>7.4538583422492713E-2</v>
      </c>
      <c r="BE141" s="4">
        <f t="shared" si="474"/>
        <v>-0.53925596327312164</v>
      </c>
      <c r="BF141" s="4">
        <f t="shared" si="475"/>
        <v>-0.79742388547397447</v>
      </c>
      <c r="BG141" s="4">
        <f t="shared" si="476"/>
        <v>-0.41161726852906561</v>
      </c>
      <c r="BH141" s="4">
        <f t="shared" si="477"/>
        <v>-0.25825768779472691</v>
      </c>
      <c r="BI141" s="4">
        <f t="shared" si="478"/>
        <v>-0.5183437282968526</v>
      </c>
      <c r="BJ141" s="4">
        <f t="shared" si="479"/>
        <v>-0.40114247298190009</v>
      </c>
      <c r="BK141" s="4">
        <f t="shared" si="480"/>
        <v>-1.5617384957960232E-2</v>
      </c>
      <c r="BL141" s="4">
        <f t="shared" si="481"/>
        <v>-0.24452898754327662</v>
      </c>
      <c r="BM141" s="4">
        <f t="shared" si="482"/>
        <v>-0.42607896853795973</v>
      </c>
      <c r="BN141" s="4">
        <f t="shared" si="483"/>
        <v>-0.8692108364481933</v>
      </c>
      <c r="BO141" s="4">
        <f t="shared" si="484"/>
        <v>-0.40453504379083804</v>
      </c>
      <c r="BP141" s="4">
        <f t="shared" si="485"/>
        <v>-0.70592180372244562</v>
      </c>
      <c r="BQ141" s="4">
        <f t="shared" si="486"/>
        <v>-0.78569581932175925</v>
      </c>
      <c r="BR141" s="4">
        <f t="shared" si="487"/>
        <v>-0.38489663308291455</v>
      </c>
      <c r="BS141" s="4">
        <f t="shared" si="488"/>
        <v>-6.6591954854544499E-2</v>
      </c>
      <c r="BT141" s="4">
        <f t="shared" si="489"/>
        <v>-0.68955497818998801</v>
      </c>
      <c r="BU141" s="4">
        <f t="shared" si="490"/>
        <v>-1.7133359630365327E-2</v>
      </c>
      <c r="BV141" t="s">
        <v>277</v>
      </c>
      <c r="BW141" s="1">
        <f t="shared" si="464"/>
        <v>45275</v>
      </c>
      <c r="BX141">
        <f>group_stock_price_index[[#This Row],[VNINDEX]]</f>
        <v>1102.3</v>
      </c>
      <c r="BY141" s="5">
        <f t="shared" si="491"/>
        <v>0</v>
      </c>
      <c r="BZ141" s="5">
        <f t="shared" si="492"/>
        <v>6.7785433961140534E-2</v>
      </c>
      <c r="CA141" s="5">
        <f t="shared" si="493"/>
        <v>0</v>
      </c>
      <c r="CB141" s="5">
        <f t="shared" si="494"/>
        <v>2.8082702930460092E-2</v>
      </c>
      <c r="CC141" s="5">
        <f t="shared" si="495"/>
        <v>0</v>
      </c>
      <c r="CD141" s="5">
        <f t="shared" ref="CD141:CE141" si="538">IF(AVERAGE(BS141:BS145)&lt;0,0,AVERAGE(BS141:BS145))</f>
        <v>0.20159351367445771</v>
      </c>
      <c r="CE141" s="5">
        <f t="shared" si="538"/>
        <v>0</v>
      </c>
      <c r="CF141" s="5">
        <f t="shared" ref="CF141:CG141" si="539">IF(AVERAGE(BE141:BE145)&lt;0,0,AVERAGE(BE141:BE145))</f>
        <v>0</v>
      </c>
      <c r="CG141" s="5">
        <f t="shared" si="539"/>
        <v>0</v>
      </c>
      <c r="CH141" s="5">
        <f t="shared" si="498"/>
        <v>0.22787761916182775</v>
      </c>
      <c r="CI141" s="5">
        <f t="shared" si="499"/>
        <v>0.26183674385668637</v>
      </c>
      <c r="CJ141" s="5">
        <f t="shared" si="500"/>
        <v>0.17132005610611276</v>
      </c>
      <c r="CK141" s="5">
        <f t="shared" si="501"/>
        <v>0</v>
      </c>
      <c r="CL141" s="5">
        <f t="shared" si="502"/>
        <v>0.32727075091044</v>
      </c>
      <c r="CM141" s="5">
        <f t="shared" si="503"/>
        <v>0</v>
      </c>
      <c r="CN141" s="5">
        <f t="shared" si="504"/>
        <v>0.13180205253443941</v>
      </c>
      <c r="CO141" s="5">
        <f t="shared" si="505"/>
        <v>0.3971743906279574</v>
      </c>
      <c r="CP141" s="5">
        <f t="shared" si="506"/>
        <v>0</v>
      </c>
      <c r="CQ141" s="5">
        <f t="shared" si="507"/>
        <v>0.16657435092215311</v>
      </c>
      <c r="CR141" s="5">
        <f t="shared" ref="CR141:CS141" si="540">IF(AVERAGE(BH141:BH145)&lt;0,0,AVERAGE(BH141:BH145))</f>
        <v>1.2874021050915263E-2</v>
      </c>
      <c r="CS141" s="5">
        <f t="shared" si="540"/>
        <v>0</v>
      </c>
      <c r="CT141" s="5">
        <f t="shared" si="509"/>
        <v>0</v>
      </c>
      <c r="CU141" s="5">
        <f t="shared" si="510"/>
        <v>0.22616584667581568</v>
      </c>
    </row>
    <row r="142" spans="1:99" x14ac:dyDescent="0.25">
      <c r="A142" s="1">
        <f>eod_group_score_df_positive[[#This Row],[date]]</f>
        <v>45274</v>
      </c>
      <c r="B142" s="1" t="s">
        <v>277</v>
      </c>
      <c r="C142" s="2">
        <f>AVERAGE(eod_group_score_df_positive!C142:C146)</f>
        <v>4.8425067310826041E-2</v>
      </c>
      <c r="D142" s="2">
        <f>AVERAGE(eod_group_score_df_positive!D142:D146)</f>
        <v>5.9596947438331195E-2</v>
      </c>
      <c r="E142" s="2">
        <f>AVERAGE(eod_group_score_df_positive!E142:E146)</f>
        <v>0.11136584982138645</v>
      </c>
      <c r="F142" s="2">
        <f>AVERAGE(eod_group_score_df_positive!F142:F146)</f>
        <v>9.6661429118109182E-2</v>
      </c>
      <c r="G142" s="2">
        <f>AVERAGE(eod_group_score_df_positive!G142:G146)</f>
        <v>0.10662975159640301</v>
      </c>
      <c r="H142" s="2">
        <f>AVERAGE(eod_group_score_df_positive!H142:H146)</f>
        <v>0.30557529199838651</v>
      </c>
      <c r="I142" s="2">
        <f>AVERAGE(eod_group_score_df_positive!I142:I146)</f>
        <v>0.19223907986074057</v>
      </c>
      <c r="J142" s="2">
        <f>AVERAGE(eod_group_score_df_positive!J142:J146)</f>
        <v>8.7863396934535612E-2</v>
      </c>
      <c r="K142" s="2">
        <f>AVERAGE(eod_group_score_df_positive!K142:K146)</f>
        <v>0.18126803402057121</v>
      </c>
      <c r="L142" s="2">
        <f>AVERAGE(eod_group_score_df_positive!L142:L146)</f>
        <v>4.7332921752072918E-2</v>
      </c>
      <c r="M142" s="2">
        <f>AVERAGE(eod_group_score_df_positive!M142:M146)</f>
        <v>5.302916908713666E-2</v>
      </c>
      <c r="N142" s="2">
        <f>AVERAGE(eod_group_score_df_positive!N142:N146)</f>
        <v>8.4465919770285114E-2</v>
      </c>
      <c r="O142" s="2">
        <f>AVERAGE(eod_group_score_df_positive!O142:O146)</f>
        <v>0.1792223392107451</v>
      </c>
      <c r="P142" s="2">
        <f>AVERAGE(eod_group_score_df_positive!P142:P146)</f>
        <v>0.17105775352814886</v>
      </c>
      <c r="Q142" s="2">
        <f>AVERAGE(eod_group_score_df_positive!Q142:Q146)</f>
        <v>8.9691490361499523E-2</v>
      </c>
      <c r="R142" s="2">
        <f>AVERAGE(eod_group_score_df_positive!R142:R146)</f>
        <v>6.6614082892250638E-3</v>
      </c>
      <c r="S142" s="2">
        <f>AVERAGE(eod_group_score_df_positive!S142:S146)</f>
        <v>0.18627509846696508</v>
      </c>
      <c r="T142" s="2">
        <f>AVERAGE(eod_group_score_df_positive!T142:T146)</f>
        <v>7.9271541179584501E-2</v>
      </c>
      <c r="U142" s="2">
        <f>AVERAGE(eod_group_score_df_positive!U142:U146)</f>
        <v>4.3634962509986455E-2</v>
      </c>
      <c r="V142" s="2">
        <f>AVERAGE(eod_group_score_df_positive!V142:V146)</f>
        <v>0.13213368346100207</v>
      </c>
      <c r="W142" s="2">
        <f>AVERAGE(eod_group_score_df_positive!W142:W146)</f>
        <v>0.16377565659545429</v>
      </c>
      <c r="X142" s="2">
        <f>AVERAGE(eod_group_score_df_positive!X142:X146)</f>
        <v>5.8851362023963072E-2</v>
      </c>
      <c r="Y142" s="2">
        <f>AVERAGE(eod_group_score_df_positive!Y142:Y146)</f>
        <v>0.10771419633144834</v>
      </c>
      <c r="Z142" s="1" t="s">
        <v>277</v>
      </c>
      <c r="AA142" s="2">
        <f>ABS(AVERAGE(eod_group_score_df_negative!C142:C146))</f>
        <v>0.29184562331806785</v>
      </c>
      <c r="AB142" s="2">
        <f>ABS(AVERAGE(eod_group_score_df_negative!D142:D146))</f>
        <v>9.9960584491506341E-2</v>
      </c>
      <c r="AC142" s="2">
        <f>ABS(AVERAGE(eod_group_score_df_negative!E142:E146))</f>
        <v>0.33842570007139194</v>
      </c>
      <c r="AD142" s="2">
        <f>ABS(AVERAGE(eod_group_score_df_negative!F142:F146))</f>
        <v>0.37565765817885388</v>
      </c>
      <c r="AE142" s="2">
        <f>ABS(AVERAGE(eod_group_score_df_negative!G142:G146))</f>
        <v>0.25414516908499324</v>
      </c>
      <c r="AF142" s="2">
        <f>ABS(AVERAGE(eod_group_score_df_negative!H142:H146))</f>
        <v>0.22541762355143763</v>
      </c>
      <c r="AG142" s="2">
        <f>ABS(AVERAGE(eod_group_score_df_negative!I142:I146))</f>
        <v>0.62488782023563794</v>
      </c>
      <c r="AH142" s="2">
        <f>ABS(AVERAGE(eod_group_score_df_negative!J142:J146))</f>
        <v>0.51214239167447473</v>
      </c>
      <c r="AI142" s="2">
        <f>ABS(AVERAGE(eod_group_score_df_negative!K142:K146))</f>
        <v>0.32843598708528432</v>
      </c>
      <c r="AJ142" s="2">
        <f>ABS(AVERAGE(eod_group_score_df_negative!L142:L146))</f>
        <v>0.15384502967708938</v>
      </c>
      <c r="AK142" s="2">
        <f>ABS(AVERAGE(eod_group_score_df_negative!M142:M146))</f>
        <v>0.17799250297292632</v>
      </c>
      <c r="AL142" s="2">
        <f>ABS(AVERAGE(eod_group_score_df_negative!N142:N146))</f>
        <v>0.17585033972877689</v>
      </c>
      <c r="AM142" s="2">
        <f>ABS(AVERAGE(eod_group_score_df_negative!O142:O146))</f>
        <v>0.13480087757897846</v>
      </c>
      <c r="AN142" s="2">
        <f>ABS(AVERAGE(eod_group_score_df_negative!P142:P146))</f>
        <v>0.24374479917849462</v>
      </c>
      <c r="AO142" s="2">
        <f>ABS(AVERAGE(eod_group_score_df_negative!Q142:Q146))</f>
        <v>0.18287448492039762</v>
      </c>
      <c r="AP142" s="2">
        <f>ABS(AVERAGE(eod_group_score_df_negative!R142:R146))</f>
        <v>0.23019391839500775</v>
      </c>
      <c r="AQ142" s="2">
        <f>ABS(AVERAGE(eod_group_score_df_negative!S142:S146))</f>
        <v>0.3834085921709226</v>
      </c>
      <c r="AR142" s="2">
        <f>ABS(AVERAGE(eod_group_score_df_negative!T142:T146))</f>
        <v>0.18577764022973123</v>
      </c>
      <c r="AS142" s="2">
        <f>ABS(AVERAGE(eod_group_score_df_negative!U142:U146))</f>
        <v>0.38626064049456155</v>
      </c>
      <c r="AT142" s="2">
        <f>ABS(AVERAGE(eod_group_score_df_negative!V142:V146))</f>
        <v>0.3319710709916176</v>
      </c>
      <c r="AU142" s="2">
        <f>ABS(AVERAGE(eod_group_score_df_negative!W142:W146))</f>
        <v>0.19968877816762456</v>
      </c>
      <c r="AV142" s="2">
        <f>ABS(AVERAGE(eod_group_score_df_negative!X142:X146))</f>
        <v>0.33029606851593496</v>
      </c>
      <c r="AW142" s="2">
        <f>ABS(AVERAGE(eod_group_score_df_negative!Y142:Y146))</f>
        <v>0.27732231810079905</v>
      </c>
      <c r="AX142" t="s">
        <v>277</v>
      </c>
      <c r="AY142" s="4">
        <f t="shared" si="468"/>
        <v>-0.71537326813939794</v>
      </c>
      <c r="AZ142" s="4">
        <f t="shared" si="469"/>
        <v>-0.25297230763712431</v>
      </c>
      <c r="BA142" s="4">
        <f t="shared" si="470"/>
        <v>-0.50481128492549976</v>
      </c>
      <c r="BB142" s="4">
        <f t="shared" si="471"/>
        <v>-0.59069437709454742</v>
      </c>
      <c r="BC142" s="4">
        <f t="shared" si="472"/>
        <v>-0.40888490034168001</v>
      </c>
      <c r="BD142" s="4">
        <f t="shared" si="473"/>
        <v>0.15095807514484161</v>
      </c>
      <c r="BE142" s="4">
        <f t="shared" si="474"/>
        <v>-0.52947558123942229</v>
      </c>
      <c r="BF142" s="4">
        <f t="shared" si="475"/>
        <v>-0.70712483578457219</v>
      </c>
      <c r="BG142" s="4">
        <f t="shared" si="476"/>
        <v>-0.28873217979606486</v>
      </c>
      <c r="BH142" s="4">
        <f t="shared" si="477"/>
        <v>-0.52944225333023609</v>
      </c>
      <c r="BI142" s="4">
        <f t="shared" si="478"/>
        <v>-0.54091606545597437</v>
      </c>
      <c r="BJ142" s="4">
        <f t="shared" si="479"/>
        <v>-0.35105152530367034</v>
      </c>
      <c r="BK142" s="4">
        <f t="shared" si="480"/>
        <v>0.14145916370735151</v>
      </c>
      <c r="BL142" s="4">
        <f t="shared" si="481"/>
        <v>-0.17523287929655407</v>
      </c>
      <c r="BM142" s="4">
        <f t="shared" si="482"/>
        <v>-0.34187317203669693</v>
      </c>
      <c r="BN142" s="4">
        <f t="shared" si="483"/>
        <v>-0.94375124779772568</v>
      </c>
      <c r="BO142" s="4">
        <f t="shared" si="484"/>
        <v>-0.34604026224311019</v>
      </c>
      <c r="BP142" s="4">
        <f t="shared" si="485"/>
        <v>-0.401835231045929</v>
      </c>
      <c r="BQ142" s="4">
        <f t="shared" si="486"/>
        <v>-0.79699740027569055</v>
      </c>
      <c r="BR142" s="4">
        <f t="shared" si="487"/>
        <v>-0.43058681388927006</v>
      </c>
      <c r="BS142" s="4">
        <f t="shared" si="488"/>
        <v>-9.8807801086727862E-2</v>
      </c>
      <c r="BT142" s="4">
        <f t="shared" si="489"/>
        <v>-0.69753693636206993</v>
      </c>
      <c r="BU142" s="4">
        <f t="shared" si="490"/>
        <v>-0.4404987979372425</v>
      </c>
      <c r="BV142" t="s">
        <v>277</v>
      </c>
      <c r="BW142" s="1">
        <f t="shared" si="464"/>
        <v>45274</v>
      </c>
      <c r="BX142">
        <f>group_stock_price_index[[#This Row],[VNINDEX]]</f>
        <v>1110.1300000000001</v>
      </c>
      <c r="BY142" s="5">
        <f t="shared" si="491"/>
        <v>0.24268682998681274</v>
      </c>
      <c r="BZ142" s="5">
        <f t="shared" si="492"/>
        <v>0.32711016561461081</v>
      </c>
      <c r="CA142" s="5">
        <f t="shared" si="493"/>
        <v>7.2516250077657815E-2</v>
      </c>
      <c r="CB142" s="5">
        <f t="shared" si="494"/>
        <v>0.26263181160781179</v>
      </c>
      <c r="CC142" s="5">
        <f t="shared" si="495"/>
        <v>0</v>
      </c>
      <c r="CD142" s="5">
        <f t="shared" ref="CD142:CE142" si="541">IF(AVERAGE(BS142:BS146)&lt;0,0,AVERAGE(BS142:BS146))</f>
        <v>0.38083012243497177</v>
      </c>
      <c r="CE142" s="5">
        <f t="shared" si="541"/>
        <v>4.0727325516423621E-2</v>
      </c>
      <c r="CF142" s="5">
        <f t="shared" ref="CF142:CG142" si="542">IF(AVERAGE(BE142:BE146)&lt;0,0,AVERAGE(BE142:BE146))</f>
        <v>2.1519673270185558E-2</v>
      </c>
      <c r="CG142" s="5">
        <f t="shared" si="542"/>
        <v>0</v>
      </c>
      <c r="CH142" s="5">
        <f t="shared" si="498"/>
        <v>0.49527543492429704</v>
      </c>
      <c r="CI142" s="5">
        <f t="shared" si="499"/>
        <v>0.48763068147081789</v>
      </c>
      <c r="CJ142" s="5">
        <f t="shared" si="500"/>
        <v>0.42838313711281517</v>
      </c>
      <c r="CK142" s="5">
        <f t="shared" si="501"/>
        <v>0.31611788905821403</v>
      </c>
      <c r="CL142" s="5">
        <f t="shared" si="502"/>
        <v>0.45470442793625399</v>
      </c>
      <c r="CM142" s="5">
        <f t="shared" si="503"/>
        <v>0</v>
      </c>
      <c r="CN142" s="5">
        <f t="shared" si="504"/>
        <v>0.3827016899537693</v>
      </c>
      <c r="CO142" s="5">
        <f t="shared" si="505"/>
        <v>0.57023819326220049</v>
      </c>
      <c r="CP142" s="5">
        <f t="shared" si="506"/>
        <v>0.22108055528053588</v>
      </c>
      <c r="CQ142" s="5">
        <f t="shared" si="507"/>
        <v>0.42379261015568065</v>
      </c>
      <c r="CR142" s="5">
        <f t="shared" ref="CR142:CS142" si="543">IF(AVERAGE(BH142:BH146)&lt;0,0,AVERAGE(BH142:BH146))</f>
        <v>0.19472400013208505</v>
      </c>
      <c r="CS142" s="5">
        <f t="shared" si="543"/>
        <v>3.4614288264598315E-2</v>
      </c>
      <c r="CT142" s="5">
        <f t="shared" si="509"/>
        <v>0.19556449039996418</v>
      </c>
      <c r="CU142" s="5">
        <f t="shared" si="510"/>
        <v>0.37792830539190669</v>
      </c>
    </row>
    <row r="143" spans="1:99" x14ac:dyDescent="0.25">
      <c r="A143" s="1">
        <f>eod_group_score_df_positive[[#This Row],[date]]</f>
        <v>45273</v>
      </c>
      <c r="B143" s="1" t="s">
        <v>277</v>
      </c>
      <c r="C143" s="2">
        <f>AVERAGE(eod_group_score_df_positive!C143:C147)</f>
        <v>6.611045397329289E-2</v>
      </c>
      <c r="D143" s="2">
        <f>AVERAGE(eod_group_score_df_positive!D143:D147)</f>
        <v>9.1803830077522935E-2</v>
      </c>
      <c r="E143" s="2">
        <f>AVERAGE(eod_group_score_df_positive!E143:E147)</f>
        <v>0.25404540880422011</v>
      </c>
      <c r="F143" s="2">
        <f>AVERAGE(eod_group_score_df_positive!F143:F147)</f>
        <v>0.10105370348138216</v>
      </c>
      <c r="G143" s="2">
        <f>AVERAGE(eod_group_score_df_positive!G143:G147)</f>
        <v>0.11072433927281197</v>
      </c>
      <c r="H143" s="2">
        <f>AVERAGE(eod_group_score_df_positive!H143:H147)</f>
        <v>0.22006901842261811</v>
      </c>
      <c r="I143" s="2">
        <f>AVERAGE(eod_group_score_df_positive!I143:I147)</f>
        <v>0.23132028524371515</v>
      </c>
      <c r="J143" s="2">
        <f>AVERAGE(eod_group_score_df_positive!J143:J147)</f>
        <v>8.4733827578523255E-2</v>
      </c>
      <c r="K143" s="2">
        <f>AVERAGE(eod_group_score_df_positive!K143:K147)</f>
        <v>0.22293337532827945</v>
      </c>
      <c r="L143" s="2">
        <f>AVERAGE(eod_group_score_df_positive!L143:L147)</f>
        <v>7.4077189487385939E-2</v>
      </c>
      <c r="M143" s="2">
        <f>AVERAGE(eod_group_score_df_positive!M143:M147)</f>
        <v>5.5782227447821298E-2</v>
      </c>
      <c r="N143" s="2">
        <f>AVERAGE(eod_group_score_df_positive!N143:N147)</f>
        <v>0.20792027025856502</v>
      </c>
      <c r="O143" s="2">
        <f>AVERAGE(eod_group_score_df_positive!O143:O147)</f>
        <v>0.28534946234976044</v>
      </c>
      <c r="P143" s="2">
        <f>AVERAGE(eod_group_score_df_positive!P143:P147)</f>
        <v>0.52328422790804119</v>
      </c>
      <c r="Q143" s="2">
        <f>AVERAGE(eod_group_score_df_positive!Q143:Q147)</f>
        <v>0.18392927469901765</v>
      </c>
      <c r="R143" s="2">
        <f>AVERAGE(eod_group_score_df_positive!R143:R147)</f>
        <v>1.2676867221065485E-2</v>
      </c>
      <c r="S143" s="2">
        <f>AVERAGE(eod_group_score_df_positive!S143:S147)</f>
        <v>0.38489062320043788</v>
      </c>
      <c r="T143" s="2">
        <f>AVERAGE(eod_group_score_df_positive!T143:T147)</f>
        <v>0.11780876840673604</v>
      </c>
      <c r="U143" s="2">
        <f>AVERAGE(eod_group_score_df_positive!U143:U147)</f>
        <v>9.6837433362581049E-2</v>
      </c>
      <c r="V143" s="2">
        <f>AVERAGE(eod_group_score_df_positive!V143:V147)</f>
        <v>0.28037637121287706</v>
      </c>
      <c r="W143" s="2">
        <f>AVERAGE(eod_group_score_df_positive!W143:W147)</f>
        <v>0.16495802510227764</v>
      </c>
      <c r="X143" s="2">
        <f>AVERAGE(eod_group_score_df_positive!X143:X147)</f>
        <v>0.11151399026086625</v>
      </c>
      <c r="Y143" s="2">
        <f>AVERAGE(eod_group_score_df_positive!Y143:Y147)</f>
        <v>0.36142381411939317</v>
      </c>
      <c r="Z143" s="1" t="s">
        <v>277</v>
      </c>
      <c r="AA143" s="2">
        <f>ABS(AVERAGE(eod_group_score_df_negative!C143:C147))</f>
        <v>0.15796881311259431</v>
      </c>
      <c r="AB143" s="2">
        <f>ABS(AVERAGE(eod_group_score_df_negative!D143:D147))</f>
        <v>6.4684542453953386E-2</v>
      </c>
      <c r="AC143" s="2">
        <f>ABS(AVERAGE(eod_group_score_df_negative!E143:E147))</f>
        <v>0.2995015501336451</v>
      </c>
      <c r="AD143" s="2">
        <f>ABS(AVERAGE(eod_group_score_df_negative!F143:F147))</f>
        <v>0.44796566903571833</v>
      </c>
      <c r="AE143" s="2">
        <f>ABS(AVERAGE(eod_group_score_df_negative!G143:G147))</f>
        <v>0.3099284848297984</v>
      </c>
      <c r="AF143" s="2">
        <f>ABS(AVERAGE(eod_group_score_df_negative!H143:H147))</f>
        <v>0.24670836633467302</v>
      </c>
      <c r="AG143" s="2">
        <f>ABS(AVERAGE(eod_group_score_df_negative!I143:I147))</f>
        <v>0.60731069236421698</v>
      </c>
      <c r="AH143" s="2">
        <f>ABS(AVERAGE(eod_group_score_df_negative!J143:J147))</f>
        <v>1.274959853048576</v>
      </c>
      <c r="AI143" s="2">
        <f>ABS(AVERAGE(eod_group_score_df_negative!K143:K147))</f>
        <v>0.25323546174725176</v>
      </c>
      <c r="AJ143" s="2">
        <f>ABS(AVERAGE(eod_group_score_df_negative!L143:L147))</f>
        <v>0.17321171990879788</v>
      </c>
      <c r="AK143" s="2">
        <f>ABS(AVERAGE(eod_group_score_df_negative!M143:M147))</f>
        <v>0.20136006773239937</v>
      </c>
      <c r="AL143" s="2">
        <f>ABS(AVERAGE(eod_group_score_df_negative!N143:N147))</f>
        <v>0.1480433878668814</v>
      </c>
      <c r="AM143" s="2">
        <f>ABS(AVERAGE(eod_group_score_df_negative!O143:O147))</f>
        <v>0.18176467479041691</v>
      </c>
      <c r="AN143" s="2">
        <f>ABS(AVERAGE(eod_group_score_df_negative!P143:P147))</f>
        <v>0.27730284218708745</v>
      </c>
      <c r="AO143" s="2">
        <f>ABS(AVERAGE(eod_group_score_df_negative!Q143:Q147))</f>
        <v>0.14011947708594766</v>
      </c>
      <c r="AP143" s="2">
        <f>ABS(AVERAGE(eod_group_score_df_negative!R143:R147))</f>
        <v>0.20888604737243047</v>
      </c>
      <c r="AQ143" s="2">
        <f>ABS(AVERAGE(eod_group_score_df_negative!S143:S147))</f>
        <v>0.34928773779859307</v>
      </c>
      <c r="AR143" s="2">
        <f>ABS(AVERAGE(eod_group_score_df_negative!T143:T147))</f>
        <v>0.1816240634856609</v>
      </c>
      <c r="AS143" s="2">
        <f>ABS(AVERAGE(eod_group_score_df_negative!U143:U147))</f>
        <v>0.30712358331447598</v>
      </c>
      <c r="AT143" s="2">
        <f>ABS(AVERAGE(eod_group_score_df_negative!V143:V147))</f>
        <v>0.30025399521830953</v>
      </c>
      <c r="AU143" s="2">
        <f>ABS(AVERAGE(eod_group_score_df_negative!W143:W147))</f>
        <v>9.975096537789227E-2</v>
      </c>
      <c r="AV143" s="2">
        <f>ABS(AVERAGE(eod_group_score_df_negative!X143:X147))</f>
        <v>0.260318896800386</v>
      </c>
      <c r="AW143" s="2">
        <f>ABS(AVERAGE(eod_group_score_df_negative!Y143:Y147))</f>
        <v>0.18937891907413892</v>
      </c>
      <c r="AX143" t="s">
        <v>277</v>
      </c>
      <c r="AY143" s="4">
        <f t="shared" si="468"/>
        <v>-0.4099368956972404</v>
      </c>
      <c r="AZ143" s="4">
        <f t="shared" si="469"/>
        <v>0.17329905848509436</v>
      </c>
      <c r="BA143" s="4">
        <f t="shared" si="470"/>
        <v>-8.2117949697791362E-2</v>
      </c>
      <c r="BB143" s="4">
        <f t="shared" si="471"/>
        <v>-0.63187563667169278</v>
      </c>
      <c r="BC143" s="4">
        <f t="shared" si="472"/>
        <v>-0.47355951070090591</v>
      </c>
      <c r="BD143" s="4">
        <f t="shared" si="473"/>
        <v>-5.7070776738479941E-2</v>
      </c>
      <c r="BE143" s="4">
        <f t="shared" si="474"/>
        <v>-0.44833832419708308</v>
      </c>
      <c r="BF143" s="4">
        <f t="shared" si="475"/>
        <v>-0.87536335751822658</v>
      </c>
      <c r="BG143" s="4">
        <f t="shared" si="476"/>
        <v>-6.3637273293812191E-2</v>
      </c>
      <c r="BH143" s="4">
        <f t="shared" si="477"/>
        <v>-0.40088546899848071</v>
      </c>
      <c r="BI143" s="4">
        <f t="shared" si="478"/>
        <v>-0.56613728279335929</v>
      </c>
      <c r="BJ143" s="4">
        <f t="shared" si="479"/>
        <v>0.16821066146753161</v>
      </c>
      <c r="BK143" s="4">
        <f t="shared" si="480"/>
        <v>0.2217547689597297</v>
      </c>
      <c r="BL143" s="4">
        <f t="shared" si="481"/>
        <v>0.30725125961842642</v>
      </c>
      <c r="BM143" s="4">
        <f t="shared" si="482"/>
        <v>0.1351950821342513</v>
      </c>
      <c r="BN143" s="4">
        <f t="shared" si="483"/>
        <v>-0.88556869055163068</v>
      </c>
      <c r="BO143" s="4">
        <f t="shared" si="484"/>
        <v>4.8493509606300972E-2</v>
      </c>
      <c r="BP143" s="4">
        <f t="shared" si="485"/>
        <v>-0.21312056755973</v>
      </c>
      <c r="BQ143" s="4">
        <f t="shared" si="486"/>
        <v>-0.52056050279724464</v>
      </c>
      <c r="BR143" s="4">
        <f t="shared" si="487"/>
        <v>-3.4234558084878026E-2</v>
      </c>
      <c r="BS143" s="4">
        <f t="shared" si="488"/>
        <v>0.24633488876257192</v>
      </c>
      <c r="BT143" s="4">
        <f t="shared" si="489"/>
        <v>-0.40019296764088275</v>
      </c>
      <c r="BU143" s="4">
        <f t="shared" si="490"/>
        <v>0.31235301620190747</v>
      </c>
      <c r="BV143" t="s">
        <v>277</v>
      </c>
      <c r="BW143" s="1">
        <f t="shared" si="464"/>
        <v>45273</v>
      </c>
      <c r="BX143">
        <f>group_stock_price_index[[#This Row],[VNINDEX]]</f>
        <v>1114.2</v>
      </c>
      <c r="BY143" s="5">
        <f t="shared" si="491"/>
        <v>0.55952759367758076</v>
      </c>
      <c r="BZ143" s="5">
        <f t="shared" si="492"/>
        <v>0.5970183536482524</v>
      </c>
      <c r="CA143" s="5">
        <f t="shared" si="493"/>
        <v>0.33065496969460606</v>
      </c>
      <c r="CB143" s="5">
        <f t="shared" si="494"/>
        <v>0.51591938718195574</v>
      </c>
      <c r="CC143" s="5">
        <f t="shared" si="495"/>
        <v>8.889660565124749E-2</v>
      </c>
      <c r="CD143" s="5">
        <f t="shared" ref="CD143:CE143" si="544">IF(AVERAGE(BS143:BS147)&lt;0,0,AVERAGE(BS143:BS147))</f>
        <v>0.57870528064749716</v>
      </c>
      <c r="CE143" s="5">
        <f t="shared" si="544"/>
        <v>0.33812628317267784</v>
      </c>
      <c r="CF143" s="5">
        <f t="shared" ref="CF143:CG143" si="545">IF(AVERAGE(BE143:BE147)&lt;0,0,AVERAGE(BE143:BE147))</f>
        <v>0.29851856038989361</v>
      </c>
      <c r="CG143" s="5">
        <f t="shared" si="545"/>
        <v>0</v>
      </c>
      <c r="CH143" s="5">
        <f t="shared" si="498"/>
        <v>0.75586632458764891</v>
      </c>
      <c r="CI143" s="5">
        <f t="shared" si="499"/>
        <v>0.70353367209305395</v>
      </c>
      <c r="CJ143" s="5">
        <f t="shared" si="500"/>
        <v>0.66428151894842491</v>
      </c>
      <c r="CK143" s="5">
        <f t="shared" si="501"/>
        <v>0.67334725700721754</v>
      </c>
      <c r="CL143" s="5">
        <f t="shared" si="502"/>
        <v>0.57661299945597522</v>
      </c>
      <c r="CM143" s="5">
        <f t="shared" si="503"/>
        <v>0.21463066463532704</v>
      </c>
      <c r="CN143" s="5">
        <f t="shared" si="504"/>
        <v>0.62782831163771091</v>
      </c>
      <c r="CO143" s="5">
        <f t="shared" si="505"/>
        <v>0.71129333881624235</v>
      </c>
      <c r="CP143" s="5">
        <f t="shared" si="506"/>
        <v>0.46254680384550423</v>
      </c>
      <c r="CQ143" s="5">
        <f t="shared" si="507"/>
        <v>0.69719002753247794</v>
      </c>
      <c r="CR143" s="5">
        <f t="shared" ref="CR143:CS143" si="546">IF(AVERAGE(BH143:BH147)&lt;0,0,AVERAGE(BH143:BH147))</f>
        <v>0.4769618531128505</v>
      </c>
      <c r="CS143" s="5">
        <f t="shared" si="546"/>
        <v>0.31655402286120882</v>
      </c>
      <c r="CT143" s="5">
        <f t="shared" si="509"/>
        <v>0.36930920429999919</v>
      </c>
      <c r="CU143" s="5">
        <f t="shared" si="510"/>
        <v>0.64903086253960129</v>
      </c>
    </row>
    <row r="144" spans="1:99" x14ac:dyDescent="0.25">
      <c r="A144" s="1">
        <f>eod_group_score_df_positive[[#This Row],[date]]</f>
        <v>45272</v>
      </c>
      <c r="B144" s="1" t="s">
        <v>277</v>
      </c>
      <c r="C144" s="2">
        <f>AVERAGE(eod_group_score_df_positive!C144:C148)</f>
        <v>0.59577430887544636</v>
      </c>
      <c r="D144" s="2">
        <f>AVERAGE(eod_group_score_df_positive!D144:D148)</f>
        <v>9.5065340332083553E-2</v>
      </c>
      <c r="E144" s="2">
        <f>AVERAGE(eod_group_score_df_positive!E144:E148)</f>
        <v>0.86400853807290401</v>
      </c>
      <c r="F144" s="2">
        <f>AVERAGE(eod_group_score_df_positive!F144:F148)</f>
        <v>0.13208228907815861</v>
      </c>
      <c r="G144" s="2">
        <f>AVERAGE(eod_group_score_df_positive!G144:G148)</f>
        <v>0.25096489945476758</v>
      </c>
      <c r="H144" s="2">
        <f>AVERAGE(eod_group_score_df_positive!H144:H148)</f>
        <v>0.87464543510984361</v>
      </c>
      <c r="I144" s="2">
        <f>AVERAGE(eod_group_score_df_positive!I144:I148)</f>
        <v>0.41908777162471916</v>
      </c>
      <c r="J144" s="2">
        <f>AVERAGE(eod_group_score_df_positive!J144:J148)</f>
        <v>0.11967527787387541</v>
      </c>
      <c r="K144" s="2">
        <f>AVERAGE(eod_group_score_df_positive!K144:K148)</f>
        <v>0.88515389236622288</v>
      </c>
      <c r="L144" s="2">
        <f>AVERAGE(eod_group_score_df_positive!L144:L148)</f>
        <v>0.62047612150211917</v>
      </c>
      <c r="M144" s="2">
        <f>AVERAGE(eod_group_score_df_positive!M144:M148)</f>
        <v>0.12486844133484065</v>
      </c>
      <c r="N144" s="2">
        <f>AVERAGE(eod_group_score_df_positive!N144:N148)</f>
        <v>0.6413515249781232</v>
      </c>
      <c r="O144" s="2">
        <f>AVERAGE(eod_group_score_df_positive!O144:O148)</f>
        <v>0.99603666376241018</v>
      </c>
      <c r="P144" s="2">
        <f>AVERAGE(eod_group_score_df_positive!P144:P148)</f>
        <v>0.93170173503465992</v>
      </c>
      <c r="Q144" s="2">
        <f>AVERAGE(eod_group_score_df_positive!Q144:Q148)</f>
        <v>0.32663913924384652</v>
      </c>
      <c r="R144" s="2">
        <f>AVERAGE(eod_group_score_df_positive!R144:R148)</f>
        <v>0.25965047417507447</v>
      </c>
      <c r="S144" s="2">
        <f>AVERAGE(eod_group_score_df_positive!S144:S148)</f>
        <v>0.50512234549283019</v>
      </c>
      <c r="T144" s="2">
        <f>AVERAGE(eod_group_score_df_positive!T144:T148)</f>
        <v>0.29649787141664541</v>
      </c>
      <c r="U144" s="2">
        <f>AVERAGE(eod_group_score_df_positive!U144:U148)</f>
        <v>3.0971180221413781</v>
      </c>
      <c r="V144" s="2">
        <f>AVERAGE(eod_group_score_df_positive!V144:V148)</f>
        <v>0.88182038938503204</v>
      </c>
      <c r="W144" s="2">
        <f>AVERAGE(eod_group_score_df_positive!W144:W148)</f>
        <v>0.21169159400796561</v>
      </c>
      <c r="X144" s="2">
        <f>AVERAGE(eod_group_score_df_positive!X144:X148)</f>
        <v>0.30919006175697283</v>
      </c>
      <c r="Y144" s="2">
        <f>AVERAGE(eod_group_score_df_positive!Y144:Y148)</f>
        <v>0.68467051871063656</v>
      </c>
      <c r="Z144" s="1" t="s">
        <v>277</v>
      </c>
      <c r="AA144" s="2">
        <f>ABS(AVERAGE(eod_group_score_df_negative!C144:C148))</f>
        <v>5.5862897397323995E-2</v>
      </c>
      <c r="AB144" s="2">
        <f>ABS(AVERAGE(eod_group_score_df_negative!D144:D148))</f>
        <v>3.9637443273185871E-2</v>
      </c>
      <c r="AC144" s="2">
        <f>ABS(AVERAGE(eod_group_score_df_negative!E144:E148))</f>
        <v>0.12169789703665641</v>
      </c>
      <c r="AD144" s="2">
        <f>ABS(AVERAGE(eod_group_score_df_negative!F144:F148))</f>
        <v>0.1397467125925827</v>
      </c>
      <c r="AE144" s="2">
        <f>ABS(AVERAGE(eod_group_score_df_negative!G144:G148))</f>
        <v>0.15797869927427841</v>
      </c>
      <c r="AF144" s="2">
        <f>ABS(AVERAGE(eod_group_score_df_negative!H144:H148))</f>
        <v>0.10063347892705017</v>
      </c>
      <c r="AG144" s="2">
        <f>ABS(AVERAGE(eod_group_score_df_negative!I144:I148))</f>
        <v>0.30104168055154423</v>
      </c>
      <c r="AH144" s="2">
        <f>ABS(AVERAGE(eod_group_score_df_negative!J144:J148))</f>
        <v>0.83368011981642065</v>
      </c>
      <c r="AI144" s="2">
        <f>ABS(AVERAGE(eod_group_score_df_negative!K144:K148))</f>
        <v>5.5978733581070375E-2</v>
      </c>
      <c r="AJ144" s="2">
        <f>ABS(AVERAGE(eod_group_score_df_negative!L144:L148))</f>
        <v>0.13963013437033311</v>
      </c>
      <c r="AK144" s="2">
        <f>ABS(AVERAGE(eod_group_score_df_negative!M144:M148))</f>
        <v>9.5907050123307705E-2</v>
      </c>
      <c r="AL144" s="2">
        <f>ABS(AVERAGE(eod_group_score_df_negative!N144:N148))</f>
        <v>4.4243152834668974E-2</v>
      </c>
      <c r="AM144" s="2">
        <f>ABS(AVERAGE(eod_group_score_df_negative!O144:O148))</f>
        <v>9.6570080052151716E-2</v>
      </c>
      <c r="AN144" s="2">
        <f>ABS(AVERAGE(eod_group_score_df_negative!P144:P148))</f>
        <v>0.15808441462503858</v>
      </c>
      <c r="AO144" s="2">
        <f>ABS(AVERAGE(eod_group_score_df_negative!Q144:Q148))</f>
        <v>5.6576442361561764E-2</v>
      </c>
      <c r="AP144" s="2">
        <f>ABS(AVERAGE(eod_group_score_df_negative!R144:R148))</f>
        <v>6.49521082577975E-2</v>
      </c>
      <c r="AQ144" s="2">
        <f>ABS(AVERAGE(eod_group_score_df_negative!S144:S148))</f>
        <v>0.18715586849103402</v>
      </c>
      <c r="AR144" s="2">
        <f>ABS(AVERAGE(eod_group_score_df_negative!T144:T148))</f>
        <v>7.6141431373413254E-2</v>
      </c>
      <c r="AS144" s="2">
        <f>ABS(AVERAGE(eod_group_score_df_negative!U144:U148))</f>
        <v>4.6896063281864561E-2</v>
      </c>
      <c r="AT144" s="2">
        <f>ABS(AVERAGE(eod_group_score_df_negative!V144:V148))</f>
        <v>6.0046372683060525E-2</v>
      </c>
      <c r="AU144" s="2">
        <f>ABS(AVERAGE(eod_group_score_df_negative!W144:W148))</f>
        <v>5.8411863942543982E-2</v>
      </c>
      <c r="AV144" s="2">
        <f>ABS(AVERAGE(eod_group_score_df_negative!X144:X148))</f>
        <v>0.1560173650518128</v>
      </c>
      <c r="AW144" s="2">
        <f>ABS(AVERAGE(eod_group_score_df_negative!Y144:Y148))</f>
        <v>0.13895219591685548</v>
      </c>
      <c r="AX144" t="s">
        <v>277</v>
      </c>
      <c r="AY144" s="4">
        <f t="shared" si="468"/>
        <v>0.82854601652705451</v>
      </c>
      <c r="AZ144" s="4">
        <f t="shared" si="469"/>
        <v>0.41148293728897667</v>
      </c>
      <c r="BA144" s="4">
        <f t="shared" si="470"/>
        <v>0.75307476404345508</v>
      </c>
      <c r="BB144" s="4">
        <f t="shared" si="471"/>
        <v>-2.8195753460139573E-2</v>
      </c>
      <c r="BC144" s="4">
        <f t="shared" si="472"/>
        <v>0.22738147869163519</v>
      </c>
      <c r="BD144" s="4">
        <f t="shared" si="473"/>
        <v>0.79363138589656135</v>
      </c>
      <c r="BE144" s="4">
        <f t="shared" si="474"/>
        <v>0.1639234317058334</v>
      </c>
      <c r="BF144" s="4">
        <f t="shared" si="475"/>
        <v>-0.74893879414998021</v>
      </c>
      <c r="BG144" s="4">
        <f t="shared" si="476"/>
        <v>0.88103964938049995</v>
      </c>
      <c r="BH144" s="4">
        <f t="shared" si="477"/>
        <v>0.6326036437890773</v>
      </c>
      <c r="BI144" s="4">
        <f t="shared" si="478"/>
        <v>0.13118028192464951</v>
      </c>
      <c r="BJ144" s="4">
        <f t="shared" si="479"/>
        <v>0.87093495831731083</v>
      </c>
      <c r="BK144" s="4">
        <f t="shared" si="480"/>
        <v>0.82322993959381663</v>
      </c>
      <c r="BL144" s="4">
        <f t="shared" si="481"/>
        <v>0.70987993438088237</v>
      </c>
      <c r="BM144" s="4">
        <f t="shared" si="482"/>
        <v>0.7047278603623286</v>
      </c>
      <c r="BN144" s="4">
        <f t="shared" si="483"/>
        <v>0.59980535107893262</v>
      </c>
      <c r="BO144" s="4">
        <f t="shared" si="484"/>
        <v>0.45930446831771504</v>
      </c>
      <c r="BP144" s="4">
        <f t="shared" si="485"/>
        <v>0.59133977117646885</v>
      </c>
      <c r="BQ144" s="4">
        <f t="shared" si="486"/>
        <v>0.97016803232575122</v>
      </c>
      <c r="BR144" s="4">
        <f t="shared" si="487"/>
        <v>0.87249497465816828</v>
      </c>
      <c r="BS144" s="4">
        <f t="shared" si="488"/>
        <v>0.56748525631058999</v>
      </c>
      <c r="BT144" s="4">
        <f t="shared" si="489"/>
        <v>0.32925677424345734</v>
      </c>
      <c r="BU144" s="4">
        <f t="shared" si="490"/>
        <v>0.66258289517986213</v>
      </c>
      <c r="BV144" t="s">
        <v>277</v>
      </c>
      <c r="BW144" s="1">
        <f t="shared" si="464"/>
        <v>45272</v>
      </c>
      <c r="BX144">
        <f>group_stock_price_index[[#This Row],[VNINDEX]]</f>
        <v>1127.6300000000001</v>
      </c>
      <c r="BY144" s="5">
        <f t="shared" si="491"/>
        <v>0.78521179442720879</v>
      </c>
      <c r="BZ144" s="5">
        <f t="shared" si="492"/>
        <v>0.76946200438037793</v>
      </c>
      <c r="CA144" s="5">
        <f t="shared" si="493"/>
        <v>0.60537208288286526</v>
      </c>
      <c r="CB144" s="5">
        <f t="shared" si="494"/>
        <v>0.67159735210700511</v>
      </c>
      <c r="CC144" s="5">
        <f t="shared" si="495"/>
        <v>0.37536264000303382</v>
      </c>
      <c r="CD144" s="5">
        <f t="shared" ref="CD144:CE144" si="547">IF(AVERAGE(BS144:BS148)&lt;0,0,AVERAGE(BS144:BS148))</f>
        <v>0.71758137533176891</v>
      </c>
      <c r="CE144" s="5">
        <f t="shared" si="547"/>
        <v>0.57444551658374299</v>
      </c>
      <c r="CF144" s="5">
        <f t="shared" ref="CF144:CG144" si="548">IF(AVERAGE(BE144:BE148)&lt;0,0,AVERAGE(BE144:BE148))</f>
        <v>0.54227482064563048</v>
      </c>
      <c r="CG144" s="5">
        <f t="shared" si="548"/>
        <v>0</v>
      </c>
      <c r="CH144" s="5">
        <f t="shared" si="498"/>
        <v>0.90374069916685662</v>
      </c>
      <c r="CI144" s="5">
        <f t="shared" si="499"/>
        <v>0.79779786590168911</v>
      </c>
      <c r="CJ144" s="5">
        <f t="shared" si="500"/>
        <v>0.83259913479938918</v>
      </c>
      <c r="CK144" s="5">
        <f t="shared" si="501"/>
        <v>0.96746137333755033</v>
      </c>
      <c r="CL144" s="5">
        <f t="shared" si="502"/>
        <v>0.74802036261104687</v>
      </c>
      <c r="CM144" s="5">
        <f t="shared" si="503"/>
        <v>0.51208731037158073</v>
      </c>
      <c r="CN144" s="5">
        <f t="shared" si="504"/>
        <v>0.71805729500509263</v>
      </c>
      <c r="CO144" s="5">
        <f t="shared" si="505"/>
        <v>0.81098016636267134</v>
      </c>
      <c r="CP144" s="5">
        <f t="shared" si="506"/>
        <v>0.64843701308803081</v>
      </c>
      <c r="CQ144" s="5">
        <f t="shared" si="507"/>
        <v>0.8876703262199529</v>
      </c>
      <c r="CR144" s="5">
        <f t="shared" ref="CR144:CS144" si="549">IF(AVERAGE(BH144:BH148)&lt;0,0,AVERAGE(BH144:BH148))</f>
        <v>0.71496423750127491</v>
      </c>
      <c r="CS144" s="5">
        <f t="shared" si="549"/>
        <v>0.61473044858881365</v>
      </c>
      <c r="CT144" s="5">
        <f t="shared" si="509"/>
        <v>0.47213756567254439</v>
      </c>
      <c r="CU144" s="5">
        <f t="shared" si="510"/>
        <v>0.74766096304234719</v>
      </c>
    </row>
    <row r="145" spans="1:99" x14ac:dyDescent="0.25">
      <c r="A145" s="1">
        <f>eod_group_score_df_positive[[#This Row],[date]]</f>
        <v>45271</v>
      </c>
      <c r="B145" s="1" t="s">
        <v>277</v>
      </c>
      <c r="C145" s="2">
        <f>AVERAGE(eod_group_score_df_positive!C145:C149)</f>
        <v>0.57759297479008931</v>
      </c>
      <c r="D145" s="2">
        <f>AVERAGE(eod_group_score_df_positive!D145:D149)</f>
        <v>7.8981388374987666E-2</v>
      </c>
      <c r="E145" s="2">
        <f>AVERAGE(eod_group_score_df_positive!E145:E149)</f>
        <v>0.8716531581518554</v>
      </c>
      <c r="F145" s="2">
        <f>AVERAGE(eod_group_score_df_positive!F145:F149)</f>
        <v>0.25368632496931359</v>
      </c>
      <c r="G145" s="2">
        <f>AVERAGE(eod_group_score_df_positive!G145:G149)</f>
        <v>0.26006913664600828</v>
      </c>
      <c r="H145" s="2">
        <f>AVERAGE(eod_group_score_df_positive!H145:H149)</f>
        <v>0.73989178046079063</v>
      </c>
      <c r="I145" s="2">
        <f>AVERAGE(eod_group_score_df_positive!I145:I149)</f>
        <v>0.33553812942693612</v>
      </c>
      <c r="J145" s="2">
        <f>AVERAGE(eod_group_score_df_positive!J145:J149)</f>
        <v>0.18956816781610825</v>
      </c>
      <c r="K145" s="2">
        <f>AVERAGE(eod_group_score_df_positive!K145:K149)</f>
        <v>0.77555038919501218</v>
      </c>
      <c r="L145" s="2">
        <f>AVERAGE(eod_group_score_df_positive!L145:L149)</f>
        <v>0.61127965547378793</v>
      </c>
      <c r="M145" s="2">
        <f>AVERAGE(eod_group_score_df_positive!M145:M149)</f>
        <v>0.1608388986968439</v>
      </c>
      <c r="N145" s="2">
        <f>AVERAGE(eod_group_score_df_positive!N145:N149)</f>
        <v>0.65406983343541958</v>
      </c>
      <c r="O145" s="2">
        <f>AVERAGE(eod_group_score_df_positive!O145:O149)</f>
        <v>0.9972638951714673</v>
      </c>
      <c r="P145" s="2">
        <f>AVERAGE(eod_group_score_df_positive!P145:P149)</f>
        <v>0.89327466496090491</v>
      </c>
      <c r="Q145" s="2">
        <f>AVERAGE(eod_group_score_df_positive!Q145:Q149)</f>
        <v>0.30069486570571474</v>
      </c>
      <c r="R145" s="2">
        <f>AVERAGE(eod_group_score_df_positive!R145:R149)</f>
        <v>0.25417897600606748</v>
      </c>
      <c r="S145" s="2">
        <f>AVERAGE(eod_group_score_df_positive!S145:S149)</f>
        <v>0.46806794137866226</v>
      </c>
      <c r="T145" s="2">
        <f>AVERAGE(eod_group_score_df_positive!T145:T149)</f>
        <v>0.30157294523842848</v>
      </c>
      <c r="U145" s="2">
        <f>AVERAGE(eod_group_score_df_positive!U145:U149)</f>
        <v>3.1021991339038779</v>
      </c>
      <c r="V145" s="2">
        <f>AVERAGE(eod_group_score_df_positive!V145:V149)</f>
        <v>0.76638601408752272</v>
      </c>
      <c r="W145" s="2">
        <f>AVERAGE(eod_group_score_df_positive!W145:W149)</f>
        <v>0.12823661070941797</v>
      </c>
      <c r="X145" s="2">
        <f>AVERAGE(eod_group_score_df_positive!X145:X149)</f>
        <v>0.30866185819065356</v>
      </c>
      <c r="Y145" s="2">
        <f>AVERAGE(eod_group_score_df_positive!Y145:Y149)</f>
        <v>0.65095672776589797</v>
      </c>
      <c r="Z145" s="1" t="s">
        <v>277</v>
      </c>
      <c r="AA145" s="2">
        <f>ABS(AVERAGE(eod_group_score_df_negative!C145:C149))</f>
        <v>0.12018165189774452</v>
      </c>
      <c r="AB145" s="2">
        <f>ABS(AVERAGE(eod_group_score_df_negative!D145:D149))</f>
        <v>7.126640274044993E-2</v>
      </c>
      <c r="AC145" s="2">
        <f>ABS(AVERAGE(eod_group_score_df_negative!E145:E149))</f>
        <v>0.18119559596225221</v>
      </c>
      <c r="AD145" s="2">
        <f>ABS(AVERAGE(eod_group_score_df_negative!F145:F149))</f>
        <v>0.14237313935264556</v>
      </c>
      <c r="AE145" s="2">
        <f>ABS(AVERAGE(eod_group_score_df_negative!G145:G149))</f>
        <v>0.17848293593373143</v>
      </c>
      <c r="AF145" s="2">
        <f>ABS(AVERAGE(eod_group_score_df_negative!H145:H149))</f>
        <v>0.14393230479793534</v>
      </c>
      <c r="AG145" s="2">
        <f>ABS(AVERAGE(eod_group_score_df_negative!I145:I149))</f>
        <v>0.27779603008715836</v>
      </c>
      <c r="AH145" s="2">
        <f>ABS(AVERAGE(eod_group_score_df_negative!J145:J149))</f>
        <v>0.86839081862534184</v>
      </c>
      <c r="AI145" s="2">
        <f>ABS(AVERAGE(eod_group_score_df_negative!K145:K149))</f>
        <v>0.11611880044848136</v>
      </c>
      <c r="AJ145" s="2">
        <f>ABS(AVERAGE(eod_group_score_df_negative!L145:L149))</f>
        <v>0.14322270440481971</v>
      </c>
      <c r="AK145" s="2">
        <f>ABS(AVERAGE(eod_group_score_df_negative!M145:M149))</f>
        <v>8.2479530086341707E-2</v>
      </c>
      <c r="AL145" s="2">
        <f>ABS(AVERAGE(eod_group_score_df_negative!N145:N149))</f>
        <v>5.2102650756348588E-2</v>
      </c>
      <c r="AM145" s="2">
        <f>ABS(AVERAGE(eod_group_score_df_negative!O145:O149))</f>
        <v>0.10162196079431289</v>
      </c>
      <c r="AN145" s="2">
        <f>ABS(AVERAGE(eod_group_score_df_negative!P145:P149))</f>
        <v>0.15038365345358601</v>
      </c>
      <c r="AO145" s="2">
        <f>ABS(AVERAGE(eod_group_score_df_negative!Q145:Q149))</f>
        <v>7.8243242819401662E-2</v>
      </c>
      <c r="AP145" s="2">
        <f>ABS(AVERAGE(eod_group_score_df_negative!R145:R149))</f>
        <v>0.53034038002891504</v>
      </c>
      <c r="AQ145" s="2">
        <f>ABS(AVERAGE(eod_group_score_df_negative!S145:S149))</f>
        <v>0.2087265065139082</v>
      </c>
      <c r="AR145" s="2">
        <f>ABS(AVERAGE(eod_group_score_df_negative!T145:T149))</f>
        <v>0.11717174601993299</v>
      </c>
      <c r="AS145" s="2">
        <f>ABS(AVERAGE(eod_group_score_df_negative!U145:U149))</f>
        <v>6.1244220042278807E-2</v>
      </c>
      <c r="AT145" s="2">
        <f>ABS(AVERAGE(eod_group_score_df_negative!V145:V149))</f>
        <v>8.0405016342889574E-2</v>
      </c>
      <c r="AU145" s="2">
        <f>ABS(AVERAGE(eod_group_score_df_negative!W145:W149))</f>
        <v>6.040945125522211E-2</v>
      </c>
      <c r="AV145" s="2">
        <f>ABS(AVERAGE(eod_group_score_df_negative!X145:X149))</f>
        <v>0.19511711914811553</v>
      </c>
      <c r="AW145" s="2">
        <f>ABS(AVERAGE(eod_group_score_df_negative!Y145:Y149))</f>
        <v>0.15591832442283712</v>
      </c>
      <c r="AX145" t="s">
        <v>277</v>
      </c>
      <c r="AY145" s="4">
        <f t="shared" si="468"/>
        <v>0.65552874151295082</v>
      </c>
      <c r="AZ145" s="4">
        <f t="shared" si="469"/>
        <v>5.1348413026652738E-2</v>
      </c>
      <c r="BA145" s="4">
        <f t="shared" si="470"/>
        <v>0.65579938190701559</v>
      </c>
      <c r="BB145" s="4">
        <f t="shared" si="471"/>
        <v>0.28105169966644417</v>
      </c>
      <c r="BC145" s="4">
        <f t="shared" si="472"/>
        <v>0.18603537826729216</v>
      </c>
      <c r="BD145" s="4">
        <f t="shared" si="473"/>
        <v>0.67429648682678434</v>
      </c>
      <c r="BE145" s="4">
        <f t="shared" si="474"/>
        <v>9.4144600368456802E-2</v>
      </c>
      <c r="BF145" s="4">
        <f t="shared" si="475"/>
        <v>-0.64163418384725945</v>
      </c>
      <c r="BG145" s="4">
        <f t="shared" si="476"/>
        <v>0.73954735276900652</v>
      </c>
      <c r="BH145" s="4">
        <f t="shared" si="477"/>
        <v>0.62035187158894267</v>
      </c>
      <c r="BI145" s="4">
        <f t="shared" si="478"/>
        <v>0.32204452824379398</v>
      </c>
      <c r="BJ145" s="4">
        <f t="shared" si="479"/>
        <v>0.8524364743098668</v>
      </c>
      <c r="BK145" s="4">
        <f t="shared" si="480"/>
        <v>0.81504546583684956</v>
      </c>
      <c r="BL145" s="4">
        <f t="shared" si="481"/>
        <v>0.71181439212395392</v>
      </c>
      <c r="BM145" s="4">
        <f t="shared" si="482"/>
        <v>0.58703946075027391</v>
      </c>
      <c r="BN145" s="4">
        <f t="shared" si="483"/>
        <v>-0.35201349960131922</v>
      </c>
      <c r="BO145" s="4">
        <f t="shared" si="484"/>
        <v>0.38319084276223264</v>
      </c>
      <c r="BP145" s="4">
        <f t="shared" si="485"/>
        <v>0.44036665554936366</v>
      </c>
      <c r="BQ145" s="4">
        <f t="shared" si="486"/>
        <v>0.9612800273689861</v>
      </c>
      <c r="BR145" s="4">
        <f t="shared" si="487"/>
        <v>0.81009478500965992</v>
      </c>
      <c r="BS145" s="4">
        <f t="shared" si="488"/>
        <v>0.35954717924039903</v>
      </c>
      <c r="BT145" s="4">
        <f t="shared" si="489"/>
        <v>0.22538602075525715</v>
      </c>
      <c r="BU145" s="4">
        <f t="shared" si="490"/>
        <v>0.61352547956491654</v>
      </c>
      <c r="BV145" t="s">
        <v>277</v>
      </c>
      <c r="BW145" s="1">
        <f t="shared" si="464"/>
        <v>45271</v>
      </c>
      <c r="BX145">
        <f>group_stock_price_index[[#This Row],[VNINDEX]]</f>
        <v>1125.5</v>
      </c>
      <c r="BY145" s="5">
        <f t="shared" si="491"/>
        <v>0.73419166795809876</v>
      </c>
      <c r="BZ145" s="5">
        <f t="shared" si="492"/>
        <v>0.74669636395591377</v>
      </c>
      <c r="CA145" s="5">
        <f t="shared" si="493"/>
        <v>0.73903071601186354</v>
      </c>
      <c r="CB145" s="5">
        <f t="shared" si="494"/>
        <v>0.74456544757832044</v>
      </c>
      <c r="CC145" s="5">
        <f t="shared" si="495"/>
        <v>0.35335768099045495</v>
      </c>
      <c r="CD145" s="5">
        <f t="shared" ref="CD145:CE145" si="550">IF(AVERAGE(BS145:BS149)&lt;0,0,AVERAGE(BS145:BS149))</f>
        <v>0.79219786780677981</v>
      </c>
      <c r="CE145" s="5">
        <f t="shared" si="550"/>
        <v>0.65903441177437483</v>
      </c>
      <c r="CF145" s="5">
        <f t="shared" ref="CF145:CG145" si="551">IF(AVERAGE(BE145:BE149)&lt;0,0,AVERAGE(BE145:BE149))</f>
        <v>0.66551014528111663</v>
      </c>
      <c r="CG145" s="5">
        <f t="shared" si="551"/>
        <v>3.9628582361013409E-2</v>
      </c>
      <c r="CH145" s="5">
        <f t="shared" si="498"/>
        <v>0.90373731403650925</v>
      </c>
      <c r="CI145" s="5">
        <f t="shared" si="499"/>
        <v>0.79378144855342514</v>
      </c>
      <c r="CJ145" s="5">
        <f t="shared" si="500"/>
        <v>0.78241697242974606</v>
      </c>
      <c r="CK145" s="5">
        <f t="shared" si="501"/>
        <v>0.92742572693283931</v>
      </c>
      <c r="CL145" s="5">
        <f t="shared" si="502"/>
        <v>0.71882573834597063</v>
      </c>
      <c r="CM145" s="5">
        <f t="shared" si="503"/>
        <v>0.69187212740495441</v>
      </c>
      <c r="CN145" s="5">
        <f t="shared" si="504"/>
        <v>0.66174747164696035</v>
      </c>
      <c r="CO145" s="5">
        <f t="shared" si="505"/>
        <v>0.73394239099161318</v>
      </c>
      <c r="CP145" s="5">
        <f t="shared" si="506"/>
        <v>0.6640361754339843</v>
      </c>
      <c r="CQ145" s="5">
        <f t="shared" si="507"/>
        <v>0.87927197349827679</v>
      </c>
      <c r="CR145" s="5">
        <f t="shared" ref="CR145:CS145" si="552">IF(AVERAGE(BH145:BH149)&lt;0,0,AVERAGE(BH145:BH149))</f>
        <v>0.58168898668447622</v>
      </c>
      <c r="CS145" s="5">
        <f t="shared" si="552"/>
        <v>0.77009555272285568</v>
      </c>
      <c r="CT145" s="5">
        <f t="shared" si="509"/>
        <v>0.52842567087623482</v>
      </c>
      <c r="CU145" s="5">
        <f t="shared" si="510"/>
        <v>0.74127732822500969</v>
      </c>
    </row>
    <row r="146" spans="1:99" x14ac:dyDescent="0.25">
      <c r="A146" s="1">
        <f>eod_group_score_df_positive[[#This Row],[date]]</f>
        <v>45268</v>
      </c>
      <c r="B146" s="1" t="s">
        <v>277</v>
      </c>
      <c r="C146" s="2">
        <f>AVERAGE(eod_group_score_df_positive!C146:C150)</f>
        <v>1.1199439532399051</v>
      </c>
      <c r="D146" s="2">
        <f>AVERAGE(eod_group_score_df_positive!D146:D150)</f>
        <v>0.22754582488433925</v>
      </c>
      <c r="E146" s="2">
        <f>AVERAGE(eod_group_score_df_positive!E146:E150)</f>
        <v>1.4644638921204691</v>
      </c>
      <c r="F146" s="2">
        <f>AVERAGE(eod_group_score_df_positive!F146:F150)</f>
        <v>0.86324438633863387</v>
      </c>
      <c r="G146" s="2">
        <f>AVERAGE(eod_group_score_df_positive!G146:G150)</f>
        <v>1.9619461074314013</v>
      </c>
      <c r="H146" s="2">
        <f>AVERAGE(eod_group_score_df_positive!H146:H150)</f>
        <v>0.82678673224103183</v>
      </c>
      <c r="I146" s="2">
        <f>AVERAGE(eod_group_score_df_positive!I146:I150)</f>
        <v>0.94418020835011274</v>
      </c>
      <c r="J146" s="2">
        <f>AVERAGE(eod_group_score_df_positive!J146:J150)</f>
        <v>0.47753950775882059</v>
      </c>
      <c r="K146" s="2">
        <f>AVERAGE(eod_group_score_df_positive!K146:K150)</f>
        <v>1.3066234172945115</v>
      </c>
      <c r="L146" s="2">
        <f>AVERAGE(eod_group_score_df_positive!L146:L150)</f>
        <v>0.63208149565331728</v>
      </c>
      <c r="M146" s="2">
        <f>AVERAGE(eod_group_score_df_positive!M146:M150)</f>
        <v>0.69240909749935553</v>
      </c>
      <c r="N146" s="2">
        <f>AVERAGE(eod_group_score_df_positive!N146:N150)</f>
        <v>1.5031498766923921</v>
      </c>
      <c r="O146" s="2">
        <f>AVERAGE(eod_group_score_df_positive!O146:O150)</f>
        <v>1.1325171063639388</v>
      </c>
      <c r="P146" s="2">
        <f>AVERAGE(eod_group_score_df_positive!P146:P150)</f>
        <v>1.311683335192694</v>
      </c>
      <c r="Q146" s="2">
        <f>AVERAGE(eod_group_score_df_positive!Q146:Q150)</f>
        <v>0.49910390204590482</v>
      </c>
      <c r="R146" s="2">
        <f>AVERAGE(eod_group_score_df_positive!R146:R150)</f>
        <v>1.6160582330445705</v>
      </c>
      <c r="S146" s="2">
        <f>AVERAGE(eod_group_score_df_positive!S146:S150)</f>
        <v>1.0615375107368326</v>
      </c>
      <c r="T146" s="2">
        <f>AVERAGE(eod_group_score_df_positive!T146:T150)</f>
        <v>0.58902023045563656</v>
      </c>
      <c r="U146" s="2">
        <f>AVERAGE(eod_group_score_df_positive!U146:U150)</f>
        <v>3.6244358646152888</v>
      </c>
      <c r="V146" s="2">
        <f>AVERAGE(eod_group_score_df_positive!V146:V150)</f>
        <v>1.2777647076286516</v>
      </c>
      <c r="W146" s="2">
        <f>AVERAGE(eod_group_score_df_positive!W146:W150)</f>
        <v>0.63080995376833426</v>
      </c>
      <c r="X146" s="2">
        <f>AVERAGE(eod_group_score_df_positive!X146:X150)</f>
        <v>1.1870135693494821</v>
      </c>
      <c r="Y146" s="2">
        <f>AVERAGE(eod_group_score_df_positive!Y146:Y150)</f>
        <v>0.75391130794193795</v>
      </c>
      <c r="Z146" s="1" t="s">
        <v>277</v>
      </c>
      <c r="AA146" s="2">
        <f>ABS(AVERAGE(eod_group_score_df_negative!C146:C150))</f>
        <v>8.7757925274699791E-2</v>
      </c>
      <c r="AB146" s="2">
        <f>ABS(AVERAGE(eod_group_score_df_negative!D146:D150))</f>
        <v>5.7838149197751612E-2</v>
      </c>
      <c r="AC146" s="2">
        <f>ABS(AVERAGE(eod_group_score_df_negative!E146:E150))</f>
        <v>0.15051087014556316</v>
      </c>
      <c r="AD146" s="2">
        <f>ABS(AVERAGE(eod_group_score_df_negative!F146:F150))</f>
        <v>0.13861327043404986</v>
      </c>
      <c r="AE146" s="2">
        <f>ABS(AVERAGE(eod_group_score_df_negative!G146:G150))</f>
        <v>0.18037391488038257</v>
      </c>
      <c r="AF146" s="2">
        <f>ABS(AVERAGE(eod_group_score_df_negative!H146:H150))</f>
        <v>0.13925096864027559</v>
      </c>
      <c r="AG146" s="2">
        <f>ABS(AVERAGE(eod_group_score_df_negative!I146:I150))</f>
        <v>8.921042252338969E-2</v>
      </c>
      <c r="AH146" s="2">
        <f>ABS(AVERAGE(eod_group_score_df_negative!J146:J150))</f>
        <v>0.86818746992551643</v>
      </c>
      <c r="AI146" s="2">
        <f>ABS(AVERAGE(eod_group_score_df_negative!K146:K150))</f>
        <v>8.8076605978325895E-2</v>
      </c>
      <c r="AJ146" s="2">
        <f>ABS(AVERAGE(eod_group_score_df_negative!L146:L150))</f>
        <v>0.13361744918652299</v>
      </c>
      <c r="AK146" s="2">
        <f>ABS(AVERAGE(eod_group_score_df_negative!M146:M150))</f>
        <v>6.5606234818168407E-2</v>
      </c>
      <c r="AL146" s="2">
        <f>ABS(AVERAGE(eod_group_score_df_negative!N146:N150))</f>
        <v>4.9813950260793285E-2</v>
      </c>
      <c r="AM146" s="2">
        <f>ABS(AVERAGE(eod_group_score_df_negative!O146:O150))</f>
        <v>9.2023207695155596E-2</v>
      </c>
      <c r="AN146" s="2">
        <f>ABS(AVERAGE(eod_group_score_df_negative!P146:P150))</f>
        <v>8.0436177854976185E-2</v>
      </c>
      <c r="AO146" s="2">
        <f>ABS(AVERAGE(eod_group_score_df_negative!Q146:Q150))</f>
        <v>4.6836434808943464E-2</v>
      </c>
      <c r="AP146" s="2">
        <f>ABS(AVERAGE(eod_group_score_df_negative!R146:R150))</f>
        <v>0.48981764537809153</v>
      </c>
      <c r="AQ146" s="2">
        <f>ABS(AVERAGE(eod_group_score_df_negative!S146:S150))</f>
        <v>0.13915382208742094</v>
      </c>
      <c r="AR146" s="2">
        <f>ABS(AVERAGE(eod_group_score_df_negative!T146:T150))</f>
        <v>0.10860151604167154</v>
      </c>
      <c r="AS146" s="2">
        <f>ABS(AVERAGE(eod_group_score_df_negative!U146:U150))</f>
        <v>6.1369978196297435E-2</v>
      </c>
      <c r="AT146" s="2">
        <f>ABS(AVERAGE(eod_group_score_df_negative!V146:V150))</f>
        <v>6.6405600061414369E-2</v>
      </c>
      <c r="AU146" s="2">
        <f>ABS(AVERAGE(eod_group_score_df_negative!W146:W150))</f>
        <v>5.8753913894615498E-2</v>
      </c>
      <c r="AV146" s="2">
        <f>ABS(AVERAGE(eod_group_score_df_negative!X146:X150))</f>
        <v>0.17211786567558643</v>
      </c>
      <c r="AW146" s="2">
        <f>ABS(AVERAGE(eod_group_score_df_negative!Y146:Y150))</f>
        <v>0.11181806760041139</v>
      </c>
      <c r="AX146" t="s">
        <v>277</v>
      </c>
      <c r="AY146" s="4">
        <f t="shared" si="468"/>
        <v>0.8546695557306967</v>
      </c>
      <c r="AZ146" s="4">
        <f t="shared" si="469"/>
        <v>0.59466435083622149</v>
      </c>
      <c r="BA146" s="4">
        <f t="shared" si="470"/>
        <v>0.81360591674587457</v>
      </c>
      <c r="BB146" s="4">
        <f t="shared" si="471"/>
        <v>0.72328749598906239</v>
      </c>
      <c r="BC146" s="4">
        <f t="shared" si="472"/>
        <v>0.83160880447194774</v>
      </c>
      <c r="BD146" s="4">
        <f t="shared" si="473"/>
        <v>0.71170696855156224</v>
      </c>
      <c r="BE146" s="4">
        <f t="shared" si="474"/>
        <v>0.82734423971314297</v>
      </c>
      <c r="BF146" s="4">
        <f t="shared" si="475"/>
        <v>-0.29028767992665516</v>
      </c>
      <c r="BG146" s="4">
        <f t="shared" si="476"/>
        <v>0.87369813650444628</v>
      </c>
      <c r="BH146" s="4">
        <f t="shared" si="477"/>
        <v>0.65099220761112198</v>
      </c>
      <c r="BI146" s="4">
        <f t="shared" si="478"/>
        <v>0.82689997940388171</v>
      </c>
      <c r="BJ146" s="4">
        <f t="shared" si="479"/>
        <v>0.9358466058304461</v>
      </c>
      <c r="BK146" s="4">
        <f t="shared" si="480"/>
        <v>0.8497016282132549</v>
      </c>
      <c r="BL146" s="4">
        <f t="shared" si="481"/>
        <v>0.88444070052738077</v>
      </c>
      <c r="BM146" s="4">
        <f t="shared" si="482"/>
        <v>0.82841921855868983</v>
      </c>
      <c r="BN146" s="4">
        <f t="shared" si="483"/>
        <v>0.5348086272349788</v>
      </c>
      <c r="BO146" s="4">
        <f t="shared" si="484"/>
        <v>0.76821049959592069</v>
      </c>
      <c r="BP146" s="4">
        <f t="shared" si="485"/>
        <v>0.68865214828250598</v>
      </c>
      <c r="BQ146" s="4">
        <f t="shared" si="486"/>
        <v>0.9666992886692678</v>
      </c>
      <c r="BR146" s="4">
        <f t="shared" si="487"/>
        <v>0.90119466308472285</v>
      </c>
      <c r="BS146" s="4">
        <f t="shared" si="488"/>
        <v>0.82959108894802569</v>
      </c>
      <c r="BT146" s="4">
        <f t="shared" si="489"/>
        <v>0.74672373658635627</v>
      </c>
      <c r="BU146" s="4">
        <f t="shared" si="490"/>
        <v>0.74167893395008977</v>
      </c>
      <c r="BV146" t="s">
        <v>277</v>
      </c>
      <c r="BW146" s="1">
        <f t="shared" si="464"/>
        <v>45268</v>
      </c>
      <c r="BX146">
        <f>group_stock_price_index[[#This Row],[VNINDEX]]</f>
        <v>1124.44</v>
      </c>
      <c r="BY146" s="5">
        <f t="shared" si="491"/>
        <v>0.74661027041273953</v>
      </c>
      <c r="BZ146" s="5">
        <f t="shared" si="492"/>
        <v>0.77130402315823932</v>
      </c>
      <c r="CA146" s="5">
        <f t="shared" si="493"/>
        <v>0.88628550066174205</v>
      </c>
      <c r="CB146" s="5">
        <f t="shared" si="494"/>
        <v>0.85037662412784554</v>
      </c>
      <c r="CC146" s="5">
        <f t="shared" si="495"/>
        <v>0.6194122278692803</v>
      </c>
      <c r="CD146" s="5">
        <f t="shared" ref="CD146:CE146" si="553">IF(AVERAGE(BS146:BS150)&lt;0,0,AVERAGE(BS146:BS150))</f>
        <v>0.91243055957955332</v>
      </c>
      <c r="CE146" s="5">
        <f t="shared" si="553"/>
        <v>0.78696001526455506</v>
      </c>
      <c r="CF146" s="5">
        <f t="shared" ref="CF146:CG146" si="554">IF(AVERAGE(BE146:BE150)&lt;0,0,AVERAGE(BE146:BE150))</f>
        <v>0.81657214748517004</v>
      </c>
      <c r="CG146" s="5">
        <f t="shared" si="554"/>
        <v>0.34696201214808575</v>
      </c>
      <c r="CH146" s="5">
        <f t="shared" si="498"/>
        <v>0.91164243327952954</v>
      </c>
      <c r="CI146" s="5">
        <f t="shared" si="499"/>
        <v>0.80357666725510379</v>
      </c>
      <c r="CJ146" s="5">
        <f t="shared" si="500"/>
        <v>0.79265001134502655</v>
      </c>
      <c r="CK146" s="5">
        <f t="shared" si="501"/>
        <v>0.89563113999752697</v>
      </c>
      <c r="CL146" s="5">
        <f t="shared" si="502"/>
        <v>0.75614772771782524</v>
      </c>
      <c r="CM146" s="5">
        <f t="shared" si="503"/>
        <v>0.81623389303385208</v>
      </c>
      <c r="CN146" s="5">
        <f t="shared" si="504"/>
        <v>0.66758609456771123</v>
      </c>
      <c r="CO146" s="5">
        <f t="shared" si="505"/>
        <v>0.67947492547937127</v>
      </c>
      <c r="CP146" s="5">
        <f t="shared" si="506"/>
        <v>0.73406061149365098</v>
      </c>
      <c r="CQ146" s="5">
        <f t="shared" si="507"/>
        <v>0.89795008499885665</v>
      </c>
      <c r="CR146" s="5">
        <f t="shared" ref="CR146:CS146" si="555">IF(AVERAGE(BH146:BH150)&lt;0,0,AVERAGE(BH146:BH150))</f>
        <v>0.47853884858336376</v>
      </c>
      <c r="CS146" s="5">
        <f t="shared" si="555"/>
        <v>0.88463661734557741</v>
      </c>
      <c r="CT146" s="5">
        <f t="shared" si="509"/>
        <v>0.7124844415192928</v>
      </c>
      <c r="CU146" s="5">
        <f t="shared" si="510"/>
        <v>0.77092706113354614</v>
      </c>
    </row>
    <row r="147" spans="1:99" x14ac:dyDescent="0.25">
      <c r="A147" s="1">
        <f>eod_group_score_df_positive[[#This Row],[date]]</f>
        <v>45267</v>
      </c>
      <c r="B147" s="1" t="s">
        <v>277</v>
      </c>
      <c r="C147" s="2">
        <f>AVERAGE(eod_group_score_df_positive!C147:C151)</f>
        <v>1.1936106474120933</v>
      </c>
      <c r="D147" s="2">
        <f>AVERAGE(eod_group_score_df_positive!D147:D151)</f>
        <v>0.23120918156862991</v>
      </c>
      <c r="E147" s="2">
        <f>AVERAGE(eod_group_score_df_positive!E147:E151)</f>
        <v>1.4727481044126118</v>
      </c>
      <c r="F147" s="2">
        <f>AVERAGE(eod_group_score_df_positive!F147:F151)</f>
        <v>0.82266500397091424</v>
      </c>
      <c r="G147" s="2">
        <f>AVERAGE(eod_group_score_df_positive!G147:G151)</f>
        <v>2.0678206142208024</v>
      </c>
      <c r="H147" s="2">
        <f>AVERAGE(eod_group_score_df_positive!H147:H151)</f>
        <v>0.89099082028527388</v>
      </c>
      <c r="I147" s="2">
        <f>AVERAGE(eod_group_score_df_positive!I147:I151)</f>
        <v>0.93927873199334844</v>
      </c>
      <c r="J147" s="2">
        <f>AVERAGE(eod_group_score_df_positive!J147:J151)</f>
        <v>0.46508431322370491</v>
      </c>
      <c r="K147" s="2">
        <f>AVERAGE(eod_group_score_df_positive!K147:K151)</f>
        <v>1.29029539313006</v>
      </c>
      <c r="L147" s="2">
        <f>AVERAGE(eod_group_score_df_positive!L147:L151)</f>
        <v>0.66246195968724475</v>
      </c>
      <c r="M147" s="2">
        <f>AVERAGE(eod_group_score_df_positive!M147:M151)</f>
        <v>0.84226777290928978</v>
      </c>
      <c r="N147" s="2">
        <f>AVERAGE(eod_group_score_df_positive!N147:N151)</f>
        <v>1.5402098632252443</v>
      </c>
      <c r="O147" s="2">
        <f>AVERAGE(eod_group_score_df_positive!O147:O151)</f>
        <v>1.0976794452430312</v>
      </c>
      <c r="P147" s="2">
        <f>AVERAGE(eod_group_score_df_positive!P147:P151)</f>
        <v>1.3886227944836824</v>
      </c>
      <c r="Q147" s="2">
        <f>AVERAGE(eod_group_score_df_positive!Q147:Q151)</f>
        <v>0.52590594718522554</v>
      </c>
      <c r="R147" s="2">
        <f>AVERAGE(eod_group_score_df_positive!R147:R151)</f>
        <v>1.6349366402632781</v>
      </c>
      <c r="S147" s="2">
        <f>AVERAGE(eod_group_score_df_positive!S147:S151)</f>
        <v>1.0195049370286475</v>
      </c>
      <c r="T147" s="2">
        <f>AVERAGE(eod_group_score_df_positive!T147:T151)</f>
        <v>0.94374162281470308</v>
      </c>
      <c r="U147" s="2">
        <f>AVERAGE(eod_group_score_df_positive!U147:U151)</f>
        <v>3.7117701951550388</v>
      </c>
      <c r="V147" s="2">
        <f>AVERAGE(eod_group_score_df_positive!V147:V151)</f>
        <v>1.3855115430736149</v>
      </c>
      <c r="W147" s="2">
        <f>AVERAGE(eod_group_score_df_positive!W147:W151)</f>
        <v>0.67291153947913318</v>
      </c>
      <c r="X147" s="2">
        <f>AVERAGE(eod_group_score_df_positive!X147:X151)</f>
        <v>1.2016729848665859</v>
      </c>
      <c r="Y147" s="2">
        <f>AVERAGE(eod_group_score_df_positive!Y147:Y151)</f>
        <v>0.7982204929106278</v>
      </c>
      <c r="Z147" s="1" t="s">
        <v>277</v>
      </c>
      <c r="AA147" s="2">
        <f>ABS(AVERAGE(eod_group_score_df_negative!C147:C151))</f>
        <v>8.3777125611266906E-2</v>
      </c>
      <c r="AB147" s="2">
        <f>ABS(AVERAGE(eod_group_score_df_negative!D147:D151))</f>
        <v>5.4984847210320764E-2</v>
      </c>
      <c r="AC147" s="2">
        <f>ABS(AVERAGE(eod_group_score_df_negative!E147:E151))</f>
        <v>0.123960768594414</v>
      </c>
      <c r="AD147" s="2">
        <f>ABS(AVERAGE(eod_group_score_df_negative!F147:F151))</f>
        <v>0.12900587946354081</v>
      </c>
      <c r="AE147" s="2">
        <f>ABS(AVERAGE(eod_group_score_df_negative!G147:G151))</f>
        <v>0.12987420640664363</v>
      </c>
      <c r="AF147" s="2">
        <f>ABS(AVERAGE(eod_group_score_df_negative!H147:H151))</f>
        <v>0.1212106545492927</v>
      </c>
      <c r="AG147" s="2">
        <f>ABS(AVERAGE(eod_group_score_df_negative!I147:I151))</f>
        <v>7.3137530753567215E-2</v>
      </c>
      <c r="AH147" s="2">
        <f>ABS(AVERAGE(eod_group_score_df_negative!J147:J151))</f>
        <v>0.86863076490944058</v>
      </c>
      <c r="AI147" s="2">
        <f>ABS(AVERAGE(eod_group_score_df_negative!K147:K151))</f>
        <v>7.4547926810763415E-2</v>
      </c>
      <c r="AJ147" s="2">
        <f>ABS(AVERAGE(eod_group_score_df_negative!L147:L151))</f>
        <v>4.1630519921125035E-2</v>
      </c>
      <c r="AK147" s="2">
        <f>ABS(AVERAGE(eod_group_score_df_negative!M147:M151))</f>
        <v>5.9140202011715569E-2</v>
      </c>
      <c r="AL147" s="2">
        <f>ABS(AVERAGE(eod_group_score_df_negative!N147:N151))</f>
        <v>3.7952498300063968E-2</v>
      </c>
      <c r="AM147" s="2">
        <f>ABS(AVERAGE(eod_group_score_df_negative!O147:O151))</f>
        <v>9.1099139391588216E-2</v>
      </c>
      <c r="AN147" s="2">
        <f>ABS(AVERAGE(eod_group_score_df_negative!P147:P151))</f>
        <v>6.9798532459774423E-2</v>
      </c>
      <c r="AO147" s="2">
        <f>ABS(AVERAGE(eod_group_score_df_negative!Q147:Q151))</f>
        <v>3.2451768177393786E-2</v>
      </c>
      <c r="AP147" s="2">
        <f>ABS(AVERAGE(eod_group_score_df_negative!R147:R151))</f>
        <v>0.47813367549363794</v>
      </c>
      <c r="AQ147" s="2">
        <f>ABS(AVERAGE(eod_group_score_df_negative!S147:S151))</f>
        <v>4.2259490017322196E-2</v>
      </c>
      <c r="AR147" s="2">
        <f>ABS(AVERAGE(eod_group_score_df_negative!T147:T151))</f>
        <v>0.10166818884681002</v>
      </c>
      <c r="AS147" s="2">
        <f>ABS(AVERAGE(eod_group_score_df_negative!U147:U151))</f>
        <v>2.0247240543788809E-2</v>
      </c>
      <c r="AT147" s="2">
        <f>ABS(AVERAGE(eod_group_score_df_negative!V147:V151))</f>
        <v>4.5506167878128063E-2</v>
      </c>
      <c r="AU147" s="2">
        <f>ABS(AVERAGE(eod_group_score_df_negative!W147:W151))</f>
        <v>3.8950232270965633E-2</v>
      </c>
      <c r="AV147" s="2">
        <f>ABS(AVERAGE(eod_group_score_df_negative!X147:X151))</f>
        <v>0.14138517498645156</v>
      </c>
      <c r="AW147" s="2">
        <f>ABS(AVERAGE(eod_group_score_df_negative!Y147:Y151))</f>
        <v>3.5424063207862032E-2</v>
      </c>
      <c r="AX147" t="s">
        <v>277</v>
      </c>
      <c r="AY147" s="4">
        <f t="shared" si="468"/>
        <v>0.86883055031444256</v>
      </c>
      <c r="AZ147" s="4">
        <f t="shared" si="469"/>
        <v>0.61575126186305074</v>
      </c>
      <c r="BA147" s="4">
        <f t="shared" si="470"/>
        <v>0.84472965524270804</v>
      </c>
      <c r="BB147" s="4">
        <f t="shared" si="471"/>
        <v>0.72888551765296095</v>
      </c>
      <c r="BC147" s="4">
        <f t="shared" si="472"/>
        <v>0.88180869774306114</v>
      </c>
      <c r="BD147" s="4">
        <f t="shared" si="473"/>
        <v>0.76050093274344766</v>
      </c>
      <c r="BE147" s="4">
        <f t="shared" si="474"/>
        <v>0.85551885435911801</v>
      </c>
      <c r="BF147" s="4">
        <f t="shared" si="475"/>
        <v>-0.30257320945234856</v>
      </c>
      <c r="BG147" s="4">
        <f t="shared" si="476"/>
        <v>0.89075972938198411</v>
      </c>
      <c r="BH147" s="4">
        <f t="shared" si="477"/>
        <v>0.88174701157359126</v>
      </c>
      <c r="BI147" s="4">
        <f t="shared" si="478"/>
        <v>0.86878260752707837</v>
      </c>
      <c r="BJ147" s="4">
        <f t="shared" si="479"/>
        <v>0.95190292301308921</v>
      </c>
      <c r="BK147" s="4">
        <f t="shared" si="480"/>
        <v>0.84673489147756076</v>
      </c>
      <c r="BL147" s="4">
        <f t="shared" si="481"/>
        <v>0.904282073814626</v>
      </c>
      <c r="BM147" s="4">
        <f t="shared" si="482"/>
        <v>0.88375993638301076</v>
      </c>
      <c r="BN147" s="4">
        <f t="shared" si="483"/>
        <v>0.5474512400952759</v>
      </c>
      <c r="BO147" s="4">
        <f t="shared" si="484"/>
        <v>0.92039761562760947</v>
      </c>
      <c r="BP147" s="4">
        <f t="shared" si="485"/>
        <v>0.80549601177891261</v>
      </c>
      <c r="BQ147" s="4">
        <f t="shared" si="486"/>
        <v>0.98914943946932687</v>
      </c>
      <c r="BR147" s="4">
        <f t="shared" si="487"/>
        <v>0.93640027299471673</v>
      </c>
      <c r="BS147" s="4">
        <f t="shared" si="488"/>
        <v>0.89056798997589881</v>
      </c>
      <c r="BT147" s="4">
        <f t="shared" si="489"/>
        <v>0.78945785191920126</v>
      </c>
      <c r="BU147" s="4">
        <f t="shared" si="490"/>
        <v>0.91501398780123011</v>
      </c>
      <c r="BV147" t="s">
        <v>277</v>
      </c>
      <c r="BW147" s="1">
        <f t="shared" si="464"/>
        <v>45267</v>
      </c>
      <c r="BX147">
        <f>group_stock_price_index[[#This Row],[VNINDEX]]</f>
        <v>1121.49</v>
      </c>
      <c r="BY147" s="5">
        <f t="shared" si="491"/>
        <v>0.55697850659351877</v>
      </c>
      <c r="BZ147" s="5">
        <f t="shared" si="492"/>
        <v>0.60444142386806576</v>
      </c>
      <c r="CA147" s="5">
        <f t="shared" si="493"/>
        <v>0.76425420460781124</v>
      </c>
      <c r="CB147" s="5">
        <f t="shared" si="494"/>
        <v>0.83099995890574052</v>
      </c>
      <c r="CC147" s="5">
        <f t="shared" si="495"/>
        <v>0.58258670942248059</v>
      </c>
      <c r="CD147" s="5">
        <f t="shared" ref="CD147:CE147" si="556">IF(AVERAGE(BS147:BS151)&lt;0,0,AVERAGE(BS147:BS151))</f>
        <v>0.77820061160218545</v>
      </c>
      <c r="CE147" s="5">
        <f t="shared" si="556"/>
        <v>0.66483852080771944</v>
      </c>
      <c r="CF147" s="5">
        <f t="shared" ref="CF147:CG147" si="557">IF(AVERAGE(BE147:BE151)&lt;0,0,AVERAGE(BE147:BE151))</f>
        <v>0.72764637430751755</v>
      </c>
      <c r="CG147" s="5">
        <f t="shared" si="557"/>
        <v>0.55359823742055414</v>
      </c>
      <c r="CH147" s="5">
        <f t="shared" si="498"/>
        <v>0.76186892110674531</v>
      </c>
      <c r="CI147" s="5">
        <f t="shared" si="499"/>
        <v>0.70996837520860523</v>
      </c>
      <c r="CJ147" s="5">
        <f t="shared" si="500"/>
        <v>0.67079655637265134</v>
      </c>
      <c r="CK147" s="5">
        <f t="shared" si="501"/>
        <v>0.69638187988572431</v>
      </c>
      <c r="CL147" s="5">
        <f t="shared" si="502"/>
        <v>0.72981641560075683</v>
      </c>
      <c r="CM147" s="5">
        <f t="shared" si="503"/>
        <v>0.70035442532082814</v>
      </c>
      <c r="CN147" s="5">
        <f t="shared" si="504"/>
        <v>0.48709534668911852</v>
      </c>
      <c r="CO147" s="5">
        <f t="shared" si="505"/>
        <v>0.54244881820459634</v>
      </c>
      <c r="CP147" s="5">
        <f t="shared" si="506"/>
        <v>0.71105224890148189</v>
      </c>
      <c r="CQ147" s="5">
        <f t="shared" si="507"/>
        <v>0.83688259472861826</v>
      </c>
      <c r="CR147" s="5">
        <f t="shared" ref="CR147:CS147" si="558">IF(AVERAGE(BH147:BH151)&lt;0,0,AVERAGE(BH147:BH151))</f>
        <v>0.36528075849592573</v>
      </c>
      <c r="CS147" s="5">
        <f t="shared" si="558"/>
        <v>0.85190610563731062</v>
      </c>
      <c r="CT147" s="5">
        <f t="shared" si="509"/>
        <v>0.74055224689534149</v>
      </c>
      <c r="CU147" s="5">
        <f t="shared" si="510"/>
        <v>0.65102144415732877</v>
      </c>
    </row>
    <row r="148" spans="1:99" x14ac:dyDescent="0.25">
      <c r="A148" s="1">
        <f>eod_group_score_df_positive[[#This Row],[date]]</f>
        <v>45266</v>
      </c>
      <c r="B148" s="1" t="s">
        <v>277</v>
      </c>
      <c r="C148" s="2">
        <f>AVERAGE(eod_group_score_df_positive!C148:C152)</f>
        <v>1.1761062234243942</v>
      </c>
      <c r="D148" s="2">
        <f>AVERAGE(eod_group_score_df_positive!D148:D152)</f>
        <v>0.20662862413608848</v>
      </c>
      <c r="E148" s="2">
        <f>AVERAGE(eod_group_score_df_positive!E148:E152)</f>
        <v>1.341626475578114</v>
      </c>
      <c r="F148" s="2">
        <f>AVERAGE(eod_group_score_df_positive!F148:F152)</f>
        <v>0.84599129239934734</v>
      </c>
      <c r="G148" s="2">
        <f>AVERAGE(eod_group_score_df_positive!G148:G152)</f>
        <v>2.0515815501034966</v>
      </c>
      <c r="H148" s="2">
        <f>AVERAGE(eod_group_score_df_positive!H148:H152)</f>
        <v>0.88862795378126402</v>
      </c>
      <c r="I148" s="2">
        <f>AVERAGE(eod_group_score_df_positive!I148:I152)</f>
        <v>0.90302089631083682</v>
      </c>
      <c r="J148" s="2">
        <f>AVERAGE(eod_group_score_df_positive!J148:J152)</f>
        <v>0.46526742328676801</v>
      </c>
      <c r="K148" s="2">
        <f>AVERAGE(eod_group_score_df_positive!K148:K152)</f>
        <v>1.2495221596550974</v>
      </c>
      <c r="L148" s="2">
        <f>AVERAGE(eod_group_score_df_positive!L148:L152)</f>
        <v>0.63280062458269604</v>
      </c>
      <c r="M148" s="2">
        <f>AVERAGE(eod_group_score_df_positive!M148:M152)</f>
        <v>0.85462046907402267</v>
      </c>
      <c r="N148" s="2">
        <f>AVERAGE(eod_group_score_df_positive!N148:N152)</f>
        <v>1.4362869875511508</v>
      </c>
      <c r="O148" s="2">
        <f>AVERAGE(eod_group_score_df_positive!O148:O152)</f>
        <v>0.99810798802932155</v>
      </c>
      <c r="P148" s="2">
        <f>AVERAGE(eod_group_score_df_positive!P148:P152)</f>
        <v>0.99981050492508372</v>
      </c>
      <c r="Q148" s="2">
        <f>AVERAGE(eod_group_score_df_positive!Q148:Q152)</f>
        <v>0.42480568217022219</v>
      </c>
      <c r="R148" s="2">
        <f>AVERAGE(eod_group_score_df_positive!R148:R152)</f>
        <v>1.6368887619465486</v>
      </c>
      <c r="S148" s="2">
        <f>AVERAGE(eod_group_score_df_positive!S148:S152)</f>
        <v>0.82107648428019719</v>
      </c>
      <c r="T148" s="2">
        <f>AVERAGE(eod_group_score_df_positive!T148:T152)</f>
        <v>0.96520429036163213</v>
      </c>
      <c r="U148" s="2">
        <f>AVERAGE(eod_group_score_df_positive!U148:U152)</f>
        <v>3.6557022447717693</v>
      </c>
      <c r="V148" s="2">
        <f>AVERAGE(eod_group_score_df_positive!V148:V152)</f>
        <v>1.2542404191726901</v>
      </c>
      <c r="W148" s="2">
        <f>AVERAGE(eod_group_score_df_positive!W148:W152)</f>
        <v>0.7110558745887825</v>
      </c>
      <c r="X148" s="2">
        <f>AVERAGE(eod_group_score_df_positive!X148:X152)</f>
        <v>1.1636308026810487</v>
      </c>
      <c r="Y148" s="2">
        <f>AVERAGE(eod_group_score_df_positive!Y148:Y152)</f>
        <v>0.55627399178750658</v>
      </c>
      <c r="Z148" s="1" t="s">
        <v>277</v>
      </c>
      <c r="AA148" s="2">
        <f>ABS(AVERAGE(eod_group_score_df_negative!C148:C152))</f>
        <v>0.19266549569069405</v>
      </c>
      <c r="AB148" s="2">
        <f>ABS(AVERAGE(eod_group_score_df_negative!D148:D152))</f>
        <v>3.82731420582458E-2</v>
      </c>
      <c r="AC148" s="2">
        <f>ABS(AVERAGE(eod_group_score_df_negative!E148:E152))</f>
        <v>0.16573406201788826</v>
      </c>
      <c r="AD148" s="2">
        <f>ABS(AVERAGE(eod_group_score_df_negative!F148:F152))</f>
        <v>6.5928326818187125E-2</v>
      </c>
      <c r="AE148" s="2">
        <f>ABS(AVERAGE(eod_group_score_df_negative!G148:G152))</f>
        <v>0.10794836207334638</v>
      </c>
      <c r="AF148" s="2">
        <f>ABS(AVERAGE(eod_group_score_df_negative!H148:H152))</f>
        <v>9.8755068463698664E-2</v>
      </c>
      <c r="AG148" s="2">
        <f>ABS(AVERAGE(eod_group_score_df_negative!I148:I152))</f>
        <v>0.11708639661014367</v>
      </c>
      <c r="AH148" s="2">
        <f>ABS(AVERAGE(eod_group_score_df_negative!J148:J152))</f>
        <v>0.12737916345548134</v>
      </c>
      <c r="AI148" s="2">
        <f>ABS(AVERAGE(eod_group_score_df_negative!K148:K152))</f>
        <v>0.15605346759597527</v>
      </c>
      <c r="AJ148" s="2">
        <f>ABS(AVERAGE(eod_group_score_df_negative!L148:L152))</f>
        <v>7.4584394001711102E-2</v>
      </c>
      <c r="AK148" s="2">
        <f>ABS(AVERAGE(eod_group_score_df_negative!M148:M152))</f>
        <v>3.3414608322406822E-2</v>
      </c>
      <c r="AL148" s="2">
        <f>ABS(AVERAGE(eod_group_score_df_negative!N148:N152))</f>
        <v>6.9584409022881391E-2</v>
      </c>
      <c r="AM148" s="2">
        <f>ABS(AVERAGE(eod_group_score_df_negative!O148:O152))</f>
        <v>0.16235524266177759</v>
      </c>
      <c r="AN148" s="2">
        <f>ABS(AVERAGE(eod_group_score_df_negative!P148:P152))</f>
        <v>0.1244738944523355</v>
      </c>
      <c r="AO148" s="2">
        <f>ABS(AVERAGE(eod_group_score_df_negative!Q148:Q152))</f>
        <v>0.11077393184157217</v>
      </c>
      <c r="AP148" s="2">
        <f>ABS(AVERAGE(eod_group_score_df_negative!R148:R152))</f>
        <v>0.47964799156621646</v>
      </c>
      <c r="AQ148" s="2">
        <f>ABS(AVERAGE(eod_group_score_df_negative!S148:S152))</f>
        <v>7.7805747436664296E-2</v>
      </c>
      <c r="AR148" s="2">
        <f>ABS(AVERAGE(eod_group_score_df_negative!T148:T152))</f>
        <v>0.15952582702134674</v>
      </c>
      <c r="AS148" s="2">
        <f>ABS(AVERAGE(eod_group_score_df_negative!U148:U152))</f>
        <v>9.3716575585713183E-2</v>
      </c>
      <c r="AT148" s="2">
        <f>ABS(AVERAGE(eod_group_score_df_negative!V148:V152))</f>
        <v>5.3508553095150443E-2</v>
      </c>
      <c r="AU148" s="2">
        <f>ABS(AVERAGE(eod_group_score_df_negative!W148:W152))</f>
        <v>2.1721212091888903E-2</v>
      </c>
      <c r="AV148" s="2">
        <f>ABS(AVERAGE(eod_group_score_df_negative!X148:X152))</f>
        <v>0.14278966750059338</v>
      </c>
      <c r="AW148" s="2">
        <f>ABS(AVERAGE(eod_group_score_df_negative!Y148:Y152))</f>
        <v>5.9924188965104097E-2</v>
      </c>
      <c r="AX148" t="s">
        <v>277</v>
      </c>
      <c r="AY148" s="4">
        <f t="shared" si="468"/>
        <v>0.71848410805089924</v>
      </c>
      <c r="AZ148" s="4">
        <f t="shared" si="469"/>
        <v>0.68744086534782012</v>
      </c>
      <c r="BA148" s="4">
        <f t="shared" si="470"/>
        <v>0.78010030396283636</v>
      </c>
      <c r="BB148" s="4">
        <f t="shared" si="471"/>
        <v>0.8554075920095755</v>
      </c>
      <c r="BC148" s="4">
        <f t="shared" si="472"/>
        <v>0.90002605524039025</v>
      </c>
      <c r="BD148" s="4">
        <f t="shared" si="473"/>
        <v>0.79996603903687902</v>
      </c>
      <c r="BE148" s="4">
        <f t="shared" si="474"/>
        <v>0.77044297708160114</v>
      </c>
      <c r="BF148" s="4">
        <f t="shared" si="475"/>
        <v>0.5701344905884681</v>
      </c>
      <c r="BG148" s="4">
        <f t="shared" si="476"/>
        <v>0.77795080596100852</v>
      </c>
      <c r="BH148" s="4">
        <f t="shared" si="477"/>
        <v>0.78912645294364114</v>
      </c>
      <c r="BI148" s="4">
        <f t="shared" si="478"/>
        <v>0.92474484584466443</v>
      </c>
      <c r="BJ148" s="4">
        <f t="shared" si="479"/>
        <v>0.90758253436357039</v>
      </c>
      <c r="BK148" s="4">
        <f t="shared" si="480"/>
        <v>0.72018890669187519</v>
      </c>
      <c r="BL148" s="4">
        <f t="shared" si="481"/>
        <v>0.77857222866160236</v>
      </c>
      <c r="BM148" s="4">
        <f t="shared" si="482"/>
        <v>0.58633999897116051</v>
      </c>
      <c r="BN148" s="4">
        <f t="shared" si="483"/>
        <v>0.54676148120730128</v>
      </c>
      <c r="BO148" s="4">
        <f t="shared" si="484"/>
        <v>0.82688333423154758</v>
      </c>
      <c r="BP148" s="4">
        <f t="shared" si="485"/>
        <v>0.71633047865290322</v>
      </c>
      <c r="BQ148" s="4">
        <f t="shared" si="486"/>
        <v>0.95001007885441946</v>
      </c>
      <c r="BR148" s="4">
        <f t="shared" si="487"/>
        <v>0.91816693535249616</v>
      </c>
      <c r="BS148" s="4">
        <f t="shared" si="488"/>
        <v>0.94071536218393093</v>
      </c>
      <c r="BT148" s="4">
        <f t="shared" si="489"/>
        <v>0.78140319941444258</v>
      </c>
      <c r="BU148" s="4">
        <f t="shared" si="490"/>
        <v>0.80550351871563775</v>
      </c>
      <c r="BV148" t="s">
        <v>277</v>
      </c>
      <c r="BW148" s="1">
        <f t="shared" si="464"/>
        <v>45266</v>
      </c>
      <c r="BX148">
        <f>group_stock_price_index[[#This Row],[VNINDEX]]</f>
        <v>1126.43</v>
      </c>
      <c r="BY148" s="5">
        <f t="shared" si="491"/>
        <v>0.45670021263310956</v>
      </c>
      <c r="BZ148" s="5">
        <f t="shared" si="492"/>
        <v>0.47246753293676014</v>
      </c>
      <c r="CA148" s="5">
        <f t="shared" si="493"/>
        <v>0.69299325766967212</v>
      </c>
      <c r="CB148" s="5">
        <f t="shared" si="494"/>
        <v>0.79555844342345328</v>
      </c>
      <c r="CC148" s="5">
        <f t="shared" si="495"/>
        <v>0.61338149509391826</v>
      </c>
      <c r="CD148" s="5">
        <f t="shared" ref="CD148:CE148" si="559">IF(AVERAGE(BS148:BS152)&lt;0,0,AVERAGE(BS148:BS152))</f>
        <v>0.62468225120720078</v>
      </c>
      <c r="CE148" s="5">
        <f t="shared" si="559"/>
        <v>0.56065007069637895</v>
      </c>
      <c r="CF148" s="5">
        <f t="shared" ref="CF148:CG148" si="560">IF(AVERAGE(BE148:BE152)&lt;0,0,AVERAGE(BE148:BE152))</f>
        <v>0.6469171638975475</v>
      </c>
      <c r="CG148" s="5">
        <f t="shared" si="560"/>
        <v>0.76430130957927878</v>
      </c>
      <c r="CH148" s="5">
        <f t="shared" si="498"/>
        <v>0.66221846938622553</v>
      </c>
      <c r="CI148" s="5">
        <f t="shared" si="499"/>
        <v>0.6215335980771195</v>
      </c>
      <c r="CJ148" s="5">
        <f t="shared" si="500"/>
        <v>0.54359311249844477</v>
      </c>
      <c r="CK148" s="5">
        <f t="shared" si="501"/>
        <v>0.42462920084129563</v>
      </c>
      <c r="CL148" s="5">
        <f t="shared" si="502"/>
        <v>0.70399149153237717</v>
      </c>
      <c r="CM148" s="5">
        <f t="shared" si="503"/>
        <v>0.68248518515784828</v>
      </c>
      <c r="CN148" s="5">
        <f t="shared" si="504"/>
        <v>0.30981346234857166</v>
      </c>
      <c r="CO148" s="5">
        <f t="shared" si="505"/>
        <v>0.39574998390732002</v>
      </c>
      <c r="CP148" s="5">
        <f t="shared" si="506"/>
        <v>0.61477327361678413</v>
      </c>
      <c r="CQ148" s="5">
        <f t="shared" si="507"/>
        <v>0.76294617129946118</v>
      </c>
      <c r="CR148" s="5">
        <f t="shared" ref="CR148:CS148" si="561">IF(AVERAGE(BH148:BH152)&lt;0,0,AVERAGE(BH148:BH152))</f>
        <v>0.20526155758638845</v>
      </c>
      <c r="CS148" s="5">
        <f t="shared" si="561"/>
        <v>0.78324496002418842</v>
      </c>
      <c r="CT148" s="5">
        <f t="shared" si="509"/>
        <v>0.76345140520391308</v>
      </c>
      <c r="CU148" s="5">
        <f t="shared" si="510"/>
        <v>0.49208216791823284</v>
      </c>
    </row>
    <row r="149" spans="1:99" x14ac:dyDescent="0.25">
      <c r="A149" s="1">
        <f>eod_group_score_df_positive[[#This Row],[date]]</f>
        <v>45265</v>
      </c>
      <c r="B149" s="1" t="s">
        <v>277</v>
      </c>
      <c r="C149" s="2">
        <f>AVERAGE(eod_group_score_df_positive!C149:C153)</f>
        <v>0.71069125416417367</v>
      </c>
      <c r="D149" s="2">
        <f>AVERAGE(eod_group_score_df_positive!D149:D153)</f>
        <v>0.20454514137039892</v>
      </c>
      <c r="E149" s="2">
        <f>AVERAGE(eod_group_score_df_positive!E149:E153)</f>
        <v>0.76520242530612426</v>
      </c>
      <c r="F149" s="2">
        <f>AVERAGE(eod_group_score_df_positive!F149:F153)</f>
        <v>0.82314646519870927</v>
      </c>
      <c r="G149" s="2">
        <f>AVERAGE(eod_group_score_df_positive!G149:G153)</f>
        <v>1.9752301452544221</v>
      </c>
      <c r="H149" s="2">
        <f>AVERAGE(eod_group_score_df_positive!H149:H153)</f>
        <v>0.35674080798993091</v>
      </c>
      <c r="I149" s="2">
        <f>AVERAGE(eod_group_score_df_positive!I149:I153)</f>
        <v>0.90111478705505166</v>
      </c>
      <c r="J149" s="2">
        <f>AVERAGE(eod_group_score_df_positive!J149:J153)</f>
        <v>1.6617654639342541</v>
      </c>
      <c r="K149" s="2">
        <f>AVERAGE(eod_group_score_df_positive!K149:K153)</f>
        <v>0.68777261797833122</v>
      </c>
      <c r="L149" s="2">
        <f>AVERAGE(eod_group_score_df_positive!L149:L153)</f>
        <v>9.5174824123658908E-2</v>
      </c>
      <c r="M149" s="2">
        <f>AVERAGE(eod_group_score_df_positive!M149:M153)</f>
        <v>0.84524870655144202</v>
      </c>
      <c r="N149" s="2">
        <f>AVERAGE(eod_group_score_df_positive!N149:N153)</f>
        <v>1.0397607692814215</v>
      </c>
      <c r="O149" s="2">
        <f>AVERAGE(eod_group_score_df_positive!O149:O153)</f>
        <v>0.40596687008762489</v>
      </c>
      <c r="P149" s="2">
        <f>AVERAGE(eod_group_score_df_positive!P149:P153)</f>
        <v>0.67986500486458168</v>
      </c>
      <c r="Q149" s="2">
        <f>AVERAGE(eod_group_score_df_positive!Q149:Q153)</f>
        <v>0.30301063916001703</v>
      </c>
      <c r="R149" s="2">
        <f>AVERAGE(eod_group_score_df_positive!R149:R153)</f>
        <v>1.4078836159481642</v>
      </c>
      <c r="S149" s="2">
        <f>AVERAGE(eod_group_score_df_positive!S149:S153)</f>
        <v>0.80909163696216491</v>
      </c>
      <c r="T149" s="2">
        <f>AVERAGE(eod_group_score_df_positive!T149:T153)</f>
        <v>0.88917587356556993</v>
      </c>
      <c r="U149" s="2">
        <f>AVERAGE(eod_group_score_df_positive!U149:U153)</f>
        <v>0.72117403108165534</v>
      </c>
      <c r="V149" s="2">
        <f>AVERAGE(eod_group_score_df_positive!V149:V153)</f>
        <v>0.67244659794986361</v>
      </c>
      <c r="W149" s="2">
        <f>AVERAGE(eod_group_score_df_positive!W149:W153)</f>
        <v>0.6707634297055578</v>
      </c>
      <c r="X149" s="2">
        <f>AVERAGE(eod_group_score_df_positive!X149:X153)</f>
        <v>1.036596204156746</v>
      </c>
      <c r="Y149" s="2">
        <f>AVERAGE(eod_group_score_df_positive!Y149:Y153)</f>
        <v>0.26482383408274207</v>
      </c>
      <c r="Z149" s="1" t="s">
        <v>277</v>
      </c>
      <c r="AA149" s="2">
        <f>ABS(AVERAGE(eod_group_score_df_negative!C149:C153))</f>
        <v>0.19266549569069405</v>
      </c>
      <c r="AB149" s="2">
        <f>ABS(AVERAGE(eod_group_score_df_negative!D149:D153))</f>
        <v>3.7102098807586872E-2</v>
      </c>
      <c r="AC149" s="2">
        <f>ABS(AVERAGE(eod_group_score_df_negative!E149:E153))</f>
        <v>0.16840017369440224</v>
      </c>
      <c r="AD149" s="2">
        <f>ABS(AVERAGE(eod_group_score_df_negative!F149:F153))</f>
        <v>5.68813306573836E-2</v>
      </c>
      <c r="AE149" s="2">
        <f>ABS(AVERAGE(eod_group_score_df_negative!G149:G153))</f>
        <v>0.10870356262680045</v>
      </c>
      <c r="AF149" s="2">
        <f>ABS(AVERAGE(eod_group_score_df_negative!H149:H153))</f>
        <v>7.6286860017156108E-2</v>
      </c>
      <c r="AG149" s="2">
        <f>ABS(AVERAGE(eod_group_score_df_negative!I149:I153))</f>
        <v>0.11131682832866359</v>
      </c>
      <c r="AH149" s="2">
        <f>ABS(AVERAGE(eod_group_score_df_negative!J149:J153))</f>
        <v>0.1226773238430053</v>
      </c>
      <c r="AI149" s="2">
        <f>ABS(AVERAGE(eod_group_score_df_negative!K149:K153))</f>
        <v>0.15605346759597527</v>
      </c>
      <c r="AJ149" s="2">
        <f>ABS(AVERAGE(eod_group_score_df_negative!L149:L153))</f>
        <v>0.10182812805452061</v>
      </c>
      <c r="AK149" s="2">
        <f>ABS(AVERAGE(eod_group_score_df_negative!M149:M153))</f>
        <v>4.0753532437471006E-2</v>
      </c>
      <c r="AL149" s="2">
        <f>ABS(AVERAGE(eod_group_score_df_negative!N149:N153))</f>
        <v>7.1737170369127232E-2</v>
      </c>
      <c r="AM149" s="2">
        <f>ABS(AVERAGE(eod_group_score_df_negative!O149:O153))</f>
        <v>0.15864408659051635</v>
      </c>
      <c r="AN149" s="2">
        <f>ABS(AVERAGE(eod_group_score_df_negative!P149:P153))</f>
        <v>0.12480521745138165</v>
      </c>
      <c r="AO149" s="2">
        <f>ABS(AVERAGE(eod_group_score_df_negative!Q149:Q153))</f>
        <v>0.12281168362084374</v>
      </c>
      <c r="AP149" s="2">
        <f>ABS(AVERAGE(eod_group_score_df_negative!R149:R153))</f>
        <v>0.48217141297920713</v>
      </c>
      <c r="AQ149" s="2">
        <f>ABS(AVERAGE(eod_group_score_df_negative!S149:S153))</f>
        <v>7.7999752218080323E-2</v>
      </c>
      <c r="AR149" s="2">
        <f>ABS(AVERAGE(eod_group_score_df_negative!T149:T153))</f>
        <v>0.17612924862868146</v>
      </c>
      <c r="AS149" s="2">
        <f>ABS(AVERAGE(eod_group_score_df_negative!U149:U153))</f>
        <v>9.3716575585713183E-2</v>
      </c>
      <c r="AT149" s="2">
        <f>ABS(AVERAGE(eod_group_score_df_negative!V149:V153))</f>
        <v>6.226568650902832E-2</v>
      </c>
      <c r="AU149" s="2">
        <f>ABS(AVERAGE(eod_group_score_df_negative!W149:W153))</f>
        <v>2.0542957849800328E-2</v>
      </c>
      <c r="AV149" s="2">
        <f>ABS(AVERAGE(eod_group_score_df_negative!X149:X153))</f>
        <v>0.14659688401212492</v>
      </c>
      <c r="AW149" s="2">
        <f>ABS(AVERAGE(eod_group_score_df_negative!Y149:Y153))</f>
        <v>5.9980928854924301E-2</v>
      </c>
      <c r="AX149" t="s">
        <v>277</v>
      </c>
      <c r="AY149" s="4">
        <f t="shared" si="468"/>
        <v>0.57344538418150426</v>
      </c>
      <c r="AZ149" s="4">
        <f t="shared" si="469"/>
        <v>0.69292346330742915</v>
      </c>
      <c r="BA149" s="4">
        <f t="shared" si="470"/>
        <v>0.63924656192113427</v>
      </c>
      <c r="BB149" s="4">
        <f t="shared" si="471"/>
        <v>0.87072833170672892</v>
      </c>
      <c r="BC149" s="4">
        <f t="shared" si="472"/>
        <v>0.89567464433662669</v>
      </c>
      <c r="BD149" s="4">
        <f t="shared" si="473"/>
        <v>0.64765826457117937</v>
      </c>
      <c r="BE149" s="4">
        <f t="shared" si="474"/>
        <v>0.78010005488326417</v>
      </c>
      <c r="BF149" s="4">
        <f t="shared" si="475"/>
        <v>0.86250349444286212</v>
      </c>
      <c r="BG149" s="4">
        <f t="shared" si="476"/>
        <v>0.63012883753228466</v>
      </c>
      <c r="BH149" s="4">
        <f t="shared" si="477"/>
        <v>-3.3772610294916384E-2</v>
      </c>
      <c r="BI149" s="4">
        <f t="shared" si="478"/>
        <v>0.90800580259485997</v>
      </c>
      <c r="BJ149" s="4">
        <f t="shared" si="479"/>
        <v>0.87091803266557355</v>
      </c>
      <c r="BK149" s="4">
        <f t="shared" si="480"/>
        <v>0.43804106273852544</v>
      </c>
      <c r="BL149" s="4">
        <f t="shared" si="481"/>
        <v>0.68979784763956287</v>
      </c>
      <c r="BM149" s="4">
        <f t="shared" si="482"/>
        <v>0.42317874357166652</v>
      </c>
      <c r="BN149" s="4">
        <f t="shared" si="483"/>
        <v>0.48978055601603815</v>
      </c>
      <c r="BO149" s="4">
        <f t="shared" si="484"/>
        <v>0.82414494567429109</v>
      </c>
      <c r="BP149" s="4">
        <f t="shared" si="485"/>
        <v>0.66933558290623629</v>
      </c>
      <c r="BQ149" s="4">
        <f t="shared" si="486"/>
        <v>0.76998980030219555</v>
      </c>
      <c r="BR149" s="4">
        <f t="shared" si="487"/>
        <v>0.83050321104978841</v>
      </c>
      <c r="BS149" s="4">
        <f t="shared" si="488"/>
        <v>0.94056771868564493</v>
      </c>
      <c r="BT149" s="4">
        <f t="shared" si="489"/>
        <v>0.75220125019661721</v>
      </c>
      <c r="BU149" s="4">
        <f t="shared" si="490"/>
        <v>0.63066472109317384</v>
      </c>
      <c r="BV149" t="s">
        <v>277</v>
      </c>
      <c r="BW149" s="1">
        <f t="shared" si="464"/>
        <v>45265</v>
      </c>
      <c r="BX149">
        <f>group_stock_price_index[[#This Row],[VNINDEX]]</f>
        <v>1115.97</v>
      </c>
      <c r="BY149" s="5">
        <f t="shared" si="491"/>
        <v>0.25299757821430102</v>
      </c>
      <c r="BZ149" s="5">
        <f t="shared" si="492"/>
        <v>0.2341260661322456</v>
      </c>
      <c r="CA149" s="5">
        <f t="shared" si="493"/>
        <v>0.46810574852358222</v>
      </c>
      <c r="CB149" s="5">
        <f t="shared" si="494"/>
        <v>0.634052890061087</v>
      </c>
      <c r="CC149" s="5">
        <f t="shared" si="495"/>
        <v>0.41438684840027945</v>
      </c>
      <c r="CD149" s="5">
        <f t="shared" ref="CD149:CE149" si="562">IF(AVERAGE(BS149:BS153)&lt;0,0,AVERAGE(BS149:BS153))</f>
        <v>0.36057740403197214</v>
      </c>
      <c r="CE149" s="5">
        <f t="shared" si="562"/>
        <v>0.32386667553677051</v>
      </c>
      <c r="CF149" s="5">
        <f t="shared" ref="CF149:CG149" si="563">IF(AVERAGE(BE149:BE153)&lt;0,0,AVERAGE(BE149:BE153))</f>
        <v>0.49505298936493169</v>
      </c>
      <c r="CG149" s="5">
        <f t="shared" si="563"/>
        <v>0.69674065527322804</v>
      </c>
      <c r="CH149" s="5">
        <f t="shared" si="498"/>
        <v>0.41949255373202166</v>
      </c>
      <c r="CI149" s="5">
        <f t="shared" si="499"/>
        <v>0.5560987230865081</v>
      </c>
      <c r="CJ149" s="5">
        <f t="shared" si="500"/>
        <v>0.33602459748864111</v>
      </c>
      <c r="CK149" s="5">
        <f t="shared" si="501"/>
        <v>0.11275136442613773</v>
      </c>
      <c r="CL149" s="5">
        <f t="shared" si="502"/>
        <v>0.58407799134355143</v>
      </c>
      <c r="CM149" s="5">
        <f t="shared" si="503"/>
        <v>0.44810320930108061</v>
      </c>
      <c r="CN149" s="5">
        <f t="shared" si="504"/>
        <v>0.11826948729007566</v>
      </c>
      <c r="CO149" s="5">
        <f t="shared" si="505"/>
        <v>0.2956073133086875</v>
      </c>
      <c r="CP149" s="5">
        <f t="shared" si="506"/>
        <v>0.4828195974668289</v>
      </c>
      <c r="CQ149" s="5">
        <f t="shared" si="507"/>
        <v>0.50489334194737201</v>
      </c>
      <c r="CR149" s="5">
        <f t="shared" ref="CR149:CS149" si="564">IF(AVERAGE(BH149:BH153)&lt;0,0,AVERAGE(BH149:BH153))</f>
        <v>0</v>
      </c>
      <c r="CS149" s="5">
        <f t="shared" si="564"/>
        <v>0.64831296518037496</v>
      </c>
      <c r="CT149" s="5">
        <f t="shared" si="509"/>
        <v>0.73770293490543704</v>
      </c>
      <c r="CU149" s="5">
        <f t="shared" si="510"/>
        <v>0.31036428777645608</v>
      </c>
    </row>
    <row r="150" spans="1:99" x14ac:dyDescent="0.25">
      <c r="A150" s="1">
        <f>eod_group_score_df_positive[[#This Row],[date]]</f>
        <v>45264</v>
      </c>
      <c r="B150" s="1" t="s">
        <v>277</v>
      </c>
      <c r="C150" s="2">
        <f>AVERAGE(eod_group_score_df_positive!C150:C154)</f>
        <v>0.73940023889604611</v>
      </c>
      <c r="D150" s="2">
        <f>AVERAGE(eod_group_score_df_positive!D150:D154)</f>
        <v>0.32811134634509243</v>
      </c>
      <c r="E150" s="2">
        <f>AVERAGE(eod_group_score_df_positive!E150:E154)</f>
        <v>0.79358426967797246</v>
      </c>
      <c r="F150" s="2">
        <f>AVERAGE(eod_group_score_df_positive!F150:F154)</f>
        <v>0.73707127671664296</v>
      </c>
      <c r="G150" s="2">
        <f>AVERAGE(eod_group_score_df_positive!G150:G154)</f>
        <v>2.0599848021361025</v>
      </c>
      <c r="H150" s="2">
        <f>AVERAGE(eod_group_score_df_positive!H150:H154)</f>
        <v>0.40447728305715308</v>
      </c>
      <c r="I150" s="2">
        <f>AVERAGE(eod_group_score_df_positive!I150:I154)</f>
        <v>0.93387778814323263</v>
      </c>
      <c r="J150" s="2">
        <f>AVERAGE(eod_group_score_df_positive!J150:J154)</f>
        <v>1.6033629582317943</v>
      </c>
      <c r="K150" s="2">
        <f>AVERAGE(eod_group_score_df_positive!K150:K154)</f>
        <v>0.7432868699697146</v>
      </c>
      <c r="L150" s="2">
        <f>AVERAGE(eod_group_score_df_positive!L150:L154)</f>
        <v>0.12276551466934713</v>
      </c>
      <c r="M150" s="2">
        <f>AVERAGE(eod_group_score_df_positive!M150:M154)</f>
        <v>0.81768239809423837</v>
      </c>
      <c r="N150" s="2">
        <f>AVERAGE(eod_group_score_df_positive!N150:N154)</f>
        <v>1.0164341666172316</v>
      </c>
      <c r="O150" s="2">
        <f>AVERAGE(eod_group_score_df_positive!O150:O154)</f>
        <v>0.48287925324430514</v>
      </c>
      <c r="P150" s="2">
        <f>AVERAGE(eod_group_score_df_positive!P150:P154)</f>
        <v>0.90021516992147743</v>
      </c>
      <c r="Q150" s="2">
        <f>AVERAGE(eod_group_score_df_positive!Q150:Q154)</f>
        <v>0.4018514992431208</v>
      </c>
      <c r="R150" s="2">
        <f>AVERAGE(eod_group_score_df_positive!R150:R154)</f>
        <v>1.527149746907281</v>
      </c>
      <c r="S150" s="2">
        <f>AVERAGE(eod_group_score_df_positive!S150:S154)</f>
        <v>1.1709807257955707</v>
      </c>
      <c r="T150" s="2">
        <f>AVERAGE(eod_group_score_df_positive!T150:T154)</f>
        <v>0.96860786626963902</v>
      </c>
      <c r="U150" s="2">
        <f>AVERAGE(eod_group_score_df_positive!U150:U154)</f>
        <v>0.72139958781889102</v>
      </c>
      <c r="V150" s="2">
        <f>AVERAGE(eod_group_score_df_positive!V150:V154)</f>
        <v>0.81930935811471939</v>
      </c>
      <c r="W150" s="2">
        <f>AVERAGE(eod_group_score_df_positive!W150:W154)</f>
        <v>0.68175455015219633</v>
      </c>
      <c r="X150" s="2">
        <f>AVERAGE(eod_group_score_df_positive!X150:X154)</f>
        <v>1.0955342211666064</v>
      </c>
      <c r="Y150" s="2">
        <f>AVERAGE(eod_group_score_df_positive!Y150:Y154)</f>
        <v>0.27401677309568034</v>
      </c>
      <c r="Z150" s="1" t="s">
        <v>277</v>
      </c>
      <c r="AA150" s="2">
        <f>ABS(AVERAGE(eod_group_score_df_negative!C150:C154))</f>
        <v>0.12155792871703366</v>
      </c>
      <c r="AB150" s="2">
        <f>ABS(AVERAGE(eod_group_score_df_negative!D150:D154))</f>
        <v>4.719159434731961E-3</v>
      </c>
      <c r="AC150" s="2">
        <f>ABS(AVERAGE(eod_group_score_df_negative!E150:E154))</f>
        <v>9.8666079557398034E-2</v>
      </c>
      <c r="AD150" s="2">
        <f>ABS(AVERAGE(eod_group_score_df_negative!F150:F154))</f>
        <v>3.762688528115337E-2</v>
      </c>
      <c r="AE150" s="2">
        <f>ABS(AVERAGE(eod_group_score_df_negative!G150:G154))</f>
        <v>8.325489452540083E-2</v>
      </c>
      <c r="AF150" s="2">
        <f>ABS(AVERAGE(eod_group_score_df_negative!H150:H154))</f>
        <v>3.0232679502297004E-2</v>
      </c>
      <c r="AG150" s="2">
        <f>ABS(AVERAGE(eod_group_score_df_negative!I150:I154))</f>
        <v>7.6017542504540708E-2</v>
      </c>
      <c r="AH150" s="2">
        <f>ABS(AVERAGE(eod_group_score_df_negative!J150:J154))</f>
        <v>8.8811254850828414E-2</v>
      </c>
      <c r="AI150" s="2">
        <f>ABS(AVERAGE(eod_group_score_df_negative!K150:K154))</f>
        <v>8.6870791092725677E-2</v>
      </c>
      <c r="AJ150" s="2">
        <f>ABS(AVERAGE(eod_group_score_df_negative!L150:L154))</f>
        <v>9.9514737736213568E-2</v>
      </c>
      <c r="AK150" s="2">
        <f>ABS(AVERAGE(eod_group_score_df_negative!M150:M154))</f>
        <v>4.5420873832078754E-2</v>
      </c>
      <c r="AL150" s="2">
        <f>ABS(AVERAGE(eod_group_score_df_negative!N150:N154))</f>
        <v>5.8042095304021865E-2</v>
      </c>
      <c r="AM150" s="2">
        <f>ABS(AVERAGE(eod_group_score_df_negative!O150:O154))</f>
        <v>0.14313579297700124</v>
      </c>
      <c r="AN150" s="2">
        <f>ABS(AVERAGE(eod_group_score_df_negative!P150:P154))</f>
        <v>0.12229736324704006</v>
      </c>
      <c r="AO150" s="2">
        <f>ABS(AVERAGE(eod_group_score_df_negative!Q150:Q154))</f>
        <v>9.5417897959936007E-2</v>
      </c>
      <c r="AP150" s="2">
        <f>ABS(AVERAGE(eod_group_score_df_negative!R150:R154))</f>
        <v>1.6783141208089512E-2</v>
      </c>
      <c r="AQ150" s="2">
        <f>ABS(AVERAGE(eod_group_score_df_negative!S150:S154))</f>
        <v>5.3736472225363804E-2</v>
      </c>
      <c r="AR150" s="2">
        <f>ABS(AVERAGE(eod_group_score_df_negative!T150:T154))</f>
        <v>0.11334008769351078</v>
      </c>
      <c r="AS150" s="2">
        <f>ABS(AVERAGE(eod_group_score_df_negative!U150:U154))</f>
        <v>7.9129457141153658E-2</v>
      </c>
      <c r="AT150" s="2">
        <f>ABS(AVERAGE(eod_group_score_df_negative!V150:V154))</f>
        <v>4.154240660992916E-2</v>
      </c>
      <c r="AU150" s="2">
        <f>ABS(AVERAGE(eod_group_score_df_negative!W150:W154))</f>
        <v>1.3661220949405589E-2</v>
      </c>
      <c r="AV150" s="2">
        <f>ABS(AVERAGE(eod_group_score_df_negative!X150:X154))</f>
        <v>7.9292561606925341E-2</v>
      </c>
      <c r="AW150" s="2">
        <f>ABS(AVERAGE(eod_group_score_df_negative!Y150:Y154))</f>
        <v>3.7052354592624459E-2</v>
      </c>
      <c r="AX150" t="s">
        <v>277</v>
      </c>
      <c r="AY150" s="4">
        <f t="shared" si="468"/>
        <v>0.71762175378615478</v>
      </c>
      <c r="AZ150" s="4">
        <f t="shared" si="469"/>
        <v>0.9716422662419425</v>
      </c>
      <c r="BA150" s="4">
        <f t="shared" si="470"/>
        <v>0.77883767791864322</v>
      </c>
      <c r="BB150" s="4">
        <f t="shared" si="471"/>
        <v>0.90286052781093251</v>
      </c>
      <c r="BC150" s="4">
        <f t="shared" si="472"/>
        <v>0.92230930151668433</v>
      </c>
      <c r="BD150" s="4">
        <f t="shared" si="473"/>
        <v>0.86090643368605813</v>
      </c>
      <c r="BE150" s="4">
        <f t="shared" si="474"/>
        <v>0.84945461138872458</v>
      </c>
      <c r="BF150" s="4">
        <f t="shared" si="475"/>
        <v>0.89503296508810226</v>
      </c>
      <c r="BG150" s="4">
        <f t="shared" si="476"/>
        <v>0.79071254734540919</v>
      </c>
      <c r="BH150" s="4">
        <f t="shared" si="477"/>
        <v>0.1046011810833804</v>
      </c>
      <c r="BI150" s="4">
        <f t="shared" si="478"/>
        <v>0.89474985135740215</v>
      </c>
      <c r="BJ150" s="4">
        <f t="shared" si="479"/>
        <v>0.89196207052496856</v>
      </c>
      <c r="BK150" s="4">
        <f t="shared" si="480"/>
        <v>0.54270813827564002</v>
      </c>
      <c r="BL150" s="4">
        <f t="shared" si="481"/>
        <v>0.76079048563234664</v>
      </c>
      <c r="BM150" s="4">
        <f t="shared" si="482"/>
        <v>0.61623257535402809</v>
      </c>
      <c r="BN150" s="4">
        <f t="shared" si="483"/>
        <v>0.97825923479280752</v>
      </c>
      <c r="BO150" s="4">
        <f t="shared" si="484"/>
        <v>0.91224672550985897</v>
      </c>
      <c r="BP150" s="4">
        <f t="shared" si="485"/>
        <v>0.79048883584769725</v>
      </c>
      <c r="BQ150" s="4">
        <f t="shared" si="486"/>
        <v>0.80230709269242551</v>
      </c>
      <c r="BR150" s="4">
        <f t="shared" si="487"/>
        <v>0.90348534251255941</v>
      </c>
      <c r="BS150" s="4">
        <f t="shared" si="488"/>
        <v>0.96071063810426682</v>
      </c>
      <c r="BT150" s="4">
        <f t="shared" si="489"/>
        <v>0.86501403820615763</v>
      </c>
      <c r="BU150" s="4">
        <f t="shared" si="490"/>
        <v>0.76177414410759925</v>
      </c>
      <c r="BV150" t="s">
        <v>277</v>
      </c>
      <c r="BW150" s="1">
        <f t="shared" si="464"/>
        <v>45264</v>
      </c>
      <c r="BX150">
        <f>group_stock_price_index[[#This Row],[VNINDEX]]</f>
        <v>1120.49</v>
      </c>
      <c r="BY150" s="5">
        <f t="shared" si="491"/>
        <v>7.450630839007813E-2</v>
      </c>
      <c r="BZ150" s="5">
        <f t="shared" si="492"/>
        <v>7.7318428423595903E-2</v>
      </c>
      <c r="CA150" s="5">
        <f t="shared" si="493"/>
        <v>0.27133189565760851</v>
      </c>
      <c r="CB150" s="5">
        <f t="shared" si="494"/>
        <v>0.46517310826230818</v>
      </c>
      <c r="CC150" s="5">
        <f t="shared" si="495"/>
        <v>0.25108639758472723</v>
      </c>
      <c r="CD150" s="5">
        <f t="shared" ref="CD150:CE150" si="565">IF(AVERAGE(BS150:BS154)&lt;0,0,AVERAGE(BS150:BS154))</f>
        <v>7.0376056230777653E-2</v>
      </c>
      <c r="CE150" s="5">
        <f t="shared" si="565"/>
        <v>0.12462025685002578</v>
      </c>
      <c r="CF150" s="5">
        <f t="shared" ref="CF150:CG150" si="566">IF(AVERAGE(BE150:BE154)&lt;0,0,AVERAGE(BE150:BE154))</f>
        <v>0.30741022863352946</v>
      </c>
      <c r="CG150" s="5">
        <f t="shared" si="566"/>
        <v>0.36797486741671148</v>
      </c>
      <c r="CH150" s="5">
        <f t="shared" si="498"/>
        <v>0.18185127462713843</v>
      </c>
      <c r="CI150" s="5">
        <f t="shared" si="499"/>
        <v>0.49996380699223097</v>
      </c>
      <c r="CJ150" s="5">
        <f t="shared" si="500"/>
        <v>0.14445180528914903</v>
      </c>
      <c r="CK150" s="5">
        <f t="shared" si="501"/>
        <v>0</v>
      </c>
      <c r="CL150" s="5">
        <f t="shared" si="502"/>
        <v>0.48051554937129393</v>
      </c>
      <c r="CM150" s="5">
        <f t="shared" si="503"/>
        <v>0.22300758178785526</v>
      </c>
      <c r="CN150" s="5">
        <f t="shared" si="504"/>
        <v>0</v>
      </c>
      <c r="CO150" s="5">
        <f t="shared" si="505"/>
        <v>0.20578754317842871</v>
      </c>
      <c r="CP150" s="5">
        <f t="shared" si="506"/>
        <v>0.35533625869883634</v>
      </c>
      <c r="CQ150" s="5">
        <f t="shared" si="507"/>
        <v>0.29841026231831508</v>
      </c>
      <c r="CR150" s="5">
        <f t="shared" ref="CR150:CS150" si="567">IF(AVERAGE(BH150:BH154)&lt;0,0,AVERAGE(BH150:BH154))</f>
        <v>0</v>
      </c>
      <c r="CS150" s="5">
        <f t="shared" si="567"/>
        <v>0.49511246046479984</v>
      </c>
      <c r="CT150" s="5">
        <f t="shared" si="509"/>
        <v>0.71185310640228205</v>
      </c>
      <c r="CU150" s="5">
        <f t="shared" si="510"/>
        <v>0.12027792821456473</v>
      </c>
    </row>
    <row r="151" spans="1:99" x14ac:dyDescent="0.25">
      <c r="A151" s="1">
        <f>eod_group_score_df_positive[[#This Row],[date]]</f>
        <v>45261</v>
      </c>
      <c r="B151" s="1" t="s">
        <v>277</v>
      </c>
      <c r="C151" s="2">
        <f>AVERAGE(eod_group_score_df_positive!C151:C155)</f>
        <v>0.18765650413373069</v>
      </c>
      <c r="D151" s="2">
        <f>AVERAGE(eod_group_score_df_positive!D151:D155)</f>
        <v>0.1812361114159961</v>
      </c>
      <c r="E151" s="2">
        <f>AVERAGE(eod_group_score_df_positive!E151:E155)</f>
        <v>0.17328696078242137</v>
      </c>
      <c r="F151" s="2">
        <f>AVERAGE(eod_group_score_df_positive!F151:F155)</f>
        <v>0.13240912778853409</v>
      </c>
      <c r="G151" s="2">
        <f>AVERAGE(eod_group_score_df_positive!G151:G155)</f>
        <v>0.30527734475170748</v>
      </c>
      <c r="H151" s="2">
        <f>AVERAGE(eod_group_score_df_positive!H151:H155)</f>
        <v>0.30855297534385762</v>
      </c>
      <c r="I151" s="2">
        <f>AVERAGE(eod_group_score_df_positive!I151:I155)</f>
        <v>0.30593633186639468</v>
      </c>
      <c r="J151" s="2">
        <f>AVERAGE(eod_group_score_df_positive!J151:J155)</f>
        <v>1.288394113619171</v>
      </c>
      <c r="K151" s="2">
        <f>AVERAGE(eod_group_score_df_positive!K151:K155)</f>
        <v>0.21599125382273193</v>
      </c>
      <c r="L151" s="2">
        <f>AVERAGE(eod_group_score_df_positive!L151:L155)</f>
        <v>0.11735576942418473</v>
      </c>
      <c r="M151" s="2">
        <f>AVERAGE(eod_group_score_df_positive!M151:M155)</f>
        <v>0.33327836950416073</v>
      </c>
      <c r="N151" s="2">
        <f>AVERAGE(eod_group_score_df_positive!N151:N155)</f>
        <v>0.15669223523195999</v>
      </c>
      <c r="O151" s="2">
        <f>AVERAGE(eod_group_score_df_positive!O151:O155)</f>
        <v>0.31709681753777585</v>
      </c>
      <c r="P151" s="2">
        <f>AVERAGE(eod_group_score_df_positive!P151:P155)</f>
        <v>0.49359087083667885</v>
      </c>
      <c r="Q151" s="2">
        <f>AVERAGE(eod_group_score_df_positive!Q151:Q155)</f>
        <v>0.18560028559321867</v>
      </c>
      <c r="R151" s="2">
        <f>AVERAGE(eod_group_score_df_positive!R151:R155)</f>
        <v>0.16543079431878038</v>
      </c>
      <c r="S151" s="2">
        <f>AVERAGE(eod_group_score_df_positive!S151:S155)</f>
        <v>0.59162280200973139</v>
      </c>
      <c r="T151" s="2">
        <f>AVERAGE(eod_group_score_df_positive!T151:T155)</f>
        <v>0.6742194961249951</v>
      </c>
      <c r="U151" s="2">
        <f>AVERAGE(eod_group_score_df_positive!U151:U155)</f>
        <v>0.16420780978021141</v>
      </c>
      <c r="V151" s="2">
        <f>AVERAGE(eod_group_score_df_positive!V151:V155)</f>
        <v>0.30865215001340085</v>
      </c>
      <c r="W151" s="2">
        <f>AVERAGE(eod_group_score_df_positive!W151:W155)</f>
        <v>0.18136224074570073</v>
      </c>
      <c r="X151" s="2">
        <f>AVERAGE(eod_group_score_df_positive!X151:X155)</f>
        <v>0.20492318870415435</v>
      </c>
      <c r="Y151" s="2">
        <f>AVERAGE(eod_group_score_df_positive!Y151:Y155)</f>
        <v>0.15664361857940884</v>
      </c>
      <c r="Z151" s="1" t="s">
        <v>277</v>
      </c>
      <c r="AA151" s="2">
        <f>ABS(AVERAGE(eod_group_score_df_negative!C151:C155))</f>
        <v>0.22636287048592937</v>
      </c>
      <c r="AB151" s="2">
        <f>ABS(AVERAGE(eod_group_score_df_negative!D151:D155))</f>
        <v>2.7681189545724322E-2</v>
      </c>
      <c r="AC151" s="2">
        <f>ABS(AVERAGE(eod_group_score_df_negative!E151:E155))</f>
        <v>0.18061524190116313</v>
      </c>
      <c r="AD151" s="2">
        <f>ABS(AVERAGE(eod_group_score_df_negative!F151:F155))</f>
        <v>9.9097589756306698E-2</v>
      </c>
      <c r="AE151" s="2">
        <f>ABS(AVERAGE(eod_group_score_df_negative!G151:G155))</f>
        <v>0.19458227105618425</v>
      </c>
      <c r="AF151" s="2">
        <f>ABS(AVERAGE(eod_group_score_df_negative!H151:H155))</f>
        <v>8.2007950799017945E-2</v>
      </c>
      <c r="AG151" s="2">
        <f>ABS(AVERAGE(eod_group_score_df_negative!I151:I155))</f>
        <v>0.13657893578425839</v>
      </c>
      <c r="AH151" s="2">
        <f>ABS(AVERAGE(eod_group_score_df_negative!J151:J155))</f>
        <v>0.1900601387093436</v>
      </c>
      <c r="AI151" s="2">
        <f>ABS(AVERAGE(eod_group_score_df_negative!K151:K155))</f>
        <v>0.1256506031976615</v>
      </c>
      <c r="AJ151" s="2">
        <f>ABS(AVERAGE(eod_group_score_df_negative!L151:L155))</f>
        <v>9.9027708611182264E-2</v>
      </c>
      <c r="AK151" s="2">
        <f>ABS(AVERAGE(eod_group_score_df_negative!M151:M155))</f>
        <v>6.7477844302351653E-2</v>
      </c>
      <c r="AL151" s="2">
        <f>ABS(AVERAGE(eod_group_score_df_negative!N151:N155))</f>
        <v>0.10732630139920515</v>
      </c>
      <c r="AM151" s="2">
        <f>ABS(AVERAGE(eod_group_score_df_negative!O151:O155))</f>
        <v>0.22747589212297609</v>
      </c>
      <c r="AN151" s="2">
        <f>ABS(AVERAGE(eod_group_score_df_negative!P151:P155))</f>
        <v>0.20337486706348473</v>
      </c>
      <c r="AO151" s="2">
        <f>ABS(AVERAGE(eod_group_score_df_negative!Q151:Q155))</f>
        <v>0.21527920671882769</v>
      </c>
      <c r="AP151" s="2">
        <f>ABS(AVERAGE(eod_group_score_df_negative!R151:R155))</f>
        <v>7.9528289331432189E-2</v>
      </c>
      <c r="AQ151" s="2">
        <f>ABS(AVERAGE(eod_group_score_df_negative!S151:S155))</f>
        <v>0.11634486751120124</v>
      </c>
      <c r="AR151" s="2">
        <f>ABS(AVERAGE(eod_group_score_df_negative!T151:T155))</f>
        <v>0.1826883176981503</v>
      </c>
      <c r="AS151" s="2">
        <f>ABS(AVERAGE(eod_group_score_df_negative!U151:U155))</f>
        <v>0.1742069548545398</v>
      </c>
      <c r="AT151" s="2">
        <f>ABS(AVERAGE(eod_group_score_df_negative!V151:V155))</f>
        <v>7.8164599936454013E-2</v>
      </c>
      <c r="AU151" s="2">
        <f>ABS(AVERAGE(eod_group_score_df_negative!W151:W155))</f>
        <v>0.13175199830089207</v>
      </c>
      <c r="AV151" s="2">
        <f>ABS(AVERAGE(eod_group_score_df_negative!X151:X155))</f>
        <v>0.15582015270029531</v>
      </c>
      <c r="AW151" s="2">
        <f>ABS(AVERAGE(eod_group_score_df_negative!Y151:Y155))</f>
        <v>0.11765223070721234</v>
      </c>
      <c r="AX151" t="s">
        <v>277</v>
      </c>
      <c r="AY151" s="4">
        <f t="shared" si="468"/>
        <v>-9.3489263365407416E-2</v>
      </c>
      <c r="AZ151" s="4">
        <f t="shared" si="469"/>
        <v>0.73500337771646496</v>
      </c>
      <c r="BA151" s="4">
        <f t="shared" si="470"/>
        <v>-2.0707079704993525E-2</v>
      </c>
      <c r="BB151" s="4">
        <f t="shared" si="471"/>
        <v>0.14389015742394276</v>
      </c>
      <c r="BC151" s="4">
        <f t="shared" si="472"/>
        <v>0.22145232420229372</v>
      </c>
      <c r="BD151" s="4">
        <f t="shared" si="473"/>
        <v>0.58005040796621987</v>
      </c>
      <c r="BE151" s="4">
        <f t="shared" si="474"/>
        <v>0.38271537382487947</v>
      </c>
      <c r="BF151" s="4">
        <f t="shared" si="475"/>
        <v>0.74289344643568711</v>
      </c>
      <c r="BG151" s="4">
        <f t="shared" si="476"/>
        <v>0.26443086164257029</v>
      </c>
      <c r="BH151" s="4">
        <f t="shared" si="477"/>
        <v>8.4701757173931816E-2</v>
      </c>
      <c r="BI151" s="4">
        <f t="shared" si="478"/>
        <v>0.66324742086254773</v>
      </c>
      <c r="BJ151" s="4">
        <f t="shared" si="479"/>
        <v>0.18697904496652532</v>
      </c>
      <c r="BK151" s="4">
        <f t="shared" si="480"/>
        <v>0.16457109183938023</v>
      </c>
      <c r="BL151" s="4">
        <f t="shared" si="481"/>
        <v>0.41639924029488795</v>
      </c>
      <c r="BM151" s="4">
        <f t="shared" si="482"/>
        <v>-7.4034520834273101E-2</v>
      </c>
      <c r="BN151" s="4">
        <f t="shared" si="483"/>
        <v>0.35068103500098002</v>
      </c>
      <c r="BO151" s="4">
        <f t="shared" si="484"/>
        <v>0.67132717348539539</v>
      </c>
      <c r="BP151" s="4">
        <f t="shared" si="485"/>
        <v>0.57361033532165973</v>
      </c>
      <c r="BQ151" s="4">
        <f t="shared" si="486"/>
        <v>-2.9547011889745421E-2</v>
      </c>
      <c r="BR151" s="4">
        <f t="shared" si="487"/>
        <v>0.59585721173353057</v>
      </c>
      <c r="BS151" s="4">
        <f t="shared" si="488"/>
        <v>0.1584413490611854</v>
      </c>
      <c r="BT151" s="4">
        <f t="shared" si="489"/>
        <v>0.13611626430217838</v>
      </c>
      <c r="BU151" s="4">
        <f t="shared" si="490"/>
        <v>0.14215084906900305</v>
      </c>
      <c r="BV151" t="s">
        <v>277</v>
      </c>
      <c r="BW151" s="1">
        <f t="shared" si="464"/>
        <v>45261</v>
      </c>
      <c r="BX151">
        <f>group_stock_price_index[[#This Row],[VNINDEX]]</f>
        <v>1102.1600000000001</v>
      </c>
      <c r="BY151" s="5">
        <f t="shared" si="491"/>
        <v>0</v>
      </c>
      <c r="BZ151" s="5">
        <f t="shared" si="492"/>
        <v>0</v>
      </c>
      <c r="CA151" s="5">
        <f t="shared" si="493"/>
        <v>6.1749471275837041E-2</v>
      </c>
      <c r="CB151" s="5">
        <f t="shared" si="494"/>
        <v>0.22731764853769532</v>
      </c>
      <c r="CC151" s="5">
        <f t="shared" si="495"/>
        <v>0</v>
      </c>
      <c r="CD151" s="5">
        <f t="shared" ref="CD151:CE151" si="568">IF(AVERAGE(BS151:BS155)&lt;0,0,AVERAGE(BS151:BS155))</f>
        <v>0</v>
      </c>
      <c r="CE151" s="5">
        <f t="shared" si="568"/>
        <v>0</v>
      </c>
      <c r="CF151" s="5">
        <f t="shared" ref="CF151:CG151" si="569">IF(AVERAGE(BE151:BE155)&lt;0,0,AVERAGE(BE151:BE155))</f>
        <v>0.11734515918322992</v>
      </c>
      <c r="CG151" s="5">
        <f t="shared" si="569"/>
        <v>0.17995534073134811</v>
      </c>
      <c r="CH151" s="5">
        <f t="shared" si="498"/>
        <v>0</v>
      </c>
      <c r="CI151" s="5">
        <f t="shared" si="499"/>
        <v>0.39810254293758468</v>
      </c>
      <c r="CJ151" s="5">
        <f t="shared" si="500"/>
        <v>0</v>
      </c>
      <c r="CK151" s="5">
        <f t="shared" si="501"/>
        <v>0</v>
      </c>
      <c r="CL151" s="5">
        <f t="shared" si="502"/>
        <v>0.32512760466586282</v>
      </c>
      <c r="CM151" s="5">
        <f t="shared" si="503"/>
        <v>0</v>
      </c>
      <c r="CN151" s="5">
        <f t="shared" si="504"/>
        <v>0</v>
      </c>
      <c r="CO151" s="5">
        <f t="shared" si="505"/>
        <v>1.7718992993740322E-2</v>
      </c>
      <c r="CP151" s="5">
        <f t="shared" si="506"/>
        <v>0.16946258739560421</v>
      </c>
      <c r="CQ151" s="5">
        <f t="shared" si="507"/>
        <v>6.8184205676864854E-2</v>
      </c>
      <c r="CR151" s="5">
        <f t="shared" ref="CR151:CS151" si="570">IF(AVERAGE(BH151:BH155)&lt;0,0,AVERAGE(BH151:BH155))</f>
        <v>0</v>
      </c>
      <c r="CS151" s="5">
        <f t="shared" si="570"/>
        <v>0.35104098074877094</v>
      </c>
      <c r="CT151" s="5">
        <f t="shared" si="509"/>
        <v>0.59881485955218972</v>
      </c>
      <c r="CU151" s="5">
        <f t="shared" si="510"/>
        <v>0</v>
      </c>
    </row>
    <row r="152" spans="1:99" x14ac:dyDescent="0.25">
      <c r="A152" s="1">
        <f>eod_group_score_df_positive[[#This Row],[date]]</f>
        <v>45260</v>
      </c>
      <c r="B152" s="1" t="s">
        <v>277</v>
      </c>
      <c r="C152" s="2">
        <f>AVERAGE(eod_group_score_df_positive!C152:C156)</f>
        <v>0.48934011878280848</v>
      </c>
      <c r="D152" s="2">
        <f>AVERAGE(eod_group_score_df_positive!D152:D156)</f>
        <v>0.17755245031050562</v>
      </c>
      <c r="E152" s="2">
        <f>AVERAGE(eod_group_score_df_positive!E152:E156)</f>
        <v>0.25395651846464273</v>
      </c>
      <c r="F152" s="2">
        <f>AVERAGE(eod_group_score_df_positive!F152:F156)</f>
        <v>0.44717167390068441</v>
      </c>
      <c r="G152" s="2">
        <f>AVERAGE(eod_group_score_df_positive!G152:G156)</f>
        <v>0.62934856311354226</v>
      </c>
      <c r="H152" s="2">
        <f>AVERAGE(eod_group_score_df_positive!H152:H156)</f>
        <v>0.32584941452738814</v>
      </c>
      <c r="I152" s="2">
        <f>AVERAGE(eod_group_score_df_positive!I152:I156)</f>
        <v>0.33465948841228293</v>
      </c>
      <c r="J152" s="2">
        <f>AVERAGE(eod_group_score_df_positive!J152:J156)</f>
        <v>1.3254158868807084</v>
      </c>
      <c r="K152" s="2">
        <f>AVERAGE(eod_group_score_df_positive!K152:K156)</f>
        <v>0.21517561752978503</v>
      </c>
      <c r="L152" s="2">
        <f>AVERAGE(eod_group_score_df_positive!L152:L156)</f>
        <v>0.12518750434022641</v>
      </c>
      <c r="M152" s="2">
        <f>AVERAGE(eod_group_score_df_positive!M152:M156)</f>
        <v>0.2119184456556189</v>
      </c>
      <c r="N152" s="2">
        <f>AVERAGE(eod_group_score_df_positive!N152:N156)</f>
        <v>0.28550805046031169</v>
      </c>
      <c r="O152" s="2">
        <f>AVERAGE(eod_group_score_df_positive!O152:O156)</f>
        <v>0.30609484393199532</v>
      </c>
      <c r="P152" s="2">
        <f>AVERAGE(eod_group_score_df_positive!P152:P156)</f>
        <v>0.59135238664310275</v>
      </c>
      <c r="Q152" s="2">
        <f>AVERAGE(eod_group_score_df_positive!Q152:Q156)</f>
        <v>0.21357662908871716</v>
      </c>
      <c r="R152" s="2">
        <f>AVERAGE(eod_group_score_df_positive!R152:R156)</f>
        <v>0.41543240824754779</v>
      </c>
      <c r="S152" s="2">
        <f>AVERAGE(eod_group_score_df_positive!S152:S156)</f>
        <v>0.77872759263757574</v>
      </c>
      <c r="T152" s="2">
        <f>AVERAGE(eod_group_score_df_positive!T152:T156)</f>
        <v>0.36232335795787568</v>
      </c>
      <c r="U152" s="2">
        <f>AVERAGE(eod_group_score_df_positive!U152:U156)</f>
        <v>7.8881205813467442E-2</v>
      </c>
      <c r="V152" s="2">
        <f>AVERAGE(eod_group_score_df_positive!V152:V156)</f>
        <v>0.28753623804584727</v>
      </c>
      <c r="W152" s="2">
        <f>AVERAGE(eod_group_score_df_positive!W152:W156)</f>
        <v>0.16830272824806655</v>
      </c>
      <c r="X152" s="2">
        <f>AVERAGE(eod_group_score_df_positive!X152:X156)</f>
        <v>0.2739669699154037</v>
      </c>
      <c r="Y152" s="2">
        <f>AVERAGE(eod_group_score_df_positive!Y152:Y156)</f>
        <v>0.15679130567750094</v>
      </c>
      <c r="Z152" s="1" t="s">
        <v>277</v>
      </c>
      <c r="AA152" s="2">
        <f>ABS(AVERAGE(eod_group_score_df_negative!C152:C156))</f>
        <v>0.22636287048592937</v>
      </c>
      <c r="AB152" s="2">
        <f>ABS(AVERAGE(eod_group_score_df_negative!D152:D156))</f>
        <v>2.7681189545724322E-2</v>
      </c>
      <c r="AC152" s="2">
        <f>ABS(AVERAGE(eod_group_score_df_negative!E152:E156))</f>
        <v>0.17471264999760122</v>
      </c>
      <c r="AD152" s="2">
        <f>ABS(AVERAGE(eod_group_score_df_negative!F152:F156))</f>
        <v>9.8312864723346258E-2</v>
      </c>
      <c r="AE152" s="2">
        <f>ABS(AVERAGE(eod_group_score_df_negative!G152:G156))</f>
        <v>0.19575393200457575</v>
      </c>
      <c r="AF152" s="2">
        <f>ABS(AVERAGE(eod_group_score_df_negative!H152:H156))</f>
        <v>7.362851346545507E-2</v>
      </c>
      <c r="AG152" s="2">
        <f>ABS(AVERAGE(eod_group_score_df_negative!I152:I156))</f>
        <v>0.12634437897884426</v>
      </c>
      <c r="AH152" s="2">
        <f>ABS(AVERAGE(eod_group_score_df_negative!J152:J156))</f>
        <v>0.18853006029453084</v>
      </c>
      <c r="AI152" s="2">
        <f>ABS(AVERAGE(eod_group_score_df_negative!K152:K156))</f>
        <v>0.12780410271242934</v>
      </c>
      <c r="AJ152" s="2">
        <f>ABS(AVERAGE(eod_group_score_df_negative!L152:L156))</f>
        <v>0.10628734942881038</v>
      </c>
      <c r="AK152" s="2">
        <f>ABS(AVERAGE(eod_group_score_df_negative!M152:M156))</f>
        <v>6.5920502294128464E-2</v>
      </c>
      <c r="AL152" s="2">
        <f>ABS(AVERAGE(eod_group_score_df_negative!N152:N156))</f>
        <v>0.10730716635946784</v>
      </c>
      <c r="AM152" s="2">
        <f>ABS(AVERAGE(eod_group_score_df_negative!O152:O156))</f>
        <v>0.24382187836400676</v>
      </c>
      <c r="AN152" s="2">
        <f>ABS(AVERAGE(eod_group_score_df_negative!P152:P156))</f>
        <v>0.21755134761260564</v>
      </c>
      <c r="AO152" s="2">
        <f>ABS(AVERAGE(eod_group_score_df_negative!Q152:Q156))</f>
        <v>0.21471137185984412</v>
      </c>
      <c r="AP152" s="2">
        <f>ABS(AVERAGE(eod_group_score_df_negative!R152:R156))</f>
        <v>7.2902213751026915E-2</v>
      </c>
      <c r="AQ152" s="2">
        <f>ABS(AVERAGE(eod_group_score_df_negative!S152:S156))</f>
        <v>0.11472358086093352</v>
      </c>
      <c r="AR152" s="2">
        <f>ABS(AVERAGE(eod_group_score_df_negative!T152:T156))</f>
        <v>0.18495108850745165</v>
      </c>
      <c r="AS152" s="2">
        <f>ABS(AVERAGE(eod_group_score_df_negative!U152:U156))</f>
        <v>0.17138196715276993</v>
      </c>
      <c r="AT152" s="2">
        <f>ABS(AVERAGE(eod_group_score_df_negative!V152:V156))</f>
        <v>7.9519236447004163E-2</v>
      </c>
      <c r="AU152" s="2">
        <f>ABS(AVERAGE(eod_group_score_df_negative!W152:W156))</f>
        <v>0.13144134477215377</v>
      </c>
      <c r="AV152" s="2">
        <f>ABS(AVERAGE(eod_group_score_df_negative!X152:X156))</f>
        <v>0.1579819467887168</v>
      </c>
      <c r="AW152" s="2">
        <f>ABS(AVERAGE(eod_group_score_df_negative!Y152:Y156))</f>
        <v>0.12311379400674816</v>
      </c>
      <c r="AX152" t="s">
        <v>277</v>
      </c>
      <c r="AY152" s="4">
        <f t="shared" si="468"/>
        <v>0.36743908051239715</v>
      </c>
      <c r="AZ152" s="4">
        <f t="shared" si="469"/>
        <v>0.73024705340590834</v>
      </c>
      <c r="BA152" s="4">
        <f t="shared" si="470"/>
        <v>0.18486020058618025</v>
      </c>
      <c r="BB152" s="4">
        <f t="shared" si="471"/>
        <v>0.6395393168380622</v>
      </c>
      <c r="BC152" s="4">
        <f t="shared" si="472"/>
        <v>0.52550396305236602</v>
      </c>
      <c r="BD152" s="4">
        <f t="shared" si="473"/>
        <v>0.63137631240154946</v>
      </c>
      <c r="BE152" s="4">
        <f t="shared" si="474"/>
        <v>0.45187280230926768</v>
      </c>
      <c r="BF152" s="4">
        <f t="shared" si="475"/>
        <v>0.75094215134127451</v>
      </c>
      <c r="BG152" s="4">
        <f t="shared" si="476"/>
        <v>0.25474251001095166</v>
      </c>
      <c r="BH152" s="4">
        <f t="shared" si="477"/>
        <v>8.1651007025905317E-2</v>
      </c>
      <c r="BI152" s="4">
        <f t="shared" si="478"/>
        <v>0.52547687946146782</v>
      </c>
      <c r="BJ152" s="4">
        <f t="shared" si="479"/>
        <v>0.4536506644104904</v>
      </c>
      <c r="BK152" s="4">
        <f t="shared" si="480"/>
        <v>0.11324071999117909</v>
      </c>
      <c r="BL152" s="4">
        <f t="shared" si="481"/>
        <v>0.46210818815719817</v>
      </c>
      <c r="BM152" s="4">
        <f t="shared" si="482"/>
        <v>-2.6494853197235571E-3</v>
      </c>
      <c r="BN152" s="4">
        <f t="shared" si="483"/>
        <v>0.70142516845246461</v>
      </c>
      <c r="BO152" s="4">
        <f t="shared" si="484"/>
        <v>0.74319003821617369</v>
      </c>
      <c r="BP152" s="4">
        <f t="shared" si="485"/>
        <v>0.32410113535542445</v>
      </c>
      <c r="BQ152" s="4">
        <f t="shared" si="486"/>
        <v>-0.36961395575281719</v>
      </c>
      <c r="BR152" s="4">
        <f t="shared" si="487"/>
        <v>0.56671815584893104</v>
      </c>
      <c r="BS152" s="4">
        <f t="shared" si="488"/>
        <v>0.12297618800097562</v>
      </c>
      <c r="BT152" s="4">
        <f t="shared" si="489"/>
        <v>0.26851560136249897</v>
      </c>
      <c r="BU152" s="4">
        <f t="shared" si="490"/>
        <v>0.12031760660575021</v>
      </c>
      <c r="BV152" t="s">
        <v>277</v>
      </c>
      <c r="BW152" s="1">
        <f t="shared" si="464"/>
        <v>45260</v>
      </c>
      <c r="BX152">
        <f>group_stock_price_index[[#This Row],[VNINDEX]]</f>
        <v>1094.1300000000001</v>
      </c>
      <c r="BY152" s="5">
        <f t="shared" si="491"/>
        <v>0</v>
      </c>
      <c r="BZ152" s="5">
        <f t="shared" si="492"/>
        <v>0</v>
      </c>
      <c r="CA152" s="5">
        <f t="shared" si="493"/>
        <v>4.8096365013760065E-2</v>
      </c>
      <c r="CB152" s="5">
        <f t="shared" si="494"/>
        <v>5.6563040830447164E-2</v>
      </c>
      <c r="CC152" s="5">
        <f t="shared" si="495"/>
        <v>0</v>
      </c>
      <c r="CD152" s="5">
        <f t="shared" ref="CD152:CE152" si="571">IF(AVERAGE(BS152:BS156)&lt;0,0,AVERAGE(BS152:BS156))</f>
        <v>0</v>
      </c>
      <c r="CE152" s="5">
        <f t="shared" si="571"/>
        <v>0</v>
      </c>
      <c r="CF152" s="5">
        <f t="shared" ref="CF152:CG152" si="572">IF(AVERAGE(BE152:BE156)&lt;0,0,AVERAGE(BE152:BE156))</f>
        <v>6.5875402086588042E-2</v>
      </c>
      <c r="CG152" s="5">
        <f t="shared" si="572"/>
        <v>4.1501295386708478E-2</v>
      </c>
      <c r="CH152" s="5">
        <f t="shared" si="498"/>
        <v>0</v>
      </c>
      <c r="CI152" s="5">
        <f t="shared" si="499"/>
        <v>0.40430871887542563</v>
      </c>
      <c r="CJ152" s="5">
        <f t="shared" si="500"/>
        <v>0</v>
      </c>
      <c r="CK152" s="5">
        <f t="shared" si="501"/>
        <v>0</v>
      </c>
      <c r="CL152" s="5">
        <f t="shared" si="502"/>
        <v>0.27033505319919748</v>
      </c>
      <c r="CM152" s="5">
        <f t="shared" si="503"/>
        <v>3.0875580585714879E-2</v>
      </c>
      <c r="CN152" s="5">
        <f t="shared" si="504"/>
        <v>0</v>
      </c>
      <c r="CO152" s="5">
        <f t="shared" si="505"/>
        <v>1.0253681629810807E-2</v>
      </c>
      <c r="CP152" s="5">
        <f t="shared" si="506"/>
        <v>5.1740910697298637E-2</v>
      </c>
      <c r="CQ152" s="5">
        <f t="shared" si="507"/>
        <v>0</v>
      </c>
      <c r="CR152" s="5">
        <f t="shared" ref="CR152:CS152" si="573">IF(AVERAGE(BH152:BH156)&lt;0,0,AVERAGE(BH152:BH156))</f>
        <v>0</v>
      </c>
      <c r="CS152" s="5">
        <f t="shared" si="573"/>
        <v>0.23871753007288171</v>
      </c>
      <c r="CT152" s="5">
        <f t="shared" si="509"/>
        <v>0.55960264221839018</v>
      </c>
      <c r="CU152" s="5">
        <f t="shared" si="510"/>
        <v>0</v>
      </c>
    </row>
    <row r="153" spans="1:99" x14ac:dyDescent="0.25">
      <c r="A153" s="1">
        <f>eod_group_score_df_positive[[#This Row],[date]]</f>
        <v>45259</v>
      </c>
      <c r="B153" s="1" t="s">
        <v>277</v>
      </c>
      <c r="C153" s="2">
        <f>AVERAGE(eod_group_score_df_positive!C153:C157)</f>
        <v>0.48910892146531948</v>
      </c>
      <c r="D153" s="2">
        <f>AVERAGE(eod_group_score_df_positive!D153:D157)</f>
        <v>0.23042662953304846</v>
      </c>
      <c r="E153" s="2">
        <f>AVERAGE(eod_group_score_df_positive!E153:E157)</f>
        <v>0.24921443189339695</v>
      </c>
      <c r="F153" s="2">
        <f>AVERAGE(eod_group_score_df_positive!F153:F157)</f>
        <v>0.41685085729556198</v>
      </c>
      <c r="G153" s="2">
        <f>AVERAGE(eod_group_score_df_positive!G153:G157)</f>
        <v>0.62096918176229199</v>
      </c>
      <c r="H153" s="2">
        <f>AVERAGE(eod_group_score_df_positive!H153:H157)</f>
        <v>0.40871300143634792</v>
      </c>
      <c r="I153" s="2">
        <f>AVERAGE(eod_group_score_df_positive!I153:I157)</f>
        <v>0.32811451039816364</v>
      </c>
      <c r="J153" s="2">
        <f>AVERAGE(eod_group_score_df_positive!J153:J157)</f>
        <v>1.3252327768176451</v>
      </c>
      <c r="K153" s="2">
        <f>AVERAGE(eod_group_score_df_positive!K153:K157)</f>
        <v>0.24259730129695134</v>
      </c>
      <c r="L153" s="2">
        <f>AVERAGE(eod_group_score_df_positive!L153:L157)</f>
        <v>0.12624420652545743</v>
      </c>
      <c r="M153" s="2">
        <f>AVERAGE(eod_group_score_df_positive!M153:M157)</f>
        <v>0.19321257880350512</v>
      </c>
      <c r="N153" s="2">
        <f>AVERAGE(eod_group_score_df_positive!N153:N157)</f>
        <v>0.265249532968857</v>
      </c>
      <c r="O153" s="2">
        <f>AVERAGE(eod_group_score_df_positive!O153:O157)</f>
        <v>0.28804029659776748</v>
      </c>
      <c r="P153" s="2">
        <f>AVERAGE(eod_group_score_df_positive!P153:P157)</f>
        <v>0.70701894774436402</v>
      </c>
      <c r="Q153" s="2">
        <f>AVERAGE(eod_group_score_df_positive!Q153:Q157)</f>
        <v>0.21115804465809251</v>
      </c>
      <c r="R153" s="2">
        <f>AVERAGE(eod_group_score_df_positive!R153:R157)</f>
        <v>0.40736095842216241</v>
      </c>
      <c r="S153" s="2">
        <f>AVERAGE(eod_group_score_df_positive!S153:S157)</f>
        <v>0.77863207114737998</v>
      </c>
      <c r="T153" s="2">
        <f>AVERAGE(eod_group_score_df_positive!T153:T157)</f>
        <v>0.31254829127534445</v>
      </c>
      <c r="U153" s="2">
        <f>AVERAGE(eod_group_score_df_positive!U153:U157)</f>
        <v>0.10176641218496625</v>
      </c>
      <c r="V153" s="2">
        <f>AVERAGE(eod_group_score_df_positive!V153:V157)</f>
        <v>0.26751826934632494</v>
      </c>
      <c r="W153" s="2">
        <f>AVERAGE(eod_group_score_df_positive!W153:W157)</f>
        <v>0.11875486917551079</v>
      </c>
      <c r="X153" s="2">
        <f>AVERAGE(eod_group_score_df_positive!X153:X157)</f>
        <v>0.25693172388410301</v>
      </c>
      <c r="Y153" s="2">
        <f>AVERAGE(eod_group_score_df_positive!Y153:Y157)</f>
        <v>0.11519220415509904</v>
      </c>
      <c r="Z153" s="1" t="s">
        <v>277</v>
      </c>
      <c r="AA153" s="2">
        <f>ABS(AVERAGE(eod_group_score_df_negative!C153:C157))</f>
        <v>0.90840316465211435</v>
      </c>
      <c r="AB153" s="2">
        <f>ABS(AVERAGE(eod_group_score_df_negative!D153:D157))</f>
        <v>6.5238795800665758E-2</v>
      </c>
      <c r="AC153" s="2">
        <f>ABS(AVERAGE(eod_group_score_df_negative!E153:E157))</f>
        <v>0.59788757178519347</v>
      </c>
      <c r="AD153" s="2">
        <f>ABS(AVERAGE(eod_group_score_df_negative!F153:F157))</f>
        <v>0.8029070132412468</v>
      </c>
      <c r="AE153" s="2">
        <f>ABS(AVERAGE(eod_group_score_df_negative!G153:G157))</f>
        <v>0.98031596918625574</v>
      </c>
      <c r="AF153" s="2">
        <f>ABS(AVERAGE(eod_group_score_df_negative!H153:H157))</f>
        <v>0.27224917648454566</v>
      </c>
      <c r="AG153" s="2">
        <f>ABS(AVERAGE(eod_group_score_df_negative!I153:I157))</f>
        <v>0.32089614610777095</v>
      </c>
      <c r="AH153" s="2">
        <f>ABS(AVERAGE(eod_group_score_df_negative!J153:J157))</f>
        <v>0.82554090532672064</v>
      </c>
      <c r="AI153" s="2">
        <f>ABS(AVERAGE(eod_group_score_df_negative!K153:K157))</f>
        <v>0.41297519787121412</v>
      </c>
      <c r="AJ153" s="2">
        <f>ABS(AVERAGE(eod_group_score_df_negative!L153:L157))</f>
        <v>0.68864676009932035</v>
      </c>
      <c r="AK153" s="2">
        <f>ABS(AVERAGE(eod_group_score_df_negative!M153:M157))</f>
        <v>0.11590655892712513</v>
      </c>
      <c r="AL153" s="2">
        <f>ABS(AVERAGE(eod_group_score_df_negative!N153:N157))</f>
        <v>0.49921016315348787</v>
      </c>
      <c r="AM153" s="2">
        <f>ABS(AVERAGE(eod_group_score_df_negative!O153:O157))</f>
        <v>0.18435998354582545</v>
      </c>
      <c r="AN153" s="2">
        <f>ABS(AVERAGE(eod_group_score_df_negative!P153:P157))</f>
        <v>0.26724037879084034</v>
      </c>
      <c r="AO153" s="2">
        <f>ABS(AVERAGE(eod_group_score_df_negative!Q153:Q157))</f>
        <v>0.46065641594936357</v>
      </c>
      <c r="AP153" s="2">
        <f>ABS(AVERAGE(eod_group_score_df_negative!R153:R157))</f>
        <v>1.069150946611265</v>
      </c>
      <c r="AQ153" s="2">
        <f>ABS(AVERAGE(eod_group_score_df_negative!S153:S157))</f>
        <v>0.74906267253920844</v>
      </c>
      <c r="AR153" s="2">
        <f>ABS(AVERAGE(eod_group_score_df_negative!T153:T157))</f>
        <v>0.27908431015079732</v>
      </c>
      <c r="AS153" s="2">
        <f>ABS(AVERAGE(eod_group_score_df_negative!U153:U157))</f>
        <v>0.41928309143459314</v>
      </c>
      <c r="AT153" s="2">
        <f>ABS(AVERAGE(eod_group_score_df_negative!V153:V157))</f>
        <v>0.58458264247215053</v>
      </c>
      <c r="AU153" s="2">
        <f>ABS(AVERAGE(eod_group_score_df_negative!W153:W157))</f>
        <v>0.26420729889838485</v>
      </c>
      <c r="AV153" s="2">
        <f>ABS(AVERAGE(eod_group_score_df_negative!X153:X157))</f>
        <v>0.60311061258676779</v>
      </c>
      <c r="AW153" s="2">
        <f>ABS(AVERAGE(eod_group_score_df_negative!Y153:Y157))</f>
        <v>0.14167119411784823</v>
      </c>
      <c r="AX153" t="s">
        <v>277</v>
      </c>
      <c r="AY153" s="4">
        <f t="shared" si="468"/>
        <v>-0.30002906404314367</v>
      </c>
      <c r="AZ153" s="4">
        <f t="shared" si="469"/>
        <v>0.55869851385544012</v>
      </c>
      <c r="BA153" s="4">
        <f t="shared" si="470"/>
        <v>-0.41160703005973637</v>
      </c>
      <c r="BB153" s="4">
        <f t="shared" si="471"/>
        <v>-0.31650228727426338</v>
      </c>
      <c r="BC153" s="4">
        <f t="shared" si="472"/>
        <v>-0.22441149049005965</v>
      </c>
      <c r="BD153" s="4">
        <f t="shared" si="473"/>
        <v>0.20039853809275007</v>
      </c>
      <c r="BE153" s="4">
        <f t="shared" si="474"/>
        <v>1.1122104418522259E-2</v>
      </c>
      <c r="BF153" s="4">
        <f t="shared" si="475"/>
        <v>0.23233121905821411</v>
      </c>
      <c r="BG153" s="4">
        <f t="shared" si="476"/>
        <v>-0.25989176908801043</v>
      </c>
      <c r="BH153" s="4">
        <f t="shared" si="477"/>
        <v>-0.69015681435676668</v>
      </c>
      <c r="BI153" s="4">
        <f t="shared" si="478"/>
        <v>0.25008487162559723</v>
      </c>
      <c r="BJ153" s="4">
        <f t="shared" si="479"/>
        <v>-0.30604704390744963</v>
      </c>
      <c r="BK153" s="4">
        <f t="shared" si="480"/>
        <v>0.21947555369871266</v>
      </c>
      <c r="BL153" s="4">
        <f t="shared" si="481"/>
        <v>0.4513978537085449</v>
      </c>
      <c r="BM153" s="4">
        <f t="shared" si="482"/>
        <v>-0.37137987632131958</v>
      </c>
      <c r="BN153" s="4">
        <f t="shared" si="483"/>
        <v>-0.44821175226089349</v>
      </c>
      <c r="BO153" s="4">
        <f t="shared" si="484"/>
        <v>1.9355567419716013E-2</v>
      </c>
      <c r="BP153" s="4">
        <f t="shared" si="485"/>
        <v>5.6562097903126975E-2</v>
      </c>
      <c r="BQ153" s="4">
        <f t="shared" si="486"/>
        <v>-0.60937910322136968</v>
      </c>
      <c r="BR153" s="4">
        <f t="shared" si="487"/>
        <v>-0.37209721140794927</v>
      </c>
      <c r="BS153" s="4">
        <f t="shared" si="488"/>
        <v>-0.3798088736922125</v>
      </c>
      <c r="BT153" s="4">
        <f t="shared" si="489"/>
        <v>-0.40251377638359981</v>
      </c>
      <c r="BU153" s="4">
        <f t="shared" si="490"/>
        <v>-0.10308588199324603</v>
      </c>
      <c r="BV153" t="s">
        <v>277</v>
      </c>
      <c r="BW153" s="1">
        <f t="shared" si="464"/>
        <v>45259</v>
      </c>
      <c r="BX153">
        <f>group_stock_price_index[[#This Row],[VNINDEX]]</f>
        <v>1102.8</v>
      </c>
      <c r="BY153" s="5">
        <f t="shared" si="491"/>
        <v>0</v>
      </c>
      <c r="BZ153" s="5">
        <f t="shared" si="492"/>
        <v>0</v>
      </c>
      <c r="CA153" s="5">
        <f t="shared" si="493"/>
        <v>0</v>
      </c>
      <c r="CB153" s="5">
        <f t="shared" si="494"/>
        <v>0</v>
      </c>
      <c r="CC153" s="5">
        <f t="shared" si="495"/>
        <v>0</v>
      </c>
      <c r="CD153" s="5">
        <f t="shared" ref="CD153:CE153" si="574">IF(AVERAGE(BS153:BS157)&lt;0,0,AVERAGE(BS153:BS157))</f>
        <v>0</v>
      </c>
      <c r="CE153" s="5">
        <f t="shared" si="574"/>
        <v>0</v>
      </c>
      <c r="CF153" s="5">
        <f t="shared" ref="CF153:CG153" si="575">IF(AVERAGE(BE153:BE157)&lt;0,0,AVERAGE(BE153:BE157))</f>
        <v>0</v>
      </c>
      <c r="CG153" s="5">
        <f t="shared" si="575"/>
        <v>0</v>
      </c>
      <c r="CH153" s="5">
        <f t="shared" si="498"/>
        <v>0</v>
      </c>
      <c r="CI153" s="5">
        <f t="shared" si="499"/>
        <v>0.32307562303502918</v>
      </c>
      <c r="CJ153" s="5">
        <f t="shared" si="500"/>
        <v>0</v>
      </c>
      <c r="CK153" s="5">
        <f t="shared" si="501"/>
        <v>0</v>
      </c>
      <c r="CL153" s="5">
        <f t="shared" si="502"/>
        <v>0.15897312421662527</v>
      </c>
      <c r="CM153" s="5">
        <f t="shared" si="503"/>
        <v>0</v>
      </c>
      <c r="CN153" s="5">
        <f t="shared" si="504"/>
        <v>0</v>
      </c>
      <c r="CO153" s="5">
        <f t="shared" si="505"/>
        <v>0</v>
      </c>
      <c r="CP153" s="5">
        <f t="shared" si="506"/>
        <v>0</v>
      </c>
      <c r="CQ153" s="5">
        <f t="shared" si="507"/>
        <v>0</v>
      </c>
      <c r="CR153" s="5">
        <f t="shared" ref="CR153:CS153" si="576">IF(AVERAGE(BH153:BH157)&lt;0,0,AVERAGE(BH153:BH157))</f>
        <v>0</v>
      </c>
      <c r="CS153" s="5">
        <f t="shared" si="576"/>
        <v>9.0135810802286026E-2</v>
      </c>
      <c r="CT153" s="5">
        <f t="shared" si="509"/>
        <v>0.48460011473636344</v>
      </c>
      <c r="CU153" s="5">
        <f t="shared" si="510"/>
        <v>0</v>
      </c>
    </row>
    <row r="154" spans="1:99" x14ac:dyDescent="0.25">
      <c r="A154" s="1">
        <f>eod_group_score_df_positive[[#This Row],[date]]</f>
        <v>45258</v>
      </c>
      <c r="B154" s="1" t="s">
        <v>277</v>
      </c>
      <c r="C154" s="2">
        <f>AVERAGE(eod_group_score_df_positive!C154:C158)</f>
        <v>0.47318994540359061</v>
      </c>
      <c r="D154" s="2">
        <f>AVERAGE(eod_group_score_df_positive!D154:D158)</f>
        <v>0.24410669361176543</v>
      </c>
      <c r="E154" s="2">
        <f>AVERAGE(eod_group_score_df_positive!E154:E158)</f>
        <v>0.44593949536774619</v>
      </c>
      <c r="F154" s="2">
        <f>AVERAGE(eod_group_score_df_positive!F154:F158)</f>
        <v>0.47475950187165206</v>
      </c>
      <c r="G154" s="2">
        <f>AVERAGE(eod_group_score_df_positive!G154:G158)</f>
        <v>0.82095642997161156</v>
      </c>
      <c r="H154" s="2">
        <f>AVERAGE(eod_group_score_df_positive!H154:H158)</f>
        <v>0.35699491060191085</v>
      </c>
      <c r="I154" s="2">
        <f>AVERAGE(eod_group_score_df_positive!I154:I158)</f>
        <v>0.22946634296689067</v>
      </c>
      <c r="J154" s="2">
        <f>AVERAGE(eod_group_score_df_positive!J154:J158)</f>
        <v>0.10134295827968601</v>
      </c>
      <c r="K154" s="2">
        <f>AVERAGE(eod_group_score_df_positive!K154:K158)</f>
        <v>0.21037418559500121</v>
      </c>
      <c r="L154" s="2">
        <f>AVERAGE(eod_group_score_df_positive!L154:L158)</f>
        <v>0.20633795114720432</v>
      </c>
      <c r="M154" s="2">
        <f>AVERAGE(eod_group_score_df_positive!M154:M158)</f>
        <v>0.14806376008762584</v>
      </c>
      <c r="N154" s="2">
        <f>AVERAGE(eod_group_score_df_positive!N154:N158)</f>
        <v>0.25880294651559688</v>
      </c>
      <c r="O154" s="2">
        <f>AVERAGE(eod_group_score_df_positive!O154:O158)</f>
        <v>0.18716330150686905</v>
      </c>
      <c r="P154" s="2">
        <f>AVERAGE(eod_group_score_df_positive!P154:P158)</f>
        <v>0.63898104916635945</v>
      </c>
      <c r="Q154" s="2">
        <f>AVERAGE(eod_group_score_df_positive!Q154:Q158)</f>
        <v>0.21774349969771944</v>
      </c>
      <c r="R154" s="2">
        <f>AVERAGE(eod_group_score_df_positive!R154:R158)</f>
        <v>0.54128697074547405</v>
      </c>
      <c r="S154" s="2">
        <f>AVERAGE(eod_group_score_df_positive!S154:S158)</f>
        <v>0.71913575992645984</v>
      </c>
      <c r="T154" s="2">
        <f>AVERAGE(eod_group_score_df_positive!T154:T158)</f>
        <v>0.28069288194777403</v>
      </c>
      <c r="U154" s="2">
        <f>AVERAGE(eod_group_score_df_positive!U154:U158)</f>
        <v>0.12371389406336797</v>
      </c>
      <c r="V154" s="2">
        <f>AVERAGE(eod_group_score_df_positive!V154:V158)</f>
        <v>0.38253026552531733</v>
      </c>
      <c r="W154" s="2">
        <f>AVERAGE(eod_group_score_df_positive!W154:W158)</f>
        <v>8.7538246208578779E-2</v>
      </c>
      <c r="X154" s="2">
        <f>AVERAGE(eod_group_score_df_positive!X154:X158)</f>
        <v>0.36991666176403154</v>
      </c>
      <c r="Y154" s="2">
        <f>AVERAGE(eod_group_score_df_positive!Y154:Y158)</f>
        <v>7.693611591138963E-2</v>
      </c>
      <c r="Z154" s="1" t="s">
        <v>277</v>
      </c>
      <c r="AA154" s="2">
        <f>ABS(AVERAGE(eod_group_score_df_negative!C154:C158))</f>
        <v>0.91652390031678377</v>
      </c>
      <c r="AB154" s="2">
        <f>ABS(AVERAGE(eod_group_score_df_negative!D154:D158))</f>
        <v>6.8115219053756254E-2</v>
      </c>
      <c r="AC154" s="2">
        <f>ABS(AVERAGE(eod_group_score_df_negative!E154:E158))</f>
        <v>0.59693966542994981</v>
      </c>
      <c r="AD154" s="2">
        <f>ABS(AVERAGE(eod_group_score_df_negative!F154:F158))</f>
        <v>0.79933477037239309</v>
      </c>
      <c r="AE154" s="2">
        <f>ABS(AVERAGE(eod_group_score_df_negative!G154:G158))</f>
        <v>0.97977089182928978</v>
      </c>
      <c r="AF154" s="2">
        <f>ABS(AVERAGE(eod_group_score_df_negative!H154:H158))</f>
        <v>0.27494058027976614</v>
      </c>
      <c r="AG154" s="2">
        <f>ABS(AVERAGE(eod_group_score_df_negative!I154:I158))</f>
        <v>0.31565799570157077</v>
      </c>
      <c r="AH154" s="2">
        <f>ABS(AVERAGE(eod_group_score_df_negative!J154:J158))</f>
        <v>0.82554090532672064</v>
      </c>
      <c r="AI154" s="2">
        <f>ABS(AVERAGE(eod_group_score_df_negative!K154:K158))</f>
        <v>0.41549276934505353</v>
      </c>
      <c r="AJ154" s="2">
        <f>ABS(AVERAGE(eod_group_score_df_negative!L154:L158))</f>
        <v>0.66140302604651091</v>
      </c>
      <c r="AK154" s="2">
        <f>ABS(AVERAGE(eod_group_score_df_negative!M154:M158))</f>
        <v>0.11124155506887087</v>
      </c>
      <c r="AL154" s="2">
        <f>ABS(AVERAGE(eod_group_score_df_negative!N154:N158))</f>
        <v>0.49935886715826844</v>
      </c>
      <c r="AM154" s="2">
        <f>ABS(AVERAGE(eod_group_score_df_negative!O154:O158))</f>
        <v>0.19134880813773364</v>
      </c>
      <c r="AN154" s="2">
        <f>ABS(AVERAGE(eod_group_score_df_negative!P154:P158))</f>
        <v>0.26793896848472631</v>
      </c>
      <c r="AO154" s="2">
        <f>ABS(AVERAGE(eod_group_score_df_negative!Q154:Q158))</f>
        <v>0.4491001643405671</v>
      </c>
      <c r="AP154" s="2">
        <f>ABS(AVERAGE(eod_group_score_df_negative!R154:R158))</f>
        <v>1.0666275251982744</v>
      </c>
      <c r="AQ154" s="2">
        <f>ABS(AVERAGE(eod_group_score_df_negative!S154:S158))</f>
        <v>0.74886866775779248</v>
      </c>
      <c r="AR154" s="2">
        <f>ABS(AVERAGE(eod_group_score_df_negative!T154:T158))</f>
        <v>0.26332832925760963</v>
      </c>
      <c r="AS154" s="2">
        <f>ABS(AVERAGE(eod_group_score_df_negative!U154:U158))</f>
        <v>0.42012922889128496</v>
      </c>
      <c r="AT154" s="2">
        <f>ABS(AVERAGE(eod_group_score_df_negative!V154:V158))</f>
        <v>0.57608671706752279</v>
      </c>
      <c r="AU154" s="2">
        <f>ABS(AVERAGE(eod_group_score_df_negative!W154:W158))</f>
        <v>0.27008113050668309</v>
      </c>
      <c r="AV154" s="2">
        <f>ABS(AVERAGE(eod_group_score_df_negative!X154:X158))</f>
        <v>0.60873877266675236</v>
      </c>
      <c r="AW154" s="2">
        <f>ABS(AVERAGE(eod_group_score_df_negative!Y154:Y158))</f>
        <v>0.14926909491549203</v>
      </c>
      <c r="AX154" t="s">
        <v>277</v>
      </c>
      <c r="AY154" s="4">
        <f t="shared" si="468"/>
        <v>-0.31901096493961018</v>
      </c>
      <c r="AZ154" s="4">
        <f t="shared" si="469"/>
        <v>0.56367432079165436</v>
      </c>
      <c r="BA154" s="4">
        <f t="shared" si="470"/>
        <v>-0.14479162662211403</v>
      </c>
      <c r="BB154" s="4">
        <f t="shared" si="471"/>
        <v>-0.25474980585939766</v>
      </c>
      <c r="BC154" s="4">
        <f t="shared" si="472"/>
        <v>-8.819461999324163E-2</v>
      </c>
      <c r="BD154" s="4">
        <f t="shared" si="473"/>
        <v>0.12984605470989202</v>
      </c>
      <c r="BE154" s="4">
        <f t="shared" si="474"/>
        <v>-0.15811374877374704</v>
      </c>
      <c r="BF154" s="4">
        <f t="shared" si="475"/>
        <v>-0.78132544483972066</v>
      </c>
      <c r="BG154" s="4">
        <f t="shared" si="476"/>
        <v>-0.32773512346517558</v>
      </c>
      <c r="BH154" s="4">
        <f t="shared" si="477"/>
        <v>-0.52442501490593718</v>
      </c>
      <c r="BI154" s="4">
        <f t="shared" si="478"/>
        <v>0.14200327901698398</v>
      </c>
      <c r="BJ154" s="4">
        <f t="shared" si="479"/>
        <v>-0.3172883628588426</v>
      </c>
      <c r="BK154" s="4">
        <f t="shared" si="480"/>
        <v>-1.1057787912768489E-2</v>
      </c>
      <c r="BL154" s="4">
        <f t="shared" si="481"/>
        <v>0.40912326716817721</v>
      </c>
      <c r="BM154" s="4">
        <f t="shared" si="482"/>
        <v>-0.34694288499615167</v>
      </c>
      <c r="BN154" s="4">
        <f t="shared" si="483"/>
        <v>-0.32672169806172269</v>
      </c>
      <c r="BO154" s="4">
        <f t="shared" si="484"/>
        <v>-2.0253963319603684E-2</v>
      </c>
      <c r="BP154" s="4">
        <f t="shared" si="485"/>
        <v>3.1918889066273527E-2</v>
      </c>
      <c r="BQ154" s="4">
        <f t="shared" si="486"/>
        <v>-0.54503830666740427</v>
      </c>
      <c r="BR154" s="4">
        <f t="shared" si="487"/>
        <v>-0.2019121870954961</v>
      </c>
      <c r="BS154" s="4">
        <f t="shared" si="488"/>
        <v>-0.51043902032032717</v>
      </c>
      <c r="BT154" s="4">
        <f t="shared" si="489"/>
        <v>-0.24403084323710633</v>
      </c>
      <c r="BU154" s="4">
        <f t="shared" si="490"/>
        <v>-0.31976707671628285</v>
      </c>
      <c r="BV154" t="s">
        <v>277</v>
      </c>
      <c r="BW154" s="1">
        <f t="shared" si="464"/>
        <v>45258</v>
      </c>
      <c r="BX154">
        <f>group_stock_price_index[[#This Row],[VNINDEX]]</f>
        <v>1095.43</v>
      </c>
      <c r="BY154" s="5">
        <f t="shared" si="491"/>
        <v>0</v>
      </c>
      <c r="BZ154" s="5">
        <f t="shared" si="492"/>
        <v>0</v>
      </c>
      <c r="CA154" s="5">
        <f t="shared" si="493"/>
        <v>5.5866635829152481E-2</v>
      </c>
      <c r="CB154" s="5">
        <f t="shared" si="494"/>
        <v>0</v>
      </c>
      <c r="CC154" s="5">
        <f t="shared" si="495"/>
        <v>0</v>
      </c>
      <c r="CD154" s="5">
        <f t="shared" ref="CD154:CE154" si="577">IF(AVERAGE(BS154:BS158)&lt;0,0,AVERAGE(BS154:BS158))</f>
        <v>0.23239306515266897</v>
      </c>
      <c r="CE154" s="5">
        <f t="shared" si="577"/>
        <v>0</v>
      </c>
      <c r="CF154" s="5">
        <f t="shared" ref="CF154:CG154" si="578">IF(AVERAGE(BE154:BE158)&lt;0,0,AVERAGE(BE154:BE158))</f>
        <v>5.0443959469488805E-2</v>
      </c>
      <c r="CG154" s="5">
        <f t="shared" si="578"/>
        <v>0</v>
      </c>
      <c r="CH154" s="5">
        <f t="shared" si="498"/>
        <v>0</v>
      </c>
      <c r="CI154" s="5">
        <f t="shared" si="499"/>
        <v>0.31469631210038396</v>
      </c>
      <c r="CJ154" s="5">
        <f t="shared" si="500"/>
        <v>0</v>
      </c>
      <c r="CK154" s="5">
        <f t="shared" si="501"/>
        <v>0</v>
      </c>
      <c r="CL154" s="5">
        <f t="shared" si="502"/>
        <v>0.26461297026572828</v>
      </c>
      <c r="CM154" s="5">
        <f t="shared" si="503"/>
        <v>0.11332984828957829</v>
      </c>
      <c r="CN154" s="5">
        <f t="shared" si="504"/>
        <v>0</v>
      </c>
      <c r="CO154" s="5">
        <f t="shared" si="505"/>
        <v>0</v>
      </c>
      <c r="CP154" s="5">
        <f t="shared" si="506"/>
        <v>0</v>
      </c>
      <c r="CQ154" s="5">
        <f t="shared" si="507"/>
        <v>0</v>
      </c>
      <c r="CR154" s="5">
        <f t="shared" ref="CR154:CS154" si="579">IF(AVERAGE(BH154:BH158)&lt;0,0,AVERAGE(BH154:BH158))</f>
        <v>0</v>
      </c>
      <c r="CS154" s="5">
        <f t="shared" si="579"/>
        <v>8.5891795431525406E-2</v>
      </c>
      <c r="CT154" s="5">
        <f t="shared" si="509"/>
        <v>0.47139977155328483</v>
      </c>
      <c r="CU154" s="5">
        <f t="shared" si="510"/>
        <v>0</v>
      </c>
    </row>
    <row r="155" spans="1:99" x14ac:dyDescent="0.25">
      <c r="A155" s="1">
        <f>eod_group_score_df_positive[[#This Row],[date]]</f>
        <v>45257</v>
      </c>
      <c r="B155" s="1" t="s">
        <v>277</v>
      </c>
      <c r="C155" s="2">
        <f>AVERAGE(eod_group_score_df_positive!C155:C159)</f>
        <v>0.57640957387135505</v>
      </c>
      <c r="D155" s="2">
        <f>AVERAGE(eod_group_score_df_positive!D155:D159)</f>
        <v>0.16224224216469718</v>
      </c>
      <c r="E155" s="2">
        <f>AVERAGE(eod_group_score_df_positive!E155:E159)</f>
        <v>0.39613983597020119</v>
      </c>
      <c r="F155" s="2">
        <f>AVERAGE(eod_group_score_df_positive!F155:F159)</f>
        <v>0.47840648215283255</v>
      </c>
      <c r="G155" s="2">
        <f>AVERAGE(eod_group_score_df_positive!G155:G159)</f>
        <v>0.76331945265994561</v>
      </c>
      <c r="H155" s="2">
        <f>AVERAGE(eod_group_score_df_positive!H155:H159)</f>
        <v>0.36641068836064616</v>
      </c>
      <c r="I155" s="2">
        <f>AVERAGE(eod_group_score_df_positive!I155:I159)</f>
        <v>0.25824372780619437</v>
      </c>
      <c r="J155" s="2">
        <f>AVERAGE(eod_group_score_df_positive!J155:J159)</f>
        <v>0.7548930409623138</v>
      </c>
      <c r="K155" s="2">
        <f>AVERAGE(eod_group_score_df_positive!K155:K159)</f>
        <v>0.1963731432927926</v>
      </c>
      <c r="L155" s="2">
        <f>AVERAGE(eod_group_score_df_positive!L155:L159)</f>
        <v>0.26324587312842257</v>
      </c>
      <c r="M155" s="2">
        <f>AVERAGE(eod_group_score_df_positive!M155:M159)</f>
        <v>0.14484096215841857</v>
      </c>
      <c r="N155" s="2">
        <f>AVERAGE(eod_group_score_df_positive!N155:N159)</f>
        <v>0.39938977468225045</v>
      </c>
      <c r="O155" s="2">
        <f>AVERAGE(eod_group_score_df_positive!O155:O159)</f>
        <v>8.6364598337039064E-2</v>
      </c>
      <c r="P155" s="2">
        <f>AVERAGE(eod_group_score_df_positive!P155:P159)</f>
        <v>0.44923521545836664</v>
      </c>
      <c r="Q155" s="2">
        <f>AVERAGE(eod_group_score_df_positive!Q155:Q159)</f>
        <v>0.13294652793473324</v>
      </c>
      <c r="R155" s="2">
        <f>AVERAGE(eod_group_score_df_positive!R155:R159)</f>
        <v>0.43768265284041757</v>
      </c>
      <c r="S155" s="2">
        <f>AVERAGE(eod_group_score_df_positive!S155:S159)</f>
        <v>0.44233043199463734</v>
      </c>
      <c r="T155" s="2">
        <f>AVERAGE(eod_group_score_df_positive!T155:T159)</f>
        <v>0.20864325560893587</v>
      </c>
      <c r="U155" s="2">
        <f>AVERAGE(eod_group_score_df_positive!U155:U159)</f>
        <v>0.14734159903696739</v>
      </c>
      <c r="V155" s="2">
        <f>AVERAGE(eod_group_score_df_positive!V155:V159)</f>
        <v>0.35029553544779912</v>
      </c>
      <c r="W155" s="2">
        <f>AVERAGE(eod_group_score_df_positive!W155:W159)</f>
        <v>0.23880337283523945</v>
      </c>
      <c r="X155" s="2">
        <f>AVERAGE(eod_group_score_df_positive!X155:X159)</f>
        <v>0.37898487947780768</v>
      </c>
      <c r="Y155" s="2">
        <f>AVERAGE(eod_group_score_df_positive!Y155:Y159)</f>
        <v>8.2680645554331564E-2</v>
      </c>
      <c r="Z155" s="1" t="s">
        <v>277</v>
      </c>
      <c r="AA155" s="2">
        <f>ABS(AVERAGE(eod_group_score_df_negative!C155:C159))</f>
        <v>0.952079934410755</v>
      </c>
      <c r="AB155" s="2">
        <f>ABS(AVERAGE(eod_group_score_df_negative!D155:D159))</f>
        <v>6.8469298406990328E-2</v>
      </c>
      <c r="AC155" s="2">
        <f>ABS(AVERAGE(eod_group_score_df_negative!E155:E159))</f>
        <v>0.61166004621476122</v>
      </c>
      <c r="AD155" s="2">
        <f>ABS(AVERAGE(eod_group_score_df_negative!F155:F159))</f>
        <v>0.82458579018830691</v>
      </c>
      <c r="AE155" s="2">
        <f>ABS(AVERAGE(eod_group_score_df_negative!G155:G159))</f>
        <v>0.98261356373496045</v>
      </c>
      <c r="AF155" s="2">
        <f>ABS(AVERAGE(eod_group_score_df_negative!H155:H159))</f>
        <v>0.30964455379145389</v>
      </c>
      <c r="AG155" s="2">
        <f>ABS(AVERAGE(eod_group_score_df_negative!I155:I159))</f>
        <v>0.31618697555656611</v>
      </c>
      <c r="AH155" s="2">
        <f>ABS(AVERAGE(eod_group_score_df_negative!J155:J159))</f>
        <v>0.82614185414212959</v>
      </c>
      <c r="AI155" s="2">
        <f>ABS(AVERAGE(eod_group_score_df_negative!K155:K159))</f>
        <v>0.41666463658684716</v>
      </c>
      <c r="AJ155" s="2">
        <f>ABS(AVERAGE(eod_group_score_df_negative!L155:L159))</f>
        <v>0.67631477125732786</v>
      </c>
      <c r="AK155" s="2">
        <f>ABS(AVERAGE(eod_group_score_df_negative!M155:M159))</f>
        <v>0.10182438691784967</v>
      </c>
      <c r="AL155" s="2">
        <f>ABS(AVERAGE(eod_group_score_df_negative!N155:N159))</f>
        <v>0.49805193999242742</v>
      </c>
      <c r="AM155" s="2">
        <f>ABS(AVERAGE(eod_group_score_df_negative!O155:O159))</f>
        <v>0.200386932047765</v>
      </c>
      <c r="AN155" s="2">
        <f>ABS(AVERAGE(eod_group_score_df_negative!P155:P159))</f>
        <v>0.2686887150125522</v>
      </c>
      <c r="AO155" s="2">
        <f>ABS(AVERAGE(eod_group_score_df_negative!Q155:Q159))</f>
        <v>0.45332806779668677</v>
      </c>
      <c r="AP155" s="2">
        <f>ABS(AVERAGE(eod_group_score_df_negative!R155:R159))</f>
        <v>1.1136129643604558</v>
      </c>
      <c r="AQ155" s="2">
        <f>ABS(AVERAGE(eod_group_score_df_negative!S155:S159))</f>
        <v>0.78131863405058266</v>
      </c>
      <c r="AR155" s="2">
        <f>ABS(AVERAGE(eod_group_score_df_negative!T155:T159))</f>
        <v>0.27594225969758607</v>
      </c>
      <c r="AS155" s="2">
        <f>ABS(AVERAGE(eod_group_score_df_negative!U155:U159))</f>
        <v>0.42026126511337986</v>
      </c>
      <c r="AT155" s="2">
        <f>ABS(AVERAGE(eod_group_score_df_negative!V155:V159))</f>
        <v>0.58090185896128976</v>
      </c>
      <c r="AU155" s="2">
        <f>ABS(AVERAGE(eod_group_score_df_negative!W155:W159))</f>
        <v>0.27446587917142024</v>
      </c>
      <c r="AV155" s="2">
        <f>ABS(AVERAGE(eod_group_score_df_negative!X155:X159))</f>
        <v>0.61976124079447736</v>
      </c>
      <c r="AW155" s="2">
        <f>ABS(AVERAGE(eod_group_score_df_negative!Y155:Y159))</f>
        <v>0.15764421511778948</v>
      </c>
      <c r="AX155" t="s">
        <v>277</v>
      </c>
      <c r="AY155" s="4">
        <f t="shared" si="468"/>
        <v>-0.24577882838176685</v>
      </c>
      <c r="AZ155" s="4">
        <f t="shared" si="469"/>
        <v>0.40645103199148108</v>
      </c>
      <c r="BA155" s="4">
        <f t="shared" si="470"/>
        <v>-0.2138521883702755</v>
      </c>
      <c r="BB155" s="4">
        <f t="shared" si="471"/>
        <v>-0.26568024644803134</v>
      </c>
      <c r="BC155" s="4">
        <f t="shared" si="472"/>
        <v>-0.12560282039217335</v>
      </c>
      <c r="BD155" s="4">
        <f t="shared" si="473"/>
        <v>8.3966710158902863E-2</v>
      </c>
      <c r="BE155" s="4">
        <f t="shared" si="474"/>
        <v>-0.10087073586277269</v>
      </c>
      <c r="BF155" s="4">
        <f t="shared" si="475"/>
        <v>-4.5064668338714364E-2</v>
      </c>
      <c r="BG155" s="4">
        <f t="shared" si="476"/>
        <v>-0.35934407392853551</v>
      </c>
      <c r="BH155" s="4">
        <f t="shared" si="477"/>
        <v>-0.43964048579211645</v>
      </c>
      <c r="BI155" s="4">
        <f t="shared" si="478"/>
        <v>0.17439245277725771</v>
      </c>
      <c r="BJ155" s="4">
        <f t="shared" si="479"/>
        <v>-0.10993712872589385</v>
      </c>
      <c r="BK155" s="4">
        <f t="shared" si="480"/>
        <v>-0.39763461264780187</v>
      </c>
      <c r="BL155" s="4">
        <f t="shared" si="481"/>
        <v>0.25148416535911516</v>
      </c>
      <c r="BM155" s="4">
        <f t="shared" si="482"/>
        <v>-0.54647010495526305</v>
      </c>
      <c r="BN155" s="4">
        <f t="shared" si="483"/>
        <v>-0.43571986153075914</v>
      </c>
      <c r="BO155" s="4">
        <f t="shared" si="484"/>
        <v>-0.277030573113205</v>
      </c>
      <c r="BP155" s="4">
        <f t="shared" si="485"/>
        <v>-0.1388795206684636</v>
      </c>
      <c r="BQ155" s="4">
        <f t="shared" si="486"/>
        <v>-0.48082855692588833</v>
      </c>
      <c r="BR155" s="4">
        <f t="shared" si="487"/>
        <v>-0.24764494069469212</v>
      </c>
      <c r="BS155" s="4">
        <f t="shared" si="488"/>
        <v>-6.9481088525673196E-2</v>
      </c>
      <c r="BT155" s="4">
        <f t="shared" si="489"/>
        <v>-0.24107864494234788</v>
      </c>
      <c r="BU155" s="4">
        <f t="shared" si="490"/>
        <v>-0.3119259878225078</v>
      </c>
      <c r="BV155" t="s">
        <v>277</v>
      </c>
      <c r="BW155" s="1">
        <f t="shared" si="464"/>
        <v>45257</v>
      </c>
      <c r="BX155">
        <f>group_stock_price_index[[#This Row],[VNINDEX]]</f>
        <v>1088.06</v>
      </c>
      <c r="BY155" s="5">
        <f t="shared" si="491"/>
        <v>1.7387008600167043E-2</v>
      </c>
      <c r="BZ155" s="5">
        <f t="shared" si="492"/>
        <v>5.443155156358552E-2</v>
      </c>
      <c r="CA155" s="5">
        <f t="shared" si="493"/>
        <v>0.14135607691648697</v>
      </c>
      <c r="CB155" s="5">
        <f t="shared" si="494"/>
        <v>0</v>
      </c>
      <c r="CC155" s="5">
        <f t="shared" si="495"/>
        <v>0</v>
      </c>
      <c r="CD155" s="5">
        <f t="shared" ref="CD155:CE155" si="580">IF(AVERAGE(BS155:BS159)&lt;0,0,AVERAGE(BS155:BS159))</f>
        <v>0.49801203539174638</v>
      </c>
      <c r="CE155" s="5">
        <f t="shared" si="580"/>
        <v>2.4850344183032537E-2</v>
      </c>
      <c r="CF155" s="5">
        <f t="shared" ref="CF155:CG155" si="581">IF(AVERAGE(BE155:BE159)&lt;0,0,AVERAGE(BE155:BE159))</f>
        <v>0.12688549114962494</v>
      </c>
      <c r="CG155" s="5">
        <f t="shared" si="581"/>
        <v>9.6055427865788523E-2</v>
      </c>
      <c r="CH155" s="5">
        <f t="shared" si="498"/>
        <v>3.3987186689220573E-3</v>
      </c>
      <c r="CI155" s="5">
        <f t="shared" si="499"/>
        <v>0.30739002080035632</v>
      </c>
      <c r="CJ155" s="5">
        <f t="shared" si="500"/>
        <v>0</v>
      </c>
      <c r="CK155" s="5">
        <f t="shared" si="501"/>
        <v>0</v>
      </c>
      <c r="CL155" s="5">
        <f t="shared" si="502"/>
        <v>0.37527729752344385</v>
      </c>
      <c r="CM155" s="5">
        <f t="shared" si="503"/>
        <v>0.28933564207707746</v>
      </c>
      <c r="CN155" s="5">
        <f t="shared" si="504"/>
        <v>0</v>
      </c>
      <c r="CO155" s="5">
        <f t="shared" si="505"/>
        <v>7.0799055224189611E-2</v>
      </c>
      <c r="CP155" s="5">
        <f t="shared" si="506"/>
        <v>0</v>
      </c>
      <c r="CQ155" s="5">
        <f t="shared" si="507"/>
        <v>0</v>
      </c>
      <c r="CR155" s="5">
        <f t="shared" ref="CR155:CS155" si="582">IF(AVERAGE(BH155:BH159)&lt;0,0,AVERAGE(BH155:BH159))</f>
        <v>0</v>
      </c>
      <c r="CS155" s="5">
        <f t="shared" si="582"/>
        <v>4.2620871223249944E-2</v>
      </c>
      <c r="CT155" s="5">
        <f t="shared" si="509"/>
        <v>0.41144165248207509</v>
      </c>
      <c r="CU155" s="5">
        <f t="shared" si="510"/>
        <v>0</v>
      </c>
    </row>
    <row r="156" spans="1:99" x14ac:dyDescent="0.25">
      <c r="A156" s="1">
        <f>eod_group_score_df_positive[[#This Row],[date]]</f>
        <v>45254</v>
      </c>
      <c r="B156" s="1" t="s">
        <v>277</v>
      </c>
      <c r="C156" s="2">
        <f>AVERAGE(eod_group_score_df_positive!C156:C160)</f>
        <v>0.6148682261022449</v>
      </c>
      <c r="D156" s="2">
        <f>AVERAGE(eod_group_score_df_positive!D156:D160)</f>
        <v>0.17495072415730456</v>
      </c>
      <c r="E156" s="2">
        <f>AVERAGE(eod_group_score_df_positive!E156:E160)</f>
        <v>0.44547111902658498</v>
      </c>
      <c r="F156" s="2">
        <f>AVERAGE(eod_group_score_df_positive!F156:F160)</f>
        <v>1.588685409223455</v>
      </c>
      <c r="G156" s="2">
        <f>AVERAGE(eod_group_score_df_positive!G156:G160)</f>
        <v>1.1856662938166203</v>
      </c>
      <c r="H156" s="2">
        <f>AVERAGE(eod_group_score_df_positive!H156:H160)</f>
        <v>0.48867559532188665</v>
      </c>
      <c r="I156" s="2">
        <f>AVERAGE(eod_group_score_df_positive!I156:I160)</f>
        <v>0.32193231966385255</v>
      </c>
      <c r="J156" s="2">
        <f>AVERAGE(eod_group_score_df_positive!J156:J160)</f>
        <v>0.80111519076175508</v>
      </c>
      <c r="K156" s="2">
        <f>AVERAGE(eod_group_score_df_positive!K156:K160)</f>
        <v>0.26131891534503576</v>
      </c>
      <c r="L156" s="2">
        <f>AVERAGE(eod_group_score_df_positive!L156:L160)</f>
        <v>0.28642473981472266</v>
      </c>
      <c r="M156" s="2">
        <f>AVERAGE(eod_group_score_df_positive!M156:M160)</f>
        <v>0.11559823600883648</v>
      </c>
      <c r="N156" s="2">
        <f>AVERAGE(eod_group_score_df_positive!N156:N160)</f>
        <v>0.49558524580134888</v>
      </c>
      <c r="O156" s="2">
        <f>AVERAGE(eod_group_score_df_positive!O156:O160)</f>
        <v>0.14225367204918657</v>
      </c>
      <c r="P156" s="2">
        <f>AVERAGE(eod_group_score_df_positive!P156:P160)</f>
        <v>0.49143850896130215</v>
      </c>
      <c r="Q156" s="2">
        <f>AVERAGE(eod_group_score_df_positive!Q156:Q160)</f>
        <v>0.17130471167746317</v>
      </c>
      <c r="R156" s="2">
        <f>AVERAGE(eod_group_score_df_positive!R156:R160)</f>
        <v>0.47379511552738168</v>
      </c>
      <c r="S156" s="2">
        <f>AVERAGE(eod_group_score_df_positive!S156:S160)</f>
        <v>0.49512181637373037</v>
      </c>
      <c r="T156" s="2">
        <f>AVERAGE(eod_group_score_df_positive!T156:T160)</f>
        <v>0.21572830330558718</v>
      </c>
      <c r="U156" s="2">
        <f>AVERAGE(eod_group_score_df_positive!U156:U160)</f>
        <v>0.22494736854760616</v>
      </c>
      <c r="V156" s="2">
        <f>AVERAGE(eod_group_score_df_positive!V156:V160)</f>
        <v>0.41416302951290918</v>
      </c>
      <c r="W156" s="2">
        <f>AVERAGE(eod_group_score_df_positive!W156:W160)</f>
        <v>0.32125925628738422</v>
      </c>
      <c r="X156" s="2">
        <f>AVERAGE(eod_group_score_df_positive!X156:X160)</f>
        <v>0.41919549211009455</v>
      </c>
      <c r="Y156" s="2">
        <f>AVERAGE(eod_group_score_df_positive!Y156:Y160)</f>
        <v>0.10024021989026526</v>
      </c>
      <c r="Z156" s="1" t="s">
        <v>277</v>
      </c>
      <c r="AA156" s="2">
        <f>ABS(AVERAGE(eod_group_score_df_negative!C156:C160))</f>
        <v>0.8507504527990889</v>
      </c>
      <c r="AB156" s="2">
        <f>ABS(AVERAGE(eod_group_score_df_negative!D156:D160))</f>
        <v>5.2414168178230594E-2</v>
      </c>
      <c r="AC156" s="2">
        <f>ABS(AVERAGE(eod_group_score_df_negative!E156:E160))</f>
        <v>0.53181212879099726</v>
      </c>
      <c r="AD156" s="2">
        <f>ABS(AVERAGE(eod_group_score_df_negative!F156:F160))</f>
        <v>0.76183919380192566</v>
      </c>
      <c r="AE156" s="2">
        <f>ABS(AVERAGE(eod_group_score_df_negative!G156:G160))</f>
        <v>0.87066369734337334</v>
      </c>
      <c r="AF156" s="2">
        <f>ABS(AVERAGE(eod_group_score_df_negative!H156:H160))</f>
        <v>0.2596288467040192</v>
      </c>
      <c r="AG156" s="2">
        <f>ABS(AVERAGE(eod_group_score_df_negative!I156:I160))</f>
        <v>0.25020536951039085</v>
      </c>
      <c r="AH156" s="2">
        <f>ABS(AVERAGE(eod_group_score_df_negative!J156:J160))</f>
        <v>0.72391333655555745</v>
      </c>
      <c r="AI156" s="2">
        <f>ABS(AVERAGE(eod_group_score_df_negative!K156:K160))</f>
        <v>0.37822292707309801</v>
      </c>
      <c r="AJ156" s="2">
        <f>ABS(AVERAGE(eod_group_score_df_negative!L156:L160))</f>
        <v>0.68517097147237227</v>
      </c>
      <c r="AK156" s="2">
        <f>ABS(AVERAGE(eod_group_score_df_negative!M156:M160))</f>
        <v>9.4269357346825094E-2</v>
      </c>
      <c r="AL156" s="2">
        <f>ABS(AVERAGE(eod_group_score_df_negative!N156:N160))</f>
        <v>0.45173847278698948</v>
      </c>
      <c r="AM156" s="2">
        <f>ABS(AVERAGE(eod_group_score_df_negative!O156:O160))</f>
        <v>0.11013818726764993</v>
      </c>
      <c r="AN156" s="2">
        <f>ABS(AVERAGE(eod_group_score_df_negative!P156:P160))</f>
        <v>0.18761121119610755</v>
      </c>
      <c r="AO156" s="2">
        <f>ABS(AVERAGE(eod_group_score_df_negative!Q156:Q160))</f>
        <v>0.33250908232915083</v>
      </c>
      <c r="AP156" s="2">
        <f>ABS(AVERAGE(eod_group_score_df_negative!R156:R160))</f>
        <v>1.050867816237113</v>
      </c>
      <c r="AQ156" s="2">
        <f>ABS(AVERAGE(eod_group_score_df_negative!S156:S160))</f>
        <v>0.71610517204954482</v>
      </c>
      <c r="AR156" s="2">
        <f>ABS(AVERAGE(eod_group_score_df_negative!T156:T160))</f>
        <v>0.22229784051019794</v>
      </c>
      <c r="AS156" s="2">
        <f>ABS(AVERAGE(eod_group_score_df_negative!U156:U160))</f>
        <v>0.32374878360911252</v>
      </c>
      <c r="AT156" s="2">
        <f>ABS(AVERAGE(eod_group_score_df_negative!V156:V160))</f>
        <v>0.57588778774553584</v>
      </c>
      <c r="AU156" s="2">
        <f>ABS(AVERAGE(eod_group_score_df_negative!W156:W160))</f>
        <v>0.1578408408525338</v>
      </c>
      <c r="AV156" s="2">
        <f>ABS(AVERAGE(eod_group_score_df_negative!X156:X160))</f>
        <v>0.54409848721624887</v>
      </c>
      <c r="AW156" s="2">
        <f>ABS(AVERAGE(eod_group_score_df_negative!Y156:Y160))</f>
        <v>8.8977783364227028E-2</v>
      </c>
      <c r="AX156" t="s">
        <v>277</v>
      </c>
      <c r="AY156" s="4">
        <f t="shared" si="468"/>
        <v>-0.16094379124157143</v>
      </c>
      <c r="AZ156" s="4">
        <f t="shared" si="469"/>
        <v>0.53894229104746694</v>
      </c>
      <c r="BA156" s="4">
        <f t="shared" si="470"/>
        <v>-8.8347989139509447E-2</v>
      </c>
      <c r="BB156" s="4">
        <f t="shared" si="471"/>
        <v>0.35177092567220458</v>
      </c>
      <c r="BC156" s="4">
        <f t="shared" si="472"/>
        <v>0.15318679289190895</v>
      </c>
      <c r="BD156" s="4">
        <f t="shared" si="473"/>
        <v>0.30608765063289306</v>
      </c>
      <c r="BE156" s="4">
        <f t="shared" si="474"/>
        <v>0.12536658834166997</v>
      </c>
      <c r="BF156" s="4">
        <f t="shared" si="475"/>
        <v>5.0623219712488857E-2</v>
      </c>
      <c r="BG156" s="4">
        <f t="shared" si="476"/>
        <v>-0.18279337484165759</v>
      </c>
      <c r="BH156" s="4">
        <f t="shared" si="477"/>
        <v>-0.41040344973262738</v>
      </c>
      <c r="BI156" s="4">
        <f t="shared" si="478"/>
        <v>0.10163016748310179</v>
      </c>
      <c r="BJ156" s="4">
        <f t="shared" si="479"/>
        <v>4.6284888844225304E-2</v>
      </c>
      <c r="BK156" s="4">
        <f t="shared" si="480"/>
        <v>0.12724453501973265</v>
      </c>
      <c r="BL156" s="4">
        <f t="shared" si="481"/>
        <v>0.44743011998409293</v>
      </c>
      <c r="BM156" s="4">
        <f t="shared" si="482"/>
        <v>-0.31996815603181245</v>
      </c>
      <c r="BN156" s="4">
        <f t="shared" si="483"/>
        <v>-0.37849198579379395</v>
      </c>
      <c r="BO156" s="4">
        <f t="shared" si="484"/>
        <v>-0.18244586505084517</v>
      </c>
      <c r="BP156" s="4">
        <f t="shared" si="485"/>
        <v>-1.4998048169868198E-2</v>
      </c>
      <c r="BQ156" s="4">
        <f t="shared" si="486"/>
        <v>-0.18006580631767707</v>
      </c>
      <c r="BR156" s="4">
        <f t="shared" si="487"/>
        <v>-0.16334995680369171</v>
      </c>
      <c r="BS156" s="4">
        <f t="shared" si="488"/>
        <v>0.34109451534326268</v>
      </c>
      <c r="BT156" s="4">
        <f t="shared" si="489"/>
        <v>-0.12966238530163163</v>
      </c>
      <c r="BU156" s="4">
        <f t="shared" si="490"/>
        <v>5.9520956422368557E-2</v>
      </c>
      <c r="BV156" t="s">
        <v>277</v>
      </c>
      <c r="BW156" s="1">
        <f t="shared" si="464"/>
        <v>45254</v>
      </c>
      <c r="BX156">
        <f>group_stock_price_index[[#This Row],[VNINDEX]]</f>
        <v>1095.6099999999999</v>
      </c>
      <c r="BY156" s="5">
        <f t="shared" si="491"/>
        <v>0.17756428306610544</v>
      </c>
      <c r="BZ156" s="5">
        <f t="shared" si="492"/>
        <v>0.14452056797086885</v>
      </c>
      <c r="CA156" s="5">
        <f t="shared" si="493"/>
        <v>0.2214998863060543</v>
      </c>
      <c r="CB156" s="5">
        <f t="shared" si="494"/>
        <v>0</v>
      </c>
      <c r="CC156" s="5">
        <f t="shared" si="495"/>
        <v>0</v>
      </c>
      <c r="CD156" s="5">
        <f t="shared" ref="CD156:CE156" si="583">IF(AVERAGE(BS156:BS160)&lt;0,0,AVERAGE(BS156:BS160))</f>
        <v>0.66848382096323833</v>
      </c>
      <c r="CE156" s="5">
        <f t="shared" si="583"/>
        <v>0.13756945814570598</v>
      </c>
      <c r="CF156" s="5">
        <f t="shared" ref="CF156:CG156" si="584">IF(AVERAGE(BE156:BE160)&lt;0,0,AVERAGE(BE156:BE160))</f>
        <v>0.18159948335515166</v>
      </c>
      <c r="CG156" s="5">
        <f t="shared" si="584"/>
        <v>4.3843901417080409E-2</v>
      </c>
      <c r="CH156" s="5">
        <f t="shared" si="498"/>
        <v>4.1302024248474345E-2</v>
      </c>
      <c r="CI156" s="5">
        <f t="shared" si="499"/>
        <v>0.31421323954571651</v>
      </c>
      <c r="CJ156" s="5">
        <f t="shared" si="500"/>
        <v>2.3001983685164316E-3</v>
      </c>
      <c r="CK156" s="5">
        <f t="shared" si="501"/>
        <v>0</v>
      </c>
      <c r="CL156" s="5">
        <f t="shared" si="502"/>
        <v>0.52754750935528461</v>
      </c>
      <c r="CM156" s="5">
        <f t="shared" si="503"/>
        <v>0.47089540445852185</v>
      </c>
      <c r="CN156" s="5">
        <f t="shared" si="504"/>
        <v>0</v>
      </c>
      <c r="CO156" s="5">
        <f t="shared" si="505"/>
        <v>0.22144390887855306</v>
      </c>
      <c r="CP156" s="5">
        <f t="shared" si="506"/>
        <v>0</v>
      </c>
      <c r="CQ156" s="5">
        <f t="shared" si="507"/>
        <v>1.3977778423938324E-3</v>
      </c>
      <c r="CR156" s="5">
        <f t="shared" ref="CR156:CS156" si="585">IF(AVERAGE(BH156:BH160)&lt;0,0,AVERAGE(BH156:BH160))</f>
        <v>0</v>
      </c>
      <c r="CS156" s="5">
        <f t="shared" si="585"/>
        <v>0</v>
      </c>
      <c r="CT156" s="5">
        <f t="shared" si="509"/>
        <v>0.36289430348802643</v>
      </c>
      <c r="CU156" s="5">
        <f t="shared" si="510"/>
        <v>0</v>
      </c>
    </row>
    <row r="157" spans="1:99" x14ac:dyDescent="0.25">
      <c r="A157" s="1">
        <f>eod_group_score_df_positive[[#This Row],[date]]</f>
        <v>45253</v>
      </c>
      <c r="B157" s="1" t="s">
        <v>277</v>
      </c>
      <c r="C157" s="2">
        <f>AVERAGE(eod_group_score_df_positive!C157:C161)</f>
        <v>0.2375926167542744</v>
      </c>
      <c r="D157" s="2">
        <f>AVERAGE(eod_group_score_df_positive!D157:D161)</f>
        <v>0.17781275120236656</v>
      </c>
      <c r="E157" s="2">
        <f>AVERAGE(eod_group_score_df_positive!E157:E161)</f>
        <v>0.45527254414876167</v>
      </c>
      <c r="F157" s="2">
        <f>AVERAGE(eod_group_score_df_positive!F157:F161)</f>
        <v>1.2435421886247675</v>
      </c>
      <c r="G157" s="2">
        <f>AVERAGE(eod_group_score_df_positive!G157:G161)</f>
        <v>0.75402837353978436</v>
      </c>
      <c r="H157" s="2">
        <f>AVERAGE(eod_group_score_df_positive!H157:H161)</f>
        <v>0.389696572596966</v>
      </c>
      <c r="I157" s="2">
        <f>AVERAGE(eod_group_score_df_positive!I157:I161)</f>
        <v>0.29628191724947472</v>
      </c>
      <c r="J157" s="2">
        <f>AVERAGE(eod_group_score_df_positive!J157:J161)</f>
        <v>0.73321546063848997</v>
      </c>
      <c r="K157" s="2">
        <f>AVERAGE(eod_group_score_df_positive!K157:K161)</f>
        <v>0.32168744007378408</v>
      </c>
      <c r="L157" s="2">
        <f>AVERAGE(eod_group_score_df_positive!L157:L161)</f>
        <v>0.31894995745649135</v>
      </c>
      <c r="M157" s="2">
        <f>AVERAGE(eod_group_score_df_positive!M157:M161)</f>
        <v>8.1269250452676467E-2</v>
      </c>
      <c r="N157" s="2">
        <f>AVERAGE(eod_group_score_df_positive!N157:N161)</f>
        <v>0.31548059311517934</v>
      </c>
      <c r="O157" s="2">
        <f>AVERAGE(eod_group_score_df_positive!O157:O161)</f>
        <v>0.14907090794410113</v>
      </c>
      <c r="P157" s="2">
        <f>AVERAGE(eod_group_score_df_positive!P157:P161)</f>
        <v>0.27300149706701005</v>
      </c>
      <c r="Q157" s="2">
        <f>AVERAGE(eod_group_score_df_positive!Q157:Q161)</f>
        <v>9.1735714125014009E-2</v>
      </c>
      <c r="R157" s="2">
        <f>AVERAGE(eod_group_score_df_positive!R157:R161)</f>
        <v>0.25257000785174277</v>
      </c>
      <c r="S157" s="2">
        <f>AVERAGE(eod_group_score_df_positive!S157:S161)</f>
        <v>0.23464896151128384</v>
      </c>
      <c r="T157" s="2">
        <f>AVERAGE(eod_group_score_df_positive!T157:T161)</f>
        <v>0.14527984627586912</v>
      </c>
      <c r="U157" s="2">
        <f>AVERAGE(eod_group_score_df_positive!U157:U161)</f>
        <v>0.2228888464260867</v>
      </c>
      <c r="V157" s="2">
        <f>AVERAGE(eod_group_score_df_positive!V157:V161)</f>
        <v>0.35350020070247917</v>
      </c>
      <c r="W157" s="2">
        <f>AVERAGE(eod_group_score_df_positive!W157:W161)</f>
        <v>0.75146282987359336</v>
      </c>
      <c r="X157" s="2">
        <f>AVERAGE(eod_group_score_df_positive!X157:X161)</f>
        <v>0.32639367543656739</v>
      </c>
      <c r="Y157" s="2">
        <f>AVERAGE(eod_group_score_df_positive!Y157:Y161)</f>
        <v>5.7891092083110121E-2</v>
      </c>
      <c r="Z157" s="1" t="s">
        <v>277</v>
      </c>
      <c r="AA157" s="2">
        <f>ABS(AVERAGE(eod_group_score_df_negative!C157:C161))</f>
        <v>0.88940616477976897</v>
      </c>
      <c r="AB157" s="2">
        <f>ABS(AVERAGE(eod_group_score_df_negative!D157:D161))</f>
        <v>8.4596097191166231E-2</v>
      </c>
      <c r="AC157" s="2">
        <f>ABS(AVERAGE(eod_group_score_df_negative!E157:E161))</f>
        <v>0.70038481236980954</v>
      </c>
      <c r="AD157" s="2">
        <f>ABS(AVERAGE(eod_group_score_df_negative!F157:F161))</f>
        <v>1.0340992913128482</v>
      </c>
      <c r="AE157" s="2">
        <f>ABS(AVERAGE(eod_group_score_df_negative!G157:G161))</f>
        <v>1.1261268760947079</v>
      </c>
      <c r="AF157" s="2">
        <f>ABS(AVERAGE(eod_group_score_df_negative!H157:H161))</f>
        <v>0.33561267882008156</v>
      </c>
      <c r="AG157" s="2">
        <f>ABS(AVERAGE(eod_group_score_df_negative!I157:I161))</f>
        <v>0.35009655912892496</v>
      </c>
      <c r="AH157" s="2">
        <f>ABS(AVERAGE(eod_group_score_df_negative!J157:J161))</f>
        <v>1.1443364721048583</v>
      </c>
      <c r="AI157" s="2">
        <f>ABS(AVERAGE(eod_group_score_df_negative!K157:K161))</f>
        <v>0.55336951002017665</v>
      </c>
      <c r="AJ157" s="2">
        <f>ABS(AVERAGE(eod_group_score_df_negative!L157:L161))</f>
        <v>0.91537895846101591</v>
      </c>
      <c r="AK157" s="2">
        <f>ABS(AVERAGE(eod_group_score_df_negative!M157:M161))</f>
        <v>0.12642955924061108</v>
      </c>
      <c r="AL157" s="2">
        <f>ABS(AVERAGE(eod_group_score_df_negative!N157:N161))</f>
        <v>0.7284360981821465</v>
      </c>
      <c r="AM157" s="2">
        <f>ABS(AVERAGE(eod_group_score_df_negative!O157:O161))</f>
        <v>0.16675285513133392</v>
      </c>
      <c r="AN157" s="2">
        <f>ABS(AVERAGE(eod_group_score_df_negative!P157:P161))</f>
        <v>0.24407484571512184</v>
      </c>
      <c r="AO157" s="2">
        <f>ABS(AVERAGE(eod_group_score_df_negative!Q157:Q161))</f>
        <v>0.62674072466498332</v>
      </c>
      <c r="AP157" s="2">
        <f>ABS(AVERAGE(eod_group_score_df_negative!R157:R161))</f>
        <v>1.1968320152201462</v>
      </c>
      <c r="AQ157" s="2">
        <f>ABS(AVERAGE(eod_group_score_df_negative!S157:S161))</f>
        <v>0.79631795836829411</v>
      </c>
      <c r="AR157" s="2">
        <f>ABS(AVERAGE(eod_group_score_df_negative!T157:T161))</f>
        <v>0.30372538788445064</v>
      </c>
      <c r="AS157" s="2">
        <f>ABS(AVERAGE(eod_group_score_df_negative!U157:U161))</f>
        <v>0.63181414548049075</v>
      </c>
      <c r="AT157" s="2">
        <f>ABS(AVERAGE(eod_group_score_df_negative!V157:V161))</f>
        <v>0.71927116932673463</v>
      </c>
      <c r="AU157" s="2">
        <f>ABS(AVERAGE(eod_group_score_df_negative!W157:W161))</f>
        <v>0.21402827418230697</v>
      </c>
      <c r="AV157" s="2">
        <f>ABS(AVERAGE(eod_group_score_df_negative!X157:X161))</f>
        <v>0.70795416798064437</v>
      </c>
      <c r="AW157" s="2">
        <f>ABS(AVERAGE(eod_group_score_df_negative!Y157:Y161))</f>
        <v>0.17868320330759163</v>
      </c>
      <c r="AX157" t="s">
        <v>277</v>
      </c>
      <c r="AY157" s="4">
        <f t="shared" si="468"/>
        <v>-0.57836224732937302</v>
      </c>
      <c r="AZ157" s="4">
        <f t="shared" si="469"/>
        <v>0.35523441599577443</v>
      </c>
      <c r="BA157" s="4">
        <f t="shared" si="470"/>
        <v>-0.21209770079208504</v>
      </c>
      <c r="BB157" s="4">
        <f t="shared" si="471"/>
        <v>9.1956042755972259E-2</v>
      </c>
      <c r="BC157" s="4">
        <f t="shared" si="472"/>
        <v>-0.19790839220711193</v>
      </c>
      <c r="BD157" s="4">
        <f t="shared" si="473"/>
        <v>7.4566667488688343E-2</v>
      </c>
      <c r="BE157" s="4">
        <f t="shared" si="474"/>
        <v>-8.3255621661427859E-2</v>
      </c>
      <c r="BF157" s="4">
        <f t="shared" si="475"/>
        <v>-0.2189665192726078</v>
      </c>
      <c r="BG157" s="4">
        <f t="shared" si="476"/>
        <v>-0.26476227623986681</v>
      </c>
      <c r="BH157" s="4">
        <f t="shared" si="477"/>
        <v>-0.48320102795386927</v>
      </c>
      <c r="BI157" s="4">
        <f t="shared" si="478"/>
        <v>-0.2174317168915105</v>
      </c>
      <c r="BJ157" s="4">
        <f t="shared" si="479"/>
        <v>-0.39558281662664796</v>
      </c>
      <c r="BK157" s="4">
        <f t="shared" si="480"/>
        <v>-5.5986753545867372E-2</v>
      </c>
      <c r="BL157" s="4">
        <f t="shared" si="481"/>
        <v>5.594270895521581E-2</v>
      </c>
      <c r="BM157" s="4">
        <f t="shared" si="482"/>
        <v>-0.74463821171503342</v>
      </c>
      <c r="BN157" s="4">
        <f t="shared" si="483"/>
        <v>-0.65148384805419091</v>
      </c>
      <c r="BO157" s="4">
        <f t="shared" si="484"/>
        <v>-0.54479827240491485</v>
      </c>
      <c r="BP157" s="4">
        <f t="shared" si="485"/>
        <v>-0.35288127966901978</v>
      </c>
      <c r="BQ157" s="4">
        <f t="shared" si="486"/>
        <v>-0.47844140353623721</v>
      </c>
      <c r="BR157" s="4">
        <f t="shared" si="487"/>
        <v>-0.34095892083165374</v>
      </c>
      <c r="BS157" s="4">
        <f t="shared" si="488"/>
        <v>0.55664371575625604</v>
      </c>
      <c r="BT157" s="4">
        <f t="shared" si="489"/>
        <v>-0.36888991935585425</v>
      </c>
      <c r="BU157" s="4">
        <f t="shared" si="490"/>
        <v>-0.51058848563827997</v>
      </c>
      <c r="BV157" t="s">
        <v>277</v>
      </c>
      <c r="BW157" s="1">
        <f t="shared" si="464"/>
        <v>45253</v>
      </c>
      <c r="BX157">
        <f>group_stock_price_index[[#This Row],[VNINDEX]]</f>
        <v>1088.49</v>
      </c>
      <c r="BY157" s="5">
        <f t="shared" si="491"/>
        <v>0.32328200055632816</v>
      </c>
      <c r="BZ157" s="5">
        <f t="shared" si="492"/>
        <v>0.18055266557292551</v>
      </c>
      <c r="CA157" s="5">
        <f t="shared" si="493"/>
        <v>0.12972510636639939</v>
      </c>
      <c r="CB157" s="5">
        <f t="shared" si="494"/>
        <v>0.13899868712870872</v>
      </c>
      <c r="CC157" s="5">
        <f t="shared" si="495"/>
        <v>0</v>
      </c>
      <c r="CD157" s="5">
        <f t="shared" ref="CD157:CE157" si="586">IF(AVERAGE(BS157:BS161)&lt;0,0,AVERAGE(BS157:BS161))</f>
        <v>0.73300509665111435</v>
      </c>
      <c r="CE157" s="5">
        <f t="shared" si="586"/>
        <v>0.21659863109594024</v>
      </c>
      <c r="CF157" s="5">
        <f t="shared" ref="CF157:CG157" si="587">IF(AVERAGE(BE157:BE161)&lt;0,0,AVERAGE(BE157:BE161))</f>
        <v>0.16554000078948944</v>
      </c>
      <c r="CG157" s="5">
        <f t="shared" si="587"/>
        <v>0</v>
      </c>
      <c r="CH157" s="5">
        <f t="shared" si="498"/>
        <v>1.8084479963241772E-2</v>
      </c>
      <c r="CI157" s="5">
        <f t="shared" si="499"/>
        <v>0.19908343951512891</v>
      </c>
      <c r="CJ157" s="5">
        <f t="shared" si="500"/>
        <v>4.2278702623641959E-2</v>
      </c>
      <c r="CK157" s="5">
        <f t="shared" si="501"/>
        <v>0</v>
      </c>
      <c r="CL157" s="5">
        <f t="shared" si="502"/>
        <v>0.62910283211095597</v>
      </c>
      <c r="CM157" s="5">
        <f t="shared" si="503"/>
        <v>0.35114231079199998</v>
      </c>
      <c r="CN157" s="5">
        <f t="shared" si="504"/>
        <v>0</v>
      </c>
      <c r="CO157" s="5">
        <f t="shared" si="505"/>
        <v>0.20121559073160461</v>
      </c>
      <c r="CP157" s="5">
        <f t="shared" si="506"/>
        <v>0</v>
      </c>
      <c r="CQ157" s="5">
        <f t="shared" si="507"/>
        <v>1.3611940463810406E-2</v>
      </c>
      <c r="CR157" s="5">
        <f t="shared" ref="CR157:CS157" si="588">IF(AVERAGE(BH157:BH161)&lt;0,0,AVERAGE(BH157:BH161))</f>
        <v>0</v>
      </c>
      <c r="CS157" s="5">
        <f t="shared" si="588"/>
        <v>0</v>
      </c>
      <c r="CT157" s="5">
        <f t="shared" si="509"/>
        <v>0.24227424673359427</v>
      </c>
      <c r="CU157" s="5">
        <f t="shared" si="510"/>
        <v>0</v>
      </c>
    </row>
    <row r="158" spans="1:99" x14ac:dyDescent="0.25">
      <c r="A158" s="1">
        <f>eod_group_score_df_positive[[#This Row],[date]]</f>
        <v>45252</v>
      </c>
      <c r="B158" s="1" t="s">
        <v>277</v>
      </c>
      <c r="C158" s="2">
        <f>AVERAGE(eod_group_score_df_positive!C158:C162)</f>
        <v>0.30295502422030607</v>
      </c>
      <c r="D158" s="2">
        <f>AVERAGE(eod_group_score_df_positive!D158:D162)</f>
        <v>0.13402450164328958</v>
      </c>
      <c r="E158" s="2">
        <f>AVERAGE(eod_group_score_df_positive!E158:E162)</f>
        <v>0.61946287608568695</v>
      </c>
      <c r="F158" s="2">
        <f>AVERAGE(eod_group_score_df_positive!F158:F162)</f>
        <v>1.3844176090429658</v>
      </c>
      <c r="G158" s="2">
        <f>AVERAGE(eod_group_score_df_positive!G158:G162)</f>
        <v>0.87656693824848375</v>
      </c>
      <c r="H158" s="2">
        <f>AVERAGE(eod_group_score_df_positive!H158:H162)</f>
        <v>0.80623781347869594</v>
      </c>
      <c r="I158" s="2">
        <f>AVERAGE(eod_group_score_df_positive!I158:I162)</f>
        <v>0.32803601028079232</v>
      </c>
      <c r="J158" s="2">
        <f>AVERAGE(eod_group_score_df_positive!J158:J162)</f>
        <v>0.94596096962855614</v>
      </c>
      <c r="K158" s="2">
        <f>AVERAGE(eod_group_score_df_positive!K158:K162)</f>
        <v>0.34062586104762882</v>
      </c>
      <c r="L158" s="2">
        <f>AVERAGE(eod_group_score_df_positive!L158:L162)</f>
        <v>0.376342497016811</v>
      </c>
      <c r="M158" s="2">
        <f>AVERAGE(eod_group_score_df_positive!M158:M162)</f>
        <v>9.7809605703228122E-2</v>
      </c>
      <c r="N158" s="2">
        <f>AVERAGE(eod_group_score_df_positive!N158:N162)</f>
        <v>0.51960538676653112</v>
      </c>
      <c r="O158" s="2">
        <f>AVERAGE(eod_group_score_df_positive!O158:O162)</f>
        <v>0.18011904246001201</v>
      </c>
      <c r="P158" s="2">
        <f>AVERAGE(eod_group_score_df_positive!P158:P162)</f>
        <v>0.2137659756850176</v>
      </c>
      <c r="Q158" s="2">
        <f>AVERAGE(eod_group_score_df_positive!Q158:Q162)</f>
        <v>0.137231823378412</v>
      </c>
      <c r="R158" s="2">
        <f>AVERAGE(eod_group_score_df_positive!R158:R162)</f>
        <v>0.33589043612980612</v>
      </c>
      <c r="S158" s="2">
        <f>AVERAGE(eod_group_score_df_positive!S158:S162)</f>
        <v>0.32530849749295399</v>
      </c>
      <c r="T158" s="2">
        <f>AVERAGE(eod_group_score_df_positive!T158:T162)</f>
        <v>0.18818240839902758</v>
      </c>
      <c r="U158" s="2">
        <f>AVERAGE(eod_group_score_df_positive!U158:U162)</f>
        <v>0.20810340430624685</v>
      </c>
      <c r="V158" s="2">
        <f>AVERAGE(eod_group_score_df_positive!V158:V162)</f>
        <v>0.41967327359330675</v>
      </c>
      <c r="W158" s="2">
        <f>AVERAGE(eod_group_score_df_positive!W158:W162)</f>
        <v>0.83424124750183548</v>
      </c>
      <c r="X158" s="2">
        <f>AVERAGE(eod_group_score_df_positive!X158:X162)</f>
        <v>0.59069562187848823</v>
      </c>
      <c r="Y158" s="2">
        <f>AVERAGE(eod_group_score_df_positive!Y158:Y162)</f>
        <v>9.4080422624149673E-2</v>
      </c>
      <c r="Z158" s="1" t="s">
        <v>277</v>
      </c>
      <c r="AA158" s="2">
        <f>ABS(AVERAGE(eod_group_score_df_negative!C158:C162))</f>
        <v>9.1626302096198695E-2</v>
      </c>
      <c r="AB158" s="2">
        <f>ABS(AVERAGE(eod_group_score_df_negative!D158:D162))</f>
        <v>4.5549142285264702E-2</v>
      </c>
      <c r="AC158" s="2">
        <f>ABS(AVERAGE(eod_group_score_df_negative!E158:E162))</f>
        <v>0.19409728824237077</v>
      </c>
      <c r="AD158" s="2">
        <f>ABS(AVERAGE(eod_group_score_df_negative!F158:F162))</f>
        <v>0.30045250396505091</v>
      </c>
      <c r="AE158" s="2">
        <f>ABS(AVERAGE(eod_group_score_df_negative!G158:G162))</f>
        <v>0.26342158276303496</v>
      </c>
      <c r="AF158" s="2">
        <f>ABS(AVERAGE(eod_group_score_df_negative!H158:H162))</f>
        <v>0.12658511183810373</v>
      </c>
      <c r="AG158" s="2">
        <f>ABS(AVERAGE(eod_group_score_df_negative!I158:I162))</f>
        <v>0.11854693562686618</v>
      </c>
      <c r="AH158" s="2">
        <f>ABS(AVERAGE(eod_group_score_df_negative!J158:J162))</f>
        <v>0.42186871418145416</v>
      </c>
      <c r="AI158" s="2">
        <f>ABS(AVERAGE(eod_group_score_df_negative!K158:K162))</f>
        <v>0.18530798665975914</v>
      </c>
      <c r="AJ158" s="2">
        <f>ABS(AVERAGE(eod_group_score_df_negative!L158:L162))</f>
        <v>0.2683543530246143</v>
      </c>
      <c r="AK158" s="2">
        <f>ABS(AVERAGE(eod_group_score_df_negative!M158:M162))</f>
        <v>6.1377322133518673E-2</v>
      </c>
      <c r="AL158" s="2">
        <f>ABS(AVERAGE(eod_group_score_df_negative!N158:N162))</f>
        <v>0.30402113135400355</v>
      </c>
      <c r="AM158" s="2">
        <f>ABS(AVERAGE(eod_group_score_df_negative!O158:O162))</f>
        <v>9.4251374987098735E-2</v>
      </c>
      <c r="AN158" s="2">
        <f>ABS(AVERAGE(eod_group_score_df_negative!P158:P162))</f>
        <v>8.9555455563498254E-2</v>
      </c>
      <c r="AO158" s="2">
        <f>ABS(AVERAGE(eod_group_score_df_negative!Q158:Q162))</f>
        <v>0.30183743896713455</v>
      </c>
      <c r="AP158" s="2">
        <f>ABS(AVERAGE(eod_group_score_df_negative!R158:R162))</f>
        <v>0.19294963814521418</v>
      </c>
      <c r="AQ158" s="2">
        <f>ABS(AVERAGE(eod_group_score_df_negative!S158:S162))</f>
        <v>0.11485550434106448</v>
      </c>
      <c r="AR158" s="2">
        <f>ABS(AVERAGE(eod_group_score_df_negative!T158:T162))</f>
        <v>0.11607554048481968</v>
      </c>
      <c r="AS158" s="2">
        <f>ABS(AVERAGE(eod_group_score_df_negative!U158:U162))</f>
        <v>0.31079661983247603</v>
      </c>
      <c r="AT158" s="2">
        <f>ABS(AVERAGE(eod_group_score_df_negative!V158:V162))</f>
        <v>0.19333137632954725</v>
      </c>
      <c r="AU158" s="2">
        <f>ABS(AVERAGE(eod_group_score_df_negative!W158:W162))</f>
        <v>7.0503499462058611E-2</v>
      </c>
      <c r="AV158" s="2">
        <f>ABS(AVERAGE(eod_group_score_df_negative!X158:X162))</f>
        <v>0.19814903111933402</v>
      </c>
      <c r="AW158" s="2">
        <f>ABS(AVERAGE(eod_group_score_df_negative!Y158:Y162))</f>
        <v>0.12760053806865565</v>
      </c>
      <c r="AX158" t="s">
        <v>277</v>
      </c>
      <c r="AY158" s="4">
        <f t="shared" si="468"/>
        <v>0.53557709914177398</v>
      </c>
      <c r="AZ158" s="4">
        <f t="shared" si="469"/>
        <v>0.49269679794004706</v>
      </c>
      <c r="BA158" s="4">
        <f t="shared" si="470"/>
        <v>0.52284466041259237</v>
      </c>
      <c r="BB158" s="4">
        <f t="shared" si="471"/>
        <v>0.64335232532714359</v>
      </c>
      <c r="BC158" s="4">
        <f t="shared" si="472"/>
        <v>0.53785221884638035</v>
      </c>
      <c r="BD158" s="4">
        <f t="shared" si="473"/>
        <v>0.72859776833826495</v>
      </c>
      <c r="BE158" s="4">
        <f t="shared" si="474"/>
        <v>0.46909331530372167</v>
      </c>
      <c r="BF158" s="4">
        <f t="shared" si="475"/>
        <v>0.38315607684962161</v>
      </c>
      <c r="BG158" s="4">
        <f t="shared" si="476"/>
        <v>0.29531827066259358</v>
      </c>
      <c r="BH158" s="4">
        <f t="shared" si="477"/>
        <v>0.16750220508330058</v>
      </c>
      <c r="BI158" s="4">
        <f t="shared" si="478"/>
        <v>0.22886479477179408</v>
      </c>
      <c r="BJ158" s="4">
        <f t="shared" si="479"/>
        <v>0.26175001735553349</v>
      </c>
      <c r="BK158" s="4">
        <f t="shared" si="480"/>
        <v>0.31296255723146837</v>
      </c>
      <c r="BL158" s="4">
        <f t="shared" si="481"/>
        <v>0.40950129903531868</v>
      </c>
      <c r="BM158" s="4">
        <f t="shared" si="482"/>
        <v>-0.37489669559054284</v>
      </c>
      <c r="BN158" s="4">
        <f t="shared" si="483"/>
        <v>0.27029116161544214</v>
      </c>
      <c r="BO158" s="4">
        <f t="shared" si="484"/>
        <v>0.47812404529902758</v>
      </c>
      <c r="BP158" s="4">
        <f t="shared" si="485"/>
        <v>0.23699255246651005</v>
      </c>
      <c r="BQ158" s="4">
        <f t="shared" si="486"/>
        <v>-0.19790559018893999</v>
      </c>
      <c r="BR158" s="4">
        <f t="shared" si="487"/>
        <v>0.36923357317476208</v>
      </c>
      <c r="BS158" s="4">
        <f t="shared" si="488"/>
        <v>0.84414720350982664</v>
      </c>
      <c r="BT158" s="4">
        <f t="shared" si="489"/>
        <v>0.49762217347531151</v>
      </c>
      <c r="BU158" s="4">
        <f t="shared" si="490"/>
        <v>-0.15120881531615393</v>
      </c>
      <c r="BV158" t="s">
        <v>277</v>
      </c>
      <c r="BW158" s="1">
        <f t="shared" si="464"/>
        <v>45252</v>
      </c>
      <c r="BX158">
        <f>group_stock_price_index[[#This Row],[VNINDEX]]</f>
        <v>1113.82</v>
      </c>
      <c r="BY158" s="5">
        <f t="shared" si="491"/>
        <v>0.37872509687730532</v>
      </c>
      <c r="BZ158" s="5">
        <f t="shared" si="492"/>
        <v>0.21602648922589029</v>
      </c>
      <c r="CA158" s="5">
        <f t="shared" si="493"/>
        <v>0.15590013478284037</v>
      </c>
      <c r="CB158" s="5">
        <f t="shared" si="494"/>
        <v>0.39107309106305044</v>
      </c>
      <c r="CC158" s="5">
        <f t="shared" si="495"/>
        <v>0</v>
      </c>
      <c r="CD158" s="5">
        <f t="shared" ref="CD158:CE158" si="589">IF(AVERAGE(BS158:BS162)&lt;0,0,AVERAGE(BS158:BS162))</f>
        <v>0.65013266001785452</v>
      </c>
      <c r="CE158" s="5">
        <f t="shared" si="589"/>
        <v>0.38606229969688821</v>
      </c>
      <c r="CF158" s="5">
        <f t="shared" ref="CF158:CG158" si="590">IF(AVERAGE(BE158:BE162)&lt;0,0,AVERAGE(BE158:BE162))</f>
        <v>0.21578131968986392</v>
      </c>
      <c r="CG158" s="5">
        <f t="shared" si="590"/>
        <v>4.700206520175014E-2</v>
      </c>
      <c r="CH158" s="5">
        <f t="shared" si="498"/>
        <v>0.1504267490768055</v>
      </c>
      <c r="CI158" s="5">
        <f t="shared" si="499"/>
        <v>0.19047878367222809</v>
      </c>
      <c r="CJ158" s="5">
        <f t="shared" si="500"/>
        <v>0.1040056428251995</v>
      </c>
      <c r="CK158" s="5">
        <f t="shared" si="501"/>
        <v>0</v>
      </c>
      <c r="CL158" s="5">
        <f t="shared" si="502"/>
        <v>0.7945615139072123</v>
      </c>
      <c r="CM158" s="5">
        <f t="shared" si="503"/>
        <v>0.40360627661012671</v>
      </c>
      <c r="CN158" s="5">
        <f t="shared" si="504"/>
        <v>0</v>
      </c>
      <c r="CO158" s="5">
        <f t="shared" si="505"/>
        <v>0.31286932834653403</v>
      </c>
      <c r="CP158" s="5">
        <f t="shared" si="506"/>
        <v>0</v>
      </c>
      <c r="CQ158" s="5">
        <f t="shared" si="507"/>
        <v>7.1865768891928999E-2</v>
      </c>
      <c r="CR158" s="5">
        <f t="shared" ref="CR158:CS158" si="591">IF(AVERAGE(BH158:BH162)&lt;0,0,AVERAGE(BH158:BH162))</f>
        <v>0</v>
      </c>
      <c r="CS158" s="5">
        <f t="shared" si="591"/>
        <v>0</v>
      </c>
      <c r="CT158" s="5">
        <f t="shared" si="509"/>
        <v>0.19791093253703176</v>
      </c>
      <c r="CU158" s="5">
        <f t="shared" si="510"/>
        <v>0</v>
      </c>
    </row>
    <row r="159" spans="1:99" x14ac:dyDescent="0.25">
      <c r="A159" s="1">
        <f>eod_group_score_df_positive[[#This Row],[date]]</f>
        <v>45251</v>
      </c>
      <c r="B159" s="1" t="s">
        <v>277</v>
      </c>
      <c r="C159" s="2">
        <f>AVERAGE(eod_group_score_df_positive!C159:C163)</f>
        <v>0.29214597817971544</v>
      </c>
      <c r="D159" s="2">
        <f>AVERAGE(eod_group_score_df_positive!D159:D163)</f>
        <v>0.12262283093623164</v>
      </c>
      <c r="E159" s="2">
        <f>AVERAGE(eod_group_score_df_positive!E159:E163)</f>
        <v>0.38852848541381418</v>
      </c>
      <c r="F159" s="2">
        <f>AVERAGE(eod_group_score_df_positive!F159:F163)</f>
        <v>1.3240983313376058</v>
      </c>
      <c r="G159" s="2">
        <f>AVERAGE(eod_group_score_df_positive!G159:G163)</f>
        <v>0.61990283182413031</v>
      </c>
      <c r="H159" s="2">
        <f>AVERAGE(eod_group_score_df_positive!H159:H163)</f>
        <v>0.74353209514504992</v>
      </c>
      <c r="I159" s="2">
        <f>AVERAGE(eod_group_score_df_positive!I159:I163)</f>
        <v>0.23184717488048562</v>
      </c>
      <c r="J159" s="2">
        <f>AVERAGE(eod_group_score_df_positive!J159:J163)</f>
        <v>0.93850516065662182</v>
      </c>
      <c r="K159" s="2">
        <f>AVERAGE(eod_group_score_df_positive!K159:K163)</f>
        <v>0.28311138505073802</v>
      </c>
      <c r="L159" s="2">
        <f>AVERAGE(eod_group_score_df_positive!L159:L163)</f>
        <v>0.27836462523965311</v>
      </c>
      <c r="M159" s="2">
        <f>AVERAGE(eod_group_score_df_positive!M159:M163)</f>
        <v>8.4550342571710818E-2</v>
      </c>
      <c r="N159" s="2">
        <f>AVERAGE(eod_group_score_df_positive!N159:N163)</f>
        <v>0.51534558635385141</v>
      </c>
      <c r="O159" s="2">
        <f>AVERAGE(eod_group_score_df_positive!O159:O163)</f>
        <v>0.23012160181182337</v>
      </c>
      <c r="P159" s="2">
        <f>AVERAGE(eod_group_score_df_positive!P159:P163)</f>
        <v>0.202656845949863</v>
      </c>
      <c r="Q159" s="2">
        <f>AVERAGE(eod_group_score_df_positive!Q159:Q163)</f>
        <v>0.14547932063842009</v>
      </c>
      <c r="R159" s="2">
        <f>AVERAGE(eod_group_score_df_positive!R159:R163)</f>
        <v>0.21386143662395077</v>
      </c>
      <c r="S159" s="2">
        <f>AVERAGE(eod_group_score_df_positive!S159:S163)</f>
        <v>0.26990813496885524</v>
      </c>
      <c r="T159" s="2">
        <f>AVERAGE(eod_group_score_df_positive!T159:T163)</f>
        <v>0.11327792990346588</v>
      </c>
      <c r="U159" s="2">
        <f>AVERAGE(eod_group_score_df_positive!U159:U163)</f>
        <v>0.14584344254954312</v>
      </c>
      <c r="V159" s="2">
        <f>AVERAGE(eod_group_score_df_positive!V159:V163)</f>
        <v>0.28533126166999223</v>
      </c>
      <c r="W159" s="2">
        <f>AVERAGE(eod_group_score_df_positive!W159:W163)</f>
        <v>0.81667670445474294</v>
      </c>
      <c r="X159" s="2">
        <f>AVERAGE(eod_group_score_df_positive!X159:X163)</f>
        <v>0.45397881146132413</v>
      </c>
      <c r="Y159" s="2">
        <f>AVERAGE(eod_group_score_df_positive!Y159:Y163)</f>
        <v>9.2028963065174302E-2</v>
      </c>
      <c r="Z159" s="1" t="s">
        <v>277</v>
      </c>
      <c r="AA159" s="2">
        <f>ABS(AVERAGE(eod_group_score_df_negative!C159:C163))</f>
        <v>8.8142798107846435E-2</v>
      </c>
      <c r="AB159" s="2">
        <f>ABS(AVERAGE(eod_group_score_df_negative!D159:D163))</f>
        <v>7.1418485473581053E-2</v>
      </c>
      <c r="AC159" s="2">
        <f>ABS(AVERAGE(eod_group_score_df_negative!E159:E163))</f>
        <v>0.22642104079834366</v>
      </c>
      <c r="AD159" s="2">
        <f>ABS(AVERAGE(eod_group_score_df_negative!F159:F163))</f>
        <v>0.30528123792963391</v>
      </c>
      <c r="AE159" s="2">
        <f>ABS(AVERAGE(eod_group_score_df_negative!G159:G163))</f>
        <v>0.30584162976879392</v>
      </c>
      <c r="AF159" s="2">
        <f>ABS(AVERAGE(eod_group_score_df_negative!H159:H163))</f>
        <v>0.13995931111403775</v>
      </c>
      <c r="AG159" s="2">
        <f>ABS(AVERAGE(eod_group_score_df_negative!I159:I163))</f>
        <v>0.14695901483602977</v>
      </c>
      <c r="AH159" s="2">
        <f>ABS(AVERAGE(eod_group_score_df_negative!J159:J163))</f>
        <v>0.49374874429627391</v>
      </c>
      <c r="AI159" s="2">
        <f>ABS(AVERAGE(eod_group_score_df_negative!K159:K163))</f>
        <v>0.26803400834594682</v>
      </c>
      <c r="AJ159" s="2">
        <f>ABS(AVERAGE(eod_group_score_df_negative!L159:L163))</f>
        <v>0.28867359039854862</v>
      </c>
      <c r="AK159" s="2">
        <f>ABS(AVERAGE(eod_group_score_df_negative!M159:M163))</f>
        <v>9.8133101828505556E-2</v>
      </c>
      <c r="AL159" s="2">
        <f>ABS(AVERAGE(eod_group_score_df_negative!N159:N163))</f>
        <v>0.33332407742462189</v>
      </c>
      <c r="AM159" s="2">
        <f>ABS(AVERAGE(eod_group_score_df_negative!O159:O163))</f>
        <v>0.10645876184170097</v>
      </c>
      <c r="AN159" s="2">
        <f>ABS(AVERAGE(eod_group_score_df_negative!P159:P163))</f>
        <v>9.2633923490514372E-2</v>
      </c>
      <c r="AO159" s="2">
        <f>ABS(AVERAGE(eod_group_score_df_negative!Q159:Q163))</f>
        <v>0.34897311839456641</v>
      </c>
      <c r="AP159" s="2">
        <f>ABS(AVERAGE(eod_group_score_df_negative!R159:R163))</f>
        <v>0.28254605946445788</v>
      </c>
      <c r="AQ159" s="2">
        <f>ABS(AVERAGE(eod_group_score_df_negative!S159:S163))</f>
        <v>0.21984304624058967</v>
      </c>
      <c r="AR159" s="2">
        <f>ABS(AVERAGE(eod_group_score_df_negative!T159:T163))</f>
        <v>0.15404984718765843</v>
      </c>
      <c r="AS159" s="2">
        <f>ABS(AVERAGE(eod_group_score_df_negative!U159:U163))</f>
        <v>0.34774752500811312</v>
      </c>
      <c r="AT159" s="2">
        <f>ABS(AVERAGE(eod_group_score_df_negative!V159:V163))</f>
        <v>0.21111646395609068</v>
      </c>
      <c r="AU159" s="2">
        <f>ABS(AVERAGE(eod_group_score_df_negative!W159:W163))</f>
        <v>8.192763040613843E-2</v>
      </c>
      <c r="AV159" s="2">
        <f>ABS(AVERAGE(eod_group_score_df_negative!X159:X163))</f>
        <v>0.21057792928463578</v>
      </c>
      <c r="AW159" s="2">
        <f>ABS(AVERAGE(eod_group_score_df_negative!Y159:Y163))</f>
        <v>0.17725079595489768</v>
      </c>
      <c r="AX159" t="s">
        <v>277</v>
      </c>
      <c r="AY159" s="4">
        <f t="shared" si="468"/>
        <v>0.53644281081177247</v>
      </c>
      <c r="AZ159" s="4">
        <f t="shared" si="469"/>
        <v>0.26388372543560612</v>
      </c>
      <c r="BA159" s="4">
        <f t="shared" si="470"/>
        <v>0.26361097570720526</v>
      </c>
      <c r="BB159" s="4">
        <f t="shared" si="471"/>
        <v>0.62527916307809828</v>
      </c>
      <c r="BC159" s="4">
        <f t="shared" si="472"/>
        <v>0.33925258544343084</v>
      </c>
      <c r="BD159" s="4">
        <f t="shared" si="473"/>
        <v>0.68316769099846997</v>
      </c>
      <c r="BE159" s="4">
        <f t="shared" si="474"/>
        <v>0.22409390962693357</v>
      </c>
      <c r="BF159" s="4">
        <f t="shared" si="475"/>
        <v>0.31052903037815432</v>
      </c>
      <c r="BG159" s="4">
        <f t="shared" si="476"/>
        <v>2.735644148610223E-2</v>
      </c>
      <c r="BH159" s="4">
        <f t="shared" si="477"/>
        <v>-1.8180371048347715E-2</v>
      </c>
      <c r="BI159" s="4">
        <f t="shared" si="478"/>
        <v>-7.4351342024393363E-2</v>
      </c>
      <c r="BJ159" s="4">
        <f t="shared" si="479"/>
        <v>0.21447863249739332</v>
      </c>
      <c r="BK159" s="4">
        <f t="shared" si="480"/>
        <v>0.36740955006341625</v>
      </c>
      <c r="BL159" s="4">
        <f t="shared" si="481"/>
        <v>0.37259181066803898</v>
      </c>
      <c r="BM159" s="4">
        <f t="shared" si="482"/>
        <v>-0.41155383549957691</v>
      </c>
      <c r="BN159" s="4">
        <f t="shared" si="483"/>
        <v>-0.13836338770411033</v>
      </c>
      <c r="BO159" s="4">
        <f t="shared" si="484"/>
        <v>0.10222555993561747</v>
      </c>
      <c r="BP159" s="4">
        <f t="shared" si="485"/>
        <v>-0.1525165761966239</v>
      </c>
      <c r="BQ159" s="4">
        <f t="shared" si="486"/>
        <v>-0.40905141246326721</v>
      </c>
      <c r="BR159" s="4">
        <f t="shared" si="487"/>
        <v>0.14949166625812893</v>
      </c>
      <c r="BS159" s="4">
        <f t="shared" si="488"/>
        <v>0.81765583087505977</v>
      </c>
      <c r="BT159" s="4">
        <f t="shared" si="489"/>
        <v>0.36626049703968494</v>
      </c>
      <c r="BU159" s="4">
        <f t="shared" si="490"/>
        <v>-0.31648064897210115</v>
      </c>
      <c r="BV159" t="s">
        <v>277</v>
      </c>
      <c r="BW159" s="1">
        <f t="shared" si="464"/>
        <v>45251</v>
      </c>
      <c r="BX159">
        <f>group_stock_price_index[[#This Row],[VNINDEX]]</f>
        <v>1110.46</v>
      </c>
      <c r="BY159" s="5">
        <f t="shared" si="491"/>
        <v>0.17897922135381475</v>
      </c>
      <c r="BZ159" s="5">
        <f t="shared" si="492"/>
        <v>0.149244075497802</v>
      </c>
      <c r="CA159" s="5">
        <f t="shared" si="493"/>
        <v>8.0831768426689703E-3</v>
      </c>
      <c r="CB159" s="5">
        <f t="shared" si="494"/>
        <v>0.41005647686039681</v>
      </c>
      <c r="CC159" s="5">
        <f t="shared" si="495"/>
        <v>0</v>
      </c>
      <c r="CD159" s="5">
        <f t="shared" ref="CD159:CE159" si="592">IF(AVERAGE(BS159:BS163)&lt;0,0,AVERAGE(BS159:BS163))</f>
        <v>0.55442343315144205</v>
      </c>
      <c r="CE159" s="5">
        <f t="shared" si="592"/>
        <v>0.2780372299020093</v>
      </c>
      <c r="CF159" s="5">
        <f t="shared" ref="CF159:CG159" si="593">IF(AVERAGE(BE159:BE163)&lt;0,0,AVERAGE(BE159:BE163))</f>
        <v>0.10072400272771145</v>
      </c>
      <c r="CG159" s="5">
        <f t="shared" si="593"/>
        <v>0</v>
      </c>
      <c r="CH159" s="5">
        <f t="shared" si="498"/>
        <v>0.12397429352444922</v>
      </c>
      <c r="CI159" s="5">
        <f t="shared" si="499"/>
        <v>0.14642804272353654</v>
      </c>
      <c r="CJ159" s="5">
        <f t="shared" si="500"/>
        <v>5.7623577910329973E-2</v>
      </c>
      <c r="CK159" s="5">
        <f t="shared" si="501"/>
        <v>0</v>
      </c>
      <c r="CL159" s="5">
        <f t="shared" si="502"/>
        <v>0.79091517942413636</v>
      </c>
      <c r="CM159" s="5">
        <f t="shared" si="503"/>
        <v>0.23829091226213545</v>
      </c>
      <c r="CN159" s="5">
        <f t="shared" si="504"/>
        <v>0</v>
      </c>
      <c r="CO159" s="5">
        <f t="shared" si="505"/>
        <v>0.29870991053590434</v>
      </c>
      <c r="CP159" s="5">
        <f t="shared" si="506"/>
        <v>0</v>
      </c>
      <c r="CQ159" s="5">
        <f t="shared" si="507"/>
        <v>0</v>
      </c>
      <c r="CR159" s="5">
        <f t="shared" ref="CR159:CS159" si="594">IF(AVERAGE(BH159:BH163)&lt;0,0,AVERAGE(BH159:BH163))</f>
        <v>0</v>
      </c>
      <c r="CS159" s="5">
        <f t="shared" si="594"/>
        <v>0</v>
      </c>
      <c r="CT159" s="5">
        <f t="shared" si="509"/>
        <v>0.14014254892599579</v>
      </c>
      <c r="CU159" s="5">
        <f t="shared" si="510"/>
        <v>0</v>
      </c>
    </row>
    <row r="160" spans="1:99" x14ac:dyDescent="0.25">
      <c r="A160" s="1">
        <f>eod_group_score_df_positive[[#This Row],[date]]</f>
        <v>45250</v>
      </c>
      <c r="B160" s="1" t="s">
        <v>277</v>
      </c>
      <c r="C160" s="2">
        <f>AVERAGE(eod_group_score_df_positive!C160:C164)</f>
        <v>0.17728515512209411</v>
      </c>
      <c r="D160" s="2">
        <f>AVERAGE(eod_group_score_df_positive!D160:D164)</f>
        <v>0.10008424340343217</v>
      </c>
      <c r="E160" s="2">
        <f>AVERAGE(eod_group_score_df_positive!E160:E164)</f>
        <v>0.36506329969963014</v>
      </c>
      <c r="F160" s="2">
        <f>AVERAGE(eod_group_score_df_positive!F160:F164)</f>
        <v>1.2895761066393523</v>
      </c>
      <c r="G160" s="2">
        <f>AVERAGE(eod_group_score_df_positive!G160:G164)</f>
        <v>0.57459703878235802</v>
      </c>
      <c r="H160" s="2">
        <f>AVERAGE(eod_group_score_df_positive!H160:H164)</f>
        <v>1.2455318006262956</v>
      </c>
      <c r="I160" s="2">
        <f>AVERAGE(eod_group_score_df_positive!I160:I164)</f>
        <v>0.20810705395140969</v>
      </c>
      <c r="J160" s="2">
        <f>AVERAGE(eod_group_score_df_positive!J160:J164)</f>
        <v>0.26916133304562562</v>
      </c>
      <c r="K160" s="2">
        <f>AVERAGE(eod_group_score_df_positive!K160:K164)</f>
        <v>0.36258718317741417</v>
      </c>
      <c r="L160" s="2">
        <f>AVERAGE(eod_group_score_df_positive!L160:L164)</f>
        <v>0.2059244001871165</v>
      </c>
      <c r="M160" s="2">
        <f>AVERAGE(eod_group_score_df_positive!M160:M164)</f>
        <v>7.0053049197792941E-2</v>
      </c>
      <c r="N160" s="2">
        <f>AVERAGE(eod_group_score_df_positive!N160:N164)</f>
        <v>0.40360575616637895</v>
      </c>
      <c r="O160" s="2">
        <f>AVERAGE(eod_group_score_df_positive!O160:O164)</f>
        <v>0.22752380753816093</v>
      </c>
      <c r="P160" s="2">
        <f>AVERAGE(eod_group_score_df_positive!P160:P164)</f>
        <v>0.17559622214885268</v>
      </c>
      <c r="Q160" s="2">
        <f>AVERAGE(eod_group_score_df_positive!Q160:Q164)</f>
        <v>0.34704727074040231</v>
      </c>
      <c r="R160" s="2">
        <f>AVERAGE(eod_group_score_df_positive!R160:R164)</f>
        <v>0.19923485874038582</v>
      </c>
      <c r="S160" s="2">
        <f>AVERAGE(eod_group_score_df_positive!S160:S164)</f>
        <v>0.19942816337042263</v>
      </c>
      <c r="T160" s="2">
        <f>AVERAGE(eod_group_score_df_positive!T160:T164)</f>
        <v>0.13096769882692491</v>
      </c>
      <c r="U160" s="2">
        <f>AVERAGE(eod_group_score_df_positive!U160:U164)</f>
        <v>0.18742536061474954</v>
      </c>
      <c r="V160" s="2">
        <f>AVERAGE(eod_group_score_df_positive!V160:V164)</f>
        <v>0.21710143176766547</v>
      </c>
      <c r="W160" s="2">
        <f>AVERAGE(eod_group_score_df_positive!W160:W164)</f>
        <v>0.65440966189952987</v>
      </c>
      <c r="X160" s="2">
        <f>AVERAGE(eod_group_score_df_positive!X160:X164)</f>
        <v>0.40605718386119471</v>
      </c>
      <c r="Y160" s="2">
        <f>AVERAGE(eod_group_score_df_positive!Y160:Y164)</f>
        <v>0.10478065545021105</v>
      </c>
      <c r="Z160" s="1" t="s">
        <v>277</v>
      </c>
      <c r="AA160" s="2">
        <f>ABS(AVERAGE(eod_group_score_df_negative!C160:C164))</f>
        <v>5.0718568237157667E-2</v>
      </c>
      <c r="AB160" s="2">
        <f>ABS(AVERAGE(eod_group_score_df_negative!D160:D164))</f>
        <v>7.192403134176853E-2</v>
      </c>
      <c r="AC160" s="2">
        <f>ABS(AVERAGE(eod_group_score_df_negative!E160:E164))</f>
        <v>0.22537078991788789</v>
      </c>
      <c r="AD160" s="2">
        <f>ABS(AVERAGE(eod_group_score_df_negative!F160:F164))</f>
        <v>0.28104873588381146</v>
      </c>
      <c r="AE160" s="2">
        <f>ABS(AVERAGE(eod_group_score_df_negative!G160:G164))</f>
        <v>0.32664949359760598</v>
      </c>
      <c r="AF160" s="2">
        <f>ABS(AVERAGE(eod_group_score_df_negative!H160:H164))</f>
        <v>0.10440566958681777</v>
      </c>
      <c r="AG160" s="2">
        <f>ABS(AVERAGE(eod_group_score_df_negative!I160:I164))</f>
        <v>0.1468126892967424</v>
      </c>
      <c r="AH160" s="2">
        <f>ABS(AVERAGE(eod_group_score_df_negative!J160:J164))</f>
        <v>0.50665646098778261</v>
      </c>
      <c r="AI160" s="2">
        <f>ABS(AVERAGE(eod_group_score_df_negative!K160:K164))</f>
        <v>0.27555598569540068</v>
      </c>
      <c r="AJ160" s="2">
        <f>ABS(AVERAGE(eod_group_score_df_negative!L160:L164))</f>
        <v>0.27278069901779112</v>
      </c>
      <c r="AK160" s="2">
        <f>ABS(AVERAGE(eod_group_score_df_negative!M160:M164))</f>
        <v>9.983164274385134E-2</v>
      </c>
      <c r="AL160" s="2">
        <f>ABS(AVERAGE(eod_group_score_df_negative!N160:N164))</f>
        <v>0.34410350259861805</v>
      </c>
      <c r="AM160" s="2">
        <f>ABS(AVERAGE(eod_group_score_df_negative!O160:O164))</f>
        <v>0.10815861168688905</v>
      </c>
      <c r="AN160" s="2">
        <f>ABS(AVERAGE(eod_group_score_df_negative!P160:P164))</f>
        <v>9.7577683826718026E-2</v>
      </c>
      <c r="AO160" s="2">
        <f>ABS(AVERAGE(eod_group_score_df_negative!Q160:Q164))</f>
        <v>0.35290316420675771</v>
      </c>
      <c r="AP160" s="2">
        <f>ABS(AVERAGE(eod_group_score_df_negative!R160:R164))</f>
        <v>0.23556062030227673</v>
      </c>
      <c r="AQ160" s="2">
        <f>ABS(AVERAGE(eod_group_score_df_negative!S160:S164))</f>
        <v>0.2094752051780652</v>
      </c>
      <c r="AR160" s="2">
        <f>ABS(AVERAGE(eod_group_score_df_negative!T160:T164))</f>
        <v>0.14839946884579003</v>
      </c>
      <c r="AS160" s="2">
        <f>ABS(AVERAGE(eod_group_score_df_negative!U160:U164))</f>
        <v>0.35255862361696755</v>
      </c>
      <c r="AT160" s="2">
        <f>ABS(AVERAGE(eod_group_score_df_negative!V160:V164))</f>
        <v>0.22035059470177204</v>
      </c>
      <c r="AU160" s="2">
        <f>ABS(AVERAGE(eod_group_score_df_negative!W160:W164))</f>
        <v>7.9695218942782059E-2</v>
      </c>
      <c r="AV160" s="2">
        <f>ABS(AVERAGE(eod_group_score_df_negative!X160:X164))</f>
        <v>0.20801009380452756</v>
      </c>
      <c r="AW160" s="2">
        <f>ABS(AVERAGE(eod_group_score_df_negative!Y160:Y164))</f>
        <v>0.17068537504151138</v>
      </c>
      <c r="AX160" t="s">
        <v>277</v>
      </c>
      <c r="AY160" s="4">
        <f t="shared" si="468"/>
        <v>0.55510754394792516</v>
      </c>
      <c r="AZ160" s="4">
        <f t="shared" si="469"/>
        <v>0.16371428702123733</v>
      </c>
      <c r="BA160" s="4">
        <f t="shared" si="470"/>
        <v>0.23659289366614109</v>
      </c>
      <c r="BB160" s="4">
        <f t="shared" si="471"/>
        <v>0.64211856545919055</v>
      </c>
      <c r="BC160" s="4">
        <f t="shared" si="472"/>
        <v>0.2751162265556632</v>
      </c>
      <c r="BD160" s="4">
        <f t="shared" si="473"/>
        <v>0.84531776931810709</v>
      </c>
      <c r="BE160" s="4">
        <f t="shared" si="474"/>
        <v>0.17269922516486103</v>
      </c>
      <c r="BF160" s="4">
        <f t="shared" si="475"/>
        <v>-0.30612230058225498</v>
      </c>
      <c r="BG160" s="4">
        <f t="shared" si="476"/>
        <v>0.13638193077541075</v>
      </c>
      <c r="BH160" s="4">
        <f t="shared" si="477"/>
        <v>-0.1396607200168074</v>
      </c>
      <c r="BI160" s="4">
        <f t="shared" si="478"/>
        <v>-0.17528709153080962</v>
      </c>
      <c r="BJ160" s="4">
        <f t="shared" si="479"/>
        <v>7.9579399171867557E-2</v>
      </c>
      <c r="BK160" s="4">
        <f t="shared" si="480"/>
        <v>0.35558965562401534</v>
      </c>
      <c r="BL160" s="4">
        <f t="shared" si="481"/>
        <v>0.28560025908591602</v>
      </c>
      <c r="BM160" s="4">
        <f t="shared" si="482"/>
        <v>-8.3661544789203068E-3</v>
      </c>
      <c r="BN160" s="4">
        <f t="shared" si="483"/>
        <v>-8.3546778457479279E-2</v>
      </c>
      <c r="BO160" s="4">
        <f t="shared" si="484"/>
        <v>-2.4570699535460514E-2</v>
      </c>
      <c r="BP160" s="4">
        <f t="shared" si="485"/>
        <v>-6.2397346703556927E-2</v>
      </c>
      <c r="BQ160" s="4">
        <f t="shared" si="486"/>
        <v>-0.30581140890163194</v>
      </c>
      <c r="BR160" s="4">
        <f t="shared" si="487"/>
        <v>-7.4274725855763566E-3</v>
      </c>
      <c r="BS160" s="4">
        <f t="shared" si="488"/>
        <v>0.78287783933178656</v>
      </c>
      <c r="BT160" s="4">
        <f t="shared" si="489"/>
        <v>0.32251692487101935</v>
      </c>
      <c r="BU160" s="4">
        <f t="shared" si="490"/>
        <v>-0.2392480825082377</v>
      </c>
      <c r="BV160" t="s">
        <v>277</v>
      </c>
      <c r="BW160" s="1">
        <f t="shared" si="464"/>
        <v>45250</v>
      </c>
      <c r="BX160">
        <f>group_stock_price_index[[#This Row],[VNINDEX]]</f>
        <v>1103.6600000000001</v>
      </c>
      <c r="BY160" s="5">
        <f t="shared" si="491"/>
        <v>0.15474975707896391</v>
      </c>
      <c r="BZ160" s="5">
        <f t="shared" si="492"/>
        <v>0.25528056065167692</v>
      </c>
      <c r="CA160" s="5">
        <f t="shared" si="493"/>
        <v>0.10548576025500042</v>
      </c>
      <c r="CB160" s="5">
        <f t="shared" si="494"/>
        <v>0.56325470317504178</v>
      </c>
      <c r="CC160" s="5">
        <f t="shared" si="495"/>
        <v>7.2812277155022448E-2</v>
      </c>
      <c r="CD160" s="5">
        <f t="shared" ref="CD160:CE160" si="595">IF(AVERAGE(BS160:BS164)&lt;0,0,AVERAGE(BS160:BS164))</f>
        <v>0.5606553226712816</v>
      </c>
      <c r="CE160" s="5">
        <f t="shared" si="595"/>
        <v>0.36160495221978362</v>
      </c>
      <c r="CF160" s="5">
        <f t="shared" ref="CF160:CG160" si="596">IF(AVERAGE(BE160:BE164)&lt;0,0,AVERAGE(BE160:BE164))</f>
        <v>0.20661691571957091</v>
      </c>
      <c r="CG160" s="5">
        <f t="shared" si="596"/>
        <v>0</v>
      </c>
      <c r="CH160" s="5">
        <f t="shared" si="498"/>
        <v>0.2431332047643652</v>
      </c>
      <c r="CI160" s="5">
        <f t="shared" si="499"/>
        <v>0.22543966832050577</v>
      </c>
      <c r="CJ160" s="5">
        <f t="shared" si="500"/>
        <v>0.19606796311862024</v>
      </c>
      <c r="CK160" s="5">
        <f t="shared" si="501"/>
        <v>0</v>
      </c>
      <c r="CL160" s="5">
        <f t="shared" si="502"/>
        <v>0.82562928587933615</v>
      </c>
      <c r="CM160" s="5">
        <f t="shared" si="503"/>
        <v>0.29245957684729174</v>
      </c>
      <c r="CN160" s="5">
        <f t="shared" si="504"/>
        <v>0.19508748365767631</v>
      </c>
      <c r="CO160" s="5">
        <f t="shared" si="505"/>
        <v>0.35958378889503279</v>
      </c>
      <c r="CP160" s="5">
        <f t="shared" si="506"/>
        <v>8.3118852433163078E-3</v>
      </c>
      <c r="CQ160" s="5">
        <f t="shared" si="507"/>
        <v>3.5368103843181009E-2</v>
      </c>
      <c r="CR160" s="5">
        <f t="shared" ref="CR160:CS160" si="597">IF(AVERAGE(BH160:BH164)&lt;0,0,AVERAGE(BH160:BH164))</f>
        <v>0</v>
      </c>
      <c r="CS160" s="5">
        <f t="shared" si="597"/>
        <v>9.6547439317623551E-3</v>
      </c>
      <c r="CT160" s="5">
        <f t="shared" si="509"/>
        <v>0.23360053456568936</v>
      </c>
      <c r="CU160" s="5">
        <f t="shared" si="510"/>
        <v>0</v>
      </c>
    </row>
    <row r="161" spans="1:99" x14ac:dyDescent="0.25">
      <c r="A161" s="1">
        <f>eod_group_score_df_positive[[#This Row],[date]]</f>
        <v>45247</v>
      </c>
      <c r="B161" s="1" t="s">
        <v>277</v>
      </c>
      <c r="C161" s="2">
        <f>AVERAGE(eod_group_score_df_positive!C161:C165)</f>
        <v>0.18754066974010705</v>
      </c>
      <c r="D161" s="2">
        <f>AVERAGE(eod_group_score_df_positive!D161:D165)</f>
        <v>0.10626943556272302</v>
      </c>
      <c r="E161" s="2">
        <f>AVERAGE(eod_group_score_df_positive!E161:E165)</f>
        <v>0.32544163300804135</v>
      </c>
      <c r="F161" s="2">
        <f>AVERAGE(eod_group_score_df_positive!F161:F165)</f>
        <v>0.17100070594446432</v>
      </c>
      <c r="G161" s="2">
        <f>AVERAGE(eod_group_score_df_positive!G161:G165)</f>
        <v>0.17885679137225607</v>
      </c>
      <c r="H161" s="2">
        <f>AVERAGE(eod_group_score_df_positive!H161:H165)</f>
        <v>1.1273306812311956</v>
      </c>
      <c r="I161" s="2">
        <f>AVERAGE(eod_group_score_df_positive!I161:I165)</f>
        <v>0.19156794388958817</v>
      </c>
      <c r="J161" s="2">
        <f>AVERAGE(eod_group_score_df_positive!J161:J165)</f>
        <v>0.31475866239572869</v>
      </c>
      <c r="K161" s="2">
        <f>AVERAGE(eod_group_score_df_positive!K161:K165)</f>
        <v>0.29827267906572602</v>
      </c>
      <c r="L161" s="2">
        <f>AVERAGE(eod_group_score_df_positive!L161:L165)</f>
        <v>0.16033980207494358</v>
      </c>
      <c r="M161" s="2">
        <f>AVERAGE(eod_group_score_df_positive!M161:M165)</f>
        <v>6.8145208186962597E-2</v>
      </c>
      <c r="N161" s="2">
        <f>AVERAGE(eod_group_score_df_positive!N161:N165)</f>
        <v>0.31224293973891848</v>
      </c>
      <c r="O161" s="2">
        <f>AVERAGE(eod_group_score_df_positive!O161:O165)</f>
        <v>0.16619130457361336</v>
      </c>
      <c r="P161" s="2">
        <f>AVERAGE(eod_group_score_df_positive!P161:P165)</f>
        <v>0.13412257842569883</v>
      </c>
      <c r="Q161" s="2">
        <f>AVERAGE(eod_group_score_df_positive!Q161:Q165)</f>
        <v>0.3175425967710529</v>
      </c>
      <c r="R161" s="2">
        <f>AVERAGE(eod_group_score_df_positive!R161:R165)</f>
        <v>0.18141886411137109</v>
      </c>
      <c r="S161" s="2">
        <f>AVERAGE(eod_group_score_df_positive!S161:S165)</f>
        <v>1.1448638585023616</v>
      </c>
      <c r="T161" s="2">
        <f>AVERAGE(eod_group_score_df_positive!T161:T165)</f>
        <v>0.13249489265418762</v>
      </c>
      <c r="U161" s="2">
        <f>AVERAGE(eod_group_score_df_positive!U161:U165)</f>
        <v>0.11006358093739914</v>
      </c>
      <c r="V161" s="2">
        <f>AVERAGE(eod_group_score_df_positive!V161:V165)</f>
        <v>0.15850089934713085</v>
      </c>
      <c r="W161" s="2">
        <f>AVERAGE(eod_group_score_df_positive!W161:W165)</f>
        <v>0.57413193070923918</v>
      </c>
      <c r="X161" s="2">
        <f>AVERAGE(eod_group_score_df_positive!X161:X165)</f>
        <v>0.40250057653095944</v>
      </c>
      <c r="Y161" s="2">
        <f>AVERAGE(eod_group_score_df_positive!Y161:Y165)</f>
        <v>8.8418561383461561E-2</v>
      </c>
      <c r="Z161" s="1" t="s">
        <v>277</v>
      </c>
      <c r="AA161" s="2">
        <f>ABS(AVERAGE(eod_group_score_df_negative!C161:C165))</f>
        <v>5.1723569446687746E-2</v>
      </c>
      <c r="AB161" s="2">
        <f>ABS(AVERAGE(eod_group_score_df_negative!D161:D165))</f>
        <v>0.12084034308917849</v>
      </c>
      <c r="AC161" s="2">
        <f>ABS(AVERAGE(eod_group_score_df_negative!E161:E165))</f>
        <v>0.27070767531117107</v>
      </c>
      <c r="AD161" s="2">
        <f>ABS(AVERAGE(eod_group_score_df_negative!F161:F165))</f>
        <v>0.28318114434017538</v>
      </c>
      <c r="AE161" s="2">
        <f>ABS(AVERAGE(eod_group_score_df_negative!G161:G165))</f>
        <v>0.33634836505100318</v>
      </c>
      <c r="AF161" s="2">
        <f>ABS(AVERAGE(eod_group_score_df_negative!H161:H165))</f>
        <v>0.11568480052218569</v>
      </c>
      <c r="AG161" s="2">
        <f>ABS(AVERAGE(eod_group_score_df_negative!I161:I165))</f>
        <v>0.17504500074249546</v>
      </c>
      <c r="AH161" s="2">
        <f>ABS(AVERAGE(eod_group_score_df_negative!J161:J165))</f>
        <v>0.52420390013114293</v>
      </c>
      <c r="AI161" s="2">
        <f>ABS(AVERAGE(eod_group_score_df_negative!K161:K165))</f>
        <v>0.28824374878006187</v>
      </c>
      <c r="AJ161" s="2">
        <f>ABS(AVERAGE(eod_group_score_df_negative!L161:L165))</f>
        <v>0.26549702388271712</v>
      </c>
      <c r="AK161" s="2">
        <f>ABS(AVERAGE(eod_group_score_df_negative!M161:M165))</f>
        <v>0.11618463889298267</v>
      </c>
      <c r="AL161" s="2">
        <f>ABS(AVERAGE(eod_group_score_df_negative!N161:N165))</f>
        <v>0.35910492214633666</v>
      </c>
      <c r="AM161" s="2">
        <f>ABS(AVERAGE(eod_group_score_df_negative!O161:O165))</f>
        <v>0.15773585205182417</v>
      </c>
      <c r="AN161" s="2">
        <f>ABS(AVERAGE(eod_group_score_df_negative!P161:P165))</f>
        <v>0.173575249331056</v>
      </c>
      <c r="AO161" s="2">
        <f>ABS(AVERAGE(eod_group_score_df_negative!Q161:Q165))</f>
        <v>0.381384647339088</v>
      </c>
      <c r="AP161" s="2">
        <f>ABS(AVERAGE(eod_group_score_df_negative!R161:R165))</f>
        <v>0.24318794170392483</v>
      </c>
      <c r="AQ161" s="2">
        <f>ABS(AVERAGE(eod_group_score_df_negative!S161:S165))</f>
        <v>0.2148215986452619</v>
      </c>
      <c r="AR161" s="2">
        <f>ABS(AVERAGE(eod_group_score_df_negative!T161:T165))</f>
        <v>0.15664221064635964</v>
      </c>
      <c r="AS161" s="2">
        <f>ABS(AVERAGE(eod_group_score_df_negative!U161:U165))</f>
        <v>0.35865405075283791</v>
      </c>
      <c r="AT161" s="2">
        <f>ABS(AVERAGE(eod_group_score_df_negative!V161:V165))</f>
        <v>0.19461755219425642</v>
      </c>
      <c r="AU161" s="2">
        <f>ABS(AVERAGE(eod_group_score_df_negative!W161:W165))</f>
        <v>0.11605454794784038</v>
      </c>
      <c r="AV161" s="2">
        <f>ABS(AVERAGE(eod_group_score_df_negative!X161:X165))</f>
        <v>0.23362084752119694</v>
      </c>
      <c r="AW161" s="2">
        <f>ABS(AVERAGE(eod_group_score_df_negative!Y161:Y165))</f>
        <v>0.21642138082885998</v>
      </c>
      <c r="AX161" t="s">
        <v>277</v>
      </c>
      <c r="AY161" s="4">
        <f t="shared" si="468"/>
        <v>0.56764479620954233</v>
      </c>
      <c r="AZ161" s="4">
        <f t="shared" si="469"/>
        <v>-6.4157992724693594E-2</v>
      </c>
      <c r="BA161" s="4">
        <f t="shared" si="470"/>
        <v>9.181249887077382E-2</v>
      </c>
      <c r="BB161" s="4">
        <f t="shared" si="471"/>
        <v>-0.24699454266040488</v>
      </c>
      <c r="BC161" s="4">
        <f t="shared" si="472"/>
        <v>-0.30568710680636552</v>
      </c>
      <c r="BD161" s="4">
        <f t="shared" si="473"/>
        <v>0.81386426441124882</v>
      </c>
      <c r="BE161" s="4">
        <f t="shared" si="474"/>
        <v>4.5069175513358921E-2</v>
      </c>
      <c r="BF161" s="4">
        <f t="shared" si="475"/>
        <v>-0.24964789501999476</v>
      </c>
      <c r="BG161" s="4">
        <f t="shared" si="476"/>
        <v>1.709914643397004E-2</v>
      </c>
      <c r="BH161" s="4">
        <f t="shared" si="477"/>
        <v>-0.24694252680304571</v>
      </c>
      <c r="BI161" s="4">
        <f t="shared" si="478"/>
        <v>-0.26061666879799994</v>
      </c>
      <c r="BJ161" s="4">
        <f t="shared" si="479"/>
        <v>-6.9802832581937535E-2</v>
      </c>
      <c r="BK161" s="4">
        <f t="shared" si="480"/>
        <v>2.6102944284990531E-2</v>
      </c>
      <c r="BL161" s="4">
        <f t="shared" si="481"/>
        <v>-0.12821888016884475</v>
      </c>
      <c r="BM161" s="4">
        <f t="shared" si="482"/>
        <v>-9.1342913165901027E-2</v>
      </c>
      <c r="BN161" s="4">
        <f t="shared" si="483"/>
        <v>-0.14547359285480529</v>
      </c>
      <c r="BO161" s="4">
        <f t="shared" si="484"/>
        <v>0.68401280234927397</v>
      </c>
      <c r="BP161" s="4">
        <f t="shared" si="485"/>
        <v>-8.3515113475671005E-2</v>
      </c>
      <c r="BQ161" s="4">
        <f t="shared" si="486"/>
        <v>-0.53036295843832382</v>
      </c>
      <c r="BR161" s="4">
        <f t="shared" si="487"/>
        <v>-0.10227914369660887</v>
      </c>
      <c r="BS161" s="4">
        <f t="shared" si="488"/>
        <v>0.66370089378264308</v>
      </c>
      <c r="BT161" s="4">
        <f t="shared" si="489"/>
        <v>0.26548347944953954</v>
      </c>
      <c r="BU161" s="4">
        <f t="shared" si="490"/>
        <v>-0.4199017311066286</v>
      </c>
      <c r="BV161" t="s">
        <v>277</v>
      </c>
      <c r="BW161" s="1">
        <f t="shared" si="464"/>
        <v>45247</v>
      </c>
      <c r="BX161">
        <f>group_stock_price_index[[#This Row],[VNINDEX]]</f>
        <v>1101.19</v>
      </c>
      <c r="BY161" s="5">
        <f t="shared" si="491"/>
        <v>0.12261656068243927</v>
      </c>
      <c r="BZ161" s="5">
        <f t="shared" si="492"/>
        <v>0.35445296880237925</v>
      </c>
      <c r="CA161" s="5">
        <f t="shared" si="493"/>
        <v>0.20765450302489516</v>
      </c>
      <c r="CB161" s="5">
        <f t="shared" si="494"/>
        <v>0.73931379969531386</v>
      </c>
      <c r="CC161" s="5">
        <f t="shared" si="495"/>
        <v>0.23380673419218195</v>
      </c>
      <c r="CD161" s="5">
        <f t="shared" ref="CD161:CE161" si="598">IF(AVERAGE(BS161:BS165)&lt;0,0,AVERAGE(BS161:BS165))</f>
        <v>0.57366581250123239</v>
      </c>
      <c r="CE161" s="5">
        <f t="shared" si="598"/>
        <v>0.43992886572990619</v>
      </c>
      <c r="CF161" s="5">
        <f t="shared" ref="CF161:CG161" si="599">IF(AVERAGE(BE161:BE165)&lt;0,0,AVERAGE(BE161:BE165))</f>
        <v>0.29656528661061177</v>
      </c>
      <c r="CG161" s="5">
        <f t="shared" si="599"/>
        <v>0.15893316773571597</v>
      </c>
      <c r="CH161" s="5">
        <f t="shared" si="498"/>
        <v>0.37871940790501302</v>
      </c>
      <c r="CI161" s="5">
        <f t="shared" si="499"/>
        <v>0.32003790085052614</v>
      </c>
      <c r="CJ161" s="5">
        <f t="shared" si="500"/>
        <v>0.28597954860345215</v>
      </c>
      <c r="CK161" s="5">
        <f t="shared" si="501"/>
        <v>0</v>
      </c>
      <c r="CL161" s="5">
        <f t="shared" si="502"/>
        <v>0.79820610096470157</v>
      </c>
      <c r="CM161" s="5">
        <f t="shared" si="503"/>
        <v>0.33500007825732159</v>
      </c>
      <c r="CN161" s="5">
        <f t="shared" si="504"/>
        <v>0.27233995232874703</v>
      </c>
      <c r="CO161" s="5">
        <f t="shared" si="505"/>
        <v>0.40776652699446592</v>
      </c>
      <c r="CP161" s="5">
        <f t="shared" si="506"/>
        <v>0.12109639063186202</v>
      </c>
      <c r="CQ161" s="5">
        <f t="shared" si="507"/>
        <v>0.16837669541641015</v>
      </c>
      <c r="CR161" s="5">
        <f t="shared" ref="CR161:CS161" si="600">IF(AVERAGE(BH161:BH165)&lt;0,0,AVERAGE(BH161:BH165))</f>
        <v>6.8529188591026732E-2</v>
      </c>
      <c r="CS161" s="5">
        <f t="shared" si="600"/>
        <v>0.19609090783794894</v>
      </c>
      <c r="CT161" s="5">
        <f t="shared" si="509"/>
        <v>0.36326728029436817</v>
      </c>
      <c r="CU161" s="5">
        <f t="shared" si="510"/>
        <v>0</v>
      </c>
    </row>
    <row r="162" spans="1:99" x14ac:dyDescent="0.25">
      <c r="A162" s="1">
        <f>eod_group_score_df_positive[[#This Row],[date]]</f>
        <v>45246</v>
      </c>
      <c r="B162" s="1" t="s">
        <v>277</v>
      </c>
      <c r="C162" s="2">
        <f>AVERAGE(eod_group_score_df_positive!C162:C166)</f>
        <v>0.17150257543523953</v>
      </c>
      <c r="D162" s="2">
        <f>AVERAGE(eod_group_score_df_positive!D162:D166)</f>
        <v>0.1255574494005057</v>
      </c>
      <c r="E162" s="2">
        <f>AVERAGE(eod_group_score_df_positive!E162:E166)</f>
        <v>0.21219928820502409</v>
      </c>
      <c r="F162" s="2">
        <f>AVERAGE(eod_group_score_df_positive!F162:F166)</f>
        <v>0.17764991322138407</v>
      </c>
      <c r="G162" s="2">
        <f>AVERAGE(eod_group_score_df_positive!G162:G166)</f>
        <v>0.17847043179113067</v>
      </c>
      <c r="H162" s="2">
        <f>AVERAGE(eod_group_score_df_positive!H162:H166)</f>
        <v>1.1704846723026441</v>
      </c>
      <c r="I162" s="2">
        <f>AVERAGE(eod_group_score_df_positive!I162:I166)</f>
        <v>0.17048873459954328</v>
      </c>
      <c r="J162" s="2">
        <f>AVERAGE(eod_group_score_df_positive!J162:J166)</f>
        <v>0.31579624288115959</v>
      </c>
      <c r="K162" s="2">
        <f>AVERAGE(eod_group_score_df_positive!K162:K166)</f>
        <v>0.24041507761199635</v>
      </c>
      <c r="L162" s="2">
        <f>AVERAGE(eod_group_score_df_positive!L162:L166)</f>
        <v>9.4607428755691406E-2</v>
      </c>
      <c r="M162" s="2">
        <f>AVERAGE(eod_group_score_df_positive!M162:M166)</f>
        <v>7.3810054448144563E-2</v>
      </c>
      <c r="N162" s="2">
        <f>AVERAGE(eod_group_score_df_positive!N162:N166)</f>
        <v>0.31640953694124935</v>
      </c>
      <c r="O162" s="2">
        <f>AVERAGE(eod_group_score_df_positive!O162:O166)</f>
        <v>0.26510045879966671</v>
      </c>
      <c r="P162" s="2">
        <f>AVERAGE(eod_group_score_df_positive!P162:P166)</f>
        <v>0.15945586937887579</v>
      </c>
      <c r="Q162" s="2">
        <f>AVERAGE(eod_group_score_df_positive!Q162:Q166)</f>
        <v>0.34672946465107357</v>
      </c>
      <c r="R162" s="2">
        <f>AVERAGE(eod_group_score_df_positive!R162:R166)</f>
        <v>0.24829139717372867</v>
      </c>
      <c r="S162" s="2">
        <f>AVERAGE(eod_group_score_df_positive!S162:S166)</f>
        <v>1.1393862259286569</v>
      </c>
      <c r="T162" s="2">
        <f>AVERAGE(eod_group_score_df_positive!T162:T166)</f>
        <v>0.12841067553436061</v>
      </c>
      <c r="U162" s="2">
        <f>AVERAGE(eod_group_score_df_positive!U162:U166)</f>
        <v>0.10993177263193812</v>
      </c>
      <c r="V162" s="2">
        <f>AVERAGE(eod_group_score_df_positive!V162:V166)</f>
        <v>0.13051265088706304</v>
      </c>
      <c r="W162" s="2">
        <f>AVERAGE(eod_group_score_df_positive!W162:W166)</f>
        <v>0.18369753729929114</v>
      </c>
      <c r="X162" s="2">
        <f>AVERAGE(eod_group_score_df_positive!X162:X166)</f>
        <v>0.43611529246761827</v>
      </c>
      <c r="Y162" s="2">
        <f>AVERAGE(eod_group_score_df_positive!Y162:Y166)</f>
        <v>9.7068966973219234E-2</v>
      </c>
      <c r="Z162" s="1" t="s">
        <v>277</v>
      </c>
      <c r="AA162" s="2">
        <f>ABS(AVERAGE(eod_group_score_df_negative!C162:C166))</f>
        <v>0.31930884826242106</v>
      </c>
      <c r="AB162" s="2">
        <f>ABS(AVERAGE(eod_group_score_df_negative!D162:D166))</f>
        <v>9.5997998932972436E-2</v>
      </c>
      <c r="AC162" s="2">
        <f>ABS(AVERAGE(eod_group_score_df_negative!E162:E166))</f>
        <v>0.22746832105787415</v>
      </c>
      <c r="AD162" s="2">
        <f>ABS(AVERAGE(eod_group_score_df_negative!F162:F166))</f>
        <v>8.4704185990546466E-2</v>
      </c>
      <c r="AE162" s="2">
        <f>ABS(AVERAGE(eod_group_score_df_negative!G162:G166))</f>
        <v>0.20411647565230084</v>
      </c>
      <c r="AF162" s="2">
        <f>ABS(AVERAGE(eod_group_score_df_negative!H162:H166))</f>
        <v>6.0399436138364092E-2</v>
      </c>
      <c r="AG162" s="2">
        <f>ABS(AVERAGE(eod_group_score_df_negative!I162:I166))</f>
        <v>0.12145628460775523</v>
      </c>
      <c r="AH162" s="2">
        <f>ABS(AVERAGE(eod_group_score_df_negative!J162:J166))</f>
        <v>0.25989888580315251</v>
      </c>
      <c r="AI162" s="2">
        <f>ABS(AVERAGE(eod_group_score_df_negative!K162:K166))</f>
        <v>0.22020649243368551</v>
      </c>
      <c r="AJ162" s="2">
        <f>ABS(AVERAGE(eod_group_score_df_negative!L162:L166))</f>
        <v>7.0776733759078558E-2</v>
      </c>
      <c r="AK162" s="2">
        <f>ABS(AVERAGE(eod_group_score_df_negative!M162:M166))</f>
        <v>0.12359413672866557</v>
      </c>
      <c r="AL162" s="2">
        <f>ABS(AVERAGE(eod_group_score_df_negative!N162:N166))</f>
        <v>0.18339680926888483</v>
      </c>
      <c r="AM162" s="2">
        <f>ABS(AVERAGE(eod_group_score_df_negative!O162:O166))</f>
        <v>8.7829910269599465E-2</v>
      </c>
      <c r="AN162" s="2">
        <f>ABS(AVERAGE(eod_group_score_df_negative!P162:P166))</f>
        <v>0.15538826273475839</v>
      </c>
      <c r="AO162" s="2">
        <f>ABS(AVERAGE(eod_group_score_df_negative!Q162:Q166))</f>
        <v>0.17557902086616406</v>
      </c>
      <c r="AP162" s="2">
        <f>ABS(AVERAGE(eod_group_score_df_negative!R162:R166))</f>
        <v>0.20800207856997957</v>
      </c>
      <c r="AQ162" s="2">
        <f>ABS(AVERAGE(eod_group_score_df_negative!S162:S166))</f>
        <v>0.18889969327930087</v>
      </c>
      <c r="AR162" s="2">
        <f>ABS(AVERAGE(eod_group_score_df_negative!T162:T166))</f>
        <v>0.16832419011108182</v>
      </c>
      <c r="AS162" s="2">
        <f>ABS(AVERAGE(eod_group_score_df_negative!U162:U166))</f>
        <v>0.30853078699534225</v>
      </c>
      <c r="AT162" s="2">
        <f>ABS(AVERAGE(eod_group_score_df_negative!V162:V166))</f>
        <v>0.14416113028577837</v>
      </c>
      <c r="AU162" s="2">
        <f>ABS(AVERAGE(eod_group_score_df_negative!W162:W166))</f>
        <v>0.13793514616497499</v>
      </c>
      <c r="AV162" s="2">
        <f>ABS(AVERAGE(eod_group_score_df_negative!X162:X166))</f>
        <v>0.15385617384286987</v>
      </c>
      <c r="AW162" s="2">
        <f>ABS(AVERAGE(eod_group_score_df_negative!Y162:Y166))</f>
        <v>0.27252857916146356</v>
      </c>
      <c r="AX162" t="s">
        <v>277</v>
      </c>
      <c r="AY162" s="4">
        <f t="shared" si="468"/>
        <v>-0.3011467657244874</v>
      </c>
      <c r="AZ162" s="4">
        <f t="shared" si="469"/>
        <v>0.13341784501296186</v>
      </c>
      <c r="BA162" s="4">
        <f t="shared" si="470"/>
        <v>-3.4728582527260889E-2</v>
      </c>
      <c r="BB162" s="4">
        <f t="shared" si="471"/>
        <v>0.35427587184660581</v>
      </c>
      <c r="BC162" s="4">
        <f t="shared" si="472"/>
        <v>-6.7033250124906962E-2</v>
      </c>
      <c r="BD162" s="4">
        <f t="shared" si="473"/>
        <v>0.90186007646997113</v>
      </c>
      <c r="BE162" s="4">
        <f t="shared" si="474"/>
        <v>0.1679509728404445</v>
      </c>
      <c r="BF162" s="4">
        <f t="shared" si="475"/>
        <v>9.7095414383224568E-2</v>
      </c>
      <c r="BG162" s="4">
        <f t="shared" si="476"/>
        <v>4.3872424767921026E-2</v>
      </c>
      <c r="BH162" s="4">
        <f t="shared" si="477"/>
        <v>0.14409296896542073</v>
      </c>
      <c r="BI162" s="4">
        <f t="shared" si="478"/>
        <v>-0.2521936438316581</v>
      </c>
      <c r="BJ162" s="4">
        <f t="shared" si="479"/>
        <v>0.26612852894117078</v>
      </c>
      <c r="BK162" s="4">
        <f t="shared" si="480"/>
        <v>0.50228193452877978</v>
      </c>
      <c r="BL162" s="4">
        <f t="shared" si="481"/>
        <v>1.2919429740711544E-2</v>
      </c>
      <c r="BM162" s="4">
        <f t="shared" si="482"/>
        <v>0.32768076439619909</v>
      </c>
      <c r="BN162" s="4">
        <f t="shared" si="483"/>
        <v>8.8296942089916869E-2</v>
      </c>
      <c r="BO162" s="4">
        <f t="shared" si="484"/>
        <v>0.71557374726679379</v>
      </c>
      <c r="BP162" s="4">
        <f t="shared" si="485"/>
        <v>-0.13450901527834749</v>
      </c>
      <c r="BQ162" s="4">
        <f t="shared" si="486"/>
        <v>-0.47459207471343168</v>
      </c>
      <c r="BR162" s="4">
        <f t="shared" si="487"/>
        <v>-4.9689778691060719E-2</v>
      </c>
      <c r="BS162" s="4">
        <f t="shared" si="488"/>
        <v>0.14228153258995654</v>
      </c>
      <c r="BT162" s="4">
        <f t="shared" si="489"/>
        <v>0.47842842364888549</v>
      </c>
      <c r="BU162" s="4">
        <f t="shared" si="490"/>
        <v>-0.47473153981467769</v>
      </c>
      <c r="BV162" t="s">
        <v>277</v>
      </c>
      <c r="BW162" s="1">
        <f t="shared" si="464"/>
        <v>45246</v>
      </c>
      <c r="BX162">
        <f>group_stock_price_index[[#This Row],[VNINDEX]]</f>
        <v>1125.53</v>
      </c>
      <c r="BY162" s="5">
        <f t="shared" si="491"/>
        <v>8.5721174352635571E-2</v>
      </c>
      <c r="BZ162" s="5">
        <f t="shared" si="492"/>
        <v>0.48856618634733523</v>
      </c>
      <c r="CA162" s="5">
        <f t="shared" si="493"/>
        <v>0.42945712958041443</v>
      </c>
      <c r="CB162" s="5">
        <f t="shared" si="494"/>
        <v>0.75753937085220768</v>
      </c>
      <c r="CC162" s="5">
        <f t="shared" si="495"/>
        <v>0.40420592633451025</v>
      </c>
      <c r="CD162" s="5">
        <f t="shared" ref="CD162:CE162" si="601">IF(AVERAGE(BS162:BS166)&lt;0,0,AVERAGE(BS162:BS166))</f>
        <v>0.61922125851566179</v>
      </c>
      <c r="CE162" s="5">
        <f t="shared" si="601"/>
        <v>0.53341879712744689</v>
      </c>
      <c r="CF162" s="5">
        <f t="shared" ref="CF162:CG162" si="602">IF(AVERAGE(BE162:BE166)&lt;0,0,AVERAGE(BE162:BE166))</f>
        <v>0.41473128294330686</v>
      </c>
      <c r="CG162" s="5">
        <f t="shared" si="602"/>
        <v>0.36216360496297478</v>
      </c>
      <c r="CH162" s="5">
        <f t="shared" si="498"/>
        <v>0.54937393943771196</v>
      </c>
      <c r="CI162" s="5">
        <f t="shared" si="499"/>
        <v>0.51832980198105416</v>
      </c>
      <c r="CJ162" s="5">
        <f t="shared" si="500"/>
        <v>0.4010094262530921</v>
      </c>
      <c r="CK162" s="5">
        <f t="shared" si="501"/>
        <v>0.15992026096634038</v>
      </c>
      <c r="CL162" s="5">
        <f t="shared" si="502"/>
        <v>0.78095677470945735</v>
      </c>
      <c r="CM162" s="5">
        <f t="shared" si="503"/>
        <v>0.55464616785754517</v>
      </c>
      <c r="CN162" s="5">
        <f t="shared" si="504"/>
        <v>0.39097173927113377</v>
      </c>
      <c r="CO162" s="5">
        <f t="shared" si="505"/>
        <v>0.5437907764935348</v>
      </c>
      <c r="CP162" s="5">
        <f t="shared" si="506"/>
        <v>0.25422295513827958</v>
      </c>
      <c r="CQ162" s="5">
        <f t="shared" si="507"/>
        <v>0.32605639953439552</v>
      </c>
      <c r="CR162" s="5">
        <f t="shared" ref="CR162:CS162" si="603">IF(AVERAGE(BH162:BH166)&lt;0,0,AVERAGE(BH162:BH166))</f>
        <v>0.21129967094837343</v>
      </c>
      <c r="CS162" s="5">
        <f t="shared" si="603"/>
        <v>0.41620009622959059</v>
      </c>
      <c r="CT162" s="5">
        <f t="shared" si="509"/>
        <v>0.56246147255902978</v>
      </c>
      <c r="CU162" s="5">
        <f t="shared" si="510"/>
        <v>9.6133316359822085E-2</v>
      </c>
    </row>
    <row r="163" spans="1:99" x14ac:dyDescent="0.25">
      <c r="A163" s="1">
        <f>eod_group_score_df_positive[[#This Row],[date]]</f>
        <v>45245</v>
      </c>
      <c r="B163" s="1" t="s">
        <v>277</v>
      </c>
      <c r="C163" s="2">
        <f>AVERAGE(eod_group_score_df_positive!C163:C167)</f>
        <v>0.14205002459051547</v>
      </c>
      <c r="D163" s="2">
        <f>AVERAGE(eod_group_score_df_positive!D163:D167)</f>
        <v>0.15604787344467932</v>
      </c>
      <c r="E163" s="2">
        <f>AVERAGE(eod_group_score_df_positive!E163:E167)</f>
        <v>0.40131217229337146</v>
      </c>
      <c r="F163" s="2">
        <f>AVERAGE(eod_group_score_df_positive!F163:F167)</f>
        <v>7.8235144803997153E-2</v>
      </c>
      <c r="G163" s="2">
        <f>AVERAGE(eod_group_score_df_positive!G163:G167)</f>
        <v>0.17650560990011499</v>
      </c>
      <c r="H163" s="2">
        <f>AVERAGE(eod_group_score_df_positive!H163:H167)</f>
        <v>0.67923067151189431</v>
      </c>
      <c r="I163" s="2">
        <f>AVERAGE(eod_group_score_df_positive!I163:I167)</f>
        <v>0.20186690982893118</v>
      </c>
      <c r="J163" s="2">
        <f>AVERAGE(eod_group_score_df_positive!J163:J167)</f>
        <v>0.11443325586620907</v>
      </c>
      <c r="K163" s="2">
        <f>AVERAGE(eod_group_score_df_positive!K163:K167)</f>
        <v>0.31675746001845295</v>
      </c>
      <c r="L163" s="2">
        <f>AVERAGE(eod_group_score_df_positive!L163:L167)</f>
        <v>5.251015795868097E-2</v>
      </c>
      <c r="M163" s="2">
        <f>AVERAGE(eod_group_score_df_positive!M163:M167)</f>
        <v>0.12423485501125656</v>
      </c>
      <c r="N163" s="2">
        <f>AVERAGE(eod_group_score_df_positive!N163:N167)</f>
        <v>0.23888391718256941</v>
      </c>
      <c r="O163" s="2">
        <f>AVERAGE(eod_group_score_df_positive!O163:O167)</f>
        <v>0.25469730845820426</v>
      </c>
      <c r="P163" s="2">
        <f>AVERAGE(eod_group_score_df_positive!P163:P167)</f>
        <v>0.23191849487457961</v>
      </c>
      <c r="Q163" s="2">
        <f>AVERAGE(eod_group_score_df_positive!Q163:Q167)</f>
        <v>0.30757624558793195</v>
      </c>
      <c r="R163" s="2">
        <f>AVERAGE(eod_group_score_df_positive!R163:R167)</f>
        <v>0.16778539127915837</v>
      </c>
      <c r="S163" s="2">
        <f>AVERAGE(eod_group_score_df_positive!S163:S167)</f>
        <v>1.1018345193245132</v>
      </c>
      <c r="T163" s="2">
        <f>AVERAGE(eod_group_score_df_positive!T163:T167)</f>
        <v>0.16616711103777848</v>
      </c>
      <c r="U163" s="2">
        <f>AVERAGE(eod_group_score_df_positive!U163:U167)</f>
        <v>0.10224406732288496</v>
      </c>
      <c r="V163" s="2">
        <f>AVERAGE(eod_group_score_df_positive!V163:V167)</f>
        <v>0.11195263749429799</v>
      </c>
      <c r="W163" s="2">
        <f>AVERAGE(eod_group_score_df_positive!W163:W167)</f>
        <v>0.29659584935102667</v>
      </c>
      <c r="X163" s="2">
        <f>AVERAGE(eod_group_score_df_positive!X163:X167)</f>
        <v>0.20913933197119233</v>
      </c>
      <c r="Y163" s="2">
        <f>AVERAGE(eod_group_score_df_positive!Y163:Y167)</f>
        <v>0.24160737903509028</v>
      </c>
      <c r="Z163" s="1" t="s">
        <v>277</v>
      </c>
      <c r="AA163" s="2">
        <f>ABS(AVERAGE(eod_group_score_df_negative!C163:C167))</f>
        <v>0.38715041305753778</v>
      </c>
      <c r="AB163" s="2">
        <f>ABS(AVERAGE(eod_group_score_df_negative!D163:D167))</f>
        <v>0.10319911064297622</v>
      </c>
      <c r="AC163" s="2">
        <f>ABS(AVERAGE(eod_group_score_df_negative!E163:E167))</f>
        <v>0.27376760106064169</v>
      </c>
      <c r="AD163" s="2">
        <f>ABS(AVERAGE(eod_group_score_df_negative!F163:F167))</f>
        <v>0.11333559761028215</v>
      </c>
      <c r="AE163" s="2">
        <f>ABS(AVERAGE(eod_group_score_df_negative!G163:G167))</f>
        <v>0.26543932540835347</v>
      </c>
      <c r="AF163" s="2">
        <f>ABS(AVERAGE(eod_group_score_df_negative!H163:H167))</f>
        <v>0.11502112420718857</v>
      </c>
      <c r="AG163" s="2">
        <f>ABS(AVERAGE(eod_group_score_df_negative!I163:I167))</f>
        <v>0.24983456643450216</v>
      </c>
      <c r="AH163" s="2">
        <f>ABS(AVERAGE(eod_group_score_df_negative!J163:J167))</f>
        <v>0.29509337999437701</v>
      </c>
      <c r="AI163" s="2">
        <f>ABS(AVERAGE(eod_group_score_df_negative!K163:K167))</f>
        <v>0.2789827941025505</v>
      </c>
      <c r="AJ163" s="2">
        <f>ABS(AVERAGE(eod_group_score_df_negative!L163:L167))</f>
        <v>0.22059343217827418</v>
      </c>
      <c r="AK163" s="2">
        <f>ABS(AVERAGE(eod_group_score_df_negative!M163:M167))</f>
        <v>0.13217082572318511</v>
      </c>
      <c r="AL163" s="2">
        <f>ABS(AVERAGE(eod_group_score_df_negative!N163:N167))</f>
        <v>0.18411123151818565</v>
      </c>
      <c r="AM163" s="2">
        <f>ABS(AVERAGE(eod_group_score_df_negative!O163:O167))</f>
        <v>0.15538865026954399</v>
      </c>
      <c r="AN163" s="2">
        <f>ABS(AVERAGE(eod_group_score_df_negative!P163:P167))</f>
        <v>0.15810709102988596</v>
      </c>
      <c r="AO163" s="2">
        <f>ABS(AVERAGE(eod_group_score_df_negative!Q163:Q167))</f>
        <v>0.24801797652136326</v>
      </c>
      <c r="AP163" s="2">
        <f>ABS(AVERAGE(eod_group_score_df_negative!R163:R167))</f>
        <v>0.26264809479247225</v>
      </c>
      <c r="AQ163" s="2">
        <f>ABS(AVERAGE(eod_group_score_df_negative!S163:S167))</f>
        <v>0.29906289827111215</v>
      </c>
      <c r="AR163" s="2">
        <f>ABS(AVERAGE(eod_group_score_df_negative!T163:T167))</f>
        <v>0.25834317529385731</v>
      </c>
      <c r="AS163" s="2">
        <f>ABS(AVERAGE(eod_group_score_df_negative!U163:U167))</f>
        <v>0.33928070010958339</v>
      </c>
      <c r="AT163" s="2">
        <f>ABS(AVERAGE(eod_group_score_df_negative!V163:V167))</f>
        <v>0.21453944631515665</v>
      </c>
      <c r="AU163" s="2">
        <f>ABS(AVERAGE(eod_group_score_df_negative!W163:W167))</f>
        <v>0.13778554657100298</v>
      </c>
      <c r="AV163" s="2">
        <f>ABS(AVERAGE(eod_group_score_df_negative!X163:X167))</f>
        <v>0.22770667444810519</v>
      </c>
      <c r="AW163" s="2">
        <f>ABS(AVERAGE(eod_group_score_df_negative!Y163:Y167))</f>
        <v>0.31574441137107778</v>
      </c>
      <c r="AX163" t="s">
        <v>277</v>
      </c>
      <c r="AY163" s="4">
        <f t="shared" si="468"/>
        <v>-0.46315227847567891</v>
      </c>
      <c r="AZ163" s="4">
        <f t="shared" si="469"/>
        <v>0.2038548798848672</v>
      </c>
      <c r="BA163" s="4">
        <f t="shared" si="470"/>
        <v>0.18893259177215069</v>
      </c>
      <c r="BB163" s="4">
        <f t="shared" si="471"/>
        <v>-0.1832244964128128</v>
      </c>
      <c r="BC163" s="4">
        <f t="shared" si="472"/>
        <v>-0.20123257085447666</v>
      </c>
      <c r="BD163" s="4">
        <f t="shared" si="473"/>
        <v>0.71036609592288502</v>
      </c>
      <c r="BE163" s="4">
        <f t="shared" si="474"/>
        <v>-0.10619326950704082</v>
      </c>
      <c r="BF163" s="4">
        <f t="shared" si="475"/>
        <v>-0.44114377016900441</v>
      </c>
      <c r="BG163" s="4">
        <f t="shared" si="476"/>
        <v>6.3407946088245806E-2</v>
      </c>
      <c r="BH163" s="4">
        <f t="shared" si="477"/>
        <v>-0.61545611368676367</v>
      </c>
      <c r="BI163" s="4">
        <f t="shared" si="478"/>
        <v>-3.0950838098426574E-2</v>
      </c>
      <c r="BJ163" s="4">
        <f t="shared" si="479"/>
        <v>0.12948773959375195</v>
      </c>
      <c r="BK163" s="4">
        <f t="shared" si="480"/>
        <v>0.2421654681783198</v>
      </c>
      <c r="BL163" s="4">
        <f t="shared" si="481"/>
        <v>0.18924759429186092</v>
      </c>
      <c r="BM163" s="4">
        <f t="shared" si="482"/>
        <v>0.10719742340094482</v>
      </c>
      <c r="BN163" s="4">
        <f t="shared" si="483"/>
        <v>-0.22038876291685006</v>
      </c>
      <c r="BO163" s="4">
        <f t="shared" si="484"/>
        <v>0.57304097428575917</v>
      </c>
      <c r="BP163" s="4">
        <f t="shared" si="485"/>
        <v>-0.2171350547300262</v>
      </c>
      <c r="BQ163" s="4">
        <f t="shared" si="486"/>
        <v>-0.53685919855663222</v>
      </c>
      <c r="BR163" s="4">
        <f t="shared" si="487"/>
        <v>-0.31420917660205744</v>
      </c>
      <c r="BS163" s="4">
        <f t="shared" si="488"/>
        <v>0.36560106917776414</v>
      </c>
      <c r="BT163" s="4">
        <f t="shared" si="489"/>
        <v>-4.2503175499082807E-2</v>
      </c>
      <c r="BU163" s="4">
        <f t="shared" si="490"/>
        <v>-0.13301658595545271</v>
      </c>
      <c r="BV163" t="s">
        <v>277</v>
      </c>
      <c r="BW163" s="1">
        <f t="shared" si="464"/>
        <v>45245</v>
      </c>
      <c r="BX163">
        <f>group_stock_price_index[[#This Row],[VNINDEX]]</f>
        <v>1122.5</v>
      </c>
      <c r="BY163" s="5">
        <f t="shared" si="491"/>
        <v>0.311851752859022</v>
      </c>
      <c r="BZ163" s="5">
        <f t="shared" si="492"/>
        <v>0.66057778131105283</v>
      </c>
      <c r="CA163" s="5">
        <f t="shared" si="493"/>
        <v>0.61326352126794581</v>
      </c>
      <c r="CB163" s="5">
        <f t="shared" si="494"/>
        <v>0.78041582388178832</v>
      </c>
      <c r="CC163" s="5">
        <f t="shared" si="495"/>
        <v>0.50457195169533064</v>
      </c>
      <c r="CD163" s="5">
        <f t="shared" ref="CD163:CE163" si="604">IF(AVERAGE(BS163:BS167)&lt;0,0,AVERAGE(BS163:BS167))</f>
        <v>0.77219087349348858</v>
      </c>
      <c r="CE163" s="5">
        <f t="shared" si="604"/>
        <v>0.59894873798866965</v>
      </c>
      <c r="CF163" s="5">
        <f t="shared" ref="CF163:CG163" si="605">IF(AVERAGE(BE163:BE167)&lt;0,0,AVERAGE(BE163:BE167))</f>
        <v>0.48875946747273974</v>
      </c>
      <c r="CG163" s="5">
        <f t="shared" si="605"/>
        <v>0.52988028863807635</v>
      </c>
      <c r="CH163" s="5">
        <f t="shared" si="498"/>
        <v>0.67027128667574942</v>
      </c>
      <c r="CI163" s="5">
        <f t="shared" si="499"/>
        <v>0.66477586839342639</v>
      </c>
      <c r="CJ163" s="5">
        <f t="shared" si="500"/>
        <v>0.53045030946661664</v>
      </c>
      <c r="CK163" s="5">
        <f t="shared" si="501"/>
        <v>0.43227132825399367</v>
      </c>
      <c r="CL163" s="5">
        <f t="shared" si="502"/>
        <v>0.72961912605025048</v>
      </c>
      <c r="CM163" s="5">
        <f t="shared" si="503"/>
        <v>0.66358321954359334</v>
      </c>
      <c r="CN163" s="5">
        <f t="shared" si="504"/>
        <v>0.41280806667647318</v>
      </c>
      <c r="CO163" s="5">
        <f t="shared" si="505"/>
        <v>0.57091489519107363</v>
      </c>
      <c r="CP163" s="5">
        <f t="shared" si="506"/>
        <v>0.42321825926499168</v>
      </c>
      <c r="CQ163" s="5">
        <f t="shared" si="507"/>
        <v>0.4988229151628209</v>
      </c>
      <c r="CR163" s="5">
        <f t="shared" ref="CR163:CS163" si="606">IF(AVERAGE(BH163:BH167)&lt;0,0,AVERAGE(BH163:BH167))</f>
        <v>0.29455628009435963</v>
      </c>
      <c r="CS163" s="5">
        <f t="shared" si="606"/>
        <v>0.65126279383437369</v>
      </c>
      <c r="CT163" s="5">
        <f t="shared" si="509"/>
        <v>0.70840389406895654</v>
      </c>
      <c r="CU163" s="5">
        <f t="shared" si="510"/>
        <v>0.32482217979465122</v>
      </c>
    </row>
    <row r="164" spans="1:99" x14ac:dyDescent="0.25">
      <c r="A164" s="1">
        <f>eod_group_score_df_positive[[#This Row],[date]]</f>
        <v>45244</v>
      </c>
      <c r="B164" s="1" t="s">
        <v>277</v>
      </c>
      <c r="C164" s="2">
        <f>AVERAGE(eod_group_score_df_positive!C164:C168)</f>
        <v>0.92588507610184756</v>
      </c>
      <c r="D164" s="2">
        <f>AVERAGE(eod_group_score_df_positive!D164:D168)</f>
        <v>0.4685745861969301</v>
      </c>
      <c r="E164" s="2">
        <f>AVERAGE(eod_group_score_df_positive!E164:E168)</f>
        <v>2.0695474507067191</v>
      </c>
      <c r="F164" s="2">
        <f>AVERAGE(eod_group_score_df_positive!F164:F168)</f>
        <v>1.9291057014728801</v>
      </c>
      <c r="G164" s="2">
        <f>AVERAGE(eod_group_score_df_positive!G164:G168)</f>
        <v>2.3592173309586921</v>
      </c>
      <c r="H164" s="2">
        <f>AVERAGE(eod_group_score_df_positive!H164:H168)</f>
        <v>1.1878777716513205</v>
      </c>
      <c r="I164" s="2">
        <f>AVERAGE(eod_group_score_df_positive!I164:I168)</f>
        <v>1.5494027815110096</v>
      </c>
      <c r="J164" s="2">
        <f>AVERAGE(eod_group_score_df_positive!J164:J168)</f>
        <v>0.97226886596540396</v>
      </c>
      <c r="K164" s="2">
        <f>AVERAGE(eod_group_score_df_positive!K164:K168)</f>
        <v>1.1880315221956761</v>
      </c>
      <c r="L164" s="2">
        <f>AVERAGE(eod_group_score_df_positive!L164:L168)</f>
        <v>0.73126061763868855</v>
      </c>
      <c r="M164" s="2">
        <f>AVERAGE(eod_group_score_df_positive!M164:M168)</f>
        <v>0.70233683992094464</v>
      </c>
      <c r="N164" s="2">
        <f>AVERAGE(eod_group_score_df_positive!N164:N168)</f>
        <v>1.4375757048806599</v>
      </c>
      <c r="O164" s="2">
        <f>AVERAGE(eod_group_score_df_positive!O164:O168)</f>
        <v>0.6817696138326329</v>
      </c>
      <c r="P164" s="2">
        <f>AVERAGE(eod_group_score_df_positive!P164:P168)</f>
        <v>1.1709064180993898</v>
      </c>
      <c r="Q164" s="2">
        <f>AVERAGE(eod_group_score_df_positive!Q164:Q168)</f>
        <v>0.91177221139833065</v>
      </c>
      <c r="R164" s="2">
        <f>AVERAGE(eod_group_score_df_positive!R164:R168)</f>
        <v>1.0863008455453704</v>
      </c>
      <c r="S164" s="2">
        <f>AVERAGE(eod_group_score_df_positive!S164:S168)</f>
        <v>2.7512954738744808</v>
      </c>
      <c r="T164" s="2">
        <f>AVERAGE(eod_group_score_df_positive!T164:T168)</f>
        <v>0.73273208807909562</v>
      </c>
      <c r="U164" s="2">
        <f>AVERAGE(eod_group_score_df_positive!U164:U168)</f>
        <v>1.2776652246077611</v>
      </c>
      <c r="V164" s="2">
        <f>AVERAGE(eod_group_score_df_positive!V164:V168)</f>
        <v>0.92775776171421498</v>
      </c>
      <c r="W164" s="2">
        <f>AVERAGE(eod_group_score_df_positive!W164:W168)</f>
        <v>1.4712059307743464</v>
      </c>
      <c r="X164" s="2">
        <f>AVERAGE(eod_group_score_df_positive!X164:X168)</f>
        <v>1.6941127361473263</v>
      </c>
      <c r="Y164" s="2">
        <f>AVERAGE(eod_group_score_df_positive!Y164:Y168)</f>
        <v>0.5928501112126604</v>
      </c>
      <c r="Z164" s="1" t="s">
        <v>277</v>
      </c>
      <c r="AA164" s="2">
        <f>ABS(AVERAGE(eod_group_score_df_negative!C164:C168))</f>
        <v>0.38251318138122065</v>
      </c>
      <c r="AB164" s="2">
        <f>ABS(AVERAGE(eod_group_score_df_negative!D164:D168))</f>
        <v>7.2762887618362609E-2</v>
      </c>
      <c r="AC164" s="2">
        <f>ABS(AVERAGE(eod_group_score_df_negative!E164:E168))</f>
        <v>0.23790607097883218</v>
      </c>
      <c r="AD164" s="2">
        <f>ABS(AVERAGE(eod_group_score_df_negative!F164:F168))</f>
        <v>0.10568447238188272</v>
      </c>
      <c r="AE164" s="2">
        <f>ABS(AVERAGE(eod_group_score_df_negative!G164:G168))</f>
        <v>0.22443474780264233</v>
      </c>
      <c r="AF164" s="2">
        <f>ABS(AVERAGE(eod_group_score_df_negative!H164:H168))</f>
        <v>9.1653997298237797E-2</v>
      </c>
      <c r="AG164" s="2">
        <f>ABS(AVERAGE(eod_group_score_df_negative!I164:I168))</f>
        <v>0.21774990140890979</v>
      </c>
      <c r="AH164" s="2">
        <f>ABS(AVERAGE(eod_group_score_df_negative!J164:J168))</f>
        <v>0.22321334987955729</v>
      </c>
      <c r="AI164" s="2">
        <f>ABS(AVERAGE(eod_group_score_df_negative!K164:K168))</f>
        <v>0.19373920094252345</v>
      </c>
      <c r="AJ164" s="2">
        <f>ABS(AVERAGE(eod_group_score_df_negative!L164:L168))</f>
        <v>0.20027419480433989</v>
      </c>
      <c r="AK164" s="2">
        <f>ABS(AVERAGE(eod_group_score_df_negative!M164:M168))</f>
        <v>9.246665944692932E-2</v>
      </c>
      <c r="AL164" s="2">
        <f>ABS(AVERAGE(eod_group_score_df_negative!N164:N168))</f>
        <v>0.15066601891730513</v>
      </c>
      <c r="AM164" s="2">
        <f>ABS(AVERAGE(eod_group_score_df_negative!O164:O168))</f>
        <v>0.13385211313383871</v>
      </c>
      <c r="AN164" s="2">
        <f>ABS(AVERAGE(eod_group_score_df_negative!P164:P168))</f>
        <v>0.15391066530087921</v>
      </c>
      <c r="AO164" s="2">
        <f>ABS(AVERAGE(eod_group_score_df_negative!Q164:Q168))</f>
        <v>0.19996324362989293</v>
      </c>
      <c r="AP164" s="2">
        <f>ABS(AVERAGE(eod_group_score_df_negative!R164:R168))</f>
        <v>0.17305167347322856</v>
      </c>
      <c r="AQ164" s="2">
        <f>ABS(AVERAGE(eod_group_score_df_negative!S164:S168))</f>
        <v>0.19407535637158699</v>
      </c>
      <c r="AR164" s="2">
        <f>ABS(AVERAGE(eod_group_score_df_negative!T164:T168))</f>
        <v>0.2194146101995294</v>
      </c>
      <c r="AS164" s="2">
        <f>ABS(AVERAGE(eod_group_score_df_negative!U164:U168))</f>
        <v>0.30148365747725447</v>
      </c>
      <c r="AT164" s="2">
        <f>ABS(AVERAGE(eod_group_score_df_negative!V164:V168))</f>
        <v>0.19649315067936293</v>
      </c>
      <c r="AU164" s="2">
        <f>ABS(AVERAGE(eod_group_score_df_negative!W164:W168))</f>
        <v>0.12030615580735352</v>
      </c>
      <c r="AV164" s="2">
        <f>ABS(AVERAGE(eod_group_score_df_negative!X164:X168))</f>
        <v>0.20501128443423955</v>
      </c>
      <c r="AW164" s="2">
        <f>ABS(AVERAGE(eod_group_score_df_negative!Y164:Y168))</f>
        <v>0.25843951279737176</v>
      </c>
      <c r="AX164" t="s">
        <v>277</v>
      </c>
      <c r="AY164" s="4">
        <f t="shared" si="468"/>
        <v>0.41529548943751837</v>
      </c>
      <c r="AZ164" s="4">
        <f t="shared" si="469"/>
        <v>0.73117365363407405</v>
      </c>
      <c r="BA164" s="4">
        <f t="shared" si="470"/>
        <v>0.79379340147657984</v>
      </c>
      <c r="BB164" s="4">
        <f t="shared" si="471"/>
        <v>0.89612248600388011</v>
      </c>
      <c r="BC164" s="4">
        <f t="shared" si="472"/>
        <v>0.82626550250508812</v>
      </c>
      <c r="BD164" s="4">
        <f t="shared" si="473"/>
        <v>0.85673822327446891</v>
      </c>
      <c r="BE164" s="4">
        <f t="shared" si="474"/>
        <v>0.75355847458623093</v>
      </c>
      <c r="BF164" s="4">
        <f t="shared" si="475"/>
        <v>0.626571860424053</v>
      </c>
      <c r="BG164" s="4">
        <f t="shared" si="476"/>
        <v>0.71957836752755355</v>
      </c>
      <c r="BH164" s="4">
        <f t="shared" si="477"/>
        <v>0.57001243082026321</v>
      </c>
      <c r="BI164" s="4">
        <f t="shared" si="478"/>
        <v>0.76732196191770607</v>
      </c>
      <c r="BJ164" s="4">
        <f t="shared" si="479"/>
        <v>0.81027318869697318</v>
      </c>
      <c r="BK164" s="4">
        <f t="shared" si="480"/>
        <v>0.67177894185905851</v>
      </c>
      <c r="BL164" s="4">
        <f t="shared" si="481"/>
        <v>0.767649938652885</v>
      </c>
      <c r="BM164" s="4">
        <f t="shared" si="482"/>
        <v>0.6402682981360589</v>
      </c>
      <c r="BN164" s="4">
        <f t="shared" si="483"/>
        <v>0.72517357791433001</v>
      </c>
      <c r="BO164" s="4">
        <f t="shared" si="484"/>
        <v>0.86821669150884251</v>
      </c>
      <c r="BP164" s="4">
        <f t="shared" si="485"/>
        <v>0.53911595640418319</v>
      </c>
      <c r="BQ164" s="4">
        <f t="shared" si="486"/>
        <v>0.61816943177746086</v>
      </c>
      <c r="BR164" s="4">
        <f t="shared" si="487"/>
        <v>0.65044609079120841</v>
      </c>
      <c r="BS164" s="4">
        <f t="shared" si="488"/>
        <v>0.84881527847425797</v>
      </c>
      <c r="BT164" s="4">
        <f t="shared" si="489"/>
        <v>0.78409910862855681</v>
      </c>
      <c r="BU164" s="4">
        <f t="shared" si="490"/>
        <v>0.39282823258203803</v>
      </c>
      <c r="BV164" t="s">
        <v>277</v>
      </c>
      <c r="BW164" s="1">
        <f t="shared" si="464"/>
        <v>45244</v>
      </c>
      <c r="BX164">
        <f>group_stock_price_index[[#This Row],[VNINDEX]]</f>
        <v>1109.73</v>
      </c>
      <c r="BY164" s="5">
        <f t="shared" si="491"/>
        <v>0.59772247412031254</v>
      </c>
      <c r="BZ164" s="5">
        <f t="shared" si="492"/>
        <v>0.80339853874853073</v>
      </c>
      <c r="CA164" s="5">
        <f t="shared" si="493"/>
        <v>0.83996342830924653</v>
      </c>
      <c r="CB164" s="5">
        <f t="shared" si="494"/>
        <v>0.8574799982648349</v>
      </c>
      <c r="CC164" s="5">
        <f t="shared" si="495"/>
        <v>0.71429304977739871</v>
      </c>
      <c r="CD164" s="5">
        <f t="shared" ref="CD164:CE164" si="607">IF(AVERAGE(BS164:BS168)&lt;0,0,AVERAGE(BS164:BS168))</f>
        <v>0.88593860167922256</v>
      </c>
      <c r="CE164" s="5">
        <f t="shared" si="607"/>
        <v>0.79192777853428953</v>
      </c>
      <c r="CF164" s="5">
        <f t="shared" ref="CF164:CG164" si="608">IF(AVERAGE(BE164:BE168)&lt;0,0,AVERAGE(BE164:BE168))</f>
        <v>0.66695817601808804</v>
      </c>
      <c r="CG164" s="5">
        <f t="shared" si="608"/>
        <v>0.81552623301786975</v>
      </c>
      <c r="CH164" s="5">
        <f t="shared" si="498"/>
        <v>0.83142775194643614</v>
      </c>
      <c r="CI164" s="5">
        <f t="shared" si="499"/>
        <v>0.78881582986906706</v>
      </c>
      <c r="CJ164" s="5">
        <f t="shared" si="500"/>
        <v>0.68410493313659493</v>
      </c>
      <c r="CK164" s="5">
        <f t="shared" si="501"/>
        <v>0.73102657855862263</v>
      </c>
      <c r="CL164" s="5">
        <f t="shared" si="502"/>
        <v>0.7563339592225885</v>
      </c>
      <c r="CM164" s="5">
        <f t="shared" si="503"/>
        <v>0.89057561018687981</v>
      </c>
      <c r="CN164" s="5">
        <f t="shared" si="504"/>
        <v>0.52284795501669157</v>
      </c>
      <c r="CO164" s="5">
        <f t="shared" si="505"/>
        <v>0.696726271959624</v>
      </c>
      <c r="CP164" s="5">
        <f t="shared" si="506"/>
        <v>0.64807622221582517</v>
      </c>
      <c r="CQ164" s="5">
        <f t="shared" si="507"/>
        <v>0.75518292261158759</v>
      </c>
      <c r="CR164" s="5">
        <f t="shared" ref="CR164:CS164" si="609">IF(AVERAGE(BH164:BH168)&lt;0,0,AVERAGE(BH164:BH168))</f>
        <v>0.5938552902879608</v>
      </c>
      <c r="CS164" s="5">
        <f t="shared" si="609"/>
        <v>0.85036533674500192</v>
      </c>
      <c r="CT164" s="5">
        <f t="shared" si="509"/>
        <v>0.84914194030983869</v>
      </c>
      <c r="CU164" s="5">
        <f t="shared" si="510"/>
        <v>0.52234320002700385</v>
      </c>
    </row>
    <row r="165" spans="1:99" x14ac:dyDescent="0.25">
      <c r="A165" s="1">
        <f>eod_group_score_df_positive[[#This Row],[date]]</f>
        <v>45243</v>
      </c>
      <c r="B165" s="1" t="s">
        <v>277</v>
      </c>
      <c r="C165" s="2">
        <f>AVERAGE(eod_group_score_df_positive!C165:C169)</f>
        <v>0.91506595274229796</v>
      </c>
      <c r="D165" s="2">
        <f>AVERAGE(eod_group_score_df_positive!D165:D169)</f>
        <v>0.69794927020011721</v>
      </c>
      <c r="E165" s="2">
        <f>AVERAGE(eod_group_score_df_positive!E165:E169)</f>
        <v>2.0618547866706649</v>
      </c>
      <c r="F165" s="2">
        <f>AVERAGE(eod_group_score_df_positive!F165:F169)</f>
        <v>1.9161748806712162</v>
      </c>
      <c r="G165" s="2">
        <f>AVERAGE(eod_group_score_df_positive!G165:G169)</f>
        <v>2.352656947692517</v>
      </c>
      <c r="H165" s="2">
        <f>AVERAGE(eod_group_score_df_positive!H165:H169)</f>
        <v>0.66097570268439731</v>
      </c>
      <c r="I165" s="2">
        <f>AVERAGE(eod_group_score_df_positive!I165:I169)</f>
        <v>1.5132399654965591</v>
      </c>
      <c r="J165" s="2">
        <f>AVERAGE(eod_group_score_df_positive!J165:J169)</f>
        <v>1.5473437288894782</v>
      </c>
      <c r="K165" s="2">
        <f>AVERAGE(eod_group_score_df_positive!K165:K169)</f>
        <v>1.0772629818344763</v>
      </c>
      <c r="L165" s="2">
        <f>AVERAGE(eod_group_score_df_positive!L165:L169)</f>
        <v>0.72386095565708719</v>
      </c>
      <c r="M165" s="2">
        <f>AVERAGE(eod_group_score_df_positive!M165:M169)</f>
        <v>0.69324916508915069</v>
      </c>
      <c r="N165" s="2">
        <f>AVERAGE(eod_group_score_df_positive!N165:N169)</f>
        <v>1.3781162680114623</v>
      </c>
      <c r="O165" s="2">
        <f>AVERAGE(eod_group_score_df_positive!O165:O169)</f>
        <v>0.67133128860365088</v>
      </c>
      <c r="P165" s="2">
        <f>AVERAGE(eod_group_score_df_positive!P165:P169)</f>
        <v>1.1844077076236119</v>
      </c>
      <c r="Q165" s="2">
        <f>AVERAGE(eod_group_score_df_positive!Q165:Q169)</f>
        <v>0.69007958892910004</v>
      </c>
      <c r="R165" s="2">
        <f>AVERAGE(eod_group_score_df_positive!R165:R169)</f>
        <v>1.0883371352483338</v>
      </c>
      <c r="S165" s="2">
        <f>AVERAGE(eod_group_score_df_positive!S165:S169)</f>
        <v>2.7355476086333583</v>
      </c>
      <c r="T165" s="2">
        <f>AVERAGE(eod_group_score_df_positive!T165:T169)</f>
        <v>0.71938908120165035</v>
      </c>
      <c r="U165" s="2">
        <f>AVERAGE(eod_group_score_df_positive!U165:U169)</f>
        <v>1.2153343199290896</v>
      </c>
      <c r="V165" s="2">
        <f>AVERAGE(eod_group_score_df_positive!V165:V169)</f>
        <v>0.89743642380100219</v>
      </c>
      <c r="W165" s="2">
        <f>AVERAGE(eod_group_score_df_positive!W165:W169)</f>
        <v>1.5617385320334509</v>
      </c>
      <c r="X165" s="2">
        <f>AVERAGE(eod_group_score_df_positive!X165:X169)</f>
        <v>1.7237965666826043</v>
      </c>
      <c r="Y165" s="2">
        <f>AVERAGE(eod_group_score_df_positive!Y165:Y169)</f>
        <v>0.58495373004692763</v>
      </c>
      <c r="Z165" s="1" t="s">
        <v>277</v>
      </c>
      <c r="AA165" s="2">
        <f>ABS(AVERAGE(eod_group_score_df_negative!C165:C169))</f>
        <v>0.39738195142461413</v>
      </c>
      <c r="AB165" s="2">
        <f>ABS(AVERAGE(eod_group_score_df_negative!D165:D169))</f>
        <v>7.2393749594664797E-2</v>
      </c>
      <c r="AC165" s="2">
        <f>ABS(AVERAGE(eod_group_score_df_negative!E165:E169))</f>
        <v>0.31841467455068151</v>
      </c>
      <c r="AD165" s="2">
        <f>ABS(AVERAGE(eod_group_score_df_negative!F165:F169))</f>
        <v>0.1499811589287357</v>
      </c>
      <c r="AE165" s="2">
        <f>ABS(AVERAGE(eod_group_score_df_negative!G165:G169))</f>
        <v>0.28195639885189394</v>
      </c>
      <c r="AF165" s="2">
        <f>ABS(AVERAGE(eod_group_score_df_negative!H165:H169))</f>
        <v>0.11290907529755523</v>
      </c>
      <c r="AG165" s="2">
        <f>ABS(AVERAGE(eod_group_score_df_negative!I165:I169))</f>
        <v>0.35214668490916373</v>
      </c>
      <c r="AH165" s="2">
        <f>ABS(AVERAGE(eod_group_score_df_negative!J165:J169))</f>
        <v>0.2092146892086808</v>
      </c>
      <c r="AI165" s="2">
        <f>ABS(AVERAGE(eod_group_score_df_negative!K165:K169))</f>
        <v>0.28125383236229062</v>
      </c>
      <c r="AJ165" s="2">
        <f>ABS(AVERAGE(eod_group_score_df_negative!L165:L169))</f>
        <v>0.24715243454772642</v>
      </c>
      <c r="AK165" s="2">
        <f>ABS(AVERAGE(eod_group_score_df_negative!M165:M169))</f>
        <v>9.5926815268270349E-2</v>
      </c>
      <c r="AL165" s="2">
        <f>ABS(AVERAGE(eod_group_score_df_negative!N165:N169))</f>
        <v>0.19014330683651365</v>
      </c>
      <c r="AM165" s="2">
        <f>ABS(AVERAGE(eod_group_score_df_negative!O165:O169))</f>
        <v>0.16967075531275963</v>
      </c>
      <c r="AN165" s="2">
        <f>ABS(AVERAGE(eod_group_score_df_negative!P165:P169))</f>
        <v>0.16258818122748622</v>
      </c>
      <c r="AO165" s="2">
        <f>ABS(AVERAGE(eod_group_score_df_negative!Q165:Q169))</f>
        <v>0.31156276192435001</v>
      </c>
      <c r="AP165" s="2">
        <f>ABS(AVERAGE(eod_group_score_df_negative!R165:R169))</f>
        <v>0.17612319834668727</v>
      </c>
      <c r="AQ165" s="2">
        <f>ABS(AVERAGE(eod_group_score_df_negative!S165:S169))</f>
        <v>0.21267794032318016</v>
      </c>
      <c r="AR165" s="2">
        <f>ABS(AVERAGE(eod_group_score_df_negative!T165:T169))</f>
        <v>0.23882206393154268</v>
      </c>
      <c r="AS165" s="2">
        <f>ABS(AVERAGE(eod_group_score_df_negative!U165:U169))</f>
        <v>0.31430962362411446</v>
      </c>
      <c r="AT165" s="2">
        <f>ABS(AVERAGE(eod_group_score_df_negative!V165:V169))</f>
        <v>0.18536767856185835</v>
      </c>
      <c r="AU165" s="2">
        <f>ABS(AVERAGE(eod_group_score_df_negative!W165:W169))</f>
        <v>0.12851844548137142</v>
      </c>
      <c r="AV165" s="2">
        <f>ABS(AVERAGE(eod_group_score_df_negative!X165:X169))</f>
        <v>0.28747450105754457</v>
      </c>
      <c r="AW165" s="2">
        <f>ABS(AVERAGE(eod_group_score_df_negative!Y165:Y169))</f>
        <v>0.32170688046928347</v>
      </c>
      <c r="AX165" t="s">
        <v>277</v>
      </c>
      <c r="AY165" s="4">
        <f t="shared" si="468"/>
        <v>0.39444156196530195</v>
      </c>
      <c r="AZ165" s="4">
        <f t="shared" si="469"/>
        <v>0.81204801566463114</v>
      </c>
      <c r="BA165" s="4">
        <f t="shared" si="470"/>
        <v>0.7324549344196527</v>
      </c>
      <c r="BB165" s="4">
        <f t="shared" si="471"/>
        <v>0.85482107250933959</v>
      </c>
      <c r="BC165" s="4">
        <f t="shared" si="472"/>
        <v>0.78595994040513684</v>
      </c>
      <c r="BD165" s="4">
        <f t="shared" si="473"/>
        <v>0.70820184474493353</v>
      </c>
      <c r="BE165" s="4">
        <f t="shared" si="474"/>
        <v>0.62244107962006534</v>
      </c>
      <c r="BF165" s="4">
        <f t="shared" si="475"/>
        <v>0.76179022906030147</v>
      </c>
      <c r="BG165" s="4">
        <f t="shared" si="476"/>
        <v>0.5859398581995704</v>
      </c>
      <c r="BH165" s="4">
        <f t="shared" si="477"/>
        <v>0.49093918365925909</v>
      </c>
      <c r="BI165" s="4">
        <f t="shared" si="478"/>
        <v>0.75689372800012322</v>
      </c>
      <c r="BJ165" s="4">
        <f t="shared" si="479"/>
        <v>0.75751041487510662</v>
      </c>
      <c r="BK165" s="4">
        <f t="shared" si="480"/>
        <v>0.59650334612118094</v>
      </c>
      <c r="BL165" s="4">
        <f t="shared" si="481"/>
        <v>0.75859142173601779</v>
      </c>
      <c r="BM165" s="4">
        <f t="shared" si="482"/>
        <v>0.37789618887643334</v>
      </c>
      <c r="BN165" s="4">
        <f t="shared" si="483"/>
        <v>0.72142550672831829</v>
      </c>
      <c r="BO165" s="4">
        <f t="shared" si="484"/>
        <v>0.85572478306590016</v>
      </c>
      <c r="BP165" s="4">
        <f t="shared" si="485"/>
        <v>0.50152518023917159</v>
      </c>
      <c r="BQ165" s="4">
        <f t="shared" si="486"/>
        <v>0.58904211016060914</v>
      </c>
      <c r="BR165" s="4">
        <f t="shared" si="487"/>
        <v>0.65761548528056946</v>
      </c>
      <c r="BS165" s="4">
        <f t="shared" si="488"/>
        <v>0.84793028848154017</v>
      </c>
      <c r="BT165" s="4">
        <f t="shared" si="489"/>
        <v>0.71413649242163157</v>
      </c>
      <c r="BU165" s="4">
        <f t="shared" si="490"/>
        <v>0.29034772937556363</v>
      </c>
      <c r="BV165" t="s">
        <v>277</v>
      </c>
      <c r="BW165" s="1">
        <f t="shared" si="464"/>
        <v>45243</v>
      </c>
      <c r="BX165">
        <f>group_stock_price_index[[#This Row],[VNINDEX]]</f>
        <v>1100.07</v>
      </c>
      <c r="BY165" s="5">
        <f t="shared" si="491"/>
        <v>0.69361450915311929</v>
      </c>
      <c r="BZ165" s="5">
        <f t="shared" si="492"/>
        <v>0.80839961441016794</v>
      </c>
      <c r="CA165" s="5">
        <f t="shared" si="493"/>
        <v>0.85591660219988341</v>
      </c>
      <c r="CB165" s="5">
        <f t="shared" si="494"/>
        <v>0.8688190094619529</v>
      </c>
      <c r="CC165" s="5">
        <f t="shared" si="495"/>
        <v>0.71699162512440517</v>
      </c>
      <c r="CD165" s="5">
        <f t="shared" ref="CD165:CE165" si="610">IF(AVERAGE(BS165:BS169)&lt;0,0,AVERAGE(BS165:BS169))</f>
        <v>0.89110535313961881</v>
      </c>
      <c r="CE165" s="5">
        <f t="shared" si="610"/>
        <v>0.80476780297810147</v>
      </c>
      <c r="CF165" s="5">
        <f t="shared" ref="CF165:CG165" si="611">IF(AVERAGE(BE165:BE169)&lt;0,0,AVERAGE(BE165:BE169))</f>
        <v>0.64590653180277635</v>
      </c>
      <c r="CG165" s="5">
        <f t="shared" si="611"/>
        <v>0.8866326791025958</v>
      </c>
      <c r="CH165" s="5">
        <f t="shared" si="498"/>
        <v>0.84384402616594445</v>
      </c>
      <c r="CI165" s="5">
        <f t="shared" si="499"/>
        <v>0.76178771046146931</v>
      </c>
      <c r="CJ165" s="5">
        <f t="shared" si="500"/>
        <v>0.67476389735675679</v>
      </c>
      <c r="CK165" s="5">
        <f t="shared" si="501"/>
        <v>0.79385192335439625</v>
      </c>
      <c r="CL165" s="5">
        <f t="shared" si="502"/>
        <v>0.74495662239991134</v>
      </c>
      <c r="CM165" s="5">
        <f t="shared" si="503"/>
        <v>0.89158570560081751</v>
      </c>
      <c r="CN165" s="5">
        <f t="shared" si="504"/>
        <v>0.49564678106487969</v>
      </c>
      <c r="CO165" s="5">
        <f t="shared" si="505"/>
        <v>0.71617609223171541</v>
      </c>
      <c r="CP165" s="5">
        <f t="shared" si="506"/>
        <v>0.71239667972767351</v>
      </c>
      <c r="CQ165" s="5">
        <f t="shared" si="507"/>
        <v>0.81535699607417522</v>
      </c>
      <c r="CR165" s="5">
        <f t="shared" ref="CR165:CS165" si="612">IF(AVERAGE(BH165:BH169)&lt;0,0,AVERAGE(BH165:BH169))</f>
        <v>0.59304340266644362</v>
      </c>
      <c r="CS165" s="5">
        <f t="shared" si="612"/>
        <v>0.88366149801415195</v>
      </c>
      <c r="CT165" s="5">
        <f t="shared" si="509"/>
        <v>0.87437614444816314</v>
      </c>
      <c r="CU165" s="5">
        <f t="shared" si="510"/>
        <v>0.59650524058983023</v>
      </c>
    </row>
    <row r="166" spans="1:99" x14ac:dyDescent="0.25">
      <c r="A166" s="1">
        <f>eod_group_score_df_positive[[#This Row],[date]]</f>
        <v>45240</v>
      </c>
      <c r="B166" s="1" t="s">
        <v>277</v>
      </c>
      <c r="C166" s="2">
        <f>AVERAGE(eod_group_score_df_positive!C166:C170)</f>
        <v>0.91037481119788344</v>
      </c>
      <c r="D166" s="2">
        <f>AVERAGE(eod_group_score_df_positive!D166:D170)</f>
        <v>0.67607221440489895</v>
      </c>
      <c r="E166" s="2">
        <f>AVERAGE(eod_group_score_df_positive!E166:E170)</f>
        <v>2.0937061978399916</v>
      </c>
      <c r="F166" s="2">
        <f>AVERAGE(eod_group_score_df_positive!F166:F170)</f>
        <v>1.9658080682469703</v>
      </c>
      <c r="G166" s="2">
        <f>AVERAGE(eod_group_score_df_positive!G166:G170)</f>
        <v>2.5056967585313541</v>
      </c>
      <c r="H166" s="2">
        <f>AVERAGE(eod_group_score_df_positive!H166:H170)</f>
        <v>0.70987841643952065</v>
      </c>
      <c r="I166" s="2">
        <f>AVERAGE(eod_group_score_df_positive!I166:I170)</f>
        <v>1.5923821427982781</v>
      </c>
      <c r="J166" s="2">
        <f>AVERAGE(eod_group_score_df_positive!J166:J170)</f>
        <v>1.4599962873483938</v>
      </c>
      <c r="K166" s="2">
        <f>AVERAGE(eod_group_score_df_positive!K166:K170)</f>
        <v>1.074701954165977</v>
      </c>
      <c r="L166" s="2">
        <f>AVERAGE(eod_group_score_df_positive!L166:L170)</f>
        <v>0.72026128632037134</v>
      </c>
      <c r="M166" s="2">
        <f>AVERAGE(eod_group_score_df_positive!M166:M170)</f>
        <v>0.76808092293590191</v>
      </c>
      <c r="N166" s="2">
        <f>AVERAGE(eod_group_score_df_positive!N166:N170)</f>
        <v>1.4310934408654927</v>
      </c>
      <c r="O166" s="2">
        <f>AVERAGE(eod_group_score_df_positive!O166:O170)</f>
        <v>0.72867221524409431</v>
      </c>
      <c r="P166" s="2">
        <f>AVERAGE(eod_group_score_df_positive!P166:P170)</f>
        <v>1.1798125370261043</v>
      </c>
      <c r="Q166" s="2">
        <f>AVERAGE(eod_group_score_df_positive!Q166:Q170)</f>
        <v>0.8665067028768394</v>
      </c>
      <c r="R166" s="2">
        <f>AVERAGE(eod_group_score_df_positive!R166:R170)</f>
        <v>1.0752682770362867</v>
      </c>
      <c r="S166" s="2">
        <f>AVERAGE(eod_group_score_df_positive!S166:S170)</f>
        <v>1.8523783961386662</v>
      </c>
      <c r="T166" s="2">
        <f>AVERAGE(eod_group_score_df_positive!T166:T170)</f>
        <v>0.83554046602269394</v>
      </c>
      <c r="U166" s="2">
        <f>AVERAGE(eod_group_score_df_positive!U166:U170)</f>
        <v>1.2528045761462026</v>
      </c>
      <c r="V166" s="2">
        <f>AVERAGE(eod_group_score_df_positive!V166:V170)</f>
        <v>0.94885853007718945</v>
      </c>
      <c r="W166" s="2">
        <f>AVERAGE(eod_group_score_df_positive!W166:W170)</f>
        <v>1.632327182965043</v>
      </c>
      <c r="X166" s="2">
        <f>AVERAGE(eod_group_score_df_positive!X166:X170)</f>
        <v>1.7427129303575892</v>
      </c>
      <c r="Y166" s="2">
        <f>AVERAGE(eod_group_score_df_positive!Y166:Y170)</f>
        <v>0.62943696159865137</v>
      </c>
      <c r="Z166" s="1" t="s">
        <v>277</v>
      </c>
      <c r="AA166" s="2">
        <f>ABS(AVERAGE(eod_group_score_df_negative!C166:C170))</f>
        <v>0.40598719304393471</v>
      </c>
      <c r="AB166" s="2">
        <f>ABS(AVERAGE(eod_group_score_df_negative!D166:D170))</f>
        <v>2.3863261124431007E-2</v>
      </c>
      <c r="AC166" s="2">
        <f>ABS(AVERAGE(eod_group_score_df_negative!E166:E170))</f>
        <v>0.28229429804037992</v>
      </c>
      <c r="AD166" s="2">
        <f>ABS(AVERAGE(eod_group_score_df_negative!F166:F170))</f>
        <v>0.15797103799845541</v>
      </c>
      <c r="AE166" s="2">
        <f>ABS(AVERAGE(eod_group_score_df_negative!G166:G170))</f>
        <v>0.27327578713668987</v>
      </c>
      <c r="AF166" s="2">
        <f>ABS(AVERAGE(eod_group_score_df_negative!H166:H170))</f>
        <v>0.11192196672899002</v>
      </c>
      <c r="AG166" s="2">
        <f>ABS(AVERAGE(eod_group_score_df_negative!I166:I170))</f>
        <v>0.35441529372139596</v>
      </c>
      <c r="AH166" s="2">
        <f>ABS(AVERAGE(eod_group_score_df_negative!J166:J170))</f>
        <v>0.19298162466764177</v>
      </c>
      <c r="AI166" s="2">
        <f>ABS(AVERAGE(eod_group_score_df_negative!K166:K170))</f>
        <v>0.27521538694873693</v>
      </c>
      <c r="AJ166" s="2">
        <f>ABS(AVERAGE(eod_group_score_df_negative!L166:L170))</f>
        <v>0.26175034737774194</v>
      </c>
      <c r="AK166" s="2">
        <f>ABS(AVERAGE(eod_group_score_df_negative!M166:M170))</f>
        <v>6.6821737878520332E-2</v>
      </c>
      <c r="AL166" s="2">
        <f>ABS(AVERAGE(eod_group_score_df_negative!N166:N170))</f>
        <v>0.17374833524927816</v>
      </c>
      <c r="AM166" s="2">
        <f>ABS(AVERAGE(eod_group_score_df_negative!O166:O170))</f>
        <v>0.12546198207234616</v>
      </c>
      <c r="AN166" s="2">
        <f>ABS(AVERAGE(eod_group_score_df_negative!P166:P170))</f>
        <v>8.6596665188196961E-2</v>
      </c>
      <c r="AO166" s="2">
        <f>ABS(AVERAGE(eod_group_score_df_negative!Q166:Q170))</f>
        <v>0.28743850804829219</v>
      </c>
      <c r="AP166" s="2">
        <f>ABS(AVERAGE(eod_group_score_df_negative!R166:R170))</f>
        <v>0.184918283995058</v>
      </c>
      <c r="AQ166" s="2">
        <f>ABS(AVERAGE(eod_group_score_df_negative!S166:S170))</f>
        <v>0.23464314511331058</v>
      </c>
      <c r="AR166" s="2">
        <f>ABS(AVERAGE(eod_group_score_df_negative!T166:T170))</f>
        <v>0.22069000436501779</v>
      </c>
      <c r="AS166" s="2">
        <f>ABS(AVERAGE(eod_group_score_df_negative!U166:U170))</f>
        <v>0.30945071960660564</v>
      </c>
      <c r="AT166" s="2">
        <f>ABS(AVERAGE(eod_group_score_df_negative!V166:V170))</f>
        <v>0.17663536208774777</v>
      </c>
      <c r="AU166" s="2">
        <f>ABS(AVERAGE(eod_group_score_df_negative!W166:W170))</f>
        <v>9.3653321253950192E-2</v>
      </c>
      <c r="AV166" s="2">
        <f>ABS(AVERAGE(eod_group_score_df_negative!X166:X170))</f>
        <v>0.26857405321345873</v>
      </c>
      <c r="AW166" s="2">
        <f>ABS(AVERAGE(eod_group_score_df_negative!Y166:Y170))</f>
        <v>0.26640648644787246</v>
      </c>
      <c r="AX166" t="s">
        <v>277</v>
      </c>
      <c r="AY166" s="4">
        <f t="shared" si="468"/>
        <v>0.38316786456052382</v>
      </c>
      <c r="AZ166" s="4">
        <f t="shared" si="469"/>
        <v>0.93181296859861451</v>
      </c>
      <c r="BA166" s="4">
        <f t="shared" si="470"/>
        <v>0.76237858659555346</v>
      </c>
      <c r="BB166" s="4">
        <f t="shared" si="471"/>
        <v>0.85123590534071292</v>
      </c>
      <c r="BC166" s="4">
        <f t="shared" si="472"/>
        <v>0.8033260259712306</v>
      </c>
      <c r="BD166" s="4">
        <f t="shared" si="473"/>
        <v>0.72761763313502781</v>
      </c>
      <c r="BE166" s="4">
        <f t="shared" si="474"/>
        <v>0.63589915717683421</v>
      </c>
      <c r="BF166" s="4">
        <f t="shared" si="475"/>
        <v>0.76650429111629947</v>
      </c>
      <c r="BG166" s="4">
        <f t="shared" si="476"/>
        <v>0.59224853468216987</v>
      </c>
      <c r="BH166" s="4">
        <f t="shared" si="477"/>
        <v>0.4669098849836878</v>
      </c>
      <c r="BI166" s="4">
        <f t="shared" si="478"/>
        <v>0.83992927316020838</v>
      </c>
      <c r="BJ166" s="4">
        <f t="shared" si="479"/>
        <v>0.78346982508155694</v>
      </c>
      <c r="BK166" s="4">
        <f t="shared" si="480"/>
        <v>0.7062241917803348</v>
      </c>
      <c r="BL166" s="4">
        <f t="shared" si="481"/>
        <v>0.86324062548379521</v>
      </c>
      <c r="BM166" s="4">
        <f t="shared" si="482"/>
        <v>0.50181602154603278</v>
      </c>
      <c r="BN166" s="4">
        <f t="shared" si="483"/>
        <v>0.70652236785683586</v>
      </c>
      <c r="BO166" s="4">
        <f t="shared" si="484"/>
        <v>0.77514065813374289</v>
      </c>
      <c r="BP166" s="4">
        <f t="shared" si="485"/>
        <v>0.5821177090564168</v>
      </c>
      <c r="BQ166" s="4">
        <f t="shared" si="486"/>
        <v>0.60384103616369589</v>
      </c>
      <c r="BR166" s="4">
        <f t="shared" si="487"/>
        <v>0.68611937689331781</v>
      </c>
      <c r="BS166" s="4">
        <f t="shared" si="488"/>
        <v>0.89147812385479031</v>
      </c>
      <c r="BT166" s="4">
        <f t="shared" si="489"/>
        <v>0.73293313643724345</v>
      </c>
      <c r="BU166" s="4">
        <f t="shared" si="490"/>
        <v>0.40523874561163914</v>
      </c>
      <c r="BV166" t="s">
        <v>277</v>
      </c>
      <c r="BW166" s="1">
        <f t="shared" si="464"/>
        <v>45240</v>
      </c>
      <c r="BX166">
        <f>group_stock_price_index[[#This Row],[VNINDEX]]</f>
        <v>1101.68</v>
      </c>
      <c r="BY166" s="5">
        <f t="shared" si="491"/>
        <v>0.63470528941328053</v>
      </c>
      <c r="BZ166" s="5">
        <f t="shared" si="492"/>
        <v>0.77320775446161372</v>
      </c>
      <c r="CA166" s="5">
        <f t="shared" si="493"/>
        <v>0.81522375572203265</v>
      </c>
      <c r="CB166" s="5">
        <f t="shared" si="494"/>
        <v>0.87225073303007117</v>
      </c>
      <c r="CC166" s="5">
        <f t="shared" si="495"/>
        <v>0.64914444367900048</v>
      </c>
      <c r="CD166" s="5">
        <f t="shared" ref="CD166:CE166" si="613">IF(AVERAGE(BS166:BS170)&lt;0,0,AVERAGE(BS166:BS170))</f>
        <v>0.74233302057970507</v>
      </c>
      <c r="CE166" s="5">
        <f t="shared" si="613"/>
        <v>0.7731526736140506</v>
      </c>
      <c r="CF166" s="5">
        <f t="shared" ref="CF166:CG166" si="614">IF(AVERAGE(BE166:BE170)&lt;0,0,AVERAGE(BE166:BE170))</f>
        <v>0.60055252491393629</v>
      </c>
      <c r="CG166" s="5">
        <f t="shared" si="614"/>
        <v>0.73925306624918952</v>
      </c>
      <c r="CH166" s="5">
        <f t="shared" si="498"/>
        <v>0.79092532407427441</v>
      </c>
      <c r="CI166" s="5">
        <f t="shared" si="499"/>
        <v>0.68376502244594861</v>
      </c>
      <c r="CJ166" s="5">
        <f t="shared" si="500"/>
        <v>0.62376875796381037</v>
      </c>
      <c r="CK166" s="5">
        <f t="shared" si="501"/>
        <v>0.72080322632076632</v>
      </c>
      <c r="CL166" s="5">
        <f t="shared" si="502"/>
        <v>0.64789980193418129</v>
      </c>
      <c r="CM166" s="5">
        <f t="shared" si="503"/>
        <v>0.81209297125956004</v>
      </c>
      <c r="CN166" s="5">
        <f t="shared" si="504"/>
        <v>0.54512369588722842</v>
      </c>
      <c r="CO166" s="5">
        <f t="shared" si="505"/>
        <v>0.73153812274552998</v>
      </c>
      <c r="CP166" s="5">
        <f t="shared" si="506"/>
        <v>0.6739815099559443</v>
      </c>
      <c r="CQ166" s="5">
        <f t="shared" si="507"/>
        <v>0.73537925076976962</v>
      </c>
      <c r="CR166" s="5">
        <f t="shared" ref="CR166:CS166" si="615">IF(AVERAGE(BH166:BH170)&lt;0,0,AVERAGE(BH166:BH170))</f>
        <v>0.57704560679105543</v>
      </c>
      <c r="CS166" s="5">
        <f t="shared" si="615"/>
        <v>0.8655883495418738</v>
      </c>
      <c r="CT166" s="5">
        <f t="shared" si="509"/>
        <v>0.84219128171275415</v>
      </c>
      <c r="CU166" s="5">
        <f t="shared" si="510"/>
        <v>0.61495961015993428</v>
      </c>
    </row>
    <row r="167" spans="1:99" x14ac:dyDescent="0.25">
      <c r="A167" s="1">
        <f>eod_group_score_df_positive[[#This Row],[date]]</f>
        <v>45239</v>
      </c>
      <c r="B167" s="1" t="s">
        <v>277</v>
      </c>
      <c r="C167" s="2">
        <f>AVERAGE(eod_group_score_df_positive!C167:C171)</f>
        <v>1.1158242706890982</v>
      </c>
      <c r="D167" s="2">
        <f>AVERAGE(eod_group_score_df_positive!D167:D171)</f>
        <v>0.64458304375636011</v>
      </c>
      <c r="E167" s="2">
        <f>AVERAGE(eod_group_score_df_positive!E167:E171)</f>
        <v>2.153503601858747</v>
      </c>
      <c r="F167" s="2">
        <f>AVERAGE(eod_group_score_df_positive!F167:F171)</f>
        <v>1.9631550608237156</v>
      </c>
      <c r="G167" s="2">
        <f>AVERAGE(eod_group_score_df_positive!G167:G171)</f>
        <v>2.5100488687633282</v>
      </c>
      <c r="H167" s="2">
        <f>AVERAGE(eod_group_score_df_positive!H167:H171)</f>
        <v>0.69757366429118373</v>
      </c>
      <c r="I167" s="2">
        <f>AVERAGE(eod_group_score_df_positive!I167:I171)</f>
        <v>1.5901895200558103</v>
      </c>
      <c r="J167" s="2">
        <f>AVERAGE(eod_group_score_df_positive!J167:J171)</f>
        <v>1.4609579171501292</v>
      </c>
      <c r="K167" s="2">
        <f>AVERAGE(eod_group_score_df_positive!K167:K171)</f>
        <v>1.058509802106508</v>
      </c>
      <c r="L167" s="2">
        <f>AVERAGE(eod_group_score_df_positive!L167:L171)</f>
        <v>0.78797890150568617</v>
      </c>
      <c r="M167" s="2">
        <f>AVERAGE(eod_group_score_df_positive!M167:M171)</f>
        <v>0.76307648468495048</v>
      </c>
      <c r="N167" s="2">
        <f>AVERAGE(eod_group_score_df_positive!N167:N171)</f>
        <v>1.44997392946861</v>
      </c>
      <c r="O167" s="2">
        <f>AVERAGE(eod_group_score_df_positive!O167:O171)</f>
        <v>0.65939519140560898</v>
      </c>
      <c r="P167" s="2">
        <f>AVERAGE(eod_group_score_df_positive!P167:P171)</f>
        <v>1.2192426044535176</v>
      </c>
      <c r="Q167" s="2">
        <f>AVERAGE(eod_group_score_df_positive!Q167:Q171)</f>
        <v>0.98512466386459407</v>
      </c>
      <c r="R167" s="2">
        <f>AVERAGE(eod_group_score_df_positive!R167:R171)</f>
        <v>0.95974101097958475</v>
      </c>
      <c r="S167" s="2">
        <f>AVERAGE(eod_group_score_df_positive!S167:S171)</f>
        <v>1.9363385302947678</v>
      </c>
      <c r="T167" s="2">
        <f>AVERAGE(eod_group_score_df_positive!T167:T171)</f>
        <v>0.87695032469264311</v>
      </c>
      <c r="U167" s="2">
        <f>AVERAGE(eod_group_score_df_positive!U167:U171)</f>
        <v>1.2832911486364116</v>
      </c>
      <c r="V167" s="2">
        <f>AVERAGE(eod_group_score_df_positive!V167:V171)</f>
        <v>0.98233344179424775</v>
      </c>
      <c r="W167" s="2">
        <f>AVERAGE(eod_group_score_df_positive!W167:W171)</f>
        <v>1.5809321644989853</v>
      </c>
      <c r="X167" s="2">
        <f>AVERAGE(eod_group_score_df_positive!X167:X171)</f>
        <v>1.832060239400829</v>
      </c>
      <c r="Y167" s="2">
        <f>AVERAGE(eod_group_score_df_positive!Y167:Y171)</f>
        <v>0.62428724903472499</v>
      </c>
      <c r="Z167" s="1" t="s">
        <v>277</v>
      </c>
      <c r="AA167" s="2">
        <f>ABS(AVERAGE(eod_group_score_df_negative!C167:C171))</f>
        <v>0.10398500388955798</v>
      </c>
      <c r="AB167" s="2">
        <f>ABS(AVERAGE(eod_group_score_df_negative!D167:D171))</f>
        <v>4.7352634557205078E-2</v>
      </c>
      <c r="AC167" s="2">
        <f>ABS(AVERAGE(eod_group_score_df_negative!E167:E171))</f>
        <v>0.20607446767035245</v>
      </c>
      <c r="AD167" s="2">
        <f>ABS(AVERAGE(eod_group_score_df_negative!F167:F171))</f>
        <v>0.10445446474620475</v>
      </c>
      <c r="AE167" s="2">
        <f>ABS(AVERAGE(eod_group_score_df_negative!G167:G171))</f>
        <v>0.20058894917563724</v>
      </c>
      <c r="AF167" s="2">
        <f>ABS(AVERAGE(eod_group_score_df_negative!H167:H171))</f>
        <v>0.15045163036195197</v>
      </c>
      <c r="AG167" s="2">
        <f>ABS(AVERAGE(eod_group_score_df_negative!I167:I171))</f>
        <v>0.47755366839871954</v>
      </c>
      <c r="AH167" s="2">
        <f>ABS(AVERAGE(eod_group_score_df_negative!J167:J171))</f>
        <v>4.8546544463443239E-2</v>
      </c>
      <c r="AI167" s="2">
        <f>ABS(AVERAGE(eod_group_score_df_negative!K167:K171))</f>
        <v>0.19336684423619679</v>
      </c>
      <c r="AJ167" s="2">
        <f>ABS(AVERAGE(eod_group_score_df_negative!L167:L171))</f>
        <v>0.22200701738134748</v>
      </c>
      <c r="AK167" s="2">
        <f>ABS(AVERAGE(eod_group_score_df_negative!M167:M171))</f>
        <v>3.0505347450379104E-2</v>
      </c>
      <c r="AL167" s="2">
        <f>ABS(AVERAGE(eod_group_score_df_negative!N167:N171))</f>
        <v>0.10029026060447788</v>
      </c>
      <c r="AM167" s="2">
        <f>ABS(AVERAGE(eod_group_score_df_negative!O167:O171))</f>
        <v>0.1457750554516897</v>
      </c>
      <c r="AN167" s="2">
        <f>ABS(AVERAGE(eod_group_score_df_negative!P167:P171))</f>
        <v>0.17805020231872937</v>
      </c>
      <c r="AO167" s="2">
        <f>ABS(AVERAGE(eod_group_score_df_negative!Q167:Q171))</f>
        <v>0.38609176282879665</v>
      </c>
      <c r="AP167" s="2">
        <f>ABS(AVERAGE(eod_group_score_df_negative!R167:R171))</f>
        <v>0.24738391602026008</v>
      </c>
      <c r="AQ167" s="2">
        <f>ABS(AVERAGE(eod_group_score_df_negative!S167:S171))</f>
        <v>0.17992931129088394</v>
      </c>
      <c r="AR167" s="2">
        <f>ABS(AVERAGE(eod_group_score_df_negative!T167:T171))</f>
        <v>0.14844223254337024</v>
      </c>
      <c r="AS167" s="2">
        <f>ABS(AVERAGE(eod_group_score_df_negative!U167:U171))</f>
        <v>7.6730185674119419E-2</v>
      </c>
      <c r="AT167" s="2">
        <f>ABS(AVERAGE(eod_group_score_df_negative!V167:V171))</f>
        <v>0.10063912474405094</v>
      </c>
      <c r="AU167" s="2">
        <f>ABS(AVERAGE(eod_group_score_df_negative!W167:W171))</f>
        <v>7.6985743438814674E-2</v>
      </c>
      <c r="AV167" s="2">
        <f>ABS(AVERAGE(eod_group_score_df_negative!X167:X171))</f>
        <v>0.19671161829864814</v>
      </c>
      <c r="AW167" s="2">
        <f>ABS(AVERAGE(eod_group_score_df_negative!Y167:Y171))</f>
        <v>0.12393887771979364</v>
      </c>
      <c r="AX167" t="s">
        <v>277</v>
      </c>
      <c r="AY167" s="4">
        <f t="shared" si="468"/>
        <v>0.82950612680744495</v>
      </c>
      <c r="AZ167" s="4">
        <f t="shared" si="469"/>
        <v>0.86312995256259584</v>
      </c>
      <c r="BA167" s="4">
        <f t="shared" si="470"/>
        <v>0.82532939229132718</v>
      </c>
      <c r="BB167" s="4">
        <f t="shared" si="471"/>
        <v>0.89896113027684688</v>
      </c>
      <c r="BC167" s="4">
        <f t="shared" si="472"/>
        <v>0.85199870831275037</v>
      </c>
      <c r="BD167" s="4">
        <f t="shared" si="473"/>
        <v>0.64517183317393711</v>
      </c>
      <c r="BE167" s="4">
        <f t="shared" si="474"/>
        <v>0.53809189548760916</v>
      </c>
      <c r="BF167" s="4">
        <f t="shared" si="475"/>
        <v>0.93567883275873232</v>
      </c>
      <c r="BG167" s="4">
        <f t="shared" si="476"/>
        <v>0.69107684083554333</v>
      </c>
      <c r="BH167" s="4">
        <f t="shared" si="477"/>
        <v>0.56037601469535159</v>
      </c>
      <c r="BI167" s="4">
        <f t="shared" si="478"/>
        <v>0.92311984419225701</v>
      </c>
      <c r="BJ167" s="4">
        <f t="shared" si="479"/>
        <v>0.87061526513135867</v>
      </c>
      <c r="BK167" s="4">
        <f t="shared" si="480"/>
        <v>0.63790252801647407</v>
      </c>
      <c r="BL167" s="4">
        <f t="shared" si="481"/>
        <v>0.74514976180257286</v>
      </c>
      <c r="BM167" s="4">
        <f t="shared" si="482"/>
        <v>0.43686240142289617</v>
      </c>
      <c r="BN167" s="4">
        <f t="shared" si="483"/>
        <v>0.59012706889401867</v>
      </c>
      <c r="BO167" s="4">
        <f t="shared" si="484"/>
        <v>0.82995601241469641</v>
      </c>
      <c r="BP167" s="4">
        <f t="shared" si="485"/>
        <v>0.71046750535521286</v>
      </c>
      <c r="BQ167" s="4">
        <f t="shared" si="486"/>
        <v>0.88716326172483451</v>
      </c>
      <c r="BR167" s="4">
        <f t="shared" si="487"/>
        <v>0.81414279945106638</v>
      </c>
      <c r="BS167" s="4">
        <f t="shared" si="488"/>
        <v>0.90712960747909011</v>
      </c>
      <c r="BT167" s="4">
        <f t="shared" si="489"/>
        <v>0.80607812795499934</v>
      </c>
      <c r="BU167" s="4">
        <f t="shared" si="490"/>
        <v>0.66871277735946788</v>
      </c>
      <c r="BV167" t="s">
        <v>277</v>
      </c>
      <c r="BW167" s="1">
        <f t="shared" si="464"/>
        <v>45239</v>
      </c>
      <c r="BX167">
        <f>group_stock_price_index[[#This Row],[VNINDEX]]</f>
        <v>1113.8900000000001</v>
      </c>
      <c r="BY167" s="5">
        <f t="shared" si="491"/>
        <v>0.53213557950253088</v>
      </c>
      <c r="BZ167" s="5">
        <f t="shared" si="492"/>
        <v>0.70575912090114223</v>
      </c>
      <c r="CA167" s="5">
        <f t="shared" si="493"/>
        <v>0.73645692818746378</v>
      </c>
      <c r="CB167" s="5">
        <f t="shared" si="494"/>
        <v>0.85570800251278312</v>
      </c>
      <c r="CC167" s="5">
        <f t="shared" si="495"/>
        <v>0.56460165602098511</v>
      </c>
      <c r="CD167" s="5">
        <f t="shared" ref="CD167:CE167" si="616">IF(AVERAGE(BS167:BS171)&lt;0,0,AVERAGE(BS167:BS171))</f>
        <v>0.55040138452628196</v>
      </c>
      <c r="CE167" s="5">
        <f t="shared" si="616"/>
        <v>0.69986545543494461</v>
      </c>
      <c r="CF167" s="5">
        <f t="shared" ref="CF167:CG167" si="617">IF(AVERAGE(BE167:BE171)&lt;0,0,AVERAGE(BE167:BE171))</f>
        <v>0.52955181385884431</v>
      </c>
      <c r="CG167" s="5">
        <f t="shared" si="617"/>
        <v>0.56690058350130923</v>
      </c>
      <c r="CH167" s="5">
        <f t="shared" si="498"/>
        <v>0.70194966868108932</v>
      </c>
      <c r="CI167" s="5">
        <f t="shared" si="499"/>
        <v>0.56065432271546356</v>
      </c>
      <c r="CJ167" s="5">
        <f t="shared" si="500"/>
        <v>0.56805170022058626</v>
      </c>
      <c r="CK167" s="5">
        <f t="shared" si="501"/>
        <v>0.59921931552410446</v>
      </c>
      <c r="CL167" s="5">
        <f t="shared" si="502"/>
        <v>0.52747869570253558</v>
      </c>
      <c r="CM167" s="5">
        <f t="shared" si="503"/>
        <v>0.68789004804159148</v>
      </c>
      <c r="CN167" s="5">
        <f t="shared" si="504"/>
        <v>0.50088224611038978</v>
      </c>
      <c r="CO167" s="5">
        <f t="shared" si="505"/>
        <v>0.69318930542232093</v>
      </c>
      <c r="CP167" s="5">
        <f t="shared" si="506"/>
        <v>0.57376099107415202</v>
      </c>
      <c r="CQ167" s="5">
        <f t="shared" si="507"/>
        <v>0.61208495288584908</v>
      </c>
      <c r="CR167" s="5">
        <f t="shared" ref="CR167:CS167" si="618">IF(AVERAGE(BH167:BH171)&lt;0,0,AVERAGE(BH167:BH171))</f>
        <v>0.55889707384917942</v>
      </c>
      <c r="CS167" s="5">
        <f t="shared" si="618"/>
        <v>0.80713278307186676</v>
      </c>
      <c r="CT167" s="5">
        <f t="shared" si="509"/>
        <v>0.77756377103426466</v>
      </c>
      <c r="CU167" s="5">
        <f t="shared" si="510"/>
        <v>0.60111680437651438</v>
      </c>
    </row>
    <row r="168" spans="1:99" x14ac:dyDescent="0.25">
      <c r="A168" s="1">
        <f>eod_group_score_df_positive[[#This Row],[date]]</f>
        <v>45238</v>
      </c>
      <c r="B168" s="1" t="s">
        <v>277</v>
      </c>
      <c r="C168" s="2">
        <f>AVERAGE(eod_group_score_df_positive!C168:C172)</f>
        <v>1.9073052648104878</v>
      </c>
      <c r="D168" s="2">
        <f>AVERAGE(eod_group_score_df_positive!D168:D172)</f>
        <v>0.81406221623976693</v>
      </c>
      <c r="E168" s="2">
        <f>AVERAGE(eod_group_score_df_positive!E168:E172)</f>
        <v>3.1261553397748818</v>
      </c>
      <c r="F168" s="2">
        <f>AVERAGE(eod_group_score_df_positive!F168:F172)</f>
        <v>3.0614724248062588</v>
      </c>
      <c r="G168" s="2">
        <f>AVERAGE(eod_group_score_df_positive!G168:G172)</f>
        <v>3.9602791017989687</v>
      </c>
      <c r="H168" s="2">
        <f>AVERAGE(eod_group_score_df_positive!H168:H172)</f>
        <v>1.1475567630483927</v>
      </c>
      <c r="I168" s="2">
        <f>AVERAGE(eod_group_score_df_positive!I168:I172)</f>
        <v>2.8249019589030828</v>
      </c>
      <c r="J168" s="2">
        <f>AVERAGE(eod_group_score_df_positive!J168:J172)</f>
        <v>2.0544813654038316</v>
      </c>
      <c r="K168" s="2">
        <f>AVERAGE(eod_group_score_df_positive!K168:K172)</f>
        <v>1.4790626711908117</v>
      </c>
      <c r="L168" s="2">
        <f>AVERAGE(eod_group_score_df_positive!L168:L172)</f>
        <v>1.1175973117665468</v>
      </c>
      <c r="M168" s="2">
        <f>AVERAGE(eod_group_score_df_positive!M168:M172)</f>
        <v>1.1776126079745393</v>
      </c>
      <c r="N168" s="2">
        <f>AVERAGE(eod_group_score_df_positive!N168:N172)</f>
        <v>2.532793415256883</v>
      </c>
      <c r="O168" s="2">
        <f>AVERAGE(eod_group_score_df_positive!O168:O172)</f>
        <v>1.1176988926278475</v>
      </c>
      <c r="P168" s="2">
        <f>AVERAGE(eod_group_score_df_positive!P168:P172)</f>
        <v>1.6490499622277917</v>
      </c>
      <c r="Q168" s="2">
        <f>AVERAGE(eod_group_score_df_positive!Q168:Q172)</f>
        <v>1.5167438355308378</v>
      </c>
      <c r="R168" s="2">
        <f>AVERAGE(eod_group_score_df_positive!R168:R172)</f>
        <v>2.0512279646954013</v>
      </c>
      <c r="S168" s="2">
        <f>AVERAGE(eod_group_score_df_positive!S168:S172)</f>
        <v>3.2777856888086694</v>
      </c>
      <c r="T168" s="2">
        <f>AVERAGE(eod_group_score_df_positive!T168:T172)</f>
        <v>1.1931381812234529</v>
      </c>
      <c r="U168" s="2">
        <f>AVERAGE(eod_group_score_df_positive!U168:U172)</f>
        <v>2.1058571554969108</v>
      </c>
      <c r="V168" s="2">
        <f>AVERAGE(eod_group_score_df_positive!V168:V172)</f>
        <v>1.5261412971731356</v>
      </c>
      <c r="W168" s="2">
        <f>AVERAGE(eod_group_score_df_positive!W168:W172)</f>
        <v>2.2786274462361598</v>
      </c>
      <c r="X168" s="2">
        <f>AVERAGE(eod_group_score_df_positive!X168:X172)</f>
        <v>3.0309330745139449</v>
      </c>
      <c r="Y168" s="2">
        <f>AVERAGE(eod_group_score_df_positive!Y168:Y172)</f>
        <v>1.0084099867091876</v>
      </c>
      <c r="Z168" s="1" t="s">
        <v>277</v>
      </c>
      <c r="AA168" s="2">
        <f>ABS(AVERAGE(eod_group_score_df_negative!C168:C172))</f>
        <v>3.2786258690553259E-2</v>
      </c>
      <c r="AB168" s="2">
        <f>ABS(AVERAGE(eod_group_score_df_negative!D168:D172))</f>
        <v>3.945596428169669E-2</v>
      </c>
      <c r="AC168" s="2">
        <f>ABS(AVERAGE(eod_group_score_df_negative!E168:E172))</f>
        <v>0.15928404996927598</v>
      </c>
      <c r="AD168" s="2">
        <f>ABS(AVERAGE(eod_group_score_df_negative!F168:F172))</f>
        <v>7.5704057752070758E-2</v>
      </c>
      <c r="AE168" s="2">
        <f>ABS(AVERAGE(eod_group_score_df_negative!G168:G172))</f>
        <v>0.13882229035987495</v>
      </c>
      <c r="AF168" s="2">
        <f>ABS(AVERAGE(eod_group_score_df_negative!H168:H172))</f>
        <v>9.7122131199278067E-2</v>
      </c>
      <c r="AG168" s="2">
        <f>ABS(AVERAGE(eod_group_score_df_negative!I168:I172))</f>
        <v>0.34060849208657817</v>
      </c>
      <c r="AH168" s="2">
        <f>ABS(AVERAGE(eod_group_score_df_negative!J168:J172))</f>
        <v>1.3352050272218738E-2</v>
      </c>
      <c r="AI168" s="2">
        <f>ABS(AVERAGE(eod_group_score_df_negative!K168:K172))</f>
        <v>0.13591572205311162</v>
      </c>
      <c r="AJ168" s="2">
        <f>ABS(AVERAGE(eod_group_score_df_negative!L168:L172))</f>
        <v>7.06793258046719E-2</v>
      </c>
      <c r="AK168" s="2">
        <f>ABS(AVERAGE(eod_group_score_df_negative!M168:M172))</f>
        <v>2.1242589296906544E-2</v>
      </c>
      <c r="AL168" s="2">
        <f>ABS(AVERAGE(eod_group_score_df_negative!N168:N172))</f>
        <v>8.4715592734980597E-2</v>
      </c>
      <c r="AM168" s="2">
        <f>ABS(AVERAGE(eod_group_score_df_negative!O168:O172))</f>
        <v>7.6920112880121239E-2</v>
      </c>
      <c r="AN168" s="2">
        <f>ABS(AVERAGE(eod_group_score_df_negative!P168:P172))</f>
        <v>0.17366117124397346</v>
      </c>
      <c r="AO168" s="2">
        <f>ABS(AVERAGE(eod_group_score_df_negative!Q168:Q172))</f>
        <v>0.31352852405572423</v>
      </c>
      <c r="AP168" s="2">
        <f>ABS(AVERAGE(eod_group_score_df_negative!R168:R172))</f>
        <v>0.19273789979776737</v>
      </c>
      <c r="AQ168" s="2">
        <f>ABS(AVERAGE(eod_group_score_df_negative!S168:S172))</f>
        <v>6.9691382568323329E-2</v>
      </c>
      <c r="AR168" s="2">
        <f>ABS(AVERAGE(eod_group_score_df_negative!T168:T172))</f>
        <v>5.8085061098370763E-2</v>
      </c>
      <c r="AS168" s="2">
        <f>ABS(AVERAGE(eod_group_score_df_negative!U168:U172))</f>
        <v>4.6361971322611578E-2</v>
      </c>
      <c r="AT168" s="2">
        <f>ABS(AVERAGE(eod_group_score_df_negative!V168:V172))</f>
        <v>2.5137810390261455E-2</v>
      </c>
      <c r="AU168" s="2">
        <f>ABS(AVERAGE(eod_group_score_df_negative!W168:W172))</f>
        <v>7.7346981968886105E-2</v>
      </c>
      <c r="AV168" s="2">
        <f>ABS(AVERAGE(eod_group_score_df_negative!X168:X172))</f>
        <v>0.12236035532076719</v>
      </c>
      <c r="AW168" s="2">
        <f>ABS(AVERAGE(eod_group_score_df_negative!Y168:Y172))</f>
        <v>7.9065729268713386E-2</v>
      </c>
      <c r="AX168" t="s">
        <v>277</v>
      </c>
      <c r="AY168" s="4">
        <f t="shared" si="468"/>
        <v>0.96620132783077373</v>
      </c>
      <c r="AZ168" s="4">
        <f t="shared" si="469"/>
        <v>0.90754511108927804</v>
      </c>
      <c r="BA168" s="4">
        <f t="shared" si="470"/>
        <v>0.90303637895954036</v>
      </c>
      <c r="BB168" s="4">
        <f t="shared" si="471"/>
        <v>0.95173745680361921</v>
      </c>
      <c r="BC168" s="4">
        <f t="shared" si="472"/>
        <v>0.93226696435202727</v>
      </c>
      <c r="BD168" s="4">
        <f t="shared" si="473"/>
        <v>0.84394026178457504</v>
      </c>
      <c r="BE168" s="4">
        <f t="shared" si="474"/>
        <v>0.78480027321970092</v>
      </c>
      <c r="BF168" s="4">
        <f t="shared" si="475"/>
        <v>0.98708595172996239</v>
      </c>
      <c r="BG168" s="4">
        <f t="shared" si="476"/>
        <v>0.83168106443813816</v>
      </c>
      <c r="BH168" s="4">
        <f t="shared" si="477"/>
        <v>0.88103893728124272</v>
      </c>
      <c r="BI168" s="4">
        <f t="shared" si="478"/>
        <v>0.96456187645471447</v>
      </c>
      <c r="BJ168" s="4">
        <f t="shared" si="479"/>
        <v>0.93527006594718542</v>
      </c>
      <c r="BK168" s="4">
        <f t="shared" si="480"/>
        <v>0.87122235202107201</v>
      </c>
      <c r="BL168" s="4">
        <f t="shared" si="481"/>
        <v>0.80944740167006435</v>
      </c>
      <c r="BM168" s="4">
        <f t="shared" si="482"/>
        <v>0.65739686510203676</v>
      </c>
      <c r="BN168" s="4">
        <f t="shared" si="483"/>
        <v>0.82821672749349062</v>
      </c>
      <c r="BO168" s="4">
        <f t="shared" si="484"/>
        <v>0.95836184620099241</v>
      </c>
      <c r="BP168" s="4">
        <f t="shared" si="485"/>
        <v>0.90715476002414153</v>
      </c>
      <c r="BQ168" s="4">
        <f t="shared" si="486"/>
        <v>0.95691705296651286</v>
      </c>
      <c r="BR168" s="4">
        <f t="shared" si="487"/>
        <v>0.96759086064177624</v>
      </c>
      <c r="BS168" s="4">
        <f t="shared" si="488"/>
        <v>0.9343397101064338</v>
      </c>
      <c r="BT168" s="4">
        <f t="shared" si="489"/>
        <v>0.92239202722901625</v>
      </c>
      <c r="BU168" s="4">
        <f t="shared" si="490"/>
        <v>0.85458851520631085</v>
      </c>
      <c r="BV168" t="s">
        <v>277</v>
      </c>
      <c r="BW168" s="1">
        <f t="shared" si="464"/>
        <v>45238</v>
      </c>
      <c r="BX168">
        <f>group_stock_price_index[[#This Row],[VNINDEX]]</f>
        <v>1113.43</v>
      </c>
      <c r="BY168" s="5">
        <f t="shared" si="491"/>
        <v>0.3217318222115525</v>
      </c>
      <c r="BZ168" s="5">
        <f t="shared" si="492"/>
        <v>0.64406383001643674</v>
      </c>
      <c r="CA168" s="5">
        <f t="shared" si="493"/>
        <v>0.65791348395691984</v>
      </c>
      <c r="CB168" s="5">
        <f t="shared" si="494"/>
        <v>0.83339071540409682</v>
      </c>
      <c r="CC168" s="5">
        <f t="shared" si="495"/>
        <v>0.52517177583552699</v>
      </c>
      <c r="CD168" s="5">
        <f t="shared" ref="CD168:CE168" si="619">IF(AVERAGE(BS168:BS172)&lt;0,0,AVERAGE(BS168:BS172))</f>
        <v>0.37046868817137202</v>
      </c>
      <c r="CE168" s="5">
        <f t="shared" si="619"/>
        <v>0.62569293389394587</v>
      </c>
      <c r="CF168" s="5">
        <f t="shared" ref="CF168:CG168" si="620">IF(AVERAGE(BE168:BE172)&lt;0,0,AVERAGE(BE168:BE172))</f>
        <v>0.50510552662741526</v>
      </c>
      <c r="CG168" s="5">
        <f t="shared" si="620"/>
        <v>0.40109274431947683</v>
      </c>
      <c r="CH168" s="5">
        <f t="shared" si="498"/>
        <v>0.60460096975858757</v>
      </c>
      <c r="CI168" s="5">
        <f t="shared" si="499"/>
        <v>0.49239117234339497</v>
      </c>
      <c r="CJ168" s="5">
        <f t="shared" si="500"/>
        <v>0.50928645750290513</v>
      </c>
      <c r="CK168" s="5">
        <f t="shared" si="501"/>
        <v>0.42128026602417795</v>
      </c>
      <c r="CL168" s="5">
        <f t="shared" si="502"/>
        <v>0.43613320973881536</v>
      </c>
      <c r="CM168" s="5">
        <f t="shared" si="503"/>
        <v>0.57612126010237086</v>
      </c>
      <c r="CN168" s="5">
        <f t="shared" si="504"/>
        <v>0.51937396012031978</v>
      </c>
      <c r="CO168" s="5">
        <f t="shared" si="505"/>
        <v>0.68282658587106226</v>
      </c>
      <c r="CP168" s="5">
        <f t="shared" si="506"/>
        <v>0.44971032939988531</v>
      </c>
      <c r="CQ168" s="5">
        <f t="shared" si="507"/>
        <v>0.48308982801761813</v>
      </c>
      <c r="CR168" s="5">
        <f t="shared" ref="CR168:CS168" si="621">IF(AVERAGE(BH168:BH172)&lt;0,0,AVERAGE(BH168:BH172))</f>
        <v>0.51416350390927712</v>
      </c>
      <c r="CS168" s="5">
        <f t="shared" si="621"/>
        <v>0.75012551303500807</v>
      </c>
      <c r="CT168" s="5">
        <f t="shared" si="509"/>
        <v>0.77331620953870894</v>
      </c>
      <c r="CU168" s="5">
        <f t="shared" si="510"/>
        <v>0.56702646405998081</v>
      </c>
    </row>
    <row r="169" spans="1:99" x14ac:dyDescent="0.25">
      <c r="A169" s="1">
        <f>eod_group_score_df_positive[[#This Row],[date]]</f>
        <v>45237</v>
      </c>
      <c r="B169" s="1" t="s">
        <v>277</v>
      </c>
      <c r="C169" s="2">
        <f>AVERAGE(eod_group_score_df_positive!C169:C173)</f>
        <v>1.2749232157883621</v>
      </c>
      <c r="D169" s="2">
        <f>AVERAGE(eod_group_score_df_positive!D169:D173)</f>
        <v>0.51507381936092445</v>
      </c>
      <c r="E169" s="2">
        <f>AVERAGE(eod_group_score_df_positive!E169:E173)</f>
        <v>1.6027414999780749</v>
      </c>
      <c r="F169" s="2">
        <f>AVERAGE(eod_group_score_df_positive!F169:F173)</f>
        <v>1.4563474962862606</v>
      </c>
      <c r="G169" s="2">
        <f>AVERAGE(eod_group_score_df_positive!G169:G173)</f>
        <v>2.7570406092441835</v>
      </c>
      <c r="H169" s="2">
        <f>AVERAGE(eod_group_score_df_positive!H169:H173)</f>
        <v>0.87394979251408844</v>
      </c>
      <c r="I169" s="2">
        <f>AVERAGE(eod_group_score_df_positive!I169:I173)</f>
        <v>1.5873551946861775</v>
      </c>
      <c r="J169" s="2">
        <f>AVERAGE(eod_group_score_df_positive!J169:J173)</f>
        <v>1.478838165779556</v>
      </c>
      <c r="K169" s="2">
        <f>AVERAGE(eod_group_score_df_positive!K169:K173)</f>
        <v>0.85669153961691402</v>
      </c>
      <c r="L169" s="2">
        <f>AVERAGE(eod_group_score_df_positive!L169:L173)</f>
        <v>0.5518369246531587</v>
      </c>
      <c r="M169" s="2">
        <f>AVERAGE(eod_group_score_df_positive!M169:M173)</f>
        <v>0.6532817378176824</v>
      </c>
      <c r="N169" s="2">
        <f>AVERAGE(eod_group_score_df_positive!N169:N173)</f>
        <v>1.4410620374730372</v>
      </c>
      <c r="O169" s="2">
        <f>AVERAGE(eod_group_score_df_positive!O169:O173)</f>
        <v>0.76165038262931306</v>
      </c>
      <c r="P169" s="2">
        <f>AVERAGE(eod_group_score_df_positive!P169:P173)</f>
        <v>0.78350554232014258</v>
      </c>
      <c r="Q169" s="2">
        <f>AVERAGE(eod_group_score_df_positive!Q169:Q173)</f>
        <v>0.96103626778533635</v>
      </c>
      <c r="R169" s="2">
        <f>AVERAGE(eod_group_score_df_positive!R169:R173)</f>
        <v>1.2822958509529527</v>
      </c>
      <c r="S169" s="2">
        <f>AVERAGE(eod_group_score_df_positive!S169:S173)</f>
        <v>1.849385121620438</v>
      </c>
      <c r="T169" s="2">
        <f>AVERAGE(eod_group_score_df_positive!T169:T173)</f>
        <v>0.78862374351922115</v>
      </c>
      <c r="U169" s="2">
        <f>AVERAGE(eod_group_score_df_positive!U169:U173)</f>
        <v>1.3231901372918198</v>
      </c>
      <c r="V169" s="2">
        <f>AVERAGE(eod_group_score_df_positive!V169:V173)</f>
        <v>1.0669749120544378</v>
      </c>
      <c r="W169" s="2">
        <f>AVERAGE(eod_group_score_df_positive!W169:W173)</f>
        <v>1.165062130503697</v>
      </c>
      <c r="X169" s="2">
        <f>AVERAGE(eod_group_score_df_positive!X169:X173)</f>
        <v>1.7222640497956949</v>
      </c>
      <c r="Y169" s="2">
        <f>AVERAGE(eod_group_score_df_positive!Y169:Y173)</f>
        <v>0.65838062858491753</v>
      </c>
      <c r="Z169" s="1" t="s">
        <v>277</v>
      </c>
      <c r="AA169" s="2">
        <f>ABS(AVERAGE(eod_group_score_df_negative!C169:C173))</f>
        <v>7.0815698845219724E-2</v>
      </c>
      <c r="AB169" s="2">
        <f>ABS(AVERAGE(eod_group_score_df_negative!D169:D173))</f>
        <v>3.9560790446132983E-2</v>
      </c>
      <c r="AC169" s="2">
        <f>ABS(AVERAGE(eod_group_score_df_negative!E169:E173))</f>
        <v>0.1596761108009927</v>
      </c>
      <c r="AD169" s="2">
        <f>ABS(AVERAGE(eod_group_score_df_negative!F169:F173))</f>
        <v>7.5704057752070758E-2</v>
      </c>
      <c r="AE169" s="2">
        <f>ABS(AVERAGE(eod_group_score_df_negative!G169:G173))</f>
        <v>0.13592395556418913</v>
      </c>
      <c r="AF169" s="2">
        <f>ABS(AVERAGE(eod_group_score_df_negative!H169:H173))</f>
        <v>9.7185630045751675E-2</v>
      </c>
      <c r="AG169" s="2">
        <f>ABS(AVERAGE(eod_group_score_df_negative!I169:I173))</f>
        <v>0.33869582824641481</v>
      </c>
      <c r="AH169" s="2">
        <f>ABS(AVERAGE(eod_group_score_df_negative!J169:J173))</f>
        <v>1.3352050272218738E-2</v>
      </c>
      <c r="AI169" s="2">
        <f>ABS(AVERAGE(eod_group_score_df_negative!K169:K173))</f>
        <v>0.16752421736983117</v>
      </c>
      <c r="AJ169" s="2">
        <f>ABS(AVERAGE(eod_group_score_df_negative!L169:L173))</f>
        <v>0.15295680443218235</v>
      </c>
      <c r="AK169" s="2">
        <f>ABS(AVERAGE(eod_group_score_df_negative!M169:M173))</f>
        <v>2.2362902410364677E-2</v>
      </c>
      <c r="AL169" s="2">
        <f>ABS(AVERAGE(eod_group_score_df_negative!N169:N173))</f>
        <v>9.8242609645925016E-2</v>
      </c>
      <c r="AM169" s="2">
        <f>ABS(AVERAGE(eod_group_score_df_negative!O169:O173))</f>
        <v>9.9444369993329645E-2</v>
      </c>
      <c r="AN169" s="2">
        <f>ABS(AVERAGE(eod_group_score_df_negative!P169:P173))</f>
        <v>0.17637324348219824</v>
      </c>
      <c r="AO169" s="2">
        <f>ABS(AVERAGE(eod_group_score_df_negative!Q169:Q173))</f>
        <v>0.31671454172232588</v>
      </c>
      <c r="AP169" s="2">
        <f>ABS(AVERAGE(eod_group_score_df_negative!R169:R173))</f>
        <v>0.19273789979776737</v>
      </c>
      <c r="AQ169" s="2">
        <f>ABS(AVERAGE(eod_group_score_df_negative!S169:S173))</f>
        <v>7.2142059069997724E-2</v>
      </c>
      <c r="AR169" s="2">
        <f>ABS(AVERAGE(eod_group_score_df_negative!T169:T173))</f>
        <v>5.9031452078165368E-2</v>
      </c>
      <c r="AS169" s="2">
        <f>ABS(AVERAGE(eod_group_score_df_negative!U169:U173))</f>
        <v>4.6361971322611578E-2</v>
      </c>
      <c r="AT169" s="2">
        <f>ABS(AVERAGE(eod_group_score_df_negative!V169:V173))</f>
        <v>2.6620037778646806E-2</v>
      </c>
      <c r="AU169" s="2">
        <f>ABS(AVERAGE(eod_group_score_df_negative!W169:W173))</f>
        <v>7.7903468143707494E-2</v>
      </c>
      <c r="AV169" s="2">
        <f>ABS(AVERAGE(eod_group_score_df_negative!X169:X173))</f>
        <v>0.14135632189690955</v>
      </c>
      <c r="AW169" s="2">
        <f>ABS(AVERAGE(eod_group_score_df_negative!Y169:Y173))</f>
        <v>8.8235702031651445E-2</v>
      </c>
      <c r="AX169" t="s">
        <v>277</v>
      </c>
      <c r="AY169" s="4">
        <f t="shared" si="468"/>
        <v>0.89475566460155243</v>
      </c>
      <c r="AZ169" s="4">
        <f t="shared" si="469"/>
        <v>0.8573446743256965</v>
      </c>
      <c r="BA169" s="4">
        <f t="shared" si="470"/>
        <v>0.81879877978476534</v>
      </c>
      <c r="BB169" s="4">
        <f t="shared" si="471"/>
        <v>0.90117296307356953</v>
      </c>
      <c r="BC169" s="4">
        <f t="shared" si="472"/>
        <v>0.90603137195827177</v>
      </c>
      <c r="BD169" s="4">
        <f t="shared" si="473"/>
        <v>0.79985153916108298</v>
      </c>
      <c r="BE169" s="4">
        <f t="shared" si="474"/>
        <v>0.64830025350967202</v>
      </c>
      <c r="BF169" s="4">
        <f t="shared" si="475"/>
        <v>0.98210409084768402</v>
      </c>
      <c r="BG169" s="4">
        <f t="shared" si="476"/>
        <v>0.6728731886283621</v>
      </c>
      <c r="BH169" s="4">
        <f t="shared" si="477"/>
        <v>0.56595299271267685</v>
      </c>
      <c r="BI169" s="4">
        <f t="shared" si="478"/>
        <v>0.93380276826345698</v>
      </c>
      <c r="BJ169" s="4">
        <f t="shared" si="479"/>
        <v>0.87235455979451415</v>
      </c>
      <c r="BK169" s="4">
        <f t="shared" si="480"/>
        <v>0.76902804321951523</v>
      </c>
      <c r="BL169" s="4">
        <f t="shared" si="481"/>
        <v>0.63250934161489603</v>
      </c>
      <c r="BM169" s="4">
        <f t="shared" si="482"/>
        <v>0.50426242837699942</v>
      </c>
      <c r="BN169" s="4">
        <f t="shared" si="483"/>
        <v>0.7386664546493622</v>
      </c>
      <c r="BO169" s="4">
        <f t="shared" si="484"/>
        <v>0.92491174749443206</v>
      </c>
      <c r="BP169" s="4">
        <f t="shared" si="485"/>
        <v>0.86071824396342456</v>
      </c>
      <c r="BQ169" s="4">
        <f t="shared" si="486"/>
        <v>0.93229615575632863</v>
      </c>
      <c r="BR169" s="4">
        <f t="shared" si="487"/>
        <v>0.95131645810414589</v>
      </c>
      <c r="BS169" s="4">
        <f t="shared" si="488"/>
        <v>0.87464903577624031</v>
      </c>
      <c r="BT169" s="4">
        <f t="shared" si="489"/>
        <v>0.84829923084761638</v>
      </c>
      <c r="BU169" s="4">
        <f t="shared" si="490"/>
        <v>0.76363843539616971</v>
      </c>
      <c r="BV169" t="s">
        <v>277</v>
      </c>
      <c r="BW169" s="1">
        <f t="shared" si="464"/>
        <v>45237</v>
      </c>
      <c r="BX169">
        <f>group_stock_price_index[[#This Row],[VNINDEX]]</f>
        <v>1080.29</v>
      </c>
      <c r="BY169" s="5">
        <f t="shared" si="491"/>
        <v>0</v>
      </c>
      <c r="BZ169" s="5">
        <f t="shared" si="492"/>
        <v>0.33529277890388781</v>
      </c>
      <c r="CA169" s="5">
        <f t="shared" si="493"/>
        <v>0.37303303653018327</v>
      </c>
      <c r="CB169" s="5">
        <f t="shared" si="494"/>
        <v>0.51857530848703637</v>
      </c>
      <c r="CC169" s="5">
        <f t="shared" si="495"/>
        <v>0.18949552347551518</v>
      </c>
      <c r="CD169" s="5">
        <f t="shared" ref="CD169:CE169" si="622">IF(AVERAGE(BS169:BS173)&lt;0,0,AVERAGE(BS169:BS173))</f>
        <v>5.4287779751535977E-3</v>
      </c>
      <c r="CE169" s="5">
        <f t="shared" si="622"/>
        <v>0.3275784206338046</v>
      </c>
      <c r="CF169" s="5">
        <f t="shared" ref="CF169:CG169" si="623">IF(AVERAGE(BE169:BE173)&lt;0,0,AVERAGE(BE169:BE173))</f>
        <v>0.17455945227851338</v>
      </c>
      <c r="CG169" s="5">
        <f t="shared" si="623"/>
        <v>8.7877568711026616E-2</v>
      </c>
      <c r="CH169" s="5">
        <f t="shared" si="498"/>
        <v>0.25984354233950629</v>
      </c>
      <c r="CI169" s="5">
        <f t="shared" si="499"/>
        <v>0.16916327071879467</v>
      </c>
      <c r="CJ169" s="5">
        <f t="shared" si="500"/>
        <v>0.21027011070654922</v>
      </c>
      <c r="CK169" s="5">
        <f t="shared" si="501"/>
        <v>0.11480997395969313</v>
      </c>
      <c r="CL169" s="5">
        <f t="shared" si="502"/>
        <v>0.14308332500326373</v>
      </c>
      <c r="CM169" s="5">
        <f t="shared" si="503"/>
        <v>0.2631118837584871</v>
      </c>
      <c r="CN169" s="5">
        <f t="shared" si="504"/>
        <v>0.29386383944475036</v>
      </c>
      <c r="CO169" s="5">
        <f t="shared" si="505"/>
        <v>0.42874420322770723</v>
      </c>
      <c r="CP169" s="5">
        <f t="shared" si="506"/>
        <v>0.14938554628656323</v>
      </c>
      <c r="CQ169" s="5">
        <f t="shared" si="507"/>
        <v>0.15063686559047773</v>
      </c>
      <c r="CR169" s="5">
        <f t="shared" ref="CR169:CS169" si="624">IF(AVERAGE(BH169:BH173)&lt;0,0,AVERAGE(BH169:BH173))</f>
        <v>0.29450172869872204</v>
      </c>
      <c r="CS169" s="5">
        <f t="shared" si="624"/>
        <v>0.40153659856972057</v>
      </c>
      <c r="CT169" s="5">
        <f t="shared" si="509"/>
        <v>0.56488108328551268</v>
      </c>
      <c r="CU169" s="5">
        <f t="shared" si="510"/>
        <v>0.31716537669641137</v>
      </c>
    </row>
    <row r="170" spans="1:99" x14ac:dyDescent="0.25">
      <c r="A170" s="1">
        <f>eod_group_score_df_positive[[#This Row],[date]]</f>
        <v>45236</v>
      </c>
      <c r="B170" s="1" t="s">
        <v>277</v>
      </c>
      <c r="C170" s="2">
        <f>AVERAGE(eod_group_score_df_positive!C170:C174)</f>
        <v>1.2704818864010099</v>
      </c>
      <c r="D170" s="2">
        <f>AVERAGE(eod_group_score_df_positive!D170:D174)</f>
        <v>0.2692860700668151</v>
      </c>
      <c r="E170" s="2">
        <f>AVERAGE(eod_group_score_df_positive!E170:E174)</f>
        <v>1.6126185535546991</v>
      </c>
      <c r="F170" s="2">
        <f>AVERAGE(eod_group_score_df_positive!F170:F174)</f>
        <v>1.4625388723139916</v>
      </c>
      <c r="G170" s="2">
        <f>AVERAGE(eod_group_score_df_positive!G170:G174)</f>
        <v>2.7539206176939057</v>
      </c>
      <c r="H170" s="2">
        <f>AVERAGE(eod_group_score_df_positive!H170:H174)</f>
        <v>0.81816872228653048</v>
      </c>
      <c r="I170" s="2">
        <f>AVERAGE(eod_group_score_df_positive!I170:I174)</f>
        <v>1.5687197208810839</v>
      </c>
      <c r="J170" s="2">
        <f>AVERAGE(eod_group_score_df_positive!J170:J174)</f>
        <v>0.89564676615677441</v>
      </c>
      <c r="K170" s="2">
        <f>AVERAGE(eod_group_score_df_positive!K170:K174)</f>
        <v>0.8334636435649333</v>
      </c>
      <c r="L170" s="2">
        <f>AVERAGE(eod_group_score_df_positive!L170:L174)</f>
        <v>0.57472586675683135</v>
      </c>
      <c r="M170" s="2">
        <f>AVERAGE(eod_group_score_df_positive!M170:M174)</f>
        <v>0.63889057453512754</v>
      </c>
      <c r="N170" s="2">
        <f>AVERAGE(eod_group_score_df_positive!N170:N174)</f>
        <v>1.4324179171690896</v>
      </c>
      <c r="O170" s="2">
        <f>AVERAGE(eod_group_score_df_positive!O170:O174)</f>
        <v>0.74724931824885599</v>
      </c>
      <c r="P170" s="2">
        <f>AVERAGE(eod_group_score_df_positive!P170:P174)</f>
        <v>0.77563414697973376</v>
      </c>
      <c r="Q170" s="2">
        <f>AVERAGE(eod_group_score_df_positive!Q170:Q174)</f>
        <v>0.99391030553179538</v>
      </c>
      <c r="R170" s="2">
        <f>AVERAGE(eod_group_score_df_positive!R170:R174)</f>
        <v>1.279224326079494</v>
      </c>
      <c r="S170" s="2">
        <f>AVERAGE(eod_group_score_df_positive!S170:S174)</f>
        <v>1.8480382302957803</v>
      </c>
      <c r="T170" s="2">
        <f>AVERAGE(eod_group_score_df_positive!T170:T174)</f>
        <v>0.76447182622474952</v>
      </c>
      <c r="U170" s="2">
        <f>AVERAGE(eod_group_score_df_positive!U170:U174)</f>
        <v>1.3164609512267944</v>
      </c>
      <c r="V170" s="2">
        <f>AVERAGE(eod_group_score_df_positive!V170:V174)</f>
        <v>1.042852058215026</v>
      </c>
      <c r="W170" s="2">
        <f>AVERAGE(eod_group_score_df_positive!W170:W174)</f>
        <v>1.0582291617423987</v>
      </c>
      <c r="X170" s="2">
        <f>AVERAGE(eod_group_score_df_positive!X170:X174)</f>
        <v>1.650220842975775</v>
      </c>
      <c r="Y170" s="2">
        <f>AVERAGE(eod_group_score_df_positive!Y170:Y174)</f>
        <v>0.63458338350690879</v>
      </c>
      <c r="Z170" s="1" t="s">
        <v>277</v>
      </c>
      <c r="AA170" s="2">
        <f>ABS(AVERAGE(eod_group_score_df_negative!C170:C174))</f>
        <v>1.0397047246581004</v>
      </c>
      <c r="AB170" s="2">
        <f>ABS(AVERAGE(eod_group_score_df_negative!D170:D174))</f>
        <v>5.6899145181024222E-2</v>
      </c>
      <c r="AC170" s="2">
        <f>ABS(AVERAGE(eod_group_score_df_negative!E170:E174))</f>
        <v>0.45949590359823428</v>
      </c>
      <c r="AD170" s="2">
        <f>ABS(AVERAGE(eod_group_score_df_negative!F170:F174))</f>
        <v>0.54457190436725977</v>
      </c>
      <c r="AE170" s="2">
        <f>ABS(AVERAGE(eod_group_score_df_negative!G170:G174))</f>
        <v>0.7265572170886514</v>
      </c>
      <c r="AF170" s="2">
        <f>ABS(AVERAGE(eod_group_score_df_negative!H170:H174))</f>
        <v>0.51989138414379121</v>
      </c>
      <c r="AG170" s="2">
        <f>ABS(AVERAGE(eod_group_score_df_negative!I170:I174))</f>
        <v>0.67925945200977877</v>
      </c>
      <c r="AH170" s="2">
        <f>ABS(AVERAGE(eod_group_score_df_negative!J170:J174))</f>
        <v>0.85214055610738804</v>
      </c>
      <c r="AI170" s="2">
        <f>ABS(AVERAGE(eod_group_score_df_negative!K170:K174))</f>
        <v>0.41895722221054266</v>
      </c>
      <c r="AJ170" s="2">
        <f>ABS(AVERAGE(eod_group_score_df_negative!L170:L174))</f>
        <v>0.23993912285443023</v>
      </c>
      <c r="AK170" s="2">
        <f>ABS(AVERAGE(eod_group_score_df_negative!M170:M174))</f>
        <v>0.12784191365679334</v>
      </c>
      <c r="AL170" s="2">
        <f>ABS(AVERAGE(eod_group_score_df_negative!N170:N174))</f>
        <v>0.48653405253708454</v>
      </c>
      <c r="AM170" s="2">
        <f>ABS(AVERAGE(eod_group_score_df_negative!O170:O174))</f>
        <v>0.14588794363751223</v>
      </c>
      <c r="AN170" s="2">
        <f>ABS(AVERAGE(eod_group_score_df_negative!P170:P174))</f>
        <v>0.35793783207361907</v>
      </c>
      <c r="AO170" s="2">
        <f>ABS(AVERAGE(eod_group_score_df_negative!Q170:Q174))</f>
        <v>0.22915259924833781</v>
      </c>
      <c r="AP170" s="2">
        <f>ABS(AVERAGE(eod_group_score_df_negative!R170:R174))</f>
        <v>0.57178703522874907</v>
      </c>
      <c r="AQ170" s="2">
        <f>ABS(AVERAGE(eod_group_score_df_negative!S170:S174))</f>
        <v>0.12543030426575558</v>
      </c>
      <c r="AR170" s="2">
        <f>ABS(AVERAGE(eod_group_score_df_negative!T170:T174))</f>
        <v>0.40315155240385658</v>
      </c>
      <c r="AS170" s="2">
        <f>ABS(AVERAGE(eod_group_score_df_negative!U170:U174))</f>
        <v>0.83497299279304937</v>
      </c>
      <c r="AT170" s="2">
        <f>ABS(AVERAGE(eod_group_score_df_negative!V170:V174))</f>
        <v>0.61546052987746136</v>
      </c>
      <c r="AU170" s="2">
        <f>ABS(AVERAGE(eod_group_score_df_negative!W170:W174))</f>
        <v>0.85873349280046085</v>
      </c>
      <c r="AV170" s="2">
        <f>ABS(AVERAGE(eod_group_score_df_negative!X170:X174))</f>
        <v>0.47080269879711423</v>
      </c>
      <c r="AW170" s="2">
        <f>ABS(AVERAGE(eod_group_score_df_negative!Y170:Y174))</f>
        <v>0.28336019831341813</v>
      </c>
      <c r="AX170" t="s">
        <v>277</v>
      </c>
      <c r="AY170" s="4">
        <f t="shared" si="468"/>
        <v>9.9895463266107848E-2</v>
      </c>
      <c r="AZ170" s="4">
        <f t="shared" si="469"/>
        <v>0.6511237019875864</v>
      </c>
      <c r="BA170" s="4">
        <f t="shared" si="470"/>
        <v>0.55649563467688223</v>
      </c>
      <c r="BB170" s="4">
        <f t="shared" si="471"/>
        <v>0.45735740080305187</v>
      </c>
      <c r="BC170" s="4">
        <f t="shared" si="472"/>
        <v>0.58249570801588324</v>
      </c>
      <c r="BD170" s="4">
        <f t="shared" si="473"/>
        <v>0.22291774241628345</v>
      </c>
      <c r="BE170" s="4">
        <f t="shared" si="474"/>
        <v>0.39567104517586549</v>
      </c>
      <c r="BF170" s="4">
        <f t="shared" si="475"/>
        <v>2.4892164793269281E-2</v>
      </c>
      <c r="BG170" s="4">
        <f t="shared" si="476"/>
        <v>0.33096416123483846</v>
      </c>
      <c r="BH170" s="4">
        <f t="shared" si="477"/>
        <v>0.41095020428231893</v>
      </c>
      <c r="BI170" s="4">
        <f t="shared" si="478"/>
        <v>0.6665279856387325</v>
      </c>
      <c r="BJ170" s="4">
        <f t="shared" si="479"/>
        <v>0.49291690441675667</v>
      </c>
      <c r="BK170" s="4">
        <f t="shared" si="480"/>
        <v>0.67331349869025348</v>
      </c>
      <c r="BL170" s="4">
        <f t="shared" si="481"/>
        <v>0.36847798165841511</v>
      </c>
      <c r="BM170" s="4">
        <f t="shared" si="482"/>
        <v>0.62528076298817692</v>
      </c>
      <c r="BN170" s="4">
        <f t="shared" si="483"/>
        <v>0.38218959950129533</v>
      </c>
      <c r="BO170" s="4">
        <f t="shared" si="484"/>
        <v>0.87288340090649208</v>
      </c>
      <c r="BP170" s="4">
        <f t="shared" si="485"/>
        <v>0.30944933138052599</v>
      </c>
      <c r="BQ170" s="4">
        <f t="shared" si="486"/>
        <v>0.22379862499245948</v>
      </c>
      <c r="BR170" s="4">
        <f t="shared" si="487"/>
        <v>0.25772675875854123</v>
      </c>
      <c r="BS170" s="4">
        <f t="shared" si="488"/>
        <v>0.10406862568197073</v>
      </c>
      <c r="BT170" s="4">
        <f t="shared" si="489"/>
        <v>0.55606084560137714</v>
      </c>
      <c r="BU170" s="4">
        <f t="shared" si="490"/>
        <v>0.38261957722608392</v>
      </c>
      <c r="BV170" t="s">
        <v>277</v>
      </c>
      <c r="BW170" s="1">
        <f t="shared" si="464"/>
        <v>45236</v>
      </c>
      <c r="BX170">
        <f>group_stock_price_index[[#This Row],[VNINDEX]]</f>
        <v>1089.6600000000001</v>
      </c>
      <c r="BY170" s="5">
        <f t="shared" si="491"/>
        <v>0</v>
      </c>
      <c r="BZ170" s="5">
        <f t="shared" si="492"/>
        <v>2.7150123249915593E-2</v>
      </c>
      <c r="CA170" s="5">
        <f t="shared" si="493"/>
        <v>1.4626845019218137E-2</v>
      </c>
      <c r="CB170" s="5">
        <f t="shared" si="494"/>
        <v>0.18156722236243736</v>
      </c>
      <c r="CC170" s="5">
        <f t="shared" si="495"/>
        <v>0</v>
      </c>
      <c r="CD170" s="5">
        <f t="shared" ref="CD170:CE170" si="625">IF(AVERAGE(BS170:BS174)&lt;0,0,AVERAGE(BS170:BS174))</f>
        <v>0</v>
      </c>
      <c r="CE170" s="5">
        <f t="shared" si="625"/>
        <v>1.8087322964447462E-2</v>
      </c>
      <c r="CF170" s="5">
        <f t="shared" ref="CF170:CG170" si="626">IF(AVERAGE(BE170:BE174)&lt;0,0,AVERAGE(BE170:BE174))</f>
        <v>0</v>
      </c>
      <c r="CG170" s="5">
        <f t="shared" si="626"/>
        <v>0</v>
      </c>
      <c r="CH170" s="5">
        <f t="shared" si="498"/>
        <v>0</v>
      </c>
      <c r="CI170" s="5">
        <f t="shared" si="499"/>
        <v>0</v>
      </c>
      <c r="CJ170" s="5">
        <f t="shared" si="500"/>
        <v>0</v>
      </c>
      <c r="CK170" s="5">
        <f t="shared" si="501"/>
        <v>0</v>
      </c>
      <c r="CL170" s="5">
        <f t="shared" si="502"/>
        <v>0</v>
      </c>
      <c r="CM170" s="5">
        <f t="shared" si="503"/>
        <v>0</v>
      </c>
      <c r="CN170" s="5">
        <f t="shared" si="504"/>
        <v>7.4777874537169303E-2</v>
      </c>
      <c r="CO170" s="5">
        <f t="shared" si="505"/>
        <v>0.15761854748424384</v>
      </c>
      <c r="CP170" s="5">
        <f t="shared" si="506"/>
        <v>0</v>
      </c>
      <c r="CQ170" s="5">
        <f t="shared" si="507"/>
        <v>0</v>
      </c>
      <c r="CR170" s="5">
        <f t="shared" ref="CR170:CS170" si="627">IF(AVERAGE(BH170:BH174)&lt;0,0,AVERAGE(BH170:BH174))</f>
        <v>0.11923436766390139</v>
      </c>
      <c r="CS170" s="5">
        <f t="shared" si="627"/>
        <v>4.9462052350160657E-2</v>
      </c>
      <c r="CT170" s="5">
        <f t="shared" si="509"/>
        <v>0.36224854464278378</v>
      </c>
      <c r="CU170" s="5">
        <f t="shared" si="510"/>
        <v>8.2703978211618012E-2</v>
      </c>
    </row>
    <row r="171" spans="1:99" x14ac:dyDescent="0.25">
      <c r="A171" s="1">
        <f>eod_group_score_df_positive[[#This Row],[date]]</f>
        <v>45233</v>
      </c>
      <c r="B171" s="1" t="s">
        <v>277</v>
      </c>
      <c r="C171" s="2">
        <f>AVERAGE(eod_group_score_df_positive!C171:C175)</f>
        <v>1.2263708451149715</v>
      </c>
      <c r="D171" s="2">
        <f>AVERAGE(eod_group_score_df_positive!D171:D175)</f>
        <v>0.27670336488503711</v>
      </c>
      <c r="E171" s="2">
        <f>AVERAGE(eod_group_score_df_positive!E171:E175)</f>
        <v>1.5793998043022011</v>
      </c>
      <c r="F171" s="2">
        <f>AVERAGE(eod_group_score_df_positive!F171:F175)</f>
        <v>1.4082918526749757</v>
      </c>
      <c r="G171" s="2">
        <f>AVERAGE(eod_group_score_df_positive!G171:G175)</f>
        <v>2.5649572774154072</v>
      </c>
      <c r="H171" s="2">
        <f>AVERAGE(eod_group_score_df_positive!H171:H175)</f>
        <v>0.76160219397235962</v>
      </c>
      <c r="I171" s="2">
        <f>AVERAGE(eod_group_score_df_positive!I171:I175)</f>
        <v>1.4259774273161663</v>
      </c>
      <c r="J171" s="2">
        <f>AVERAGE(eod_group_score_df_positive!J171:J175)</f>
        <v>0.88968004927926825</v>
      </c>
      <c r="K171" s="2">
        <f>AVERAGE(eod_group_score_df_positive!K171:K175)</f>
        <v>0.83219259436988435</v>
      </c>
      <c r="L171" s="2">
        <f>AVERAGE(eod_group_score_df_positive!L171:L175)</f>
        <v>0.57122703167009881</v>
      </c>
      <c r="M171" s="2">
        <f>AVERAGE(eod_group_score_df_positive!M171:M175)</f>
        <v>0.5536051848414687</v>
      </c>
      <c r="N171" s="2">
        <f>AVERAGE(eod_group_score_df_positive!N171:N175)</f>
        <v>1.3764915467312666</v>
      </c>
      <c r="O171" s="2">
        <f>AVERAGE(eod_group_score_df_positive!O171:O175)</f>
        <v>0.71153331801893904</v>
      </c>
      <c r="P171" s="2">
        <f>AVERAGE(eod_group_score_df_positive!P171:P175)</f>
        <v>0.73332884686660127</v>
      </c>
      <c r="Q171" s="2">
        <f>AVERAGE(eod_group_score_df_positive!Q171:Q175)</f>
        <v>0.80938065904531109</v>
      </c>
      <c r="R171" s="2">
        <f>AVERAGE(eod_group_score_df_positive!R171:R175)</f>
        <v>1.2737501903961543</v>
      </c>
      <c r="S171" s="2">
        <f>AVERAGE(eod_group_score_df_positive!S171:S175)</f>
        <v>1.7188743843611349</v>
      </c>
      <c r="T171" s="2">
        <f>AVERAGE(eod_group_score_df_positive!T171:T175)</f>
        <v>0.62924708341734459</v>
      </c>
      <c r="U171" s="2">
        <f>AVERAGE(eod_group_score_df_positive!U171:U175)</f>
        <v>1.2819069423915526</v>
      </c>
      <c r="V171" s="2">
        <f>AVERAGE(eod_group_score_df_positive!V171:V175)</f>
        <v>0.98627198588613074</v>
      </c>
      <c r="W171" s="2">
        <f>AVERAGE(eod_group_score_df_positive!W171:W175)</f>
        <v>0.97931738234852406</v>
      </c>
      <c r="X171" s="2">
        <f>AVERAGE(eod_group_score_df_positive!X171:X175)</f>
        <v>1.5898265823391284</v>
      </c>
      <c r="Y171" s="2">
        <f>AVERAGE(eod_group_score_df_positive!Y171:Y175)</f>
        <v>0.6035420649015194</v>
      </c>
      <c r="Z171" s="1" t="s">
        <v>277</v>
      </c>
      <c r="AA171" s="2">
        <f>ABS(AVERAGE(eod_group_score_df_negative!C171:C175))</f>
        <v>1.5918381132957111</v>
      </c>
      <c r="AB171" s="2">
        <f>ABS(AVERAGE(eod_group_score_df_negative!D171:D175))</f>
        <v>6.7310551495446597E-2</v>
      </c>
      <c r="AC171" s="2">
        <f>ABS(AVERAGE(eod_group_score_df_negative!E171:E175))</f>
        <v>0.6370910406725675</v>
      </c>
      <c r="AD171" s="2">
        <f>ABS(AVERAGE(eod_group_score_df_negative!F171:F175))</f>
        <v>0.88120169613613331</v>
      </c>
      <c r="AE171" s="2">
        <f>ABS(AVERAGE(eod_group_score_df_negative!G171:G175))</f>
        <v>1.0745915539183579</v>
      </c>
      <c r="AF171" s="2">
        <f>ABS(AVERAGE(eod_group_score_df_negative!H171:H175))</f>
        <v>0.59174121767948373</v>
      </c>
      <c r="AG171" s="2">
        <f>ABS(AVERAGE(eod_group_score_df_negative!I171:I175))</f>
        <v>0.80055442305388946</v>
      </c>
      <c r="AH171" s="2">
        <f>ABS(AVERAGE(eod_group_score_df_negative!J171:J175))</f>
        <v>1.0770246463377879</v>
      </c>
      <c r="AI171" s="2">
        <f>ABS(AVERAGE(eod_group_score_df_negative!K171:K175))</f>
        <v>0.43478750410718314</v>
      </c>
      <c r="AJ171" s="2">
        <f>ABS(AVERAGE(eod_group_score_df_negative!L171:L175))</f>
        <v>0.25894392903079294</v>
      </c>
      <c r="AK171" s="2">
        <f>ABS(AVERAGE(eod_group_score_df_negative!M171:M175))</f>
        <v>0.16180807972624883</v>
      </c>
      <c r="AL171" s="2">
        <f>ABS(AVERAGE(eod_group_score_df_negative!N171:N175))</f>
        <v>0.68013513475195009</v>
      </c>
      <c r="AM171" s="2">
        <f>ABS(AVERAGE(eod_group_score_df_negative!O171:O175))</f>
        <v>0.22810704515605601</v>
      </c>
      <c r="AN171" s="2">
        <f>ABS(AVERAGE(eod_group_score_df_negative!P171:P175))</f>
        <v>0.44217233623683516</v>
      </c>
      <c r="AO171" s="2">
        <f>ABS(AVERAGE(eod_group_score_df_negative!Q171:Q175))</f>
        <v>0.45467543103277519</v>
      </c>
      <c r="AP171" s="2">
        <f>ABS(AVERAGE(eod_group_score_df_negative!R171:R175))</f>
        <v>0.71058043255512382</v>
      </c>
      <c r="AQ171" s="2">
        <f>ABS(AVERAGE(eod_group_score_df_negative!S171:S175))</f>
        <v>0.31237940528786678</v>
      </c>
      <c r="AR171" s="2">
        <f>ABS(AVERAGE(eod_group_score_df_negative!T171:T175))</f>
        <v>0.53493105783382</v>
      </c>
      <c r="AS171" s="2">
        <f>ABS(AVERAGE(eod_group_score_df_negative!U171:U175))</f>
        <v>1.2924063249255717</v>
      </c>
      <c r="AT171" s="2">
        <f>ABS(AVERAGE(eod_group_score_df_negative!V171:V175))</f>
        <v>0.85783390622290445</v>
      </c>
      <c r="AU171" s="2">
        <f>ABS(AVERAGE(eod_group_score_df_negative!W171:W175))</f>
        <v>1.1226281471235651</v>
      </c>
      <c r="AV171" s="2">
        <f>ABS(AVERAGE(eod_group_score_df_negative!X171:X175))</f>
        <v>0.73703769815974574</v>
      </c>
      <c r="AW171" s="2">
        <f>ABS(AVERAGE(eod_group_score_df_negative!Y171:Y175))</f>
        <v>0.2999473052573553</v>
      </c>
      <c r="AX171" t="s">
        <v>277</v>
      </c>
      <c r="AY171" s="4">
        <f t="shared" si="468"/>
        <v>-0.12968068499322469</v>
      </c>
      <c r="AZ171" s="4">
        <f t="shared" si="469"/>
        <v>0.60867541520616686</v>
      </c>
      <c r="BA171" s="4">
        <f t="shared" si="470"/>
        <v>0.42513541879319616</v>
      </c>
      <c r="BB171" s="4">
        <f t="shared" si="471"/>
        <v>0.23022128925086968</v>
      </c>
      <c r="BC171" s="4">
        <f t="shared" si="472"/>
        <v>0.40949188829838651</v>
      </c>
      <c r="BD171" s="4">
        <f t="shared" si="473"/>
        <v>0.12551210197679946</v>
      </c>
      <c r="BE171" s="4">
        <f t="shared" si="474"/>
        <v>0.28089560190137403</v>
      </c>
      <c r="BF171" s="4">
        <f t="shared" si="475"/>
        <v>-9.5258122623101821E-2</v>
      </c>
      <c r="BG171" s="4">
        <f t="shared" si="476"/>
        <v>0.31366324596604883</v>
      </c>
      <c r="BH171" s="4">
        <f t="shared" si="477"/>
        <v>0.37616722027430755</v>
      </c>
      <c r="BI171" s="4">
        <f t="shared" si="478"/>
        <v>0.54765144081017281</v>
      </c>
      <c r="BJ171" s="4">
        <f t="shared" si="479"/>
        <v>0.33859154811563175</v>
      </c>
      <c r="BK171" s="4">
        <f t="shared" si="480"/>
        <v>0.51448010516428999</v>
      </c>
      <c r="BL171" s="4">
        <f t="shared" si="481"/>
        <v>0.24768712683136976</v>
      </c>
      <c r="BM171" s="4">
        <f t="shared" si="482"/>
        <v>0.28060877266183987</v>
      </c>
      <c r="BN171" s="4">
        <f t="shared" si="483"/>
        <v>0.28380842956675884</v>
      </c>
      <c r="BO171" s="4">
        <f t="shared" si="484"/>
        <v>0.6924270055473023</v>
      </c>
      <c r="BP171" s="4">
        <f t="shared" si="485"/>
        <v>8.1015114647455352E-2</v>
      </c>
      <c r="BQ171" s="4">
        <f t="shared" si="486"/>
        <v>-4.0785178196130426E-3</v>
      </c>
      <c r="BR171" s="4">
        <f t="shared" si="487"/>
        <v>6.9647887473715753E-2</v>
      </c>
      <c r="BS171" s="4">
        <f t="shared" si="488"/>
        <v>-6.818005641232483E-2</v>
      </c>
      <c r="BT171" s="4">
        <f t="shared" si="489"/>
        <v>0.36649704554171364</v>
      </c>
      <c r="BU171" s="4">
        <f t="shared" si="490"/>
        <v>0.33602471669453987</v>
      </c>
      <c r="BV171" t="s">
        <v>277</v>
      </c>
      <c r="BW171" s="1">
        <f t="shared" si="464"/>
        <v>45233</v>
      </c>
      <c r="BX171">
        <f>group_stock_price_index[[#This Row],[VNINDEX]]</f>
        <v>1076.78</v>
      </c>
      <c r="BY171" s="5">
        <f t="shared" si="491"/>
        <v>0</v>
      </c>
      <c r="BZ171" s="5">
        <f t="shared" si="492"/>
        <v>0</v>
      </c>
      <c r="CA171" s="5">
        <f t="shared" si="493"/>
        <v>0</v>
      </c>
      <c r="CB171" s="5">
        <f t="shared" si="494"/>
        <v>0</v>
      </c>
      <c r="CC171" s="5">
        <f t="shared" si="495"/>
        <v>0</v>
      </c>
      <c r="CD171" s="5">
        <f t="shared" ref="CD171:CE171" si="628">IF(AVERAGE(BS171:BS175)&lt;0,0,AVERAGE(BS171:BS175))</f>
        <v>0</v>
      </c>
      <c r="CE171" s="5">
        <f t="shared" si="628"/>
        <v>0</v>
      </c>
      <c r="CF171" s="5">
        <f t="shared" ref="CF171:CG171" si="629">IF(AVERAGE(BE171:BE175)&lt;0,0,AVERAGE(BE171:BE175))</f>
        <v>0</v>
      </c>
      <c r="CG171" s="5">
        <f t="shared" si="629"/>
        <v>0</v>
      </c>
      <c r="CH171" s="5">
        <f t="shared" si="498"/>
        <v>0</v>
      </c>
      <c r="CI171" s="5">
        <f t="shared" si="499"/>
        <v>0</v>
      </c>
      <c r="CJ171" s="5">
        <f t="shared" si="500"/>
        <v>0</v>
      </c>
      <c r="CK171" s="5">
        <f t="shared" si="501"/>
        <v>0</v>
      </c>
      <c r="CL171" s="5">
        <f t="shared" si="502"/>
        <v>0</v>
      </c>
      <c r="CM171" s="5">
        <f t="shared" si="503"/>
        <v>0</v>
      </c>
      <c r="CN171" s="5">
        <f t="shared" si="504"/>
        <v>0</v>
      </c>
      <c r="CO171" s="5">
        <f t="shared" si="505"/>
        <v>0</v>
      </c>
      <c r="CP171" s="5">
        <f t="shared" si="506"/>
        <v>0</v>
      </c>
      <c r="CQ171" s="5">
        <f t="shared" si="507"/>
        <v>0</v>
      </c>
      <c r="CR171" s="5">
        <f t="shared" ref="CR171:CS171" si="630">IF(AVERAGE(BH171:BH175)&lt;0,0,AVERAGE(BH171:BH175))</f>
        <v>0</v>
      </c>
      <c r="CS171" s="5">
        <f t="shared" si="630"/>
        <v>0</v>
      </c>
      <c r="CT171" s="5">
        <f t="shared" si="509"/>
        <v>0.20701624042053379</v>
      </c>
      <c r="CU171" s="5">
        <f t="shared" si="510"/>
        <v>0</v>
      </c>
    </row>
    <row r="172" spans="1:99" x14ac:dyDescent="0.25">
      <c r="A172" s="1">
        <f>eod_group_score_df_positive[[#This Row],[date]]</f>
        <v>45232</v>
      </c>
      <c r="B172" s="1" t="s">
        <v>277</v>
      </c>
      <c r="C172" s="2">
        <f>AVERAGE(eod_group_score_df_positive!C172:C176)</f>
        <v>1.0227792746333912</v>
      </c>
      <c r="D172" s="2">
        <f>AVERAGE(eod_group_score_df_positive!D172:D176)</f>
        <v>0.42499570943045722</v>
      </c>
      <c r="E172" s="2">
        <f>AVERAGE(eod_group_score_df_positive!E172:E176)</f>
        <v>1.8620838423588233</v>
      </c>
      <c r="F172" s="2">
        <f>AVERAGE(eod_group_score_df_positive!F172:F176)</f>
        <v>1.7484225252171384</v>
      </c>
      <c r="G172" s="2">
        <f>AVERAGE(eod_group_score_df_positive!G172:G176)</f>
        <v>2.765471619486167</v>
      </c>
      <c r="H172" s="2">
        <f>AVERAGE(eod_group_score_df_positive!H172:H176)</f>
        <v>0.77700774387939453</v>
      </c>
      <c r="I172" s="2">
        <f>AVERAGE(eod_group_score_df_positive!I172:I176)</f>
        <v>1.5242710227198795</v>
      </c>
      <c r="J172" s="2">
        <f>AVERAGE(eod_group_score_df_positive!J172:J176)</f>
        <v>1.3196793767245887</v>
      </c>
      <c r="K172" s="2">
        <f>AVERAGE(eod_group_score_df_positive!K172:K176)</f>
        <v>0.96509563523273556</v>
      </c>
      <c r="L172" s="2">
        <f>AVERAGE(eod_group_score_df_positive!L172:L176)</f>
        <v>0.54075346687094039</v>
      </c>
      <c r="M172" s="2">
        <f>AVERAGE(eod_group_score_df_positive!M172:M176)</f>
        <v>0.69342853994655773</v>
      </c>
      <c r="N172" s="2">
        <f>AVERAGE(eod_group_score_df_positive!N172:N176)</f>
        <v>1.4789686950449865</v>
      </c>
      <c r="O172" s="2">
        <f>AVERAGE(eod_group_score_df_positive!O172:O176)</f>
        <v>0.79254764647095644</v>
      </c>
      <c r="P172" s="2">
        <f>AVERAGE(eod_group_score_df_positive!P172:P176)</f>
        <v>0.72555816367085746</v>
      </c>
      <c r="Q172" s="2">
        <f>AVERAGE(eod_group_score_df_positive!Q172:Q176)</f>
        <v>0.87008071604493886</v>
      </c>
      <c r="R172" s="2">
        <f>AVERAGE(eod_group_score_df_positive!R172:R176)</f>
        <v>1.2797013022067101</v>
      </c>
      <c r="S172" s="2">
        <f>AVERAGE(eod_group_score_df_positive!S172:S176)</f>
        <v>1.9418472702263478</v>
      </c>
      <c r="T172" s="2">
        <f>AVERAGE(eod_group_score_df_positive!T172:T176)</f>
        <v>0.69853716425339429</v>
      </c>
      <c r="U172" s="2">
        <f>AVERAGE(eod_group_score_df_positive!U172:U176)</f>
        <v>1.2956519459132065</v>
      </c>
      <c r="V172" s="2">
        <f>AVERAGE(eod_group_score_df_positive!V172:V176)</f>
        <v>1.1794540307017953</v>
      </c>
      <c r="W172" s="2">
        <f>AVERAGE(eod_group_score_df_positive!W172:W176)</f>
        <v>1.076078429189862</v>
      </c>
      <c r="X172" s="2">
        <f>AVERAGE(eod_group_score_df_positive!X172:X176)</f>
        <v>1.8203361689251198</v>
      </c>
      <c r="Y172" s="2">
        <f>AVERAGE(eod_group_score_df_positive!Y172:Y176)</f>
        <v>0.87288904024554914</v>
      </c>
      <c r="Z172" s="1" t="s">
        <v>277</v>
      </c>
      <c r="AA172" s="2">
        <f>ABS(AVERAGE(eod_group_score_df_negative!C172:C176))</f>
        <v>1.6082070361394885</v>
      </c>
      <c r="AB172" s="2">
        <f>ABS(AVERAGE(eod_group_score_df_negative!D172:D176))</f>
        <v>3.6481593205942929E-2</v>
      </c>
      <c r="AC172" s="2">
        <f>ABS(AVERAGE(eod_group_score_df_negative!E172:E176))</f>
        <v>0.59310979688257315</v>
      </c>
      <c r="AD172" s="2">
        <f>ABS(AVERAGE(eod_group_score_df_negative!F172:F176))</f>
        <v>0.86093513022709056</v>
      </c>
      <c r="AE172" s="2">
        <f>ABS(AVERAGE(eod_group_score_df_negative!G172:G176))</f>
        <v>1.0247109379149688</v>
      </c>
      <c r="AF172" s="2">
        <f>ABS(AVERAGE(eod_group_score_df_negative!H172:H176))</f>
        <v>0.53059695632478532</v>
      </c>
      <c r="AG172" s="2">
        <f>ABS(AVERAGE(eod_group_score_df_negative!I172:I176))</f>
        <v>0.62886633297784389</v>
      </c>
      <c r="AH172" s="2">
        <f>ABS(AVERAGE(eod_group_score_df_negative!J172:J176))</f>
        <v>1.0653416053206761</v>
      </c>
      <c r="AI172" s="2">
        <f>ABS(AVERAGE(eod_group_score_df_negative!K172:K176))</f>
        <v>0.4163253015882642</v>
      </c>
      <c r="AJ172" s="2">
        <f>ABS(AVERAGE(eod_group_score_df_negative!L172:L176))</f>
        <v>0.26832884598023232</v>
      </c>
      <c r="AK172" s="2">
        <f>ABS(AVERAGE(eod_group_score_df_negative!M172:M176))</f>
        <v>0.15320539841261432</v>
      </c>
      <c r="AL172" s="2">
        <f>ABS(AVERAGE(eod_group_score_df_negative!N172:N176))</f>
        <v>0.65846733992880613</v>
      </c>
      <c r="AM172" s="2">
        <f>ABS(AVERAGE(eod_group_score_df_negative!O172:O176))</f>
        <v>0.20682588341169345</v>
      </c>
      <c r="AN172" s="2">
        <f>ABS(AVERAGE(eod_group_score_df_negative!P172:P176))</f>
        <v>0.30812268254359704</v>
      </c>
      <c r="AO172" s="2">
        <f>ABS(AVERAGE(eod_group_score_df_negative!Q172:Q176))</f>
        <v>0.26778469255814741</v>
      </c>
      <c r="AP172" s="2">
        <f>ABS(AVERAGE(eod_group_score_df_negative!R172:R176))</f>
        <v>0.55765952795596851</v>
      </c>
      <c r="AQ172" s="2">
        <f>ABS(AVERAGE(eod_group_score_df_negative!S172:S176))</f>
        <v>0.31825707096197958</v>
      </c>
      <c r="AR172" s="2">
        <f>ABS(AVERAGE(eod_group_score_df_negative!T172:T176))</f>
        <v>0.58293058068319736</v>
      </c>
      <c r="AS172" s="2">
        <f>ABS(AVERAGE(eod_group_score_df_negative!U172:U176))</f>
        <v>1.3022297454002203</v>
      </c>
      <c r="AT172" s="2">
        <f>ABS(AVERAGE(eod_group_score_df_negative!V172:V176))</f>
        <v>0.8381428635848005</v>
      </c>
      <c r="AU172" s="2">
        <f>ABS(AVERAGE(eod_group_score_df_negative!W172:W176))</f>
        <v>1.0601292342436652</v>
      </c>
      <c r="AV172" s="2">
        <f>ABS(AVERAGE(eod_group_score_df_negative!X172:X176))</f>
        <v>0.71633674638453171</v>
      </c>
      <c r="AW172" s="2">
        <f>ABS(AVERAGE(eod_group_score_df_negative!Y172:Y176))</f>
        <v>0.29231381305955267</v>
      </c>
      <c r="AX172" t="s">
        <v>277</v>
      </c>
      <c r="AY172" s="4">
        <f t="shared" si="468"/>
        <v>-0.22251265964744671</v>
      </c>
      <c r="AZ172" s="4">
        <f t="shared" si="469"/>
        <v>0.84189214508481724</v>
      </c>
      <c r="BA172" s="4">
        <f t="shared" si="470"/>
        <v>0.51685293786779962</v>
      </c>
      <c r="BB172" s="4">
        <f t="shared" si="471"/>
        <v>0.34011719058074391</v>
      </c>
      <c r="BC172" s="4">
        <f t="shared" si="472"/>
        <v>0.4592814871600297</v>
      </c>
      <c r="BD172" s="4">
        <f t="shared" si="473"/>
        <v>0.18844440335533563</v>
      </c>
      <c r="BE172" s="4">
        <f t="shared" si="474"/>
        <v>0.41586045933046384</v>
      </c>
      <c r="BF172" s="4">
        <f t="shared" si="475"/>
        <v>0.10663963684957031</v>
      </c>
      <c r="BG172" s="4">
        <f t="shared" si="476"/>
        <v>0.39725062724713817</v>
      </c>
      <c r="BH172" s="4">
        <f t="shared" si="477"/>
        <v>0.33670816499583944</v>
      </c>
      <c r="BI172" s="4">
        <f t="shared" si="478"/>
        <v>0.63808349400796349</v>
      </c>
      <c r="BJ172" s="4">
        <f t="shared" si="479"/>
        <v>0.38387177051884996</v>
      </c>
      <c r="BK172" s="4">
        <f t="shared" si="480"/>
        <v>0.58608893026018083</v>
      </c>
      <c r="BL172" s="4">
        <f t="shared" si="481"/>
        <v>0.40383400994222973</v>
      </c>
      <c r="BM172" s="4">
        <f t="shared" si="482"/>
        <v>0.52932097147254631</v>
      </c>
      <c r="BN172" s="4">
        <f t="shared" si="483"/>
        <v>0.39297766796672845</v>
      </c>
      <c r="BO172" s="4">
        <f t="shared" si="484"/>
        <v>0.71836957687126513</v>
      </c>
      <c r="BP172" s="4">
        <f t="shared" si="485"/>
        <v>9.021419698387903E-2</v>
      </c>
      <c r="BQ172" s="4">
        <f t="shared" si="486"/>
        <v>-2.5319857747979966E-3</v>
      </c>
      <c r="BR172" s="4">
        <f t="shared" si="487"/>
        <v>0.1691671751099118</v>
      </c>
      <c r="BS172" s="4">
        <f t="shared" si="488"/>
        <v>7.4661257045401594E-3</v>
      </c>
      <c r="BT172" s="4">
        <f t="shared" si="489"/>
        <v>0.43521552025000554</v>
      </c>
      <c r="BU172" s="4">
        <f t="shared" si="490"/>
        <v>0.49826107577679968</v>
      </c>
      <c r="BV172" t="s">
        <v>277</v>
      </c>
      <c r="BW172" s="1">
        <f t="shared" si="464"/>
        <v>45232</v>
      </c>
      <c r="BX172">
        <f>group_stock_price_index[[#This Row],[VNINDEX]]</f>
        <v>1075.47</v>
      </c>
      <c r="BY172" s="5">
        <f t="shared" si="491"/>
        <v>0</v>
      </c>
      <c r="BZ172" s="5">
        <f t="shared" si="492"/>
        <v>0</v>
      </c>
      <c r="CA172" s="5">
        <f t="shared" si="493"/>
        <v>0</v>
      </c>
      <c r="CB172" s="5">
        <f t="shared" si="494"/>
        <v>0</v>
      </c>
      <c r="CC172" s="5">
        <f t="shared" si="495"/>
        <v>0</v>
      </c>
      <c r="CD172" s="5">
        <f t="shared" ref="CD172:CE172" si="631">IF(AVERAGE(BS172:BS176)&lt;0,0,AVERAGE(BS172:BS176))</f>
        <v>0</v>
      </c>
      <c r="CE172" s="5">
        <f t="shared" si="631"/>
        <v>0</v>
      </c>
      <c r="CF172" s="5">
        <f t="shared" ref="CF172:CG172" si="632">IF(AVERAGE(BE172:BE176)&lt;0,0,AVERAGE(BE172:BE176))</f>
        <v>0</v>
      </c>
      <c r="CG172" s="5">
        <f t="shared" si="632"/>
        <v>0</v>
      </c>
      <c r="CH172" s="5">
        <f t="shared" si="498"/>
        <v>0</v>
      </c>
      <c r="CI172" s="5">
        <f t="shared" si="499"/>
        <v>0</v>
      </c>
      <c r="CJ172" s="5">
        <f t="shared" si="500"/>
        <v>0</v>
      </c>
      <c r="CK172" s="5">
        <f t="shared" si="501"/>
        <v>0</v>
      </c>
      <c r="CL172" s="5">
        <f t="shared" si="502"/>
        <v>0</v>
      </c>
      <c r="CM172" s="5">
        <f t="shared" si="503"/>
        <v>0</v>
      </c>
      <c r="CN172" s="5">
        <f t="shared" si="504"/>
        <v>0</v>
      </c>
      <c r="CO172" s="5">
        <f t="shared" si="505"/>
        <v>0</v>
      </c>
      <c r="CP172" s="5">
        <f t="shared" si="506"/>
        <v>0</v>
      </c>
      <c r="CQ172" s="5">
        <f t="shared" si="507"/>
        <v>0</v>
      </c>
      <c r="CR172" s="5">
        <f t="shared" ref="CR172:CS172" si="633">IF(AVERAGE(BH172:BH176)&lt;0,0,AVERAGE(BH172:BH176))</f>
        <v>0</v>
      </c>
      <c r="CS172" s="5">
        <f t="shared" si="633"/>
        <v>0</v>
      </c>
      <c r="CT172" s="5">
        <f t="shared" si="509"/>
        <v>5.2594295049962748E-2</v>
      </c>
      <c r="CU172" s="5">
        <f t="shared" si="510"/>
        <v>0</v>
      </c>
    </row>
    <row r="173" spans="1:99" x14ac:dyDescent="0.25">
      <c r="A173" s="1">
        <f>eod_group_score_df_positive[[#This Row],[date]]</f>
        <v>45231</v>
      </c>
      <c r="B173" s="1" t="s">
        <v>277</v>
      </c>
      <c r="C173" s="2">
        <f>AVERAGE(eod_group_score_df_positive!C173:C177)</f>
        <v>0.27908700702408779</v>
      </c>
      <c r="D173" s="2">
        <f>AVERAGE(eod_group_score_df_positive!D173:D177)</f>
        <v>0.30284819718469913</v>
      </c>
      <c r="E173" s="2">
        <f>AVERAGE(eod_group_score_df_positive!E173:E177)</f>
        <v>0.53207643936843851</v>
      </c>
      <c r="F173" s="2">
        <f>AVERAGE(eod_group_score_df_positive!F173:F177)</f>
        <v>0.60864293136311909</v>
      </c>
      <c r="G173" s="2">
        <f>AVERAGE(eod_group_score_df_positive!G173:G177)</f>
        <v>1.1998501938213968</v>
      </c>
      <c r="H173" s="2">
        <f>AVERAGE(eod_group_score_df_positive!H173:H177)</f>
        <v>0.31056964083746441</v>
      </c>
      <c r="I173" s="2">
        <f>AVERAGE(eod_group_score_df_positive!I173:I177)</f>
        <v>0.22293099340730169</v>
      </c>
      <c r="J173" s="2">
        <f>AVERAGE(eod_group_score_df_positive!J173:J177)</f>
        <v>0.72525629666195646</v>
      </c>
      <c r="K173" s="2">
        <f>AVERAGE(eod_group_score_df_positive!K173:K177)</f>
        <v>0.42101807392951401</v>
      </c>
      <c r="L173" s="2">
        <f>AVERAGE(eod_group_score_df_positive!L173:L177)</f>
        <v>0.62791569085236676</v>
      </c>
      <c r="M173" s="2">
        <f>AVERAGE(eod_group_score_df_positive!M173:M177)</f>
        <v>0.21127575363535608</v>
      </c>
      <c r="N173" s="2">
        <f>AVERAGE(eod_group_score_df_positive!N173:N177)</f>
        <v>0.2755492480454087</v>
      </c>
      <c r="O173" s="2">
        <f>AVERAGE(eod_group_score_df_positive!O173:O177)</f>
        <v>0.34219340192384939</v>
      </c>
      <c r="P173" s="2">
        <f>AVERAGE(eod_group_score_df_positive!P173:P177)</f>
        <v>0.16480519536963015</v>
      </c>
      <c r="Q173" s="2">
        <f>AVERAGE(eod_group_score_df_positive!Q173:Q177)</f>
        <v>0.34025521426570093</v>
      </c>
      <c r="R173" s="2">
        <f>AVERAGE(eod_group_score_df_positive!R173:R177)</f>
        <v>0.18539992610740022</v>
      </c>
      <c r="S173" s="2">
        <f>AVERAGE(eod_group_score_df_positive!S173:S177)</f>
        <v>0.54715928796993363</v>
      </c>
      <c r="T173" s="2">
        <f>AVERAGE(eod_group_score_df_positive!T173:T177)</f>
        <v>0.30111915782868065</v>
      </c>
      <c r="U173" s="2">
        <f>AVERAGE(eod_group_score_df_positive!U173:U177)</f>
        <v>0.55871400527910098</v>
      </c>
      <c r="V173" s="2">
        <f>AVERAGE(eod_group_score_df_positive!V173:V177)</f>
        <v>0.58802806404868235</v>
      </c>
      <c r="W173" s="2">
        <f>AVERAGE(eod_group_score_df_positive!W173:W177)</f>
        <v>0.18470383056156128</v>
      </c>
      <c r="X173" s="2">
        <f>AVERAGE(eod_group_score_df_positive!X173:X177)</f>
        <v>0.58989385197825006</v>
      </c>
      <c r="Y173" s="2">
        <f>AVERAGE(eod_group_score_df_positive!Y173:Y177)</f>
        <v>0.4052761758677666</v>
      </c>
      <c r="Z173" s="1" t="s">
        <v>277</v>
      </c>
      <c r="AA173" s="2">
        <f>ABS(AVERAGE(eod_group_score_df_negative!C173:C177))</f>
        <v>2.9076517242284581</v>
      </c>
      <c r="AB173" s="2">
        <f>ABS(AVERAGE(eod_group_score_df_negative!D173:D177))</f>
        <v>0.39707987803824235</v>
      </c>
      <c r="AC173" s="2">
        <f>ABS(AVERAGE(eod_group_score_df_negative!E173:E177))</f>
        <v>2.4306429504288976</v>
      </c>
      <c r="AD173" s="2">
        <f>ABS(AVERAGE(eod_group_score_df_negative!F173:F177))</f>
        <v>2.539315516967767</v>
      </c>
      <c r="AE173" s="2">
        <f>ABS(AVERAGE(eod_group_score_df_negative!G173:G177))</f>
        <v>3.5252276842709227</v>
      </c>
      <c r="AF173" s="2">
        <f>ABS(AVERAGE(eod_group_score_df_negative!H173:H177))</f>
        <v>1.3296582685045739</v>
      </c>
      <c r="AG173" s="2">
        <f>ABS(AVERAGE(eod_group_score_df_negative!I173:I177))</f>
        <v>3.1530235718223478</v>
      </c>
      <c r="AH173" s="2">
        <f>ABS(AVERAGE(eod_group_score_df_negative!J173:J177))</f>
        <v>2.7200593477324473</v>
      </c>
      <c r="AI173" s="2">
        <f>ABS(AVERAGE(eod_group_score_df_negative!K173:K177))</f>
        <v>2.0805797358979827</v>
      </c>
      <c r="AJ173" s="2">
        <f>ABS(AVERAGE(eod_group_score_df_negative!L173:L177))</f>
        <v>0.97650892998530803</v>
      </c>
      <c r="AK173" s="2">
        <f>ABS(AVERAGE(eod_group_score_df_negative!M173:M177))</f>
        <v>1.6953962408318717</v>
      </c>
      <c r="AL173" s="2">
        <f>ABS(AVERAGE(eod_group_score_df_negative!N173:N177))</f>
        <v>2.3303277325834379</v>
      </c>
      <c r="AM173" s="2">
        <f>ABS(AVERAGE(eod_group_score_df_negative!O173:O177))</f>
        <v>0.7969126449180326</v>
      </c>
      <c r="AN173" s="2">
        <f>ABS(AVERAGE(eod_group_score_df_negative!P173:P177))</f>
        <v>1.5403005025464942</v>
      </c>
      <c r="AO173" s="2">
        <f>ABS(AVERAGE(eod_group_score_df_negative!Q173:Q177))</f>
        <v>0.94409928191764791</v>
      </c>
      <c r="AP173" s="2">
        <f>ABS(AVERAGE(eod_group_score_df_negative!R173:R177))</f>
        <v>2.2893135904739905</v>
      </c>
      <c r="AQ173" s="2">
        <f>ABS(AVERAGE(eod_group_score_df_negative!S173:S177))</f>
        <v>2.3005165578146212</v>
      </c>
      <c r="AR173" s="2">
        <f>ABS(AVERAGE(eod_group_score_df_negative!T173:T177))</f>
        <v>1.1839425184612224</v>
      </c>
      <c r="AS173" s="2">
        <f>ABS(AVERAGE(eod_group_score_df_negative!U173:U177))</f>
        <v>2.0732185627821464</v>
      </c>
      <c r="AT173" s="2">
        <f>ABS(AVERAGE(eod_group_score_df_negative!V173:V177))</f>
        <v>3.2637760445482584</v>
      </c>
      <c r="AU173" s="2">
        <f>ABS(AVERAGE(eod_group_score_df_negative!W173:W177))</f>
        <v>3.2000050069881198</v>
      </c>
      <c r="AV173" s="2">
        <f>ABS(AVERAGE(eod_group_score_df_negative!X173:X177))</f>
        <v>2.1422380010425308</v>
      </c>
      <c r="AW173" s="2">
        <f>ABS(AVERAGE(eod_group_score_df_negative!Y173:Y177))</f>
        <v>0.93385320123887416</v>
      </c>
      <c r="AX173" t="s">
        <v>277</v>
      </c>
      <c r="AY173" s="4">
        <f t="shared" si="468"/>
        <v>-0.82484475160322124</v>
      </c>
      <c r="AZ173" s="4">
        <f t="shared" si="469"/>
        <v>-0.13463052017670313</v>
      </c>
      <c r="BA173" s="4">
        <f t="shared" si="470"/>
        <v>-0.64081887660320402</v>
      </c>
      <c r="BB173" s="4">
        <f t="shared" si="471"/>
        <v>-0.61330942491579932</v>
      </c>
      <c r="BC173" s="4">
        <f t="shared" si="472"/>
        <v>-0.4921352727816547</v>
      </c>
      <c r="BD173" s="4">
        <f t="shared" si="473"/>
        <v>-0.62130916189318286</v>
      </c>
      <c r="BE173" s="4">
        <f t="shared" si="474"/>
        <v>-0.8679300985248084</v>
      </c>
      <c r="BF173" s="4">
        <f t="shared" si="475"/>
        <v>-0.57898992631228863</v>
      </c>
      <c r="BG173" s="4">
        <f t="shared" si="476"/>
        <v>-0.66340066954364152</v>
      </c>
      <c r="BH173" s="4">
        <f t="shared" si="477"/>
        <v>-0.21726993877153275</v>
      </c>
      <c r="BI173" s="4">
        <f t="shared" si="478"/>
        <v>-0.77838269587172304</v>
      </c>
      <c r="BJ173" s="4">
        <f t="shared" si="479"/>
        <v>-0.78851707114822145</v>
      </c>
      <c r="BK173" s="4">
        <f t="shared" si="480"/>
        <v>-0.39918956119570342</v>
      </c>
      <c r="BL173" s="4">
        <f t="shared" si="481"/>
        <v>-0.80669210645293732</v>
      </c>
      <c r="BM173" s="4">
        <f t="shared" si="482"/>
        <v>-0.47015373827581075</v>
      </c>
      <c r="BN173" s="4">
        <f t="shared" si="483"/>
        <v>-0.85016453430656902</v>
      </c>
      <c r="BO173" s="4">
        <f t="shared" si="484"/>
        <v>-0.61571518838431027</v>
      </c>
      <c r="BP173" s="4">
        <f t="shared" si="485"/>
        <v>-0.59446915554246871</v>
      </c>
      <c r="BQ173" s="4">
        <f t="shared" si="486"/>
        <v>-0.57543440735591134</v>
      </c>
      <c r="BR173" s="4">
        <f t="shared" si="487"/>
        <v>-0.69467395149392597</v>
      </c>
      <c r="BS173" s="4">
        <f t="shared" si="488"/>
        <v>-0.89085984087465842</v>
      </c>
      <c r="BT173" s="4">
        <f t="shared" si="489"/>
        <v>-0.56818053907168931</v>
      </c>
      <c r="BU173" s="4">
        <f t="shared" si="490"/>
        <v>-0.39471692161153638</v>
      </c>
      <c r="BV173" t="s">
        <v>277</v>
      </c>
      <c r="BW173" s="1">
        <f t="shared" si="464"/>
        <v>45231</v>
      </c>
      <c r="BX173">
        <f>group_stock_price_index[[#This Row],[VNINDEX]]</f>
        <v>1039.6600000000001</v>
      </c>
      <c r="BY173" s="5">
        <f t="shared" si="491"/>
        <v>0</v>
      </c>
      <c r="BZ173" s="5">
        <f t="shared" si="492"/>
        <v>0</v>
      </c>
      <c r="CA173" s="5">
        <f t="shared" si="493"/>
        <v>0</v>
      </c>
      <c r="CB173" s="5">
        <f t="shared" si="494"/>
        <v>0</v>
      </c>
      <c r="CC173" s="5">
        <f t="shared" si="495"/>
        <v>0</v>
      </c>
      <c r="CD173" s="5">
        <f t="shared" ref="CD173:CE173" si="634">IF(AVERAGE(BS173:BS177)&lt;0,0,AVERAGE(BS173:BS177))</f>
        <v>0</v>
      </c>
      <c r="CE173" s="5">
        <f t="shared" si="634"/>
        <v>0</v>
      </c>
      <c r="CF173" s="5">
        <f t="shared" ref="CF173:CG173" si="635">IF(AVERAGE(BE173:BE177)&lt;0,0,AVERAGE(BE173:BE177))</f>
        <v>0</v>
      </c>
      <c r="CG173" s="5">
        <f t="shared" si="635"/>
        <v>0</v>
      </c>
      <c r="CH173" s="5">
        <f t="shared" si="498"/>
        <v>0</v>
      </c>
      <c r="CI173" s="5">
        <f t="shared" si="499"/>
        <v>0</v>
      </c>
      <c r="CJ173" s="5">
        <f t="shared" si="500"/>
        <v>0</v>
      </c>
      <c r="CK173" s="5">
        <f t="shared" si="501"/>
        <v>0</v>
      </c>
      <c r="CL173" s="5">
        <f t="shared" si="502"/>
        <v>0</v>
      </c>
      <c r="CM173" s="5">
        <f t="shared" si="503"/>
        <v>0</v>
      </c>
      <c r="CN173" s="5">
        <f t="shared" si="504"/>
        <v>0</v>
      </c>
      <c r="CO173" s="5">
        <f t="shared" si="505"/>
        <v>0</v>
      </c>
      <c r="CP173" s="5">
        <f t="shared" si="506"/>
        <v>0</v>
      </c>
      <c r="CQ173" s="5">
        <f t="shared" si="507"/>
        <v>0</v>
      </c>
      <c r="CR173" s="5">
        <f t="shared" ref="CR173:CS173" si="636">IF(AVERAGE(BH173:BH177)&lt;0,0,AVERAGE(BH173:BH177))</f>
        <v>0</v>
      </c>
      <c r="CS173" s="5">
        <f t="shared" si="636"/>
        <v>0</v>
      </c>
      <c r="CT173" s="5">
        <f t="shared" si="509"/>
        <v>0</v>
      </c>
      <c r="CU173" s="5">
        <f t="shared" si="510"/>
        <v>0</v>
      </c>
    </row>
    <row r="174" spans="1:99" x14ac:dyDescent="0.25">
      <c r="A174" s="1">
        <f>eod_group_score_df_positive[[#This Row],[date]]</f>
        <v>45230</v>
      </c>
      <c r="B174" s="1" t="s">
        <v>277</v>
      </c>
      <c r="C174" s="2">
        <f>AVERAGE(eod_group_score_df_positive!C174:C178)</f>
        <v>8.9461621565619376E-2</v>
      </c>
      <c r="D174" s="2">
        <f>AVERAGE(eod_group_score_df_positive!D174:D178)</f>
        <v>0.29025985473269478</v>
      </c>
      <c r="E174" s="2">
        <f>AVERAGE(eod_group_score_df_positive!E174:E178)</f>
        <v>0.40111901846466413</v>
      </c>
      <c r="F174" s="2">
        <f>AVERAGE(eod_group_score_df_positive!F174:F178)</f>
        <v>0.35699517606322939</v>
      </c>
      <c r="G174" s="2">
        <f>AVERAGE(eod_group_score_df_positive!G174:G178)</f>
        <v>0.21809541503252841</v>
      </c>
      <c r="H174" s="2">
        <f>AVERAGE(eod_group_score_df_positive!H174:H178)</f>
        <v>0.12661686987619283</v>
      </c>
      <c r="I174" s="2">
        <f>AVERAGE(eod_group_score_df_positive!I174:I178)</f>
        <v>0.11487393383039306</v>
      </c>
      <c r="J174" s="2">
        <f>AVERAGE(eod_group_score_df_positive!J174:J178)</f>
        <v>0.44340503659529656</v>
      </c>
      <c r="K174" s="2">
        <f>AVERAGE(eod_group_score_df_positive!K174:K178)</f>
        <v>0.16170476811125478</v>
      </c>
      <c r="L174" s="2">
        <f>AVERAGE(eod_group_score_df_positive!L174:L178)</f>
        <v>0.51224262639071017</v>
      </c>
      <c r="M174" s="2">
        <f>AVERAGE(eod_group_score_df_positive!M174:M178)</f>
        <v>0.16331562051327914</v>
      </c>
      <c r="N174" s="2">
        <f>AVERAGE(eod_group_score_df_positive!N174:N178)</f>
        <v>0.15779268466910451</v>
      </c>
      <c r="O174" s="2">
        <f>AVERAGE(eod_group_score_df_positive!O174:O178)</f>
        <v>0.20706092562609402</v>
      </c>
      <c r="P174" s="2">
        <f>AVERAGE(eod_group_score_df_positive!P174:P178)</f>
        <v>8.1467214955191158E-2</v>
      </c>
      <c r="Q174" s="2">
        <f>AVERAGE(eod_group_score_df_positive!Q174:Q178)</f>
        <v>0.25491368351760402</v>
      </c>
      <c r="R174" s="2">
        <f>AVERAGE(eod_group_score_df_positive!R174:R178)</f>
        <v>6.3721016869902145E-3</v>
      </c>
      <c r="S174" s="2">
        <f>AVERAGE(eod_group_score_df_positive!S174:S178)</f>
        <v>0.31904053761987849</v>
      </c>
      <c r="T174" s="2">
        <f>AVERAGE(eod_group_score_df_positive!T174:T178)</f>
        <v>0.16113162589315766</v>
      </c>
      <c r="U174" s="2">
        <f>AVERAGE(eod_group_score_df_positive!U174:U178)</f>
        <v>0.14058371063032959</v>
      </c>
      <c r="V174" s="2">
        <f>AVERAGE(eod_group_score_df_positive!V174:V178)</f>
        <v>0.23844063090035936</v>
      </c>
      <c r="W174" s="2">
        <f>AVERAGE(eod_group_score_df_positive!W174:W178)</f>
        <v>0.14050249803625917</v>
      </c>
      <c r="X174" s="2">
        <f>AVERAGE(eod_group_score_df_positive!X174:X178)</f>
        <v>0.39431915524662503</v>
      </c>
      <c r="Y174" s="2">
        <f>AVERAGE(eod_group_score_df_positive!Y174:Y178)</f>
        <v>0.40256236229921416</v>
      </c>
      <c r="Z174" s="1" t="s">
        <v>277</v>
      </c>
      <c r="AA174" s="2">
        <f>ABS(AVERAGE(eod_group_score_df_negative!C174:C178))</f>
        <v>2.8877450011068388</v>
      </c>
      <c r="AB174" s="2">
        <f>ABS(AVERAGE(eod_group_score_df_negative!D174:D178))</f>
        <v>0.39741143232873222</v>
      </c>
      <c r="AC174" s="2">
        <f>ABS(AVERAGE(eod_group_score_df_negative!E174:E178))</f>
        <v>2.4837420496566169</v>
      </c>
      <c r="AD174" s="2">
        <f>ABS(AVERAGE(eod_group_score_df_negative!F174:F178))</f>
        <v>2.6622095593489083</v>
      </c>
      <c r="AE174" s="2">
        <f>ABS(AVERAGE(eod_group_score_df_negative!G174:G178))</f>
        <v>3.6081260276490981</v>
      </c>
      <c r="AF174" s="2">
        <f>ABS(AVERAGE(eod_group_score_df_negative!H174:H178))</f>
        <v>1.3582512494883276</v>
      </c>
      <c r="AG174" s="2">
        <f>ABS(AVERAGE(eod_group_score_df_negative!I174:I178))</f>
        <v>3.2007296514393091</v>
      </c>
      <c r="AH174" s="2">
        <f>ABS(AVERAGE(eod_group_score_df_negative!J174:J178))</f>
        <v>2.8752277756022853</v>
      </c>
      <c r="AI174" s="2">
        <f>ABS(AVERAGE(eod_group_score_df_negative!K174:K178))</f>
        <v>2.0729372227605047</v>
      </c>
      <c r="AJ174" s="2">
        <f>ABS(AVERAGE(eod_group_score_df_negative!L174:L178))</f>
        <v>0.97334496754046584</v>
      </c>
      <c r="AK174" s="2">
        <f>ABS(AVERAGE(eod_group_score_df_negative!M174:M178))</f>
        <v>1.7200446460509542</v>
      </c>
      <c r="AL174" s="2">
        <f>ABS(AVERAGE(eod_group_score_df_negative!N174:N178))</f>
        <v>2.4167133162430159</v>
      </c>
      <c r="AM174" s="2">
        <f>ABS(AVERAGE(eod_group_score_df_negative!O174:O178))</f>
        <v>0.7946857777153048</v>
      </c>
      <c r="AN174" s="2">
        <f>ABS(AVERAGE(eod_group_score_df_negative!P174:P178))</f>
        <v>1.5681366842942654</v>
      </c>
      <c r="AO174" s="2">
        <f>ABS(AVERAGE(eod_group_score_df_negative!Q174:Q178))</f>
        <v>0.99211838351358317</v>
      </c>
      <c r="AP174" s="2">
        <f>ABS(AVERAGE(eod_group_score_df_negative!R174:R178))</f>
        <v>2.2897345803504257</v>
      </c>
      <c r="AQ174" s="2">
        <f>ABS(AVERAGE(eod_group_score_df_negative!S174:S178))</f>
        <v>2.3410568994644638</v>
      </c>
      <c r="AR174" s="2">
        <f>ABS(AVERAGE(eod_group_score_df_negative!T174:T178))</f>
        <v>1.2169760631764679</v>
      </c>
      <c r="AS174" s="2">
        <f>ABS(AVERAGE(eod_group_score_df_negative!U174:U178))</f>
        <v>2.0991396542698233</v>
      </c>
      <c r="AT174" s="2">
        <f>ABS(AVERAGE(eod_group_score_df_negative!V174:V178))</f>
        <v>3.2849388733208329</v>
      </c>
      <c r="AU174" s="2">
        <f>ABS(AVERAGE(eod_group_score_df_negative!W174:W178))</f>
        <v>3.2078894554880319</v>
      </c>
      <c r="AV174" s="2">
        <f>ABS(AVERAGE(eod_group_score_df_negative!X174:X178))</f>
        <v>2.2271025301024521</v>
      </c>
      <c r="AW174" s="2">
        <f>ABS(AVERAGE(eod_group_score_df_negative!Y174:Y178))</f>
        <v>0.95898323817086806</v>
      </c>
      <c r="AX174" t="s">
        <v>277</v>
      </c>
      <c r="AY174" s="4">
        <f t="shared" si="468"/>
        <v>-0.93990230917509165</v>
      </c>
      <c r="AZ174" s="4">
        <f t="shared" si="469"/>
        <v>-0.15581801888794872</v>
      </c>
      <c r="BA174" s="4">
        <f t="shared" si="470"/>
        <v>-0.72191449848509603</v>
      </c>
      <c r="BB174" s="4">
        <f t="shared" si="471"/>
        <v>-0.76351707992767337</v>
      </c>
      <c r="BC174" s="4">
        <f t="shared" si="472"/>
        <v>-0.88599958559655401</v>
      </c>
      <c r="BD174" s="4">
        <f t="shared" si="473"/>
        <v>-0.82945708346087843</v>
      </c>
      <c r="BE174" s="4">
        <f t="shared" si="474"/>
        <v>-0.93070707587556856</v>
      </c>
      <c r="BF174" s="4">
        <f t="shared" si="475"/>
        <v>-0.73277848940348667</v>
      </c>
      <c r="BG174" s="4">
        <f t="shared" si="476"/>
        <v>-0.85527456409411518</v>
      </c>
      <c r="BH174" s="4">
        <f t="shared" si="477"/>
        <v>-0.31038381246142632</v>
      </c>
      <c r="BI174" s="4">
        <f t="shared" si="478"/>
        <v>-0.82656996283434225</v>
      </c>
      <c r="BJ174" s="4">
        <f t="shared" si="479"/>
        <v>-0.87741905855865132</v>
      </c>
      <c r="BK174" s="4">
        <f t="shared" si="480"/>
        <v>-0.58660023549780149</v>
      </c>
      <c r="BL174" s="4">
        <f t="shared" si="481"/>
        <v>-0.90122814938512519</v>
      </c>
      <c r="BM174" s="4">
        <f t="shared" si="482"/>
        <v>-0.59116739616090586</v>
      </c>
      <c r="BN174" s="4">
        <f t="shared" si="483"/>
        <v>-0.99444964666769231</v>
      </c>
      <c r="BO174" s="4">
        <f t="shared" si="484"/>
        <v>-0.76012868312856241</v>
      </c>
      <c r="BP174" s="4">
        <f t="shared" si="485"/>
        <v>-0.76615524726962481</v>
      </c>
      <c r="BQ174" s="4">
        <f t="shared" si="486"/>
        <v>-0.87446332628976542</v>
      </c>
      <c r="BR174" s="4">
        <f t="shared" si="487"/>
        <v>-0.8646523142825262</v>
      </c>
      <c r="BS174" s="4">
        <f t="shared" si="488"/>
        <v>-0.91607762771716394</v>
      </c>
      <c r="BT174" s="4">
        <f t="shared" si="489"/>
        <v>-0.69915625749916976</v>
      </c>
      <c r="BU174" s="4">
        <f t="shared" si="490"/>
        <v>-0.40866855702779703</v>
      </c>
      <c r="BV174" t="s">
        <v>277</v>
      </c>
      <c r="BW174" s="1">
        <f t="shared" si="464"/>
        <v>45230</v>
      </c>
      <c r="BX174">
        <f>group_stock_price_index[[#This Row],[VNINDEX]]</f>
        <v>1028.19</v>
      </c>
      <c r="BY174" s="5">
        <f t="shared" si="491"/>
        <v>0</v>
      </c>
      <c r="BZ174" s="5">
        <f t="shared" si="492"/>
        <v>0</v>
      </c>
      <c r="CA174" s="5">
        <f t="shared" si="493"/>
        <v>0</v>
      </c>
      <c r="CB174" s="5">
        <f t="shared" si="494"/>
        <v>0</v>
      </c>
      <c r="CC174" s="5">
        <f t="shared" si="495"/>
        <v>0</v>
      </c>
      <c r="CD174" s="5">
        <f t="shared" ref="CD174:CE174" si="637">IF(AVERAGE(BS174:BS178)&lt;0,0,AVERAGE(BS174:BS178))</f>
        <v>0</v>
      </c>
      <c r="CE174" s="5">
        <f t="shared" si="637"/>
        <v>0</v>
      </c>
      <c r="CF174" s="5">
        <f t="shared" ref="CF174:CG174" si="638">IF(AVERAGE(BE174:BE178)&lt;0,0,AVERAGE(BE174:BE178))</f>
        <v>0</v>
      </c>
      <c r="CG174" s="5">
        <f t="shared" si="638"/>
        <v>0</v>
      </c>
      <c r="CH174" s="5">
        <f t="shared" si="498"/>
        <v>0</v>
      </c>
      <c r="CI174" s="5">
        <f t="shared" si="499"/>
        <v>0</v>
      </c>
      <c r="CJ174" s="5">
        <f t="shared" si="500"/>
        <v>0</v>
      </c>
      <c r="CK174" s="5">
        <f t="shared" si="501"/>
        <v>0</v>
      </c>
      <c r="CL174" s="5">
        <f t="shared" si="502"/>
        <v>0</v>
      </c>
      <c r="CM174" s="5">
        <f t="shared" si="503"/>
        <v>0</v>
      </c>
      <c r="CN174" s="5">
        <f t="shared" si="504"/>
        <v>0</v>
      </c>
      <c r="CO174" s="5">
        <f t="shared" si="505"/>
        <v>0</v>
      </c>
      <c r="CP174" s="5">
        <f t="shared" si="506"/>
        <v>0</v>
      </c>
      <c r="CQ174" s="5">
        <f t="shared" si="507"/>
        <v>0</v>
      </c>
      <c r="CR174" s="5">
        <f t="shared" ref="CR174:CS174" si="639">IF(AVERAGE(BH174:BH178)&lt;0,0,AVERAGE(BH174:BH178))</f>
        <v>0</v>
      </c>
      <c r="CS174" s="5">
        <f t="shared" si="639"/>
        <v>0</v>
      </c>
      <c r="CT174" s="5">
        <f t="shared" si="509"/>
        <v>7.7855785725648843E-2</v>
      </c>
      <c r="CU174" s="5">
        <f t="shared" si="510"/>
        <v>0</v>
      </c>
    </row>
    <row r="175" spans="1:99" x14ac:dyDescent="0.25">
      <c r="A175" s="1">
        <f>eod_group_score_df_positive[[#This Row],[date]]</f>
        <v>45229</v>
      </c>
      <c r="B175" s="1" t="s">
        <v>277</v>
      </c>
      <c r="C175" s="2">
        <f>AVERAGE(eod_group_score_df_positive!C175:C179)</f>
        <v>0.12811659291657182</v>
      </c>
      <c r="D175" s="2">
        <f>AVERAGE(eod_group_score_df_positive!D175:D179)</f>
        <v>0.3041276473767518</v>
      </c>
      <c r="E175" s="2">
        <f>AVERAGE(eod_group_score_df_positive!E175:E179)</f>
        <v>0.51902335842362091</v>
      </c>
      <c r="F175" s="2">
        <f>AVERAGE(eod_group_score_df_positive!F175:F179)</f>
        <v>0.57784136868328861</v>
      </c>
      <c r="G175" s="2">
        <f>AVERAGE(eod_group_score_df_positive!G175:G179)</f>
        <v>0.3528040606498305</v>
      </c>
      <c r="H175" s="2">
        <f>AVERAGE(eod_group_score_df_positive!H175:H179)</f>
        <v>0.15365871293398919</v>
      </c>
      <c r="I175" s="2">
        <f>AVERAGE(eod_group_score_df_positive!I175:I179)</f>
        <v>0.34628646325170492</v>
      </c>
      <c r="J175" s="2">
        <f>AVERAGE(eod_group_score_df_positive!J175:J179)</f>
        <v>0.45739784648427378</v>
      </c>
      <c r="K175" s="2">
        <f>AVERAGE(eod_group_score_df_positive!K175:K179)</f>
        <v>0.19766615227753773</v>
      </c>
      <c r="L175" s="2">
        <f>AVERAGE(eod_group_score_df_positive!L175:L179)</f>
        <v>0.51479430918583957</v>
      </c>
      <c r="M175" s="2">
        <f>AVERAGE(eod_group_score_df_positive!M175:M179)</f>
        <v>0.33796140139336817</v>
      </c>
      <c r="N175" s="2">
        <f>AVERAGE(eod_group_score_df_positive!N175:N179)</f>
        <v>0.26670382397662695</v>
      </c>
      <c r="O175" s="2">
        <f>AVERAGE(eod_group_score_df_positive!O175:O179)</f>
        <v>0.22969345636174965</v>
      </c>
      <c r="P175" s="2">
        <f>AVERAGE(eod_group_score_df_positive!P175:P179)</f>
        <v>0.10145717831480101</v>
      </c>
      <c r="Q175" s="2">
        <f>AVERAGE(eod_group_score_df_positive!Q175:Q179)</f>
        <v>0.36964154251003828</v>
      </c>
      <c r="R175" s="2">
        <f>AVERAGE(eod_group_score_df_positive!R175:R179)</f>
        <v>7.3416998325866706E-2</v>
      </c>
      <c r="S175" s="2">
        <f>AVERAGE(eod_group_score_df_positive!S175:S179)</f>
        <v>0.43080819069797915</v>
      </c>
      <c r="T175" s="2">
        <f>AVERAGE(eod_group_score_df_positive!T175:T179)</f>
        <v>0.20529022399988722</v>
      </c>
      <c r="U175" s="2">
        <f>AVERAGE(eod_group_score_df_positive!U175:U179)</f>
        <v>0.1846491152026257</v>
      </c>
      <c r="V175" s="2">
        <f>AVERAGE(eod_group_score_df_positive!V175:V179)</f>
        <v>0.26816799596222873</v>
      </c>
      <c r="W175" s="2">
        <f>AVERAGE(eod_group_score_df_positive!W175:W179)</f>
        <v>0.17225466620612975</v>
      </c>
      <c r="X175" s="2">
        <f>AVERAGE(eod_group_score_df_positive!X175:X179)</f>
        <v>0.60119956395967888</v>
      </c>
      <c r="Y175" s="2">
        <f>AVERAGE(eod_group_score_df_positive!Y175:Y179)</f>
        <v>0.53212344163128722</v>
      </c>
      <c r="Z175" s="1" t="s">
        <v>277</v>
      </c>
      <c r="AA175" s="2">
        <f>ABS(AVERAGE(eod_group_score_df_negative!C175:C179))</f>
        <v>1.903549781764307</v>
      </c>
      <c r="AB175" s="2">
        <f>ABS(AVERAGE(eod_group_score_df_negative!D175:D179))</f>
        <v>0.39105130783739572</v>
      </c>
      <c r="AC175" s="2">
        <f>ABS(AVERAGE(eod_group_score_df_negative!E175:E179))</f>
        <v>2.0908966319961753</v>
      </c>
      <c r="AD175" s="2">
        <f>ABS(AVERAGE(eod_group_score_df_negative!F175:F179))</f>
        <v>2.1484170188053509</v>
      </c>
      <c r="AE175" s="2">
        <f>ABS(AVERAGE(eod_group_score_df_negative!G175:G179))</f>
        <v>2.9363205793409004</v>
      </c>
      <c r="AF175" s="2">
        <f>ABS(AVERAGE(eod_group_score_df_negative!H175:H179))</f>
        <v>0.92167889331161368</v>
      </c>
      <c r="AG175" s="2">
        <f>ABS(AVERAGE(eod_group_score_df_negative!I175:I179))</f>
        <v>2.7243477696732694</v>
      </c>
      <c r="AH175" s="2">
        <f>ABS(AVERAGE(eod_group_score_df_negative!J175:J179))</f>
        <v>2.0402125245739025</v>
      </c>
      <c r="AI175" s="2">
        <f>ABS(AVERAGE(eod_group_score_df_negative!K175:K179))</f>
        <v>1.724198339351678</v>
      </c>
      <c r="AJ175" s="2">
        <f>ABS(AVERAGE(eod_group_score_df_negative!L175:L179))</f>
        <v>0.84502785027223359</v>
      </c>
      <c r="AK175" s="2">
        <f>ABS(AVERAGE(eod_group_score_df_negative!M175:M179))</f>
        <v>1.6110996786201617</v>
      </c>
      <c r="AL175" s="2">
        <f>ABS(AVERAGE(eod_group_score_df_negative!N175:N179))</f>
        <v>1.9784388596726203</v>
      </c>
      <c r="AM175" s="2">
        <f>ABS(AVERAGE(eod_group_score_df_negative!O175:O179))</f>
        <v>0.70188406980597229</v>
      </c>
      <c r="AN175" s="2">
        <f>ABS(AVERAGE(eod_group_score_df_negative!P175:P179))</f>
        <v>1.3764018253457615</v>
      </c>
      <c r="AO175" s="2">
        <f>ABS(AVERAGE(eod_group_score_df_negative!Q175:Q179))</f>
        <v>0.962672110682256</v>
      </c>
      <c r="AP175" s="2">
        <f>ABS(AVERAGE(eod_group_score_df_negative!R175:R179))</f>
        <v>1.9076139200459852</v>
      </c>
      <c r="AQ175" s="2">
        <f>ABS(AVERAGE(eod_group_score_df_negative!S175:S179))</f>
        <v>2.2470839450868469</v>
      </c>
      <c r="AR175" s="2">
        <f>ABS(AVERAGE(eod_group_score_df_negative!T175:T179))</f>
        <v>0.84737231616984876</v>
      </c>
      <c r="AS175" s="2">
        <f>ABS(AVERAGE(eod_group_score_df_negative!U175:U179))</f>
        <v>1.2919671521370302</v>
      </c>
      <c r="AT175" s="2">
        <f>ABS(AVERAGE(eod_group_score_df_negative!V175:V179))</f>
        <v>2.695581830492193</v>
      </c>
      <c r="AU175" s="2">
        <f>ABS(AVERAGE(eod_group_score_df_negative!W175:W179))</f>
        <v>2.4212245049548153</v>
      </c>
      <c r="AV175" s="2">
        <f>ABS(AVERAGE(eod_group_score_df_negative!X175:X179))</f>
        <v>1.8078370903610625</v>
      </c>
      <c r="AW175" s="2">
        <f>ABS(AVERAGE(eod_group_score_df_negative!Y175:Y179))</f>
        <v>0.69903357595432314</v>
      </c>
      <c r="AX175" t="s">
        <v>277</v>
      </c>
      <c r="AY175" s="4">
        <f t="shared" si="468"/>
        <v>-0.87388028417146446</v>
      </c>
      <c r="AZ175" s="4">
        <f t="shared" si="469"/>
        <v>-0.12503781912366346</v>
      </c>
      <c r="BA175" s="4">
        <f t="shared" si="470"/>
        <v>-0.602268758943727</v>
      </c>
      <c r="BB175" s="4">
        <f t="shared" si="471"/>
        <v>-0.57609200115798154</v>
      </c>
      <c r="BC175" s="4">
        <f t="shared" si="472"/>
        <v>-0.78547236771737261</v>
      </c>
      <c r="BD175" s="4">
        <f t="shared" si="473"/>
        <v>-0.71421307682064994</v>
      </c>
      <c r="BE175" s="4">
        <f t="shared" si="474"/>
        <v>-0.77445280877895695</v>
      </c>
      <c r="BF175" s="4">
        <f t="shared" si="475"/>
        <v>-0.63373162460845678</v>
      </c>
      <c r="BG175" s="4">
        <f t="shared" si="476"/>
        <v>-0.79429751354636768</v>
      </c>
      <c r="BH175" s="4">
        <f t="shared" si="477"/>
        <v>-0.24285053658634392</v>
      </c>
      <c r="BI175" s="4">
        <f t="shared" si="478"/>
        <v>-0.65320594120013697</v>
      </c>
      <c r="BJ175" s="4">
        <f t="shared" si="479"/>
        <v>-0.76241703841902153</v>
      </c>
      <c r="BK175" s="4">
        <f t="shared" si="480"/>
        <v>-0.50687205324359563</v>
      </c>
      <c r="BL175" s="4">
        <f t="shared" si="481"/>
        <v>-0.86269707994673639</v>
      </c>
      <c r="BM175" s="4">
        <f t="shared" si="482"/>
        <v>-0.44511333104729872</v>
      </c>
      <c r="BN175" s="4">
        <f t="shared" si="483"/>
        <v>-0.92588000758089539</v>
      </c>
      <c r="BO175" s="4">
        <f t="shared" si="484"/>
        <v>-0.67824828719494368</v>
      </c>
      <c r="BP175" s="4">
        <f t="shared" si="485"/>
        <v>-0.60996004670825399</v>
      </c>
      <c r="BQ175" s="4">
        <f t="shared" si="486"/>
        <v>-0.74990236896780416</v>
      </c>
      <c r="BR175" s="4">
        <f t="shared" si="487"/>
        <v>-0.8190346610442204</v>
      </c>
      <c r="BS175" s="4">
        <f t="shared" si="488"/>
        <v>-0.86716325457973753</v>
      </c>
      <c r="BT175" s="4">
        <f t="shared" si="489"/>
        <v>-0.5008796874207837</v>
      </c>
      <c r="BU175" s="4">
        <f t="shared" si="490"/>
        <v>-0.1355717686200246</v>
      </c>
      <c r="BV175" t="s">
        <v>277</v>
      </c>
      <c r="BW175" s="1">
        <f t="shared" si="464"/>
        <v>45229</v>
      </c>
      <c r="BX175">
        <f>group_stock_price_index[[#This Row],[VNINDEX]]</f>
        <v>1042.4000000000001</v>
      </c>
      <c r="BY175" s="5">
        <f t="shared" si="491"/>
        <v>0</v>
      </c>
      <c r="BZ175" s="5">
        <f t="shared" si="492"/>
        <v>0</v>
      </c>
      <c r="CA175" s="5">
        <f t="shared" si="493"/>
        <v>0</v>
      </c>
      <c r="CB175" s="5">
        <f t="shared" si="494"/>
        <v>0</v>
      </c>
      <c r="CC175" s="5">
        <f t="shared" si="495"/>
        <v>0</v>
      </c>
      <c r="CD175" s="5">
        <f t="shared" ref="CD175:CE175" si="640">IF(AVERAGE(BS175:BS179)&lt;0,0,AVERAGE(BS175:BS179))</f>
        <v>0</v>
      </c>
      <c r="CE175" s="5">
        <f t="shared" si="640"/>
        <v>0</v>
      </c>
      <c r="CF175" s="5">
        <f t="shared" ref="CF175:CG175" si="641">IF(AVERAGE(BE175:BE179)&lt;0,0,AVERAGE(BE175:BE179))</f>
        <v>0</v>
      </c>
      <c r="CG175" s="5">
        <f t="shared" si="641"/>
        <v>0</v>
      </c>
      <c r="CH175" s="5">
        <f t="shared" si="498"/>
        <v>0</v>
      </c>
      <c r="CI175" s="5">
        <f t="shared" si="499"/>
        <v>0</v>
      </c>
      <c r="CJ175" s="5">
        <f t="shared" si="500"/>
        <v>0</v>
      </c>
      <c r="CK175" s="5">
        <f t="shared" si="501"/>
        <v>0</v>
      </c>
      <c r="CL175" s="5">
        <f t="shared" si="502"/>
        <v>0</v>
      </c>
      <c r="CM175" s="5">
        <f t="shared" si="503"/>
        <v>0</v>
      </c>
      <c r="CN175" s="5">
        <f t="shared" si="504"/>
        <v>0</v>
      </c>
      <c r="CO175" s="5">
        <f t="shared" si="505"/>
        <v>0</v>
      </c>
      <c r="CP175" s="5">
        <f t="shared" si="506"/>
        <v>0</v>
      </c>
      <c r="CQ175" s="5">
        <f t="shared" si="507"/>
        <v>0</v>
      </c>
      <c r="CR175" s="5">
        <f t="shared" ref="CR175:CS175" si="642">IF(AVERAGE(BH175:BH179)&lt;0,0,AVERAGE(BH175:BH179))</f>
        <v>0</v>
      </c>
      <c r="CS175" s="5">
        <f t="shared" si="642"/>
        <v>0</v>
      </c>
      <c r="CT175" s="5">
        <f t="shared" si="509"/>
        <v>0.21544278851516566</v>
      </c>
      <c r="CU175" s="5">
        <f t="shared" si="510"/>
        <v>1.0121884074200973E-2</v>
      </c>
    </row>
    <row r="176" spans="1:99" x14ac:dyDescent="0.25">
      <c r="A176" s="1">
        <f>eod_group_score_df_positive[[#This Row],[date]]</f>
        <v>45226</v>
      </c>
      <c r="B176" s="1" t="s">
        <v>277</v>
      </c>
      <c r="C176" s="2">
        <f>AVERAGE(eod_group_score_df_positive!C176:C180)</f>
        <v>0.14977239809215898</v>
      </c>
      <c r="D176" s="2">
        <f>AVERAGE(eod_group_score_df_positive!D176:D180)</f>
        <v>0.28518137731804555</v>
      </c>
      <c r="E176" s="2">
        <f>AVERAGE(eod_group_score_df_positive!E176:E180)</f>
        <v>0.52327307903044717</v>
      </c>
      <c r="F176" s="2">
        <f>AVERAGE(eod_group_score_df_positive!F176:F180)</f>
        <v>0.59559563903573232</v>
      </c>
      <c r="G176" s="2">
        <f>AVERAGE(eod_group_score_df_positive!G176:G180)</f>
        <v>0.35386219414566372</v>
      </c>
      <c r="H176" s="2">
        <f>AVERAGE(eod_group_score_df_positive!H176:H180)</f>
        <v>0.24428393199097745</v>
      </c>
      <c r="I176" s="2">
        <f>AVERAGE(eod_group_score_df_positive!I176:I180)</f>
        <v>0.34612760039046148</v>
      </c>
      <c r="J176" s="2">
        <f>AVERAGE(eod_group_score_df_positive!J176:J180)</f>
        <v>0.46259202889169826</v>
      </c>
      <c r="K176" s="2">
        <f>AVERAGE(eod_group_score_df_positive!K176:K180)</f>
        <v>0.19366734212616052</v>
      </c>
      <c r="L176" s="2">
        <f>AVERAGE(eod_group_score_df_positive!L176:L180)</f>
        <v>0.53895884098479685</v>
      </c>
      <c r="M176" s="2">
        <f>AVERAGE(eod_group_score_df_positive!M176:M180)</f>
        <v>0.33072721240670078</v>
      </c>
      <c r="N176" s="2">
        <f>AVERAGE(eod_group_score_df_positive!N176:N180)</f>
        <v>0.26992950111009467</v>
      </c>
      <c r="O176" s="2">
        <f>AVERAGE(eod_group_score_df_positive!O176:O180)</f>
        <v>0.22666152619599159</v>
      </c>
      <c r="P176" s="2">
        <f>AVERAGE(eod_group_score_df_positive!P176:P180)</f>
        <v>9.6588838163027407E-2</v>
      </c>
      <c r="Q176" s="2">
        <f>AVERAGE(eod_group_score_df_positive!Q176:Q180)</f>
        <v>0.37831598023162771</v>
      </c>
      <c r="R176" s="2">
        <f>AVERAGE(eod_group_score_df_positive!R176:R180)</f>
        <v>7.3416998325866706E-2</v>
      </c>
      <c r="S176" s="2">
        <f>AVERAGE(eod_group_score_df_positive!S176:S180)</f>
        <v>0.44683794458932996</v>
      </c>
      <c r="T176" s="2">
        <f>AVERAGE(eod_group_score_df_positive!T176:T180)</f>
        <v>0.2217087635902622</v>
      </c>
      <c r="U176" s="2">
        <f>AVERAGE(eod_group_score_df_positive!U176:U180)</f>
        <v>0.18240967281077028</v>
      </c>
      <c r="V176" s="2">
        <f>AVERAGE(eod_group_score_df_positive!V176:V180)</f>
        <v>0.26713257976846605</v>
      </c>
      <c r="W176" s="2">
        <f>AVERAGE(eod_group_score_df_positive!W176:W180)</f>
        <v>0.17335066590820616</v>
      </c>
      <c r="X176" s="2">
        <f>AVERAGE(eod_group_score_df_positive!X176:X180)</f>
        <v>0.61425909688423141</v>
      </c>
      <c r="Y176" s="2">
        <f>AVERAGE(eod_group_score_df_positive!Y176:Y180)</f>
        <v>0.53057684123184057</v>
      </c>
      <c r="Z176" s="1" t="s">
        <v>277</v>
      </c>
      <c r="AA176" s="2">
        <f>ABS(AVERAGE(eod_group_score_df_negative!C176:C180))</f>
        <v>1.4088421320674154</v>
      </c>
      <c r="AB176" s="2">
        <f>ABS(AVERAGE(eod_group_score_df_negative!D176:D180))</f>
        <v>0.39660938051089173</v>
      </c>
      <c r="AC176" s="2">
        <f>ABS(AVERAGE(eod_group_score_df_negative!E176:E180))</f>
        <v>1.93669390154612</v>
      </c>
      <c r="AD176" s="2">
        <f>ABS(AVERAGE(eod_group_score_df_negative!F176:F180))</f>
        <v>1.8312540053725588</v>
      </c>
      <c r="AE176" s="2">
        <f>ABS(AVERAGE(eod_group_score_df_negative!G176:G180))</f>
        <v>2.6729627771438316</v>
      </c>
      <c r="AF176" s="2">
        <f>ABS(AVERAGE(eod_group_score_df_negative!H176:H180))</f>
        <v>0.84561299680672275</v>
      </c>
      <c r="AG176" s="2">
        <f>ABS(AVERAGE(eod_group_score_df_negative!I176:I180))</f>
        <v>2.635410770133467</v>
      </c>
      <c r="AH176" s="2">
        <f>ABS(AVERAGE(eod_group_score_df_negative!J176:J180))</f>
        <v>1.8443415457439325</v>
      </c>
      <c r="AI176" s="2">
        <f>ABS(AVERAGE(eod_group_score_df_negative!K176:K180))</f>
        <v>1.7505649531948246</v>
      </c>
      <c r="AJ176" s="2">
        <f>ABS(AVERAGE(eod_group_score_df_negative!L176:L180))</f>
        <v>0.81339111372297579</v>
      </c>
      <c r="AK176" s="2">
        <f>ABS(AVERAGE(eod_group_score_df_negative!M176:M180))</f>
        <v>1.6288175332620789</v>
      </c>
      <c r="AL176" s="2">
        <f>ABS(AVERAGE(eod_group_score_df_negative!N176:N180))</f>
        <v>1.8851978003209595</v>
      </c>
      <c r="AM176" s="2">
        <f>ABS(AVERAGE(eod_group_score_df_negative!O176:O180))</f>
        <v>0.6525423969377977</v>
      </c>
      <c r="AN176" s="2">
        <f>ABS(AVERAGE(eod_group_score_df_negative!P176:P180))</f>
        <v>1.3895171149486729</v>
      </c>
      <c r="AO176" s="2">
        <f>ABS(AVERAGE(eod_group_score_df_negative!Q176:Q180))</f>
        <v>0.75610304224487868</v>
      </c>
      <c r="AP176" s="2">
        <f>ABS(AVERAGE(eod_group_score_df_negative!R176:R180))</f>
        <v>1.8278525350917216</v>
      </c>
      <c r="AQ176" s="2">
        <f>ABS(AVERAGE(eod_group_score_df_negative!S176:S180))</f>
        <v>2.0523700309447426</v>
      </c>
      <c r="AR176" s="2">
        <f>ABS(AVERAGE(eod_group_score_df_negative!T176:T180))</f>
        <v>0.7860698312805432</v>
      </c>
      <c r="AS176" s="2">
        <f>ABS(AVERAGE(eod_group_score_df_negative!U176:U180))</f>
        <v>0.94848197838639181</v>
      </c>
      <c r="AT176" s="2">
        <f>ABS(AVERAGE(eod_group_score_df_negative!V176:V180))</f>
        <v>2.7388563585573804</v>
      </c>
      <c r="AU176" s="2">
        <f>ABS(AVERAGE(eod_group_score_df_negative!W176:W180))</f>
        <v>2.2094749340607081</v>
      </c>
      <c r="AV176" s="2">
        <f>ABS(AVERAGE(eod_group_score_df_negative!X176:X180))</f>
        <v>1.6211720292613083</v>
      </c>
      <c r="AW176" s="2">
        <f>ABS(AVERAGE(eod_group_score_df_negative!Y176:Y180))</f>
        <v>0.69597651556914863</v>
      </c>
      <c r="AX176" t="s">
        <v>277</v>
      </c>
      <c r="AY176" s="4">
        <f t="shared" si="468"/>
        <v>-0.80781341993927769</v>
      </c>
      <c r="AZ176" s="4">
        <f t="shared" si="469"/>
        <v>-0.16343431164668809</v>
      </c>
      <c r="BA176" s="4">
        <f t="shared" si="470"/>
        <v>-0.57456902213557159</v>
      </c>
      <c r="BB176" s="4">
        <f t="shared" si="471"/>
        <v>-0.50916148397734873</v>
      </c>
      <c r="BC176" s="4">
        <f t="shared" si="472"/>
        <v>-0.7661825857113167</v>
      </c>
      <c r="BD176" s="4">
        <f t="shared" si="473"/>
        <v>-0.55173021313041992</v>
      </c>
      <c r="BE176" s="4">
        <f t="shared" si="474"/>
        <v>-0.76781945601482338</v>
      </c>
      <c r="BF176" s="4">
        <f t="shared" si="475"/>
        <v>-0.59895505100118684</v>
      </c>
      <c r="BG176" s="4">
        <f t="shared" si="476"/>
        <v>-0.80077756902583819</v>
      </c>
      <c r="BH176" s="4">
        <f t="shared" si="477"/>
        <v>-0.20292992341429894</v>
      </c>
      <c r="BI176" s="4">
        <f t="shared" si="478"/>
        <v>-0.66244484782731938</v>
      </c>
      <c r="BJ176" s="4">
        <f t="shared" si="479"/>
        <v>-0.74950017947352321</v>
      </c>
      <c r="BK176" s="4">
        <f t="shared" si="480"/>
        <v>-0.48439373339443059</v>
      </c>
      <c r="BL176" s="4">
        <f t="shared" si="481"/>
        <v>-0.87001083205301255</v>
      </c>
      <c r="BM176" s="4">
        <f t="shared" si="482"/>
        <v>-0.33302250273317757</v>
      </c>
      <c r="BN176" s="4">
        <f t="shared" si="483"/>
        <v>-0.92277055195441171</v>
      </c>
      <c r="BO176" s="4">
        <f t="shared" si="484"/>
        <v>-0.64241635833140931</v>
      </c>
      <c r="BP176" s="4">
        <f t="shared" si="485"/>
        <v>-0.56000501554870863</v>
      </c>
      <c r="BQ176" s="4">
        <f t="shared" si="486"/>
        <v>-0.67740557175805238</v>
      </c>
      <c r="BR176" s="4">
        <f t="shared" si="487"/>
        <v>-0.82226642529347238</v>
      </c>
      <c r="BS176" s="4">
        <f t="shared" si="488"/>
        <v>-0.85449991311956064</v>
      </c>
      <c r="BT176" s="4">
        <f t="shared" si="489"/>
        <v>-0.45043344015400499</v>
      </c>
      <c r="BU176" s="4">
        <f t="shared" si="490"/>
        <v>-0.13484914734463077</v>
      </c>
      <c r="BV176" t="s">
        <v>277</v>
      </c>
      <c r="BW176" s="1">
        <f t="shared" si="464"/>
        <v>45226</v>
      </c>
      <c r="BX176">
        <f>group_stock_price_index[[#This Row],[VNINDEX]]</f>
        <v>1060.6199999999999</v>
      </c>
      <c r="BY176" s="5">
        <f t="shared" si="491"/>
        <v>0</v>
      </c>
      <c r="BZ176" s="5">
        <f t="shared" si="492"/>
        <v>0</v>
      </c>
      <c r="CA176" s="5">
        <f t="shared" si="493"/>
        <v>0</v>
      </c>
      <c r="CB176" s="5">
        <f t="shared" si="494"/>
        <v>0</v>
      </c>
      <c r="CC176" s="5">
        <f t="shared" si="495"/>
        <v>0</v>
      </c>
      <c r="CD176" s="5">
        <f t="shared" ref="CD176:CE176" si="643">IF(AVERAGE(BS176:BS180)&lt;0,0,AVERAGE(BS176:BS180))</f>
        <v>0</v>
      </c>
      <c r="CE176" s="5">
        <f t="shared" si="643"/>
        <v>0</v>
      </c>
      <c r="CF176" s="5">
        <f t="shared" ref="CF176:CG176" si="644">IF(AVERAGE(BE176:BE180)&lt;0,0,AVERAGE(BE176:BE180))</f>
        <v>0</v>
      </c>
      <c r="CG176" s="5">
        <f t="shared" si="644"/>
        <v>0</v>
      </c>
      <c r="CH176" s="5">
        <f t="shared" si="498"/>
        <v>0</v>
      </c>
      <c r="CI176" s="5">
        <f t="shared" si="499"/>
        <v>0</v>
      </c>
      <c r="CJ176" s="5">
        <f t="shared" si="500"/>
        <v>0</v>
      </c>
      <c r="CK176" s="5">
        <f t="shared" si="501"/>
        <v>0</v>
      </c>
      <c r="CL176" s="5">
        <f t="shared" si="502"/>
        <v>0</v>
      </c>
      <c r="CM176" s="5">
        <f t="shared" si="503"/>
        <v>0</v>
      </c>
      <c r="CN176" s="5">
        <f t="shared" si="504"/>
        <v>0</v>
      </c>
      <c r="CO176" s="5">
        <f t="shared" si="505"/>
        <v>0</v>
      </c>
      <c r="CP176" s="5">
        <f t="shared" si="506"/>
        <v>0</v>
      </c>
      <c r="CQ176" s="5">
        <f t="shared" si="507"/>
        <v>0</v>
      </c>
      <c r="CR176" s="5">
        <f t="shared" ref="CR176:CS176" si="645">IF(AVERAGE(BH176:BH180)&lt;0,0,AVERAGE(BH176:BH180))</f>
        <v>0</v>
      </c>
      <c r="CS176" s="5">
        <f t="shared" si="645"/>
        <v>0</v>
      </c>
      <c r="CT176" s="5">
        <f t="shared" si="509"/>
        <v>0.28409186347502019</v>
      </c>
      <c r="CU176" s="5">
        <f t="shared" si="510"/>
        <v>0</v>
      </c>
    </row>
    <row r="177" spans="1:99" x14ac:dyDescent="0.25">
      <c r="A177" s="1">
        <f>eod_group_score_df_positive[[#This Row],[date]]</f>
        <v>45225</v>
      </c>
      <c r="B177" s="1" t="s">
        <v>277</v>
      </c>
      <c r="C177" s="2">
        <f>AVERAGE(eod_group_score_df_positive!C177:C181)</f>
        <v>0.53156325278848671</v>
      </c>
      <c r="D177" s="2">
        <f>AVERAGE(eod_group_score_df_positive!D177:D181)</f>
        <v>0.50074671099382462</v>
      </c>
      <c r="E177" s="2">
        <f>AVERAGE(eod_group_score_df_positive!E177:E181)</f>
        <v>0.82543530018303957</v>
      </c>
      <c r="F177" s="2">
        <f>AVERAGE(eod_group_score_df_positive!F177:F181)</f>
        <v>0.73851458634218492</v>
      </c>
      <c r="G177" s="2">
        <f>AVERAGE(eod_group_score_df_positive!G177:G181)</f>
        <v>1.0567494070337164</v>
      </c>
      <c r="H177" s="2">
        <f>AVERAGE(eod_group_score_df_positive!H177:H181)</f>
        <v>0.34834780671644883</v>
      </c>
      <c r="I177" s="2">
        <f>AVERAGE(eod_group_score_df_positive!I177:I181)</f>
        <v>0.5424253253498531</v>
      </c>
      <c r="J177" s="2">
        <f>AVERAGE(eod_group_score_df_positive!J177:J181)</f>
        <v>0.2316709929339334</v>
      </c>
      <c r="K177" s="2">
        <f>AVERAGE(eod_group_score_df_positive!K177:K181)</f>
        <v>0.83733206731666276</v>
      </c>
      <c r="L177" s="2">
        <f>AVERAGE(eod_group_score_df_positive!L177:L181)</f>
        <v>0.69817519569203446</v>
      </c>
      <c r="M177" s="2">
        <f>AVERAGE(eod_group_score_df_positive!M177:M181)</f>
        <v>0.34955910662422546</v>
      </c>
      <c r="N177" s="2">
        <f>AVERAGE(eod_group_score_df_positive!N177:N181)</f>
        <v>0.54924084142244034</v>
      </c>
      <c r="O177" s="2">
        <f>AVERAGE(eod_group_score_df_positive!O177:O181)</f>
        <v>0.24128367320457231</v>
      </c>
      <c r="P177" s="2">
        <f>AVERAGE(eod_group_score_df_positive!P177:P181)</f>
        <v>1.0046895329291095</v>
      </c>
      <c r="Q177" s="2">
        <f>AVERAGE(eod_group_score_df_positive!Q177:Q181)</f>
        <v>0.44407899950079222</v>
      </c>
      <c r="R177" s="2">
        <f>AVERAGE(eod_group_score_df_positive!R177:R181)</f>
        <v>0.56818533108093594</v>
      </c>
      <c r="S177" s="2">
        <f>AVERAGE(eod_group_score_df_positive!S177:S181)</f>
        <v>0.91075720505654589</v>
      </c>
      <c r="T177" s="2">
        <f>AVERAGE(eod_group_score_df_positive!T177:T181)</f>
        <v>0.34812182692363852</v>
      </c>
      <c r="U177" s="2">
        <f>AVERAGE(eod_group_score_df_positive!U177:U181)</f>
        <v>0.64919602146931488</v>
      </c>
      <c r="V177" s="2">
        <f>AVERAGE(eod_group_score_df_positive!V177:V181)</f>
        <v>0.38101526845288969</v>
      </c>
      <c r="W177" s="2">
        <f>AVERAGE(eod_group_score_df_positive!W177:W181)</f>
        <v>0.27399895278640063</v>
      </c>
      <c r="X177" s="2">
        <f>AVERAGE(eod_group_score_df_positive!X177:X181)</f>
        <v>0.61955528078605049</v>
      </c>
      <c r="Y177" s="2">
        <f>AVERAGE(eod_group_score_df_positive!Y177:Y181)</f>
        <v>0.36101706726703847</v>
      </c>
      <c r="Z177" s="1" t="s">
        <v>277</v>
      </c>
      <c r="AA177" s="2">
        <f>ABS(AVERAGE(eod_group_score_df_negative!C177:C181))</f>
        <v>1.3882344075816018</v>
      </c>
      <c r="AB177" s="2">
        <f>ABS(AVERAGE(eod_group_score_df_negative!D177:D181))</f>
        <v>0.3968893080530107</v>
      </c>
      <c r="AC177" s="2">
        <f>ABS(AVERAGE(eod_group_score_df_negative!E177:E181))</f>
        <v>1.9272810498631874</v>
      </c>
      <c r="AD177" s="2">
        <f>ABS(AVERAGE(eod_group_score_df_negative!F177:F181))</f>
        <v>1.8312540053725588</v>
      </c>
      <c r="AE177" s="2">
        <f>ABS(AVERAGE(eod_group_score_df_negative!G177:G181))</f>
        <v>2.6709681436939983</v>
      </c>
      <c r="AF177" s="2">
        <f>ABS(AVERAGE(eod_group_score_df_negative!H177:H181))</f>
        <v>0.85337614688455454</v>
      </c>
      <c r="AG177" s="2">
        <f>ABS(AVERAGE(eod_group_score_df_negative!I177:I181))</f>
        <v>2.6360152878253178</v>
      </c>
      <c r="AH177" s="2">
        <f>ABS(AVERAGE(eod_group_score_df_negative!J177:J181))</f>
        <v>1.8443415457439325</v>
      </c>
      <c r="AI177" s="2">
        <f>ABS(AVERAGE(eod_group_score_df_negative!K177:K181))</f>
        <v>1.7412164657951332</v>
      </c>
      <c r="AJ177" s="2">
        <f>ABS(AVERAGE(eod_group_score_df_negative!L177:L181))</f>
        <v>0.80027754414819208</v>
      </c>
      <c r="AK177" s="2">
        <f>ABS(AVERAGE(eod_group_score_df_negative!M177:M181))</f>
        <v>1.6243245845373533</v>
      </c>
      <c r="AL177" s="2">
        <f>ABS(AVERAGE(eod_group_score_df_negative!N177:N181))</f>
        <v>1.8794031319398379</v>
      </c>
      <c r="AM177" s="2">
        <f>ABS(AVERAGE(eod_group_score_df_negative!O177:O181))</f>
        <v>0.65909283384015027</v>
      </c>
      <c r="AN177" s="2">
        <f>ABS(AVERAGE(eod_group_score_df_negative!P177:P181))</f>
        <v>1.36970906039964</v>
      </c>
      <c r="AO177" s="2">
        <f>ABS(AVERAGE(eod_group_score_df_negative!Q177:Q181))</f>
        <v>0.75669867926319745</v>
      </c>
      <c r="AP177" s="2">
        <f>ABS(AVERAGE(eod_group_score_df_negative!R177:R181))</f>
        <v>1.8080019775206044</v>
      </c>
      <c r="AQ177" s="2">
        <f>ABS(AVERAGE(eod_group_score_df_negative!S177:S181))</f>
        <v>2.045185559121808</v>
      </c>
      <c r="AR177" s="2">
        <f>ABS(AVERAGE(eod_group_score_df_negative!T177:T181))</f>
        <v>0.71489778466861753</v>
      </c>
      <c r="AS177" s="2">
        <f>ABS(AVERAGE(eod_group_score_df_negative!U177:U181))</f>
        <v>0.91343699373034659</v>
      </c>
      <c r="AT177" s="2">
        <f>ABS(AVERAGE(eod_group_score_df_negative!V177:V181))</f>
        <v>2.7388563585573804</v>
      </c>
      <c r="AU177" s="2">
        <f>ABS(AVERAGE(eod_group_score_df_negative!W177:W181))</f>
        <v>2.2186944135211708</v>
      </c>
      <c r="AV177" s="2">
        <f>ABS(AVERAGE(eod_group_score_df_negative!X177:X181))</f>
        <v>1.6249570187805311</v>
      </c>
      <c r="AW177" s="2">
        <f>ABS(AVERAGE(eod_group_score_df_negative!Y177:Y181))</f>
        <v>0.69226307345728932</v>
      </c>
      <c r="AX177" t="s">
        <v>277</v>
      </c>
      <c r="AY177" s="4">
        <f t="shared" si="468"/>
        <v>-0.44622991916136129</v>
      </c>
      <c r="AZ177" s="4">
        <f t="shared" si="469"/>
        <v>0.11570101994246626</v>
      </c>
      <c r="BA177" s="4">
        <f t="shared" si="470"/>
        <v>-0.40027580381162198</v>
      </c>
      <c r="BB177" s="4">
        <f t="shared" si="471"/>
        <v>-0.42522872392226396</v>
      </c>
      <c r="BC177" s="4">
        <f t="shared" si="472"/>
        <v>-0.43303139647615163</v>
      </c>
      <c r="BD177" s="4">
        <f t="shared" si="473"/>
        <v>-0.42025320262176064</v>
      </c>
      <c r="BE177" s="4">
        <f t="shared" si="474"/>
        <v>-0.65868462471728506</v>
      </c>
      <c r="BF177" s="4">
        <f t="shared" si="475"/>
        <v>-0.77681156677264018</v>
      </c>
      <c r="BG177" s="4">
        <f t="shared" si="476"/>
        <v>-0.35053999832520566</v>
      </c>
      <c r="BH177" s="4">
        <f t="shared" si="477"/>
        <v>-6.8138517646572125E-2</v>
      </c>
      <c r="BI177" s="4">
        <f t="shared" si="478"/>
        <v>-0.64581590274093703</v>
      </c>
      <c r="BJ177" s="4">
        <f t="shared" si="479"/>
        <v>-0.54769752384738646</v>
      </c>
      <c r="BK177" s="4">
        <f t="shared" si="480"/>
        <v>-0.46403827439583001</v>
      </c>
      <c r="BL177" s="4">
        <f t="shared" si="481"/>
        <v>-0.15373136106806623</v>
      </c>
      <c r="BM177" s="4">
        <f t="shared" si="482"/>
        <v>-0.26034767741868559</v>
      </c>
      <c r="BN177" s="4">
        <f t="shared" si="483"/>
        <v>-0.52176722009736631</v>
      </c>
      <c r="BO177" s="4">
        <f t="shared" si="484"/>
        <v>-0.38377886331658817</v>
      </c>
      <c r="BP177" s="4">
        <f t="shared" si="485"/>
        <v>-0.34503216473645243</v>
      </c>
      <c r="BQ177" s="4">
        <f t="shared" si="486"/>
        <v>-0.16909982682483449</v>
      </c>
      <c r="BR177" s="4">
        <f t="shared" si="487"/>
        <v>-0.7557493935620605</v>
      </c>
      <c r="BS177" s="4">
        <f t="shared" si="488"/>
        <v>-0.78015831671083113</v>
      </c>
      <c r="BT177" s="4">
        <f t="shared" si="489"/>
        <v>-0.44793772713503288</v>
      </c>
      <c r="BU177" s="4">
        <f t="shared" si="490"/>
        <v>-0.3144899380353427</v>
      </c>
      <c r="BV177" t="s">
        <v>277</v>
      </c>
      <c r="BW177" s="1">
        <f t="shared" si="464"/>
        <v>45225</v>
      </c>
      <c r="BX177">
        <f>group_stock_price_index[[#This Row],[VNINDEX]]</f>
        <v>1055.45</v>
      </c>
      <c r="BY177" s="5">
        <f t="shared" si="491"/>
        <v>0</v>
      </c>
      <c r="BZ177" s="5">
        <f t="shared" si="492"/>
        <v>0</v>
      </c>
      <c r="CA177" s="5">
        <f t="shared" si="493"/>
        <v>0</v>
      </c>
      <c r="CB177" s="5">
        <f t="shared" si="494"/>
        <v>8.9522906857770437E-2</v>
      </c>
      <c r="CC177" s="5">
        <f t="shared" si="495"/>
        <v>0.11470391258822113</v>
      </c>
      <c r="CD177" s="5">
        <f t="shared" ref="CD177:CE177" si="646">IF(AVERAGE(BS177:BS181)&lt;0,0,AVERAGE(BS177:BS181))</f>
        <v>0</v>
      </c>
      <c r="CE177" s="5">
        <f t="shared" si="646"/>
        <v>0</v>
      </c>
      <c r="CF177" s="5">
        <f t="shared" ref="CF177:CG177" si="647">IF(AVERAGE(BE177:BE181)&lt;0,0,AVERAGE(BE177:BE181))</f>
        <v>0</v>
      </c>
      <c r="CG177" s="5">
        <f t="shared" si="647"/>
        <v>0</v>
      </c>
      <c r="CH177" s="5">
        <f t="shared" si="498"/>
        <v>0</v>
      </c>
      <c r="CI177" s="5">
        <f t="shared" si="499"/>
        <v>8.596219372563961E-2</v>
      </c>
      <c r="CJ177" s="5">
        <f t="shared" si="500"/>
        <v>0</v>
      </c>
      <c r="CK177" s="5">
        <f t="shared" si="501"/>
        <v>0</v>
      </c>
      <c r="CL177" s="5">
        <f t="shared" si="502"/>
        <v>8.9983602256641787E-2</v>
      </c>
      <c r="CM177" s="5">
        <f t="shared" si="503"/>
        <v>0</v>
      </c>
      <c r="CN177" s="5">
        <f t="shared" si="504"/>
        <v>1.3269893491862333E-2</v>
      </c>
      <c r="CO177" s="5">
        <f t="shared" si="505"/>
        <v>0</v>
      </c>
      <c r="CP177" s="5">
        <f t="shared" si="506"/>
        <v>0</v>
      </c>
      <c r="CQ177" s="5">
        <f t="shared" si="507"/>
        <v>0</v>
      </c>
      <c r="CR177" s="5">
        <f t="shared" ref="CR177:CS177" si="648">IF(AVERAGE(BH177:BH181)&lt;0,0,AVERAGE(BH177:BH181))</f>
        <v>0</v>
      </c>
      <c r="CS177" s="5">
        <f t="shared" si="648"/>
        <v>0</v>
      </c>
      <c r="CT177" s="5">
        <f t="shared" si="509"/>
        <v>0.34480232818666512</v>
      </c>
      <c r="CU177" s="5">
        <f t="shared" si="510"/>
        <v>0</v>
      </c>
    </row>
    <row r="178" spans="1:99" x14ac:dyDescent="0.25">
      <c r="A178" s="1">
        <f>eod_group_score_df_positive[[#This Row],[date]]</f>
        <v>45224</v>
      </c>
      <c r="B178" s="1" t="s">
        <v>277</v>
      </c>
      <c r="C178" s="2">
        <f>AVERAGE(eod_group_score_df_positive!C178:C182)</f>
        <v>0.44971486605454336</v>
      </c>
      <c r="D178" s="2">
        <f>AVERAGE(eod_group_score_df_positive!D178:D182)</f>
        <v>0.43605461403434598</v>
      </c>
      <c r="E178" s="2">
        <f>AVERAGE(eod_group_score_df_positive!E178:E182)</f>
        <v>0.8239137942084408</v>
      </c>
      <c r="F178" s="2">
        <f>AVERAGE(eod_group_score_df_positive!F178:F182)</f>
        <v>0.7440796261211382</v>
      </c>
      <c r="G178" s="2">
        <f>AVERAGE(eod_group_score_df_positive!G178:G182)</f>
        <v>1.0560923024041693</v>
      </c>
      <c r="H178" s="2">
        <f>AVERAGE(eod_group_score_df_positive!H178:H182)</f>
        <v>0.40854270355721772</v>
      </c>
      <c r="I178" s="2">
        <f>AVERAGE(eod_group_score_df_positive!I178:I182)</f>
        <v>0.55756896877218431</v>
      </c>
      <c r="J178" s="2">
        <f>AVERAGE(eod_group_score_df_positive!J178:J182)</f>
        <v>0.25885967179110059</v>
      </c>
      <c r="K178" s="2">
        <f>AVERAGE(eod_group_score_df_positive!K178:K182)</f>
        <v>0.83686430292782177</v>
      </c>
      <c r="L178" s="2">
        <f>AVERAGE(eod_group_score_df_positive!L178:L182)</f>
        <v>0.2840705932376506</v>
      </c>
      <c r="M178" s="2">
        <f>AVERAGE(eod_group_score_df_positive!M178:M182)</f>
        <v>0.34625874069087287</v>
      </c>
      <c r="N178" s="2">
        <f>AVERAGE(eod_group_score_df_positive!N178:N182)</f>
        <v>0.54739505011764611</v>
      </c>
      <c r="O178" s="2">
        <f>AVERAGE(eod_group_score_df_positive!O178:O182)</f>
        <v>0.2325266926179356</v>
      </c>
      <c r="P178" s="2">
        <f>AVERAGE(eod_group_score_df_positive!P178:P182)</f>
        <v>1.0200909157546971</v>
      </c>
      <c r="Q178" s="2">
        <f>AVERAGE(eod_group_score_df_positive!Q178:Q182)</f>
        <v>0.4511896803709442</v>
      </c>
      <c r="R178" s="2">
        <f>AVERAGE(eod_group_score_df_positive!R178:R182)</f>
        <v>0.56826331491633075</v>
      </c>
      <c r="S178" s="2">
        <f>AVERAGE(eod_group_score_df_positive!S178:S182)</f>
        <v>0.91583635019943732</v>
      </c>
      <c r="T178" s="2">
        <f>AVERAGE(eod_group_score_df_positive!T178:T182)</f>
        <v>0.3543177283424771</v>
      </c>
      <c r="U178" s="2">
        <f>AVERAGE(eod_group_score_df_positive!U178:U182)</f>
        <v>0.56308888537871193</v>
      </c>
      <c r="V178" s="2">
        <f>AVERAGE(eod_group_score_df_positive!V178:V182)</f>
        <v>0.38263474009270904</v>
      </c>
      <c r="W178" s="2">
        <f>AVERAGE(eod_group_score_df_positive!W178:W182)</f>
        <v>0.27785781583157876</v>
      </c>
      <c r="X178" s="2">
        <f>AVERAGE(eod_group_score_df_positive!X178:X182)</f>
        <v>0.63335489391205757</v>
      </c>
      <c r="Y178" s="2">
        <f>AVERAGE(eod_group_score_df_positive!Y178:Y182)</f>
        <v>0.26533739644642307</v>
      </c>
      <c r="Z178" s="1" t="s">
        <v>277</v>
      </c>
      <c r="AA178" s="2">
        <f>ABS(AVERAGE(eod_group_score_df_negative!C178:C182))</f>
        <v>0.35836120473344391</v>
      </c>
      <c r="AB178" s="2">
        <f>ABS(AVERAGE(eod_group_score_df_negative!D178:D182))</f>
        <v>7.1614891683894705E-2</v>
      </c>
      <c r="AC178" s="2">
        <f>ABS(AVERAGE(eod_group_score_df_negative!E178:E182))</f>
        <v>0.27881695343355173</v>
      </c>
      <c r="AD178" s="2">
        <f>ABS(AVERAGE(eod_group_score_df_negative!F178:F182))</f>
        <v>0.28948751200853473</v>
      </c>
      <c r="AE178" s="2">
        <f>ABS(AVERAGE(eod_group_score_df_negative!G178:G182))</f>
        <v>0.55244007719078492</v>
      </c>
      <c r="AF178" s="2">
        <f>ABS(AVERAGE(eod_group_score_df_negative!H178:H182))</f>
        <v>7.8411742669986351E-2</v>
      </c>
      <c r="AG178" s="2">
        <f>ABS(AVERAGE(eod_group_score_df_negative!I178:I182))</f>
        <v>0.35886850009171545</v>
      </c>
      <c r="AH178" s="2">
        <f>ABS(AVERAGE(eod_group_score_df_negative!J178:J182))</f>
        <v>0.21115767997539331</v>
      </c>
      <c r="AI178" s="2">
        <f>ABS(AVERAGE(eod_group_score_df_negative!K178:K182))</f>
        <v>0.32455581798545302</v>
      </c>
      <c r="AJ178" s="2">
        <f>ABS(AVERAGE(eod_group_score_df_negative!L178:L182))</f>
        <v>0.40779144267538764</v>
      </c>
      <c r="AK178" s="2">
        <f>ABS(AVERAGE(eod_group_score_df_negative!M178:M182))</f>
        <v>0.25943996781641798</v>
      </c>
      <c r="AL178" s="2">
        <f>ABS(AVERAGE(eod_group_score_df_negative!N178:N182))</f>
        <v>0.27603320367527812</v>
      </c>
      <c r="AM178" s="2">
        <f>ABS(AVERAGE(eod_group_score_df_negative!O178:O182))</f>
        <v>0.11975614999973601</v>
      </c>
      <c r="AN178" s="2">
        <f>ABS(AVERAGE(eod_group_score_df_negative!P178:P182))</f>
        <v>0.63728741475905204</v>
      </c>
      <c r="AO178" s="2">
        <f>ABS(AVERAGE(eod_group_score_df_negative!Q178:Q182))</f>
        <v>0.19130369466045663</v>
      </c>
      <c r="AP178" s="2">
        <f>ABS(AVERAGE(eod_group_score_df_negative!R178:R182))</f>
        <v>0.11371688296647975</v>
      </c>
      <c r="AQ178" s="2">
        <f>ABS(AVERAGE(eod_group_score_df_negative!S178:S182))</f>
        <v>0.18947961174762931</v>
      </c>
      <c r="AR178" s="2">
        <f>ABS(AVERAGE(eod_group_score_df_negative!T178:T182))</f>
        <v>0.20652117777741247</v>
      </c>
      <c r="AS178" s="2">
        <f>ABS(AVERAGE(eod_group_score_df_negative!U178:U182))</f>
        <v>0.66278799115553866</v>
      </c>
      <c r="AT178" s="2">
        <f>ABS(AVERAGE(eod_group_score_df_negative!V178:V182))</f>
        <v>0.52186842007834033</v>
      </c>
      <c r="AU178" s="2">
        <f>ABS(AVERAGE(eod_group_score_df_negative!W178:W182))</f>
        <v>0.17260156289295017</v>
      </c>
      <c r="AV178" s="2">
        <f>ABS(AVERAGE(eod_group_score_df_negative!X178:X182))</f>
        <v>0.35872934323145717</v>
      </c>
      <c r="AW178" s="2">
        <f>ABS(AVERAGE(eod_group_score_df_negative!Y178:Y182))</f>
        <v>6.820345966091973E-2</v>
      </c>
      <c r="AX178" t="s">
        <v>277</v>
      </c>
      <c r="AY178" s="4">
        <f t="shared" si="468"/>
        <v>0.11305081863396456</v>
      </c>
      <c r="AZ178" s="4">
        <f t="shared" si="469"/>
        <v>0.71786805834407819</v>
      </c>
      <c r="BA178" s="4">
        <f t="shared" si="470"/>
        <v>0.49431544548883632</v>
      </c>
      <c r="BB178" s="4">
        <f t="shared" si="471"/>
        <v>0.43982833561758389</v>
      </c>
      <c r="BC178" s="4">
        <f t="shared" si="472"/>
        <v>0.31311289197685249</v>
      </c>
      <c r="BD178" s="4">
        <f t="shared" si="473"/>
        <v>0.67795039853316852</v>
      </c>
      <c r="BE178" s="4">
        <f t="shared" si="474"/>
        <v>0.21681835960591644</v>
      </c>
      <c r="BF178" s="4">
        <f t="shared" si="475"/>
        <v>0.10148985273932137</v>
      </c>
      <c r="BG178" s="4">
        <f t="shared" si="476"/>
        <v>0.44110522602236163</v>
      </c>
      <c r="BH178" s="4">
        <f t="shared" si="477"/>
        <v>-0.17882300663377892</v>
      </c>
      <c r="BI178" s="4">
        <f t="shared" si="478"/>
        <v>0.14333656594450181</v>
      </c>
      <c r="BJ178" s="4">
        <f t="shared" si="479"/>
        <v>0.3295512938648934</v>
      </c>
      <c r="BK178" s="4">
        <f t="shared" si="480"/>
        <v>0.32011363874620519</v>
      </c>
      <c r="BL178" s="4">
        <f t="shared" si="481"/>
        <v>0.23096929285722276</v>
      </c>
      <c r="BM178" s="4">
        <f t="shared" si="482"/>
        <v>0.404495977406438</v>
      </c>
      <c r="BN178" s="4">
        <f t="shared" si="483"/>
        <v>0.66650972177928092</v>
      </c>
      <c r="BO178" s="4">
        <f t="shared" si="484"/>
        <v>0.65714851088578874</v>
      </c>
      <c r="BP178" s="4">
        <f t="shared" si="485"/>
        <v>0.26352763503441828</v>
      </c>
      <c r="BQ178" s="4">
        <f t="shared" si="486"/>
        <v>-8.132880853311468E-2</v>
      </c>
      <c r="BR178" s="4">
        <f t="shared" si="487"/>
        <v>-0.15393387896986563</v>
      </c>
      <c r="BS178" s="4">
        <f t="shared" si="488"/>
        <v>0.23366425011875785</v>
      </c>
      <c r="BT178" s="4">
        <f t="shared" si="489"/>
        <v>0.27681676655938353</v>
      </c>
      <c r="BU178" s="4">
        <f t="shared" si="490"/>
        <v>0.59103385140337983</v>
      </c>
      <c r="BV178" t="s">
        <v>277</v>
      </c>
      <c r="BW178" s="1">
        <f t="shared" si="464"/>
        <v>45224</v>
      </c>
      <c r="BX178">
        <f>group_stock_price_index[[#This Row],[VNINDEX]]</f>
        <v>1101.6600000000001</v>
      </c>
      <c r="BY178" s="5">
        <f t="shared" si="491"/>
        <v>0</v>
      </c>
      <c r="BZ178" s="5">
        <f t="shared" si="492"/>
        <v>0</v>
      </c>
      <c r="CA178" s="5">
        <f t="shared" si="493"/>
        <v>0</v>
      </c>
      <c r="CB178" s="5">
        <f t="shared" si="494"/>
        <v>6.7562065648031798E-3</v>
      </c>
      <c r="CC178" s="5">
        <f t="shared" si="495"/>
        <v>0.10515330011623644</v>
      </c>
      <c r="CD178" s="5">
        <f t="shared" ref="CD178:CE178" si="649">IF(AVERAGE(BS178:BS182)&lt;0,0,AVERAGE(BS178:BS182))</f>
        <v>0</v>
      </c>
      <c r="CE178" s="5">
        <f t="shared" si="649"/>
        <v>0</v>
      </c>
      <c r="CF178" s="5">
        <f t="shared" ref="CF178:CG178" si="650">IF(AVERAGE(BE178:BE182)&lt;0,0,AVERAGE(BE178:BE182))</f>
        <v>0</v>
      </c>
      <c r="CG178" s="5">
        <f t="shared" si="650"/>
        <v>0</v>
      </c>
      <c r="CH178" s="5">
        <f t="shared" si="498"/>
        <v>0</v>
      </c>
      <c r="CI178" s="5">
        <f t="shared" si="499"/>
        <v>1.9538965169958223E-2</v>
      </c>
      <c r="CJ178" s="5">
        <f t="shared" si="500"/>
        <v>0</v>
      </c>
      <c r="CK178" s="5">
        <f t="shared" si="501"/>
        <v>0</v>
      </c>
      <c r="CL178" s="5">
        <f t="shared" si="502"/>
        <v>0.18661811693278199</v>
      </c>
      <c r="CM178" s="5">
        <f t="shared" si="503"/>
        <v>0</v>
      </c>
      <c r="CN178" s="5">
        <f t="shared" si="504"/>
        <v>0</v>
      </c>
      <c r="CO178" s="5">
        <f t="shared" si="505"/>
        <v>0</v>
      </c>
      <c r="CP178" s="5">
        <f t="shared" si="506"/>
        <v>0</v>
      </c>
      <c r="CQ178" s="5">
        <f t="shared" si="507"/>
        <v>0</v>
      </c>
      <c r="CR178" s="5">
        <f t="shared" ref="CR178:CS178" si="651">IF(AVERAGE(BH178:BH182)&lt;0,0,AVERAGE(BH178:BH182))</f>
        <v>0</v>
      </c>
      <c r="CS178" s="5">
        <f t="shared" si="651"/>
        <v>0</v>
      </c>
      <c r="CT178" s="5">
        <f t="shared" si="509"/>
        <v>0.171324905300621</v>
      </c>
      <c r="CU178" s="5">
        <f t="shared" si="510"/>
        <v>0</v>
      </c>
    </row>
    <row r="179" spans="1:99" x14ac:dyDescent="0.25">
      <c r="A179" s="1">
        <f>eod_group_score_df_positive[[#This Row],[date]]</f>
        <v>45223</v>
      </c>
      <c r="B179" s="1" t="s">
        <v>277</v>
      </c>
      <c r="C179" s="2">
        <f>AVERAGE(eod_group_score_df_positive!C179:C183)</f>
        <v>0.53841670615760262</v>
      </c>
      <c r="D179" s="2">
        <f>AVERAGE(eod_group_score_df_positive!D179:D183)</f>
        <v>0.43699023729681546</v>
      </c>
      <c r="E179" s="2">
        <f>AVERAGE(eod_group_score_df_positive!E179:E183)</f>
        <v>0.80930324809642507</v>
      </c>
      <c r="F179" s="2">
        <f>AVERAGE(eod_group_score_df_positive!F179:F183)</f>
        <v>0.8016010881933513</v>
      </c>
      <c r="G179" s="2">
        <f>AVERAGE(eod_group_score_df_positive!G179:G183)</f>
        <v>1.0824247269529823</v>
      </c>
      <c r="H179" s="2">
        <f>AVERAGE(eod_group_score_df_positive!H179:H183)</f>
        <v>0.38435713843722336</v>
      </c>
      <c r="I179" s="2">
        <f>AVERAGE(eod_group_score_df_positive!I179:I183)</f>
        <v>0.59212013009789255</v>
      </c>
      <c r="J179" s="2">
        <f>AVERAGE(eod_group_score_df_positive!J179:J183)</f>
        <v>0.41459007426666539</v>
      </c>
      <c r="K179" s="2">
        <f>AVERAGE(eod_group_score_df_positive!K179:K183)</f>
        <v>0.87445097229367474</v>
      </c>
      <c r="L179" s="2">
        <f>AVERAGE(eod_group_score_df_positive!L179:L183)</f>
        <v>0.31201461937178909</v>
      </c>
      <c r="M179" s="2">
        <f>AVERAGE(eod_group_score_df_positive!M179:M183)</f>
        <v>0.34712793554709609</v>
      </c>
      <c r="N179" s="2">
        <f>AVERAGE(eod_group_score_df_positive!N179:N183)</f>
        <v>0.53897895776030036</v>
      </c>
      <c r="O179" s="2">
        <f>AVERAGE(eod_group_score_df_positive!O179:O183)</f>
        <v>0.23536168076272174</v>
      </c>
      <c r="P179" s="2">
        <f>AVERAGE(eod_group_score_df_positive!P179:P183)</f>
        <v>1.1584457822355798</v>
      </c>
      <c r="Q179" s="2">
        <f>AVERAGE(eod_group_score_df_positive!Q179:Q183)</f>
        <v>0.45813957417372053</v>
      </c>
      <c r="R179" s="2">
        <f>AVERAGE(eod_group_score_df_positive!R179:R183)</f>
        <v>0.57011997850487117</v>
      </c>
      <c r="S179" s="2">
        <f>AVERAGE(eod_group_score_df_positive!S179:S183)</f>
        <v>0.92688544187393074</v>
      </c>
      <c r="T179" s="2">
        <f>AVERAGE(eod_group_score_df_positive!T179:T183)</f>
        <v>0.32479724875742233</v>
      </c>
      <c r="U179" s="2">
        <f>AVERAGE(eod_group_score_df_positive!U179:U183)</f>
        <v>0.5644100020135937</v>
      </c>
      <c r="V179" s="2">
        <f>AVERAGE(eod_group_score_df_positive!V179:V183)</f>
        <v>0.39490418956893353</v>
      </c>
      <c r="W179" s="2">
        <f>AVERAGE(eod_group_score_df_positive!W179:W183)</f>
        <v>0.26055868466601206</v>
      </c>
      <c r="X179" s="2">
        <f>AVERAGE(eod_group_score_df_positive!X179:X183)</f>
        <v>0.61347656472350465</v>
      </c>
      <c r="Y179" s="2">
        <f>AVERAGE(eod_group_score_df_positive!Y179:Y183)</f>
        <v>0.26052229848025715</v>
      </c>
      <c r="Z179" s="1" t="s">
        <v>277</v>
      </c>
      <c r="AA179" s="2">
        <f>ABS(AVERAGE(eod_group_score_df_negative!C179:C183))</f>
        <v>0.51230815259425655</v>
      </c>
      <c r="AB179" s="2">
        <f>ABS(AVERAGE(eod_group_score_df_negative!D179:D183))</f>
        <v>0.13344953813274468</v>
      </c>
      <c r="AC179" s="2">
        <f>ABS(AVERAGE(eod_group_score_df_negative!E179:E183))</f>
        <v>0.84311601886016541</v>
      </c>
      <c r="AD179" s="2">
        <f>ABS(AVERAGE(eod_group_score_df_negative!F179:F183))</f>
        <v>0.45664614175192825</v>
      </c>
      <c r="AE179" s="2">
        <f>ABS(AVERAGE(eod_group_score_df_negative!G179:G183))</f>
        <v>0.68588527312680703</v>
      </c>
      <c r="AF179" s="2">
        <f>ABS(AVERAGE(eod_group_score_df_negative!H179:H183))</f>
        <v>0.29830112454599644</v>
      </c>
      <c r="AG179" s="2">
        <f>ABS(AVERAGE(eod_group_score_df_negative!I179:I183))</f>
        <v>0.6834472329600183</v>
      </c>
      <c r="AH179" s="2">
        <f>ABS(AVERAGE(eod_group_score_df_negative!J179:J183))</f>
        <v>7.1564071766583276E-2</v>
      </c>
      <c r="AI179" s="2">
        <f>ABS(AVERAGE(eod_group_score_df_negative!K179:K183))</f>
        <v>0.57978574554439777</v>
      </c>
      <c r="AJ179" s="2">
        <f>ABS(AVERAGE(eod_group_score_df_negative!L179:L183))</f>
        <v>0.6273022112819252</v>
      </c>
      <c r="AK179" s="2">
        <f>ABS(AVERAGE(eod_group_score_df_negative!M179:M183))</f>
        <v>0.38234999994991431</v>
      </c>
      <c r="AL179" s="2">
        <f>ABS(AVERAGE(eod_group_score_df_negative!N179:N183))</f>
        <v>0.47240759369202046</v>
      </c>
      <c r="AM179" s="2">
        <f>ABS(AVERAGE(eod_group_score_df_negative!O179:O183))</f>
        <v>0.31800087994422344</v>
      </c>
      <c r="AN179" s="2">
        <f>ABS(AVERAGE(eod_group_score_df_negative!P179:P183))</f>
        <v>0.83911166863055708</v>
      </c>
      <c r="AO179" s="2">
        <f>ABS(AVERAGE(eod_group_score_df_negative!Q179:Q183))</f>
        <v>0.27781560698392782</v>
      </c>
      <c r="AP179" s="2">
        <f>ABS(AVERAGE(eod_group_score_df_negative!R179:R183))</f>
        <v>0.21165975628597908</v>
      </c>
      <c r="AQ179" s="2">
        <f>ABS(AVERAGE(eod_group_score_df_negative!S179:S183))</f>
        <v>0.53445079309240628</v>
      </c>
      <c r="AR179" s="2">
        <f>ABS(AVERAGE(eod_group_score_df_negative!T179:T183))</f>
        <v>0.33890944896354486</v>
      </c>
      <c r="AS179" s="2">
        <f>ABS(AVERAGE(eod_group_score_df_negative!U179:U183))</f>
        <v>1.3508807675420884</v>
      </c>
      <c r="AT179" s="2">
        <f>ABS(AVERAGE(eod_group_score_df_negative!V179:V183))</f>
        <v>0.93210113785914606</v>
      </c>
      <c r="AU179" s="2">
        <f>ABS(AVERAGE(eod_group_score_df_negative!W179:W183))</f>
        <v>0.85318891751821313</v>
      </c>
      <c r="AV179" s="2">
        <f>ABS(AVERAGE(eod_group_score_df_negative!X179:X183))</f>
        <v>0.72090646875672737</v>
      </c>
      <c r="AW179" s="2">
        <f>ABS(AVERAGE(eod_group_score_df_negative!Y179:Y183))</f>
        <v>0.23833013799288366</v>
      </c>
      <c r="AX179" t="s">
        <v>277</v>
      </c>
      <c r="AY179" s="4">
        <f t="shared" si="468"/>
        <v>2.4848135404695805E-2</v>
      </c>
      <c r="AZ179" s="4">
        <f t="shared" si="469"/>
        <v>0.53211699505963539</v>
      </c>
      <c r="BA179" s="4">
        <f t="shared" si="470"/>
        <v>-2.0462585640275407E-2</v>
      </c>
      <c r="BB179" s="4">
        <f t="shared" si="471"/>
        <v>0.27415514076389019</v>
      </c>
      <c r="BC179" s="4">
        <f t="shared" si="472"/>
        <v>0.22424770193477542</v>
      </c>
      <c r="BD179" s="4">
        <f t="shared" si="473"/>
        <v>0.1260601659096042</v>
      </c>
      <c r="BE179" s="4">
        <f t="shared" si="474"/>
        <v>-7.1597240182743285E-2</v>
      </c>
      <c r="BF179" s="4">
        <f t="shared" si="475"/>
        <v>0.7055910256016249</v>
      </c>
      <c r="BG179" s="4">
        <f t="shared" si="476"/>
        <v>0.20262535193537012</v>
      </c>
      <c r="BH179" s="4">
        <f t="shared" si="477"/>
        <v>-0.33565627871344839</v>
      </c>
      <c r="BI179" s="4">
        <f t="shared" si="478"/>
        <v>-4.82839338777541E-2</v>
      </c>
      <c r="BJ179" s="4">
        <f t="shared" si="479"/>
        <v>6.582187984671678E-2</v>
      </c>
      <c r="BK179" s="4">
        <f t="shared" si="480"/>
        <v>-0.14934006210309286</v>
      </c>
      <c r="BL179" s="4">
        <f t="shared" si="481"/>
        <v>0.1598622925546197</v>
      </c>
      <c r="BM179" s="4">
        <f t="shared" si="482"/>
        <v>0.24502031075607805</v>
      </c>
      <c r="BN179" s="4">
        <f t="shared" si="483"/>
        <v>0.45851818135806632</v>
      </c>
      <c r="BO179" s="4">
        <f t="shared" si="484"/>
        <v>0.26854507497418245</v>
      </c>
      <c r="BP179" s="4">
        <f t="shared" si="485"/>
        <v>-2.1262705732187023E-2</v>
      </c>
      <c r="BQ179" s="4">
        <f t="shared" si="486"/>
        <v>-0.41062734600394063</v>
      </c>
      <c r="BR179" s="4">
        <f t="shared" si="487"/>
        <v>-0.40481898390820692</v>
      </c>
      <c r="BS179" s="4">
        <f t="shared" si="488"/>
        <v>-0.53210460941955318</v>
      </c>
      <c r="BT179" s="4">
        <f t="shared" si="489"/>
        <v>-8.0509045257441986E-2</v>
      </c>
      <c r="BU179" s="4">
        <f t="shared" si="490"/>
        <v>4.4486422967623132E-2</v>
      </c>
      <c r="BV179" t="s">
        <v>277</v>
      </c>
      <c r="BW179" s="1">
        <f t="shared" si="464"/>
        <v>45223</v>
      </c>
      <c r="BX179">
        <f>group_stock_price_index[[#This Row],[VNINDEX]]</f>
        <v>1105.9000000000001</v>
      </c>
      <c r="BY179" s="5">
        <f t="shared" si="491"/>
        <v>0</v>
      </c>
      <c r="BZ179" s="5">
        <f t="shared" si="492"/>
        <v>0</v>
      </c>
      <c r="CA179" s="5">
        <f t="shared" si="493"/>
        <v>0</v>
      </c>
      <c r="CB179" s="5">
        <f t="shared" si="494"/>
        <v>0</v>
      </c>
      <c r="CC179" s="5">
        <f t="shared" si="495"/>
        <v>0</v>
      </c>
      <c r="CD179" s="5">
        <f t="shared" ref="CD179:CE179" si="652">IF(AVERAGE(BS179:BS183)&lt;0,0,AVERAGE(BS179:BS183))</f>
        <v>0</v>
      </c>
      <c r="CE179" s="5">
        <f t="shared" si="652"/>
        <v>0</v>
      </c>
      <c r="CF179" s="5">
        <f t="shared" ref="CF179:CG179" si="653">IF(AVERAGE(BE179:BE183)&lt;0,0,AVERAGE(BE179:BE183))</f>
        <v>0</v>
      </c>
      <c r="CG179" s="5">
        <f t="shared" si="653"/>
        <v>0</v>
      </c>
      <c r="CH179" s="5">
        <f t="shared" si="498"/>
        <v>0</v>
      </c>
      <c r="CI179" s="5">
        <f t="shared" si="499"/>
        <v>0</v>
      </c>
      <c r="CJ179" s="5">
        <f t="shared" si="500"/>
        <v>0</v>
      </c>
      <c r="CK179" s="5">
        <f t="shared" si="501"/>
        <v>0</v>
      </c>
      <c r="CL179" s="5">
        <f t="shared" si="502"/>
        <v>0.10089181053219889</v>
      </c>
      <c r="CM179" s="5">
        <f t="shared" si="503"/>
        <v>0</v>
      </c>
      <c r="CN179" s="5">
        <f t="shared" si="504"/>
        <v>0</v>
      </c>
      <c r="CO179" s="5">
        <f t="shared" si="505"/>
        <v>0</v>
      </c>
      <c r="CP179" s="5">
        <f t="shared" si="506"/>
        <v>0</v>
      </c>
      <c r="CQ179" s="5">
        <f t="shared" si="507"/>
        <v>0</v>
      </c>
      <c r="CR179" s="5">
        <f t="shared" ref="CR179:CS179" si="654">IF(AVERAGE(BH179:BH183)&lt;0,0,AVERAGE(BH179:BH183))</f>
        <v>0</v>
      </c>
      <c r="CS179" s="5">
        <f t="shared" si="654"/>
        <v>0</v>
      </c>
      <c r="CT179" s="5">
        <f t="shared" si="509"/>
        <v>0</v>
      </c>
      <c r="CU179" s="5">
        <f t="shared" si="510"/>
        <v>0</v>
      </c>
    </row>
    <row r="180" spans="1:99" x14ac:dyDescent="0.25">
      <c r="A180" s="1">
        <f>eod_group_score_df_positive[[#This Row],[date]]</f>
        <v>45222</v>
      </c>
      <c r="B180" s="1" t="s">
        <v>277</v>
      </c>
      <c r="C180" s="2">
        <f>AVERAGE(eod_group_score_df_positive!C180:C184)</f>
        <v>0.49637840069892319</v>
      </c>
      <c r="D180" s="2">
        <f>AVERAGE(eod_group_score_df_positive!D180:D184)</f>
        <v>0.41963509206957428</v>
      </c>
      <c r="E180" s="2">
        <f>AVERAGE(eod_group_score_df_positive!E180:E184)</f>
        <v>0.68137871562372276</v>
      </c>
      <c r="F180" s="2">
        <f>AVERAGE(eod_group_score_df_positive!F180:F184)</f>
        <v>0.56992658507372296</v>
      </c>
      <c r="G180" s="2">
        <f>AVERAGE(eod_group_score_df_positive!G180:G184)</f>
        <v>0.94879719657254624</v>
      </c>
      <c r="H180" s="2">
        <f>AVERAGE(eod_group_score_df_positive!H180:H184)</f>
        <v>0.47435640842979898</v>
      </c>
      <c r="I180" s="2">
        <f>AVERAGE(eod_group_score_df_positive!I180:I184)</f>
        <v>0.36387583786157324</v>
      </c>
      <c r="J180" s="2">
        <f>AVERAGE(eod_group_score_df_positive!J180:J184)</f>
        <v>0.40059726437768822</v>
      </c>
      <c r="K180" s="2">
        <f>AVERAGE(eod_group_score_df_positive!K180:K184)</f>
        <v>0.82226186820148717</v>
      </c>
      <c r="L180" s="2">
        <f>AVERAGE(eod_group_score_df_positive!L180:L184)</f>
        <v>0.30182374543888124</v>
      </c>
      <c r="M180" s="2">
        <f>AVERAGE(eod_group_score_df_positive!M180:M184)</f>
        <v>0.17028413146469618</v>
      </c>
      <c r="N180" s="2">
        <f>AVERAGE(eod_group_score_df_positive!N180:N184)</f>
        <v>0.44329407269191357</v>
      </c>
      <c r="O180" s="2">
        <f>AVERAGE(eod_group_score_df_positive!O180:O184)</f>
        <v>0.20685839096058795</v>
      </c>
      <c r="P180" s="2">
        <f>AVERAGE(eod_group_score_df_positive!P180:P184)</f>
        <v>1.3051962086682649</v>
      </c>
      <c r="Q180" s="2">
        <f>AVERAGE(eod_group_score_df_positive!Q180:Q184)</f>
        <v>0.31242516873313753</v>
      </c>
      <c r="R180" s="2">
        <f>AVERAGE(eod_group_score_df_positive!R180:R184)</f>
        <v>0.60225063846290006</v>
      </c>
      <c r="S180" s="2">
        <f>AVERAGE(eod_group_score_df_positive!S180:S184)</f>
        <v>0.80661028285153846</v>
      </c>
      <c r="T180" s="2">
        <f>AVERAGE(eod_group_score_df_positive!T180:T184)</f>
        <v>0.28039073516612678</v>
      </c>
      <c r="U180" s="2">
        <f>AVERAGE(eod_group_score_df_positive!U180:U184)</f>
        <v>0.5135296234189638</v>
      </c>
      <c r="V180" s="2">
        <f>AVERAGE(eod_group_score_df_positive!V180:V184)</f>
        <v>0.36489812327318655</v>
      </c>
      <c r="W180" s="2">
        <f>AVERAGE(eod_group_score_df_positive!W180:W184)</f>
        <v>0.28063028347968927</v>
      </c>
      <c r="X180" s="2">
        <f>AVERAGE(eod_group_score_df_positive!X180:X184)</f>
        <v>0.40960793619757813</v>
      </c>
      <c r="Y180" s="2">
        <f>AVERAGE(eod_group_score_df_positive!Y180:Y184)</f>
        <v>0.12863366512792412</v>
      </c>
      <c r="Z180" s="1" t="s">
        <v>277</v>
      </c>
      <c r="AA180" s="2">
        <f>ABS(AVERAGE(eod_group_score_df_negative!C180:C184))</f>
        <v>1.2856022787634787</v>
      </c>
      <c r="AB180" s="2">
        <f>ABS(AVERAGE(eod_group_score_df_negative!D180:D184))</f>
        <v>0.2693034884120542</v>
      </c>
      <c r="AC180" s="2">
        <f>ABS(AVERAGE(eod_group_score_df_negative!E180:E184))</f>
        <v>1.2161049372047934</v>
      </c>
      <c r="AD180" s="2">
        <f>ABS(AVERAGE(eod_group_score_df_negative!F180:F184))</f>
        <v>1.5187239857806083</v>
      </c>
      <c r="AE180" s="2">
        <f>ABS(AVERAGE(eod_group_score_df_negative!G180:G184))</f>
        <v>1.180552519095857</v>
      </c>
      <c r="AF180" s="2">
        <f>ABS(AVERAGE(eod_group_score_df_negative!H180:H184))</f>
        <v>0.44907878079509428</v>
      </c>
      <c r="AG180" s="2">
        <f>ABS(AVERAGE(eod_group_score_df_negative!I180:I184))</f>
        <v>0.94117114940417146</v>
      </c>
      <c r="AH180" s="2">
        <f>ABS(AVERAGE(eod_group_score_df_negative!J180:J184))</f>
        <v>0.70326818861987561</v>
      </c>
      <c r="AI180" s="2">
        <f>ABS(AVERAGE(eod_group_score_df_negative!K180:K184))</f>
        <v>1.2594627242530365</v>
      </c>
      <c r="AJ180" s="2">
        <f>ABS(AVERAGE(eod_group_score_df_negative!L180:L184))</f>
        <v>0.63319420379213076</v>
      </c>
      <c r="AK180" s="2">
        <f>ABS(AVERAGE(eod_group_score_df_negative!M180:M184))</f>
        <v>0.55534319039533409</v>
      </c>
      <c r="AL180" s="2">
        <f>ABS(AVERAGE(eod_group_score_df_negative!N180:N184))</f>
        <v>0.80735845529603356</v>
      </c>
      <c r="AM180" s="2">
        <f>ABS(AVERAGE(eod_group_score_df_negative!O180:O184))</f>
        <v>0.38776857659571939</v>
      </c>
      <c r="AN180" s="2">
        <f>ABS(AVERAGE(eod_group_score_df_negative!P180:P184))</f>
        <v>1.052734977973834</v>
      </c>
      <c r="AO180" s="2">
        <f>ABS(AVERAGE(eod_group_score_df_negative!Q180:Q184))</f>
        <v>0.38817049134033776</v>
      </c>
      <c r="AP180" s="2">
        <f>ABS(AVERAGE(eod_group_score_df_negative!R180:R184))</f>
        <v>0.59161162526761968</v>
      </c>
      <c r="AQ180" s="2">
        <f>ABS(AVERAGE(eod_group_score_df_negative!S180:S184))</f>
        <v>0.76893285876433504</v>
      </c>
      <c r="AR180" s="2">
        <f>ABS(AVERAGE(eod_group_score_df_negative!T180:T184))</f>
        <v>0.62388402919038288</v>
      </c>
      <c r="AS180" s="2">
        <f>ABS(AVERAGE(eod_group_score_df_negative!U180:U184))</f>
        <v>2.6638694323861207</v>
      </c>
      <c r="AT180" s="2">
        <f>ABS(AVERAGE(eod_group_score_df_negative!V180:V184))</f>
        <v>1.9015876947455752</v>
      </c>
      <c r="AU180" s="2">
        <f>ABS(AVERAGE(eod_group_score_df_negative!W180:W184))</f>
        <v>1.0378908388961536</v>
      </c>
      <c r="AV180" s="2">
        <f>ABS(AVERAGE(eod_group_score_df_negative!X180:X184))</f>
        <v>1.2929794804107857</v>
      </c>
      <c r="AW180" s="2">
        <f>ABS(AVERAGE(eod_group_score_df_negative!Y180:Y184))</f>
        <v>0.41568016328026491</v>
      </c>
      <c r="AX180" t="s">
        <v>277</v>
      </c>
      <c r="AY180" s="4">
        <f t="shared" si="468"/>
        <v>-0.44289137764538117</v>
      </c>
      <c r="AZ180" s="4">
        <f t="shared" si="469"/>
        <v>0.21820755567560915</v>
      </c>
      <c r="BA180" s="4">
        <f t="shared" si="470"/>
        <v>-0.28180807817973658</v>
      </c>
      <c r="BB180" s="4">
        <f t="shared" si="471"/>
        <v>-0.45426334780297595</v>
      </c>
      <c r="BC180" s="4">
        <f t="shared" si="472"/>
        <v>-0.10883854390755289</v>
      </c>
      <c r="BD180" s="4">
        <f t="shared" si="473"/>
        <v>2.7373472366720251E-2</v>
      </c>
      <c r="BE180" s="4">
        <f t="shared" si="474"/>
        <v>-0.44235595896214619</v>
      </c>
      <c r="BF180" s="4">
        <f t="shared" si="475"/>
        <v>-0.27419186226027803</v>
      </c>
      <c r="BG180" s="4">
        <f t="shared" si="476"/>
        <v>-0.21001858633761625</v>
      </c>
      <c r="BH180" s="4">
        <f t="shared" si="477"/>
        <v>-0.3544001038972342</v>
      </c>
      <c r="BI180" s="4">
        <f t="shared" si="478"/>
        <v>-0.53065678114710491</v>
      </c>
      <c r="BJ180" s="4">
        <f t="shared" si="479"/>
        <v>-0.29109954560266843</v>
      </c>
      <c r="BK180" s="4">
        <f t="shared" si="480"/>
        <v>-0.30424147491763465</v>
      </c>
      <c r="BL180" s="4">
        <f t="shared" si="481"/>
        <v>0.10706895609365</v>
      </c>
      <c r="BM180" s="4">
        <f t="shared" si="482"/>
        <v>-0.10811560351266865</v>
      </c>
      <c r="BN180" s="4">
        <f t="shared" si="483"/>
        <v>8.9114243062144646E-3</v>
      </c>
      <c r="BO180" s="4">
        <f t="shared" si="484"/>
        <v>2.3913927262290989E-2</v>
      </c>
      <c r="BP180" s="4">
        <f t="shared" si="485"/>
        <v>-0.37985500377055098</v>
      </c>
      <c r="BQ180" s="4">
        <f t="shared" si="486"/>
        <v>-0.67676101465395166</v>
      </c>
      <c r="BR180" s="4">
        <f t="shared" si="487"/>
        <v>-0.67800537698298013</v>
      </c>
      <c r="BS180" s="4">
        <f t="shared" si="488"/>
        <v>-0.57432569153837809</v>
      </c>
      <c r="BT180" s="4">
        <f t="shared" si="489"/>
        <v>-0.51884063960306137</v>
      </c>
      <c r="BU180" s="4">
        <f t="shared" si="490"/>
        <v>-0.527354778018023</v>
      </c>
      <c r="BV180" t="s">
        <v>277</v>
      </c>
      <c r="BW180" s="1">
        <f t="shared" si="464"/>
        <v>45222</v>
      </c>
      <c r="BX180">
        <f>group_stock_price_index[[#This Row],[VNINDEX]]</f>
        <v>1093.53</v>
      </c>
      <c r="BY180" s="5">
        <f t="shared" si="491"/>
        <v>0</v>
      </c>
      <c r="BZ180" s="5">
        <f t="shared" si="492"/>
        <v>0</v>
      </c>
      <c r="CA180" s="5">
        <f t="shared" si="493"/>
        <v>0</v>
      </c>
      <c r="CB180" s="5">
        <f t="shared" si="494"/>
        <v>0</v>
      </c>
      <c r="CC180" s="5">
        <f t="shared" si="495"/>
        <v>0</v>
      </c>
      <c r="CD180" s="5">
        <f t="shared" ref="CD180:CE180" si="655">IF(AVERAGE(BS180:BS184)&lt;0,0,AVERAGE(BS180:BS184))</f>
        <v>0</v>
      </c>
      <c r="CE180" s="5">
        <f t="shared" si="655"/>
        <v>0</v>
      </c>
      <c r="CF180" s="5">
        <f t="shared" ref="CF180:CG180" si="656">IF(AVERAGE(BE180:BE184)&lt;0,0,AVERAGE(BE180:BE184))</f>
        <v>0</v>
      </c>
      <c r="CG180" s="5">
        <f t="shared" si="656"/>
        <v>0</v>
      </c>
      <c r="CH180" s="5">
        <f t="shared" si="498"/>
        <v>0</v>
      </c>
      <c r="CI180" s="5">
        <f t="shared" si="499"/>
        <v>0</v>
      </c>
      <c r="CJ180" s="5">
        <f t="shared" si="500"/>
        <v>0</v>
      </c>
      <c r="CK180" s="5">
        <f t="shared" si="501"/>
        <v>0</v>
      </c>
      <c r="CL180" s="5">
        <f t="shared" si="502"/>
        <v>0.20746013623825679</v>
      </c>
      <c r="CM180" s="5">
        <f t="shared" si="503"/>
        <v>0</v>
      </c>
      <c r="CN180" s="5">
        <f t="shared" si="504"/>
        <v>0</v>
      </c>
      <c r="CO180" s="5">
        <f t="shared" si="505"/>
        <v>0</v>
      </c>
      <c r="CP180" s="5">
        <f t="shared" si="506"/>
        <v>0</v>
      </c>
      <c r="CQ180" s="5">
        <f t="shared" si="507"/>
        <v>0</v>
      </c>
      <c r="CR180" s="5">
        <f t="shared" ref="CR180:CS180" si="657">IF(AVERAGE(BH180:BH184)&lt;0,0,AVERAGE(BH180:BH184))</f>
        <v>0</v>
      </c>
      <c r="CS180" s="5">
        <f t="shared" si="657"/>
        <v>0</v>
      </c>
      <c r="CT180" s="5">
        <f t="shared" si="509"/>
        <v>0</v>
      </c>
      <c r="CU180" s="5">
        <f t="shared" si="510"/>
        <v>0</v>
      </c>
    </row>
    <row r="181" spans="1:99" x14ac:dyDescent="0.25">
      <c r="A181" s="1">
        <f>eod_group_score_df_positive[[#This Row],[date]]</f>
        <v>45219</v>
      </c>
      <c r="B181" s="1" t="s">
        <v>277</v>
      </c>
      <c r="C181" s="2">
        <f>AVERAGE(eod_group_score_df_positive!C181:C185)</f>
        <v>0.5693502665777801</v>
      </c>
      <c r="D181" s="2">
        <f>AVERAGE(eod_group_score_df_positive!D181:D185)</f>
        <v>0.4105928121885663</v>
      </c>
      <c r="E181" s="2">
        <f>AVERAGE(eod_group_score_df_positive!E181:E185)</f>
        <v>0.66122689449891148</v>
      </c>
      <c r="F181" s="2">
        <f>AVERAGE(eod_group_score_df_positive!F181:F185)</f>
        <v>0.55056558990421078</v>
      </c>
      <c r="G181" s="2">
        <f>AVERAGE(eod_group_score_df_positive!G181:G185)</f>
        <v>0.95578979553874621</v>
      </c>
      <c r="H181" s="2">
        <f>AVERAGE(eod_group_score_df_positive!H181:H185)</f>
        <v>0.51918624499754862</v>
      </c>
      <c r="I181" s="2">
        <f>AVERAGE(eod_group_score_df_positive!I181:I185)</f>
        <v>0.3638430722470879</v>
      </c>
      <c r="J181" s="2">
        <f>AVERAGE(eod_group_score_df_positive!J181:J185)</f>
        <v>0.4004711379244501</v>
      </c>
      <c r="K181" s="2">
        <f>AVERAGE(eod_group_score_df_positive!K181:K185)</f>
        <v>0.81708027552073703</v>
      </c>
      <c r="L181" s="2">
        <f>AVERAGE(eod_group_score_df_positive!L181:L185)</f>
        <v>0.30444388574492209</v>
      </c>
      <c r="M181" s="2">
        <f>AVERAGE(eod_group_score_df_positive!M181:M185)</f>
        <v>0.18040028122493873</v>
      </c>
      <c r="N181" s="2">
        <f>AVERAGE(eod_group_score_df_positive!N181:N185)</f>
        <v>0.44355277510001889</v>
      </c>
      <c r="O181" s="2">
        <f>AVERAGE(eod_group_score_df_positive!O181:O185)</f>
        <v>0.18622434295366994</v>
      </c>
      <c r="P181" s="2">
        <f>AVERAGE(eod_group_score_df_positive!P181:P185)</f>
        <v>1.3064048114840772</v>
      </c>
      <c r="Q181" s="2">
        <f>AVERAGE(eod_group_score_df_positive!Q181:Q185)</f>
        <v>0.32206711905588159</v>
      </c>
      <c r="R181" s="2">
        <f>AVERAGE(eod_group_score_df_positive!R181:R185)</f>
        <v>0.60225063846290006</v>
      </c>
      <c r="S181" s="2">
        <f>AVERAGE(eod_group_score_df_positive!S181:S185)</f>
        <v>0.79076743783912484</v>
      </c>
      <c r="T181" s="2">
        <f>AVERAGE(eod_group_score_df_positive!T181:T185)</f>
        <v>0.26904854999025579</v>
      </c>
      <c r="U181" s="2">
        <f>AVERAGE(eod_group_score_df_positive!U181:U185)</f>
        <v>0.5125576432249852</v>
      </c>
      <c r="V181" s="2">
        <f>AVERAGE(eod_group_score_df_positive!V181:V185)</f>
        <v>0.53427437691886215</v>
      </c>
      <c r="W181" s="2">
        <f>AVERAGE(eod_group_score_df_positive!W181:W185)</f>
        <v>0.28336431650272875</v>
      </c>
      <c r="X181" s="2">
        <f>AVERAGE(eod_group_score_df_positive!X181:X185)</f>
        <v>0.40071359170642157</v>
      </c>
      <c r="Y181" s="2">
        <f>AVERAGE(eod_group_score_df_positive!Y181:Y185)</f>
        <v>0.14758104499267616</v>
      </c>
      <c r="Z181" s="1" t="s">
        <v>277</v>
      </c>
      <c r="AA181" s="2">
        <f>ABS(AVERAGE(eod_group_score_df_negative!C181:C185))</f>
        <v>1.3843890937692194</v>
      </c>
      <c r="AB181" s="2">
        <f>ABS(AVERAGE(eod_group_score_df_negative!D181:D185))</f>
        <v>0.30967089367142825</v>
      </c>
      <c r="AC181" s="2">
        <f>ABS(AVERAGE(eod_group_score_df_negative!E181:E185))</f>
        <v>1.4337459540815152</v>
      </c>
      <c r="AD181" s="2">
        <f>ABS(AVERAGE(eod_group_score_df_negative!F181:F185))</f>
        <v>1.7706835902452103</v>
      </c>
      <c r="AE181" s="2">
        <f>ABS(AVERAGE(eod_group_score_df_negative!G181:G185))</f>
        <v>1.4190082432842026</v>
      </c>
      <c r="AF181" s="2">
        <f>ABS(AVERAGE(eod_group_score_df_negative!H181:H185))</f>
        <v>0.48041455186486653</v>
      </c>
      <c r="AG181" s="2">
        <f>ABS(AVERAGE(eod_group_score_df_negative!I181:I185))</f>
        <v>1.0364488535187744</v>
      </c>
      <c r="AH181" s="2">
        <f>ABS(AVERAGE(eod_group_score_df_negative!J181:J185))</f>
        <v>0.75159081893948987</v>
      </c>
      <c r="AI181" s="2">
        <f>ABS(AVERAGE(eod_group_score_df_negative!K181:K185))</f>
        <v>1.7432001032600937</v>
      </c>
      <c r="AJ181" s="2">
        <f>ABS(AVERAGE(eod_group_score_df_negative!L181:L185))</f>
        <v>0.65483008328595305</v>
      </c>
      <c r="AK181" s="2">
        <f>ABS(AVERAGE(eod_group_score_df_negative!M181:M185))</f>
        <v>0.6556447805654686</v>
      </c>
      <c r="AL181" s="2">
        <f>ABS(AVERAGE(eod_group_score_df_negative!N181:N185))</f>
        <v>0.853843675896375</v>
      </c>
      <c r="AM181" s="2">
        <f>ABS(AVERAGE(eod_group_score_df_negative!O181:O185))</f>
        <v>0.37927889851969998</v>
      </c>
      <c r="AN181" s="2">
        <f>ABS(AVERAGE(eod_group_score_df_negative!P181:P185))</f>
        <v>1.1002910723602766</v>
      </c>
      <c r="AO181" s="2">
        <f>ABS(AVERAGE(eod_group_score_df_negative!Q181:Q185))</f>
        <v>0.49817628039179296</v>
      </c>
      <c r="AP181" s="2">
        <f>ABS(AVERAGE(eod_group_score_df_negative!R181:R185))</f>
        <v>0.65067957934312637</v>
      </c>
      <c r="AQ181" s="2">
        <f>ABS(AVERAGE(eod_group_score_df_negative!S181:S185))</f>
        <v>1.0027914107527871</v>
      </c>
      <c r="AR181" s="2">
        <f>ABS(AVERAGE(eod_group_score_df_negative!T181:T185))</f>
        <v>0.5847728527869418</v>
      </c>
      <c r="AS181" s="2">
        <f>ABS(AVERAGE(eod_group_score_df_negative!U181:U185))</f>
        <v>2.8189319424718584</v>
      </c>
      <c r="AT181" s="2">
        <f>ABS(AVERAGE(eod_group_score_df_negative!V181:V185))</f>
        <v>1.7091890108824905</v>
      </c>
      <c r="AU181" s="2">
        <f>ABS(AVERAGE(eod_group_score_df_negative!W181:W185))</f>
        <v>1.1101607339308805</v>
      </c>
      <c r="AV181" s="2">
        <f>ABS(AVERAGE(eod_group_score_df_negative!X181:X185))</f>
        <v>1.3743782473509227</v>
      </c>
      <c r="AW181" s="2">
        <f>ABS(AVERAGE(eod_group_score_df_negative!Y181:Y185))</f>
        <v>0.42165105615940013</v>
      </c>
      <c r="AX181" t="s">
        <v>277</v>
      </c>
      <c r="AY181" s="4">
        <f t="shared" si="468"/>
        <v>-0.41716865807867126</v>
      </c>
      <c r="AZ181" s="4">
        <f t="shared" si="469"/>
        <v>0.14011801191153639</v>
      </c>
      <c r="BA181" s="4">
        <f t="shared" si="470"/>
        <v>-0.36874896021018594</v>
      </c>
      <c r="BB181" s="4">
        <f t="shared" si="471"/>
        <v>-0.52562991115949875</v>
      </c>
      <c r="BC181" s="4">
        <f t="shared" si="472"/>
        <v>-0.19505593325108489</v>
      </c>
      <c r="BD181" s="4">
        <f t="shared" si="473"/>
        <v>3.8787177095476653E-2</v>
      </c>
      <c r="BE181" s="4">
        <f t="shared" si="474"/>
        <v>-0.48033254273305748</v>
      </c>
      <c r="BF181" s="4">
        <f t="shared" si="475"/>
        <v>-0.30477499836105387</v>
      </c>
      <c r="BG181" s="4">
        <f t="shared" si="476"/>
        <v>-0.36172594041452671</v>
      </c>
      <c r="BH181" s="4">
        <f t="shared" si="477"/>
        <v>-0.36526186350601725</v>
      </c>
      <c r="BI181" s="4">
        <f t="shared" si="478"/>
        <v>-0.56844364145012016</v>
      </c>
      <c r="BJ181" s="4">
        <f t="shared" si="479"/>
        <v>-0.31624173203283756</v>
      </c>
      <c r="BK181" s="4">
        <f t="shared" si="480"/>
        <v>-0.34138540932682021</v>
      </c>
      <c r="BL181" s="4">
        <f t="shared" si="481"/>
        <v>8.5641788190771853E-2</v>
      </c>
      <c r="BM181" s="4">
        <f t="shared" si="482"/>
        <v>-0.21470353977185017</v>
      </c>
      <c r="BN181" s="4">
        <f t="shared" si="483"/>
        <v>-3.8652544405089834E-2</v>
      </c>
      <c r="BO181" s="4">
        <f t="shared" si="484"/>
        <v>-0.11821411551682186</v>
      </c>
      <c r="BP181" s="4">
        <f t="shared" si="485"/>
        <v>-0.36977792049922814</v>
      </c>
      <c r="BQ181" s="4">
        <f t="shared" si="486"/>
        <v>-0.6922952150740258</v>
      </c>
      <c r="BR181" s="4">
        <f t="shared" si="487"/>
        <v>-0.5237057312154636</v>
      </c>
      <c r="BS181" s="4">
        <f t="shared" si="488"/>
        <v>-0.59331292047522632</v>
      </c>
      <c r="BT181" s="4">
        <f t="shared" si="489"/>
        <v>-0.54851508762586731</v>
      </c>
      <c r="BU181" s="4">
        <f t="shared" si="490"/>
        <v>-0.48147321736077447</v>
      </c>
      <c r="BV181" t="s">
        <v>277</v>
      </c>
      <c r="BW181" s="1">
        <f t="shared" si="464"/>
        <v>45219</v>
      </c>
      <c r="BX181">
        <f>group_stock_price_index[[#This Row],[VNINDEX]]</f>
        <v>1108.03</v>
      </c>
      <c r="BY181" s="5">
        <f t="shared" si="491"/>
        <v>0</v>
      </c>
      <c r="BZ181" s="5">
        <f t="shared" si="492"/>
        <v>0</v>
      </c>
      <c r="CA181" s="5">
        <f t="shared" si="493"/>
        <v>0</v>
      </c>
      <c r="CB181" s="5">
        <f t="shared" si="494"/>
        <v>0</v>
      </c>
      <c r="CC181" s="5">
        <f t="shared" si="495"/>
        <v>0</v>
      </c>
      <c r="CD181" s="5">
        <f t="shared" ref="CD181:CE181" si="658">IF(AVERAGE(BS181:BS185)&lt;0,0,AVERAGE(BS181:BS185))</f>
        <v>0</v>
      </c>
      <c r="CE181" s="5">
        <f t="shared" si="658"/>
        <v>0</v>
      </c>
      <c r="CF181" s="5">
        <f t="shared" ref="CF181:CG181" si="659">IF(AVERAGE(BE181:BE185)&lt;0,0,AVERAGE(BE181:BE185))</f>
        <v>0</v>
      </c>
      <c r="CG181" s="5">
        <f t="shared" si="659"/>
        <v>3.4302984383609568E-4</v>
      </c>
      <c r="CH181" s="5">
        <f t="shared" si="498"/>
        <v>0</v>
      </c>
      <c r="CI181" s="5">
        <f t="shared" si="499"/>
        <v>0</v>
      </c>
      <c r="CJ181" s="5">
        <f t="shared" si="500"/>
        <v>0</v>
      </c>
      <c r="CK181" s="5">
        <f t="shared" si="501"/>
        <v>0</v>
      </c>
      <c r="CL181" s="5">
        <f t="shared" si="502"/>
        <v>0.38087214248236234</v>
      </c>
      <c r="CM181" s="5">
        <f t="shared" si="503"/>
        <v>0</v>
      </c>
      <c r="CN181" s="5">
        <f t="shared" si="504"/>
        <v>0</v>
      </c>
      <c r="CO181" s="5">
        <f t="shared" si="505"/>
        <v>0</v>
      </c>
      <c r="CP181" s="5">
        <f t="shared" si="506"/>
        <v>0</v>
      </c>
      <c r="CQ181" s="5">
        <f t="shared" si="507"/>
        <v>0</v>
      </c>
      <c r="CR181" s="5">
        <f t="shared" ref="CR181:CS181" si="660">IF(AVERAGE(BH181:BH185)&lt;0,0,AVERAGE(BH181:BH185))</f>
        <v>0</v>
      </c>
      <c r="CS181" s="5">
        <f t="shared" si="660"/>
        <v>0</v>
      </c>
      <c r="CT181" s="5">
        <f t="shared" si="509"/>
        <v>0</v>
      </c>
      <c r="CU181" s="5">
        <f t="shared" si="510"/>
        <v>0</v>
      </c>
    </row>
    <row r="182" spans="1:99" x14ac:dyDescent="0.25">
      <c r="A182" s="1">
        <f>eod_group_score_df_positive[[#This Row],[date]]</f>
        <v>45218</v>
      </c>
      <c r="B182" s="1" t="s">
        <v>277</v>
      </c>
      <c r="C182" s="2">
        <f>AVERAGE(eod_group_score_df_positive!C182:C186)</f>
        <v>0.37865452740406302</v>
      </c>
      <c r="D182" s="2">
        <f>AVERAGE(eod_group_score_df_positive!D182:D186)</f>
        <v>4.3858359880536726E-2</v>
      </c>
      <c r="E182" s="2">
        <f>AVERAGE(eod_group_score_df_positive!E182:E186)</f>
        <v>0.17778393076222382</v>
      </c>
      <c r="F182" s="2">
        <f>AVERAGE(eod_group_score_df_positive!F182:F186)</f>
        <v>0.59813112307269123</v>
      </c>
      <c r="G182" s="2">
        <f>AVERAGE(eod_group_score_df_positive!G182:G186)</f>
        <v>8.5727632917624641E-2</v>
      </c>
      <c r="H182" s="2">
        <f>AVERAGE(eod_group_score_df_positive!H182:H186)</f>
        <v>0.53608335231087856</v>
      </c>
      <c r="I182" s="2">
        <f>AVERAGE(eod_group_score_df_positive!I182:I186)</f>
        <v>0.1009362808406663</v>
      </c>
      <c r="J182" s="2">
        <f>AVERAGE(eod_group_score_df_positive!J182:J186)</f>
        <v>0.37929197595029657</v>
      </c>
      <c r="K182" s="2">
        <f>AVERAGE(eod_group_score_df_positive!K182:K186)</f>
        <v>0.19093020048967074</v>
      </c>
      <c r="L182" s="2">
        <f>AVERAGE(eod_group_score_df_positive!L182:L186)</f>
        <v>0.13461438434055842</v>
      </c>
      <c r="M182" s="2">
        <f>AVERAGE(eod_group_score_df_positive!M182:M186)</f>
        <v>0.13394210520897734</v>
      </c>
      <c r="N182" s="2">
        <f>AVERAGE(eod_group_score_df_positive!N182:N186)</f>
        <v>0.32276919667387766</v>
      </c>
      <c r="O182" s="2">
        <f>AVERAGE(eod_group_score_df_positive!O182:O186)</f>
        <v>8.0267893141195021E-2</v>
      </c>
      <c r="P182" s="2">
        <f>AVERAGE(eod_group_score_df_positive!P182:P186)</f>
        <v>0.38036241468301635</v>
      </c>
      <c r="Q182" s="2">
        <f>AVERAGE(eod_group_score_df_positive!Q182:Q186)</f>
        <v>8.6188634496236635E-2</v>
      </c>
      <c r="R182" s="2">
        <f>AVERAGE(eod_group_score_df_positive!R182:R186)</f>
        <v>0.17888358461595452</v>
      </c>
      <c r="S182" s="2">
        <f>AVERAGE(eod_group_score_df_positive!S182:S186)</f>
        <v>0.1133167993275677</v>
      </c>
      <c r="T182" s="2">
        <f>AVERAGE(eod_group_score_df_positive!T182:T186)</f>
        <v>9.674785032093744E-2</v>
      </c>
      <c r="U182" s="2">
        <f>AVERAGE(eod_group_score_df_positive!U182:U186)</f>
        <v>0.12583193530048237</v>
      </c>
      <c r="V182" s="2">
        <f>AVERAGE(eod_group_score_df_positive!V182:V186)</f>
        <v>0.35528953845300765</v>
      </c>
      <c r="W182" s="2">
        <f>AVERAGE(eod_group_score_df_positive!W182:W186)</f>
        <v>0.14011614426555719</v>
      </c>
      <c r="X182" s="2">
        <f>AVERAGE(eod_group_score_df_positive!X182:X186)</f>
        <v>0.21489586957705362</v>
      </c>
      <c r="Y182" s="2">
        <f>AVERAGE(eod_group_score_df_positive!Y182:Y186)</f>
        <v>0.22614078472858146</v>
      </c>
      <c r="Z182" s="1" t="s">
        <v>277</v>
      </c>
      <c r="AA182" s="2">
        <f>ABS(AVERAGE(eod_group_score_df_negative!C182:C186))</f>
        <v>1.3843890937692194</v>
      </c>
      <c r="AB182" s="2">
        <f>ABS(AVERAGE(eod_group_score_df_negative!D182:D186))</f>
        <v>0.30939096612930927</v>
      </c>
      <c r="AC182" s="2">
        <f>ABS(AVERAGE(eod_group_score_df_negative!E182:E186))</f>
        <v>1.4337911056188208</v>
      </c>
      <c r="AD182" s="2">
        <f>ABS(AVERAGE(eod_group_score_df_negative!F182:F186))</f>
        <v>1.7706835902452103</v>
      </c>
      <c r="AE182" s="2">
        <f>ABS(AVERAGE(eod_group_score_df_negative!G182:G186))</f>
        <v>1.4208253396751886</v>
      </c>
      <c r="AF182" s="2">
        <f>ABS(AVERAGE(eod_group_score_df_negative!H182:H186))</f>
        <v>0.47261658685404057</v>
      </c>
      <c r="AG182" s="2">
        <f>ABS(AVERAGE(eod_group_score_df_negative!I182:I186))</f>
        <v>1.0358443358269236</v>
      </c>
      <c r="AH182" s="2">
        <f>ABS(AVERAGE(eod_group_score_df_negative!J182:J186))</f>
        <v>0.75181946966366686</v>
      </c>
      <c r="AI182" s="2">
        <f>ABS(AVERAGE(eod_group_score_df_negative!K182:K186))</f>
        <v>1.7452604677774333</v>
      </c>
      <c r="AJ182" s="2">
        <f>ABS(AVERAGE(eod_group_score_df_negative!L182:L186))</f>
        <v>0.66163483160700842</v>
      </c>
      <c r="AK182" s="2">
        <f>ABS(AVERAGE(eod_group_score_df_negative!M182:M186))</f>
        <v>0.68448723111333798</v>
      </c>
      <c r="AL182" s="2">
        <f>ABS(AVERAGE(eod_group_score_df_negative!N182:N186))</f>
        <v>0.85437709681952456</v>
      </c>
      <c r="AM182" s="2">
        <f>ABS(AVERAGE(eod_group_score_df_negative!O182:O186))</f>
        <v>0.36932721998171308</v>
      </c>
      <c r="AN182" s="2">
        <f>ABS(AVERAGE(eod_group_score_df_negative!P182:P186))</f>
        <v>1.0992080144351164</v>
      </c>
      <c r="AO182" s="2">
        <f>ABS(AVERAGE(eod_group_score_df_negative!Q182:Q186))</f>
        <v>0.49955519705612306</v>
      </c>
      <c r="AP182" s="2">
        <f>ABS(AVERAGE(eod_group_score_df_negative!R182:R186))</f>
        <v>0.65220590613668028</v>
      </c>
      <c r="AQ182" s="2">
        <f>ABS(AVERAGE(eod_group_score_df_negative!S182:S186))</f>
        <v>1.0064828287987977</v>
      </c>
      <c r="AR182" s="2">
        <f>ABS(AVERAGE(eod_group_score_df_negative!T182:T186))</f>
        <v>0.59561066355096126</v>
      </c>
      <c r="AS182" s="2">
        <f>ABS(AVERAGE(eod_group_score_df_negative!U182:U186))</f>
        <v>2.8189319424718584</v>
      </c>
      <c r="AT182" s="2">
        <f>ABS(AVERAGE(eod_group_score_df_negative!V182:V186))</f>
        <v>1.7109503991751893</v>
      </c>
      <c r="AU182" s="2">
        <f>ABS(AVERAGE(eod_group_score_df_negative!W182:W186))</f>
        <v>1.1027132423553148</v>
      </c>
      <c r="AV182" s="2">
        <f>ABS(AVERAGE(eod_group_score_df_negative!X182:X186))</f>
        <v>1.3729232291445164</v>
      </c>
      <c r="AW182" s="2">
        <f>ABS(AVERAGE(eod_group_score_df_negative!Y182:Y186))</f>
        <v>0.43952432877380715</v>
      </c>
      <c r="AX182" t="s">
        <v>277</v>
      </c>
      <c r="AY182" s="4">
        <f t="shared" si="468"/>
        <v>-0.57045359189459721</v>
      </c>
      <c r="AZ182" s="4">
        <f t="shared" si="469"/>
        <v>-0.75168609448775414</v>
      </c>
      <c r="BA182" s="4">
        <f t="shared" si="470"/>
        <v>-0.77936623892927059</v>
      </c>
      <c r="BB182" s="4">
        <f t="shared" si="471"/>
        <v>-0.49499543403720792</v>
      </c>
      <c r="BC182" s="4">
        <f t="shared" si="472"/>
        <v>-0.88619366928720023</v>
      </c>
      <c r="BD182" s="4">
        <f t="shared" si="473"/>
        <v>6.2919370758940218E-2</v>
      </c>
      <c r="BE182" s="4">
        <f t="shared" si="474"/>
        <v>-0.82241730838698601</v>
      </c>
      <c r="BF182" s="4">
        <f t="shared" si="475"/>
        <v>-0.32934640981478497</v>
      </c>
      <c r="BG182" s="4">
        <f t="shared" si="476"/>
        <v>-0.80277748093832746</v>
      </c>
      <c r="BH182" s="4">
        <f t="shared" si="477"/>
        <v>-0.66187876447611405</v>
      </c>
      <c r="BI182" s="4">
        <f t="shared" si="478"/>
        <v>-0.67268498509386765</v>
      </c>
      <c r="BJ182" s="4">
        <f t="shared" si="479"/>
        <v>-0.45160733469074671</v>
      </c>
      <c r="BK182" s="4">
        <f t="shared" si="480"/>
        <v>-0.6429325373060637</v>
      </c>
      <c r="BL182" s="4">
        <f t="shared" si="481"/>
        <v>-0.48584750384647318</v>
      </c>
      <c r="BM182" s="4">
        <f t="shared" si="482"/>
        <v>-0.70571219071034397</v>
      </c>
      <c r="BN182" s="4">
        <f t="shared" si="483"/>
        <v>-0.56952028245728981</v>
      </c>
      <c r="BO182" s="4">
        <f t="shared" si="484"/>
        <v>-0.7976123647814245</v>
      </c>
      <c r="BP182" s="4">
        <f t="shared" si="485"/>
        <v>-0.7205267260168684</v>
      </c>
      <c r="BQ182" s="4">
        <f t="shared" si="486"/>
        <v>-0.91453852293537929</v>
      </c>
      <c r="BR182" s="4">
        <f t="shared" si="487"/>
        <v>-0.65610040539547532</v>
      </c>
      <c r="BS182" s="4">
        <f t="shared" si="488"/>
        <v>-0.77452070932033734</v>
      </c>
      <c r="BT182" s="4">
        <f t="shared" si="489"/>
        <v>-0.72931945490506245</v>
      </c>
      <c r="BU182" s="4">
        <f t="shared" si="490"/>
        <v>-0.32055689823147088</v>
      </c>
      <c r="BV182" t="s">
        <v>277</v>
      </c>
      <c r="BW182" s="1">
        <f t="shared" si="464"/>
        <v>45218</v>
      </c>
      <c r="BX182">
        <f>group_stock_price_index[[#This Row],[VNINDEX]]</f>
        <v>1087.8499999999999</v>
      </c>
      <c r="BY182" s="5">
        <f t="shared" si="491"/>
        <v>0</v>
      </c>
      <c r="BZ182" s="5">
        <f t="shared" si="492"/>
        <v>0</v>
      </c>
      <c r="CA182" s="5">
        <f t="shared" si="493"/>
        <v>0</v>
      </c>
      <c r="CB182" s="5">
        <f t="shared" si="494"/>
        <v>0</v>
      </c>
      <c r="CC182" s="5">
        <f t="shared" si="495"/>
        <v>0</v>
      </c>
      <c r="CD182" s="5">
        <f t="shared" ref="CD182:CE182" si="661">IF(AVERAGE(BS182:BS186)&lt;0,0,AVERAGE(BS182:BS186))</f>
        <v>3.0709369854888636E-2</v>
      </c>
      <c r="CE182" s="5">
        <f t="shared" si="661"/>
        <v>0</v>
      </c>
      <c r="CF182" s="5">
        <f t="shared" ref="CF182:CG182" si="662">IF(AVERAGE(BE182:BE186)&lt;0,0,AVERAGE(BE182:BE186))</f>
        <v>0</v>
      </c>
      <c r="CG182" s="5">
        <f t="shared" si="662"/>
        <v>0.23772767511147017</v>
      </c>
      <c r="CH182" s="5">
        <f t="shared" si="498"/>
        <v>7.8098141588681905E-2</v>
      </c>
      <c r="CI182" s="5">
        <f t="shared" si="499"/>
        <v>2.6354050632396975E-2</v>
      </c>
      <c r="CJ182" s="5">
        <f t="shared" si="500"/>
        <v>0</v>
      </c>
      <c r="CK182" s="5">
        <f t="shared" si="501"/>
        <v>0</v>
      </c>
      <c r="CL182" s="5">
        <f t="shared" si="502"/>
        <v>0.56151732458505088</v>
      </c>
      <c r="CM182" s="5">
        <f t="shared" si="503"/>
        <v>0</v>
      </c>
      <c r="CN182" s="5">
        <f t="shared" si="504"/>
        <v>0</v>
      </c>
      <c r="CO182" s="5">
        <f t="shared" si="505"/>
        <v>4.5439969396024259E-2</v>
      </c>
      <c r="CP182" s="5">
        <f t="shared" si="506"/>
        <v>0</v>
      </c>
      <c r="CQ182" s="5">
        <f t="shared" si="507"/>
        <v>0</v>
      </c>
      <c r="CR182" s="5">
        <f t="shared" ref="CR182:CS182" si="663">IF(AVERAGE(BH182:BH186)&lt;0,0,AVERAGE(BH182:BH186))</f>
        <v>0</v>
      </c>
      <c r="CS182" s="5">
        <f t="shared" si="663"/>
        <v>0</v>
      </c>
      <c r="CT182" s="5">
        <f t="shared" si="509"/>
        <v>0</v>
      </c>
      <c r="CU182" s="5">
        <f t="shared" si="510"/>
        <v>0.16480936042835642</v>
      </c>
    </row>
    <row r="183" spans="1:99" x14ac:dyDescent="0.25">
      <c r="A183" s="1">
        <f>eod_group_score_df_positive[[#This Row],[date]]</f>
        <v>45217</v>
      </c>
      <c r="B183" s="1" t="s">
        <v>277</v>
      </c>
      <c r="C183" s="2">
        <f>AVERAGE(eod_group_score_df_positive!C183:C187)</f>
        <v>0.37710572692145361</v>
      </c>
      <c r="D183" s="2">
        <f>AVERAGE(eod_group_score_df_positive!D183:D187)</f>
        <v>1.9427301066950071E-2</v>
      </c>
      <c r="E183" s="2">
        <f>AVERAGE(eod_group_score_df_positive!E183:E187)</f>
        <v>0.29523797036855076</v>
      </c>
      <c r="F183" s="2">
        <f>AVERAGE(eod_group_score_df_positive!F183:F187)</f>
        <v>0.60841483280171871</v>
      </c>
      <c r="G183" s="2">
        <f>AVERAGE(eod_group_score_df_positive!G183:G187)</f>
        <v>8.9528405237125103E-2</v>
      </c>
      <c r="H183" s="2">
        <f>AVERAGE(eod_group_score_df_positive!H183:H187)</f>
        <v>0.77530322735389101</v>
      </c>
      <c r="I183" s="2">
        <f>AVERAGE(eod_group_score_df_positive!I183:I187)</f>
        <v>0.11376417392605917</v>
      </c>
      <c r="J183" s="2">
        <f>AVERAGE(eod_group_score_df_positive!J183:J187)</f>
        <v>0.35093352696119995</v>
      </c>
      <c r="K183" s="2">
        <f>AVERAGE(eod_group_score_df_positive!K183:K187)</f>
        <v>0.19035416952937123</v>
      </c>
      <c r="L183" s="2">
        <f>AVERAGE(eod_group_score_df_positive!L183:L187)</f>
        <v>0.11565107926288416</v>
      </c>
      <c r="M183" s="2">
        <f>AVERAGE(eod_group_score_df_positive!M183:M187)</f>
        <v>0.13308247674505752</v>
      </c>
      <c r="N183" s="2">
        <f>AVERAGE(eod_group_score_df_positive!N183:N187)</f>
        <v>0.33038796761277051</v>
      </c>
      <c r="O183" s="2">
        <f>AVERAGE(eod_group_score_df_positive!O183:O187)</f>
        <v>0.1051939381378327</v>
      </c>
      <c r="P183" s="2">
        <f>AVERAGE(eod_group_score_df_positive!P183:P187)</f>
        <v>0.39891585045003553</v>
      </c>
      <c r="Q183" s="2">
        <f>AVERAGE(eod_group_score_df_positive!Q183:Q187)</f>
        <v>0.1168160880150807</v>
      </c>
      <c r="R183" s="2">
        <f>AVERAGE(eod_group_score_df_positive!R183:R187)</f>
        <v>0.17932631683099876</v>
      </c>
      <c r="S183" s="2">
        <f>AVERAGE(eod_group_score_df_positive!S183:S187)</f>
        <v>0.15210876056103498</v>
      </c>
      <c r="T183" s="2">
        <f>AVERAGE(eod_group_score_df_positive!T183:T187)</f>
        <v>0.11171749998733933</v>
      </c>
      <c r="U183" s="2">
        <f>AVERAGE(eod_group_score_df_positive!U183:U187)</f>
        <v>0.12594837961532668</v>
      </c>
      <c r="V183" s="2">
        <f>AVERAGE(eod_group_score_df_positive!V183:V187)</f>
        <v>0.36580819854703128</v>
      </c>
      <c r="W183" s="2">
        <f>AVERAGE(eod_group_score_df_positive!W183:W187)</f>
        <v>0.14290479052273858</v>
      </c>
      <c r="X183" s="2">
        <f>AVERAGE(eod_group_score_df_positive!X183:X187)</f>
        <v>0.26096122111600911</v>
      </c>
      <c r="Y183" s="2">
        <f>AVERAGE(eod_group_score_df_positive!Y183:Y187)</f>
        <v>0.23510192523692849</v>
      </c>
      <c r="Z183" s="1" t="s">
        <v>277</v>
      </c>
      <c r="AA183" s="2">
        <f>ABS(AVERAGE(eod_group_score_df_negative!C183:C187))</f>
        <v>1.3073247252309532</v>
      </c>
      <c r="AB183" s="2">
        <f>ABS(AVERAGE(eod_group_score_df_negative!D183:D187))</f>
        <v>0.28043201455919836</v>
      </c>
      <c r="AC183" s="2">
        <f>ABS(AVERAGE(eod_group_score_df_negative!E183:E187))</f>
        <v>1.297586763311807</v>
      </c>
      <c r="AD183" s="2">
        <f>ABS(AVERAGE(eod_group_score_df_negative!F183:F187))</f>
        <v>1.6630443594876205</v>
      </c>
      <c r="AE183" s="2">
        <f>ABS(AVERAGE(eod_group_score_df_negative!G183:G187))</f>
        <v>1.0810893610724264</v>
      </c>
      <c r="AF183" s="2">
        <f>ABS(AVERAGE(eod_group_score_df_negative!H183:H187))</f>
        <v>0.46585825371322687</v>
      </c>
      <c r="AG183" s="2">
        <f>ABS(AVERAGE(eod_group_score_df_negative!I183:I187))</f>
        <v>0.92698529148494424</v>
      </c>
      <c r="AH183" s="2">
        <f>ABS(AVERAGE(eod_group_score_df_negative!J183:J187))</f>
        <v>0.74611888714419705</v>
      </c>
      <c r="AI183" s="2">
        <f>ABS(AVERAGE(eod_group_score_df_negative!K183:K187))</f>
        <v>1.5281486470505923</v>
      </c>
      <c r="AJ183" s="2">
        <f>ABS(AVERAGE(eod_group_score_df_negative!L183:L187))</f>
        <v>0.39891547543386263</v>
      </c>
      <c r="AK183" s="2">
        <f>ABS(AVERAGE(eod_group_score_df_negative!M183:M187))</f>
        <v>0.56604717988432041</v>
      </c>
      <c r="AL183" s="2">
        <f>ABS(AVERAGE(eod_group_score_df_negative!N183:N187))</f>
        <v>0.83087582370138802</v>
      </c>
      <c r="AM183" s="2">
        <f>ABS(AVERAGE(eod_group_score_df_negative!O183:O187))</f>
        <v>0.34965039363461592</v>
      </c>
      <c r="AN183" s="2">
        <f>ABS(AVERAGE(eod_group_score_df_negative!P183:P187))</f>
        <v>0.63814724079208784</v>
      </c>
      <c r="AO183" s="2">
        <f>ABS(AVERAGE(eod_group_score_df_negative!Q183:Q187))</f>
        <v>0.39939189055656715</v>
      </c>
      <c r="AP183" s="2">
        <f>ABS(AVERAGE(eod_group_score_df_negative!R183:R187))</f>
        <v>0.61535765422322153</v>
      </c>
      <c r="AQ183" s="2">
        <f>ABS(AVERAGE(eod_group_score_df_negative!S183:S187))</f>
        <v>0.98086794477605643</v>
      </c>
      <c r="AR183" s="2">
        <f>ABS(AVERAGE(eod_group_score_df_negative!T183:T187))</f>
        <v>0.53994673426710049</v>
      </c>
      <c r="AS183" s="2">
        <f>ABS(AVERAGE(eod_group_score_df_negative!U183:U187))</f>
        <v>2.3934527960140861</v>
      </c>
      <c r="AT183" s="2">
        <f>ABS(AVERAGE(eod_group_score_df_negative!V183:V187))</f>
        <v>1.5396303316576305</v>
      </c>
      <c r="AU183" s="2">
        <f>ABS(AVERAGE(eod_group_score_df_negative!W183:W187))</f>
        <v>1.0514834303575271</v>
      </c>
      <c r="AV183" s="2">
        <f>ABS(AVERAGE(eod_group_score_df_negative!X183:X187))</f>
        <v>1.2487858884175715</v>
      </c>
      <c r="AW183" s="2">
        <f>ABS(AVERAGE(eod_group_score_df_negative!Y183:Y187))</f>
        <v>0.51504177066599</v>
      </c>
      <c r="AX183" t="s">
        <v>277</v>
      </c>
      <c r="AY183" s="4">
        <f t="shared" si="468"/>
        <v>-0.55224541750645906</v>
      </c>
      <c r="AZ183" s="4">
        <f t="shared" si="469"/>
        <v>-0.87042389510972418</v>
      </c>
      <c r="BA183" s="4">
        <f t="shared" si="470"/>
        <v>-0.6292900730058627</v>
      </c>
      <c r="BB183" s="4">
        <f t="shared" si="471"/>
        <v>-0.46429604822570936</v>
      </c>
      <c r="BC183" s="4">
        <f t="shared" si="472"/>
        <v>-0.84704075435422577</v>
      </c>
      <c r="BD183" s="4">
        <f t="shared" si="473"/>
        <v>0.2493188665302532</v>
      </c>
      <c r="BE183" s="4">
        <f t="shared" si="474"/>
        <v>-0.78138028851903862</v>
      </c>
      <c r="BF183" s="4">
        <f t="shared" si="475"/>
        <v>-0.3602246848937069</v>
      </c>
      <c r="BG183" s="4">
        <f t="shared" si="476"/>
        <v>-0.77846510614605791</v>
      </c>
      <c r="BH183" s="4">
        <f t="shared" si="477"/>
        <v>-0.55049126995421749</v>
      </c>
      <c r="BI183" s="4">
        <f t="shared" si="478"/>
        <v>-0.619290998506141</v>
      </c>
      <c r="BJ183" s="4">
        <f t="shared" si="479"/>
        <v>-0.43098550030758659</v>
      </c>
      <c r="BK183" s="4">
        <f t="shared" si="480"/>
        <v>-0.53745081211450796</v>
      </c>
      <c r="BL183" s="4">
        <f t="shared" si="481"/>
        <v>-0.23068161654033725</v>
      </c>
      <c r="BM183" s="4">
        <f t="shared" si="482"/>
        <v>-0.54740688689736317</v>
      </c>
      <c r="BN183" s="4">
        <f t="shared" si="483"/>
        <v>-0.54868520477868421</v>
      </c>
      <c r="BO183" s="4">
        <f t="shared" si="484"/>
        <v>-0.73148828242540354</v>
      </c>
      <c r="BP183" s="4">
        <f t="shared" si="485"/>
        <v>-0.65713171257540681</v>
      </c>
      <c r="BQ183" s="4">
        <f t="shared" si="486"/>
        <v>-0.90001720977695321</v>
      </c>
      <c r="BR183" s="4">
        <f t="shared" si="487"/>
        <v>-0.61603778579229218</v>
      </c>
      <c r="BS183" s="4">
        <f t="shared" si="488"/>
        <v>-0.76070629628711928</v>
      </c>
      <c r="BT183" s="4">
        <f t="shared" si="489"/>
        <v>-0.65429810135999522</v>
      </c>
      <c r="BU183" s="4">
        <f t="shared" si="490"/>
        <v>-0.37318162767749302</v>
      </c>
      <c r="BV183" t="s">
        <v>277</v>
      </c>
      <c r="BW183" s="1">
        <f t="shared" si="464"/>
        <v>45217</v>
      </c>
      <c r="BX183">
        <f>group_stock_price_index[[#This Row],[VNINDEX]]</f>
        <v>1103.4000000000001</v>
      </c>
      <c r="BY183" s="5">
        <f t="shared" si="491"/>
        <v>0</v>
      </c>
      <c r="BZ183" s="5">
        <f t="shared" si="492"/>
        <v>0.18763798314023636</v>
      </c>
      <c r="CA183" s="5">
        <f t="shared" si="493"/>
        <v>0.11902633749670695</v>
      </c>
      <c r="CB183" s="5">
        <f t="shared" si="494"/>
        <v>0.18944460847710365</v>
      </c>
      <c r="CC183" s="5">
        <f t="shared" si="495"/>
        <v>1.6082528888637037E-3</v>
      </c>
      <c r="CD183" s="5">
        <f t="shared" ref="CD183:CE183" si="664">IF(AVERAGE(BS183:BS187)&lt;0,0,AVERAGE(BS183:BS187))</f>
        <v>0.36997119663937511</v>
      </c>
      <c r="CE183" s="5">
        <f t="shared" si="664"/>
        <v>0.23856780735610855</v>
      </c>
      <c r="CF183" s="5">
        <f t="shared" ref="CF183:CG183" si="665">IF(AVERAGE(BE183:BE187)&lt;0,0,AVERAGE(BE183:BE187))</f>
        <v>0.19341487576133271</v>
      </c>
      <c r="CG183" s="5">
        <f t="shared" si="665"/>
        <v>0.47823820791968208</v>
      </c>
      <c r="CH183" s="5">
        <f t="shared" si="498"/>
        <v>0.31212737161294701</v>
      </c>
      <c r="CI183" s="5">
        <f t="shared" si="499"/>
        <v>0.27106583127487865</v>
      </c>
      <c r="CJ183" s="5">
        <f t="shared" si="500"/>
        <v>0</v>
      </c>
      <c r="CK183" s="5">
        <f t="shared" si="501"/>
        <v>0</v>
      </c>
      <c r="CL183" s="5">
        <f t="shared" si="502"/>
        <v>0.73366411110477547</v>
      </c>
      <c r="CM183" s="5">
        <f t="shared" si="503"/>
        <v>0.14308034860870281</v>
      </c>
      <c r="CN183" s="5">
        <f t="shared" si="504"/>
        <v>0.25193118748050203</v>
      </c>
      <c r="CO183" s="5">
        <f t="shared" si="505"/>
        <v>0.32838661236797562</v>
      </c>
      <c r="CP183" s="5">
        <f t="shared" si="506"/>
        <v>0</v>
      </c>
      <c r="CQ183" s="5">
        <f t="shared" si="507"/>
        <v>0</v>
      </c>
      <c r="CR183" s="5">
        <f t="shared" ref="CR183:CS183" si="666">IF(AVERAGE(BH183:BH187)&lt;0,0,AVERAGE(BH183:BH187))</f>
        <v>0</v>
      </c>
      <c r="CS183" s="5">
        <f t="shared" si="666"/>
        <v>0</v>
      </c>
      <c r="CT183" s="5">
        <f t="shared" si="509"/>
        <v>0</v>
      </c>
      <c r="CU183" s="5">
        <f t="shared" si="510"/>
        <v>0.3692504354143189</v>
      </c>
    </row>
    <row r="184" spans="1:99" x14ac:dyDescent="0.25">
      <c r="A184" s="1">
        <f>eod_group_score_df_positive[[#This Row],[date]]</f>
        <v>45216</v>
      </c>
      <c r="B184" s="1" t="s">
        <v>277</v>
      </c>
      <c r="C184" s="2">
        <f>AVERAGE(eod_group_score_df_positive!C184:C188)</f>
        <v>0.37841505705954925</v>
      </c>
      <c r="D184" s="2">
        <f>AVERAGE(eod_group_score_df_positive!D184:D188)</f>
        <v>9.1041654153679111E-3</v>
      </c>
      <c r="E184" s="2">
        <f>AVERAGE(eod_group_score_df_positive!E184:E188)</f>
        <v>0.39058036419908787</v>
      </c>
      <c r="F184" s="2">
        <f>AVERAGE(eod_group_score_df_positive!F184:F188)</f>
        <v>0.72336666817314654</v>
      </c>
      <c r="G184" s="2">
        <f>AVERAGE(eod_group_score_df_positive!G184:G188)</f>
        <v>0.56097649503910796</v>
      </c>
      <c r="H184" s="2">
        <f>AVERAGE(eod_group_score_df_positive!H184:H188)</f>
        <v>1.0633767410307171</v>
      </c>
      <c r="I184" s="2">
        <f>AVERAGE(eod_group_score_df_positive!I184:I188)</f>
        <v>0.3550602192084219</v>
      </c>
      <c r="J184" s="2">
        <f>AVERAGE(eod_group_score_df_positive!J184:J188)</f>
        <v>1.2061501909691414</v>
      </c>
      <c r="K184" s="2">
        <f>AVERAGE(eod_group_score_df_positive!K184:K188)</f>
        <v>0.29441633422312574</v>
      </c>
      <c r="L184" s="2">
        <f>AVERAGE(eod_group_score_df_positive!L184:L188)</f>
        <v>0.10766133052706148</v>
      </c>
      <c r="M184" s="2">
        <f>AVERAGE(eod_group_score_df_positive!M184:M188)</f>
        <v>0.13283969478384153</v>
      </c>
      <c r="N184" s="2">
        <f>AVERAGE(eod_group_score_df_positive!N184:N188)</f>
        <v>0.65627215126483662</v>
      </c>
      <c r="O184" s="2">
        <f>AVERAGE(eod_group_score_df_positive!O184:O188)</f>
        <v>0.17118045985701252</v>
      </c>
      <c r="P184" s="2">
        <f>AVERAGE(eod_group_score_df_positive!P184:P188)</f>
        <v>0.3634312052922265</v>
      </c>
      <c r="Q184" s="2">
        <f>AVERAGE(eod_group_score_df_positive!Q184:Q188)</f>
        <v>0.17840828098080935</v>
      </c>
      <c r="R184" s="2">
        <f>AVERAGE(eod_group_score_df_positive!R184:R188)</f>
        <v>0.22779386941261287</v>
      </c>
      <c r="S184" s="2">
        <f>AVERAGE(eod_group_score_df_positive!S184:S188)</f>
        <v>0.42873380597203192</v>
      </c>
      <c r="T184" s="2">
        <f>AVERAGE(eod_group_score_df_positive!T184:T188)</f>
        <v>0.15664585417080837</v>
      </c>
      <c r="U184" s="2">
        <f>AVERAGE(eod_group_score_df_positive!U184:U188)</f>
        <v>0.24439092974071563</v>
      </c>
      <c r="V184" s="2">
        <f>AVERAGE(eod_group_score_df_positive!V184:V188)</f>
        <v>0.48866906658135978</v>
      </c>
      <c r="W184" s="2">
        <f>AVERAGE(eod_group_score_df_positive!W184:W188)</f>
        <v>0.44406435239810199</v>
      </c>
      <c r="X184" s="2">
        <f>AVERAGE(eod_group_score_df_positive!X184:X188)</f>
        <v>0.56230645915941879</v>
      </c>
      <c r="Y184" s="2">
        <f>AVERAGE(eod_group_score_df_positive!Y184:Y188)</f>
        <v>0.41314348771773701</v>
      </c>
      <c r="Z184" s="1" t="s">
        <v>277</v>
      </c>
      <c r="AA184" s="2">
        <f>ABS(AVERAGE(eod_group_score_df_negative!C184:C188))</f>
        <v>1.1477087592457305</v>
      </c>
      <c r="AB184" s="2">
        <f>ABS(AVERAGE(eod_group_score_df_negative!D184:D188))</f>
        <v>0.25540956178227109</v>
      </c>
      <c r="AC184" s="2">
        <f>ABS(AVERAGE(eod_group_score_df_negative!E184:E188))</f>
        <v>0.68921772610461018</v>
      </c>
      <c r="AD184" s="2">
        <f>ABS(AVERAGE(eod_group_score_df_negative!F184:F188))</f>
        <v>1.3738686080216846</v>
      </c>
      <c r="AE184" s="2">
        <f>ABS(AVERAGE(eod_group_score_df_negative!G184:G188))</f>
        <v>0.86473548270522294</v>
      </c>
      <c r="AF184" s="2">
        <f>ABS(AVERAGE(eod_group_score_df_negative!H184:H188))</f>
        <v>0.2186482041406182</v>
      </c>
      <c r="AG184" s="2">
        <f>ABS(AVERAGE(eod_group_score_df_negative!I184:I188))</f>
        <v>0.55651699578102976</v>
      </c>
      <c r="AH184" s="2">
        <f>ABS(AVERAGE(eod_group_score_df_negative!J184:J188))</f>
        <v>0.73054406748316869</v>
      </c>
      <c r="AI184" s="2">
        <f>ABS(AVERAGE(eod_group_score_df_negative!K184:K188))</f>
        <v>1.2489527373124063</v>
      </c>
      <c r="AJ184" s="2">
        <f>ABS(AVERAGE(eod_group_score_df_negative!L184:L188))</f>
        <v>0.10058015978613639</v>
      </c>
      <c r="AK184" s="2">
        <f>ABS(AVERAGE(eod_group_score_df_negative!M184:M188))</f>
        <v>0.43327561429740519</v>
      </c>
      <c r="AL184" s="2">
        <f>ABS(AVERAGE(eod_group_score_df_negative!N184:N188))</f>
        <v>0.53723889184752027</v>
      </c>
      <c r="AM184" s="2">
        <f>ABS(AVERAGE(eod_group_score_df_negative!O184:O188))</f>
        <v>0.13110827377964793</v>
      </c>
      <c r="AN184" s="2">
        <f>ABS(AVERAGE(eod_group_score_df_negative!P184:P188))</f>
        <v>0.40598021709050613</v>
      </c>
      <c r="AO184" s="2">
        <f>ABS(AVERAGE(eod_group_score_df_negative!Q184:Q188))</f>
        <v>0.26149248212129877</v>
      </c>
      <c r="AP184" s="2">
        <f>ABS(AVERAGE(eod_group_score_df_negative!R184:R188))</f>
        <v>0.51699379102728771</v>
      </c>
      <c r="AQ184" s="2">
        <f>ABS(AVERAGE(eod_group_score_df_negative!S184:S188))</f>
        <v>0.59290574527976214</v>
      </c>
      <c r="AR184" s="2">
        <f>ABS(AVERAGE(eod_group_score_df_negative!T184:T188))</f>
        <v>0.37889284944874019</v>
      </c>
      <c r="AS184" s="2">
        <f>ABS(AVERAGE(eod_group_score_df_negative!U184:U188))</f>
        <v>1.6794389281398594</v>
      </c>
      <c r="AT184" s="2">
        <f>ABS(AVERAGE(eod_group_score_df_negative!V184:V188))</f>
        <v>1.1154411403852698</v>
      </c>
      <c r="AU184" s="2">
        <f>ABS(AVERAGE(eod_group_score_df_negative!W184:W188))</f>
        <v>0.36279130585367103</v>
      </c>
      <c r="AV184" s="2">
        <f>ABS(AVERAGE(eod_group_score_df_negative!X184:X188))</f>
        <v>0.78329630995557398</v>
      </c>
      <c r="AW184" s="2">
        <f>ABS(AVERAGE(eod_group_score_df_negative!Y184:Y188))</f>
        <v>0.31310390630678409</v>
      </c>
      <c r="AX184" t="s">
        <v>277</v>
      </c>
      <c r="AY184" s="4">
        <f t="shared" si="468"/>
        <v>-0.50408341313264371</v>
      </c>
      <c r="AZ184" s="4">
        <f t="shared" si="469"/>
        <v>-0.93116300229994897</v>
      </c>
      <c r="BA184" s="4">
        <f t="shared" si="470"/>
        <v>-0.27656778113168284</v>
      </c>
      <c r="BB184" s="4">
        <f t="shared" si="471"/>
        <v>-0.31017117975852088</v>
      </c>
      <c r="BC184" s="4">
        <f t="shared" si="472"/>
        <v>-0.21305775108006228</v>
      </c>
      <c r="BD184" s="4">
        <f t="shared" si="473"/>
        <v>0.65890179443989361</v>
      </c>
      <c r="BE184" s="4">
        <f t="shared" si="474"/>
        <v>-0.22099803863015491</v>
      </c>
      <c r="BF184" s="4">
        <f t="shared" si="475"/>
        <v>0.24557625521441295</v>
      </c>
      <c r="BG184" s="4">
        <f t="shared" si="476"/>
        <v>-0.61847578825691463</v>
      </c>
      <c r="BH184" s="4">
        <f t="shared" si="477"/>
        <v>3.4004610369791875E-2</v>
      </c>
      <c r="BI184" s="4">
        <f t="shared" si="478"/>
        <v>-0.53069739449573194</v>
      </c>
      <c r="BJ184" s="4">
        <f t="shared" si="479"/>
        <v>9.9733689188924071E-2</v>
      </c>
      <c r="BK184" s="4">
        <f t="shared" si="480"/>
        <v>0.1325626185113794</v>
      </c>
      <c r="BL184" s="4">
        <f t="shared" si="481"/>
        <v>-5.5300728011695985E-2</v>
      </c>
      <c r="BM184" s="4">
        <f t="shared" si="482"/>
        <v>-0.18887032737700485</v>
      </c>
      <c r="BN184" s="4">
        <f t="shared" si="483"/>
        <v>-0.3882984869054652</v>
      </c>
      <c r="BO184" s="4">
        <f t="shared" si="484"/>
        <v>-0.16069458069293982</v>
      </c>
      <c r="BP184" s="4">
        <f t="shared" si="485"/>
        <v>-0.41499707448935014</v>
      </c>
      <c r="BQ184" s="4">
        <f t="shared" si="486"/>
        <v>-0.74593290696719539</v>
      </c>
      <c r="BR184" s="4">
        <f t="shared" si="487"/>
        <v>-0.3907288109519203</v>
      </c>
      <c r="BS184" s="4">
        <f t="shared" si="488"/>
        <v>0.10072811129629625</v>
      </c>
      <c r="BT184" s="4">
        <f t="shared" si="489"/>
        <v>-0.16423112070548199</v>
      </c>
      <c r="BU184" s="4">
        <f t="shared" si="490"/>
        <v>0.13774862702994453</v>
      </c>
      <c r="BV184" t="s">
        <v>277</v>
      </c>
      <c r="BW184" s="1">
        <f t="shared" si="464"/>
        <v>45216</v>
      </c>
      <c r="BX184">
        <f>group_stock_price_index[[#This Row],[VNINDEX]]</f>
        <v>1121.6500000000001</v>
      </c>
      <c r="BY184" s="5">
        <f t="shared" si="491"/>
        <v>3.5932398786771035E-2</v>
      </c>
      <c r="BZ184" s="5">
        <f t="shared" si="492"/>
        <v>0.39970418711263322</v>
      </c>
      <c r="CA184" s="5">
        <f t="shared" si="493"/>
        <v>0.39670361576740532</v>
      </c>
      <c r="CB184" s="5">
        <f t="shared" si="494"/>
        <v>0.4928466846865911</v>
      </c>
      <c r="CC184" s="5">
        <f t="shared" si="495"/>
        <v>0.12541907084485546</v>
      </c>
      <c r="CD184" s="5">
        <f t="shared" ref="CD184:CE184" si="667">IF(AVERAGE(BS184:BS188)&lt;0,0,AVERAGE(BS184:BS188))</f>
        <v>0.71545704000011723</v>
      </c>
      <c r="CE184" s="5">
        <f t="shared" si="667"/>
        <v>0.50737260379507498</v>
      </c>
      <c r="CF184" s="5">
        <f t="shared" ref="CF184:CG184" si="668">IF(AVERAGE(BE184:BE188)&lt;0,0,AVERAGE(BE184:BE188))</f>
        <v>0.47484835708228984</v>
      </c>
      <c r="CG184" s="5">
        <f t="shared" si="668"/>
        <v>0.67675139831234998</v>
      </c>
      <c r="CH184" s="5">
        <f t="shared" si="498"/>
        <v>0.52571054368440273</v>
      </c>
      <c r="CI184" s="5">
        <f t="shared" si="499"/>
        <v>0.4633071600119445</v>
      </c>
      <c r="CJ184" s="5">
        <f t="shared" si="500"/>
        <v>0.24196541609155417</v>
      </c>
      <c r="CK184" s="5">
        <f t="shared" si="501"/>
        <v>0</v>
      </c>
      <c r="CL184" s="5">
        <f t="shared" si="502"/>
        <v>0.83865590333353579</v>
      </c>
      <c r="CM184" s="5">
        <f t="shared" si="503"/>
        <v>0.3621469183132609</v>
      </c>
      <c r="CN184" s="5">
        <f t="shared" si="504"/>
        <v>0.47592895001493396</v>
      </c>
      <c r="CO184" s="5">
        <f t="shared" si="505"/>
        <v>0.59915159981101507</v>
      </c>
      <c r="CP184" s="5">
        <f t="shared" si="506"/>
        <v>3.6814503549489133E-2</v>
      </c>
      <c r="CQ184" s="5">
        <f t="shared" si="507"/>
        <v>0.17446809940570662</v>
      </c>
      <c r="CR184" s="5">
        <f t="shared" ref="CR184:CS184" si="669">IF(AVERAGE(BH184:BH188)&lt;0,0,AVERAGE(BH184:BH188))</f>
        <v>0.25587921737213054</v>
      </c>
      <c r="CS184" s="5">
        <f t="shared" si="669"/>
        <v>0.13965993966575319</v>
      </c>
      <c r="CT184" s="5">
        <f t="shared" si="509"/>
        <v>0</v>
      </c>
      <c r="CU184" s="5">
        <f t="shared" si="510"/>
        <v>0.63235282601447462</v>
      </c>
    </row>
    <row r="185" spans="1:99" x14ac:dyDescent="0.25">
      <c r="A185" s="1">
        <f>eod_group_score_df_positive[[#This Row],[date]]</f>
        <v>45215</v>
      </c>
      <c r="B185" s="1" t="s">
        <v>277</v>
      </c>
      <c r="C185" s="2">
        <f>AVERAGE(eod_group_score_df_positive!C185:C189)</f>
        <v>0.38526136184097104</v>
      </c>
      <c r="D185" s="2">
        <f>AVERAGE(eod_group_score_df_positive!D185:D189)</f>
        <v>7.4232857572227334E-2</v>
      </c>
      <c r="E185" s="2">
        <f>AVERAGE(eod_group_score_df_positive!E185:E189)</f>
        <v>0.59363744955746378</v>
      </c>
      <c r="F185" s="2">
        <f>AVERAGE(eod_group_score_df_positive!F185:F189)</f>
        <v>0.72338579327625896</v>
      </c>
      <c r="G185" s="2">
        <f>AVERAGE(eod_group_score_df_positive!G185:G189)</f>
        <v>0.57782501345182025</v>
      </c>
      <c r="H185" s="2">
        <f>AVERAGE(eod_group_score_df_positive!H185:H189)</f>
        <v>1.1290209132791778</v>
      </c>
      <c r="I185" s="2">
        <f>AVERAGE(eod_group_score_df_positive!I185:I189)</f>
        <v>0.93713684174114942</v>
      </c>
      <c r="J185" s="2">
        <f>AVERAGE(eod_group_score_df_positive!J185:J189)</f>
        <v>1.2064952884519526</v>
      </c>
      <c r="K185" s="2">
        <f>AVERAGE(eod_group_score_df_positive!K185:K189)</f>
        <v>0.34712525834801272</v>
      </c>
      <c r="L185" s="2">
        <f>AVERAGE(eod_group_score_df_positive!L185:L189)</f>
        <v>9.0453861205293501E-2</v>
      </c>
      <c r="M185" s="2">
        <f>AVERAGE(eod_group_score_df_positive!M185:M189)</f>
        <v>0.19517973424654614</v>
      </c>
      <c r="N185" s="2">
        <f>AVERAGE(eod_group_score_df_positive!N185:N189)</f>
        <v>0.67526110488382252</v>
      </c>
      <c r="O185" s="2">
        <f>AVERAGE(eod_group_score_df_positive!O185:O189)</f>
        <v>0.20934002993256495</v>
      </c>
      <c r="P185" s="2">
        <f>AVERAGE(eod_group_score_df_positive!P185:P189)</f>
        <v>0.30397262647209067</v>
      </c>
      <c r="Q185" s="2">
        <f>AVERAGE(eod_group_score_df_positive!Q185:Q189)</f>
        <v>0.22314189140004795</v>
      </c>
      <c r="R185" s="2">
        <f>AVERAGE(eod_group_score_df_positive!R185:R189)</f>
        <v>0.12873912328686288</v>
      </c>
      <c r="S185" s="2">
        <f>AVERAGE(eod_group_score_df_positive!S185:S189)</f>
        <v>0.66551706975611269</v>
      </c>
      <c r="T185" s="2">
        <f>AVERAGE(eod_group_score_df_positive!T185:T189)</f>
        <v>0.17141253428562189</v>
      </c>
      <c r="U185" s="2">
        <f>AVERAGE(eod_group_score_df_positive!U185:U189)</f>
        <v>0.2442925846868218</v>
      </c>
      <c r="V185" s="2">
        <f>AVERAGE(eod_group_score_df_positive!V185:V189)</f>
        <v>0.48874564512206831</v>
      </c>
      <c r="W185" s="2">
        <f>AVERAGE(eod_group_score_df_positive!W185:W189)</f>
        <v>0.89819934767078968</v>
      </c>
      <c r="X185" s="2">
        <f>AVERAGE(eod_group_score_df_positive!X185:X189)</f>
        <v>0.60694585218149044</v>
      </c>
      <c r="Y185" s="2">
        <f>AVERAGE(eod_group_score_df_positive!Y185:Y189)</f>
        <v>0.67669653353236781</v>
      </c>
      <c r="Z185" s="1" t="s">
        <v>277</v>
      </c>
      <c r="AA185" s="2">
        <f>ABS(AVERAGE(eod_group_score_df_negative!C185:C189))</f>
        <v>0.42101045685869698</v>
      </c>
      <c r="AB185" s="2">
        <f>ABS(AVERAGE(eod_group_score_df_negative!D185:D189))</f>
        <v>0.14588768316054104</v>
      </c>
      <c r="AC185" s="2">
        <f>ABS(AVERAGE(eod_group_score_df_negative!E185:E189))</f>
        <v>0.34083606904596947</v>
      </c>
      <c r="AD185" s="2">
        <f>ABS(AVERAGE(eod_group_score_df_negative!F185:F189))</f>
        <v>0.41017995568805288</v>
      </c>
      <c r="AE185" s="2">
        <f>ABS(AVERAGE(eod_group_score_df_negative!G185:G189))</f>
        <v>0.43866199442364862</v>
      </c>
      <c r="AF185" s="2">
        <f>ABS(AVERAGE(eod_group_score_df_negative!H185:H189))</f>
        <v>6.2914207316287052E-2</v>
      </c>
      <c r="AG185" s="2">
        <f>ABS(AVERAGE(eod_group_score_df_negative!I185:I189))</f>
        <v>0.322338881308943</v>
      </c>
      <c r="AH185" s="2">
        <f>ABS(AVERAGE(eod_group_score_df_negative!J185:J189))</f>
        <v>0.17197444691942906</v>
      </c>
      <c r="AI185" s="2">
        <f>ABS(AVERAGE(eod_group_score_df_negative!K185:K189))</f>
        <v>0.57976016409258224</v>
      </c>
      <c r="AJ185" s="2">
        <f>ABS(AVERAGE(eod_group_score_df_negative!L185:L189))</f>
        <v>9.2481210242577272E-2</v>
      </c>
      <c r="AK185" s="2">
        <f>ABS(AVERAGE(eod_group_score_df_negative!M185:M189))</f>
        <v>0.27153594935334624</v>
      </c>
      <c r="AL185" s="2">
        <f>ABS(AVERAGE(eod_group_score_df_negative!N185:N189))</f>
        <v>0.27427532127589949</v>
      </c>
      <c r="AM185" s="2">
        <f>ABS(AVERAGE(eod_group_score_df_negative!O185:O189))</f>
        <v>6.9276909414998408E-2</v>
      </c>
      <c r="AN185" s="2">
        <f>ABS(AVERAGE(eod_group_score_df_negative!P185:P189))</f>
        <v>0.20246959859602492</v>
      </c>
      <c r="AO185" s="2">
        <f>ABS(AVERAGE(eod_group_score_df_negative!Q185:Q189))</f>
        <v>0.15285177359680571</v>
      </c>
      <c r="AP185" s="2">
        <f>ABS(AVERAGE(eod_group_score_df_negative!R185:R189))</f>
        <v>0.17025213723682403</v>
      </c>
      <c r="AQ185" s="2">
        <f>ABS(AVERAGE(eod_group_score_df_negative!S185:S189))</f>
        <v>0.37727524150767261</v>
      </c>
      <c r="AR185" s="2">
        <f>ABS(AVERAGE(eod_group_score_df_negative!T185:T189))</f>
        <v>0.14908942259623703</v>
      </c>
      <c r="AS185" s="2">
        <f>ABS(AVERAGE(eod_group_score_df_negative!U185:U189))</f>
        <v>0.47057065912329293</v>
      </c>
      <c r="AT185" s="2">
        <f>ABS(AVERAGE(eod_group_score_df_negative!V185:V189))</f>
        <v>0.23341740386744475</v>
      </c>
      <c r="AU185" s="2">
        <f>ABS(AVERAGE(eod_group_score_df_negative!W185:W189))</f>
        <v>0.17612834742329003</v>
      </c>
      <c r="AV185" s="2">
        <f>ABS(AVERAGE(eod_group_score_df_negative!X185:X189))</f>
        <v>0.25834769295038584</v>
      </c>
      <c r="AW185" s="2">
        <f>ABS(AVERAGE(eod_group_score_df_negative!Y185:Y189))</f>
        <v>0.13559455965441364</v>
      </c>
      <c r="AX185" t="s">
        <v>277</v>
      </c>
      <c r="AY185" s="4">
        <f t="shared" si="468"/>
        <v>-4.4338762919161744E-2</v>
      </c>
      <c r="AZ185" s="4">
        <f t="shared" si="469"/>
        <v>-0.32552539326761143</v>
      </c>
      <c r="BA185" s="4">
        <f t="shared" si="470"/>
        <v>0.27052813747927812</v>
      </c>
      <c r="BB185" s="4">
        <f t="shared" si="471"/>
        <v>0.27630143013263075</v>
      </c>
      <c r="BC185" s="4">
        <f t="shared" si="472"/>
        <v>0.13690585118154375</v>
      </c>
      <c r="BD185" s="4">
        <f t="shared" si="473"/>
        <v>0.89443350358724827</v>
      </c>
      <c r="BE185" s="4">
        <f t="shared" si="474"/>
        <v>0.48813799994758172</v>
      </c>
      <c r="BF185" s="4">
        <f t="shared" si="475"/>
        <v>0.75048498707431333</v>
      </c>
      <c r="BG185" s="4">
        <f t="shared" si="476"/>
        <v>-0.25098561279776666</v>
      </c>
      <c r="BH185" s="4">
        <f t="shared" si="477"/>
        <v>-1.1082342063979159E-2</v>
      </c>
      <c r="BI185" s="4">
        <f t="shared" si="478"/>
        <v>-0.16360327666266949</v>
      </c>
      <c r="BJ185" s="4">
        <f t="shared" si="479"/>
        <v>0.42229636753342731</v>
      </c>
      <c r="BK185" s="4">
        <f t="shared" si="480"/>
        <v>0.50270856052597523</v>
      </c>
      <c r="BL185" s="4">
        <f t="shared" si="481"/>
        <v>0.20042370649961855</v>
      </c>
      <c r="BM185" s="4">
        <f t="shared" si="482"/>
        <v>0.18694495239389319</v>
      </c>
      <c r="BN185" s="4">
        <f t="shared" si="483"/>
        <v>-0.13884356979950047</v>
      </c>
      <c r="BO185" s="4">
        <f t="shared" si="484"/>
        <v>0.27641345753605795</v>
      </c>
      <c r="BP185" s="4">
        <f t="shared" si="485"/>
        <v>6.9650469240702464E-2</v>
      </c>
      <c r="BQ185" s="4">
        <f t="shared" si="486"/>
        <v>-0.31653337389462444</v>
      </c>
      <c r="BR185" s="4">
        <f t="shared" si="487"/>
        <v>0.3535603789364351</v>
      </c>
      <c r="BS185" s="4">
        <f t="shared" si="488"/>
        <v>0.67211429393921318</v>
      </c>
      <c r="BT185" s="4">
        <f t="shared" si="489"/>
        <v>0.40286693595752643</v>
      </c>
      <c r="BU185" s="4">
        <f t="shared" si="490"/>
        <v>0.66614293621650111</v>
      </c>
      <c r="BV185" t="s">
        <v>277</v>
      </c>
      <c r="BW185" s="1">
        <f t="shared" si="464"/>
        <v>45215</v>
      </c>
      <c r="BX185">
        <f>group_stock_price_index[[#This Row],[VNINDEX]]</f>
        <v>1141.42</v>
      </c>
      <c r="BY185" s="5">
        <f t="shared" si="491"/>
        <v>0.16003807834225231</v>
      </c>
      <c r="BZ185" s="5">
        <f t="shared" si="492"/>
        <v>0.54819869612509531</v>
      </c>
      <c r="CA185" s="5">
        <f t="shared" si="493"/>
        <v>0.53751000854061293</v>
      </c>
      <c r="CB185" s="5">
        <f t="shared" si="494"/>
        <v>0.6765940661521912</v>
      </c>
      <c r="CC185" s="5">
        <f t="shared" si="495"/>
        <v>0.23621318105809111</v>
      </c>
      <c r="CD185" s="5">
        <f t="shared" ref="CD185:CE185" si="670">IF(AVERAGE(BS185:BS189)&lt;0,0,AVERAGE(BS185:BS189))</f>
        <v>0.88479210733803337</v>
      </c>
      <c r="CE185" s="5">
        <f t="shared" si="670"/>
        <v>0.66871248126668159</v>
      </c>
      <c r="CF185" s="5">
        <f t="shared" ref="CF185:CG185" si="671">IF(AVERAGE(BE185:BE189)&lt;0,0,AVERAGE(BE185:BE189))</f>
        <v>0.63849618498479654</v>
      </c>
      <c r="CG185" s="5">
        <f t="shared" si="671"/>
        <v>0.69805405930055231</v>
      </c>
      <c r="CH185" s="5">
        <f t="shared" si="498"/>
        <v>0.64410347839381232</v>
      </c>
      <c r="CI185" s="5">
        <f t="shared" si="499"/>
        <v>0.62249800502590369</v>
      </c>
      <c r="CJ185" s="5">
        <f t="shared" si="500"/>
        <v>0.50429933176692165</v>
      </c>
      <c r="CK185" s="5">
        <f t="shared" si="501"/>
        <v>0</v>
      </c>
      <c r="CL185" s="5">
        <f t="shared" si="502"/>
        <v>0.8439810678538755</v>
      </c>
      <c r="CM185" s="5">
        <f t="shared" si="503"/>
        <v>0.54762392182872177</v>
      </c>
      <c r="CN185" s="5">
        <f t="shared" si="504"/>
        <v>0.62574615677710499</v>
      </c>
      <c r="CO185" s="5">
        <f t="shared" si="505"/>
        <v>0.73670770005244701</v>
      </c>
      <c r="CP185" s="5">
        <f t="shared" si="506"/>
        <v>0.12406094219893367</v>
      </c>
      <c r="CQ185" s="5">
        <f t="shared" si="507"/>
        <v>0.3075313907250557</v>
      </c>
      <c r="CR185" s="5">
        <f t="shared" ref="CR185:CS185" si="672">IF(AVERAGE(BH185:BH189)&lt;0,0,AVERAGE(BH185:BH189))</f>
        <v>0.37825016066001044</v>
      </c>
      <c r="CS185" s="5">
        <f t="shared" si="672"/>
        <v>0.34873303535654421</v>
      </c>
      <c r="CT185" s="5">
        <f t="shared" si="509"/>
        <v>0</v>
      </c>
      <c r="CU185" s="5">
        <f t="shared" si="510"/>
        <v>0.78707455464524489</v>
      </c>
    </row>
    <row r="186" spans="1:99" x14ac:dyDescent="0.25">
      <c r="A186" s="1">
        <f>eod_group_score_df_positive[[#This Row],[date]]</f>
        <v>45212</v>
      </c>
      <c r="B186" s="1" t="s">
        <v>277</v>
      </c>
      <c r="C186" s="2">
        <f>AVERAGE(eod_group_score_df_positive!C186:C190)</f>
        <v>0.43307048686309041</v>
      </c>
      <c r="D186" s="2">
        <f>AVERAGE(eod_group_score_df_positive!D186:D190)</f>
        <v>0.10022718573502147</v>
      </c>
      <c r="E186" s="2">
        <f>AVERAGE(eod_group_score_df_positive!E186:E190)</f>
        <v>0.74793821978073594</v>
      </c>
      <c r="F186" s="2">
        <f>AVERAGE(eod_group_score_df_positive!F186:F190)</f>
        <v>0.79989709377037566</v>
      </c>
      <c r="G186" s="2">
        <f>AVERAGE(eod_group_score_df_positive!G186:G190)</f>
        <v>0.70928367037056683</v>
      </c>
      <c r="H186" s="2">
        <f>AVERAGE(eod_group_score_df_positive!H186:H190)</f>
        <v>1.1934896981316316</v>
      </c>
      <c r="I186" s="2">
        <f>AVERAGE(eod_group_score_df_positive!I186:I190)</f>
        <v>1.0979469576279446</v>
      </c>
      <c r="J186" s="2">
        <f>AVERAGE(eod_group_score_df_positive!J186:J190)</f>
        <v>1.6537891548343318</v>
      </c>
      <c r="K186" s="2">
        <f>AVERAGE(eod_group_score_df_positive!K186:K190)</f>
        <v>0.40802766418202979</v>
      </c>
      <c r="L186" s="2">
        <f>AVERAGE(eod_group_score_df_positive!L186:L190)</f>
        <v>7.8446619754815733E-2</v>
      </c>
      <c r="M186" s="2">
        <f>AVERAGE(eod_group_score_df_positive!M186:M190)</f>
        <v>0.34663435376269291</v>
      </c>
      <c r="N186" s="2">
        <f>AVERAGE(eod_group_score_df_positive!N186:N190)</f>
        <v>0.89331785201981861</v>
      </c>
      <c r="O186" s="2">
        <f>AVERAGE(eod_group_score_df_positive!O186:O190)</f>
        <v>0.31885119985699939</v>
      </c>
      <c r="P186" s="2">
        <f>AVERAGE(eod_group_score_df_positive!P186:P190)</f>
        <v>0.34615926661760849</v>
      </c>
      <c r="Q186" s="2">
        <f>AVERAGE(eod_group_score_df_positive!Q186:Q190)</f>
        <v>0.32616158056580197</v>
      </c>
      <c r="R186" s="2">
        <f>AVERAGE(eod_group_score_df_positive!R186:R190)</f>
        <v>0.14916093233654121</v>
      </c>
      <c r="S186" s="2">
        <f>AVERAGE(eod_group_score_df_positive!S186:S190)</f>
        <v>0.99666692446440663</v>
      </c>
      <c r="T186" s="2">
        <f>AVERAGE(eod_group_score_df_positive!T186:T190)</f>
        <v>0.19247192722805084</v>
      </c>
      <c r="U186" s="2">
        <f>AVERAGE(eod_group_score_df_positive!U186:U190)</f>
        <v>0.2761512187915619</v>
      </c>
      <c r="V186" s="2">
        <f>AVERAGE(eod_group_score_df_positive!V186:V190)</f>
        <v>0.39654901232263823</v>
      </c>
      <c r="W186" s="2">
        <f>AVERAGE(eod_group_score_df_positive!W186:W190)</f>
        <v>1.1188304687935839</v>
      </c>
      <c r="X186" s="2">
        <f>AVERAGE(eod_group_score_df_positive!X186:X190)</f>
        <v>0.8389035980614874</v>
      </c>
      <c r="Y186" s="2">
        <f>AVERAGE(eod_group_score_df_positive!Y186:Y190)</f>
        <v>0.68264227103879138</v>
      </c>
      <c r="Z186" s="1" t="s">
        <v>277</v>
      </c>
      <c r="AA186" s="2">
        <f>ABS(AVERAGE(eod_group_score_df_negative!C186:C190))</f>
        <v>0.26031416083270953</v>
      </c>
      <c r="AB186" s="2">
        <f>ABS(AVERAGE(eod_group_score_df_negative!D186:D190))</f>
        <v>0.13920367281079424</v>
      </c>
      <c r="AC186" s="2">
        <f>ABS(AVERAGE(eod_group_score_df_negative!E186:E190))</f>
        <v>8.9626528341189879E-2</v>
      </c>
      <c r="AD186" s="2">
        <f>ABS(AVERAGE(eod_group_score_df_negative!F186:F190))</f>
        <v>0.13582470971545088</v>
      </c>
      <c r="AE186" s="2">
        <f>ABS(AVERAGE(eod_group_score_df_negative!G186:G190))</f>
        <v>0.11440796639639501</v>
      </c>
      <c r="AF186" s="2">
        <f>ABS(AVERAGE(eod_group_score_df_negative!H186:H190))</f>
        <v>3.5636620065432542E-2</v>
      </c>
      <c r="AG186" s="2">
        <f>ABS(AVERAGE(eod_group_score_df_negative!I186:I190))</f>
        <v>0.16603835004717088</v>
      </c>
      <c r="AH186" s="2">
        <f>ABS(AVERAGE(eod_group_score_df_negative!J186:J190))</f>
        <v>0.10355293996101908</v>
      </c>
      <c r="AI186" s="2">
        <f>ABS(AVERAGE(eod_group_score_df_negative!K186:K190))</f>
        <v>5.3642059001074341E-2</v>
      </c>
      <c r="AJ186" s="2">
        <f>ABS(AVERAGE(eod_group_score_df_negative!L186:L190))</f>
        <v>8.2472966049813912E-2</v>
      </c>
      <c r="AK186" s="2">
        <f>ABS(AVERAGE(eod_group_score_df_negative!M186:M190))</f>
        <v>0.12494725768250745</v>
      </c>
      <c r="AL186" s="2">
        <f>ABS(AVERAGE(eod_group_score_df_negative!N186:N190))</f>
        <v>0.12700261111867162</v>
      </c>
      <c r="AM186" s="2">
        <f>ABS(AVERAGE(eod_group_score_df_negative!O186:O190))</f>
        <v>4.096264413120887E-2</v>
      </c>
      <c r="AN186" s="2">
        <f>ABS(AVERAGE(eod_group_score_df_negative!P186:P190))</f>
        <v>6.0327422161608101E-2</v>
      </c>
      <c r="AO186" s="2">
        <f>ABS(AVERAGE(eod_group_score_df_negative!Q186:Q190))</f>
        <v>1.9946496187845678E-2</v>
      </c>
      <c r="AP186" s="2">
        <f>ABS(AVERAGE(eod_group_score_df_negative!R186:R190))</f>
        <v>3.5729763739187251E-2</v>
      </c>
      <c r="AQ186" s="2">
        <f>ABS(AVERAGE(eod_group_score_df_negative!S186:S190))</f>
        <v>0.12817694053527967</v>
      </c>
      <c r="AR186" s="2">
        <f>ABS(AVERAGE(eod_group_score_df_negative!T186:T190))</f>
        <v>0.11458530257159998</v>
      </c>
      <c r="AS186" s="2">
        <f>ABS(AVERAGE(eod_group_score_df_negative!U186:U190))</f>
        <v>0.20037976032104679</v>
      </c>
      <c r="AT186" s="2">
        <f>ABS(AVERAGE(eod_group_score_df_negative!V186:V190))</f>
        <v>0.21917117027984107</v>
      </c>
      <c r="AU186" s="2">
        <f>ABS(AVERAGE(eod_group_score_df_negative!W186:W190))</f>
        <v>4.9092808419782363E-2</v>
      </c>
      <c r="AV186" s="2">
        <f>ABS(AVERAGE(eod_group_score_df_negative!X186:X190))</f>
        <v>9.6031798249127859E-2</v>
      </c>
      <c r="AW186" s="2">
        <f>ABS(AVERAGE(eod_group_score_df_negative!Y186:Y190))</f>
        <v>0.1139558438003023</v>
      </c>
      <c r="AX186" t="s">
        <v>277</v>
      </c>
      <c r="AY186" s="4">
        <f t="shared" si="468"/>
        <v>0.24914933811192794</v>
      </c>
      <c r="AZ186" s="4">
        <f t="shared" si="469"/>
        <v>-0.16278806880824226</v>
      </c>
      <c r="BA186" s="4">
        <f t="shared" si="470"/>
        <v>0.78598304538924368</v>
      </c>
      <c r="BB186" s="4">
        <f t="shared" si="471"/>
        <v>0.70968997578240522</v>
      </c>
      <c r="BC186" s="4">
        <f t="shared" si="472"/>
        <v>0.72220680339683174</v>
      </c>
      <c r="BD186" s="4">
        <f t="shared" si="473"/>
        <v>0.942013087608919</v>
      </c>
      <c r="BE186" s="4">
        <f t="shared" si="474"/>
        <v>0.73727803790287716</v>
      </c>
      <c r="BF186" s="4">
        <f t="shared" si="475"/>
        <v>0.88214822797711645</v>
      </c>
      <c r="BG186" s="4">
        <f t="shared" si="476"/>
        <v>0.7676171673930664</v>
      </c>
      <c r="BH186" s="4">
        <f t="shared" si="477"/>
        <v>-2.5020859175504669E-2</v>
      </c>
      <c r="BI186" s="4">
        <f t="shared" si="478"/>
        <v>0.47009274895347858</v>
      </c>
      <c r="BJ186" s="4">
        <f t="shared" si="479"/>
        <v>0.75105348621939139</v>
      </c>
      <c r="BK186" s="4">
        <f t="shared" si="480"/>
        <v>0.7723120173633381</v>
      </c>
      <c r="BL186" s="4">
        <f t="shared" si="481"/>
        <v>0.70317639506087271</v>
      </c>
      <c r="BM186" s="4">
        <f t="shared" si="482"/>
        <v>0.88473833737175023</v>
      </c>
      <c r="BN186" s="4">
        <f t="shared" si="483"/>
        <v>0.61350392964551481</v>
      </c>
      <c r="BO186" s="4">
        <f t="shared" si="484"/>
        <v>0.77209825376908559</v>
      </c>
      <c r="BP186" s="4">
        <f t="shared" si="485"/>
        <v>0.25365507500758228</v>
      </c>
      <c r="BQ186" s="4">
        <f t="shared" si="486"/>
        <v>0.15900636431154169</v>
      </c>
      <c r="BR186" s="4">
        <f t="shared" si="487"/>
        <v>0.28808190320003801</v>
      </c>
      <c r="BS186" s="4">
        <f t="shared" si="488"/>
        <v>0.91593144964639028</v>
      </c>
      <c r="BT186" s="4">
        <f t="shared" si="489"/>
        <v>0.794570194629313</v>
      </c>
      <c r="BU186" s="4">
        <f t="shared" si="490"/>
        <v>0.71389376480430045</v>
      </c>
      <c r="BV186" t="s">
        <v>277</v>
      </c>
      <c r="BW186" s="1">
        <f t="shared" si="464"/>
        <v>45212</v>
      </c>
      <c r="BX186">
        <f>group_stock_price_index[[#This Row],[VNINDEX]]</f>
        <v>1154.73</v>
      </c>
      <c r="BY186" s="5">
        <f t="shared" si="491"/>
        <v>0.11150088265314013</v>
      </c>
      <c r="BZ186" s="5">
        <f t="shared" si="492"/>
        <v>0.398838215707221</v>
      </c>
      <c r="CA186" s="5">
        <f t="shared" si="493"/>
        <v>0.44523636534051897</v>
      </c>
      <c r="CB186" s="5">
        <f t="shared" si="494"/>
        <v>0.56174030673677022</v>
      </c>
      <c r="CC186" s="5">
        <f t="shared" si="495"/>
        <v>0.17136392002990591</v>
      </c>
      <c r="CD186" s="5">
        <f t="shared" ref="CD186:CE186" si="673">IF(AVERAGE(BS186:BS190)&lt;0,0,AVERAGE(BS186:BS190))</f>
        <v>0.71628662972676227</v>
      </c>
      <c r="CE186" s="5">
        <f t="shared" si="673"/>
        <v>0.58460521460344539</v>
      </c>
      <c r="CF186" s="5">
        <f t="shared" ref="CF186:CG186" si="674">IF(AVERAGE(BE186:BE190)&lt;0,0,AVERAGE(BE186:BE190))</f>
        <v>0.49463687115717436</v>
      </c>
      <c r="CG186" s="5">
        <f t="shared" si="674"/>
        <v>0.4780726145641444</v>
      </c>
      <c r="CH186" s="5">
        <f t="shared" si="498"/>
        <v>0.59785882087131348</v>
      </c>
      <c r="CI186" s="5">
        <f t="shared" si="499"/>
        <v>0.50289287754382483</v>
      </c>
      <c r="CJ186" s="5">
        <f t="shared" si="500"/>
        <v>0.68516797603273516</v>
      </c>
      <c r="CK186" s="5">
        <f t="shared" si="501"/>
        <v>0</v>
      </c>
      <c r="CL186" s="5">
        <f t="shared" si="502"/>
        <v>0.74698264164605077</v>
      </c>
      <c r="CM186" s="5">
        <f t="shared" si="503"/>
        <v>0.49251849936607961</v>
      </c>
      <c r="CN186" s="5">
        <f t="shared" si="504"/>
        <v>0.54382601598488911</v>
      </c>
      <c r="CO186" s="5">
        <f t="shared" si="505"/>
        <v>0.59409922012788619</v>
      </c>
      <c r="CP186" s="5">
        <f t="shared" si="506"/>
        <v>0</v>
      </c>
      <c r="CQ186" s="5">
        <f t="shared" si="507"/>
        <v>0.19195719931043453</v>
      </c>
      <c r="CR186" s="5">
        <f t="shared" ref="CR186:CS186" si="675">IF(AVERAGE(BH186:BH190)&lt;0,0,AVERAGE(BH186:BH190))</f>
        <v>0.48992509499812675</v>
      </c>
      <c r="CS186" s="5">
        <f t="shared" si="675"/>
        <v>0.36882361093061589</v>
      </c>
      <c r="CT186" s="5">
        <f t="shared" si="509"/>
        <v>0.10299117548908457</v>
      </c>
      <c r="CU186" s="5">
        <f t="shared" si="510"/>
        <v>0.59200936804378723</v>
      </c>
    </row>
    <row r="187" spans="1:99" x14ac:dyDescent="0.25">
      <c r="A187" s="1">
        <f>eod_group_score_df_positive[[#This Row],[date]]</f>
        <v>45211</v>
      </c>
      <c r="B187" s="1" t="s">
        <v>277</v>
      </c>
      <c r="C187" s="2">
        <f>AVERAGE(eod_group_score_df_positive!C187:C191)</f>
        <v>0.57128050961954358</v>
      </c>
      <c r="D187" s="2">
        <f>AVERAGE(eod_group_score_df_positive!D187:D191)</f>
        <v>0.14513158372747034</v>
      </c>
      <c r="E187" s="2">
        <f>AVERAGE(eod_group_score_df_positive!E187:E191)</f>
        <v>0.75553304423123313</v>
      </c>
      <c r="F187" s="2">
        <f>AVERAGE(eod_group_score_df_positive!F187:F191)</f>
        <v>0.41232004477513629</v>
      </c>
      <c r="G187" s="2">
        <f>AVERAGE(eod_group_score_df_positive!G187:G191)</f>
        <v>1.033778626109193</v>
      </c>
      <c r="H187" s="2">
        <f>AVERAGE(eod_group_score_df_positive!H187:H191)</f>
        <v>1.0720774069267156</v>
      </c>
      <c r="I187" s="2">
        <f>AVERAGE(eod_group_score_df_positive!I187:I191)</f>
        <v>1.1313220868418183</v>
      </c>
      <c r="J187" s="2">
        <f>AVERAGE(eod_group_score_df_positive!J187:J191)</f>
        <v>1.5264767487612529</v>
      </c>
      <c r="K187" s="2">
        <f>AVERAGE(eod_group_score_df_positive!K187:K191)</f>
        <v>0.30099923293409636</v>
      </c>
      <c r="L187" s="2">
        <f>AVERAGE(eod_group_score_df_positive!L187:L191)</f>
        <v>0.26570310915292622</v>
      </c>
      <c r="M187" s="2">
        <f>AVERAGE(eod_group_score_df_positive!M187:M191)</f>
        <v>0.2749477658271598</v>
      </c>
      <c r="N187" s="2">
        <f>AVERAGE(eod_group_score_df_positive!N187:N191)</f>
        <v>0.77466990645550626</v>
      </c>
      <c r="O187" s="2">
        <f>AVERAGE(eod_group_score_df_positive!O187:O191)</f>
        <v>0.31668693166226036</v>
      </c>
      <c r="P187" s="2">
        <f>AVERAGE(eod_group_score_df_positive!P187:P191)</f>
        <v>0.38717113511378015</v>
      </c>
      <c r="Q187" s="2">
        <f>AVERAGE(eod_group_score_df_positive!Q187:Q191)</f>
        <v>0.44952998113606879</v>
      </c>
      <c r="R187" s="2">
        <f>AVERAGE(eod_group_score_df_positive!R187:R191)</f>
        <v>0.36447591871989315</v>
      </c>
      <c r="S187" s="2">
        <f>AVERAGE(eod_group_score_df_positive!S187:S191)</f>
        <v>1.0662190708860586</v>
      </c>
      <c r="T187" s="2">
        <f>AVERAGE(eod_group_score_df_positive!T187:T191)</f>
        <v>0.21724300111381617</v>
      </c>
      <c r="U187" s="2">
        <f>AVERAGE(eod_group_score_df_positive!U187:U191)</f>
        <v>0.20672662224905308</v>
      </c>
      <c r="V187" s="2">
        <f>AVERAGE(eod_group_score_df_positive!V187:V191)</f>
        <v>0.46384863971588536</v>
      </c>
      <c r="W187" s="2">
        <f>AVERAGE(eod_group_score_df_positive!W187:W191)</f>
        <v>1.1747237298452073</v>
      </c>
      <c r="X187" s="2">
        <f>AVERAGE(eod_group_score_df_positive!X187:X191)</f>
        <v>0.90592867847267189</v>
      </c>
      <c r="Y187" s="2">
        <f>AVERAGE(eod_group_score_df_positive!Y187:Y191)</f>
        <v>0.55285280466516296</v>
      </c>
      <c r="Z187" s="1" t="s">
        <v>277</v>
      </c>
      <c r="AA187" s="2">
        <f>ABS(AVERAGE(eod_group_score_df_negative!C187:C191))</f>
        <v>0.26031416083270953</v>
      </c>
      <c r="AB187" s="2">
        <f>ABS(AVERAGE(eod_group_score_df_negative!D187:D191))</f>
        <v>0.16585122514322087</v>
      </c>
      <c r="AC187" s="2">
        <f>ABS(AVERAGE(eod_group_score_df_negative!E187:E191))</f>
        <v>8.9801311147559792E-2</v>
      </c>
      <c r="AD187" s="2">
        <f>ABS(AVERAGE(eod_group_score_df_negative!F187:F191))</f>
        <v>0.13602252557796943</v>
      </c>
      <c r="AE187" s="2">
        <f>ABS(AVERAGE(eod_group_score_df_negative!G187:G191))</f>
        <v>0.11734718168726743</v>
      </c>
      <c r="AF187" s="2">
        <f>ABS(AVERAGE(eod_group_score_df_negative!H187:H191))</f>
        <v>4.2549022955947154E-2</v>
      </c>
      <c r="AG187" s="2">
        <f>ABS(AVERAGE(eod_group_score_df_negative!I187:I191))</f>
        <v>0.16603835004717088</v>
      </c>
      <c r="AH187" s="2">
        <f>ABS(AVERAGE(eod_group_score_df_negative!J187:J191))</f>
        <v>0.10332428923684207</v>
      </c>
      <c r="AI187" s="2">
        <f>ABS(AVERAGE(eod_group_score_df_negative!K187:K191))</f>
        <v>5.5227741886305345E-2</v>
      </c>
      <c r="AJ187" s="2">
        <f>ABS(AVERAGE(eod_group_score_df_negative!L187:L191))</f>
        <v>7.6844691536534893E-2</v>
      </c>
      <c r="AK187" s="2">
        <f>ABS(AVERAGE(eod_group_score_df_negative!M187:M191))</f>
        <v>9.6529022757874922E-2</v>
      </c>
      <c r="AL187" s="2">
        <f>ABS(AVERAGE(eod_group_score_df_negative!N187:N191))</f>
        <v>0.12687494024778231</v>
      </c>
      <c r="AM187" s="2">
        <f>ABS(AVERAGE(eod_group_score_df_negative!O187:O191))</f>
        <v>4.0787738795035867E-2</v>
      </c>
      <c r="AN187" s="2">
        <f>ABS(AVERAGE(eod_group_score_df_negative!P187:P191))</f>
        <v>5.8439264006641192E-2</v>
      </c>
      <c r="AO187" s="2">
        <f>ABS(AVERAGE(eod_group_score_df_negative!Q187:Q191))</f>
        <v>1.769622480953462E-2</v>
      </c>
      <c r="AP187" s="2">
        <f>ABS(AVERAGE(eod_group_score_df_negative!R187:R191))</f>
        <v>0.13128672360895979</v>
      </c>
      <c r="AQ187" s="2">
        <f>ABS(AVERAGE(eod_group_score_df_negative!S187:S191))</f>
        <v>0.12449233388579765</v>
      </c>
      <c r="AR187" s="2">
        <f>ABS(AVERAGE(eod_group_score_df_negative!T187:T191))</f>
        <v>0.10712160656793972</v>
      </c>
      <c r="AS187" s="2">
        <f>ABS(AVERAGE(eod_group_score_df_negative!U187:U191))</f>
        <v>0.20037976032104679</v>
      </c>
      <c r="AT187" s="2">
        <f>ABS(AVERAGE(eod_group_score_df_negative!V187:V191))</f>
        <v>0.2174097819871422</v>
      </c>
      <c r="AU187" s="2">
        <f>ABS(AVERAGE(eod_group_score_df_negative!W187:W191))</f>
        <v>4.7808068980080103E-2</v>
      </c>
      <c r="AV187" s="2">
        <f>ABS(AVERAGE(eod_group_score_df_negative!X187:X191))</f>
        <v>9.2928074531050592E-2</v>
      </c>
      <c r="AW187" s="2">
        <f>ABS(AVERAGE(eod_group_score_df_negative!Y187:Y191))</f>
        <v>9.6932168242810507E-2</v>
      </c>
      <c r="AX187" t="s">
        <v>277</v>
      </c>
      <c r="AY187" s="4">
        <f t="shared" si="468"/>
        <v>0.37393980485435124</v>
      </c>
      <c r="AZ187" s="4">
        <f t="shared" si="469"/>
        <v>-6.6626324107728729E-2</v>
      </c>
      <c r="BA187" s="4">
        <f t="shared" si="470"/>
        <v>0.78753658697020557</v>
      </c>
      <c r="BB187" s="4">
        <f t="shared" si="471"/>
        <v>0.5038775651127082</v>
      </c>
      <c r="BC187" s="4">
        <f t="shared" si="472"/>
        <v>0.79611753833944721</v>
      </c>
      <c r="BD187" s="4">
        <f t="shared" si="473"/>
        <v>0.92365330335756302</v>
      </c>
      <c r="BE187" s="4">
        <f t="shared" si="474"/>
        <v>0.74403666810539826</v>
      </c>
      <c r="BF187" s="4">
        <f t="shared" si="475"/>
        <v>0.87320625422627474</v>
      </c>
      <c r="BG187" s="4">
        <f t="shared" si="476"/>
        <v>0.68992947873108468</v>
      </c>
      <c r="BH187" s="4">
        <f t="shared" si="477"/>
        <v>0.55133449181768979</v>
      </c>
      <c r="BI187" s="4">
        <f t="shared" si="478"/>
        <v>0.48029580461510596</v>
      </c>
      <c r="BJ187" s="4">
        <f t="shared" si="479"/>
        <v>0.71853881543057896</v>
      </c>
      <c r="BK187" s="4">
        <f t="shared" si="480"/>
        <v>0.7718006775536933</v>
      </c>
      <c r="BL187" s="4">
        <f t="shared" si="481"/>
        <v>0.73771139936593533</v>
      </c>
      <c r="BM187" s="4">
        <f t="shared" si="482"/>
        <v>0.92424986191123482</v>
      </c>
      <c r="BN187" s="4">
        <f t="shared" si="483"/>
        <v>0.47036459628245364</v>
      </c>
      <c r="BO187" s="4">
        <f t="shared" si="484"/>
        <v>0.79089419419871809</v>
      </c>
      <c r="BP187" s="4">
        <f t="shared" si="485"/>
        <v>0.33949879838283697</v>
      </c>
      <c r="BQ187" s="4">
        <f t="shared" si="486"/>
        <v>1.55901803551641E-2</v>
      </c>
      <c r="BR187" s="4">
        <f t="shared" si="487"/>
        <v>0.36174064037650927</v>
      </c>
      <c r="BS187" s="4">
        <f t="shared" si="488"/>
        <v>0.92178842460209509</v>
      </c>
      <c r="BT187" s="4">
        <f t="shared" si="489"/>
        <v>0.81393112825918046</v>
      </c>
      <c r="BU187" s="4">
        <f t="shared" si="490"/>
        <v>0.70164847669834118</v>
      </c>
      <c r="BV187" t="s">
        <v>277</v>
      </c>
      <c r="BW187" s="1">
        <f t="shared" si="464"/>
        <v>45211</v>
      </c>
      <c r="BX187">
        <f>group_stock_price_index[[#This Row],[VNINDEX]]</f>
        <v>1151.6099999999999</v>
      </c>
      <c r="BY187" s="5">
        <f t="shared" si="491"/>
        <v>0</v>
      </c>
      <c r="BZ187" s="5">
        <f t="shared" si="492"/>
        <v>0.12145651143949614</v>
      </c>
      <c r="CA187" s="5">
        <f t="shared" si="493"/>
        <v>0.2203545022342932</v>
      </c>
      <c r="CB187" s="5">
        <f t="shared" si="494"/>
        <v>0.29379073826621899</v>
      </c>
      <c r="CC187" s="5">
        <f t="shared" si="495"/>
        <v>0</v>
      </c>
      <c r="CD187" s="5">
        <f t="shared" ref="CD187:CE187" si="676">IF(AVERAGE(BS187:BS191)&lt;0,0,AVERAGE(BS187:BS191))</f>
        <v>0.43649945298218062</v>
      </c>
      <c r="CE187" s="5">
        <f t="shared" si="676"/>
        <v>0.39332194042980817</v>
      </c>
      <c r="CF187" s="5">
        <f t="shared" ref="CF187:CG187" si="677">IF(AVERAGE(BE187:BE191)&lt;0,0,AVERAGE(BE187:BE191))</f>
        <v>0.25398665538928195</v>
      </c>
      <c r="CG187" s="5">
        <f t="shared" si="677"/>
        <v>0.16143435048488367</v>
      </c>
      <c r="CH187" s="5">
        <f t="shared" si="498"/>
        <v>0.46997988896654841</v>
      </c>
      <c r="CI187" s="5">
        <f t="shared" si="499"/>
        <v>0.27997533769639282</v>
      </c>
      <c r="CJ187" s="5">
        <f t="shared" si="500"/>
        <v>0.64719555347876745</v>
      </c>
      <c r="CK187" s="5">
        <f t="shared" si="501"/>
        <v>0</v>
      </c>
      <c r="CL187" s="5">
        <f t="shared" si="502"/>
        <v>0.58620834698307367</v>
      </c>
      <c r="CM187" s="5">
        <f t="shared" si="503"/>
        <v>0.3801029175926523</v>
      </c>
      <c r="CN187" s="5">
        <f t="shared" si="504"/>
        <v>0.28549520323512656</v>
      </c>
      <c r="CO187" s="5">
        <f t="shared" si="505"/>
        <v>0.35920526475666892</v>
      </c>
      <c r="CP187" s="5">
        <f t="shared" si="506"/>
        <v>0</v>
      </c>
      <c r="CQ187" s="5">
        <f t="shared" si="507"/>
        <v>7.9645494199144184E-2</v>
      </c>
      <c r="CR187" s="5">
        <f t="shared" ref="CR187:CS187" si="678">IF(AVERAGE(BH187:BH191)&lt;0,0,AVERAGE(BH187:BH191))</f>
        <v>0.60721407599961508</v>
      </c>
      <c r="CS187" s="5">
        <f t="shared" si="678"/>
        <v>0.20604502567501731</v>
      </c>
      <c r="CT187" s="5">
        <f t="shared" si="509"/>
        <v>0.2284201363495158</v>
      </c>
      <c r="CU187" s="5">
        <f t="shared" si="510"/>
        <v>0.40916745149293643</v>
      </c>
    </row>
    <row r="188" spans="1:99" x14ac:dyDescent="0.25">
      <c r="A188" s="1">
        <f>eod_group_score_df_positive[[#This Row],[date]]</f>
        <v>45210</v>
      </c>
      <c r="B188" s="1" t="s">
        <v>277</v>
      </c>
      <c r="C188" s="2">
        <f>AVERAGE(eod_group_score_df_positive!C188:C192)</f>
        <v>0.57097911370270249</v>
      </c>
      <c r="D188" s="2">
        <f>AVERAGE(eod_group_score_df_positive!D188:D192)</f>
        <v>0.18715739962021957</v>
      </c>
      <c r="E188" s="2">
        <f>AVERAGE(eod_group_score_df_positive!E188:E192)</f>
        <v>0.63893942362244782</v>
      </c>
      <c r="F188" s="2">
        <f>AVERAGE(eod_group_score_df_positive!F188:F192)</f>
        <v>0.65785658952730308</v>
      </c>
      <c r="G188" s="2">
        <f>AVERAGE(eod_group_score_df_positive!G188:G192)</f>
        <v>1.0255398594912961</v>
      </c>
      <c r="H188" s="2">
        <f>AVERAGE(eod_group_score_df_positive!H188:H192)</f>
        <v>0.77692873247737115</v>
      </c>
      <c r="I188" s="2">
        <f>AVERAGE(eod_group_score_df_positive!I188:I192)</f>
        <v>1.1060538918807812</v>
      </c>
      <c r="J188" s="2">
        <f>AVERAGE(eod_group_score_df_positive!J188:J192)</f>
        <v>1.5181240860490859</v>
      </c>
      <c r="K188" s="2">
        <f>AVERAGE(eod_group_score_df_positive!K188:K192)</f>
        <v>0.30609047265225325</v>
      </c>
      <c r="L188" s="2">
        <f>AVERAGE(eod_group_score_df_positive!L188:L192)</f>
        <v>0.28700568913608321</v>
      </c>
      <c r="M188" s="2">
        <f>AVERAGE(eod_group_score_df_positive!M188:M192)</f>
        <v>0.27790209137183192</v>
      </c>
      <c r="N188" s="2">
        <f>AVERAGE(eod_group_score_df_positive!N188:N192)</f>
        <v>0.77071741170795538</v>
      </c>
      <c r="O188" s="2">
        <f>AVERAGE(eod_group_score_df_positive!O188:O192)</f>
        <v>0.28128271790454168</v>
      </c>
      <c r="P188" s="2">
        <f>AVERAGE(eod_group_score_df_positive!P188:P192)</f>
        <v>0.35411159777753187</v>
      </c>
      <c r="Q188" s="2">
        <f>AVERAGE(eod_group_score_df_positive!Q188:Q192)</f>
        <v>0.4039265060279506</v>
      </c>
      <c r="R188" s="2">
        <f>AVERAGE(eod_group_score_df_positive!R188:R192)</f>
        <v>0.36395520266945408</v>
      </c>
      <c r="S188" s="2">
        <f>AVERAGE(eod_group_score_df_positive!S188:S192)</f>
        <v>1.0264049711203682</v>
      </c>
      <c r="T188" s="2">
        <f>AVERAGE(eod_group_score_df_positive!T188:T192)</f>
        <v>0.20995428251244888</v>
      </c>
      <c r="U188" s="2">
        <f>AVERAGE(eod_group_score_df_positive!U188:U192)</f>
        <v>0.20661017793420874</v>
      </c>
      <c r="V188" s="2">
        <f>AVERAGE(eod_group_score_df_positive!V188:V192)</f>
        <v>0.48025728237309168</v>
      </c>
      <c r="W188" s="2">
        <f>AVERAGE(eod_group_score_df_positive!W188:W192)</f>
        <v>1.1906011722373981</v>
      </c>
      <c r="X188" s="2">
        <f>AVERAGE(eod_group_score_df_positive!X188:X192)</f>
        <v>0.87531502349143919</v>
      </c>
      <c r="Y188" s="2">
        <f>AVERAGE(eod_group_score_df_positive!Y188:Y192)</f>
        <v>0.54347443945260954</v>
      </c>
      <c r="Z188" s="1" t="s">
        <v>277</v>
      </c>
      <c r="AA188" s="2">
        <f>ABS(AVERAGE(eod_group_score_df_negative!C188:C192))</f>
        <v>0.46247189691924417</v>
      </c>
      <c r="AB188" s="2">
        <f>ABS(AVERAGE(eod_group_score_df_negative!D188:D192))</f>
        <v>0.16507582553056346</v>
      </c>
      <c r="AC188" s="2">
        <f>ABS(AVERAGE(eod_group_score_df_negative!E188:E192))</f>
        <v>0.25403212275593462</v>
      </c>
      <c r="AD188" s="2">
        <f>ABS(AVERAGE(eod_group_score_df_negative!F188:F192))</f>
        <v>0.14881630639690852</v>
      </c>
      <c r="AE188" s="2">
        <f>ABS(AVERAGE(eod_group_score_df_negative!G188:G192))</f>
        <v>0.30516732892083076</v>
      </c>
      <c r="AF188" s="2">
        <f>ABS(AVERAGE(eod_group_score_df_negative!H188:H192))</f>
        <v>9.8840237138696538E-2</v>
      </c>
      <c r="AG188" s="2">
        <f>ABS(AVERAGE(eod_group_score_df_negative!I188:I192))</f>
        <v>0.25458413947855679</v>
      </c>
      <c r="AH188" s="2">
        <f>ABS(AVERAGE(eod_group_score_df_negative!J188:J192))</f>
        <v>0.34193314178098888</v>
      </c>
      <c r="AI188" s="2">
        <f>ABS(AVERAGE(eod_group_score_df_negative!K188:K192))</f>
        <v>7.1393126738231241E-2</v>
      </c>
      <c r="AJ188" s="2">
        <f>ABS(AVERAGE(eod_group_score_df_negative!L188:L192))</f>
        <v>4.47620760372767E-2</v>
      </c>
      <c r="AK188" s="2">
        <f>ABS(AVERAGE(eod_group_score_df_negative!M188:M192))</f>
        <v>0.1074810934065132</v>
      </c>
      <c r="AL188" s="2">
        <f>ABS(AVERAGE(eod_group_score_df_negative!N188:N192))</f>
        <v>0.1709444091218067</v>
      </c>
      <c r="AM188" s="2">
        <f>ABS(AVERAGE(eod_group_score_df_negative!O188:O192))</f>
        <v>2.8436204004180166E-2</v>
      </c>
      <c r="AN188" s="2">
        <f>ABS(AVERAGE(eod_group_score_df_negative!P188:P192))</f>
        <v>5.5141770099779573E-2</v>
      </c>
      <c r="AO188" s="2">
        <f>ABS(AVERAGE(eod_group_score_df_negative!Q188:Q192))</f>
        <v>0.10978473458539909</v>
      </c>
      <c r="AP188" s="2">
        <f>ABS(AVERAGE(eod_group_score_df_negative!R188:R192))</f>
        <v>0.3161004450038632</v>
      </c>
      <c r="AQ188" s="2">
        <f>ABS(AVERAGE(eod_group_score_df_negative!S188:S192))</f>
        <v>0.12329233244421964</v>
      </c>
      <c r="AR188" s="2">
        <f>ABS(AVERAGE(eod_group_score_df_negative!T188:T192))</f>
        <v>0.23853888243386331</v>
      </c>
      <c r="AS188" s="2">
        <f>ABS(AVERAGE(eod_group_score_df_negative!U188:U192))</f>
        <v>0.36129293697010223</v>
      </c>
      <c r="AT188" s="2">
        <f>ABS(AVERAGE(eod_group_score_df_negative!V188:V192))</f>
        <v>0.28224565155338344</v>
      </c>
      <c r="AU188" s="2">
        <f>ABS(AVERAGE(eod_group_score_df_negative!W188:W192))</f>
        <v>2.0145049121193467E-2</v>
      </c>
      <c r="AV188" s="2">
        <f>ABS(AVERAGE(eod_group_score_df_negative!X188:X192))</f>
        <v>0.16072879097505302</v>
      </c>
      <c r="AW188" s="2">
        <f>ABS(AVERAGE(eod_group_score_df_negative!Y188:Y192))</f>
        <v>1.6136284189006277E-2</v>
      </c>
      <c r="AX188" t="s">
        <v>277</v>
      </c>
      <c r="AY188" s="4">
        <f t="shared" si="468"/>
        <v>0.1049950270193814</v>
      </c>
      <c r="AZ188" s="4">
        <f t="shared" si="469"/>
        <v>6.2690207830915126E-2</v>
      </c>
      <c r="BA188" s="4">
        <f t="shared" si="470"/>
        <v>0.43104094685612171</v>
      </c>
      <c r="BB188" s="4">
        <f t="shared" si="471"/>
        <v>0.63103680029708087</v>
      </c>
      <c r="BC188" s="4">
        <f t="shared" si="472"/>
        <v>0.54134563699926619</v>
      </c>
      <c r="BD188" s="4">
        <f t="shared" si="473"/>
        <v>0.7742778276740554</v>
      </c>
      <c r="BE188" s="4">
        <f t="shared" si="474"/>
        <v>0.62578711808574694</v>
      </c>
      <c r="BF188" s="4">
        <f t="shared" si="475"/>
        <v>0.63234126706963234</v>
      </c>
      <c r="BG188" s="4">
        <f t="shared" si="476"/>
        <v>0.62174183538830119</v>
      </c>
      <c r="BH188" s="4">
        <f t="shared" si="477"/>
        <v>0.73016018591265486</v>
      </c>
      <c r="BI188" s="4">
        <f t="shared" si="478"/>
        <v>0.44221181591858283</v>
      </c>
      <c r="BJ188" s="4">
        <f t="shared" si="479"/>
        <v>0.63693036004969183</v>
      </c>
      <c r="BK188" s="4">
        <f t="shared" si="480"/>
        <v>0.8163741251006893</v>
      </c>
      <c r="BL188" s="4">
        <f t="shared" si="481"/>
        <v>0.73052502714499201</v>
      </c>
      <c r="BM188" s="4">
        <f t="shared" si="482"/>
        <v>0.57258192577479627</v>
      </c>
      <c r="BN188" s="4">
        <f t="shared" si="483"/>
        <v>7.0368885001274459E-2</v>
      </c>
      <c r="BO188" s="4">
        <f t="shared" si="484"/>
        <v>0.78552209862203382</v>
      </c>
      <c r="BP188" s="4">
        <f t="shared" si="485"/>
        <v>-6.3734750394325884E-2</v>
      </c>
      <c r="BQ188" s="4">
        <f t="shared" si="486"/>
        <v>-0.27237526080827501</v>
      </c>
      <c r="BR188" s="4">
        <f t="shared" si="487"/>
        <v>0.25968638546747108</v>
      </c>
      <c r="BS188" s="4">
        <f t="shared" si="488"/>
        <v>0.96672292051659114</v>
      </c>
      <c r="BT188" s="4">
        <f t="shared" si="489"/>
        <v>0.68972588083483732</v>
      </c>
      <c r="BU188" s="4">
        <f t="shared" si="490"/>
        <v>0.94233032532328598</v>
      </c>
      <c r="BV188" t="s">
        <v>277</v>
      </c>
      <c r="BW188" s="1">
        <f t="shared" si="464"/>
        <v>45210</v>
      </c>
      <c r="BX188">
        <f>group_stock_price_index[[#This Row],[VNINDEX]]</f>
        <v>1150.81</v>
      </c>
      <c r="BY188" s="5">
        <f t="shared" si="491"/>
        <v>0</v>
      </c>
      <c r="BZ188" s="5">
        <f t="shared" si="492"/>
        <v>0</v>
      </c>
      <c r="CA188" s="5">
        <f t="shared" si="493"/>
        <v>0</v>
      </c>
      <c r="CB188" s="5">
        <f t="shared" si="494"/>
        <v>0</v>
      </c>
      <c r="CC188" s="5">
        <f t="shared" si="495"/>
        <v>0</v>
      </c>
      <c r="CD188" s="5">
        <f t="shared" ref="CD188:CE188" si="679">IF(AVERAGE(BS188:BS192)&lt;0,0,AVERAGE(BS188:BS192))</f>
        <v>0.12439347790445661</v>
      </c>
      <c r="CE188" s="5">
        <f t="shared" si="679"/>
        <v>0.15085803320146191</v>
      </c>
      <c r="CF188" s="5">
        <f t="shared" ref="CF188:CG188" si="680">IF(AVERAGE(BE188:BE192)&lt;0,0,AVERAGE(BE188:BE192))</f>
        <v>0</v>
      </c>
      <c r="CG188" s="5">
        <f t="shared" si="680"/>
        <v>0</v>
      </c>
      <c r="CH188" s="5">
        <f t="shared" si="498"/>
        <v>0.33681581917179265</v>
      </c>
      <c r="CI188" s="5">
        <f t="shared" si="499"/>
        <v>4.3972828287265772E-2</v>
      </c>
      <c r="CJ188" s="5">
        <f t="shared" si="500"/>
        <v>0.62772999285072184</v>
      </c>
      <c r="CK188" s="5">
        <f t="shared" si="501"/>
        <v>0</v>
      </c>
      <c r="CL188" s="5">
        <f t="shared" si="502"/>
        <v>0.39687655543698647</v>
      </c>
      <c r="CM188" s="5">
        <f t="shared" si="503"/>
        <v>0.30599549588736091</v>
      </c>
      <c r="CN188" s="5">
        <f t="shared" si="504"/>
        <v>0</v>
      </c>
      <c r="CO188" s="5">
        <f t="shared" si="505"/>
        <v>0.11463613097568981</v>
      </c>
      <c r="CP188" s="5">
        <f t="shared" si="506"/>
        <v>0</v>
      </c>
      <c r="CQ188" s="5">
        <f t="shared" si="507"/>
        <v>0</v>
      </c>
      <c r="CR188" s="5">
        <f t="shared" ref="CR188:CS188" si="681">IF(AVERAGE(BH188:BH192)&lt;0,0,AVERAGE(BH188:BH192))</f>
        <v>0.53497016915211515</v>
      </c>
      <c r="CS188" s="5">
        <f t="shared" si="681"/>
        <v>6.2695762196938454E-2</v>
      </c>
      <c r="CT188" s="5">
        <f t="shared" si="509"/>
        <v>0.34099544431018869</v>
      </c>
      <c r="CU188" s="5">
        <f t="shared" si="510"/>
        <v>0.21518554459926814</v>
      </c>
    </row>
    <row r="189" spans="1:99" x14ac:dyDescent="0.25">
      <c r="A189" s="1">
        <f>eod_group_score_df_positive[[#This Row],[date]]</f>
        <v>45209</v>
      </c>
      <c r="B189" s="1" t="s">
        <v>277</v>
      </c>
      <c r="C189" s="2">
        <f>AVERAGE(eod_group_score_df_positive!C189:C193)</f>
        <v>0.56863528748780323</v>
      </c>
      <c r="D189" s="2">
        <f>AVERAGE(eod_group_score_df_positive!D189:D193)</f>
        <v>0.28820964861391657</v>
      </c>
      <c r="E189" s="2">
        <f>AVERAGE(eod_group_score_df_positive!E189:E193)</f>
        <v>0.67170648178145631</v>
      </c>
      <c r="F189" s="2">
        <f>AVERAGE(eod_group_score_df_positive!F189:F193)</f>
        <v>0.62599577814748386</v>
      </c>
      <c r="G189" s="2">
        <f>AVERAGE(eod_group_score_df_positive!G189:G193)</f>
        <v>0.89808772757304278</v>
      </c>
      <c r="H189" s="2">
        <f>AVERAGE(eod_group_score_df_positive!H189:H193)</f>
        <v>0.56386950345793674</v>
      </c>
      <c r="I189" s="2">
        <f>AVERAGE(eod_group_score_df_positive!I189:I193)</f>
        <v>1.0073372372981022</v>
      </c>
      <c r="J189" s="2">
        <f>AVERAGE(eod_group_score_df_positive!J189:J193)</f>
        <v>0.71356194134504891</v>
      </c>
      <c r="K189" s="2">
        <f>AVERAGE(eod_group_score_df_positive!K189:K193)</f>
        <v>0.39400245157250025</v>
      </c>
      <c r="L189" s="2">
        <f>AVERAGE(eod_group_score_df_positive!L189:L193)</f>
        <v>0.2910846092894549</v>
      </c>
      <c r="M189" s="2">
        <f>AVERAGE(eod_group_score_df_positive!M189:M193)</f>
        <v>0.29384410037827613</v>
      </c>
      <c r="N189" s="2">
        <f>AVERAGE(eod_group_score_df_positive!N189:N193)</f>
        <v>0.923456909072361</v>
      </c>
      <c r="O189" s="2">
        <f>AVERAGE(eod_group_score_df_positive!O189:O193)</f>
        <v>0.28841308675286736</v>
      </c>
      <c r="P189" s="2">
        <f>AVERAGE(eod_group_score_df_positive!P189:P193)</f>
        <v>0.38484212501833603</v>
      </c>
      <c r="Q189" s="2">
        <f>AVERAGE(eod_group_score_df_positive!Q189:Q193)</f>
        <v>0.40787052413296843</v>
      </c>
      <c r="R189" s="2">
        <f>AVERAGE(eod_group_score_df_positive!R189:R193)</f>
        <v>0.44163624683034691</v>
      </c>
      <c r="S189" s="2">
        <f>AVERAGE(eod_group_score_df_positive!S189:S193)</f>
        <v>0.8963222054810045</v>
      </c>
      <c r="T189" s="2">
        <f>AVERAGE(eod_group_score_df_positive!T189:T193)</f>
        <v>0.24593447844551014</v>
      </c>
      <c r="U189" s="2">
        <f>AVERAGE(eod_group_score_df_positive!U189:U193)</f>
        <v>0.23425644692498024</v>
      </c>
      <c r="V189" s="2">
        <f>AVERAGE(eod_group_score_df_positive!V189:V193)</f>
        <v>0.48205311851871757</v>
      </c>
      <c r="W189" s="2">
        <f>AVERAGE(eod_group_score_df_positive!W189:W193)</f>
        <v>0.9698519721208676</v>
      </c>
      <c r="X189" s="2">
        <f>AVERAGE(eod_group_score_df_positive!X189:X193)</f>
        <v>0.73700919503543827</v>
      </c>
      <c r="Y189" s="2">
        <f>AVERAGE(eod_group_score_df_positive!Y189:Y193)</f>
        <v>0.48366190702928147</v>
      </c>
      <c r="Z189" s="1" t="s">
        <v>277</v>
      </c>
      <c r="AA189" s="2">
        <f>ABS(AVERAGE(eod_group_score_df_negative!C189:C193))</f>
        <v>0.45001819801060688</v>
      </c>
      <c r="AB189" s="2">
        <f>ABS(AVERAGE(eod_group_score_df_negative!D189:D193))</f>
        <v>0.12782725140371448</v>
      </c>
      <c r="AC189" s="2">
        <f>ABS(AVERAGE(eod_group_score_df_negative!E189:E193))</f>
        <v>0.24473297364450902</v>
      </c>
      <c r="AD189" s="2">
        <f>ABS(AVERAGE(eod_group_score_df_negative!F189:F193))</f>
        <v>0.14816996729505502</v>
      </c>
      <c r="AE189" s="2">
        <f>ABS(AVERAGE(eod_group_score_df_negative!G189:G193))</f>
        <v>0.30661148167070601</v>
      </c>
      <c r="AF189" s="2">
        <f>ABS(AVERAGE(eod_group_score_df_negative!H189:H193))</f>
        <v>0.10520230261265189</v>
      </c>
      <c r="AG189" s="2">
        <f>ABS(AVERAGE(eod_group_score_df_negative!I189:I193))</f>
        <v>0.25400926416821978</v>
      </c>
      <c r="AH189" s="2">
        <f>ABS(AVERAGE(eod_group_score_df_negative!J189:J193))</f>
        <v>0.34193314178098888</v>
      </c>
      <c r="AI189" s="2">
        <f>ABS(AVERAGE(eod_group_score_df_negative!K189:K193))</f>
        <v>7.1393126738231241E-2</v>
      </c>
      <c r="AJ189" s="2">
        <f>ABS(AVERAGE(eod_group_score_df_negative!L189:L193))</f>
        <v>6.2632873788248042E-2</v>
      </c>
      <c r="AK189" s="2">
        <f>ABS(AVERAGE(eod_group_score_df_negative!M189:M193))</f>
        <v>9.4153908545744736E-2</v>
      </c>
      <c r="AL189" s="2">
        <f>ABS(AVERAGE(eod_group_score_df_negative!N189:N193))</f>
        <v>0.16829435038840984</v>
      </c>
      <c r="AM189" s="2">
        <f>ABS(AVERAGE(eod_group_score_df_negative!O189:O193))</f>
        <v>2.8464631111072204E-2</v>
      </c>
      <c r="AN189" s="2">
        <f>ABS(AVERAGE(eod_group_score_df_negative!P189:P193))</f>
        <v>5.7339073788620777E-2</v>
      </c>
      <c r="AO189" s="2">
        <f>ABS(AVERAGE(eod_group_score_df_negative!Q189:Q193))</f>
        <v>0.1149681095906067</v>
      </c>
      <c r="AP189" s="2">
        <f>ABS(AVERAGE(eod_group_score_df_negative!R189:R193))</f>
        <v>0.3161004450038632</v>
      </c>
      <c r="AQ189" s="2">
        <f>ABS(AVERAGE(eod_group_score_df_negative!S189:S193))</f>
        <v>0.12335996246382444</v>
      </c>
      <c r="AR189" s="2">
        <f>ABS(AVERAGE(eod_group_score_df_negative!T189:T193))</f>
        <v>0.23570676934988502</v>
      </c>
      <c r="AS189" s="2">
        <f>ABS(AVERAGE(eod_group_score_df_negative!U189:U193))</f>
        <v>0.36129293697010223</v>
      </c>
      <c r="AT189" s="2">
        <f>ABS(AVERAGE(eod_group_score_df_negative!V189:V193))</f>
        <v>0.27435326932892667</v>
      </c>
      <c r="AU189" s="2">
        <f>ABS(AVERAGE(eod_group_score_df_negative!W189:W193))</f>
        <v>2.6194299774098227E-2</v>
      </c>
      <c r="AV189" s="2">
        <f>ABS(AVERAGE(eod_group_score_df_negative!X189:X193))</f>
        <v>0.16043182102450312</v>
      </c>
      <c r="AW189" s="2">
        <f>ABS(AVERAGE(eod_group_score_df_negative!Y189:Y193))</f>
        <v>2.2430715814351108E-2</v>
      </c>
      <c r="AX189" t="s">
        <v>277</v>
      </c>
      <c r="AY189" s="4">
        <f t="shared" si="468"/>
        <v>0.11644498464476268</v>
      </c>
      <c r="AZ189" s="4">
        <f t="shared" si="469"/>
        <v>0.38550041403396024</v>
      </c>
      <c r="BA189" s="4">
        <f t="shared" si="470"/>
        <v>0.46590476393062757</v>
      </c>
      <c r="BB189" s="4">
        <f t="shared" si="471"/>
        <v>0.61721383781878347</v>
      </c>
      <c r="BC189" s="4">
        <f t="shared" si="472"/>
        <v>0.49097421278597558</v>
      </c>
      <c r="BD189" s="4">
        <f t="shared" si="473"/>
        <v>0.68552761704159215</v>
      </c>
      <c r="BE189" s="4">
        <f t="shared" si="474"/>
        <v>0.59724110088237825</v>
      </c>
      <c r="BF189" s="4">
        <f t="shared" si="475"/>
        <v>0.3520895601554247</v>
      </c>
      <c r="BG189" s="4">
        <f t="shared" si="476"/>
        <v>0.69319379011992222</v>
      </c>
      <c r="BH189" s="4">
        <f t="shared" si="477"/>
        <v>0.64585932680919156</v>
      </c>
      <c r="BI189" s="4">
        <f t="shared" si="478"/>
        <v>0.51466808395822317</v>
      </c>
      <c r="BJ189" s="4">
        <f t="shared" si="479"/>
        <v>0.69169836273597263</v>
      </c>
      <c r="BK189" s="4">
        <f t="shared" si="480"/>
        <v>0.82034311971853879</v>
      </c>
      <c r="BL189" s="4">
        <f t="shared" si="481"/>
        <v>0.74065349705809935</v>
      </c>
      <c r="BM189" s="4">
        <f t="shared" si="482"/>
        <v>0.56021570643385032</v>
      </c>
      <c r="BN189" s="4">
        <f t="shared" si="483"/>
        <v>0.16567206416071306</v>
      </c>
      <c r="BO189" s="4">
        <f t="shared" si="484"/>
        <v>0.75804232663505999</v>
      </c>
      <c r="BP189" s="4">
        <f t="shared" si="485"/>
        <v>2.1235118757872515E-2</v>
      </c>
      <c r="BQ189" s="4">
        <f t="shared" si="486"/>
        <v>-0.21330974975452568</v>
      </c>
      <c r="BR189" s="4">
        <f t="shared" si="487"/>
        <v>0.27458764564482485</v>
      </c>
      <c r="BS189" s="4">
        <f t="shared" si="488"/>
        <v>0.94740344798587739</v>
      </c>
      <c r="BT189" s="4">
        <f t="shared" si="489"/>
        <v>0.64246826665255141</v>
      </c>
      <c r="BU189" s="4">
        <f t="shared" si="490"/>
        <v>0.91135727018379586</v>
      </c>
      <c r="BV189" t="s">
        <v>277</v>
      </c>
      <c r="BW189" s="1">
        <f t="shared" si="464"/>
        <v>45209</v>
      </c>
      <c r="BX189">
        <f>group_stock_price_index[[#This Row],[VNINDEX]]</f>
        <v>1143.69</v>
      </c>
      <c r="BY189" s="5">
        <f t="shared" si="491"/>
        <v>0</v>
      </c>
      <c r="BZ189" s="5">
        <f t="shared" si="492"/>
        <v>0</v>
      </c>
      <c r="CA189" s="5">
        <f t="shared" si="493"/>
        <v>0</v>
      </c>
      <c r="CB189" s="5">
        <f t="shared" si="494"/>
        <v>0</v>
      </c>
      <c r="CC189" s="5">
        <f t="shared" si="495"/>
        <v>0</v>
      </c>
      <c r="CD189" s="5">
        <f t="shared" ref="CD189:CE189" si="682">IF(AVERAGE(BS189:BS193)&lt;0,0,AVERAGE(BS189:BS193))</f>
        <v>0</v>
      </c>
      <c r="CE189" s="5">
        <f t="shared" si="682"/>
        <v>0</v>
      </c>
      <c r="CF189" s="5">
        <f t="shared" ref="CF189:CG189" si="683">IF(AVERAGE(BE189:BE193)&lt;0,0,AVERAGE(BE189:BE193))</f>
        <v>0</v>
      </c>
      <c r="CG189" s="5">
        <f t="shared" si="683"/>
        <v>0</v>
      </c>
      <c r="CH189" s="5">
        <f t="shared" si="498"/>
        <v>0.23548444938483443</v>
      </c>
      <c r="CI189" s="5">
        <f t="shared" si="499"/>
        <v>0</v>
      </c>
      <c r="CJ189" s="5">
        <f t="shared" si="500"/>
        <v>0.6413539672438362</v>
      </c>
      <c r="CK189" s="5">
        <f t="shared" si="501"/>
        <v>5.8695073229382368E-2</v>
      </c>
      <c r="CL189" s="5">
        <f t="shared" si="502"/>
        <v>0.30065535168059759</v>
      </c>
      <c r="CM189" s="5">
        <f t="shared" si="503"/>
        <v>0.18209427861380673</v>
      </c>
      <c r="CN189" s="5">
        <f t="shared" si="504"/>
        <v>0</v>
      </c>
      <c r="CO189" s="5">
        <f t="shared" si="505"/>
        <v>0</v>
      </c>
      <c r="CP189" s="5">
        <f t="shared" si="506"/>
        <v>0</v>
      </c>
      <c r="CQ189" s="5">
        <f t="shared" si="507"/>
        <v>0</v>
      </c>
      <c r="CR189" s="5">
        <f t="shared" ref="CR189:CS189" si="684">IF(AVERAGE(BH189:BH193)&lt;0,0,AVERAGE(BH189:BH193))</f>
        <v>0.39046002532214008</v>
      </c>
      <c r="CS189" s="5">
        <f t="shared" si="684"/>
        <v>0</v>
      </c>
      <c r="CT189" s="5">
        <f t="shared" si="509"/>
        <v>0.41258169345997509</v>
      </c>
      <c r="CU189" s="5">
        <f t="shared" si="510"/>
        <v>0</v>
      </c>
    </row>
    <row r="190" spans="1:99" x14ac:dyDescent="0.25">
      <c r="A190" s="1">
        <f>eod_group_score_df_positive[[#This Row],[date]]</f>
        <v>45208</v>
      </c>
      <c r="B190" s="1" t="s">
        <v>277</v>
      </c>
      <c r="C190" s="2">
        <f>AVERAGE(eod_group_score_df_positive!C190:C194)</f>
        <v>0.5650419243583561</v>
      </c>
      <c r="D190" s="2">
        <f>AVERAGE(eod_group_score_df_positive!D190:D194)</f>
        <v>0.23253314142961656</v>
      </c>
      <c r="E190" s="2">
        <f>AVERAGE(eod_group_score_df_positive!E190:E194)</f>
        <v>0.46915424287235979</v>
      </c>
      <c r="F190" s="2">
        <f>AVERAGE(eod_group_score_df_positive!F190:F194)</f>
        <v>0.62938938070573835</v>
      </c>
      <c r="G190" s="2">
        <f>AVERAGE(eod_group_score_df_positive!G190:G194)</f>
        <v>0.88151916152658971</v>
      </c>
      <c r="H190" s="2">
        <f>AVERAGE(eod_group_score_df_positive!H190:H194)</f>
        <v>0.40251999580826825</v>
      </c>
      <c r="I190" s="2">
        <f>AVERAGE(eod_group_score_df_positive!I190:I194)</f>
        <v>0.4237218324750055</v>
      </c>
      <c r="J190" s="2">
        <f>AVERAGE(eod_group_score_df_positive!J190:J194)</f>
        <v>0.71321684386223783</v>
      </c>
      <c r="K190" s="2">
        <f>AVERAGE(eod_group_score_df_positive!K190:K194)</f>
        <v>0.34620375149008326</v>
      </c>
      <c r="L190" s="2">
        <f>AVERAGE(eod_group_score_df_positive!L190:L194)</f>
        <v>0.33120111162845756</v>
      </c>
      <c r="M190" s="2">
        <f>AVERAGE(eod_group_score_df_positive!M190:M194)</f>
        <v>0.24088717707883678</v>
      </c>
      <c r="N190" s="2">
        <f>AVERAGE(eod_group_score_df_positive!N190:N194)</f>
        <v>0.92064855967622816</v>
      </c>
      <c r="O190" s="2">
        <f>AVERAGE(eod_group_score_df_positive!O190:O194)</f>
        <v>0.29560571382745748</v>
      </c>
      <c r="P190" s="2">
        <f>AVERAGE(eod_group_score_df_positive!P190:P194)</f>
        <v>0.26358851235758518</v>
      </c>
      <c r="Q190" s="2">
        <f>AVERAGE(eod_group_score_df_positive!Q190:Q194)</f>
        <v>0.36324984128937698</v>
      </c>
      <c r="R190" s="2">
        <f>AVERAGE(eod_group_score_df_positive!R190:R194)</f>
        <v>0.44151543635919149</v>
      </c>
      <c r="S190" s="2">
        <f>AVERAGE(eod_group_score_df_positive!S190:S194)</f>
        <v>0.65870825915762521</v>
      </c>
      <c r="T190" s="2">
        <f>AVERAGE(eod_group_score_df_positive!T190:T194)</f>
        <v>0.23275636286986026</v>
      </c>
      <c r="U190" s="2">
        <f>AVERAGE(eod_group_score_df_positive!U190:U194)</f>
        <v>0.23563463881133639</v>
      </c>
      <c r="V190" s="2">
        <f>AVERAGE(eod_group_score_df_positive!V190:V194)</f>
        <v>0.49670881649641219</v>
      </c>
      <c r="W190" s="2">
        <f>AVERAGE(eod_group_score_df_positive!W190:W194)</f>
        <v>0.46130963097483546</v>
      </c>
      <c r="X190" s="2">
        <f>AVERAGE(eod_group_score_df_positive!X190:X194)</f>
        <v>0.6903421737388451</v>
      </c>
      <c r="Y190" s="2">
        <f>AVERAGE(eod_group_score_df_positive!Y190:Y194)</f>
        <v>0.27778189545095444</v>
      </c>
      <c r="Z190" s="1" t="s">
        <v>277</v>
      </c>
      <c r="AA190" s="2">
        <f>ABS(AVERAGE(eod_group_score_df_negative!C190:C194))</f>
        <v>1.0199834114153314</v>
      </c>
      <c r="AB190" s="2">
        <f>ABS(AVERAGE(eod_group_score_df_negative!D190:D194))</f>
        <v>0.12626456334740171</v>
      </c>
      <c r="AC190" s="2">
        <f>ABS(AVERAGE(eod_group_score_df_negative!E190:E194))</f>
        <v>1.3224485414478777</v>
      </c>
      <c r="AD190" s="2">
        <f>ABS(AVERAGE(eod_group_score_df_negative!F190:F194))</f>
        <v>0.62841544001969762</v>
      </c>
      <c r="AE190" s="2">
        <f>ABS(AVERAGE(eod_group_score_df_negative!G190:G194))</f>
        <v>1.7283107446645107</v>
      </c>
      <c r="AF190" s="2">
        <f>ABS(AVERAGE(eod_group_score_df_negative!H190:H194))</f>
        <v>0.16865664714858444</v>
      </c>
      <c r="AG190" s="2">
        <f>ABS(AVERAGE(eod_group_score_df_negative!I190:I194))</f>
        <v>0.67851281694780741</v>
      </c>
      <c r="AH190" s="2">
        <f>ABS(AVERAGE(eod_group_score_df_negative!J190:J194))</f>
        <v>1.4793476241987304</v>
      </c>
      <c r="AI190" s="2">
        <f>ABS(AVERAGE(eod_group_score_df_negative!K190:K194))</f>
        <v>7.2584960284885452E-2</v>
      </c>
      <c r="AJ190" s="2">
        <f>ABS(AVERAGE(eod_group_score_df_negative!L190:L194))</f>
        <v>9.6903009728344022E-2</v>
      </c>
      <c r="AK190" s="2">
        <f>ABS(AVERAGE(eod_group_score_df_negative!M190:M194))</f>
        <v>0.27336223236385315</v>
      </c>
      <c r="AL190" s="2">
        <f>ABS(AVERAGE(eod_group_score_df_negative!N190:N194))</f>
        <v>0.62526591895063111</v>
      </c>
      <c r="AM190" s="2">
        <f>ABS(AVERAGE(eod_group_score_df_negative!O190:O194))</f>
        <v>0.45307956221213364</v>
      </c>
      <c r="AN190" s="2">
        <f>ABS(AVERAGE(eod_group_score_df_negative!P190:P194))</f>
        <v>0.61154215582702232</v>
      </c>
      <c r="AO190" s="2">
        <f>ABS(AVERAGE(eod_group_score_df_negative!Q190:Q194))</f>
        <v>0.57134211593347994</v>
      </c>
      <c r="AP190" s="2">
        <f>ABS(AVERAGE(eod_group_score_df_negative!R190:R194))</f>
        <v>1.203137609847388</v>
      </c>
      <c r="AQ190" s="2">
        <f>ABS(AVERAGE(eod_group_score_df_negative!S190:S194))</f>
        <v>1.217566805661821</v>
      </c>
      <c r="AR190" s="2">
        <f>ABS(AVERAGE(eod_group_score_df_negative!T190:T194))</f>
        <v>0.83644024049017474</v>
      </c>
      <c r="AS190" s="2">
        <f>ABS(AVERAGE(eod_group_score_df_negative!U190:U194))</f>
        <v>0.50001699243005626</v>
      </c>
      <c r="AT190" s="2">
        <f>ABS(AVERAGE(eod_group_score_df_negative!V190:V194))</f>
        <v>0.78398111557263306</v>
      </c>
      <c r="AU190" s="2">
        <f>ABS(AVERAGE(eod_group_score_df_negative!W190:W194))</f>
        <v>0.65083335899654948</v>
      </c>
      <c r="AV190" s="2">
        <f>ABS(AVERAGE(eod_group_score_df_negative!X190:X194))</f>
        <v>0.71517684782602253</v>
      </c>
      <c r="AW190" s="2">
        <f>ABS(AVERAGE(eod_group_score_df_negative!Y190:Y194))</f>
        <v>0.52643078072959648</v>
      </c>
      <c r="AX190" t="s">
        <v>277</v>
      </c>
      <c r="AY190" s="4">
        <f t="shared" si="468"/>
        <v>-0.28702474136472267</v>
      </c>
      <c r="AZ190" s="4">
        <f t="shared" si="469"/>
        <v>0.2961796484965184</v>
      </c>
      <c r="BA190" s="4">
        <f t="shared" si="470"/>
        <v>-0.47627426461009392</v>
      </c>
      <c r="BB190" s="4">
        <f t="shared" si="471"/>
        <v>7.7431781942051447E-4</v>
      </c>
      <c r="BC190" s="4">
        <f t="shared" si="472"/>
        <v>-0.32446236481892632</v>
      </c>
      <c r="BD190" s="4">
        <f t="shared" si="473"/>
        <v>0.40944137254812452</v>
      </c>
      <c r="BE190" s="4">
        <f t="shared" si="474"/>
        <v>-0.2311585691905291</v>
      </c>
      <c r="BF190" s="4">
        <f t="shared" si="475"/>
        <v>-0.34942223660772603</v>
      </c>
      <c r="BG190" s="4">
        <f t="shared" si="476"/>
        <v>0.65335760853130098</v>
      </c>
      <c r="BH190" s="4">
        <f t="shared" si="477"/>
        <v>0.54729232962660213</v>
      </c>
      <c r="BI190" s="4">
        <f t="shared" si="478"/>
        <v>-6.3150398792311158E-2</v>
      </c>
      <c r="BJ190" s="4">
        <f t="shared" si="479"/>
        <v>0.19107307992093281</v>
      </c>
      <c r="BK190" s="4">
        <f t="shared" si="480"/>
        <v>-0.21033383909682871</v>
      </c>
      <c r="BL190" s="4">
        <f t="shared" si="481"/>
        <v>-0.3976019309107755</v>
      </c>
      <c r="BM190" s="4">
        <f t="shared" si="482"/>
        <v>-0.22265575156718642</v>
      </c>
      <c r="BN190" s="4">
        <f t="shared" si="483"/>
        <v>-0.46308987494042653</v>
      </c>
      <c r="BO190" s="4">
        <f t="shared" si="484"/>
        <v>-0.29785533954104682</v>
      </c>
      <c r="BP190" s="4">
        <f t="shared" si="485"/>
        <v>-0.56461447382379448</v>
      </c>
      <c r="BQ190" s="4">
        <f t="shared" si="486"/>
        <v>-0.35938526116306119</v>
      </c>
      <c r="BR190" s="4">
        <f t="shared" si="487"/>
        <v>-0.22431057813667055</v>
      </c>
      <c r="BS190" s="4">
        <f t="shared" si="488"/>
        <v>-0.17041309411714264</v>
      </c>
      <c r="BT190" s="4">
        <f t="shared" si="489"/>
        <v>-1.7669397358654859E-2</v>
      </c>
      <c r="BU190" s="4">
        <f t="shared" si="490"/>
        <v>-0.30918299679078765</v>
      </c>
      <c r="BV190" t="s">
        <v>277</v>
      </c>
      <c r="BW190" s="1">
        <f t="shared" si="464"/>
        <v>45208</v>
      </c>
      <c r="BX190">
        <f>group_stock_price_index[[#This Row],[VNINDEX]]</f>
        <v>1137.3599999999999</v>
      </c>
      <c r="BY190" s="5">
        <f t="shared" si="491"/>
        <v>0</v>
      </c>
      <c r="BZ190" s="5">
        <f t="shared" si="492"/>
        <v>0</v>
      </c>
      <c r="CA190" s="5">
        <f t="shared" si="493"/>
        <v>0</v>
      </c>
      <c r="CB190" s="5">
        <f t="shared" si="494"/>
        <v>0</v>
      </c>
      <c r="CC190" s="5">
        <f t="shared" si="495"/>
        <v>0</v>
      </c>
      <c r="CD190" s="5">
        <f t="shared" ref="CD190:CE190" si="685">IF(AVERAGE(BS190:BS194)&lt;0,0,AVERAGE(BS190:BS194))</f>
        <v>0</v>
      </c>
      <c r="CE190" s="5">
        <f t="shared" si="685"/>
        <v>0</v>
      </c>
      <c r="CF190" s="5">
        <f t="shared" ref="CF190:CG190" si="686">IF(AVERAGE(BE190:BE194)&lt;0,0,AVERAGE(BE190:BE194))</f>
        <v>0</v>
      </c>
      <c r="CG190" s="5">
        <f t="shared" si="686"/>
        <v>0</v>
      </c>
      <c r="CH190" s="5">
        <f t="shared" si="498"/>
        <v>6.3515160840850252E-2</v>
      </c>
      <c r="CI190" s="5">
        <f t="shared" si="499"/>
        <v>0</v>
      </c>
      <c r="CJ190" s="5">
        <f t="shared" si="500"/>
        <v>0.66426259118495656</v>
      </c>
      <c r="CK190" s="5">
        <f t="shared" si="501"/>
        <v>0.20431900038872691</v>
      </c>
      <c r="CL190" s="5">
        <f t="shared" si="502"/>
        <v>0.24518238052054628</v>
      </c>
      <c r="CM190" s="5">
        <f t="shared" si="503"/>
        <v>9.3000189433526462E-2</v>
      </c>
      <c r="CN190" s="5">
        <f t="shared" si="504"/>
        <v>0</v>
      </c>
      <c r="CO190" s="5">
        <f t="shared" si="505"/>
        <v>0</v>
      </c>
      <c r="CP190" s="5">
        <f t="shared" si="506"/>
        <v>0</v>
      </c>
      <c r="CQ190" s="5">
        <f t="shared" si="507"/>
        <v>0</v>
      </c>
      <c r="CR190" s="5">
        <f t="shared" ref="CR190:CS190" si="687">IF(AVERAGE(BH190:BH194)&lt;0,0,AVERAGE(BH190:BH194))</f>
        <v>0.26152471838621222</v>
      </c>
      <c r="CS190" s="5">
        <f t="shared" si="687"/>
        <v>0</v>
      </c>
      <c r="CT190" s="5">
        <f t="shared" si="509"/>
        <v>0.40518294460015419</v>
      </c>
      <c r="CU190" s="5">
        <f t="shared" si="510"/>
        <v>0</v>
      </c>
    </row>
    <row r="191" spans="1:99" x14ac:dyDescent="0.25">
      <c r="A191" s="1">
        <f>eod_group_score_df_positive[[#This Row],[date]]</f>
        <v>45205</v>
      </c>
      <c r="B191" s="1" t="s">
        <v>277</v>
      </c>
      <c r="C191" s="2">
        <f>AVERAGE(eod_group_score_df_positive!C191:C195)</f>
        <v>0.44518301299028507</v>
      </c>
      <c r="D191" s="2">
        <f>AVERAGE(eod_group_score_df_positive!D191:D195)</f>
        <v>0.22458079957752713</v>
      </c>
      <c r="E191" s="2">
        <f>AVERAGE(eod_group_score_df_positive!E191:E195)</f>
        <v>0.33045376615370298</v>
      </c>
      <c r="F191" s="2">
        <f>AVERAGE(eod_group_score_df_positive!F191:F195)</f>
        <v>0.84018739887469829</v>
      </c>
      <c r="G191" s="2">
        <f>AVERAGE(eod_group_score_df_positive!G191:G195)</f>
        <v>0.74955468506530676</v>
      </c>
      <c r="H191" s="2">
        <f>AVERAGE(eod_group_score_df_positive!H191:H195)</f>
        <v>0.2089667099292441</v>
      </c>
      <c r="I191" s="2">
        <f>AVERAGE(eod_group_score_df_positive!I191:I195)</f>
        <v>0.26400118706992282</v>
      </c>
      <c r="J191" s="2">
        <f>AVERAGE(eod_group_score_df_positive!J191:J195)</f>
        <v>0.26172629479875315</v>
      </c>
      <c r="K191" s="2">
        <f>AVERAGE(eod_group_score_df_positive!K191:K195)</f>
        <v>0.29501901808755843</v>
      </c>
      <c r="L191" s="2">
        <f>AVERAGE(eod_group_score_df_positive!L191:L195)</f>
        <v>0.33416190814073093</v>
      </c>
      <c r="M191" s="2">
        <f>AVERAGE(eod_group_score_df_positive!M191:M195)</f>
        <v>0.13472752193657794</v>
      </c>
      <c r="N191" s="2">
        <f>AVERAGE(eod_group_score_df_positive!N191:N195)</f>
        <v>0.77936196854281548</v>
      </c>
      <c r="O191" s="2">
        <f>AVERAGE(eod_group_score_df_positive!O191:O195)</f>
        <v>0.1948399401818269</v>
      </c>
      <c r="P191" s="2">
        <f>AVERAGE(eod_group_score_df_positive!P191:P195)</f>
        <v>0.25946619824466621</v>
      </c>
      <c r="Q191" s="2">
        <f>AVERAGE(eod_group_score_df_positive!Q191:Q195)</f>
        <v>0.25037588187212501</v>
      </c>
      <c r="R191" s="2">
        <f>AVERAGE(eod_group_score_df_positive!R191:R195)</f>
        <v>0.42796366584049206</v>
      </c>
      <c r="S191" s="2">
        <f>AVERAGE(eod_group_score_df_positive!S191:S195)</f>
        <v>0.33584334317225373</v>
      </c>
      <c r="T191" s="2">
        <f>AVERAGE(eod_group_score_df_positive!T191:T195)</f>
        <v>0.2839034074079908</v>
      </c>
      <c r="U191" s="2">
        <f>AVERAGE(eod_group_score_df_positive!U191:U195)</f>
        <v>0.76977180935990985</v>
      </c>
      <c r="V191" s="2">
        <f>AVERAGE(eod_group_score_df_positive!V191:V195)</f>
        <v>0.43177440273173062</v>
      </c>
      <c r="W191" s="2">
        <f>AVERAGE(eod_group_score_df_positive!W191:W195)</f>
        <v>0.23887763878000817</v>
      </c>
      <c r="X191" s="2">
        <f>AVERAGE(eod_group_score_df_positive!X191:X195)</f>
        <v>0.51412928218865583</v>
      </c>
      <c r="Y191" s="2">
        <f>AVERAGE(eod_group_score_df_positive!Y191:Y195)</f>
        <v>0.35272754493523439</v>
      </c>
      <c r="Z191" s="1" t="s">
        <v>277</v>
      </c>
      <c r="AA191" s="2">
        <f>ABS(AVERAGE(eod_group_score_df_negative!C191:C195))</f>
        <v>1.02049882587342</v>
      </c>
      <c r="AB191" s="2">
        <f>ABS(AVERAGE(eod_group_score_df_negative!D191:D195))</f>
        <v>8.214883007351291E-2</v>
      </c>
      <c r="AC191" s="2">
        <f>ABS(AVERAGE(eod_group_score_df_negative!E191:E195))</f>
        <v>1.3256467676492885</v>
      </c>
      <c r="AD191" s="2">
        <f>ABS(AVERAGE(eod_group_score_df_negative!F191:F195))</f>
        <v>0.62404850992519034</v>
      </c>
      <c r="AE191" s="2">
        <f>ABS(AVERAGE(eod_group_score_df_negative!G191:G195))</f>
        <v>1.7581664087165259</v>
      </c>
      <c r="AF191" s="2">
        <f>ABS(AVERAGE(eod_group_score_df_negative!H191:H195))</f>
        <v>0.15824016012068728</v>
      </c>
      <c r="AG191" s="2">
        <f>ABS(AVERAGE(eod_group_score_df_negative!I191:I195))</f>
        <v>0.72471738823545961</v>
      </c>
      <c r="AH191" s="2">
        <f>ABS(AVERAGE(eod_group_score_df_negative!J191:J195))</f>
        <v>1.4892036095588153</v>
      </c>
      <c r="AI191" s="2">
        <f>ABS(AVERAGE(eod_group_score_df_negative!K191:K195))</f>
        <v>7.8954137280351E-2</v>
      </c>
      <c r="AJ191" s="2">
        <f>ABS(AVERAGE(eod_group_score_df_negative!L191:L195))</f>
        <v>9.3860074782796191E-2</v>
      </c>
      <c r="AK191" s="2">
        <f>ABS(AVERAGE(eod_group_score_df_negative!M191:M195))</f>
        <v>0.27590203717321027</v>
      </c>
      <c r="AL191" s="2">
        <f>ABS(AVERAGE(eod_group_score_df_negative!N191:N195))</f>
        <v>0.62279838826285849</v>
      </c>
      <c r="AM191" s="2">
        <f>ABS(AVERAGE(eod_group_score_df_negative!O191:O195))</f>
        <v>0.45697061109842646</v>
      </c>
      <c r="AN191" s="2">
        <f>ABS(AVERAGE(eod_group_score_df_negative!P191:P195))</f>
        <v>0.62218919230458936</v>
      </c>
      <c r="AO191" s="2">
        <f>ABS(AVERAGE(eod_group_score_df_negative!Q191:Q195))</f>
        <v>0.59394217884012113</v>
      </c>
      <c r="AP191" s="2">
        <f>ABS(AVERAGE(eod_group_score_df_negative!R191:R195))</f>
        <v>1.24573124117018</v>
      </c>
      <c r="AQ191" s="2">
        <f>ABS(AVERAGE(eod_group_score_df_negative!S191:S195))</f>
        <v>1.2177267902390663</v>
      </c>
      <c r="AR191" s="2">
        <f>ABS(AVERAGE(eod_group_score_df_negative!T191:T195))</f>
        <v>0.86234783417079497</v>
      </c>
      <c r="AS191" s="2">
        <f>ABS(AVERAGE(eod_group_score_df_negative!U191:U195))</f>
        <v>0.49996069964631962</v>
      </c>
      <c r="AT191" s="2">
        <f>ABS(AVERAGE(eod_group_score_df_negative!V191:V195))</f>
        <v>0.75682989003625256</v>
      </c>
      <c r="AU191" s="2">
        <f>ABS(AVERAGE(eod_group_score_df_negative!W191:W195))</f>
        <v>0.68522173276223575</v>
      </c>
      <c r="AV191" s="2">
        <f>ABS(AVERAGE(eod_group_score_df_negative!X191:X195))</f>
        <v>0.71268438282943147</v>
      </c>
      <c r="AW191" s="2">
        <f>ABS(AVERAGE(eod_group_score_df_negative!Y191:Y195))</f>
        <v>0.52943957266609798</v>
      </c>
      <c r="AX191" t="s">
        <v>277</v>
      </c>
      <c r="AY191" s="4">
        <f t="shared" si="468"/>
        <v>-0.3925243512119645</v>
      </c>
      <c r="AZ191" s="4">
        <f t="shared" si="469"/>
        <v>0.46435673549391399</v>
      </c>
      <c r="BA191" s="4">
        <f t="shared" si="470"/>
        <v>-0.60092547594938028</v>
      </c>
      <c r="BB191" s="4">
        <f t="shared" si="471"/>
        <v>0.14761206691526838</v>
      </c>
      <c r="BC191" s="4">
        <f t="shared" si="472"/>
        <v>-0.40220251213429659</v>
      </c>
      <c r="BD191" s="4">
        <f t="shared" si="473"/>
        <v>0.13814161429403327</v>
      </c>
      <c r="BE191" s="4">
        <f t="shared" si="474"/>
        <v>-0.46597304093658481</v>
      </c>
      <c r="BF191" s="4">
        <f t="shared" si="475"/>
        <v>-0.70104309241918761</v>
      </c>
      <c r="BG191" s="4">
        <f t="shared" si="476"/>
        <v>0.57775505462322796</v>
      </c>
      <c r="BH191" s="4">
        <f t="shared" si="477"/>
        <v>0.56142404583193684</v>
      </c>
      <c r="BI191" s="4">
        <f t="shared" si="478"/>
        <v>-0.34380017732451434</v>
      </c>
      <c r="BJ191" s="4">
        <f t="shared" si="479"/>
        <v>0.11165882669556547</v>
      </c>
      <c r="BK191" s="4">
        <f t="shared" si="480"/>
        <v>-0.40215775949274796</v>
      </c>
      <c r="BL191" s="4">
        <f t="shared" si="481"/>
        <v>-0.4114113041762873</v>
      </c>
      <c r="BM191" s="4">
        <f t="shared" si="482"/>
        <v>-0.40691572637706219</v>
      </c>
      <c r="BN191" s="4">
        <f t="shared" si="483"/>
        <v>-0.48860014564438986</v>
      </c>
      <c r="BO191" s="4">
        <f t="shared" si="484"/>
        <v>-0.56764958858366965</v>
      </c>
      <c r="BP191" s="4">
        <f t="shared" si="485"/>
        <v>-0.50464017466719202</v>
      </c>
      <c r="BQ191" s="4">
        <f t="shared" si="486"/>
        <v>0.2124944488699915</v>
      </c>
      <c r="BR191" s="4">
        <f t="shared" si="487"/>
        <v>-0.27347662235641373</v>
      </c>
      <c r="BS191" s="4">
        <f t="shared" si="488"/>
        <v>-0.48300443407651816</v>
      </c>
      <c r="BT191" s="4">
        <f t="shared" si="489"/>
        <v>-0.16184617623887348</v>
      </c>
      <c r="BU191" s="4">
        <f t="shared" si="490"/>
        <v>-0.20031581794995335</v>
      </c>
      <c r="BV191" t="s">
        <v>277</v>
      </c>
      <c r="BW191" s="1">
        <f t="shared" si="464"/>
        <v>45205</v>
      </c>
      <c r="BX191">
        <f>group_stock_price_index[[#This Row],[VNINDEX]]</f>
        <v>1128.54</v>
      </c>
      <c r="BY191" s="5">
        <f t="shared" si="491"/>
        <v>0</v>
      </c>
      <c r="BZ191" s="5">
        <f t="shared" si="492"/>
        <v>0</v>
      </c>
      <c r="CA191" s="5">
        <f t="shared" si="493"/>
        <v>0</v>
      </c>
      <c r="CB191" s="5">
        <f t="shared" si="494"/>
        <v>0</v>
      </c>
      <c r="CC191" s="5">
        <f t="shared" si="495"/>
        <v>0</v>
      </c>
      <c r="CD191" s="5">
        <f t="shared" ref="CD191:CE191" si="688">IF(AVERAGE(BS191:BS195)&lt;0,0,AVERAGE(BS191:BS195))</f>
        <v>0</v>
      </c>
      <c r="CE191" s="5">
        <f t="shared" si="688"/>
        <v>0</v>
      </c>
      <c r="CF191" s="5">
        <f t="shared" ref="CF191:CG191" si="689">IF(AVERAGE(BE191:BE195)&lt;0,0,AVERAGE(BE191:BE195))</f>
        <v>0</v>
      </c>
      <c r="CG191" s="5">
        <f t="shared" si="689"/>
        <v>0</v>
      </c>
      <c r="CH191" s="5">
        <f t="shared" si="498"/>
        <v>7.923090261803048E-2</v>
      </c>
      <c r="CI191" s="5">
        <f t="shared" si="499"/>
        <v>0</v>
      </c>
      <c r="CJ191" s="5">
        <f t="shared" si="500"/>
        <v>0.49627215588701867</v>
      </c>
      <c r="CK191" s="5">
        <f t="shared" si="501"/>
        <v>0.2394664678370253</v>
      </c>
      <c r="CL191" s="5">
        <f t="shared" si="502"/>
        <v>0.23373771374129867</v>
      </c>
      <c r="CM191" s="5">
        <f t="shared" si="503"/>
        <v>0.19339166469753039</v>
      </c>
      <c r="CN191" s="5">
        <f t="shared" si="504"/>
        <v>0</v>
      </c>
      <c r="CO191" s="5">
        <f t="shared" si="505"/>
        <v>0</v>
      </c>
      <c r="CP191" s="5">
        <f t="shared" si="506"/>
        <v>0</v>
      </c>
      <c r="CQ191" s="5">
        <f t="shared" si="507"/>
        <v>0</v>
      </c>
      <c r="CR191" s="5">
        <f t="shared" ref="CR191:CS191" si="690">IF(AVERAGE(BH191:BH195)&lt;0,0,AVERAGE(BH191:BH195))</f>
        <v>0.14268770837231837</v>
      </c>
      <c r="CS191" s="5">
        <f t="shared" si="690"/>
        <v>0</v>
      </c>
      <c r="CT191" s="5">
        <f t="shared" si="509"/>
        <v>0.49246799947633502</v>
      </c>
      <c r="CU191" s="5">
        <f t="shared" si="510"/>
        <v>0</v>
      </c>
    </row>
    <row r="192" spans="1:99" x14ac:dyDescent="0.25">
      <c r="A192" s="1">
        <f>eod_group_score_df_positive[[#This Row],[date]]</f>
        <v>45204</v>
      </c>
      <c r="B192" s="1" t="s">
        <v>277</v>
      </c>
      <c r="C192" s="2">
        <f>AVERAGE(eod_group_score_df_positive!C192:C196)</f>
        <v>0.12694135211780816</v>
      </c>
      <c r="D192" s="2">
        <f>AVERAGE(eod_group_score_df_positive!D192:D196)</f>
        <v>0.18107035421338416</v>
      </c>
      <c r="E192" s="2">
        <f>AVERAGE(eod_group_score_df_positive!E192:E196)</f>
        <v>0.17396182228851248</v>
      </c>
      <c r="F192" s="2">
        <f>AVERAGE(eod_group_score_df_positive!F192:F196)</f>
        <v>0.83741275313052965</v>
      </c>
      <c r="G192" s="2">
        <f>AVERAGE(eod_group_score_df_positive!G192:G196)</f>
        <v>0.39392630547632584</v>
      </c>
      <c r="H192" s="2">
        <f>AVERAGE(eod_group_score_df_positive!H192:H196)</f>
        <v>0.16412489921504028</v>
      </c>
      <c r="I192" s="2">
        <f>AVERAGE(eod_group_score_df_positive!I192:I196)</f>
        <v>0.19728883620938628</v>
      </c>
      <c r="J192" s="2">
        <f>AVERAGE(eod_group_score_df_positive!J192:J196)</f>
        <v>0.20895969154588542</v>
      </c>
      <c r="K192" s="2">
        <f>AVERAGE(eod_group_score_df_positive!K192:K196)</f>
        <v>0.31080640788979208</v>
      </c>
      <c r="L192" s="2">
        <f>AVERAGE(eod_group_score_df_positive!L192:L196)</f>
        <v>0.13708166046193634</v>
      </c>
      <c r="M192" s="2">
        <f>AVERAGE(eod_group_score_df_positive!M192:M196)</f>
        <v>0.1716969248469839</v>
      </c>
      <c r="N192" s="2">
        <f>AVERAGE(eod_group_score_df_positive!N192:N196)</f>
        <v>0.7142947689856719</v>
      </c>
      <c r="O192" s="2">
        <f>AVERAGE(eod_group_score_df_positive!O192:O196)</f>
        <v>0.17313780421158656</v>
      </c>
      <c r="P192" s="2">
        <f>AVERAGE(eod_group_score_df_positive!P192:P196)</f>
        <v>0.24381996107627163</v>
      </c>
      <c r="Q192" s="2">
        <f>AVERAGE(eod_group_score_df_positive!Q192:Q196)</f>
        <v>0.12542085514908438</v>
      </c>
      <c r="R192" s="2">
        <f>AVERAGE(eod_group_score_df_positive!R192:R196)</f>
        <v>0.14226052739877987</v>
      </c>
      <c r="S192" s="2">
        <f>AVERAGE(eod_group_score_df_positive!S192:S196)</f>
        <v>0.18257066385486723</v>
      </c>
      <c r="T192" s="2">
        <f>AVERAGE(eod_group_score_df_positive!T192:T196)</f>
        <v>0.19798572304726678</v>
      </c>
      <c r="U192" s="2">
        <f>AVERAGE(eod_group_score_df_positive!U192:U196)</f>
        <v>0.72038709807016676</v>
      </c>
      <c r="V192" s="2">
        <f>AVERAGE(eod_group_score_df_positive!V192:V196)</f>
        <v>0.2175334431154316</v>
      </c>
      <c r="W192" s="2">
        <f>AVERAGE(eod_group_score_df_positive!W192:W196)</f>
        <v>0.15419642669230629</v>
      </c>
      <c r="X192" s="2">
        <f>AVERAGE(eod_group_score_df_positive!X192:X196)</f>
        <v>0.31944666754842493</v>
      </c>
      <c r="Y192" s="2">
        <f>AVERAGE(eod_group_score_df_positive!Y192:Y196)</f>
        <v>0.31568643470157237</v>
      </c>
      <c r="Z192" s="1" t="s">
        <v>277</v>
      </c>
      <c r="AA192" s="2">
        <f>ABS(AVERAGE(eod_group_score_df_negative!C192:C196))</f>
        <v>1.0851056579545275</v>
      </c>
      <c r="AB192" s="2">
        <f>ABS(AVERAGE(eod_group_score_df_negative!D192:D196))</f>
        <v>6.096183039579374E-2</v>
      </c>
      <c r="AC192" s="2">
        <f>ABS(AVERAGE(eod_group_score_df_negative!E192:E196))</f>
        <v>1.3608956524853417</v>
      </c>
      <c r="AD192" s="2">
        <f>ABS(AVERAGE(eod_group_score_df_negative!F192:F196))</f>
        <v>0.64036517011225425</v>
      </c>
      <c r="AE192" s="2">
        <f>ABS(AVERAGE(eod_group_score_df_negative!G192:G196))</f>
        <v>1.8016796738022336</v>
      </c>
      <c r="AF192" s="2">
        <f>ABS(AVERAGE(eod_group_score_df_negative!H192:H196))</f>
        <v>0.17185432103252304</v>
      </c>
      <c r="AG192" s="2">
        <f>ABS(AVERAGE(eod_group_score_df_negative!I192:I196))</f>
        <v>0.72713129310714941</v>
      </c>
      <c r="AH192" s="2">
        <f>ABS(AVERAGE(eod_group_score_df_negative!J192:J196))</f>
        <v>1.5666482500962757</v>
      </c>
      <c r="AI192" s="2">
        <f>ABS(AVERAGE(eod_group_score_df_negative!K192:K196))</f>
        <v>7.9506389909422298E-2</v>
      </c>
      <c r="AJ192" s="2">
        <f>ABS(AVERAGE(eod_group_score_df_negative!L192:L196))</f>
        <v>9.3285430698162336E-2</v>
      </c>
      <c r="AK192" s="2">
        <f>ABS(AVERAGE(eod_group_score_df_negative!M192:M196))</f>
        <v>0.2780366620906593</v>
      </c>
      <c r="AL192" s="2">
        <f>ABS(AVERAGE(eod_group_score_df_negative!N192:N196))</f>
        <v>0.64275327708844654</v>
      </c>
      <c r="AM192" s="2">
        <f>ABS(AVERAGE(eod_group_score_df_negative!O192:O196))</f>
        <v>0.45765270314802142</v>
      </c>
      <c r="AN192" s="2">
        <f>ABS(AVERAGE(eod_group_score_df_negative!P192:P196))</f>
        <v>0.63055860384944484</v>
      </c>
      <c r="AO192" s="2">
        <f>ABS(AVERAGE(eod_group_score_df_negative!Q192:Q196))</f>
        <v>0.61974186635570461</v>
      </c>
      <c r="AP192" s="2">
        <f>ABS(AVERAGE(eod_group_score_df_negative!R192:R196))</f>
        <v>1.1932732400459807</v>
      </c>
      <c r="AQ192" s="2">
        <f>ABS(AVERAGE(eod_group_score_df_negative!S192:S196))</f>
        <v>1.2539536989233062</v>
      </c>
      <c r="AR192" s="2">
        <f>ABS(AVERAGE(eod_group_score_df_negative!T192:T196))</f>
        <v>0.87520053484263161</v>
      </c>
      <c r="AS192" s="2">
        <f>ABS(AVERAGE(eod_group_score_df_negative!U192:U196))</f>
        <v>0.50326502923689531</v>
      </c>
      <c r="AT192" s="2">
        <f>ABS(AVERAGE(eod_group_score_df_negative!V192:V196))</f>
        <v>0.76466680981580359</v>
      </c>
      <c r="AU192" s="2">
        <f>ABS(AVERAGE(eod_group_score_df_negative!W192:W196))</f>
        <v>0.69946600996431818</v>
      </c>
      <c r="AV192" s="2">
        <f>ABS(AVERAGE(eod_group_score_df_negative!X192:X196))</f>
        <v>0.74252312071343873</v>
      </c>
      <c r="AW192" s="2">
        <f>ABS(AVERAGE(eod_group_score_df_negative!Y192:Y196))</f>
        <v>0.54715252734548503</v>
      </c>
      <c r="AX192" t="s">
        <v>277</v>
      </c>
      <c r="AY192" s="4">
        <f t="shared" si="468"/>
        <v>-0.79053394618706696</v>
      </c>
      <c r="AZ192" s="4">
        <f t="shared" si="469"/>
        <v>0.49625021569563554</v>
      </c>
      <c r="BA192" s="4">
        <f t="shared" si="470"/>
        <v>-0.77331859778818357</v>
      </c>
      <c r="BB192" s="4">
        <f t="shared" si="471"/>
        <v>0.13334045658625154</v>
      </c>
      <c r="BC192" s="4">
        <f t="shared" si="472"/>
        <v>-0.64116848906946078</v>
      </c>
      <c r="BD192" s="4">
        <f t="shared" si="473"/>
        <v>-2.3005654372872841E-2</v>
      </c>
      <c r="BE192" s="4">
        <f t="shared" si="474"/>
        <v>-0.57316196401899944</v>
      </c>
      <c r="BF192" s="4">
        <f t="shared" si="475"/>
        <v>-0.764633073951415</v>
      </c>
      <c r="BG192" s="4">
        <f t="shared" si="476"/>
        <v>0.59260167559085697</v>
      </c>
      <c r="BH192" s="4">
        <f t="shared" si="477"/>
        <v>0.19011495758019037</v>
      </c>
      <c r="BI192" s="4">
        <f t="shared" si="478"/>
        <v>-0.23645051277528822</v>
      </c>
      <c r="BJ192" s="4">
        <f t="shared" si="479"/>
        <v>5.2718466456800707E-2</v>
      </c>
      <c r="BK192" s="4">
        <f t="shared" si="480"/>
        <v>-0.4510449913512023</v>
      </c>
      <c r="BL192" s="4">
        <f t="shared" si="481"/>
        <v>-0.44230114767969969</v>
      </c>
      <c r="BM192" s="4">
        <f t="shared" si="482"/>
        <v>-0.66337324310639623</v>
      </c>
      <c r="BN192" s="4">
        <f t="shared" si="483"/>
        <v>-0.78696079295551935</v>
      </c>
      <c r="BO192" s="4">
        <f t="shared" si="484"/>
        <v>-0.74581612594194535</v>
      </c>
      <c r="BP192" s="4">
        <f t="shared" si="485"/>
        <v>-0.63103194512284044</v>
      </c>
      <c r="BQ192" s="4">
        <f t="shared" si="486"/>
        <v>0.17743774066825696</v>
      </c>
      <c r="BR192" s="4">
        <f t="shared" si="487"/>
        <v>-0.55704869253243539</v>
      </c>
      <c r="BS192" s="4">
        <f t="shared" si="488"/>
        <v>-0.63874145078652456</v>
      </c>
      <c r="BT192" s="4">
        <f t="shared" si="489"/>
        <v>-0.39838840788255109</v>
      </c>
      <c r="BU192" s="4">
        <f t="shared" si="490"/>
        <v>-0.2682610577700002</v>
      </c>
      <c r="BV192" t="s">
        <v>277</v>
      </c>
      <c r="BW192" s="1">
        <f t="shared" si="464"/>
        <v>45204</v>
      </c>
      <c r="BX192">
        <f>group_stock_price_index[[#This Row],[VNINDEX]]</f>
        <v>1113.8900000000001</v>
      </c>
      <c r="BY192" s="5">
        <f t="shared" si="491"/>
        <v>0</v>
      </c>
      <c r="BZ192" s="5">
        <f t="shared" si="492"/>
        <v>0</v>
      </c>
      <c r="CA192" s="5">
        <f t="shared" si="493"/>
        <v>0</v>
      </c>
      <c r="CB192" s="5">
        <f t="shared" si="494"/>
        <v>0</v>
      </c>
      <c r="CC192" s="5">
        <f t="shared" si="495"/>
        <v>0</v>
      </c>
      <c r="CD192" s="5">
        <f t="shared" ref="CD192:CE192" si="691">IF(AVERAGE(BS192:BS196)&lt;0,0,AVERAGE(BS192:BS196))</f>
        <v>0</v>
      </c>
      <c r="CE192" s="5">
        <f t="shared" si="691"/>
        <v>0</v>
      </c>
      <c r="CF192" s="5">
        <f t="shared" ref="CF192:CG192" si="692">IF(AVERAGE(BE192:BE196)&lt;0,0,AVERAGE(BE192:BE196))</f>
        <v>0</v>
      </c>
      <c r="CG192" s="5">
        <f t="shared" si="692"/>
        <v>0</v>
      </c>
      <c r="CH192" s="5">
        <f t="shared" si="498"/>
        <v>0</v>
      </c>
      <c r="CI192" s="5">
        <f t="shared" si="499"/>
        <v>0</v>
      </c>
      <c r="CJ192" s="5">
        <f t="shared" si="500"/>
        <v>0.27491773387347557</v>
      </c>
      <c r="CK192" s="5">
        <f t="shared" si="501"/>
        <v>3.9152310799434063E-2</v>
      </c>
      <c r="CL192" s="5">
        <f t="shared" si="502"/>
        <v>8.844390499900201E-2</v>
      </c>
      <c r="CM192" s="5">
        <f t="shared" si="503"/>
        <v>0.11156710087397488</v>
      </c>
      <c r="CN192" s="5">
        <f t="shared" si="504"/>
        <v>0</v>
      </c>
      <c r="CO192" s="5">
        <f t="shared" si="505"/>
        <v>0</v>
      </c>
      <c r="CP192" s="5">
        <f t="shared" si="506"/>
        <v>0</v>
      </c>
      <c r="CQ192" s="5">
        <f t="shared" si="507"/>
        <v>0</v>
      </c>
      <c r="CR192" s="5">
        <f t="shared" ref="CR192:CS192" si="693">IF(AVERAGE(BH192:BH196)&lt;0,0,AVERAGE(BH192:BH196))</f>
        <v>0</v>
      </c>
      <c r="CS192" s="5">
        <f t="shared" si="693"/>
        <v>0</v>
      </c>
      <c r="CT192" s="5">
        <f t="shared" si="509"/>
        <v>0.24623158740946752</v>
      </c>
      <c r="CU192" s="5">
        <f t="shared" si="510"/>
        <v>0</v>
      </c>
    </row>
    <row r="193" spans="1:99" x14ac:dyDescent="0.25">
      <c r="A193" s="1">
        <f>eod_group_score_df_positive[[#This Row],[date]]</f>
        <v>45203</v>
      </c>
      <c r="B193" s="1" t="s">
        <v>277</v>
      </c>
      <c r="C193" s="2">
        <f>AVERAGE(eod_group_score_df_positive!C193:C197)</f>
        <v>0.13005399938338658</v>
      </c>
      <c r="D193" s="2">
        <f>AVERAGE(eod_group_score_df_positive!D193:D197)</f>
        <v>0.13577150281467781</v>
      </c>
      <c r="E193" s="2">
        <f>AVERAGE(eod_group_score_df_positive!E193:E197)</f>
        <v>0.18696228280796304</v>
      </c>
      <c r="F193" s="2">
        <f>AVERAGE(eod_group_score_df_positive!F193:F197)</f>
        <v>0.61411018576080134</v>
      </c>
      <c r="G193" s="2">
        <f>AVERAGE(eod_group_score_df_positive!G193:G197)</f>
        <v>0.41834835900618594</v>
      </c>
      <c r="H193" s="2">
        <f>AVERAGE(eod_group_score_df_positive!H193:H197)</f>
        <v>0.17660354434809938</v>
      </c>
      <c r="I193" s="2">
        <f>AVERAGE(eod_group_score_df_positive!I193:I197)</f>
        <v>0.23305823823879895</v>
      </c>
      <c r="J193" s="2">
        <f>AVERAGE(eod_group_score_df_positive!J193:J197)</f>
        <v>0.83838459469134785</v>
      </c>
      <c r="K193" s="2">
        <f>AVERAGE(eod_group_score_df_positive!K193:K197)</f>
        <v>0.31342617970857745</v>
      </c>
      <c r="L193" s="2">
        <f>AVERAGE(eod_group_score_df_positive!L193:L197)</f>
        <v>0.12908070547557007</v>
      </c>
      <c r="M193" s="2">
        <f>AVERAGE(eod_group_score_df_positive!M193:M197)</f>
        <v>0.22845011001537924</v>
      </c>
      <c r="N193" s="2">
        <f>AVERAGE(eod_group_score_df_positive!N193:N197)</f>
        <v>0.72266167776908852</v>
      </c>
      <c r="O193" s="2">
        <f>AVERAGE(eod_group_score_df_positive!O193:O197)</f>
        <v>0.19277081846417149</v>
      </c>
      <c r="P193" s="2">
        <f>AVERAGE(eod_group_score_df_positive!P193:P197)</f>
        <v>0.25343534137823542</v>
      </c>
      <c r="Q193" s="2">
        <f>AVERAGE(eod_group_score_df_positive!Q193:Q197)</f>
        <v>0.16586419585061346</v>
      </c>
      <c r="R193" s="2">
        <f>AVERAGE(eod_group_score_df_positive!R193:R197)</f>
        <v>0.14563852882848066</v>
      </c>
      <c r="S193" s="2">
        <f>AVERAGE(eod_group_score_df_positive!S193:S197)</f>
        <v>0.28750374601204742</v>
      </c>
      <c r="T193" s="2">
        <f>AVERAGE(eod_group_score_df_positive!T193:T197)</f>
        <v>0.18550475892418064</v>
      </c>
      <c r="U193" s="2">
        <f>AVERAGE(eod_group_score_df_positive!U193:U197)</f>
        <v>0.72162733511586286</v>
      </c>
      <c r="V193" s="2">
        <f>AVERAGE(eod_group_score_df_positive!V193:V197)</f>
        <v>0.43780847841741205</v>
      </c>
      <c r="W193" s="2">
        <f>AVERAGE(eod_group_score_df_positive!W193:W197)</f>
        <v>0.17137422816669654</v>
      </c>
      <c r="X193" s="2">
        <f>AVERAGE(eod_group_score_df_positive!X193:X197)</f>
        <v>0.3129946116993077</v>
      </c>
      <c r="Y193" s="2">
        <f>AVERAGE(eod_group_score_df_positive!Y193:Y197)</f>
        <v>0.34141808042552235</v>
      </c>
      <c r="Z193" s="1" t="s">
        <v>277</v>
      </c>
      <c r="AA193" s="2">
        <f>ABS(AVERAGE(eod_group_score_df_negative!C193:C197))</f>
        <v>0.69946019124512815</v>
      </c>
      <c r="AB193" s="2">
        <f>ABS(AVERAGE(eod_group_score_df_negative!D193:D197))</f>
        <v>5.5372313115378727E-2</v>
      </c>
      <c r="AC193" s="2">
        <f>ABS(AVERAGE(eod_group_score_df_negative!E193:E197))</f>
        <v>1.172690676452411</v>
      </c>
      <c r="AD193" s="2">
        <f>ABS(AVERAGE(eod_group_score_df_negative!F193:F197))</f>
        <v>0.60010936744540633</v>
      </c>
      <c r="AE193" s="2">
        <f>ABS(AVERAGE(eod_group_score_df_negative!G193:G197))</f>
        <v>1.5942771791332511</v>
      </c>
      <c r="AF193" s="2">
        <f>ABS(AVERAGE(eod_group_score_df_negative!H193:H197))</f>
        <v>9.6528831618864414E-2</v>
      </c>
      <c r="AG193" s="2">
        <f>ABS(AVERAGE(eod_group_score_df_negative!I193:I197))</f>
        <v>0.51175942387675721</v>
      </c>
      <c r="AH193" s="2">
        <f>ABS(AVERAGE(eod_group_score_df_negative!J193:J197))</f>
        <v>1.3125289221702776</v>
      </c>
      <c r="AI193" s="2">
        <f>ABS(AVERAGE(eod_group_score_df_negative!K193:K197))</f>
        <v>5.7522730897091499E-2</v>
      </c>
      <c r="AJ193" s="2">
        <f>ABS(AVERAGE(eod_group_score_df_negative!L193:L197))</f>
        <v>0.12713107048218675</v>
      </c>
      <c r="AK193" s="2">
        <f>ABS(AVERAGE(eod_group_score_df_negative!M193:M197))</f>
        <v>0.25654435681639109</v>
      </c>
      <c r="AL193" s="2">
        <f>ABS(AVERAGE(eod_group_score_df_negative!N193:N197))</f>
        <v>0.55607602715377713</v>
      </c>
      <c r="AM193" s="2">
        <f>ABS(AVERAGE(eod_group_score_df_negative!O193:O197))</f>
        <v>0.44256844898885295</v>
      </c>
      <c r="AN193" s="2">
        <f>ABS(AVERAGE(eod_group_score_df_negative!P193:P197))</f>
        <v>0.67369648489964518</v>
      </c>
      <c r="AO193" s="2">
        <f>ABS(AVERAGE(eod_group_score_df_negative!Q193:Q197))</f>
        <v>0.55439973374888962</v>
      </c>
      <c r="AP193" s="2">
        <f>ABS(AVERAGE(eod_group_score_df_negative!R193:R197))</f>
        <v>1.0713182067495606</v>
      </c>
      <c r="AQ193" s="2">
        <f>ABS(AVERAGE(eod_group_score_df_negative!S193:S197))</f>
        <v>1.1542150449091628</v>
      </c>
      <c r="AR193" s="2">
        <f>ABS(AVERAGE(eod_group_score_df_negative!T193:T197))</f>
        <v>0.7323948713247358</v>
      </c>
      <c r="AS193" s="2">
        <f>ABS(AVERAGE(eod_group_score_df_negative!U193:U197))</f>
        <v>0.25602971401535124</v>
      </c>
      <c r="AT193" s="2">
        <f>ABS(AVERAGE(eod_group_score_df_negative!V193:V197))</f>
        <v>0.66280633723227766</v>
      </c>
      <c r="AU193" s="2">
        <f>ABS(AVERAGE(eod_group_score_df_negative!W193:W197))</f>
        <v>0.69513992327323582</v>
      </c>
      <c r="AV193" s="2">
        <f>ABS(AVERAGE(eod_group_score_df_negative!X193:X197))</f>
        <v>0.6686986132394368</v>
      </c>
      <c r="AW193" s="2">
        <f>ABS(AVERAGE(eod_group_score_df_negative!Y193:Y197))</f>
        <v>0.55379688381965642</v>
      </c>
      <c r="AX193" t="s">
        <v>277</v>
      </c>
      <c r="AY193" s="4">
        <f t="shared" si="468"/>
        <v>-0.68643333446810373</v>
      </c>
      <c r="AZ193" s="4">
        <f t="shared" si="469"/>
        <v>0.42062145357984698</v>
      </c>
      <c r="BA193" s="4">
        <f t="shared" si="470"/>
        <v>-0.7249852890260069</v>
      </c>
      <c r="BB193" s="4">
        <f t="shared" si="471"/>
        <v>1.1530713929309695E-2</v>
      </c>
      <c r="BC193" s="4">
        <f t="shared" si="472"/>
        <v>-0.58427601053604217</v>
      </c>
      <c r="BD193" s="4">
        <f t="shared" si="473"/>
        <v>0.29317180889211114</v>
      </c>
      <c r="BE193" s="4">
        <f t="shared" si="474"/>
        <v>-0.37418713305796797</v>
      </c>
      <c r="BF193" s="4">
        <f t="shared" si="475"/>
        <v>-0.22043858284490608</v>
      </c>
      <c r="BG193" s="4">
        <f t="shared" si="476"/>
        <v>0.68986170735387298</v>
      </c>
      <c r="BH193" s="4">
        <f t="shared" si="477"/>
        <v>7.6094667627797635E-3</v>
      </c>
      <c r="BI193" s="4">
        <f t="shared" si="478"/>
        <v>-5.792694292893219E-2</v>
      </c>
      <c r="BJ193" s="4">
        <f t="shared" si="479"/>
        <v>0.13027351111490057</v>
      </c>
      <c r="BK193" s="4">
        <f t="shared" si="480"/>
        <v>-0.39317203157626474</v>
      </c>
      <c r="BL193" s="4">
        <f t="shared" si="481"/>
        <v>-0.45329168043838547</v>
      </c>
      <c r="BM193" s="4">
        <f t="shared" si="482"/>
        <v>-0.53943495145497322</v>
      </c>
      <c r="BN193" s="4">
        <f t="shared" si="483"/>
        <v>-0.76065126298955243</v>
      </c>
      <c r="BO193" s="4">
        <f t="shared" si="484"/>
        <v>-0.60116529267355656</v>
      </c>
      <c r="BP193" s="4">
        <f t="shared" si="485"/>
        <v>-0.59580600577456311</v>
      </c>
      <c r="BQ193" s="4">
        <f t="shared" si="486"/>
        <v>0.4762381875262503</v>
      </c>
      <c r="BR193" s="4">
        <f t="shared" si="487"/>
        <v>-0.20442924774009155</v>
      </c>
      <c r="BS193" s="4">
        <f t="shared" si="488"/>
        <v>-0.60445140363393968</v>
      </c>
      <c r="BT193" s="4">
        <f t="shared" si="489"/>
        <v>-0.36233722766327969</v>
      </c>
      <c r="BU193" s="4">
        <f t="shared" si="490"/>
        <v>-0.23723777179395808</v>
      </c>
      <c r="BV193" t="s">
        <v>277</v>
      </c>
      <c r="BW193" s="1">
        <f t="shared" si="464"/>
        <v>45203</v>
      </c>
      <c r="BX193">
        <f>group_stock_price_index[[#This Row],[VNINDEX]]</f>
        <v>1128.67</v>
      </c>
      <c r="BY193" s="5">
        <f t="shared" si="491"/>
        <v>0</v>
      </c>
      <c r="BZ193" s="5">
        <f t="shared" si="492"/>
        <v>0</v>
      </c>
      <c r="CA193" s="5">
        <f t="shared" si="493"/>
        <v>0</v>
      </c>
      <c r="CB193" s="5">
        <f t="shared" si="494"/>
        <v>0</v>
      </c>
      <c r="CC193" s="5">
        <f t="shared" si="495"/>
        <v>0</v>
      </c>
      <c r="CD193" s="5">
        <f t="shared" ref="CD193:CE193" si="694">IF(AVERAGE(BS193:BS197)&lt;0,0,AVERAGE(BS193:BS197))</f>
        <v>0</v>
      </c>
      <c r="CE193" s="5">
        <f t="shared" si="694"/>
        <v>0</v>
      </c>
      <c r="CF193" s="5">
        <f t="shared" ref="CF193:CG193" si="695">IF(AVERAGE(BE193:BE197)&lt;0,0,AVERAGE(BE193:BE197))</f>
        <v>0</v>
      </c>
      <c r="CG193" s="5">
        <f t="shared" si="695"/>
        <v>1.1636108385514116E-2</v>
      </c>
      <c r="CH193" s="5">
        <f t="shared" si="498"/>
        <v>0</v>
      </c>
      <c r="CI193" s="5">
        <f t="shared" si="499"/>
        <v>0</v>
      </c>
      <c r="CJ193" s="5">
        <f t="shared" si="500"/>
        <v>4.6186560349488051E-2</v>
      </c>
      <c r="CK193" s="5">
        <f t="shared" si="501"/>
        <v>0</v>
      </c>
      <c r="CL193" s="5">
        <f t="shared" si="502"/>
        <v>0</v>
      </c>
      <c r="CM193" s="5">
        <f t="shared" si="503"/>
        <v>2.3501793416699723E-2</v>
      </c>
      <c r="CN193" s="5">
        <f t="shared" si="504"/>
        <v>0</v>
      </c>
      <c r="CO193" s="5">
        <f t="shared" si="505"/>
        <v>0</v>
      </c>
      <c r="CP193" s="5">
        <f t="shared" si="506"/>
        <v>0</v>
      </c>
      <c r="CQ193" s="5">
        <f t="shared" si="507"/>
        <v>0.11146467464953783</v>
      </c>
      <c r="CR193" s="5">
        <f t="shared" ref="CR193:CS193" si="696">IF(AVERAGE(BH193:BH197)&lt;0,0,AVERAGE(BH193:BH197))</f>
        <v>0</v>
      </c>
      <c r="CS193" s="5">
        <f t="shared" si="696"/>
        <v>0</v>
      </c>
      <c r="CT193" s="5">
        <f t="shared" si="509"/>
        <v>3.1808150804322956E-2</v>
      </c>
      <c r="CU193" s="5">
        <f t="shared" si="510"/>
        <v>0</v>
      </c>
    </row>
    <row r="194" spans="1:99" x14ac:dyDescent="0.25">
      <c r="A194" s="1">
        <f>eod_group_score_df_positive[[#This Row],[date]]</f>
        <v>45202</v>
      </c>
      <c r="B194" s="1" t="s">
        <v>277</v>
      </c>
      <c r="C194" s="2">
        <f>AVERAGE(eod_group_score_df_positive!C194:C198)</f>
        <v>0.37624865711333971</v>
      </c>
      <c r="D194" s="2">
        <f>AVERAGE(eod_group_score_df_positive!D194:D198)</f>
        <v>0.11461350421553207</v>
      </c>
      <c r="E194" s="2">
        <f>AVERAGE(eod_group_score_df_positive!E194:E198)</f>
        <v>0.36588501490980352</v>
      </c>
      <c r="F194" s="2">
        <f>AVERAGE(eod_group_score_df_positive!F194:F198)</f>
        <v>0.8488527192679991</v>
      </c>
      <c r="G194" s="2">
        <f>AVERAGE(eod_group_score_df_positive!G194:G198)</f>
        <v>0.78222430653618868</v>
      </c>
      <c r="H194" s="2">
        <f>AVERAGE(eod_group_score_df_positive!H194:H198)</f>
        <v>0.21227046431502652</v>
      </c>
      <c r="I194" s="2">
        <f>AVERAGE(eod_group_score_df_positive!I194:I198)</f>
        <v>0.37904690925579609</v>
      </c>
      <c r="J194" s="2">
        <f>AVERAGE(eod_group_score_df_positive!J194:J198)</f>
        <v>0.993663256510945</v>
      </c>
      <c r="K194" s="2">
        <f>AVERAGE(eod_group_score_df_positive!K194:K198)</f>
        <v>0.54085245224274403</v>
      </c>
      <c r="L194" s="2">
        <f>AVERAGE(eod_group_score_df_positive!L194:L198)</f>
        <v>0.1092293896523652</v>
      </c>
      <c r="M194" s="2">
        <f>AVERAGE(eod_group_score_df_positive!M194:M198)</f>
        <v>0.43804734939090595</v>
      </c>
      <c r="N194" s="2">
        <f>AVERAGE(eod_group_score_df_positive!N194:N198)</f>
        <v>0.39599734182935259</v>
      </c>
      <c r="O194" s="2">
        <f>AVERAGE(eod_group_score_df_positive!O194:O198)</f>
        <v>0.24811675916435991</v>
      </c>
      <c r="P194" s="2">
        <f>AVERAGE(eod_group_score_df_positive!P194:P198)</f>
        <v>0.3081658598463235</v>
      </c>
      <c r="Q194" s="2">
        <f>AVERAGE(eod_group_score_df_positive!Q194:Q198)</f>
        <v>0.27515673445265521</v>
      </c>
      <c r="R194" s="2">
        <f>AVERAGE(eod_group_score_df_positive!R194:R198)</f>
        <v>0.16704105283841728</v>
      </c>
      <c r="S194" s="2">
        <f>AVERAGE(eod_group_score_df_positive!S194:S198)</f>
        <v>0.34224338602707516</v>
      </c>
      <c r="T194" s="2">
        <f>AVERAGE(eod_group_score_df_positive!T194:T198)</f>
        <v>0.34095615971340965</v>
      </c>
      <c r="U194" s="2">
        <f>AVERAGE(eod_group_score_df_positive!U194:U198)</f>
        <v>0.79934922570318623</v>
      </c>
      <c r="V194" s="2">
        <f>AVERAGE(eod_group_score_df_positive!V194:V198)</f>
        <v>0.69932274771133118</v>
      </c>
      <c r="W194" s="2">
        <f>AVERAGE(eod_group_score_df_positive!W194:W198)</f>
        <v>0.23225182721876675</v>
      </c>
      <c r="X194" s="2">
        <f>AVERAGE(eod_group_score_df_positive!X194:X198)</f>
        <v>0.50059688421368798</v>
      </c>
      <c r="Y194" s="2">
        <f>AVERAGE(eod_group_score_df_positive!Y194:Y198)</f>
        <v>0.28187880281057864</v>
      </c>
      <c r="Z194" s="1" t="s">
        <v>277</v>
      </c>
      <c r="AA194" s="2">
        <f>ABS(AVERAGE(eod_group_score_df_negative!C194:C198))</f>
        <v>0.69946019124512815</v>
      </c>
      <c r="AB194" s="2">
        <f>ABS(AVERAGE(eod_group_score_df_negative!D194:D198))</f>
        <v>5.5372313115378727E-2</v>
      </c>
      <c r="AC194" s="2">
        <f>ABS(AVERAGE(eod_group_score_df_negative!E194:E198))</f>
        <v>1.1725991873940733</v>
      </c>
      <c r="AD194" s="2">
        <f>ABS(AVERAGE(eod_group_score_df_negative!F194:F198))</f>
        <v>0.60001863793074572</v>
      </c>
      <c r="AE194" s="2">
        <f>ABS(AVERAGE(eod_group_score_df_negative!G194:G198))</f>
        <v>1.5929886698066911</v>
      </c>
      <c r="AF194" s="2">
        <f>ABS(AVERAGE(eod_group_score_df_negative!H194:H198))</f>
        <v>8.9215230602660539E-2</v>
      </c>
      <c r="AG194" s="2">
        <f>ABS(AVERAGE(eod_group_score_df_negative!I194:I198))</f>
        <v>0.51024444479991904</v>
      </c>
      <c r="AH194" s="2">
        <f>ABS(AVERAGE(eod_group_score_df_negative!J194:J198))</f>
        <v>1.3133339021794996</v>
      </c>
      <c r="AI194" s="2">
        <f>ABS(AVERAGE(eod_group_score_df_negative!K194:K198))</f>
        <v>5.7522730897091499E-2</v>
      </c>
      <c r="AJ194" s="2">
        <f>ABS(AVERAGE(eod_group_score_df_negative!L194:L198))</f>
        <v>0.10897130358973564</v>
      </c>
      <c r="AK194" s="2">
        <f>ABS(AVERAGE(eod_group_score_df_negative!M194:M198))</f>
        <v>0.25430917931812858</v>
      </c>
      <c r="AL194" s="2">
        <f>ABS(AVERAGE(eod_group_score_df_negative!N194:N198))</f>
        <v>0.55608879826565683</v>
      </c>
      <c r="AM194" s="2">
        <f>ABS(AVERAGE(eod_group_score_df_negative!O194:O198))</f>
        <v>0.44254002188196084</v>
      </c>
      <c r="AN194" s="2">
        <f>ABS(AVERAGE(eod_group_score_df_negative!P194:P198))</f>
        <v>0.67129369705488462</v>
      </c>
      <c r="AO194" s="2">
        <f>ABS(AVERAGE(eod_group_score_df_negative!Q194:Q198))</f>
        <v>0.54929793112761782</v>
      </c>
      <c r="AP194" s="2">
        <f>ABS(AVERAGE(eod_group_score_df_negative!R194:R198))</f>
        <v>1.0713182067495606</v>
      </c>
      <c r="AQ194" s="2">
        <f>ABS(AVERAGE(eod_group_score_df_negative!S194:S198))</f>
        <v>1.1541474148895579</v>
      </c>
      <c r="AR194" s="2">
        <f>ABS(AVERAGE(eod_group_score_df_negative!T194:T198))</f>
        <v>0.73142337084015685</v>
      </c>
      <c r="AS194" s="2">
        <f>ABS(AVERAGE(eod_group_score_df_negative!U194:U198))</f>
        <v>0.25602971401535124</v>
      </c>
      <c r="AT194" s="2">
        <f>ABS(AVERAGE(eod_group_score_df_negative!V194:V198))</f>
        <v>0.68704536980858366</v>
      </c>
      <c r="AU194" s="2">
        <f>ABS(AVERAGE(eod_group_score_df_negative!W194:W198))</f>
        <v>0.69619278568981824</v>
      </c>
      <c r="AV194" s="2">
        <f>ABS(AVERAGE(eod_group_score_df_negative!X194:X198))</f>
        <v>0.67008193538419714</v>
      </c>
      <c r="AW194" s="2">
        <f>ABS(AVERAGE(eod_group_score_df_negative!Y194:Y198))</f>
        <v>0.55958627598691069</v>
      </c>
      <c r="AX194" t="s">
        <v>277</v>
      </c>
      <c r="AY194" s="4">
        <f t="shared" si="468"/>
        <v>-0.30046376826314053</v>
      </c>
      <c r="AZ194" s="4">
        <f t="shared" si="469"/>
        <v>0.34850666973485633</v>
      </c>
      <c r="BA194" s="4">
        <f t="shared" si="470"/>
        <v>-0.52435648755847941</v>
      </c>
      <c r="BB194" s="4">
        <f t="shared" si="471"/>
        <v>0.17174339191738211</v>
      </c>
      <c r="BC194" s="4">
        <f t="shared" si="472"/>
        <v>-0.34134385899105263</v>
      </c>
      <c r="BD194" s="4">
        <f t="shared" si="473"/>
        <v>0.40816276124133538</v>
      </c>
      <c r="BE194" s="4">
        <f t="shared" si="474"/>
        <v>-0.14753042964578655</v>
      </c>
      <c r="BF194" s="4">
        <f t="shared" si="475"/>
        <v>-0.13856568676920869</v>
      </c>
      <c r="BG194" s="4">
        <f t="shared" si="476"/>
        <v>0.80773690982552371</v>
      </c>
      <c r="BH194" s="4">
        <f t="shared" si="477"/>
        <v>1.182792129552054E-3</v>
      </c>
      <c r="BI194" s="4">
        <f t="shared" si="478"/>
        <v>0.26538085863850364</v>
      </c>
      <c r="BJ194" s="4">
        <f t="shared" si="479"/>
        <v>-0.16814807998394829</v>
      </c>
      <c r="BK194" s="4">
        <f t="shared" si="480"/>
        <v>-0.28150489223179204</v>
      </c>
      <c r="BL194" s="4">
        <f t="shared" si="481"/>
        <v>-0.37074306401932178</v>
      </c>
      <c r="BM194" s="4">
        <f t="shared" si="482"/>
        <v>-0.33251215393634143</v>
      </c>
      <c r="BN194" s="4">
        <f t="shared" si="483"/>
        <v>-0.73022198276452588</v>
      </c>
      <c r="BO194" s="4">
        <f t="shared" si="484"/>
        <v>-0.54257485969917796</v>
      </c>
      <c r="BP194" s="4">
        <f t="shared" si="485"/>
        <v>-0.36411289100714789</v>
      </c>
      <c r="BQ194" s="4">
        <f t="shared" si="486"/>
        <v>0.51480988604219702</v>
      </c>
      <c r="BR194" s="4">
        <f t="shared" si="487"/>
        <v>8.855784944557599E-3</v>
      </c>
      <c r="BS194" s="4">
        <f t="shared" si="488"/>
        <v>-0.49969696847897083</v>
      </c>
      <c r="BT194" s="4">
        <f t="shared" si="489"/>
        <v>-0.14477502140913878</v>
      </c>
      <c r="BU194" s="4">
        <f t="shared" si="490"/>
        <v>-0.33002851832329733</v>
      </c>
      <c r="BV194" t="s">
        <v>277</v>
      </c>
      <c r="BW194" s="1">
        <f t="shared" ref="BW194:BW241" si="697">A194</f>
        <v>45202</v>
      </c>
      <c r="BX194">
        <f>group_stock_price_index[[#This Row],[VNINDEX]]</f>
        <v>1118.0999999999999</v>
      </c>
      <c r="BY194" s="5">
        <f t="shared" si="491"/>
        <v>0</v>
      </c>
      <c r="BZ194" s="5">
        <f t="shared" si="492"/>
        <v>0</v>
      </c>
      <c r="CA194" s="5">
        <f t="shared" si="493"/>
        <v>0</v>
      </c>
      <c r="CB194" s="5">
        <f t="shared" si="494"/>
        <v>0</v>
      </c>
      <c r="CC194" s="5">
        <f t="shared" si="495"/>
        <v>0</v>
      </c>
      <c r="CD194" s="5">
        <f t="shared" ref="CD194:CE194" si="698">IF(AVERAGE(BS194:BS198)&lt;0,0,AVERAGE(BS194:BS198))</f>
        <v>0</v>
      </c>
      <c r="CE194" s="5">
        <f t="shared" si="698"/>
        <v>0</v>
      </c>
      <c r="CF194" s="5">
        <f t="shared" ref="CF194:CG194" si="699">IF(AVERAGE(BE194:BE198)&lt;0,0,AVERAGE(BE194:BE198))</f>
        <v>0</v>
      </c>
      <c r="CG194" s="5">
        <f t="shared" si="699"/>
        <v>0</v>
      </c>
      <c r="CH194" s="5">
        <f t="shared" si="498"/>
        <v>0</v>
      </c>
      <c r="CI194" s="5">
        <f t="shared" si="499"/>
        <v>0</v>
      </c>
      <c r="CJ194" s="5">
        <f t="shared" si="500"/>
        <v>0</v>
      </c>
      <c r="CK194" s="5">
        <f t="shared" si="501"/>
        <v>0</v>
      </c>
      <c r="CL194" s="5">
        <f t="shared" si="502"/>
        <v>0</v>
      </c>
      <c r="CM194" s="5">
        <f t="shared" si="503"/>
        <v>0</v>
      </c>
      <c r="CN194" s="5">
        <f t="shared" si="504"/>
        <v>0</v>
      </c>
      <c r="CO194" s="5">
        <f t="shared" si="505"/>
        <v>0</v>
      </c>
      <c r="CP194" s="5">
        <f t="shared" si="506"/>
        <v>0</v>
      </c>
      <c r="CQ194" s="5">
        <f t="shared" si="507"/>
        <v>0.15130569475206609</v>
      </c>
      <c r="CR194" s="5">
        <f t="shared" ref="CR194:CS194" si="700">IF(AVERAGE(BH194:BH198)&lt;0,0,AVERAGE(BH194:BH198))</f>
        <v>0</v>
      </c>
      <c r="CS194" s="5">
        <f t="shared" si="700"/>
        <v>0</v>
      </c>
      <c r="CT194" s="5">
        <f t="shared" si="509"/>
        <v>0</v>
      </c>
      <c r="CU194" s="5">
        <f t="shared" si="510"/>
        <v>0</v>
      </c>
    </row>
    <row r="195" spans="1:99" x14ac:dyDescent="0.25">
      <c r="A195" s="1">
        <f>eod_group_score_df_positive[[#This Row],[date]]</f>
        <v>45201</v>
      </c>
      <c r="B195" s="1" t="s">
        <v>277</v>
      </c>
      <c r="C195" s="2">
        <f>AVERAGE(eod_group_score_df_positive!C195:C199)</f>
        <v>0.3796328094733239</v>
      </c>
      <c r="D195" s="2">
        <f>AVERAGE(eod_group_score_df_positive!D195:D199)</f>
        <v>0.13413634228053425</v>
      </c>
      <c r="E195" s="2">
        <f>AVERAGE(eod_group_score_df_positive!E195:E199)</f>
        <v>0.37808910717089367</v>
      </c>
      <c r="F195" s="2">
        <f>AVERAGE(eod_group_score_df_positive!F195:F199)</f>
        <v>0.84546191703834772</v>
      </c>
      <c r="G195" s="2">
        <f>AVERAGE(eod_group_score_df_positive!G195:G199)</f>
        <v>0.78598342177584235</v>
      </c>
      <c r="H195" s="2">
        <f>AVERAGE(eod_group_score_df_positive!H195:H199)</f>
        <v>0.19666364492494037</v>
      </c>
      <c r="I195" s="2">
        <f>AVERAGE(eod_group_score_df_positive!I195:I199)</f>
        <v>0.38138940585730569</v>
      </c>
      <c r="J195" s="2">
        <f>AVERAGE(eod_group_score_df_positive!J195:J199)</f>
        <v>0.99373318592872217</v>
      </c>
      <c r="K195" s="2">
        <f>AVERAGE(eod_group_score_df_positive!K195:K199)</f>
        <v>0.5446852165131143</v>
      </c>
      <c r="L195" s="2">
        <f>AVERAGE(eod_group_score_df_positive!L195:L199)</f>
        <v>9.5166499764209725E-2</v>
      </c>
      <c r="M195" s="2">
        <f>AVERAGE(eod_group_score_df_positive!M195:M199)</f>
        <v>0.42897156060374619</v>
      </c>
      <c r="N195" s="2">
        <f>AVERAGE(eod_group_score_df_positive!N195:N199)</f>
        <v>0.38700751062298999</v>
      </c>
      <c r="O195" s="2">
        <f>AVERAGE(eod_group_score_df_positive!O195:O199)</f>
        <v>0.2044693915380375</v>
      </c>
      <c r="P195" s="2">
        <f>AVERAGE(eod_group_score_df_positive!P195:P199)</f>
        <v>0.30746482058276164</v>
      </c>
      <c r="Q195" s="2">
        <f>AVERAGE(eod_group_score_df_positive!Q195:Q199)</f>
        <v>0.27400368347799375</v>
      </c>
      <c r="R195" s="2">
        <f>AVERAGE(eod_group_score_df_positive!R195:R199)</f>
        <v>0.168294032089472</v>
      </c>
      <c r="S195" s="2">
        <f>AVERAGE(eod_group_score_df_positive!S195:S199)</f>
        <v>0.34218022656141778</v>
      </c>
      <c r="T195" s="2">
        <f>AVERAGE(eod_group_score_df_positive!T195:T199)</f>
        <v>0.34585761583729946</v>
      </c>
      <c r="U195" s="2">
        <f>AVERAGE(eod_group_score_df_positive!U195:U199)</f>
        <v>0.79797103381682999</v>
      </c>
      <c r="V195" s="2">
        <f>AVERAGE(eod_group_score_df_positive!V195:V199)</f>
        <v>0.69353570419710142</v>
      </c>
      <c r="W195" s="2">
        <f>AVERAGE(eod_group_score_df_positive!W195:W199)</f>
        <v>0.23412897141023584</v>
      </c>
      <c r="X195" s="2">
        <f>AVERAGE(eod_group_score_df_positive!X195:X199)</f>
        <v>0.52529494711380431</v>
      </c>
      <c r="Y195" s="2">
        <f>AVERAGE(eod_group_score_df_positive!Y195:Y199)</f>
        <v>0.32705946013061232</v>
      </c>
      <c r="Z195" s="1" t="s">
        <v>277</v>
      </c>
      <c r="AA195" s="2">
        <f>ABS(AVERAGE(eod_group_score_df_negative!C195:C199))</f>
        <v>0.18687967292485544</v>
      </c>
      <c r="AB195" s="2">
        <f>ABS(AVERAGE(eod_group_score_df_negative!D195:D199))</f>
        <v>2.0701428880553575E-2</v>
      </c>
      <c r="AC195" s="2">
        <f>ABS(AVERAGE(eod_group_score_df_negative!E195:E199))</f>
        <v>0.41643881345462191</v>
      </c>
      <c r="AD195" s="2">
        <f>ABS(AVERAGE(eod_group_score_df_negative!F195:F199))</f>
        <v>0.27977144342858917</v>
      </c>
      <c r="AE195" s="2">
        <f>ABS(AVERAGE(eod_group_score_df_negative!G195:G199))</f>
        <v>0.25678369155253239</v>
      </c>
      <c r="AF195" s="2">
        <f>ABS(AVERAGE(eod_group_score_df_negative!H195:H199))</f>
        <v>9.4211996877630239E-2</v>
      </c>
      <c r="AG195" s="2">
        <f>ABS(AVERAGE(eod_group_score_df_negative!I195:I199))</f>
        <v>0.19754809395179079</v>
      </c>
      <c r="AH195" s="2">
        <f>ABS(AVERAGE(eod_group_score_df_negative!J195:J199))</f>
        <v>0.35721784714438176</v>
      </c>
      <c r="AI195" s="2">
        <f>ABS(AVERAGE(eod_group_score_df_negative!K195:K199))</f>
        <v>0.79458593919082132</v>
      </c>
      <c r="AJ195" s="2">
        <f>ABS(AVERAGE(eod_group_score_df_negative!L195:L199))</f>
        <v>0.10453085184647029</v>
      </c>
      <c r="AK195" s="2">
        <f>ABS(AVERAGE(eod_group_score_df_negative!M195:M199))</f>
        <v>0.22418731720919521</v>
      </c>
      <c r="AL195" s="2">
        <f>ABS(AVERAGE(eod_group_score_df_negative!N195:N199))</f>
        <v>0.22262028502117412</v>
      </c>
      <c r="AM195" s="2">
        <f>ABS(AVERAGE(eod_group_score_df_negative!O195:O199))</f>
        <v>0.17031660923131098</v>
      </c>
      <c r="AN195" s="2">
        <f>ABS(AVERAGE(eod_group_score_df_negative!P195:P199))</f>
        <v>0.68079221994267713</v>
      </c>
      <c r="AO195" s="2">
        <f>ABS(AVERAGE(eod_group_score_df_negative!Q195:Q199))</f>
        <v>0.20358443050499453</v>
      </c>
      <c r="AP195" s="2">
        <f>ABS(AVERAGE(eod_group_score_df_negative!R195:R199))</f>
        <v>0.50050530369613244</v>
      </c>
      <c r="AQ195" s="2">
        <f>ABS(AVERAGE(eod_group_score_df_negative!S195:S199))</f>
        <v>0.72918578833519987</v>
      </c>
      <c r="AR195" s="2">
        <f>ABS(AVERAGE(eod_group_score_df_negative!T195:T199))</f>
        <v>0.17614630195743017</v>
      </c>
      <c r="AS195" s="2">
        <f>ABS(AVERAGE(eod_group_score_df_negative!U195:U199))</f>
        <v>1.1569968218419711</v>
      </c>
      <c r="AT195" s="2">
        <f>ABS(AVERAGE(eod_group_score_df_negative!V195:V199))</f>
        <v>0.20891016255710709</v>
      </c>
      <c r="AU195" s="2">
        <f>ABS(AVERAGE(eod_group_score_df_negative!W195:W199))</f>
        <v>0.47122234714108802</v>
      </c>
      <c r="AV195" s="2">
        <f>ABS(AVERAGE(eod_group_score_df_negative!X195:X199))</f>
        <v>0.25800097658230553</v>
      </c>
      <c r="AW195" s="2">
        <f>ABS(AVERAGE(eod_group_score_df_negative!Y195:Y199))</f>
        <v>6.8780887846165512E-2</v>
      </c>
      <c r="AX195" t="s">
        <v>277</v>
      </c>
      <c r="AY195" s="4">
        <f t="shared" ref="AY195:AY241" si="701">(C195-AA195)/(C195+AA195)</f>
        <v>0.34024517117875236</v>
      </c>
      <c r="AZ195" s="4">
        <f t="shared" ref="AZ195:AZ241" si="702">(D195-AB195)/(D195+AB195)</f>
        <v>0.73260492287742218</v>
      </c>
      <c r="BA195" s="4">
        <f t="shared" ref="BA195:BA241" si="703">(E195-AC195)/(E195+AC195)</f>
        <v>-4.8267285879061754E-2</v>
      </c>
      <c r="BB195" s="4">
        <f t="shared" ref="BB195:BB241" si="704">(F195-AD195)/(F195+AD195)</f>
        <v>0.50273169413944019</v>
      </c>
      <c r="BC195" s="4">
        <f t="shared" ref="BC195:BC241" si="705">(G195-AE195)/(G195+AE195)</f>
        <v>0.50749560804058591</v>
      </c>
      <c r="BD195" s="4">
        <f t="shared" ref="BD195:BD241" si="706">(H195-AF195)/(H195+AF195)</f>
        <v>0.35221803865188656</v>
      </c>
      <c r="BE195" s="4">
        <f t="shared" ref="BE195:BE241" si="707">(I195-AG195)/(I195+AG195)</f>
        <v>0.31754949708066277</v>
      </c>
      <c r="BF195" s="4">
        <f t="shared" ref="BF195:BF241" si="708">(J195-AH195)/(J195+AH195)</f>
        <v>0.47116092530490455</v>
      </c>
      <c r="BG195" s="4">
        <f t="shared" ref="BG195:BG241" si="709">(K195-AI195)/(K195+AI195)</f>
        <v>-0.18659456795838814</v>
      </c>
      <c r="BH195" s="4">
        <f t="shared" ref="BH195:BH241" si="710">(L195-AJ195)/(L195+AJ195)</f>
        <v>-4.6892720442867158E-2</v>
      </c>
      <c r="BI195" s="4">
        <f t="shared" ref="BI195:BI241" si="711">(M195-AK195)/(M195+AK195)</f>
        <v>0.31352899019034586</v>
      </c>
      <c r="BJ195" s="4">
        <f t="shared" ref="BJ195:BJ241" si="712">(N195-AL195)/(N195+AL195)</f>
        <v>0.26965178880683394</v>
      </c>
      <c r="BK195" s="4">
        <f t="shared" ref="BK195:BK241" si="713">(O195-AM195)/(O195+AM195)</f>
        <v>9.1126088585536294E-2</v>
      </c>
      <c r="BL195" s="4">
        <f t="shared" ref="BL195:BL241" si="714">(P195-AN195)/(P195+AN195)</f>
        <v>-0.37776346036596303</v>
      </c>
      <c r="BM195" s="4">
        <f t="shared" ref="BM195:BM241" si="715">(Q195-AO195)/(Q195+AO195)</f>
        <v>0.14744766653783925</v>
      </c>
      <c r="BN195" s="4">
        <f t="shared" ref="BN195:BN241" si="716">(R195-AP195)/(R195+AP195)</f>
        <v>-0.49672787311672312</v>
      </c>
      <c r="BO195" s="4">
        <f t="shared" ref="BO195:BO241" si="717">(S195-AQ195)/(S195+AQ195)</f>
        <v>-0.36122628158139453</v>
      </c>
      <c r="BP195" s="4">
        <f t="shared" ref="BP195:BP241" si="718">(T195-AR195)/(T195+AR195)</f>
        <v>0.32511501943670423</v>
      </c>
      <c r="BQ195" s="4">
        <f t="shared" ref="BQ195:BQ241" si="719">(U195-AS195)/(U195+AS195)</f>
        <v>-0.18364792392156934</v>
      </c>
      <c r="BR195" s="4">
        <f t="shared" ref="BR195:BR241" si="720">(V195-AT195)/(V195+AT195)</f>
        <v>0.53701342040939015</v>
      </c>
      <c r="BS195" s="4">
        <f t="shared" ref="BS195:BS241" si="721">(W195-AU195)/(W195+AU195)</f>
        <v>-0.33613515633287988</v>
      </c>
      <c r="BT195" s="4">
        <f t="shared" ref="BT195:BT241" si="722">(X195-AV195)/(X195+AV195)</f>
        <v>0.34124264207865207</v>
      </c>
      <c r="BU195" s="4">
        <f t="shared" ref="BU195:BU241" si="723">(Y195-AW195)/(Y195+AW195)</f>
        <v>0.65248167248377342</v>
      </c>
      <c r="BV195" t="s">
        <v>277</v>
      </c>
      <c r="BW195" s="1">
        <f t="shared" si="697"/>
        <v>45201</v>
      </c>
      <c r="BX195">
        <f>group_stock_price_index[[#This Row],[VNINDEX]]</f>
        <v>1155.25</v>
      </c>
      <c r="BY195" s="5">
        <f t="shared" ref="BY195:BY241" si="724">IF(AVERAGE(AY195:AY199)&lt;0,0,AVERAGE(AY195:AY199))</f>
        <v>0</v>
      </c>
      <c r="BZ195" s="5">
        <f t="shared" ref="BZ195:BZ241" si="725">IF(AVERAGE(BA195:BA199)&lt;0,0,AVERAGE(BA195:BA199))</f>
        <v>0</v>
      </c>
      <c r="CA195" s="5">
        <f t="shared" ref="CA195:CA241" si="726">IF(AVERAGE(BC195:BC199)&lt;0,0,AVERAGE(BC195:BC199))</f>
        <v>0</v>
      </c>
      <c r="CB195" s="5">
        <f t="shared" ref="CB195:CB241" si="727">IF(AVERAGE(BO195:BO199)&lt;0,0,AVERAGE(BO195:BO199))</f>
        <v>0</v>
      </c>
      <c r="CC195" s="5">
        <f t="shared" ref="CC195:CC241" si="728">IF(AVERAGE(BN195:BN199)&lt;0,0,AVERAGE(BN195:BN199))</f>
        <v>0</v>
      </c>
      <c r="CD195" s="5">
        <f t="shared" ref="CD195:CE195" si="729">IF(AVERAGE(BS195:BS199)&lt;0,0,AVERAGE(BS195:BS199))</f>
        <v>0</v>
      </c>
      <c r="CE195" s="5">
        <f t="shared" si="729"/>
        <v>0</v>
      </c>
      <c r="CF195" s="5">
        <f t="shared" ref="CF195:CG195" si="730">IF(AVERAGE(BE195:BE199)&lt;0,0,AVERAGE(BE195:BE199))</f>
        <v>0</v>
      </c>
      <c r="CG195" s="5">
        <f t="shared" si="730"/>
        <v>0</v>
      </c>
      <c r="CH195" s="5">
        <f t="shared" ref="CH195:CH241" si="731">IF(AVERAGE(BJ195:BJ199)&lt;0,0,AVERAGE(BJ195:BJ199))</f>
        <v>0</v>
      </c>
      <c r="CI195" s="5">
        <f t="shared" ref="CI195:CI241" si="732">IF(AVERAGE(BL195:BL199)&lt;0,0,AVERAGE(BL195:BL199))</f>
        <v>0</v>
      </c>
      <c r="CJ195" s="5">
        <f t="shared" ref="CJ195:CJ241" si="733">IF(AVERAGE(BG195:BG199)&lt;0,0,AVERAGE(BG195:BG199))</f>
        <v>0</v>
      </c>
      <c r="CK195" s="5">
        <f t="shared" ref="CK195:CK241" si="734">IF(AVERAGE(BQ195:BQ199)&lt;0,0,AVERAGE(BQ195:BQ199))</f>
        <v>0</v>
      </c>
      <c r="CL195" s="5">
        <f t="shared" ref="CL195:CL241" si="735">IF(AVERAGE(BD195:BD199)&lt;0,0,AVERAGE(BD195:BD199))</f>
        <v>0</v>
      </c>
      <c r="CM195" s="5">
        <f t="shared" ref="CM195:CM241" si="736">IF(AVERAGE(BB195:BB199)&lt;0,0,AVERAGE(BB195:BB199))</f>
        <v>0</v>
      </c>
      <c r="CN195" s="5">
        <f t="shared" ref="CN195:CN241" si="737">IF(AVERAGE(BM195:BM199)&lt;0,0,AVERAGE(BM195:BM199))</f>
        <v>0</v>
      </c>
      <c r="CO195" s="5">
        <f t="shared" ref="CO195:CO241" si="738">IF(AVERAGE(BK195:BK199)&lt;0,0,AVERAGE(BK195:BK199))</f>
        <v>0</v>
      </c>
      <c r="CP195" s="5">
        <f t="shared" ref="CP195:CP241" si="739">IF(AVERAGE(BP195:BP199)&lt;0,0,AVERAGE(BP195:BP199))</f>
        <v>0</v>
      </c>
      <c r="CQ195" s="5">
        <f t="shared" ref="CQ195:CQ241" si="740">IF(AVERAGE(BR195:BR199)&lt;0,0,AVERAGE(BR195:BR199))</f>
        <v>0.1660159430878673</v>
      </c>
      <c r="CR195" s="5">
        <f t="shared" ref="CR195:CS195" si="741">IF(AVERAGE(BH195:BH199)&lt;0,0,AVERAGE(BH195:BH199))</f>
        <v>0</v>
      </c>
      <c r="CS195" s="5">
        <f t="shared" si="741"/>
        <v>0</v>
      </c>
      <c r="CT195" s="5">
        <f t="shared" ref="CT195:CT241" si="742">IF(AVERAGE(AZ195:AZ199)&lt;0,0,AVERAGE(AZ195:AZ199))</f>
        <v>0</v>
      </c>
      <c r="CU195" s="5">
        <f t="shared" ref="CU195:CU241" si="743">IF(AVERAGE(BU195:BU199)&lt;0,0,AVERAGE(BU195:BU199))</f>
        <v>0</v>
      </c>
    </row>
    <row r="196" spans="1:99" x14ac:dyDescent="0.25">
      <c r="A196" s="1">
        <f>eod_group_score_df_positive[[#This Row],[date]]</f>
        <v>45198</v>
      </c>
      <c r="B196" s="1" t="s">
        <v>277</v>
      </c>
      <c r="C196" s="2">
        <f>AVERAGE(eod_group_score_df_positive!C196:C200)</f>
        <v>0.35725326893860954</v>
      </c>
      <c r="D196" s="2">
        <f>AVERAGE(eod_group_score_df_positive!D196:D200)</f>
        <v>0.11609435596982957</v>
      </c>
      <c r="E196" s="2">
        <f>AVERAGE(eod_group_score_df_positive!E196:E200)</f>
        <v>0.37535147662282259</v>
      </c>
      <c r="F196" s="2">
        <f>AVERAGE(eod_group_score_df_positive!F196:F200)</f>
        <v>0.58731145141165686</v>
      </c>
      <c r="G196" s="2">
        <f>AVERAGE(eod_group_score_df_positive!G196:G200)</f>
        <v>0.78097221554098795</v>
      </c>
      <c r="H196" s="2">
        <f>AVERAGE(eod_group_score_df_positive!H196:H200)</f>
        <v>0.18716030043167015</v>
      </c>
      <c r="I196" s="2">
        <f>AVERAGE(eod_group_score_df_positive!I196:I200)</f>
        <v>0.38029496938099278</v>
      </c>
      <c r="J196" s="2">
        <f>AVERAGE(eod_group_score_df_positive!J196:J200)</f>
        <v>0.99360629515955845</v>
      </c>
      <c r="K196" s="2">
        <f>AVERAGE(eod_group_score_df_positive!K196:K200)</f>
        <v>0.53592930289370433</v>
      </c>
      <c r="L196" s="2">
        <f>AVERAGE(eod_group_score_df_positive!L196:L200)</f>
        <v>7.9459939969275153E-2</v>
      </c>
      <c r="M196" s="2">
        <f>AVERAGE(eod_group_score_df_positive!M196:M200)</f>
        <v>0.37318538482447305</v>
      </c>
      <c r="N196" s="2">
        <f>AVERAGE(eod_group_score_df_positive!N196:N200)</f>
        <v>0.30302861548449994</v>
      </c>
      <c r="O196" s="2">
        <f>AVERAGE(eod_group_score_df_positive!O196:O200)</f>
        <v>0.2096027936639922</v>
      </c>
      <c r="P196" s="2">
        <f>AVERAGE(eod_group_score_df_positive!P196:P200)</f>
        <v>0.2679952315485063</v>
      </c>
      <c r="Q196" s="2">
        <f>AVERAGE(eod_group_score_df_positive!Q196:Q200)</f>
        <v>0.26458532854443573</v>
      </c>
      <c r="R196" s="2">
        <f>AVERAGE(eod_group_score_df_positive!R196:R200)</f>
        <v>0.16142399355849318</v>
      </c>
      <c r="S196" s="2">
        <f>AVERAGE(eod_group_score_df_positive!S196:S200)</f>
        <v>0.33346646464420332</v>
      </c>
      <c r="T196" s="2">
        <f>AVERAGE(eod_group_score_df_positive!T196:T200)</f>
        <v>0.2663656581006873</v>
      </c>
      <c r="U196" s="2">
        <f>AVERAGE(eod_group_score_df_positive!U196:U200)</f>
        <v>0.2325893383583264</v>
      </c>
      <c r="V196" s="2">
        <f>AVERAGE(eod_group_score_df_positive!V196:V200)</f>
        <v>1.1052086092165616</v>
      </c>
      <c r="W196" s="2">
        <f>AVERAGE(eod_group_score_df_positive!W196:W200)</f>
        <v>0.23161822858185879</v>
      </c>
      <c r="X196" s="2">
        <f>AVERAGE(eod_group_score_df_positive!X196:X200)</f>
        <v>0.47400041781032431</v>
      </c>
      <c r="Y196" s="2">
        <f>AVERAGE(eod_group_score_df_positive!Y196:Y200)</f>
        <v>0.21458310259647279</v>
      </c>
      <c r="Z196" s="1" t="s">
        <v>277</v>
      </c>
      <c r="AA196" s="2">
        <f>ABS(AVERAGE(eod_group_score_df_negative!C196:C200))</f>
        <v>0.57639814163322256</v>
      </c>
      <c r="AB196" s="2">
        <f>ABS(AVERAGE(eod_group_score_df_negative!D196:D200))</f>
        <v>0.87967721219364137</v>
      </c>
      <c r="AC196" s="2">
        <f>ABS(AVERAGE(eod_group_score_df_negative!E196:E200))</f>
        <v>1.4805057988756416</v>
      </c>
      <c r="AD196" s="2">
        <f>ABS(AVERAGE(eod_group_score_df_negative!F196:F200))</f>
        <v>1.0032640462365088</v>
      </c>
      <c r="AE196" s="2">
        <f>ABS(AVERAGE(eod_group_score_df_negative!G196:G200))</f>
        <v>1.4925624077589565</v>
      </c>
      <c r="AF196" s="2">
        <f>ABS(AVERAGE(eod_group_score_df_negative!H196:H200))</f>
        <v>0.72210747112193696</v>
      </c>
      <c r="AG196" s="2">
        <f>ABS(AVERAGE(eod_group_score_df_negative!I196:I200))</f>
        <v>1.3020038805050624</v>
      </c>
      <c r="AH196" s="2">
        <f>ABS(AVERAGE(eod_group_score_df_negative!J196:J200))</f>
        <v>1.0144385576792465</v>
      </c>
      <c r="AI196" s="2">
        <f>ABS(AVERAGE(eod_group_score_df_negative!K196:K200))</f>
        <v>1.7398613986124178</v>
      </c>
      <c r="AJ196" s="2">
        <f>ABS(AVERAGE(eod_group_score_df_negative!L196:L200))</f>
        <v>0.47763734650618328</v>
      </c>
      <c r="AK196" s="2">
        <f>ABS(AVERAGE(eod_group_score_df_negative!M196:M200))</f>
        <v>0.76227324568651844</v>
      </c>
      <c r="AL196" s="2">
        <f>ABS(AVERAGE(eod_group_score_df_negative!N196:N200))</f>
        <v>1.2181129265911301</v>
      </c>
      <c r="AM196" s="2">
        <f>ABS(AVERAGE(eod_group_score_df_negative!O196:O200))</f>
        <v>0.45294436698392221</v>
      </c>
      <c r="AN196" s="2">
        <f>ABS(AVERAGE(eod_group_score_df_negative!P196:P200))</f>
        <v>1.6754014454688595</v>
      </c>
      <c r="AO196" s="2">
        <f>ABS(AVERAGE(eod_group_score_df_negative!Q196:Q200))</f>
        <v>0.71430261118923999</v>
      </c>
      <c r="AP196" s="2">
        <f>ABS(AVERAGE(eod_group_score_df_negative!R196:R200))</f>
        <v>1.3811247604177854</v>
      </c>
      <c r="AQ196" s="2">
        <f>ABS(AVERAGE(eod_group_score_df_negative!S196:S200))</f>
        <v>1.8616335666580788</v>
      </c>
      <c r="AR196" s="2">
        <f>ABS(AVERAGE(eod_group_score_df_negative!T196:T200))</f>
        <v>0.93302103497690836</v>
      </c>
      <c r="AS196" s="2">
        <f>ABS(AVERAGE(eod_group_score_df_negative!U196:U200))</f>
        <v>1.9728468303301887</v>
      </c>
      <c r="AT196" s="2">
        <f>ABS(AVERAGE(eod_group_score_df_negative!V196:V200))</f>
        <v>0.85644981723415814</v>
      </c>
      <c r="AU196" s="2">
        <f>ABS(AVERAGE(eod_group_score_df_negative!W196:W200))</f>
        <v>1.0930622421896874</v>
      </c>
      <c r="AV196" s="2">
        <f>ABS(AVERAGE(eod_group_score_df_negative!X196:X200))</f>
        <v>1.148665167833272</v>
      </c>
      <c r="AW196" s="2">
        <f>ABS(AVERAGE(eod_group_score_df_negative!Y196:Y200))</f>
        <v>0.54351872611596019</v>
      </c>
      <c r="AX196" t="s">
        <v>277</v>
      </c>
      <c r="AY196" s="4">
        <f t="shared" si="701"/>
        <v>-0.23471808665762492</v>
      </c>
      <c r="AZ196" s="4">
        <f t="shared" si="702"/>
        <v>-0.76682532484042387</v>
      </c>
      <c r="BA196" s="4">
        <f t="shared" si="703"/>
        <v>-0.59549532005686479</v>
      </c>
      <c r="BB196" s="4">
        <f t="shared" si="704"/>
        <v>-0.26151075220250902</v>
      </c>
      <c r="BC196" s="4">
        <f t="shared" si="705"/>
        <v>-0.31298850034011089</v>
      </c>
      <c r="BD196" s="4">
        <f t="shared" si="706"/>
        <v>-0.58832742941745009</v>
      </c>
      <c r="BE196" s="4">
        <f t="shared" si="707"/>
        <v>-0.54788654892470412</v>
      </c>
      <c r="BF196" s="4">
        <f t="shared" si="708"/>
        <v>-1.037440099519548E-2</v>
      </c>
      <c r="BG196" s="4">
        <f t="shared" si="709"/>
        <v>-0.52901705544448752</v>
      </c>
      <c r="BH196" s="4">
        <f t="shared" si="710"/>
        <v>-0.71473585709961784</v>
      </c>
      <c r="BI196" s="4">
        <f t="shared" si="711"/>
        <v>-0.34267022188817553</v>
      </c>
      <c r="BJ196" s="4">
        <f t="shared" si="712"/>
        <v>-0.60157735871047102</v>
      </c>
      <c r="BK196" s="4">
        <f t="shared" si="713"/>
        <v>-0.36728188991401423</v>
      </c>
      <c r="BL196" s="4">
        <f t="shared" si="714"/>
        <v>-0.72419914604380942</v>
      </c>
      <c r="BM196" s="4">
        <f t="shared" si="715"/>
        <v>-0.45941651172774489</v>
      </c>
      <c r="BN196" s="4">
        <f t="shared" si="716"/>
        <v>-0.79070484074829372</v>
      </c>
      <c r="BO196" s="4">
        <f t="shared" si="717"/>
        <v>-0.69617196493194122</v>
      </c>
      <c r="BP196" s="4">
        <f t="shared" si="718"/>
        <v>-0.55583022616800959</v>
      </c>
      <c r="BQ196" s="4">
        <f t="shared" si="719"/>
        <v>-0.78907633631796459</v>
      </c>
      <c r="BR196" s="4">
        <f t="shared" si="720"/>
        <v>0.1268104521297774</v>
      </c>
      <c r="BS196" s="4">
        <f t="shared" si="721"/>
        <v>-0.65030324868161571</v>
      </c>
      <c r="BT196" s="4">
        <f t="shared" si="722"/>
        <v>-0.41577559541040987</v>
      </c>
      <c r="BU196" s="4">
        <f t="shared" si="723"/>
        <v>-0.43389372121441078</v>
      </c>
      <c r="BV196" t="s">
        <v>277</v>
      </c>
      <c r="BW196" s="1">
        <f t="shared" si="697"/>
        <v>45198</v>
      </c>
      <c r="BX196">
        <f>group_stock_price_index[[#This Row],[VNINDEX]]</f>
        <v>1154.1500000000001</v>
      </c>
      <c r="BY196" s="5">
        <f t="shared" si="724"/>
        <v>0</v>
      </c>
      <c r="BZ196" s="5">
        <f t="shared" si="725"/>
        <v>0</v>
      </c>
      <c r="CA196" s="5">
        <f t="shared" si="726"/>
        <v>0</v>
      </c>
      <c r="CB196" s="5">
        <f t="shared" si="727"/>
        <v>0</v>
      </c>
      <c r="CC196" s="5">
        <f t="shared" si="728"/>
        <v>0</v>
      </c>
      <c r="CD196" s="5">
        <f t="shared" ref="CD196:CE196" si="744">IF(AVERAGE(BS196:BS200)&lt;0,0,AVERAGE(BS196:BS200))</f>
        <v>0</v>
      </c>
      <c r="CE196" s="5">
        <f t="shared" si="744"/>
        <v>0</v>
      </c>
      <c r="CF196" s="5">
        <f t="shared" ref="CF196:CG196" si="745">IF(AVERAGE(BE196:BE200)&lt;0,0,AVERAGE(BE196:BE200))</f>
        <v>0</v>
      </c>
      <c r="CG196" s="5">
        <f t="shared" si="745"/>
        <v>0</v>
      </c>
      <c r="CH196" s="5">
        <f t="shared" si="731"/>
        <v>0</v>
      </c>
      <c r="CI196" s="5">
        <f t="shared" si="732"/>
        <v>0</v>
      </c>
      <c r="CJ196" s="5">
        <f t="shared" si="733"/>
        <v>0</v>
      </c>
      <c r="CK196" s="5">
        <f t="shared" si="734"/>
        <v>0</v>
      </c>
      <c r="CL196" s="5">
        <f t="shared" si="735"/>
        <v>0</v>
      </c>
      <c r="CM196" s="5">
        <f t="shared" si="736"/>
        <v>0</v>
      </c>
      <c r="CN196" s="5">
        <f t="shared" si="737"/>
        <v>0</v>
      </c>
      <c r="CO196" s="5">
        <f t="shared" si="738"/>
        <v>0</v>
      </c>
      <c r="CP196" s="5">
        <f t="shared" si="739"/>
        <v>0</v>
      </c>
      <c r="CQ196" s="5">
        <f t="shared" si="740"/>
        <v>9.2880599411009707E-2</v>
      </c>
      <c r="CR196" s="5">
        <f t="shared" ref="CR196:CS196" si="746">IF(AVERAGE(BH196:BH200)&lt;0,0,AVERAGE(BH196:BH200))</f>
        <v>0</v>
      </c>
      <c r="CS196" s="5">
        <f t="shared" si="746"/>
        <v>0</v>
      </c>
      <c r="CT196" s="5">
        <f t="shared" si="742"/>
        <v>0</v>
      </c>
      <c r="CU196" s="5">
        <f t="shared" si="743"/>
        <v>0</v>
      </c>
    </row>
    <row r="197" spans="1:99" x14ac:dyDescent="0.25">
      <c r="A197" s="1">
        <f>eod_group_score_df_positive[[#This Row],[date]]</f>
        <v>45197</v>
      </c>
      <c r="B197" s="1" t="s">
        <v>277</v>
      </c>
      <c r="C197" s="2">
        <f>AVERAGE(eod_group_score_df_positive!C197:C201)</f>
        <v>0.51882928486893165</v>
      </c>
      <c r="D197" s="2">
        <f>AVERAGE(eod_group_score_df_positive!D197:D201)</f>
        <v>0.23528900009180997</v>
      </c>
      <c r="E197" s="2">
        <f>AVERAGE(eod_group_score_df_positive!E197:E201)</f>
        <v>0.37194992108857783</v>
      </c>
      <c r="F197" s="2">
        <f>AVERAGE(eod_group_score_df_positive!F197:F201)</f>
        <v>0.59551946355294927</v>
      </c>
      <c r="G197" s="2">
        <f>AVERAGE(eod_group_score_df_positive!G197:G201)</f>
        <v>0.77589146379944551</v>
      </c>
      <c r="H197" s="2">
        <f>AVERAGE(eod_group_score_df_positive!H197:H201)</f>
        <v>0.21669159391520215</v>
      </c>
      <c r="I197" s="2">
        <f>AVERAGE(eod_group_score_df_positive!I197:I201)</f>
        <v>0.4264471142667271</v>
      </c>
      <c r="J197" s="2">
        <f>AVERAGE(eod_group_score_df_positive!J197:J201)</f>
        <v>0.99737043405942072</v>
      </c>
      <c r="K197" s="2">
        <f>AVERAGE(eod_group_score_df_positive!K197:K201)</f>
        <v>0.50591112512678627</v>
      </c>
      <c r="L197" s="2">
        <f>AVERAGE(eod_group_score_df_positive!L197:L201)</f>
        <v>8.3682416656289477E-2</v>
      </c>
      <c r="M197" s="2">
        <f>AVERAGE(eod_group_score_df_positive!M197:M201)</f>
        <v>0.3677151454657831</v>
      </c>
      <c r="N197" s="2">
        <f>AVERAGE(eod_group_score_df_positive!N197:N201)</f>
        <v>0.26855008540057068</v>
      </c>
      <c r="O197" s="2">
        <f>AVERAGE(eod_group_score_df_positive!O197:O201)</f>
        <v>0.2260194603118954</v>
      </c>
      <c r="P197" s="2">
        <f>AVERAGE(eod_group_score_df_positive!P197:P201)</f>
        <v>0.2920092251563785</v>
      </c>
      <c r="Q197" s="2">
        <f>AVERAGE(eod_group_score_df_positive!Q197:Q201)</f>
        <v>0.34522676717343775</v>
      </c>
      <c r="R197" s="2">
        <f>AVERAGE(eod_group_score_df_positive!R197:R201)</f>
        <v>0.1544597548981741</v>
      </c>
      <c r="S197" s="2">
        <f>AVERAGE(eod_group_score_df_positive!S197:S201)</f>
        <v>0.55786430618565996</v>
      </c>
      <c r="T197" s="2">
        <f>AVERAGE(eod_group_score_df_positive!T197:T201)</f>
        <v>0.27141415576975542</v>
      </c>
      <c r="U197" s="2">
        <f>AVERAGE(eod_group_score_df_positive!U197:U201)</f>
        <v>0.53850200154925987</v>
      </c>
      <c r="V197" s="2">
        <f>AVERAGE(eod_group_score_df_positive!V197:V201)</f>
        <v>1.1286866855719122</v>
      </c>
      <c r="W197" s="2">
        <f>AVERAGE(eod_group_score_df_positive!W197:W201)</f>
        <v>0.35786612649881205</v>
      </c>
      <c r="X197" s="2">
        <f>AVERAGE(eod_group_score_df_positive!X197:X201)</f>
        <v>0.45385758182234975</v>
      </c>
      <c r="Y197" s="2">
        <f>AVERAGE(eod_group_score_df_positive!Y197:Y201)</f>
        <v>0.26475570832634621</v>
      </c>
      <c r="Z197" s="1" t="s">
        <v>277</v>
      </c>
      <c r="AA197" s="2">
        <f>ABS(AVERAGE(eod_group_score_df_negative!C197:C201))</f>
        <v>0.81236242689308624</v>
      </c>
      <c r="AB197" s="2">
        <f>ABS(AVERAGE(eod_group_score_df_negative!D197:D201))</f>
        <v>0.8742166595389339</v>
      </c>
      <c r="AC197" s="2">
        <f>ABS(AVERAGE(eod_group_score_df_negative!E197:E201))</f>
        <v>2.1638007519478726</v>
      </c>
      <c r="AD197" s="2">
        <f>ABS(AVERAGE(eod_group_score_df_negative!F197:F201))</f>
        <v>1.1231169071409579</v>
      </c>
      <c r="AE197" s="2">
        <f>ABS(AVERAGE(eod_group_score_df_negative!G197:G201))</f>
        <v>3.1457356788333106</v>
      </c>
      <c r="AF197" s="2">
        <f>ABS(AVERAGE(eod_group_score_df_negative!H197:H201))</f>
        <v>0.85899365718495346</v>
      </c>
      <c r="AG197" s="2">
        <f>ABS(AVERAGE(eod_group_score_df_negative!I197:I201))</f>
        <v>1.6332123374312679</v>
      </c>
      <c r="AH197" s="2">
        <f>ABS(AVERAGE(eod_group_score_df_negative!J197:J201))</f>
        <v>1.0883096583757648</v>
      </c>
      <c r="AI197" s="2">
        <f>ABS(AVERAGE(eod_group_score_df_negative!K197:K201))</f>
        <v>1.7478625649019985</v>
      </c>
      <c r="AJ197" s="2">
        <f>ABS(AVERAGE(eod_group_score_df_negative!L197:L201))</f>
        <v>0.49515423556079091</v>
      </c>
      <c r="AK197" s="2">
        <f>ABS(AVERAGE(eod_group_score_df_negative!M197:M201))</f>
        <v>0.82729483410847993</v>
      </c>
      <c r="AL197" s="2">
        <f>ABS(AVERAGE(eod_group_score_df_negative!N197:N201))</f>
        <v>1.3201484481683281</v>
      </c>
      <c r="AM197" s="2">
        <f>ABS(AVERAGE(eod_group_score_df_negative!O197:O201))</f>
        <v>0.61023901266037539</v>
      </c>
      <c r="AN197" s="2">
        <f>ABS(AVERAGE(eod_group_score_df_negative!P197:P201))</f>
        <v>1.7186999223066937</v>
      </c>
      <c r="AO197" s="2">
        <f>ABS(AVERAGE(eod_group_score_df_negative!Q197:Q201))</f>
        <v>0.71017219924602215</v>
      </c>
      <c r="AP197" s="2">
        <f>ABS(AVERAGE(eod_group_score_df_negative!R197:R201))</f>
        <v>3.3398529886927988</v>
      </c>
      <c r="AQ197" s="2">
        <f>ABS(AVERAGE(eod_group_score_df_negative!S197:S201))</f>
        <v>2.2367759472875237</v>
      </c>
      <c r="AR197" s="2">
        <f>ABS(AVERAGE(eod_group_score_df_negative!T197:T201))</f>
        <v>1.116180645895458</v>
      </c>
      <c r="AS197" s="2">
        <f>ABS(AVERAGE(eod_group_score_df_negative!U197:U201))</f>
        <v>1.9695425007396132</v>
      </c>
      <c r="AT197" s="2">
        <f>ABS(AVERAGE(eod_group_score_df_negative!V197:V201))</f>
        <v>0.94406091425905037</v>
      </c>
      <c r="AU197" s="2">
        <f>ABS(AVERAGE(eod_group_score_df_negative!W197:W201))</f>
        <v>1.1875850044050345</v>
      </c>
      <c r="AV197" s="2">
        <f>ABS(AVERAGE(eod_group_score_df_negative!X197:X201))</f>
        <v>1.5425884806427164</v>
      </c>
      <c r="AW197" s="2">
        <f>ABS(AVERAGE(eod_group_score_df_negative!Y197:Y201))</f>
        <v>0.56177485845921904</v>
      </c>
      <c r="AX197" t="s">
        <v>277</v>
      </c>
      <c r="AY197" s="4">
        <f t="shared" si="701"/>
        <v>-0.22050403366440929</v>
      </c>
      <c r="AZ197" s="4">
        <f t="shared" si="702"/>
        <v>-0.5758669673300868</v>
      </c>
      <c r="BA197" s="4">
        <f t="shared" si="703"/>
        <v>-0.70663525791896253</v>
      </c>
      <c r="BB197" s="4">
        <f t="shared" si="704"/>
        <v>-0.30698608070012434</v>
      </c>
      <c r="BC197" s="4">
        <f t="shared" si="705"/>
        <v>-0.60430125783015853</v>
      </c>
      <c r="BD197" s="4">
        <f t="shared" si="706"/>
        <v>-0.5971096681049014</v>
      </c>
      <c r="BE197" s="4">
        <f t="shared" si="707"/>
        <v>-0.58590521951076757</v>
      </c>
      <c r="BF197" s="4">
        <f t="shared" si="708"/>
        <v>-4.360171276802368E-2</v>
      </c>
      <c r="BG197" s="4">
        <f t="shared" si="709"/>
        <v>-0.5510541920290809</v>
      </c>
      <c r="BH197" s="4">
        <f t="shared" si="710"/>
        <v>-0.71085999362422492</v>
      </c>
      <c r="BI197" s="4">
        <f t="shared" si="711"/>
        <v>-0.3845823018201302</v>
      </c>
      <c r="BJ197" s="4">
        <f t="shared" si="712"/>
        <v>-0.66192442464550916</v>
      </c>
      <c r="BK197" s="4">
        <f t="shared" si="713"/>
        <v>-0.45945071382400232</v>
      </c>
      <c r="BL197" s="4">
        <f t="shared" si="714"/>
        <v>-0.70954603203073008</v>
      </c>
      <c r="BM197" s="4">
        <f t="shared" si="715"/>
        <v>-0.34578907473322251</v>
      </c>
      <c r="BN197" s="4">
        <f t="shared" si="716"/>
        <v>-0.91159362871484628</v>
      </c>
      <c r="BO197" s="4">
        <f t="shared" si="717"/>
        <v>-0.60076127473484631</v>
      </c>
      <c r="BP197" s="4">
        <f t="shared" si="718"/>
        <v>-0.60879911708513335</v>
      </c>
      <c r="BQ197" s="4">
        <f t="shared" si="719"/>
        <v>-0.57058018623049456</v>
      </c>
      <c r="BR197" s="4">
        <f t="shared" si="720"/>
        <v>8.9072963504055455E-2</v>
      </c>
      <c r="BS197" s="4">
        <f t="shared" si="721"/>
        <v>-0.53687810718477191</v>
      </c>
      <c r="BT197" s="4">
        <f t="shared" si="722"/>
        <v>-0.5453344917698808</v>
      </c>
      <c r="BU197" s="4">
        <f t="shared" si="723"/>
        <v>-0.35935652239456906</v>
      </c>
      <c r="BV197" t="s">
        <v>277</v>
      </c>
      <c r="BW197" s="1">
        <f t="shared" si="697"/>
        <v>45197</v>
      </c>
      <c r="BX197">
        <f>group_stock_price_index[[#This Row],[VNINDEX]]</f>
        <v>1152.43</v>
      </c>
      <c r="BY197" s="5">
        <f t="shared" si="724"/>
        <v>0</v>
      </c>
      <c r="BZ197" s="5">
        <f t="shared" si="725"/>
        <v>0</v>
      </c>
      <c r="CA197" s="5">
        <f t="shared" si="726"/>
        <v>0</v>
      </c>
      <c r="CB197" s="5">
        <f t="shared" si="727"/>
        <v>0</v>
      </c>
      <c r="CC197" s="5">
        <f t="shared" si="728"/>
        <v>0</v>
      </c>
      <c r="CD197" s="5">
        <f t="shared" ref="CD197:CE197" si="747">IF(AVERAGE(BS197:BS201)&lt;0,0,AVERAGE(BS197:BS201))</f>
        <v>0</v>
      </c>
      <c r="CE197" s="5">
        <f t="shared" si="747"/>
        <v>0</v>
      </c>
      <c r="CF197" s="5">
        <f t="shared" ref="CF197:CG197" si="748">IF(AVERAGE(BE197:BE201)&lt;0,0,AVERAGE(BE197:BE201))</f>
        <v>0</v>
      </c>
      <c r="CG197" s="5">
        <f t="shared" si="748"/>
        <v>0</v>
      </c>
      <c r="CH197" s="5">
        <f t="shared" si="731"/>
        <v>0</v>
      </c>
      <c r="CI197" s="5">
        <f t="shared" si="732"/>
        <v>0</v>
      </c>
      <c r="CJ197" s="5">
        <f t="shared" si="733"/>
        <v>0</v>
      </c>
      <c r="CK197" s="5">
        <f t="shared" si="734"/>
        <v>3.1510083228830907E-2</v>
      </c>
      <c r="CL197" s="5">
        <f t="shared" si="735"/>
        <v>0</v>
      </c>
      <c r="CM197" s="5">
        <f t="shared" si="736"/>
        <v>0</v>
      </c>
      <c r="CN197" s="5">
        <f t="shared" si="737"/>
        <v>0</v>
      </c>
      <c r="CO197" s="5">
        <f t="shared" si="738"/>
        <v>0</v>
      </c>
      <c r="CP197" s="5">
        <f t="shared" si="739"/>
        <v>0</v>
      </c>
      <c r="CQ197" s="5">
        <f t="shared" si="740"/>
        <v>0.15195523582295764</v>
      </c>
      <c r="CR197" s="5">
        <f t="shared" ref="CR197:CS197" si="749">IF(AVERAGE(BH197:BH201)&lt;0,0,AVERAGE(BH197:BH201))</f>
        <v>0</v>
      </c>
      <c r="CS197" s="5">
        <f t="shared" si="749"/>
        <v>0</v>
      </c>
      <c r="CT197" s="5">
        <f t="shared" si="742"/>
        <v>0</v>
      </c>
      <c r="CU197" s="5">
        <f t="shared" si="743"/>
        <v>0</v>
      </c>
    </row>
    <row r="198" spans="1:99" x14ac:dyDescent="0.25">
      <c r="A198" s="1">
        <f>eod_group_score_df_positive[[#This Row],[date]]</f>
        <v>45196</v>
      </c>
      <c r="B198" s="1" t="s">
        <v>277</v>
      </c>
      <c r="C198" s="2">
        <f>AVERAGE(eod_group_score_df_positive!C198:C202)</f>
        <v>0.57263926673670951</v>
      </c>
      <c r="D198" s="2">
        <f>AVERAGE(eod_group_score_df_positive!D198:D202)</f>
        <v>0.2320375485596855</v>
      </c>
      <c r="E198" s="2">
        <f>AVERAGE(eod_group_score_df_positive!E198:E202)</f>
        <v>0.364757277321066</v>
      </c>
      <c r="F198" s="2">
        <f>AVERAGE(eod_group_score_df_positive!F198:F202)</f>
        <v>0.57716644893224278</v>
      </c>
      <c r="G198" s="2">
        <f>AVERAGE(eod_group_score_df_positive!G198:G202)</f>
        <v>0.7514850127059769</v>
      </c>
      <c r="H198" s="2">
        <f>AVERAGE(eod_group_score_df_positive!H198:H202)</f>
        <v>0.21316433423685788</v>
      </c>
      <c r="I198" s="2">
        <f>AVERAGE(eod_group_score_df_positive!I198:I202)</f>
        <v>0.44471062478891055</v>
      </c>
      <c r="J198" s="2">
        <f>AVERAGE(eod_group_score_df_positive!J198:J202)</f>
        <v>0.37529642853502471</v>
      </c>
      <c r="K198" s="2">
        <f>AVERAGE(eod_group_score_df_positive!K198:K202)</f>
        <v>0.50058343080312206</v>
      </c>
      <c r="L198" s="2">
        <f>AVERAGE(eod_group_score_df_positive!L198:L202)</f>
        <v>8.9009969089314384E-2</v>
      </c>
      <c r="M198" s="2">
        <f>AVERAGE(eod_group_score_df_positive!M198:M202)</f>
        <v>0.30820741358706233</v>
      </c>
      <c r="N198" s="2">
        <f>AVERAGE(eod_group_score_df_positive!N198:N202)</f>
        <v>0.27461778813964255</v>
      </c>
      <c r="O198" s="2">
        <f>AVERAGE(eod_group_score_df_positive!O198:O202)</f>
        <v>0.28490101414282021</v>
      </c>
      <c r="P198" s="2">
        <f>AVERAGE(eod_group_score_df_positive!P198:P202)</f>
        <v>0.34996243248030667</v>
      </c>
      <c r="Q198" s="2">
        <f>AVERAGE(eod_group_score_df_positive!Q198:Q202)</f>
        <v>0.30862548330315726</v>
      </c>
      <c r="R198" s="2">
        <f>AVERAGE(eod_group_score_df_positive!R198:R202)</f>
        <v>0.25125238619995643</v>
      </c>
      <c r="S198" s="2">
        <f>AVERAGE(eod_group_score_df_positive!S198:S202)</f>
        <v>0.56496445980382404</v>
      </c>
      <c r="T198" s="2">
        <f>AVERAGE(eod_group_score_df_positive!T198:T202)</f>
        <v>0.28726206634871926</v>
      </c>
      <c r="U198" s="2">
        <f>AVERAGE(eod_group_score_df_positive!U198:U202)</f>
        <v>0.55086813413864488</v>
      </c>
      <c r="V198" s="2">
        <f>AVERAGE(eod_group_score_df_positive!V198:V202)</f>
        <v>0.9547536850895959</v>
      </c>
      <c r="W198" s="2">
        <f>AVERAGE(eod_group_score_df_positive!W198:W202)</f>
        <v>0.31346650995494307</v>
      </c>
      <c r="X198" s="2">
        <f>AVERAGE(eod_group_score_df_positive!X198:X202)</f>
        <v>0.4423595450781167</v>
      </c>
      <c r="Y198" s="2">
        <f>AVERAGE(eod_group_score_df_positive!Y198:Y202)</f>
        <v>0.2395823517798791</v>
      </c>
      <c r="Z198" s="1" t="s">
        <v>277</v>
      </c>
      <c r="AA198" s="2">
        <f>ABS(AVERAGE(eod_group_score_df_negative!C198:C202))</f>
        <v>1.0879561864801874</v>
      </c>
      <c r="AB198" s="2">
        <f>ABS(AVERAGE(eod_group_score_df_negative!D198:D202))</f>
        <v>1.0190847354036761</v>
      </c>
      <c r="AC198" s="2">
        <f>ABS(AVERAGE(eod_group_score_df_negative!E198:E202))</f>
        <v>2.2596440796831669</v>
      </c>
      <c r="AD198" s="2">
        <f>ABS(AVERAGE(eod_group_score_df_negative!F198:F202))</f>
        <v>1.1398481165393946</v>
      </c>
      <c r="AE198" s="2">
        <f>ABS(AVERAGE(eod_group_score_df_negative!G198:G202))</f>
        <v>3.7384344954728235</v>
      </c>
      <c r="AF198" s="2">
        <f>ABS(AVERAGE(eod_group_score_df_negative!H198:H202))</f>
        <v>0.90505962614717128</v>
      </c>
      <c r="AG198" s="2">
        <f>ABS(AVERAGE(eod_group_score_df_negative!I198:I202))</f>
        <v>1.7009493528738004</v>
      </c>
      <c r="AH198" s="2">
        <f>ABS(AVERAGE(eod_group_score_df_negative!J198:J202))</f>
        <v>1.1987844101186647</v>
      </c>
      <c r="AI198" s="2">
        <f>ABS(AVERAGE(eod_group_score_df_negative!K198:K202))</f>
        <v>1.7797709026095767</v>
      </c>
      <c r="AJ198" s="2">
        <f>ABS(AVERAGE(eod_group_score_df_negative!L198:L202))</f>
        <v>0.46542582836981661</v>
      </c>
      <c r="AK198" s="2">
        <f>ABS(AVERAGE(eod_group_score_df_negative!M198:M202))</f>
        <v>0.8929774191917389</v>
      </c>
      <c r="AL198" s="2">
        <f>ABS(AVERAGE(eod_group_score_df_negative!N198:N202))</f>
        <v>1.3556943730220374</v>
      </c>
      <c r="AM198" s="2">
        <f>ABS(AVERAGE(eod_group_score_df_negative!O198:O202))</f>
        <v>0.61665145615765016</v>
      </c>
      <c r="AN198" s="2">
        <f>ABS(AVERAGE(eod_group_score_df_negative!P198:P202))</f>
        <v>1.7226299293879759</v>
      </c>
      <c r="AO198" s="2">
        <f>ABS(AVERAGE(eod_group_score_df_negative!Q198:Q202))</f>
        <v>0.7770677259783455</v>
      </c>
      <c r="AP198" s="2">
        <f>ABS(AVERAGE(eod_group_score_df_negative!R198:R202))</f>
        <v>3.3465982724557657</v>
      </c>
      <c r="AQ198" s="2">
        <f>ABS(AVERAGE(eod_group_score_df_negative!S198:S202))</f>
        <v>2.2883495242025633</v>
      </c>
      <c r="AR198" s="2">
        <f>ABS(AVERAGE(eod_group_score_df_negative!T198:T202))</f>
        <v>1.1443742278611846</v>
      </c>
      <c r="AS198" s="2">
        <f>ABS(AVERAGE(eod_group_score_df_negative!U198:U202))</f>
        <v>2.0074912095779816</v>
      </c>
      <c r="AT198" s="2">
        <f>ABS(AVERAGE(eod_group_score_df_negative!V198:V202))</f>
        <v>0.96478162013236379</v>
      </c>
      <c r="AU198" s="2">
        <f>ABS(AVERAGE(eod_group_score_df_negative!W198:W202))</f>
        <v>1.3163643748764944</v>
      </c>
      <c r="AV198" s="2">
        <f>ABS(AVERAGE(eod_group_score_df_negative!X198:X202))</f>
        <v>1.6687243451273281</v>
      </c>
      <c r="AW198" s="2">
        <f>ABS(AVERAGE(eod_group_score_df_negative!Y198:Y202))</f>
        <v>0.58545354586343645</v>
      </c>
      <c r="AX198" t="s">
        <v>277</v>
      </c>
      <c r="AY198" s="4">
        <f t="shared" si="701"/>
        <v>-0.31032056527988722</v>
      </c>
      <c r="AZ198" s="4">
        <f t="shared" si="702"/>
        <v>-0.6290729506877194</v>
      </c>
      <c r="BA198" s="4">
        <f t="shared" si="703"/>
        <v>-0.72202630032363779</v>
      </c>
      <c r="BB198" s="4">
        <f t="shared" si="704"/>
        <v>-0.32770931529785352</v>
      </c>
      <c r="BC198" s="4">
        <f t="shared" si="705"/>
        <v>-0.66525679966552709</v>
      </c>
      <c r="BD198" s="4">
        <f t="shared" si="706"/>
        <v>-0.61874482789002061</v>
      </c>
      <c r="BE198" s="4">
        <f t="shared" si="707"/>
        <v>-0.58547893942325535</v>
      </c>
      <c r="BF198" s="4">
        <f t="shared" si="708"/>
        <v>-0.52315482239652245</v>
      </c>
      <c r="BG198" s="4">
        <f t="shared" si="709"/>
        <v>-0.56095995831142054</v>
      </c>
      <c r="BH198" s="4">
        <f t="shared" si="710"/>
        <v>-0.67891694765298582</v>
      </c>
      <c r="BI198" s="4">
        <f t="shared" si="711"/>
        <v>-0.48682766352608631</v>
      </c>
      <c r="BJ198" s="4">
        <f t="shared" si="712"/>
        <v>-0.66311017646588188</v>
      </c>
      <c r="BK198" s="4">
        <f t="shared" si="713"/>
        <v>-0.36797685430806243</v>
      </c>
      <c r="BL198" s="4">
        <f t="shared" si="714"/>
        <v>-0.66229497037725016</v>
      </c>
      <c r="BM198" s="4">
        <f t="shared" si="715"/>
        <v>-0.43146833623947695</v>
      </c>
      <c r="BN198" s="4">
        <f t="shared" si="716"/>
        <v>-0.86033195369269011</v>
      </c>
      <c r="BO198" s="4">
        <f t="shared" si="717"/>
        <v>-0.60399418853262843</v>
      </c>
      <c r="BP198" s="4">
        <f t="shared" si="718"/>
        <v>-0.59869407123789853</v>
      </c>
      <c r="BQ198" s="4">
        <f t="shared" si="719"/>
        <v>-0.56935827995266863</v>
      </c>
      <c r="BR198" s="4">
        <f t="shared" si="720"/>
        <v>-5.2241472274501032E-3</v>
      </c>
      <c r="BS198" s="4">
        <f t="shared" si="721"/>
        <v>-0.6153386061433449</v>
      </c>
      <c r="BT198" s="4">
        <f t="shared" si="722"/>
        <v>-0.58091713253984667</v>
      </c>
      <c r="BU198" s="4">
        <f t="shared" si="723"/>
        <v>-0.41921956980481168</v>
      </c>
      <c r="BV198" t="s">
        <v>277</v>
      </c>
      <c r="BW198" s="1">
        <f t="shared" si="697"/>
        <v>45196</v>
      </c>
      <c r="BX198">
        <f>group_stock_price_index[[#This Row],[VNINDEX]]</f>
        <v>1153.8499999999999</v>
      </c>
      <c r="BY198" s="5">
        <f t="shared" si="724"/>
        <v>0</v>
      </c>
      <c r="BZ198" s="5">
        <f t="shared" si="725"/>
        <v>0</v>
      </c>
      <c r="CA198" s="5">
        <f t="shared" si="726"/>
        <v>0</v>
      </c>
      <c r="CB198" s="5">
        <f t="shared" si="727"/>
        <v>0</v>
      </c>
      <c r="CC198" s="5">
        <f t="shared" si="728"/>
        <v>0</v>
      </c>
      <c r="CD198" s="5">
        <f t="shared" ref="CD198:CE198" si="750">IF(AVERAGE(BS198:BS202)&lt;0,0,AVERAGE(BS198:BS202))</f>
        <v>0</v>
      </c>
      <c r="CE198" s="5">
        <f t="shared" si="750"/>
        <v>0</v>
      </c>
      <c r="CF198" s="5">
        <f t="shared" ref="CF198:CG198" si="751">IF(AVERAGE(BE198:BE202)&lt;0,0,AVERAGE(BE198:BE202))</f>
        <v>0</v>
      </c>
      <c r="CG198" s="5">
        <f t="shared" si="751"/>
        <v>0</v>
      </c>
      <c r="CH198" s="5">
        <f t="shared" si="731"/>
        <v>0</v>
      </c>
      <c r="CI198" s="5">
        <f t="shared" si="732"/>
        <v>0</v>
      </c>
      <c r="CJ198" s="5">
        <f t="shared" si="733"/>
        <v>0.26960934873608816</v>
      </c>
      <c r="CK198" s="5">
        <f t="shared" si="734"/>
        <v>0.33217024887030611</v>
      </c>
      <c r="CL198" s="5">
        <f t="shared" si="735"/>
        <v>0</v>
      </c>
      <c r="CM198" s="5">
        <f t="shared" si="736"/>
        <v>0.16341825494573217</v>
      </c>
      <c r="CN198" s="5">
        <f t="shared" si="737"/>
        <v>0</v>
      </c>
      <c r="CO198" s="5">
        <f t="shared" si="738"/>
        <v>0</v>
      </c>
      <c r="CP198" s="5">
        <f t="shared" si="739"/>
        <v>0</v>
      </c>
      <c r="CQ198" s="5">
        <f t="shared" si="740"/>
        <v>0.23689471943951093</v>
      </c>
      <c r="CR198" s="5">
        <f t="shared" ref="CR198:CS198" si="752">IF(AVERAGE(BH198:BH202)&lt;0,0,AVERAGE(BH198:BH202))</f>
        <v>0</v>
      </c>
      <c r="CS198" s="5">
        <f t="shared" si="752"/>
        <v>0</v>
      </c>
      <c r="CT198" s="5">
        <f t="shared" si="742"/>
        <v>0</v>
      </c>
      <c r="CU198" s="5">
        <f t="shared" si="743"/>
        <v>0</v>
      </c>
    </row>
    <row r="199" spans="1:99" x14ac:dyDescent="0.25">
      <c r="A199" s="1">
        <f>eod_group_score_df_positive[[#This Row],[date]]</f>
        <v>45195</v>
      </c>
      <c r="B199" s="1" t="s">
        <v>277</v>
      </c>
      <c r="C199" s="2">
        <f>AVERAGE(eod_group_score_df_positive!C199:C203)</f>
        <v>0.39373455620184722</v>
      </c>
      <c r="D199" s="2">
        <f>AVERAGE(eod_group_score_df_positive!D199:D203)</f>
        <v>0.17448054157043616</v>
      </c>
      <c r="E199" s="2">
        <f>AVERAGE(eod_group_score_df_positive!E199:E203)</f>
        <v>0.43797172059614259</v>
      </c>
      <c r="F199" s="2">
        <f>AVERAGE(eod_group_score_df_positive!F199:F203)</f>
        <v>0.70822360336894419</v>
      </c>
      <c r="G199" s="2">
        <f>AVERAGE(eod_group_score_df_positive!G199:G203)</f>
        <v>0.4949058617312268</v>
      </c>
      <c r="H199" s="2">
        <f>AVERAGE(eod_group_score_df_positive!H199:H203)</f>
        <v>0.32746456052593043</v>
      </c>
      <c r="I199" s="2">
        <f>AVERAGE(eod_group_score_df_positive!I199:I203)</f>
        <v>0.32840760752280052</v>
      </c>
      <c r="J199" s="2">
        <f>AVERAGE(eod_group_score_df_positive!J199:J203)</f>
        <v>5.9387118169183573E-2</v>
      </c>
      <c r="K199" s="2">
        <f>AVERAGE(eod_group_score_df_positive!K199:K203)</f>
        <v>1.431850711696625</v>
      </c>
      <c r="L199" s="2">
        <f>AVERAGE(eod_group_score_df_positive!L199:L203)</f>
        <v>0.1032931470920628</v>
      </c>
      <c r="M199" s="2">
        <f>AVERAGE(eod_group_score_df_positive!M199:M203)</f>
        <v>9.682718874874148E-2</v>
      </c>
      <c r="N199" s="2">
        <f>AVERAGE(eod_group_score_df_positive!N199:N203)</f>
        <v>0.42762994039623353</v>
      </c>
      <c r="O199" s="2">
        <f>AVERAGE(eod_group_score_df_positive!O199:O203)</f>
        <v>0.22653215571247859</v>
      </c>
      <c r="P199" s="2">
        <f>AVERAGE(eod_group_score_df_positive!P199:P203)</f>
        <v>0.32896615899720416</v>
      </c>
      <c r="Q199" s="2">
        <f>AVERAGE(eod_group_score_df_positive!Q199:Q203)</f>
        <v>0.25001096063242079</v>
      </c>
      <c r="R199" s="2">
        <f>AVERAGE(eod_group_score_df_positive!R199:R203)</f>
        <v>0.25723696651221245</v>
      </c>
      <c r="S199" s="2">
        <f>AVERAGE(eod_group_score_df_positive!S199:S203)</f>
        <v>0.42420380963132942</v>
      </c>
      <c r="T199" s="2">
        <f>AVERAGE(eod_group_score_df_positive!T199:T203)</f>
        <v>0.15734093391128923</v>
      </c>
      <c r="U199" s="2">
        <f>AVERAGE(eod_group_score_df_positive!U199:U203)</f>
        <v>1.8868205512285416</v>
      </c>
      <c r="V199" s="2">
        <f>AVERAGE(eod_group_score_df_positive!V199:V203)</f>
        <v>1.109679537836439</v>
      </c>
      <c r="W199" s="2">
        <f>AVERAGE(eod_group_score_df_positive!W199:W203)</f>
        <v>0.4275166082325324</v>
      </c>
      <c r="X199" s="2">
        <f>AVERAGE(eod_group_score_df_positive!X199:X203)</f>
        <v>0.30810611051733905</v>
      </c>
      <c r="Y199" s="2">
        <f>AVERAGE(eod_group_score_df_positive!Y199:Y203)</f>
        <v>0.29986825369550729</v>
      </c>
      <c r="Z199" s="1" t="s">
        <v>277</v>
      </c>
      <c r="AA199" s="2">
        <f>ABS(AVERAGE(eod_group_score_df_negative!C199:C203))</f>
        <v>1.0923484138531592</v>
      </c>
      <c r="AB199" s="2">
        <f>ABS(AVERAGE(eod_group_score_df_negative!D199:D203))</f>
        <v>1.0190847354036761</v>
      </c>
      <c r="AC199" s="2">
        <f>ABS(AVERAGE(eod_group_score_df_negative!E199:E203))</f>
        <v>2.2595912493085817</v>
      </c>
      <c r="AD199" s="2">
        <f>ABS(AVERAGE(eod_group_score_df_negative!F199:F203))</f>
        <v>1.13970826449731</v>
      </c>
      <c r="AE199" s="2">
        <f>ABS(AVERAGE(eod_group_score_df_negative!G199:G203))</f>
        <v>3.7387380925137728</v>
      </c>
      <c r="AF199" s="2">
        <f>ABS(AVERAGE(eod_group_score_df_negative!H199:H203))</f>
        <v>0.91669348526554351</v>
      </c>
      <c r="AG199" s="2">
        <f>ABS(AVERAGE(eod_group_score_df_negative!I199:I203))</f>
        <v>1.7009493528738004</v>
      </c>
      <c r="AH199" s="2">
        <f>ABS(AVERAGE(eod_group_score_df_negative!J199:J203))</f>
        <v>1.2015962322296492</v>
      </c>
      <c r="AI199" s="2">
        <f>ABS(AVERAGE(eod_group_score_df_negative!K199:K203))</f>
        <v>1.7797709026095767</v>
      </c>
      <c r="AJ199" s="2">
        <f>ABS(AVERAGE(eod_group_score_df_negative!L199:L203))</f>
        <v>0.46542582836981661</v>
      </c>
      <c r="AK199" s="2">
        <f>ABS(AVERAGE(eod_group_score_df_negative!M199:M203))</f>
        <v>0.89387208548223085</v>
      </c>
      <c r="AL199" s="2">
        <f>ABS(AVERAGE(eod_group_score_df_negative!N199:N203))</f>
        <v>1.3560709091182224</v>
      </c>
      <c r="AM199" s="2">
        <f>ABS(AVERAGE(eod_group_score_df_negative!O199:O203))</f>
        <v>0.61718623824810481</v>
      </c>
      <c r="AN199" s="2">
        <f>ABS(AVERAGE(eod_group_score_df_negative!P199:P203))</f>
        <v>1.7226299293879759</v>
      </c>
      <c r="AO199" s="2">
        <f>ABS(AVERAGE(eod_group_score_df_negative!Q199:Q203))</f>
        <v>0.77696828130460693</v>
      </c>
      <c r="AP199" s="2">
        <f>ABS(AVERAGE(eod_group_score_df_negative!R199:R203))</f>
        <v>3.3465982724557657</v>
      </c>
      <c r="AQ199" s="2">
        <f>ABS(AVERAGE(eod_group_score_df_negative!S199:S203))</f>
        <v>2.2884717868810438</v>
      </c>
      <c r="AR199" s="2">
        <f>ABS(AVERAGE(eod_group_score_df_negative!T199:T203))</f>
        <v>1.1478953472426441</v>
      </c>
      <c r="AS199" s="2">
        <f>ABS(AVERAGE(eod_group_score_df_negative!U199:U203))</f>
        <v>2.0074912095779816</v>
      </c>
      <c r="AT199" s="2">
        <f>ABS(AVERAGE(eod_group_score_df_negative!V199:V203))</f>
        <v>0.94071280172171912</v>
      </c>
      <c r="AU199" s="2">
        <f>ABS(AVERAGE(eod_group_score_df_negative!W199:W203))</f>
        <v>1.3089260970108665</v>
      </c>
      <c r="AV199" s="2">
        <f>ABS(AVERAGE(eod_group_score_df_negative!X199:X203))</f>
        <v>1.6694228930690962</v>
      </c>
      <c r="AW199" s="2">
        <f>ABS(AVERAGE(eod_group_score_df_negative!Y199:Y203))</f>
        <v>0.57088089840314704</v>
      </c>
      <c r="AX199" t="s">
        <v>277</v>
      </c>
      <c r="AY199" s="4">
        <f t="shared" si="701"/>
        <v>-0.47010420799415603</v>
      </c>
      <c r="AZ199" s="4">
        <f t="shared" si="702"/>
        <v>-0.70763133791429733</v>
      </c>
      <c r="BA199" s="4">
        <f t="shared" si="703"/>
        <v>-0.67528341285644844</v>
      </c>
      <c r="BB199" s="4">
        <f t="shared" si="704"/>
        <v>-0.23349597927903418</v>
      </c>
      <c r="BC199" s="4">
        <f t="shared" si="705"/>
        <v>-0.76620336188876093</v>
      </c>
      <c r="BD199" s="4">
        <f t="shared" si="706"/>
        <v>-0.47359652315295186</v>
      </c>
      <c r="BE199" s="4">
        <f t="shared" si="707"/>
        <v>-0.67634318266154703</v>
      </c>
      <c r="BF199" s="4">
        <f t="shared" si="708"/>
        <v>-0.90580824377990365</v>
      </c>
      <c r="BG199" s="4">
        <f t="shared" si="709"/>
        <v>-0.10833162579400313</v>
      </c>
      <c r="BH199" s="4">
        <f t="shared" si="710"/>
        <v>-0.63675153617593172</v>
      </c>
      <c r="BI199" s="4">
        <f t="shared" si="711"/>
        <v>-0.80452758719561324</v>
      </c>
      <c r="BJ199" s="4">
        <f t="shared" si="712"/>
        <v>-0.52051383446653687</v>
      </c>
      <c r="BK199" s="4">
        <f t="shared" si="713"/>
        <v>-0.46301477522828149</v>
      </c>
      <c r="BL199" s="4">
        <f t="shared" si="714"/>
        <v>-0.67930709084541607</v>
      </c>
      <c r="BM199" s="4">
        <f t="shared" si="715"/>
        <v>-0.51311389671155416</v>
      </c>
      <c r="BN199" s="4">
        <f t="shared" si="716"/>
        <v>-0.85724265985818116</v>
      </c>
      <c r="BO199" s="4">
        <f t="shared" si="717"/>
        <v>-0.68724324414115801</v>
      </c>
      <c r="BP199" s="4">
        <f t="shared" si="718"/>
        <v>-0.75890812080064574</v>
      </c>
      <c r="BQ199" s="4">
        <f t="shared" si="719"/>
        <v>-3.0986388805309378E-2</v>
      </c>
      <c r="BR199" s="4">
        <f t="shared" si="720"/>
        <v>8.2407026623563556E-2</v>
      </c>
      <c r="BS199" s="4">
        <f t="shared" si="721"/>
        <v>-0.50759491581081917</v>
      </c>
      <c r="BT199" s="4">
        <f t="shared" si="722"/>
        <v>-0.68839282765657583</v>
      </c>
      <c r="BU199" s="4">
        <f t="shared" si="723"/>
        <v>-0.31124077933863381</v>
      </c>
      <c r="BV199" t="s">
        <v>277</v>
      </c>
      <c r="BW199" s="1">
        <f t="shared" si="697"/>
        <v>45195</v>
      </c>
      <c r="BX199">
        <f>group_stock_price_index[[#This Row],[VNINDEX]]</f>
        <v>1137.96</v>
      </c>
      <c r="BY199" s="5">
        <f t="shared" si="724"/>
        <v>0</v>
      </c>
      <c r="BZ199" s="5">
        <f t="shared" si="725"/>
        <v>0</v>
      </c>
      <c r="CA199" s="5">
        <f t="shared" si="726"/>
        <v>0</v>
      </c>
      <c r="CB199" s="5">
        <f t="shared" si="727"/>
        <v>0.15103847215101598</v>
      </c>
      <c r="CC199" s="5">
        <f t="shared" si="728"/>
        <v>0</v>
      </c>
      <c r="CD199" s="5">
        <f t="shared" ref="CD199:CE199" si="753">IF(AVERAGE(BS199:BS203)&lt;0,0,AVERAGE(BS199:BS203))</f>
        <v>0</v>
      </c>
      <c r="CE199" s="5">
        <f t="shared" si="753"/>
        <v>0</v>
      </c>
      <c r="CF199" s="5">
        <f t="shared" ref="CF199:CG199" si="754">IF(AVERAGE(BE199:BE203)&lt;0,0,AVERAGE(BE199:BE203))</f>
        <v>0</v>
      </c>
      <c r="CG199" s="5">
        <f t="shared" si="754"/>
        <v>0</v>
      </c>
      <c r="CH199" s="5">
        <f t="shared" si="731"/>
        <v>9.7450130691035752E-2</v>
      </c>
      <c r="CI199" s="5">
        <f t="shared" si="732"/>
        <v>0</v>
      </c>
      <c r="CJ199" s="5">
        <f t="shared" si="733"/>
        <v>0.53037963181385051</v>
      </c>
      <c r="CK199" s="5">
        <f t="shared" si="734"/>
        <v>0.60081284198508167</v>
      </c>
      <c r="CL199" s="5">
        <f t="shared" si="735"/>
        <v>0</v>
      </c>
      <c r="CM199" s="5">
        <f t="shared" si="736"/>
        <v>0.32453437694907239</v>
      </c>
      <c r="CN199" s="5">
        <f t="shared" si="737"/>
        <v>0</v>
      </c>
      <c r="CO199" s="5">
        <f t="shared" si="738"/>
        <v>4.5706348890880967E-2</v>
      </c>
      <c r="CP199" s="5">
        <f t="shared" si="739"/>
        <v>0</v>
      </c>
      <c r="CQ199" s="5">
        <f t="shared" si="740"/>
        <v>0.30465589180125169</v>
      </c>
      <c r="CR199" s="5">
        <f t="shared" ref="CR199:CS199" si="755">IF(AVERAGE(BH199:BH203)&lt;0,0,AVERAGE(BH199:BH203))</f>
        <v>6.9298753631111223E-2</v>
      </c>
      <c r="CS199" s="5">
        <f t="shared" si="755"/>
        <v>0</v>
      </c>
      <c r="CT199" s="5">
        <f t="shared" si="742"/>
        <v>0</v>
      </c>
      <c r="CU199" s="5">
        <f t="shared" si="743"/>
        <v>0.17076529640529139</v>
      </c>
    </row>
    <row r="200" spans="1:99" x14ac:dyDescent="0.25">
      <c r="A200" s="1">
        <f>eod_group_score_df_positive[[#This Row],[date]]</f>
        <v>45194</v>
      </c>
      <c r="B200" s="1" t="s">
        <v>277</v>
      </c>
      <c r="C200" s="2">
        <f>AVERAGE(eod_group_score_df_positive!C200:C204)</f>
        <v>0.59620758768599535</v>
      </c>
      <c r="D200" s="2">
        <f>AVERAGE(eod_group_score_df_positive!D200:D204)</f>
        <v>0.15433874634025524</v>
      </c>
      <c r="E200" s="2">
        <f>AVERAGE(eod_group_score_df_positive!E200:E204)</f>
        <v>0.4452125285869597</v>
      </c>
      <c r="F200" s="2">
        <f>AVERAGE(eod_group_score_df_positive!F200:F204)</f>
        <v>0.80329507953431611</v>
      </c>
      <c r="G200" s="2">
        <f>AVERAGE(eod_group_score_df_positive!G200:G204)</f>
        <v>0.6203058283427163</v>
      </c>
      <c r="H200" s="2">
        <f>AVERAGE(eod_group_score_df_positive!H200:H204)</f>
        <v>0.38606650909376905</v>
      </c>
      <c r="I200" s="2">
        <f>AVERAGE(eod_group_score_df_positive!I200:I204)</f>
        <v>0.41488702376001624</v>
      </c>
      <c r="J200" s="2">
        <f>AVERAGE(eod_group_score_df_positive!J200:J204)</f>
        <v>0.13115971920480496</v>
      </c>
      <c r="K200" s="2">
        <f>AVERAGE(eod_group_score_df_positive!K200:K204)</f>
        <v>1.5735285725892878</v>
      </c>
      <c r="L200" s="2">
        <f>AVERAGE(eod_group_score_df_positive!L200:L204)</f>
        <v>0.11284562442180827</v>
      </c>
      <c r="M200" s="2">
        <f>AVERAGE(eod_group_score_df_positive!M200:M204)</f>
        <v>0.15615491973461296</v>
      </c>
      <c r="N200" s="2">
        <f>AVERAGE(eod_group_score_df_positive!N200:N204)</f>
        <v>0.54299079013830942</v>
      </c>
      <c r="O200" s="2">
        <f>AVERAGE(eod_group_score_df_positive!O200:O204)</f>
        <v>0.25876511685358805</v>
      </c>
      <c r="P200" s="2">
        <f>AVERAGE(eod_group_score_df_positive!P200:P204)</f>
        <v>0.33648350369731383</v>
      </c>
      <c r="Q200" s="2">
        <f>AVERAGE(eod_group_score_df_positive!Q200:Q204)</f>
        <v>0.27712041910682234</v>
      </c>
      <c r="R200" s="2">
        <f>AVERAGE(eod_group_score_df_positive!R200:R204)</f>
        <v>0.28022621904865624</v>
      </c>
      <c r="S200" s="2">
        <f>AVERAGE(eod_group_score_df_positive!S200:S204)</f>
        <v>1.0173058447185355</v>
      </c>
      <c r="T200" s="2">
        <f>AVERAGE(eod_group_score_df_positive!T200:T204)</f>
        <v>0.16686471962944033</v>
      </c>
      <c r="U200" s="2">
        <f>AVERAGE(eod_group_score_df_positive!U200:U204)</f>
        <v>1.8941293215422594</v>
      </c>
      <c r="V200" s="2">
        <f>AVERAGE(eod_group_score_df_positive!V200:V204)</f>
        <v>1.1794849864324903</v>
      </c>
      <c r="W200" s="2">
        <f>AVERAGE(eod_group_score_df_positive!W200:W204)</f>
        <v>0.46356525640908464</v>
      </c>
      <c r="X200" s="2">
        <f>AVERAGE(eod_group_score_df_positive!X200:X204)</f>
        <v>0.44928247790849563</v>
      </c>
      <c r="Y200" s="2">
        <f>AVERAGE(eod_group_score_df_positive!Y200:Y204)</f>
        <v>0.26317235258255922</v>
      </c>
      <c r="Z200" s="1" t="s">
        <v>277</v>
      </c>
      <c r="AA200" s="2">
        <f>ABS(AVERAGE(eod_group_score_df_negative!C200:C204))</f>
        <v>0.98821233445373391</v>
      </c>
      <c r="AB200" s="2">
        <f>ABS(AVERAGE(eod_group_score_df_negative!D200:D204))</f>
        <v>1.0372841076352972</v>
      </c>
      <c r="AC200" s="2">
        <f>ABS(AVERAGE(eod_group_score_df_negative!E200:E204))</f>
        <v>1.9455676792030392</v>
      </c>
      <c r="AD200" s="2">
        <f>ABS(AVERAGE(eod_group_score_df_negative!F200:F204))</f>
        <v>0.88203120449691119</v>
      </c>
      <c r="AE200" s="2">
        <f>ABS(AVERAGE(eod_group_score_df_negative!G200:G204))</f>
        <v>3.5878307276438384</v>
      </c>
      <c r="AF200" s="2">
        <f>ABS(AVERAGE(eod_group_score_df_negative!H200:H204))</f>
        <v>0.86800062260431543</v>
      </c>
      <c r="AG200" s="2">
        <f>ABS(AVERAGE(eod_group_score_df_negative!I200:I204))</f>
        <v>1.5694609155402408</v>
      </c>
      <c r="AH200" s="2">
        <f>ABS(AVERAGE(eod_group_score_df_negative!J200:J204))</f>
        <v>0.94745691600850712</v>
      </c>
      <c r="AI200" s="2">
        <f>ABS(AVERAGE(eod_group_score_df_negative!K200:K204))</f>
        <v>1.0298052586079494</v>
      </c>
      <c r="AJ200" s="2">
        <f>ABS(AVERAGE(eod_group_score_df_negative!L200:L204))</f>
        <v>0.4555008946199946</v>
      </c>
      <c r="AK200" s="2">
        <f>ABS(AVERAGE(eod_group_score_df_negative!M200:M204))</f>
        <v>0.73106856667936704</v>
      </c>
      <c r="AL200" s="2">
        <f>ABS(AVERAGE(eod_group_score_df_negative!N200:N204))</f>
        <v>1.1605787068265871</v>
      </c>
      <c r="AM200" s="2">
        <f>ABS(AVERAGE(eod_group_score_df_negative!O200:O204))</f>
        <v>0.45779051577776697</v>
      </c>
      <c r="AN200" s="2">
        <f>ABS(AVERAGE(eod_group_score_df_negative!P200:P204))</f>
        <v>1.1467408465377082</v>
      </c>
      <c r="AO200" s="2">
        <f>ABS(AVERAGE(eod_group_score_df_negative!Q200:Q204))</f>
        <v>0.69361436331456083</v>
      </c>
      <c r="AP200" s="2">
        <f>ABS(AVERAGE(eod_group_score_df_negative!R200:R204))</f>
        <v>3.0214060272619903</v>
      </c>
      <c r="AQ200" s="2">
        <f>ABS(AVERAGE(eod_group_score_df_negative!S200:S204))</f>
        <v>1.6013073168360059</v>
      </c>
      <c r="AR200" s="2">
        <f>ABS(AVERAGE(eod_group_score_df_negative!T200:T204))</f>
        <v>1.055371334612986</v>
      </c>
      <c r="AS200" s="2">
        <f>ABS(AVERAGE(eod_group_score_df_negative!U200:U204))</f>
        <v>0.86351153527497204</v>
      </c>
      <c r="AT200" s="2">
        <f>ABS(AVERAGE(eod_group_score_df_negative!V200:V204))</f>
        <v>0.83442780976573461</v>
      </c>
      <c r="AU200" s="2">
        <f>ABS(AVERAGE(eod_group_score_df_negative!W200:W204))</f>
        <v>0.95998410197576889</v>
      </c>
      <c r="AV200" s="2">
        <f>ABS(AVERAGE(eod_group_score_df_negative!X200:X204))</f>
        <v>1.5175190032673034</v>
      </c>
      <c r="AW200" s="2">
        <f>ABS(AVERAGE(eod_group_score_df_negative!Y200:Y204))</f>
        <v>0.55798727700926753</v>
      </c>
      <c r="AX200" t="s">
        <v>277</v>
      </c>
      <c r="AY200" s="4">
        <f t="shared" si="701"/>
        <v>-0.24741215462523566</v>
      </c>
      <c r="AZ200" s="4">
        <f t="shared" si="702"/>
        <v>-0.74096041238997301</v>
      </c>
      <c r="BA200" s="4">
        <f t="shared" si="703"/>
        <v>-0.62755879680089255</v>
      </c>
      <c r="BB200" s="4">
        <f t="shared" si="704"/>
        <v>-4.6718623989095862E-2</v>
      </c>
      <c r="BC200" s="4">
        <f t="shared" si="705"/>
        <v>-0.70518740535629232</v>
      </c>
      <c r="BD200" s="4">
        <f t="shared" si="706"/>
        <v>-0.3842969019194194</v>
      </c>
      <c r="BE200" s="4">
        <f t="shared" si="707"/>
        <v>-0.58184044688622671</v>
      </c>
      <c r="BF200" s="4">
        <f t="shared" si="708"/>
        <v>-0.75680011799768654</v>
      </c>
      <c r="BG200" s="4">
        <f t="shared" si="709"/>
        <v>0.20885654673464893</v>
      </c>
      <c r="BH200" s="4">
        <f t="shared" si="710"/>
        <v>-0.60289851123902705</v>
      </c>
      <c r="BI200" s="4">
        <f t="shared" si="711"/>
        <v>-0.64799191607118756</v>
      </c>
      <c r="BJ200" s="4">
        <f t="shared" si="712"/>
        <v>-0.36252581288205793</v>
      </c>
      <c r="BK200" s="4">
        <f t="shared" si="713"/>
        <v>-0.27775289155611332</v>
      </c>
      <c r="BL200" s="4">
        <f t="shared" si="714"/>
        <v>-0.54628104151068324</v>
      </c>
      <c r="BM200" s="4">
        <f t="shared" si="715"/>
        <v>-0.42905019141154455</v>
      </c>
      <c r="BN200" s="4">
        <f t="shared" si="716"/>
        <v>-0.83024988966485258</v>
      </c>
      <c r="BO200" s="4">
        <f t="shared" si="717"/>
        <v>-0.22301937555785356</v>
      </c>
      <c r="BP200" s="4">
        <f t="shared" si="718"/>
        <v>-0.72695173072296992</v>
      </c>
      <c r="BQ200" s="4">
        <f t="shared" si="719"/>
        <v>0.37373169305911313</v>
      </c>
      <c r="BR200" s="4">
        <f t="shared" si="720"/>
        <v>0.17133670202510223</v>
      </c>
      <c r="BS200" s="4">
        <f t="shared" si="721"/>
        <v>-0.34871909614002894</v>
      </c>
      <c r="BT200" s="4">
        <f t="shared" si="722"/>
        <v>-0.54313388289711451</v>
      </c>
      <c r="BU200" s="4">
        <f t="shared" si="723"/>
        <v>-0.35902267208782751</v>
      </c>
      <c r="BV200" t="s">
        <v>277</v>
      </c>
      <c r="BW200" s="1">
        <f t="shared" si="697"/>
        <v>45194</v>
      </c>
      <c r="BX200">
        <f>group_stock_price_index[[#This Row],[VNINDEX]]</f>
        <v>1153.2</v>
      </c>
      <c r="BY200" s="5">
        <f t="shared" si="724"/>
        <v>0</v>
      </c>
      <c r="BZ200" s="5">
        <f t="shared" si="725"/>
        <v>0</v>
      </c>
      <c r="CA200" s="5">
        <f t="shared" si="726"/>
        <v>0</v>
      </c>
      <c r="CB200" s="5">
        <f t="shared" si="727"/>
        <v>0.36295066697728301</v>
      </c>
      <c r="CC200" s="5">
        <f t="shared" si="728"/>
        <v>0</v>
      </c>
      <c r="CD200" s="5">
        <f t="shared" ref="CD200:CE200" si="756">IF(AVERAGE(BS200:BS204)&lt;0,0,AVERAGE(BS200:BS204))</f>
        <v>0</v>
      </c>
      <c r="CE200" s="5">
        <f t="shared" si="756"/>
        <v>0</v>
      </c>
      <c r="CF200" s="5">
        <f t="shared" ref="CF200:CG200" si="757">IF(AVERAGE(BE200:BE204)&lt;0,0,AVERAGE(BE200:BE204))</f>
        <v>0</v>
      </c>
      <c r="CG200" s="5">
        <f t="shared" si="757"/>
        <v>0</v>
      </c>
      <c r="CH200" s="5">
        <f t="shared" si="731"/>
        <v>0.13508441078928535</v>
      </c>
      <c r="CI200" s="5">
        <f t="shared" si="732"/>
        <v>5.1573643373117053E-2</v>
      </c>
      <c r="CJ200" s="5">
        <f t="shared" si="733"/>
        <v>0.54120183232317032</v>
      </c>
      <c r="CK200" s="5">
        <f t="shared" si="734"/>
        <v>0.57099946995832906</v>
      </c>
      <c r="CL200" s="5">
        <f t="shared" si="735"/>
        <v>3.407059861705599E-2</v>
      </c>
      <c r="CM200" s="5">
        <f t="shared" si="736"/>
        <v>0.31922712481333759</v>
      </c>
      <c r="CN200" s="5">
        <f t="shared" si="737"/>
        <v>0</v>
      </c>
      <c r="CO200" s="5">
        <f t="shared" si="738"/>
        <v>0.10831527870681845</v>
      </c>
      <c r="CP200" s="5">
        <f t="shared" si="739"/>
        <v>0</v>
      </c>
      <c r="CQ200" s="5">
        <f t="shared" si="740"/>
        <v>0.17123682724927336</v>
      </c>
      <c r="CR200" s="5">
        <f t="shared" ref="CR200:CS200" si="758">IF(AVERAGE(BH200:BH204)&lt;0,0,AVERAGE(BH200:BH204))</f>
        <v>0.21309753615123853</v>
      </c>
      <c r="CS200" s="5">
        <f t="shared" si="758"/>
        <v>0</v>
      </c>
      <c r="CT200" s="5">
        <f t="shared" si="742"/>
        <v>0</v>
      </c>
      <c r="CU200" s="5">
        <f t="shared" si="743"/>
        <v>0.23303322258868583</v>
      </c>
    </row>
    <row r="201" spans="1:99" x14ac:dyDescent="0.25">
      <c r="A201" s="1">
        <f>eod_group_score_df_positive[[#This Row],[date]]</f>
        <v>45191</v>
      </c>
      <c r="B201" s="1" t="s">
        <v>277</v>
      </c>
      <c r="C201" s="2">
        <f>AVERAGE(eod_group_score_df_positive!C201:C205)</f>
        <v>0.60834666327523035</v>
      </c>
      <c r="D201" s="2">
        <f>AVERAGE(eod_group_score_df_positive!D201:D205)</f>
        <v>0.15837495197905496</v>
      </c>
      <c r="E201" s="2">
        <f>AVERAGE(eod_group_score_df_positive!E201:E205)</f>
        <v>0.43959531367620619</v>
      </c>
      <c r="F201" s="2">
        <f>AVERAGE(eod_group_score_df_positive!F201:F205)</f>
        <v>0.77847001155981732</v>
      </c>
      <c r="G201" s="2">
        <f>AVERAGE(eod_group_score_df_positive!G201:G205)</f>
        <v>0.63204860530375129</v>
      </c>
      <c r="H201" s="2">
        <f>AVERAGE(eod_group_score_df_positive!H201:H205)</f>
        <v>0.39742633970377794</v>
      </c>
      <c r="I201" s="2">
        <f>AVERAGE(eod_group_score_df_positive!I201:I205)</f>
        <v>0.4161386754483492</v>
      </c>
      <c r="J201" s="2">
        <f>AVERAGE(eod_group_score_df_positive!J201:J205)</f>
        <v>0.1302160863809699</v>
      </c>
      <c r="K201" s="2">
        <f>AVERAGE(eod_group_score_df_positive!K201:K205)</f>
        <v>1.6058376523050584</v>
      </c>
      <c r="L201" s="2">
        <f>AVERAGE(eod_group_score_df_positive!L201:L205)</f>
        <v>0.14832298006019026</v>
      </c>
      <c r="M201" s="2">
        <f>AVERAGE(eod_group_score_df_positive!M201:M205)</f>
        <v>0.15625052344640389</v>
      </c>
      <c r="N201" s="2">
        <f>AVERAGE(eod_group_score_df_positive!N201:N205)</f>
        <v>0.557321850865519</v>
      </c>
      <c r="O201" s="2">
        <f>AVERAGE(eod_group_score_df_positive!O201:O205)</f>
        <v>0.2571788249519058</v>
      </c>
      <c r="P201" s="2">
        <f>AVERAGE(eod_group_score_df_positive!P201:P205)</f>
        <v>0.40575838236293704</v>
      </c>
      <c r="Q201" s="2">
        <f>AVERAGE(eod_group_score_df_positive!Q201:Q205)</f>
        <v>0.27646099458415174</v>
      </c>
      <c r="R201" s="2">
        <f>AVERAGE(eod_group_score_df_positive!R201:R205)</f>
        <v>0.28022621904865624</v>
      </c>
      <c r="S201" s="2">
        <f>AVERAGE(eod_group_score_df_positive!S201:S205)</f>
        <v>1.0581248551907891</v>
      </c>
      <c r="T201" s="2">
        <f>AVERAGE(eod_group_score_df_positive!T201:T205)</f>
        <v>0.18335895677207309</v>
      </c>
      <c r="U201" s="2">
        <f>AVERAGE(eod_group_score_df_positive!U201:U205)</f>
        <v>2.058626365975742</v>
      </c>
      <c r="V201" s="2">
        <f>AVERAGE(eod_group_score_df_positive!V201:V205)</f>
        <v>0.75534285824193259</v>
      </c>
      <c r="W201" s="2">
        <f>AVERAGE(eod_group_score_df_positive!W201:W205)</f>
        <v>0.4660851382315353</v>
      </c>
      <c r="X201" s="2">
        <f>AVERAGE(eod_group_score_df_positive!X201:X205)</f>
        <v>0.50499057227936761</v>
      </c>
      <c r="Y201" s="2">
        <f>AVERAGE(eod_group_score_df_positive!Y201:Y205)</f>
        <v>0.26349682241532529</v>
      </c>
      <c r="Z201" s="1" t="s">
        <v>277</v>
      </c>
      <c r="AA201" s="2">
        <f>ABS(AVERAGE(eod_group_score_df_negative!C201:C205))</f>
        <v>0.60130177681001085</v>
      </c>
      <c r="AB201" s="2">
        <f>ABS(AVERAGE(eod_group_score_df_negative!D201:D205))</f>
        <v>0.17863645008187332</v>
      </c>
      <c r="AC201" s="2">
        <f>ABS(AVERAGE(eod_group_score_df_negative!E201:E205))</f>
        <v>0.94418420524377444</v>
      </c>
      <c r="AD201" s="2">
        <f>ABS(AVERAGE(eod_group_score_df_negative!F201:F205))</f>
        <v>0.1916026847635883</v>
      </c>
      <c r="AE201" s="2">
        <f>ABS(AVERAGE(eod_group_score_df_negative!G201:G205))</f>
        <v>2.3877546888082928</v>
      </c>
      <c r="AF201" s="2">
        <f>ABS(AVERAGE(eod_group_score_df_negative!H201:H205))</f>
        <v>0.30633782142039934</v>
      </c>
      <c r="AG201" s="2">
        <f>ABS(AVERAGE(eod_group_score_df_negative!I201:I205))</f>
        <v>0.46328198541770205</v>
      </c>
      <c r="AH201" s="2">
        <f>ABS(AVERAGE(eod_group_score_df_negative!J201:J205))</f>
        <v>0.6006071100226702</v>
      </c>
      <c r="AI201" s="2">
        <f>ABS(AVERAGE(eod_group_score_df_negative!K201:K205))</f>
        <v>8.6659502462678728E-2</v>
      </c>
      <c r="AJ201" s="2">
        <f>ABS(AVERAGE(eod_group_score_df_negative!L201:L205))</f>
        <v>6.7774788106419875E-2</v>
      </c>
      <c r="AK201" s="2">
        <f>ABS(AVERAGE(eod_group_score_df_negative!M201:M205))</f>
        <v>0.22935052406620962</v>
      </c>
      <c r="AL201" s="2">
        <f>ABS(AVERAGE(eod_group_score_df_negative!N201:N205))</f>
        <v>0.22491160826730267</v>
      </c>
      <c r="AM201" s="2">
        <f>ABS(AVERAGE(eod_group_score_df_negative!O201:O205))</f>
        <v>0.19249221096049443</v>
      </c>
      <c r="AN201" s="2">
        <f>ABS(AVERAGE(eod_group_score_df_negative!P201:P205))</f>
        <v>0.15796838523720885</v>
      </c>
      <c r="AO201" s="2">
        <f>ABS(AVERAGE(eod_group_score_df_negative!Q201:Q205))</f>
        <v>0.29700030338569433</v>
      </c>
      <c r="AP201" s="2">
        <f>ABS(AVERAGE(eod_group_score_df_negative!R201:R205))</f>
        <v>2.2560317905046778</v>
      </c>
      <c r="AQ201" s="2">
        <f>ABS(AVERAGE(eod_group_score_df_negative!S201:S205))</f>
        <v>0.46779574797254408</v>
      </c>
      <c r="AR201" s="2">
        <f>ABS(AVERAGE(eod_group_score_df_negative!T201:T205))</f>
        <v>0.3128961895850576</v>
      </c>
      <c r="AS201" s="2">
        <f>ABS(AVERAGE(eod_group_score_df_negative!U201:U205))</f>
        <v>4.7661526786754282E-2</v>
      </c>
      <c r="AT201" s="2">
        <f>ABS(AVERAGE(eod_group_score_df_negative!V201:V205))</f>
        <v>0.30688685680100852</v>
      </c>
      <c r="AU201" s="2">
        <f>ABS(AVERAGE(eod_group_score_df_negative!W201:W205))</f>
        <v>0.43930509647496851</v>
      </c>
      <c r="AV201" s="2">
        <f>ABS(AVERAGE(eod_group_score_df_negative!X201:X205))</f>
        <v>0.68415860946387386</v>
      </c>
      <c r="AW201" s="2">
        <f>ABS(AVERAGE(eod_group_score_df_negative!Y201:Y205))</f>
        <v>0.10274902215087849</v>
      </c>
      <c r="AX201" t="s">
        <v>277</v>
      </c>
      <c r="AY201" s="4">
        <f t="shared" si="701"/>
        <v>5.8239123300345549E-3</v>
      </c>
      <c r="AZ201" s="4">
        <f t="shared" si="702"/>
        <v>-6.0121105632963953E-2</v>
      </c>
      <c r="BA201" s="4">
        <f t="shared" si="703"/>
        <v>-0.36464544002023702</v>
      </c>
      <c r="BB201" s="4">
        <f t="shared" si="704"/>
        <v>0.60497252321446382</v>
      </c>
      <c r="BC201" s="4">
        <f t="shared" si="705"/>
        <v>-0.58139749927678541</v>
      </c>
      <c r="BD201" s="4">
        <f t="shared" si="706"/>
        <v>0.12943045883137302</v>
      </c>
      <c r="BE201" s="4">
        <f t="shared" si="707"/>
        <v>-5.3607234930012022E-2</v>
      </c>
      <c r="BF201" s="4">
        <f t="shared" si="708"/>
        <v>-0.64364544797767909</v>
      </c>
      <c r="BG201" s="4">
        <f t="shared" si="709"/>
        <v>0.89759568904614062</v>
      </c>
      <c r="BH201" s="4">
        <f t="shared" si="710"/>
        <v>0.37273958281544212</v>
      </c>
      <c r="BI201" s="4">
        <f t="shared" si="711"/>
        <v>-0.18957417541095903</v>
      </c>
      <c r="BJ201" s="4">
        <f t="shared" si="712"/>
        <v>0.42495017148297887</v>
      </c>
      <c r="BK201" s="4">
        <f t="shared" si="713"/>
        <v>0.14385319227901724</v>
      </c>
      <c r="BL201" s="4">
        <f t="shared" si="714"/>
        <v>0.439556911907165</v>
      </c>
      <c r="BM201" s="4">
        <f t="shared" si="715"/>
        <v>-3.5816381810342482E-2</v>
      </c>
      <c r="BN201" s="4">
        <f t="shared" si="716"/>
        <v>-0.77902388637660136</v>
      </c>
      <c r="BO201" s="4">
        <f t="shared" si="717"/>
        <v>0.38686751197569141</v>
      </c>
      <c r="BP201" s="4">
        <f t="shared" si="718"/>
        <v>-0.26102950017522414</v>
      </c>
      <c r="BQ201" s="4">
        <f t="shared" si="719"/>
        <v>0.95474357807351395</v>
      </c>
      <c r="BR201" s="4">
        <f t="shared" si="720"/>
        <v>0.4221836341895171</v>
      </c>
      <c r="BS201" s="4">
        <f t="shared" si="721"/>
        <v>2.9578452174545432E-2</v>
      </c>
      <c r="BT201" s="4">
        <f t="shared" si="722"/>
        <v>-0.15066910017282578</v>
      </c>
      <c r="BU201" s="4">
        <f t="shared" si="723"/>
        <v>0.43890682351588972</v>
      </c>
      <c r="BV201" t="s">
        <v>277</v>
      </c>
      <c r="BW201" s="1">
        <f t="shared" si="697"/>
        <v>45191</v>
      </c>
      <c r="BX201">
        <f>group_stock_price_index[[#This Row],[VNINDEX]]</f>
        <v>1193.05</v>
      </c>
      <c r="BY201" s="5">
        <f t="shared" si="724"/>
        <v>4.0081438252600458E-2</v>
      </c>
      <c r="BZ201" s="5">
        <f t="shared" si="725"/>
        <v>0</v>
      </c>
      <c r="CA201" s="5">
        <f t="shared" si="726"/>
        <v>5.8194944019858752E-2</v>
      </c>
      <c r="CB201" s="5">
        <f t="shared" si="727"/>
        <v>0.4346566036627193</v>
      </c>
      <c r="CC201" s="5">
        <f t="shared" si="728"/>
        <v>0</v>
      </c>
      <c r="CD201" s="5">
        <f t="shared" ref="CD201:CE201" si="759">IF(AVERAGE(BS201:BS205)&lt;0,0,AVERAGE(BS201:BS205))</f>
        <v>0</v>
      </c>
      <c r="CE201" s="5">
        <f t="shared" si="759"/>
        <v>0.12526329145977039</v>
      </c>
      <c r="CF201" s="5">
        <f t="shared" ref="CF201:CG201" si="760">IF(AVERAGE(BE201:BE205)&lt;0,0,AVERAGE(BE201:BE205))</f>
        <v>7.0783852755704382E-2</v>
      </c>
      <c r="CG201" s="5">
        <f t="shared" si="760"/>
        <v>0</v>
      </c>
      <c r="CH201" s="5">
        <f t="shared" si="731"/>
        <v>9.7109887385172858E-2</v>
      </c>
      <c r="CI201" s="5">
        <f t="shared" si="732"/>
        <v>0.16685369901495606</v>
      </c>
      <c r="CJ201" s="5">
        <f t="shared" si="733"/>
        <v>0.51309998609149665</v>
      </c>
      <c r="CK201" s="5">
        <f t="shared" si="734"/>
        <v>0.52765198246358824</v>
      </c>
      <c r="CL201" s="5">
        <f t="shared" si="735"/>
        <v>0.10594744744277462</v>
      </c>
      <c r="CM201" s="5">
        <f t="shared" si="736"/>
        <v>0.34180684856738647</v>
      </c>
      <c r="CN201" s="5">
        <f t="shared" si="737"/>
        <v>0</v>
      </c>
      <c r="CO201" s="5">
        <f t="shared" si="738"/>
        <v>0.19635050177660771</v>
      </c>
      <c r="CP201" s="5">
        <f t="shared" si="739"/>
        <v>0</v>
      </c>
      <c r="CQ201" s="5">
        <f t="shared" si="740"/>
        <v>2.3831464845086515E-2</v>
      </c>
      <c r="CR201" s="5">
        <f t="shared" ref="CR201:CS201" si="761">IF(AVERAGE(BH201:BH205)&lt;0,0,AVERAGE(BH201:BH205))</f>
        <v>0.43317816788781316</v>
      </c>
      <c r="CS201" s="5">
        <f t="shared" si="761"/>
        <v>0.18993022123972234</v>
      </c>
      <c r="CT201" s="5">
        <f t="shared" si="742"/>
        <v>0</v>
      </c>
      <c r="CU201" s="5">
        <f t="shared" si="743"/>
        <v>0.32661559318918065</v>
      </c>
    </row>
    <row r="202" spans="1:99" x14ac:dyDescent="0.25">
      <c r="A202" s="1">
        <f>eod_group_score_df_positive[[#This Row],[date]]</f>
        <v>45190</v>
      </c>
      <c r="B202" s="1" t="s">
        <v>277</v>
      </c>
      <c r="C202" s="2">
        <f>AVERAGE(eod_group_score_df_positive!C202:C206)</f>
        <v>0.45282745013352493</v>
      </c>
      <c r="D202" s="2">
        <f>AVERAGE(eod_group_score_df_positive!D202:D206)</f>
        <v>9.093973646496023E-2</v>
      </c>
      <c r="E202" s="2">
        <f>AVERAGE(eod_group_score_df_positive!E202:E206)</f>
        <v>0.46008768303856318</v>
      </c>
      <c r="F202" s="2">
        <f>AVERAGE(eod_group_score_df_positive!F202:F206)</f>
        <v>0.66222319539305974</v>
      </c>
      <c r="G202" s="2">
        <f>AVERAGE(eod_group_score_df_positive!G202:G206)</f>
        <v>0.63663806391442024</v>
      </c>
      <c r="H202" s="2">
        <f>AVERAGE(eod_group_score_df_positive!H202:H206)</f>
        <v>0.40692017799413593</v>
      </c>
      <c r="I202" s="2">
        <f>AVERAGE(eod_group_score_df_positive!I202:I206)</f>
        <v>0.37712129004220507</v>
      </c>
      <c r="J202" s="2">
        <f>AVERAGE(eod_group_score_df_positive!J202:J206)</f>
        <v>0.14484972462026433</v>
      </c>
      <c r="K202" s="2">
        <f>AVERAGE(eod_group_score_df_positive!K202:K206)</f>
        <v>1.6159308262756027</v>
      </c>
      <c r="L202" s="2">
        <f>AVERAGE(eod_group_score_df_positive!L202:L206)</f>
        <v>0.15821139301192194</v>
      </c>
      <c r="M202" s="2">
        <f>AVERAGE(eod_group_score_df_positive!M202:M206)</f>
        <v>0.23552353329271059</v>
      </c>
      <c r="N202" s="2">
        <f>AVERAGE(eod_group_score_df_positive!N202:N206)</f>
        <v>0.50339380951191781</v>
      </c>
      <c r="O202" s="2">
        <f>AVERAGE(eod_group_score_df_positive!O202:O206)</f>
        <v>0.26683187055506841</v>
      </c>
      <c r="P202" s="2">
        <f>AVERAGE(eod_group_score_df_positive!P202:P206)</f>
        <v>0.31797044343637215</v>
      </c>
      <c r="Q202" s="2">
        <f>AVERAGE(eod_group_score_df_positive!Q202:Q206)</f>
        <v>0.21646735406641837</v>
      </c>
      <c r="R202" s="2">
        <f>AVERAGE(eod_group_score_df_positive!R202:R206)</f>
        <v>0.28034223298996674</v>
      </c>
      <c r="S202" s="2">
        <f>AVERAGE(eod_group_score_df_positive!S202:S206)</f>
        <v>0.84158945845598898</v>
      </c>
      <c r="T202" s="2">
        <f>AVERAGE(eod_group_score_df_positive!T202:T206)</f>
        <v>0.1919708350213189</v>
      </c>
      <c r="U202" s="2">
        <f>AVERAGE(eod_group_score_df_positive!U202:U206)</f>
        <v>1.7495554566264997</v>
      </c>
      <c r="V202" s="2">
        <f>AVERAGE(eod_group_score_df_positive!V202:V206)</f>
        <v>0.71559168185031874</v>
      </c>
      <c r="W202" s="2">
        <f>AVERAGE(eod_group_score_df_positive!W202:W206)</f>
        <v>0.30130259374246371</v>
      </c>
      <c r="X202" s="2">
        <f>AVERAGE(eod_group_score_df_positive!X202:X206)</f>
        <v>0.5071957228967845</v>
      </c>
      <c r="Y202" s="2">
        <f>AVERAGE(eod_group_score_df_positive!Y202:Y206)</f>
        <v>0.22788720925774836</v>
      </c>
      <c r="Z202" s="1" t="s">
        <v>277</v>
      </c>
      <c r="AA202" s="2">
        <f>ABS(AVERAGE(eod_group_score_df_negative!C202:C206))</f>
        <v>0.40598642095737247</v>
      </c>
      <c r="AB202" s="2">
        <f>ABS(AVERAGE(eod_group_score_df_negative!D202:D206))</f>
        <v>0.18334012912640946</v>
      </c>
      <c r="AC202" s="2">
        <f>ABS(AVERAGE(eod_group_score_df_negative!E202:E206))</f>
        <v>0.24637393028575647</v>
      </c>
      <c r="AD202" s="2">
        <f>ABS(AVERAGE(eod_group_score_df_negative!F202:F206))</f>
        <v>6.5477540726369771E-2</v>
      </c>
      <c r="AE202" s="2">
        <f>ABS(AVERAGE(eod_group_score_df_negative!G202:G206))</f>
        <v>0.71237551514675412</v>
      </c>
      <c r="AF202" s="2">
        <f>ABS(AVERAGE(eod_group_score_df_negative!H202:H206))</f>
        <v>0.15919335696035378</v>
      </c>
      <c r="AG202" s="2">
        <f>ABS(AVERAGE(eod_group_score_df_negative!I202:I206))</f>
        <v>0.1567861563724329</v>
      </c>
      <c r="AH202" s="2">
        <f>ABS(AVERAGE(eod_group_score_df_negative!J202:J206))</f>
        <v>0.55161155916394033</v>
      </c>
      <c r="AI202" s="2">
        <f>ABS(AVERAGE(eod_group_score_df_negative!K202:K206))</f>
        <v>7.5358710067216644E-2</v>
      </c>
      <c r="AJ202" s="2">
        <f>ABS(AVERAGE(eod_group_score_df_negative!L202:L206))</f>
        <v>5.0056397037656485E-2</v>
      </c>
      <c r="AK202" s="2">
        <f>ABS(AVERAGE(eod_group_score_df_negative!M202:M206))</f>
        <v>0.16758356098998994</v>
      </c>
      <c r="AL202" s="2">
        <f>ABS(AVERAGE(eod_group_score_df_negative!N202:N206))</f>
        <v>0.13231417218466376</v>
      </c>
      <c r="AM202" s="2">
        <f>ABS(AVERAGE(eod_group_score_df_negative!O202:O206))</f>
        <v>5.2170561268078355E-2</v>
      </c>
      <c r="AN202" s="2">
        <f>ABS(AVERAGE(eod_group_score_df_negative!P202:P206))</f>
        <v>0.15065187285770626</v>
      </c>
      <c r="AO202" s="2">
        <f>ABS(AVERAGE(eod_group_score_df_negative!Q202:Q206))</f>
        <v>0.30325179988634254</v>
      </c>
      <c r="AP202" s="2">
        <f>ABS(AVERAGE(eod_group_score_df_negative!R202:R206))</f>
        <v>0.26800839568048296</v>
      </c>
      <c r="AQ202" s="2">
        <f>ABS(AVERAGE(eod_group_score_df_negative!S202:S206))</f>
        <v>7.058757681871157E-2</v>
      </c>
      <c r="AR202" s="2">
        <f>ABS(AVERAGE(eod_group_score_df_negative!T202:T206))</f>
        <v>0.16215526770154726</v>
      </c>
      <c r="AS202" s="2">
        <f>ABS(AVERAGE(eod_group_score_df_negative!U202:U206))</f>
        <v>6.0903249746055564E-2</v>
      </c>
      <c r="AT202" s="2">
        <f>ABS(AVERAGE(eod_group_score_df_negative!V202:V206))</f>
        <v>0.22985115486338961</v>
      </c>
      <c r="AU202" s="2">
        <f>ABS(AVERAGE(eod_group_score_df_negative!W202:W206))</f>
        <v>0.44775741982413475</v>
      </c>
      <c r="AV202" s="2">
        <f>ABS(AVERAGE(eod_group_score_df_negative!X202:X206))</f>
        <v>0.26779092181944131</v>
      </c>
      <c r="AW202" s="2">
        <f>ABS(AVERAGE(eod_group_score_df_negative!Y202:Y206))</f>
        <v>8.5668811939491038E-2</v>
      </c>
      <c r="AX202" t="s">
        <v>277</v>
      </c>
      <c r="AY202" s="4">
        <f t="shared" si="701"/>
        <v>5.4541537756782194E-2</v>
      </c>
      <c r="AZ202" s="4">
        <f t="shared" si="702"/>
        <v>-0.33688361507041892</v>
      </c>
      <c r="BA202" s="4">
        <f t="shared" si="703"/>
        <v>0.30251290193554486</v>
      </c>
      <c r="BB202" s="4">
        <f t="shared" si="704"/>
        <v>0.82004267008018061</v>
      </c>
      <c r="BC202" s="4">
        <f t="shared" si="705"/>
        <v>-5.6142838298960801E-2</v>
      </c>
      <c r="BD202" s="4">
        <f t="shared" si="706"/>
        <v>0.43759211843203344</v>
      </c>
      <c r="BE202" s="4">
        <f t="shared" si="707"/>
        <v>0.41268413682819788</v>
      </c>
      <c r="BF202" s="4">
        <f t="shared" si="708"/>
        <v>-0.5840408419166474</v>
      </c>
      <c r="BG202" s="4">
        <f t="shared" si="709"/>
        <v>0.91088609200507509</v>
      </c>
      <c r="BH202" s="4">
        <f t="shared" si="710"/>
        <v>0.51930735880242929</v>
      </c>
      <c r="BI202" s="4">
        <f t="shared" si="711"/>
        <v>0.16854075074916464</v>
      </c>
      <c r="BJ202" s="4">
        <f t="shared" si="712"/>
        <v>0.58372656630315423</v>
      </c>
      <c r="BK202" s="4">
        <f t="shared" si="713"/>
        <v>0.67291433504180043</v>
      </c>
      <c r="BL202" s="4">
        <f t="shared" si="714"/>
        <v>0.35704353967143787</v>
      </c>
      <c r="BM202" s="4">
        <f t="shared" si="715"/>
        <v>-0.16698335083453997</v>
      </c>
      <c r="BN202" s="4">
        <f t="shared" si="716"/>
        <v>2.249261086722713E-2</v>
      </c>
      <c r="BO202" s="4">
        <f t="shared" si="717"/>
        <v>0.84523272547098449</v>
      </c>
      <c r="BP202" s="4">
        <f t="shared" si="718"/>
        <v>8.4194774377038401E-2</v>
      </c>
      <c r="BQ202" s="4">
        <f t="shared" si="719"/>
        <v>0.93272064197688154</v>
      </c>
      <c r="BR202" s="4">
        <f t="shared" si="720"/>
        <v>0.51377038158682176</v>
      </c>
      <c r="BS202" s="4">
        <f t="shared" si="721"/>
        <v>-0.19551814731684358</v>
      </c>
      <c r="BT202" s="4">
        <f t="shared" si="722"/>
        <v>0.30891474415666248</v>
      </c>
      <c r="BU202" s="4">
        <f t="shared" si="723"/>
        <v>0.45356614991869726</v>
      </c>
      <c r="BV202" t="s">
        <v>277</v>
      </c>
      <c r="BW202" s="1">
        <f t="shared" si="697"/>
        <v>45190</v>
      </c>
      <c r="BX202">
        <f>group_stock_price_index[[#This Row],[VNINDEX]]</f>
        <v>1212.74</v>
      </c>
      <c r="BY202" s="5">
        <f t="shared" si="724"/>
        <v>0</v>
      </c>
      <c r="BZ202" s="5">
        <f t="shared" si="725"/>
        <v>0</v>
      </c>
      <c r="CA202" s="5">
        <f t="shared" si="726"/>
        <v>0.25114478259373391</v>
      </c>
      <c r="CB202" s="5">
        <f t="shared" si="727"/>
        <v>0.28124821138106365</v>
      </c>
      <c r="CC202" s="5">
        <f t="shared" si="728"/>
        <v>0</v>
      </c>
      <c r="CD202" s="5">
        <f t="shared" ref="CD202:CE202" si="762">IF(AVERAGE(BS202:BS206)&lt;0,0,AVERAGE(BS202:BS206))</f>
        <v>0</v>
      </c>
      <c r="CE202" s="5">
        <f t="shared" si="762"/>
        <v>9.7318439495177919E-2</v>
      </c>
      <c r="CF202" s="5">
        <f t="shared" ref="CF202:CG202" si="763">IF(AVERAGE(BE202:BE206)&lt;0,0,AVERAGE(BE202:BE206))</f>
        <v>0</v>
      </c>
      <c r="CG202" s="5">
        <f t="shared" si="763"/>
        <v>0</v>
      </c>
      <c r="CH202" s="5">
        <f t="shared" si="731"/>
        <v>0</v>
      </c>
      <c r="CI202" s="5">
        <f t="shared" si="732"/>
        <v>3.4356374690683991E-2</v>
      </c>
      <c r="CJ202" s="5">
        <f t="shared" si="733"/>
        <v>0.23745324144330535</v>
      </c>
      <c r="CK202" s="5">
        <f t="shared" si="734"/>
        <v>0.24038366159713714</v>
      </c>
      <c r="CL202" s="5">
        <f t="shared" si="735"/>
        <v>5.3260352879654985E-2</v>
      </c>
      <c r="CM202" s="5">
        <f t="shared" si="736"/>
        <v>0.11375993453259345</v>
      </c>
      <c r="CN202" s="5">
        <f t="shared" si="737"/>
        <v>0</v>
      </c>
      <c r="CO202" s="5">
        <f t="shared" si="738"/>
        <v>0.16533113327536564</v>
      </c>
      <c r="CP202" s="5">
        <f t="shared" si="739"/>
        <v>0</v>
      </c>
      <c r="CQ202" s="5">
        <f t="shared" si="740"/>
        <v>0</v>
      </c>
      <c r="CR202" s="5">
        <f t="shared" ref="CR202:CS202" si="764">IF(AVERAGE(BH202:BH206)&lt;0,0,AVERAGE(BH202:BH206))</f>
        <v>0.32799432816514573</v>
      </c>
      <c r="CS202" s="5">
        <f t="shared" si="764"/>
        <v>0.27218413524906193</v>
      </c>
      <c r="CT202" s="5">
        <f t="shared" si="742"/>
        <v>0</v>
      </c>
      <c r="CU202" s="5">
        <f t="shared" si="743"/>
        <v>0.18458611350768744</v>
      </c>
    </row>
    <row r="203" spans="1:99" x14ac:dyDescent="0.25">
      <c r="A203" s="1">
        <f>eod_group_score_df_positive[[#This Row],[date]]</f>
        <v>45189</v>
      </c>
      <c r="B203" s="1" t="s">
        <v>277</v>
      </c>
      <c r="C203" s="2">
        <f>AVERAGE(eod_group_score_df_positive!C203:C207)</f>
        <v>0.39595748322119401</v>
      </c>
      <c r="D203" s="2">
        <f>AVERAGE(eod_group_score_df_positive!D203:D207)</f>
        <v>0.12007213733482021</v>
      </c>
      <c r="E203" s="2">
        <f>AVERAGE(eod_group_score_df_positive!E203:E207)</f>
        <v>0.4534436107600226</v>
      </c>
      <c r="F203" s="2">
        <f>AVERAGE(eod_group_score_df_positive!F203:F207)</f>
        <v>0.64697151251195262</v>
      </c>
      <c r="G203" s="2">
        <f>AVERAGE(eod_group_score_df_positive!G203:G207)</f>
        <v>0.6613302560076364</v>
      </c>
      <c r="H203" s="2">
        <f>AVERAGE(eod_group_score_df_positive!H203:H207)</f>
        <v>0.39044448088341654</v>
      </c>
      <c r="I203" s="2">
        <f>AVERAGE(eod_group_score_df_positive!I203:I207)</f>
        <v>0.32154114996447852</v>
      </c>
      <c r="J203" s="2">
        <f>AVERAGE(eod_group_score_df_positive!J203:J207)</f>
        <v>0.23718473030223874</v>
      </c>
      <c r="K203" s="2">
        <f>AVERAGE(eod_group_score_df_positive!K203:K207)</f>
        <v>1.6148163787178067</v>
      </c>
      <c r="L203" s="2">
        <f>AVERAGE(eod_group_score_df_positive!L203:L207)</f>
        <v>0.13996878782315858</v>
      </c>
      <c r="M203" s="2">
        <f>AVERAGE(eod_group_score_df_positive!M203:M207)</f>
        <v>0.23815462150663191</v>
      </c>
      <c r="N203" s="2">
        <f>AVERAGE(eod_group_score_df_positive!N203:N207)</f>
        <v>0.48245135740618644</v>
      </c>
      <c r="O203" s="2">
        <f>AVERAGE(eod_group_score_df_positive!O203:O207)</f>
        <v>0.19451421925239623</v>
      </c>
      <c r="P203" s="2">
        <f>AVERAGE(eod_group_score_df_positive!P203:P207)</f>
        <v>0.29397316914917598</v>
      </c>
      <c r="Q203" s="2">
        <f>AVERAGE(eod_group_score_df_positive!Q203:Q207)</f>
        <v>0.23691946170778974</v>
      </c>
      <c r="R203" s="2">
        <f>AVERAGE(eod_group_score_df_positive!R203:R207)</f>
        <v>0.18017160025848361</v>
      </c>
      <c r="S203" s="2">
        <f>AVERAGE(eod_group_score_df_positive!S203:S207)</f>
        <v>0.72548834358275083</v>
      </c>
      <c r="T203" s="2">
        <f>AVERAGE(eod_group_score_df_positive!T203:T207)</f>
        <v>0.16713658560073086</v>
      </c>
      <c r="U203" s="2">
        <f>AVERAGE(eod_group_score_df_positive!U203:U207)</f>
        <v>1.7359990434816486</v>
      </c>
      <c r="V203" s="2">
        <f>AVERAGE(eod_group_score_df_positive!V203:V207)</f>
        <v>0.6453864770135127</v>
      </c>
      <c r="W203" s="2">
        <f>AVERAGE(eod_group_score_df_positive!W203:W207)</f>
        <v>0.33566135737105995</v>
      </c>
      <c r="X203" s="2">
        <f>AVERAGE(eod_group_score_df_positive!X203:X207)</f>
        <v>0.50514953323816036</v>
      </c>
      <c r="Y203" s="2">
        <f>AVERAGE(eod_group_score_df_positive!Y203:Y207)</f>
        <v>0.22829597250356395</v>
      </c>
      <c r="Z203" s="1" t="s">
        <v>277</v>
      </c>
      <c r="AA203" s="2">
        <f>ABS(AVERAGE(eod_group_score_df_negative!C203:C207))</f>
        <v>0.28321458300571378</v>
      </c>
      <c r="AB203" s="2">
        <f>ABS(AVERAGE(eod_group_score_df_negative!D203:D207))</f>
        <v>5.5988875883345071E-2</v>
      </c>
      <c r="AC203" s="2">
        <f>ABS(AVERAGE(eod_group_score_df_negative!E203:E207))</f>
        <v>0.51952747728415849</v>
      </c>
      <c r="AD203" s="2">
        <f>ABS(AVERAGE(eod_group_score_df_negative!F203:F207))</f>
        <v>0.22857362436687617</v>
      </c>
      <c r="AE203" s="2">
        <f>ABS(AVERAGE(eod_group_score_df_negative!G203:G207))</f>
        <v>0.24651311435231049</v>
      </c>
      <c r="AF203" s="2">
        <f>ABS(AVERAGE(eod_group_score_df_negative!H203:H207))</f>
        <v>0.21664329978264876</v>
      </c>
      <c r="AG203" s="2">
        <f>ABS(AVERAGE(eod_group_score_df_negative!I203:I207))</f>
        <v>0.20037942652738366</v>
      </c>
      <c r="AH203" s="2">
        <f>ABS(AVERAGE(eod_group_score_df_negative!J203:J207))</f>
        <v>0.47926719027036491</v>
      </c>
      <c r="AI203" s="2">
        <f>ABS(AVERAGE(eod_group_score_df_negative!K203:K207))</f>
        <v>0.23821511347350852</v>
      </c>
      <c r="AJ203" s="2">
        <f>ABS(AVERAGE(eod_group_score_df_negative!L203:L207))</f>
        <v>2.5274168438941508E-2</v>
      </c>
      <c r="AK203" s="2">
        <f>ABS(AVERAGE(eod_group_score_df_negative!M203:M207))</f>
        <v>0.10797157610264593</v>
      </c>
      <c r="AL203" s="2">
        <f>ABS(AVERAGE(eod_group_score_df_negative!N203:N207))</f>
        <v>0.22619516391219144</v>
      </c>
      <c r="AM203" s="2">
        <f>ABS(AVERAGE(eod_group_score_df_negative!O203:O207))</f>
        <v>0.14302823309374385</v>
      </c>
      <c r="AN203" s="2">
        <f>ABS(AVERAGE(eod_group_score_df_negative!P203:P207))</f>
        <v>0.20437310837194173</v>
      </c>
      <c r="AO203" s="2">
        <f>ABS(AVERAGE(eod_group_score_df_negative!Q203:Q207))</f>
        <v>0.24381881415916098</v>
      </c>
      <c r="AP203" s="2">
        <f>ABS(AVERAGE(eod_group_score_df_negative!R203:R207))</f>
        <v>0.42695341402333054</v>
      </c>
      <c r="AQ203" s="2">
        <f>ABS(AVERAGE(eod_group_score_df_negative!S203:S207))</f>
        <v>0.28680585242424211</v>
      </c>
      <c r="AR203" s="2">
        <f>ABS(AVERAGE(eod_group_score_df_negative!T203:T207))</f>
        <v>0.2650683592182741</v>
      </c>
      <c r="AS203" s="2">
        <f>ABS(AVERAGE(eod_group_score_df_negative!U203:U207))</f>
        <v>0.22131917153740988</v>
      </c>
      <c r="AT203" s="2">
        <f>ABS(AVERAGE(eod_group_score_df_negative!V203:V207))</f>
        <v>0.32251293245936663</v>
      </c>
      <c r="AU203" s="2">
        <f>ABS(AVERAGE(eod_group_score_df_negative!W203:W207))</f>
        <v>0.46429680362300391</v>
      </c>
      <c r="AV203" s="2">
        <f>ABS(AVERAGE(eod_group_score_df_negative!X203:X207))</f>
        <v>0.33313390629489298</v>
      </c>
      <c r="AW203" s="2">
        <f>ABS(AVERAGE(eod_group_score_df_negative!Y203:Y207))</f>
        <v>5.1544183731388415E-2</v>
      </c>
      <c r="AX203" t="s">
        <v>277</v>
      </c>
      <c r="AY203" s="4">
        <f t="shared" si="701"/>
        <v>0.16600049651896814</v>
      </c>
      <c r="AZ203" s="4">
        <f t="shared" si="702"/>
        <v>0.36398325944010462</v>
      </c>
      <c r="BA203" s="4">
        <f t="shared" si="703"/>
        <v>-6.7919661063078909E-2</v>
      </c>
      <c r="BB203" s="4">
        <f t="shared" si="704"/>
        <v>0.47787129471884748</v>
      </c>
      <c r="BC203" s="4">
        <f t="shared" si="705"/>
        <v>0.45692589184283722</v>
      </c>
      <c r="BD203" s="4">
        <f t="shared" si="706"/>
        <v>0.2862867391435257</v>
      </c>
      <c r="BE203" s="4">
        <f t="shared" si="707"/>
        <v>0.23214590283352052</v>
      </c>
      <c r="BF203" s="4">
        <f t="shared" si="708"/>
        <v>-0.33789072653284075</v>
      </c>
      <c r="BG203" s="4">
        <f t="shared" si="709"/>
        <v>0.74289145707739102</v>
      </c>
      <c r="BH203" s="4">
        <f t="shared" si="710"/>
        <v>0.69409687395264352</v>
      </c>
      <c r="BI203" s="4">
        <f t="shared" si="711"/>
        <v>0.37611439498995158</v>
      </c>
      <c r="BJ203" s="4">
        <f t="shared" si="712"/>
        <v>0.36161356301764053</v>
      </c>
      <c r="BK203" s="4">
        <f t="shared" si="713"/>
        <v>0.15253188391798189</v>
      </c>
      <c r="BL203" s="4">
        <f t="shared" si="714"/>
        <v>0.17979478290261214</v>
      </c>
      <c r="BM203" s="4">
        <f t="shared" si="715"/>
        <v>-1.4351577142321636E-2</v>
      </c>
      <c r="BN203" s="4">
        <f t="shared" si="716"/>
        <v>-0.40647610946614077</v>
      </c>
      <c r="BO203" s="4">
        <f t="shared" si="717"/>
        <v>0.4333547430074155</v>
      </c>
      <c r="BP203" s="4">
        <f t="shared" si="718"/>
        <v>-0.22658642570263574</v>
      </c>
      <c r="BQ203" s="4">
        <f t="shared" si="719"/>
        <v>0.77385468562120863</v>
      </c>
      <c r="BR203" s="4">
        <f t="shared" si="720"/>
        <v>0.33358171458125374</v>
      </c>
      <c r="BS203" s="4">
        <f t="shared" si="721"/>
        <v>-0.16080271759725007</v>
      </c>
      <c r="BT203" s="4">
        <f t="shared" si="722"/>
        <v>0.20519983913684942</v>
      </c>
      <c r="BU203" s="4">
        <f t="shared" si="723"/>
        <v>0.63161696001833134</v>
      </c>
      <c r="BV203" t="s">
        <v>277</v>
      </c>
      <c r="BW203" s="1">
        <f t="shared" si="697"/>
        <v>45189</v>
      </c>
      <c r="BX203">
        <f>group_stock_price_index[[#This Row],[VNINDEX]]</f>
        <v>1226.1099999999999</v>
      </c>
      <c r="BY203" s="5">
        <f t="shared" si="724"/>
        <v>0</v>
      </c>
      <c r="BZ203" s="5">
        <f t="shared" si="725"/>
        <v>0</v>
      </c>
      <c r="CA203" s="5">
        <f t="shared" si="726"/>
        <v>0.33909962508643032</v>
      </c>
      <c r="CB203" s="5">
        <f t="shared" si="727"/>
        <v>5.9631634355134175E-2</v>
      </c>
      <c r="CC203" s="5">
        <f t="shared" si="728"/>
        <v>0</v>
      </c>
      <c r="CD203" s="5">
        <f t="shared" ref="CD203:CE203" si="765">IF(AVERAGE(BS203:BS207)&lt;0,0,AVERAGE(BS203:BS207))</f>
        <v>0</v>
      </c>
      <c r="CE203" s="5">
        <f t="shared" si="765"/>
        <v>0</v>
      </c>
      <c r="CF203" s="5">
        <f t="shared" ref="CF203:CG203" si="766">IF(AVERAGE(BE203:BE207)&lt;0,0,AVERAGE(BE203:BE207))</f>
        <v>0</v>
      </c>
      <c r="CG203" s="5">
        <f t="shared" si="766"/>
        <v>0</v>
      </c>
      <c r="CH203" s="5">
        <f t="shared" si="731"/>
        <v>0</v>
      </c>
      <c r="CI203" s="5">
        <f t="shared" si="732"/>
        <v>0</v>
      </c>
      <c r="CJ203" s="5">
        <f t="shared" si="733"/>
        <v>0</v>
      </c>
      <c r="CK203" s="5">
        <f t="shared" si="734"/>
        <v>0</v>
      </c>
      <c r="CL203" s="5">
        <f t="shared" si="735"/>
        <v>0</v>
      </c>
      <c r="CM203" s="5">
        <f t="shared" si="736"/>
        <v>0</v>
      </c>
      <c r="CN203" s="5">
        <f t="shared" si="737"/>
        <v>0</v>
      </c>
      <c r="CO203" s="5">
        <f t="shared" si="738"/>
        <v>2.0966335298333447E-2</v>
      </c>
      <c r="CP203" s="5">
        <f t="shared" si="739"/>
        <v>0</v>
      </c>
      <c r="CQ203" s="5">
        <f t="shared" si="740"/>
        <v>0</v>
      </c>
      <c r="CR203" s="5">
        <f t="shared" ref="CR203:CS203" si="767">IF(AVERAGE(BH203:BH207)&lt;0,0,AVERAGE(BH203:BH207))</f>
        <v>0.17343051192346828</v>
      </c>
      <c r="CS203" s="5">
        <f t="shared" si="767"/>
        <v>0.27451378376095759</v>
      </c>
      <c r="CT203" s="5">
        <f t="shared" si="742"/>
        <v>0</v>
      </c>
      <c r="CU203" s="5">
        <f t="shared" si="743"/>
        <v>3.2914427822320978E-2</v>
      </c>
    </row>
    <row r="204" spans="1:99" x14ac:dyDescent="0.25">
      <c r="A204" s="1">
        <f>eod_group_score_df_positive[[#This Row],[date]]</f>
        <v>45188</v>
      </c>
      <c r="B204" s="1" t="s">
        <v>277</v>
      </c>
      <c r="C204" s="2">
        <f>AVERAGE(eod_group_score_df_positive!C204:C208)</f>
        <v>0.30401987703031857</v>
      </c>
      <c r="D204" s="2">
        <f>AVERAGE(eod_group_score_df_positive!D204:D208)</f>
        <v>9.7545619251089247E-2</v>
      </c>
      <c r="E204" s="2">
        <f>AVERAGE(eod_group_score_df_positive!E204:E208)</f>
        <v>7.1070177564516349E-2</v>
      </c>
      <c r="F204" s="2">
        <f>AVERAGE(eod_group_score_df_positive!F204:F208)</f>
        <v>0.15595757803561966</v>
      </c>
      <c r="G204" s="2">
        <f>AVERAGE(eod_group_score_df_positive!G204:G208)</f>
        <v>0.2167431797155544</v>
      </c>
      <c r="H204" s="2">
        <f>AVERAGE(eod_group_score_df_positive!H204:H208)</f>
        <v>0.14572818168314419</v>
      </c>
      <c r="I204" s="2">
        <f>AVERAGE(eod_group_score_df_positive!I204:I208)</f>
        <v>0.13322213721801798</v>
      </c>
      <c r="J204" s="2">
        <f>AVERAGE(eod_group_score_df_positive!J204:J208)</f>
        <v>0.22079414950597345</v>
      </c>
      <c r="K204" s="2">
        <f>AVERAGE(eod_group_score_df_positive!K204:K208)</f>
        <v>0.25571344860089718</v>
      </c>
      <c r="L204" s="2">
        <f>AVERAGE(eod_group_score_df_positive!L204:L208)</f>
        <v>0.12199487954291285</v>
      </c>
      <c r="M204" s="2">
        <f>AVERAGE(eod_group_score_df_positive!M204:M208)</f>
        <v>0.27163148374388191</v>
      </c>
      <c r="N204" s="2">
        <f>AVERAGE(eod_group_score_df_positive!N204:N208)</f>
        <v>0.16886412194309658</v>
      </c>
      <c r="O204" s="2">
        <f>AVERAGE(eod_group_score_df_positive!O204:O208)</f>
        <v>0.12771752152638069</v>
      </c>
      <c r="P204" s="2">
        <f>AVERAGE(eod_group_score_df_positive!P204:P208)</f>
        <v>0.16097415049362368</v>
      </c>
      <c r="Q204" s="2">
        <f>AVERAGE(eod_group_score_df_positive!Q204:Q208)</f>
        <v>0.13652277505998858</v>
      </c>
      <c r="R204" s="2">
        <f>AVERAGE(eod_group_score_df_positive!R204:R208)</f>
        <v>3.063450980219324E-2</v>
      </c>
      <c r="S204" s="2">
        <f>AVERAGE(eod_group_score_df_positive!S204:S208)</f>
        <v>0.69420592743041953</v>
      </c>
      <c r="T204" s="2">
        <f>AVERAGE(eod_group_score_df_positive!T204:T208)</f>
        <v>5.5122334769556393E-2</v>
      </c>
      <c r="U204" s="2">
        <f>AVERAGE(eod_group_score_df_positive!U204:U208)</f>
        <v>0.17488014595726703</v>
      </c>
      <c r="V204" s="2">
        <f>AVERAGE(eod_group_score_df_positive!V204:V208)</f>
        <v>9.8282271793274173E-2</v>
      </c>
      <c r="W204" s="2">
        <f>AVERAGE(eod_group_score_df_positive!W204:W208)</f>
        <v>9.2999648540177351E-2</v>
      </c>
      <c r="X204" s="2">
        <f>AVERAGE(eod_group_score_df_positive!X204:X208)</f>
        <v>0.42004678671805468</v>
      </c>
      <c r="Y204" s="2">
        <f>AVERAGE(eod_group_score_df_positive!Y204:Y208)</f>
        <v>0.12451260722898261</v>
      </c>
      <c r="Z204" s="1" t="s">
        <v>277</v>
      </c>
      <c r="AA204" s="2">
        <f>ABS(AVERAGE(eod_group_score_df_negative!C204:C208))</f>
        <v>0.38621995121736752</v>
      </c>
      <c r="AB204" s="2">
        <f>ABS(AVERAGE(eod_group_score_df_negative!D204:D208))</f>
        <v>0.26275331037365807</v>
      </c>
      <c r="AC204" s="2">
        <f>ABS(AVERAGE(eod_group_score_df_negative!E204:E208))</f>
        <v>0.64328090360660517</v>
      </c>
      <c r="AD204" s="2">
        <f>ABS(AVERAGE(eod_group_score_df_negative!F204:F208))</f>
        <v>0.26556775443753067</v>
      </c>
      <c r="AE204" s="2">
        <f>ABS(AVERAGE(eod_group_score_df_negative!G204:G208))</f>
        <v>0.31608100983146842</v>
      </c>
      <c r="AF204" s="2">
        <f>ABS(AVERAGE(eod_group_score_df_negative!H204:H208))</f>
        <v>0.26984218777845859</v>
      </c>
      <c r="AG204" s="2">
        <f>ABS(AVERAGE(eod_group_score_df_negative!I204:I208))</f>
        <v>0.25213943711977266</v>
      </c>
      <c r="AH204" s="2">
        <f>ABS(AVERAGE(eod_group_score_df_negative!J204:J208))</f>
        <v>0.51875795719797524</v>
      </c>
      <c r="AI204" s="2">
        <f>ABS(AVERAGE(eod_group_score_df_negative!K204:K208))</f>
        <v>0.28503306139154627</v>
      </c>
      <c r="AJ204" s="2">
        <f>ABS(AVERAGE(eod_group_score_df_negative!L204:L208))</f>
        <v>0.10345347140031129</v>
      </c>
      <c r="AK204" s="2">
        <f>ABS(AVERAGE(eod_group_score_df_negative!M204:M208))</f>
        <v>0.15801727822261838</v>
      </c>
      <c r="AL204" s="2">
        <f>ABS(AVERAGE(eod_group_score_df_negative!N204:N208))</f>
        <v>0.33697638833083815</v>
      </c>
      <c r="AM204" s="2">
        <f>ABS(AVERAGE(eod_group_score_df_negative!O204:O208))</f>
        <v>0.17278373250062079</v>
      </c>
      <c r="AN204" s="2">
        <f>ABS(AVERAGE(eod_group_score_df_negative!P204:P208))</f>
        <v>0.22796784397992473</v>
      </c>
      <c r="AO204" s="2">
        <f>ABS(AVERAGE(eod_group_score_df_negative!Q204:Q208))</f>
        <v>0.25606554421548522</v>
      </c>
      <c r="AP204" s="2">
        <f>ABS(AVERAGE(eod_group_score_df_negative!R204:R208))</f>
        <v>0.43322967809671475</v>
      </c>
      <c r="AQ204" s="2">
        <f>ABS(AVERAGE(eod_group_score_df_negative!S204:S208))</f>
        <v>0.31752176836403523</v>
      </c>
      <c r="AR204" s="2">
        <f>ABS(AVERAGE(eod_group_score_df_negative!T204:T208))</f>
        <v>0.38181471762132391</v>
      </c>
      <c r="AS204" s="2">
        <f>ABS(AVERAGE(eod_group_score_df_negative!U204:U208))</f>
        <v>0.25168449554168365</v>
      </c>
      <c r="AT204" s="2">
        <f>ABS(AVERAGE(eod_group_score_df_negative!V204:V208))</f>
        <v>0.37501174269727711</v>
      </c>
      <c r="AU204" s="2">
        <f>ABS(AVERAGE(eod_group_score_df_negative!W204:W208))</f>
        <v>0.49192520696529096</v>
      </c>
      <c r="AV204" s="2">
        <f>ABS(AVERAGE(eod_group_score_df_negative!X204:X208))</f>
        <v>0.38488722570676492</v>
      </c>
      <c r="AW204" s="2">
        <f>ABS(AVERAGE(eod_group_score_df_negative!Y204:Y208))</f>
        <v>0.12448799312663028</v>
      </c>
      <c r="AX204" t="s">
        <v>277</v>
      </c>
      <c r="AY204" s="4">
        <f t="shared" si="701"/>
        <v>-0.11908914963039806</v>
      </c>
      <c r="AZ204" s="4">
        <f t="shared" si="702"/>
        <v>-0.4585295085240283</v>
      </c>
      <c r="BA204" s="4">
        <f t="shared" si="703"/>
        <v>-0.80102171204668016</v>
      </c>
      <c r="BB204" s="4">
        <f t="shared" si="704"/>
        <v>-0.2600322399577083</v>
      </c>
      <c r="BC204" s="4">
        <f t="shared" si="705"/>
        <v>-0.18643641198115546</v>
      </c>
      <c r="BD204" s="4">
        <f t="shared" si="706"/>
        <v>-0.29865942140223278</v>
      </c>
      <c r="BE204" s="4">
        <f t="shared" si="707"/>
        <v>-0.30858629355068268</v>
      </c>
      <c r="BF204" s="4">
        <f t="shared" si="708"/>
        <v>-0.40289765249939341</v>
      </c>
      <c r="BG204" s="4">
        <f t="shared" si="709"/>
        <v>-5.422062324740444E-2</v>
      </c>
      <c r="BH204" s="4">
        <f t="shared" si="710"/>
        <v>8.224237642470468E-2</v>
      </c>
      <c r="BI204" s="4">
        <f t="shared" si="711"/>
        <v>0.26443508181252956</v>
      </c>
      <c r="BJ204" s="4">
        <f t="shared" si="712"/>
        <v>-0.33234243397528884</v>
      </c>
      <c r="BK204" s="4">
        <f t="shared" si="713"/>
        <v>-0.14997012614859401</v>
      </c>
      <c r="BL204" s="4">
        <f t="shared" si="714"/>
        <v>-0.17224597610494649</v>
      </c>
      <c r="BM204" s="4">
        <f t="shared" si="715"/>
        <v>-0.30449904718539306</v>
      </c>
      <c r="BN204" s="4">
        <f t="shared" si="716"/>
        <v>-0.86791603835185682</v>
      </c>
      <c r="BO204" s="4">
        <f t="shared" si="717"/>
        <v>0.37231772999017754</v>
      </c>
      <c r="BP204" s="4">
        <f t="shared" si="718"/>
        <v>-0.74768752401320993</v>
      </c>
      <c r="BQ204" s="4">
        <f t="shared" si="719"/>
        <v>-0.18005324893907212</v>
      </c>
      <c r="BR204" s="4">
        <f t="shared" si="720"/>
        <v>-0.58468829613632789</v>
      </c>
      <c r="BS204" s="4">
        <f t="shared" si="721"/>
        <v>-0.68201163734165193</v>
      </c>
      <c r="BT204" s="4">
        <f t="shared" si="722"/>
        <v>4.3680053853574284E-2</v>
      </c>
      <c r="BU204" s="4">
        <f t="shared" si="723"/>
        <v>9.8851578338262229E-5</v>
      </c>
      <c r="BV204" t="s">
        <v>277</v>
      </c>
      <c r="BW204" s="1">
        <f t="shared" si="697"/>
        <v>45188</v>
      </c>
      <c r="BX204">
        <f>group_stock_price_index[[#This Row],[VNINDEX]]</f>
        <v>1211.5</v>
      </c>
      <c r="BY204" s="5">
        <f t="shared" si="724"/>
        <v>0</v>
      </c>
      <c r="BZ204" s="5">
        <f t="shared" si="725"/>
        <v>0</v>
      </c>
      <c r="CA204" s="5">
        <f t="shared" si="726"/>
        <v>0.34525185567611816</v>
      </c>
      <c r="CB204" s="5">
        <f t="shared" si="727"/>
        <v>0</v>
      </c>
      <c r="CC204" s="5">
        <f t="shared" si="728"/>
        <v>0</v>
      </c>
      <c r="CD204" s="5">
        <f t="shared" ref="CD204:CE204" si="768">IF(AVERAGE(BS204:BS208)&lt;0,0,AVERAGE(BS204:BS208))</f>
        <v>0</v>
      </c>
      <c r="CE204" s="5">
        <f t="shared" si="768"/>
        <v>0</v>
      </c>
      <c r="CF204" s="5">
        <f t="shared" ref="CF204:CG204" si="769">IF(AVERAGE(BE204:BE208)&lt;0,0,AVERAGE(BE204:BE208))</f>
        <v>0</v>
      </c>
      <c r="CG204" s="5">
        <f t="shared" si="769"/>
        <v>0</v>
      </c>
      <c r="CH204" s="5">
        <f t="shared" si="731"/>
        <v>0</v>
      </c>
      <c r="CI204" s="5">
        <f t="shared" si="732"/>
        <v>0</v>
      </c>
      <c r="CJ204" s="5">
        <f t="shared" si="733"/>
        <v>0</v>
      </c>
      <c r="CK204" s="5">
        <f t="shared" si="734"/>
        <v>0</v>
      </c>
      <c r="CL204" s="5">
        <f t="shared" si="735"/>
        <v>0</v>
      </c>
      <c r="CM204" s="5">
        <f t="shared" si="736"/>
        <v>0</v>
      </c>
      <c r="CN204" s="5">
        <f t="shared" si="737"/>
        <v>0</v>
      </c>
      <c r="CO204" s="5">
        <f t="shared" si="738"/>
        <v>6.6758607894764566E-2</v>
      </c>
      <c r="CP204" s="5">
        <f t="shared" si="739"/>
        <v>0</v>
      </c>
      <c r="CQ204" s="5">
        <f t="shared" si="740"/>
        <v>0</v>
      </c>
      <c r="CR204" s="5">
        <f t="shared" ref="CR204:CS204" si="770">IF(AVERAGE(BH204:BH208)&lt;0,0,AVERAGE(BH204:BH208))</f>
        <v>0</v>
      </c>
      <c r="CS204" s="5">
        <f t="shared" si="770"/>
        <v>0.23918812870913708</v>
      </c>
      <c r="CT204" s="5">
        <f t="shared" si="742"/>
        <v>0</v>
      </c>
      <c r="CU204" s="5">
        <f t="shared" si="743"/>
        <v>0</v>
      </c>
    </row>
    <row r="205" spans="1:99" x14ac:dyDescent="0.25">
      <c r="A205" s="1">
        <f>eod_group_score_df_positive[[#This Row],[date]]</f>
        <v>45187</v>
      </c>
      <c r="B205" s="1" t="s">
        <v>277</v>
      </c>
      <c r="C205" s="2">
        <f>AVERAGE(eod_group_score_df_positive!C205:C209)</f>
        <v>0.46554517308399301</v>
      </c>
      <c r="D205" s="2">
        <f>AVERAGE(eod_group_score_df_positive!D205:D209)</f>
        <v>0.1004838771601462</v>
      </c>
      <c r="E205" s="2">
        <f>AVERAGE(eod_group_score_df_positive!E205:E209)</f>
        <v>0.29083546962445311</v>
      </c>
      <c r="F205" s="2">
        <f>AVERAGE(eod_group_score_df_positive!F205:F209)</f>
        <v>0.30195246006575732</v>
      </c>
      <c r="G205" s="2">
        <f>AVERAGE(eod_group_score_df_positive!G205:G209)</f>
        <v>1.5170630332519652</v>
      </c>
      <c r="H205" s="2">
        <f>AVERAGE(eod_group_score_df_positive!H205:H209)</f>
        <v>0.23667339003793281</v>
      </c>
      <c r="I205" s="2">
        <f>AVERAGE(eod_group_score_df_positive!I205:I209)</f>
        <v>0.28644809976754948</v>
      </c>
      <c r="J205" s="2">
        <f>AVERAGE(eod_group_score_df_positive!J205:J209)</f>
        <v>0.37283883839968901</v>
      </c>
      <c r="K205" s="2">
        <f>AVERAGE(eod_group_score_df_positive!K205:K209)</f>
        <v>0.32703071197045402</v>
      </c>
      <c r="L205" s="2">
        <f>AVERAGE(eod_group_score_df_positive!L205:L209)</f>
        <v>0.237810018355502</v>
      </c>
      <c r="M205" s="2">
        <f>AVERAGE(eod_group_score_df_positive!M205:M209)</f>
        <v>0.31928447575444041</v>
      </c>
      <c r="N205" s="2">
        <f>AVERAGE(eod_group_score_df_positive!N205:N209)</f>
        <v>9.7381616568905427E-2</v>
      </c>
      <c r="O205" s="2">
        <f>AVERAGE(eod_group_score_df_positive!O205:O209)</f>
        <v>0.24386343364652321</v>
      </c>
      <c r="P205" s="2">
        <f>AVERAGE(eod_group_score_df_positive!P205:P209)</f>
        <v>0.24194790576042285</v>
      </c>
      <c r="Q205" s="2">
        <f>AVERAGE(eod_group_score_df_positive!Q205:Q209)</f>
        <v>0.31624332316928888</v>
      </c>
      <c r="R205" s="2">
        <f>AVERAGE(eod_group_score_df_positive!R205:R209)</f>
        <v>0.16756429511108026</v>
      </c>
      <c r="S205" s="2">
        <f>AVERAGE(eod_group_score_df_positive!S205:S209)</f>
        <v>0.41672367256641812</v>
      </c>
      <c r="T205" s="2">
        <f>AVERAGE(eod_group_score_df_positive!T205:T209)</f>
        <v>0.14266678489504694</v>
      </c>
      <c r="U205" s="2">
        <f>AVERAGE(eod_group_score_df_positive!U205:U209)</f>
        <v>0.34990633807195082</v>
      </c>
      <c r="V205" s="2">
        <f>AVERAGE(eod_group_score_df_positive!V205:V209)</f>
        <v>0.10006156029086211</v>
      </c>
      <c r="W205" s="2">
        <f>AVERAGE(eod_group_score_df_positive!W205:W209)</f>
        <v>0.13460572261223591</v>
      </c>
      <c r="X205" s="2">
        <f>AVERAGE(eod_group_score_df_positive!X205:X209)</f>
        <v>0.53800004817446201</v>
      </c>
      <c r="Y205" s="2">
        <f>AVERAGE(eod_group_score_df_positive!Y205:Y209)</f>
        <v>0.15442174883949381</v>
      </c>
      <c r="Z205" s="1" t="s">
        <v>277</v>
      </c>
      <c r="AA205" s="2">
        <f>ABS(AVERAGE(eod_group_score_df_negative!C205:C209))</f>
        <v>0.38621995121736752</v>
      </c>
      <c r="AB205" s="2">
        <f>ABS(AVERAGE(eod_group_score_df_negative!D205:D209))</f>
        <v>0.24326474451115482</v>
      </c>
      <c r="AC205" s="2">
        <f>ABS(AVERAGE(eod_group_score_df_negative!E205:E209))</f>
        <v>0.61133759831889256</v>
      </c>
      <c r="AD205" s="2">
        <f>ABS(AVERAGE(eod_group_score_df_negative!F205:F209))</f>
        <v>0.26446683413181976</v>
      </c>
      <c r="AE205" s="2">
        <f>ABS(AVERAGE(eod_group_score_df_negative!G205:G209))</f>
        <v>0.31290033227428005</v>
      </c>
      <c r="AF205" s="2">
        <f>ABS(AVERAGE(eod_group_score_df_negative!H205:H209))</f>
        <v>0.2487670003618066</v>
      </c>
      <c r="AG205" s="2">
        <f>ABS(AVERAGE(eod_group_score_df_negative!I205:I209))</f>
        <v>0.24832780150223158</v>
      </c>
      <c r="AH205" s="2">
        <f>ABS(AVERAGE(eod_group_score_df_negative!J205:J209))</f>
        <v>0.51433646028736868</v>
      </c>
      <c r="AI205" s="2">
        <f>ABS(AVERAGE(eod_group_score_df_negative!K205:K209))</f>
        <v>0.28518725722816585</v>
      </c>
      <c r="AJ205" s="2">
        <f>ABS(AVERAGE(eod_group_score_df_negative!L205:L209))</f>
        <v>7.9798369386639464E-2</v>
      </c>
      <c r="AK205" s="2">
        <f>ABS(AVERAGE(eod_group_score_df_negative!M205:M209))</f>
        <v>0.1607938061920125</v>
      </c>
      <c r="AL205" s="2">
        <f>ABS(AVERAGE(eod_group_score_df_negative!N205:N209))</f>
        <v>0.33774472379544662</v>
      </c>
      <c r="AM205" s="2">
        <f>ABS(AVERAGE(eod_group_score_df_negative!O205:O209))</f>
        <v>0.17571427033435416</v>
      </c>
      <c r="AN205" s="2">
        <f>ABS(AVERAGE(eod_group_score_df_negative!P205:P209))</f>
        <v>0.22779947326310762</v>
      </c>
      <c r="AO205" s="2">
        <f>ABS(AVERAGE(eod_group_score_df_negative!Q205:Q209))</f>
        <v>0.22229434686359389</v>
      </c>
      <c r="AP205" s="2">
        <f>ABS(AVERAGE(eod_group_score_df_negative!R205:R209))</f>
        <v>0.40898744630921618</v>
      </c>
      <c r="AQ205" s="2">
        <f>ABS(AVERAGE(eod_group_score_df_negative!S205:S209))</f>
        <v>0.31726116170313373</v>
      </c>
      <c r="AR205" s="2">
        <f>ABS(AVERAGE(eod_group_score_df_negative!T205:T209))</f>
        <v>0.37282179503141027</v>
      </c>
      <c r="AS205" s="2">
        <f>ABS(AVERAGE(eod_group_score_df_negative!U205:U209))</f>
        <v>0.2549477247425741</v>
      </c>
      <c r="AT205" s="2">
        <f>ABS(AVERAGE(eod_group_score_df_negative!V205:V209))</f>
        <v>0.36072260600984934</v>
      </c>
      <c r="AU205" s="2">
        <f>ABS(AVERAGE(eod_group_score_df_negative!W205:W209))</f>
        <v>0.46663093423788793</v>
      </c>
      <c r="AV205" s="2">
        <f>ABS(AVERAGE(eod_group_score_df_negative!X205:X209))</f>
        <v>0.3445525351916075</v>
      </c>
      <c r="AW205" s="2">
        <f>ABS(AVERAGE(eod_group_score_df_negative!Y205:Y209))</f>
        <v>0.12409435808495446</v>
      </c>
      <c r="AX205" t="s">
        <v>277</v>
      </c>
      <c r="AY205" s="4">
        <f t="shared" si="701"/>
        <v>9.3130394287615451E-2</v>
      </c>
      <c r="AZ205" s="4">
        <f t="shared" si="702"/>
        <v>-0.41536418868186298</v>
      </c>
      <c r="BA205" s="4">
        <f t="shared" si="703"/>
        <v>-0.35525570434625986</v>
      </c>
      <c r="BB205" s="4">
        <f t="shared" si="704"/>
        <v>6.6179994781148666E-2</v>
      </c>
      <c r="BC205" s="4">
        <f t="shared" si="705"/>
        <v>0.65802557781335824</v>
      </c>
      <c r="BD205" s="4">
        <f t="shared" si="706"/>
        <v>-2.4912657790826229E-2</v>
      </c>
      <c r="BE205" s="4">
        <f t="shared" si="707"/>
        <v>7.1282752597498167E-2</v>
      </c>
      <c r="BF205" s="4">
        <f t="shared" si="708"/>
        <v>-0.15949229210628818</v>
      </c>
      <c r="BG205" s="4">
        <f t="shared" si="709"/>
        <v>6.8347315576281376E-2</v>
      </c>
      <c r="BH205" s="4">
        <f t="shared" si="710"/>
        <v>0.49750464744384643</v>
      </c>
      <c r="BI205" s="4">
        <f t="shared" si="711"/>
        <v>0.33013505405792481</v>
      </c>
      <c r="BJ205" s="4">
        <f t="shared" si="712"/>
        <v>-0.55239842990262022</v>
      </c>
      <c r="BK205" s="4">
        <f t="shared" si="713"/>
        <v>0.16242322379283294</v>
      </c>
      <c r="BL205" s="4">
        <f t="shared" si="714"/>
        <v>3.0119236698511763E-2</v>
      </c>
      <c r="BM205" s="4">
        <f t="shared" si="715"/>
        <v>0.17445200500079877</v>
      </c>
      <c r="BN205" s="4">
        <f t="shared" si="716"/>
        <v>-0.41873631428708591</v>
      </c>
      <c r="BO205" s="4">
        <f t="shared" si="717"/>
        <v>0.13551030786932763</v>
      </c>
      <c r="BP205" s="4">
        <f t="shared" si="718"/>
        <v>-0.44647935783407394</v>
      </c>
      <c r="BQ205" s="4">
        <f t="shared" si="719"/>
        <v>0.15699425558540928</v>
      </c>
      <c r="BR205" s="4">
        <f t="shared" si="720"/>
        <v>-0.56569010999583202</v>
      </c>
      <c r="BS205" s="4">
        <f t="shared" si="721"/>
        <v>-0.55223713964003895</v>
      </c>
      <c r="BT205" s="4">
        <f t="shared" si="722"/>
        <v>0.21919092032459148</v>
      </c>
      <c r="BU205" s="4">
        <f t="shared" si="723"/>
        <v>0.10888918091464674</v>
      </c>
      <c r="BV205" t="s">
        <v>277</v>
      </c>
      <c r="BW205" s="1">
        <f t="shared" si="697"/>
        <v>45187</v>
      </c>
      <c r="BX205">
        <f>group_stock_price_index[[#This Row],[VNINDEX]]</f>
        <v>1211.81</v>
      </c>
      <c r="BY205" s="5">
        <f t="shared" si="724"/>
        <v>0</v>
      </c>
      <c r="BZ205" s="5">
        <f t="shared" si="725"/>
        <v>0</v>
      </c>
      <c r="CA205" s="5">
        <f t="shared" si="726"/>
        <v>0.50628434865961314</v>
      </c>
      <c r="CB205" s="5">
        <f t="shared" si="727"/>
        <v>0</v>
      </c>
      <c r="CC205" s="5">
        <f t="shared" si="728"/>
        <v>0</v>
      </c>
      <c r="CD205" s="5">
        <f t="shared" ref="CD205:CE205" si="771">IF(AVERAGE(BS205:BS209)&lt;0,0,AVERAGE(BS205:BS209))</f>
        <v>0</v>
      </c>
      <c r="CE205" s="5">
        <f t="shared" si="771"/>
        <v>0</v>
      </c>
      <c r="CF205" s="5">
        <f t="shared" ref="CF205:CG205" si="772">IF(AVERAGE(BE205:BE209)&lt;0,0,AVERAGE(BE205:BE209))</f>
        <v>0</v>
      </c>
      <c r="CG205" s="5">
        <f t="shared" si="772"/>
        <v>0</v>
      </c>
      <c r="CH205" s="5">
        <f t="shared" si="731"/>
        <v>0</v>
      </c>
      <c r="CI205" s="5">
        <f t="shared" si="732"/>
        <v>8.2909802994749884E-2</v>
      </c>
      <c r="CJ205" s="5">
        <f t="shared" si="733"/>
        <v>0</v>
      </c>
      <c r="CK205" s="5">
        <f t="shared" si="734"/>
        <v>0</v>
      </c>
      <c r="CL205" s="5">
        <f t="shared" si="735"/>
        <v>1.0163376316948524E-3</v>
      </c>
      <c r="CM205" s="5">
        <f t="shared" si="736"/>
        <v>0</v>
      </c>
      <c r="CN205" s="5">
        <f t="shared" si="737"/>
        <v>0</v>
      </c>
      <c r="CO205" s="5">
        <f t="shared" si="738"/>
        <v>0.20223964648733689</v>
      </c>
      <c r="CP205" s="5">
        <f t="shared" si="739"/>
        <v>0</v>
      </c>
      <c r="CQ205" s="5">
        <f t="shared" si="740"/>
        <v>7.0459729073975977E-2</v>
      </c>
      <c r="CR205" s="5">
        <f t="shared" ref="CR205:CS205" si="773">IF(AVERAGE(BH205:BH209)&lt;0,0,AVERAGE(BH205:BH209))</f>
        <v>2.116746479439564E-2</v>
      </c>
      <c r="CS205" s="5">
        <f t="shared" si="773"/>
        <v>0.25534510987381653</v>
      </c>
      <c r="CT205" s="5">
        <f t="shared" si="742"/>
        <v>0</v>
      </c>
      <c r="CU205" s="5">
        <f t="shared" si="743"/>
        <v>0</v>
      </c>
    </row>
    <row r="206" spans="1:99" x14ac:dyDescent="0.25">
      <c r="A206" s="1">
        <f>eod_group_score_df_positive[[#This Row],[date]]</f>
        <v>45184</v>
      </c>
      <c r="B206" s="1" t="s">
        <v>277</v>
      </c>
      <c r="C206" s="2">
        <f>AVERAGE(eod_group_score_df_positive!C206:C210)</f>
        <v>0.45320775332097984</v>
      </c>
      <c r="D206" s="2">
        <f>AVERAGE(eod_group_score_df_positive!D206:D210)</f>
        <v>9.6530975949657843E-2</v>
      </c>
      <c r="E206" s="2">
        <f>AVERAGE(eod_group_score_df_positive!E206:E210)</f>
        <v>0.28369679351327914</v>
      </c>
      <c r="F206" s="2">
        <f>AVERAGE(eod_group_score_df_positive!F206:F210)</f>
        <v>0.29723135633798542</v>
      </c>
      <c r="G206" s="2">
        <f>AVERAGE(eod_group_score_df_positive!G206:G210)</f>
        <v>1.5023392573746859</v>
      </c>
      <c r="H206" s="2">
        <f>AVERAGE(eod_group_score_df_positive!H206:H210)</f>
        <v>0.22556832751692543</v>
      </c>
      <c r="I206" s="2">
        <f>AVERAGE(eod_group_score_df_positive!I206:I210)</f>
        <v>0.28521642693303939</v>
      </c>
      <c r="J206" s="2">
        <f>AVERAGE(eod_group_score_df_positive!J206:J210)</f>
        <v>0.37283883839968901</v>
      </c>
      <c r="K206" s="2">
        <f>AVERAGE(eod_group_score_df_positive!K206:K210)</f>
        <v>0.2937598734426014</v>
      </c>
      <c r="L206" s="2">
        <f>AVERAGE(eod_group_score_df_positive!L206:L210)</f>
        <v>0.19773699877506362</v>
      </c>
      <c r="M206" s="2">
        <f>AVERAGE(eod_group_score_df_positive!M206:M210)</f>
        <v>0.33522170065590917</v>
      </c>
      <c r="N206" s="2">
        <f>AVERAGE(eod_group_score_df_positive!N206:N210)</f>
        <v>8.2558738947713622E-2</v>
      </c>
      <c r="O206" s="2">
        <f>AVERAGE(eod_group_score_df_positive!O206:O210)</f>
        <v>0.24818608532202169</v>
      </c>
      <c r="P206" s="2">
        <f>AVERAGE(eod_group_score_df_positive!P206:P210)</f>
        <v>0.31596679189090332</v>
      </c>
      <c r="Q206" s="2">
        <f>AVERAGE(eod_group_score_df_positive!Q206:Q210)</f>
        <v>0.31872712240580486</v>
      </c>
      <c r="R206" s="2">
        <f>AVERAGE(eod_group_score_df_positive!R206:R210)</f>
        <v>0.16756429511108026</v>
      </c>
      <c r="S206" s="2">
        <f>AVERAGE(eod_group_score_df_positive!S206:S210)</f>
        <v>0.37593397478255219</v>
      </c>
      <c r="T206" s="2">
        <f>AVERAGE(eod_group_score_df_positive!T206:T210)</f>
        <v>0.13923043407237401</v>
      </c>
      <c r="U206" s="2">
        <f>AVERAGE(eod_group_score_df_positive!U206:U210)</f>
        <v>0.18479518444365794</v>
      </c>
      <c r="V206" s="2">
        <f>AVERAGE(eod_group_score_df_positive!V206:V210)</f>
        <v>0.12746121428225901</v>
      </c>
      <c r="W206" s="2">
        <f>AVERAGE(eod_group_score_df_positive!W206:W210)</f>
        <v>0.22785087903933832</v>
      </c>
      <c r="X206" s="2">
        <f>AVERAGE(eod_group_score_df_positive!X206:X210)</f>
        <v>0.4734170783857391</v>
      </c>
      <c r="Y206" s="2">
        <f>AVERAGE(eod_group_score_df_positive!Y206:Y210)</f>
        <v>0.15340441234852456</v>
      </c>
      <c r="Z206" s="1" t="s">
        <v>277</v>
      </c>
      <c r="AA206" s="2">
        <f>ABS(AVERAGE(eod_group_score_df_negative!C206:C210))</f>
        <v>0.70260215534866255</v>
      </c>
      <c r="AB206" s="2">
        <f>ABS(AVERAGE(eod_group_score_df_negative!D206:D210))</f>
        <v>0.27144076019354807</v>
      </c>
      <c r="AC206" s="2">
        <f>ABS(AVERAGE(eod_group_score_df_negative!E206:E210))</f>
        <v>1.4119958714667844</v>
      </c>
      <c r="AD206" s="2">
        <f>ABS(AVERAGE(eod_group_score_df_negative!F206:F210))</f>
        <v>0.98190392578554575</v>
      </c>
      <c r="AE206" s="2">
        <f>ABS(AVERAGE(eod_group_score_df_negative!G206:G210))</f>
        <v>0.66968867208565641</v>
      </c>
      <c r="AF206" s="2">
        <f>ABS(AVERAGE(eod_group_score_df_negative!H206:H210))</f>
        <v>0.29537770833648891</v>
      </c>
      <c r="AG206" s="2">
        <f>ABS(AVERAGE(eod_group_score_df_negative!I206:I210))</f>
        <v>0.71144491259514264</v>
      </c>
      <c r="AH206" s="2">
        <f>ABS(AVERAGE(eod_group_score_df_negative!J206:J210))</f>
        <v>0.77630122791546319</v>
      </c>
      <c r="AI206" s="2">
        <f>ABS(AVERAGE(eod_group_score_df_negative!K206:K210))</f>
        <v>0.83747380473857191</v>
      </c>
      <c r="AJ206" s="2">
        <f>ABS(AVERAGE(eod_group_score_df_negative!L206:L210))</f>
        <v>0.26927348529913903</v>
      </c>
      <c r="AK206" s="2">
        <f>ABS(AVERAGE(eod_group_score_df_negative!M206:M210))</f>
        <v>0.21355944745647931</v>
      </c>
      <c r="AL206" s="2">
        <f>ABS(AVERAGE(eod_group_score_df_negative!N206:N210))</f>
        <v>0.63383395271180265</v>
      </c>
      <c r="AM206" s="2">
        <f>ABS(AVERAGE(eod_group_score_df_negative!O206:O210))</f>
        <v>0.25383058517329099</v>
      </c>
      <c r="AN206" s="2">
        <f>ABS(AVERAGE(eod_group_score_df_negative!P206:P210))</f>
        <v>0.49725897633320792</v>
      </c>
      <c r="AO206" s="2">
        <f>ABS(AVERAGE(eod_group_score_df_negative!Q206:Q210))</f>
        <v>0.37108785032744407</v>
      </c>
      <c r="AP206" s="2">
        <f>ABS(AVERAGE(eod_group_score_df_negative!R206:R210))</f>
        <v>1.0711029052591983</v>
      </c>
      <c r="AQ206" s="2">
        <f>ABS(AVERAGE(eod_group_score_df_negative!S206:S210))</f>
        <v>0.83709757720302547</v>
      </c>
      <c r="AR206" s="2">
        <f>ABS(AVERAGE(eod_group_score_df_negative!T206:T210))</f>
        <v>0.7018227927035654</v>
      </c>
      <c r="AS206" s="2">
        <f>ABS(AVERAGE(eod_group_score_df_negative!U206:U210))</f>
        <v>0.52814648555041455</v>
      </c>
      <c r="AT206" s="2">
        <f>ABS(AVERAGE(eod_group_score_df_negative!V206:V210))</f>
        <v>0.40670539697135755</v>
      </c>
      <c r="AU206" s="2">
        <f>ABS(AVERAGE(eod_group_score_df_negative!W206:W210))</f>
        <v>0.59738119750978258</v>
      </c>
      <c r="AV206" s="2">
        <f>ABS(AVERAGE(eod_group_score_df_negative!X206:X210))</f>
        <v>0.86089140097947414</v>
      </c>
      <c r="AW206" s="2">
        <f>ABS(AVERAGE(eod_group_score_df_negative!Y206:Y210))</f>
        <v>0.26759710629585204</v>
      </c>
      <c r="AX206" t="s">
        <v>277</v>
      </c>
      <c r="AY206" s="4">
        <f t="shared" si="701"/>
        <v>-0.21577458382818338</v>
      </c>
      <c r="AZ206" s="4">
        <f t="shared" si="702"/>
        <v>-0.47533483434667789</v>
      </c>
      <c r="BA206" s="4">
        <f t="shared" si="703"/>
        <v>-0.66539125942776345</v>
      </c>
      <c r="BB206" s="4">
        <f t="shared" si="704"/>
        <v>-0.53526204695950119</v>
      </c>
      <c r="BC206" s="4">
        <f t="shared" si="705"/>
        <v>0.3833516935925903</v>
      </c>
      <c r="BD206" s="4">
        <f t="shared" si="706"/>
        <v>-0.13400501398422521</v>
      </c>
      <c r="BE206" s="4">
        <f t="shared" si="707"/>
        <v>-0.42765628479567508</v>
      </c>
      <c r="BF206" s="4">
        <f t="shared" si="708"/>
        <v>-0.35109940149378144</v>
      </c>
      <c r="BG206" s="4">
        <f t="shared" si="709"/>
        <v>-0.48063803419481615</v>
      </c>
      <c r="BH206" s="4">
        <f t="shared" si="710"/>
        <v>-0.15317961579789519</v>
      </c>
      <c r="BI206" s="4">
        <f t="shared" si="711"/>
        <v>0.2216953946357389</v>
      </c>
      <c r="BJ206" s="4">
        <f t="shared" si="712"/>
        <v>-0.7695154070975595</v>
      </c>
      <c r="BK206" s="4">
        <f t="shared" si="713"/>
        <v>-1.1243650227193014E-2</v>
      </c>
      <c r="BL206" s="4">
        <f t="shared" si="714"/>
        <v>-0.22292970971419532</v>
      </c>
      <c r="BM206" s="4">
        <f t="shared" si="715"/>
        <v>-7.5905467395366411E-2</v>
      </c>
      <c r="BN206" s="4">
        <f t="shared" si="716"/>
        <v>-0.72944420412361</v>
      </c>
      <c r="BO206" s="4">
        <f t="shared" si="717"/>
        <v>-0.38017444943258677</v>
      </c>
      <c r="BP206" s="4">
        <f t="shared" si="718"/>
        <v>-0.66891409570808136</v>
      </c>
      <c r="BQ206" s="4">
        <f t="shared" si="719"/>
        <v>-0.48159802625874187</v>
      </c>
      <c r="BR206" s="4">
        <f t="shared" si="720"/>
        <v>-0.52276607486520055</v>
      </c>
      <c r="BS206" s="4">
        <f t="shared" si="721"/>
        <v>-0.44778957213552817</v>
      </c>
      <c r="BT206" s="4">
        <f t="shared" si="722"/>
        <v>-0.29039335999578814</v>
      </c>
      <c r="BU206" s="4">
        <f t="shared" si="723"/>
        <v>-0.27124057489157649</v>
      </c>
      <c r="BV206" t="s">
        <v>277</v>
      </c>
      <c r="BW206" s="1">
        <f t="shared" si="697"/>
        <v>45184</v>
      </c>
      <c r="BX206">
        <f>group_stock_price_index[[#This Row],[VNINDEX]]</f>
        <v>1227.3599999999999</v>
      </c>
      <c r="BY206" s="5">
        <f t="shared" si="724"/>
        <v>0</v>
      </c>
      <c r="BZ206" s="5">
        <f t="shared" si="725"/>
        <v>0</v>
      </c>
      <c r="CA206" s="5">
        <f t="shared" si="726"/>
        <v>0.40198866823149926</v>
      </c>
      <c r="CB206" s="5">
        <f t="shared" si="727"/>
        <v>8.4794415286145924E-2</v>
      </c>
      <c r="CC206" s="5">
        <f t="shared" si="728"/>
        <v>0</v>
      </c>
      <c r="CD206" s="5">
        <f t="shared" ref="CD206:CE206" si="774">IF(AVERAGE(BS206:BS210)&lt;0,0,AVERAGE(BS206:BS210))</f>
        <v>0</v>
      </c>
      <c r="CE206" s="5">
        <f t="shared" si="774"/>
        <v>0</v>
      </c>
      <c r="CF206" s="5">
        <f t="shared" ref="CF206:CG206" si="775">IF(AVERAGE(BE206:BE210)&lt;0,0,AVERAGE(BE206:BE210))</f>
        <v>2.6436120577321893E-3</v>
      </c>
      <c r="CG206" s="5">
        <f t="shared" si="775"/>
        <v>0</v>
      </c>
      <c r="CH206" s="5">
        <f t="shared" si="731"/>
        <v>0</v>
      </c>
      <c r="CI206" s="5">
        <f t="shared" si="732"/>
        <v>0.18683061485498109</v>
      </c>
      <c r="CJ206" s="5">
        <f t="shared" si="733"/>
        <v>0</v>
      </c>
      <c r="CK206" s="5">
        <f t="shared" si="734"/>
        <v>0</v>
      </c>
      <c r="CL206" s="5">
        <f t="shared" si="735"/>
        <v>7.7760722637725793E-2</v>
      </c>
      <c r="CM206" s="5">
        <f t="shared" si="736"/>
        <v>0</v>
      </c>
      <c r="CN206" s="5">
        <f t="shared" si="737"/>
        <v>0</v>
      </c>
      <c r="CO206" s="5">
        <f t="shared" si="738"/>
        <v>0.24554557523409543</v>
      </c>
      <c r="CP206" s="5">
        <f t="shared" si="739"/>
        <v>0</v>
      </c>
      <c r="CQ206" s="5">
        <f t="shared" si="740"/>
        <v>0.28556607362776942</v>
      </c>
      <c r="CR206" s="5">
        <f t="shared" ref="CR206:CS206" si="776">IF(AVERAGE(BH206:BH210)&lt;0,0,AVERAGE(BH206:BH210))</f>
        <v>3.6942584117430231E-3</v>
      </c>
      <c r="CS206" s="5">
        <f t="shared" si="776"/>
        <v>0.31975566045282594</v>
      </c>
      <c r="CT206" s="5">
        <f t="shared" si="742"/>
        <v>0</v>
      </c>
      <c r="CU206" s="5">
        <f t="shared" si="743"/>
        <v>0</v>
      </c>
    </row>
    <row r="207" spans="1:99" x14ac:dyDescent="0.25">
      <c r="A207" s="1">
        <f>eod_group_score_df_positive[[#This Row],[date]]</f>
        <v>45183</v>
      </c>
      <c r="B207" s="1" t="s">
        <v>277</v>
      </c>
      <c r="C207" s="2">
        <f>AVERAGE(eod_group_score_df_positive!C207:C211)</f>
        <v>0.53172625059391998</v>
      </c>
      <c r="D207" s="2">
        <f>AVERAGE(eod_group_score_df_positive!D207:D211)</f>
        <v>4.9723184376805653E-2</v>
      </c>
      <c r="E207" s="2">
        <f>AVERAGE(eod_group_score_df_positive!E207:E211)</f>
        <v>0.30635903173612666</v>
      </c>
      <c r="F207" s="2">
        <f>AVERAGE(eod_group_score_df_positive!F207:F211)</f>
        <v>0.58672150521048594</v>
      </c>
      <c r="G207" s="2">
        <f>AVERAGE(eod_group_score_df_positive!G207:G211)</f>
        <v>1.5239933556601668</v>
      </c>
      <c r="H207" s="2">
        <f>AVERAGE(eod_group_score_df_positive!H207:H211)</f>
        <v>0.24921403897542732</v>
      </c>
      <c r="I207" s="2">
        <f>AVERAGE(eod_group_score_df_positive!I207:I211)</f>
        <v>0.7261265601453657</v>
      </c>
      <c r="J207" s="2">
        <f>AVERAGE(eod_group_score_df_positive!J207:J211)</f>
        <v>0.39637852016659619</v>
      </c>
      <c r="K207" s="2">
        <f>AVERAGE(eod_group_score_df_positive!K207:K211)</f>
        <v>0.34205709408792356</v>
      </c>
      <c r="L207" s="2">
        <f>AVERAGE(eod_group_score_df_positive!L207:L211)</f>
        <v>0.16474307292863113</v>
      </c>
      <c r="M207" s="2">
        <f>AVERAGE(eod_group_score_df_positive!M207:M211)</f>
        <v>0.31197857924835271</v>
      </c>
      <c r="N207" s="2">
        <f>AVERAGE(eod_group_score_df_positive!N207:N211)</f>
        <v>0.64756721128507444</v>
      </c>
      <c r="O207" s="2">
        <f>AVERAGE(eod_group_score_df_positive!O207:O211)</f>
        <v>0.21653938605709308</v>
      </c>
      <c r="P207" s="2">
        <f>AVERAGE(eod_group_score_df_positive!P207:P211)</f>
        <v>0.43425246657082628</v>
      </c>
      <c r="Q207" s="2">
        <f>AVERAGE(eod_group_score_df_positive!Q207:Q211)</f>
        <v>0.26687657876736132</v>
      </c>
      <c r="R207" s="2">
        <f>AVERAGE(eod_group_score_df_positive!R207:R211)</f>
        <v>0.17993959162812581</v>
      </c>
      <c r="S207" s="2">
        <f>AVERAGE(eod_group_score_df_positive!S207:S211)</f>
        <v>0.48644783793281282</v>
      </c>
      <c r="T207" s="2">
        <f>AVERAGE(eod_group_score_df_positive!T207:T211)</f>
        <v>0.16165267662916044</v>
      </c>
      <c r="U207" s="2">
        <f>AVERAGE(eod_group_score_df_positive!U207:U211)</f>
        <v>0.23353057821422119</v>
      </c>
      <c r="V207" s="2">
        <f>AVERAGE(eod_group_score_df_positive!V207:V211)</f>
        <v>0.87177812184273074</v>
      </c>
      <c r="W207" s="2">
        <f>AVERAGE(eod_group_score_df_positive!W207:W211)</f>
        <v>0.25967279000233545</v>
      </c>
      <c r="X207" s="2">
        <f>AVERAGE(eod_group_score_df_positive!X207:X211)</f>
        <v>0.52855080487780082</v>
      </c>
      <c r="Y207" s="2">
        <f>AVERAGE(eod_group_score_df_positive!Y207:Y211)</f>
        <v>0.13925046754433418</v>
      </c>
      <c r="Z207" s="1" t="s">
        <v>277</v>
      </c>
      <c r="AA207" s="2">
        <f>ABS(AVERAGE(eod_group_score_df_negative!C207:C211))</f>
        <v>0.59734639386032973</v>
      </c>
      <c r="AB207" s="2">
        <f>ABS(AVERAGE(eod_group_score_df_negative!D207:D211))</f>
        <v>0.26724328298969546</v>
      </c>
      <c r="AC207" s="2">
        <f>ABS(AVERAGE(eod_group_score_df_negative!E207:E211))</f>
        <v>1.4699843407001079</v>
      </c>
      <c r="AD207" s="2">
        <f>ABS(AVERAGE(eod_group_score_df_negative!F207:F211))</f>
        <v>0.98526081964328915</v>
      </c>
      <c r="AE207" s="2">
        <f>ABS(AVERAGE(eod_group_score_df_negative!G207:G211))</f>
        <v>0.67889591689683981</v>
      </c>
      <c r="AF207" s="2">
        <f>ABS(AVERAGE(eod_group_score_df_negative!H207:H211))</f>
        <v>0.2897815909915763</v>
      </c>
      <c r="AG207" s="2">
        <f>ABS(AVERAGE(eod_group_score_df_negative!I207:I211))</f>
        <v>0.68521084831453205</v>
      </c>
      <c r="AH207" s="2">
        <f>ABS(AVERAGE(eod_group_score_df_negative!J207:J211))</f>
        <v>0.67884064443972369</v>
      </c>
      <c r="AI207" s="2">
        <f>ABS(AVERAGE(eod_group_score_df_negative!K207:K211))</f>
        <v>0.83759891975113665</v>
      </c>
      <c r="AJ207" s="2">
        <f>ABS(AVERAGE(eod_group_score_df_negative!L207:L211))</f>
        <v>0.27663846747439802</v>
      </c>
      <c r="AK207" s="2">
        <f>ABS(AVERAGE(eod_group_score_df_negative!M207:M211))</f>
        <v>0.21671399629198546</v>
      </c>
      <c r="AL207" s="2">
        <f>ABS(AVERAGE(eod_group_score_df_negative!N207:N211))</f>
        <v>0.62688814810795568</v>
      </c>
      <c r="AM207" s="2">
        <f>ABS(AVERAGE(eod_group_score_df_negative!O207:O211))</f>
        <v>0.23881038625382281</v>
      </c>
      <c r="AN207" s="2">
        <f>ABS(AVERAGE(eod_group_score_df_negative!P207:P211))</f>
        <v>0.45296087533060697</v>
      </c>
      <c r="AO207" s="2">
        <f>ABS(AVERAGE(eod_group_score_df_negative!Q207:Q211))</f>
        <v>0.37667127619319063</v>
      </c>
      <c r="AP207" s="2">
        <f>ABS(AVERAGE(eod_group_score_df_negative!R207:R211))</f>
        <v>1.092774211940303</v>
      </c>
      <c r="AQ207" s="2">
        <f>ABS(AVERAGE(eod_group_score_df_negative!S207:S211))</f>
        <v>0.83335937441783581</v>
      </c>
      <c r="AR207" s="2">
        <f>ABS(AVERAGE(eod_group_score_df_negative!T207:T211))</f>
        <v>0.67568623797712379</v>
      </c>
      <c r="AS207" s="2">
        <f>ABS(AVERAGE(eod_group_score_df_negative!U207:U211))</f>
        <v>0.51490476259111317</v>
      </c>
      <c r="AT207" s="2">
        <f>ABS(AVERAGE(eod_group_score_df_negative!V207:V211))</f>
        <v>0.39274243942673814</v>
      </c>
      <c r="AU207" s="2">
        <f>ABS(AVERAGE(eod_group_score_df_negative!W207:W211))</f>
        <v>0.537406698986718</v>
      </c>
      <c r="AV207" s="2">
        <f>ABS(AVERAGE(eod_group_score_df_negative!X207:X211))</f>
        <v>0.87186842189356817</v>
      </c>
      <c r="AW207" s="2">
        <f>ABS(AVERAGE(eod_group_score_df_negative!Y207:Y211))</f>
        <v>0.2613505707914105</v>
      </c>
      <c r="AX207" t="s">
        <v>277</v>
      </c>
      <c r="AY207" s="4">
        <f t="shared" si="701"/>
        <v>-5.8118619372031631E-2</v>
      </c>
      <c r="AZ207" s="4">
        <f t="shared" si="702"/>
        <v>-0.68625586933578142</v>
      </c>
      <c r="BA207" s="4">
        <f t="shared" si="703"/>
        <v>-0.6550677796985177</v>
      </c>
      <c r="BB207" s="4">
        <f t="shared" si="704"/>
        <v>-0.25352658750146895</v>
      </c>
      <c r="BC207" s="4">
        <f t="shared" si="705"/>
        <v>0.38363137416452125</v>
      </c>
      <c r="BD207" s="4">
        <f t="shared" si="706"/>
        <v>-7.5265085207893906E-2</v>
      </c>
      <c r="BE207" s="4">
        <f t="shared" si="707"/>
        <v>2.8990737144480812E-2</v>
      </c>
      <c r="BF207" s="4">
        <f t="shared" si="708"/>
        <v>-0.2627019063379028</v>
      </c>
      <c r="BG207" s="4">
        <f t="shared" si="709"/>
        <v>-0.4200731567929934</v>
      </c>
      <c r="BH207" s="4">
        <f t="shared" si="710"/>
        <v>-0.2535117224059581</v>
      </c>
      <c r="BI207" s="4">
        <f t="shared" si="711"/>
        <v>0.18018899330864302</v>
      </c>
      <c r="BJ207" s="4">
        <f t="shared" si="712"/>
        <v>1.6225804242345009E-2</v>
      </c>
      <c r="BK207" s="4">
        <f t="shared" si="713"/>
        <v>-4.8909654843360587E-2</v>
      </c>
      <c r="BL207" s="4">
        <f t="shared" si="714"/>
        <v>-2.1086708096257577E-2</v>
      </c>
      <c r="BM207" s="4">
        <f t="shared" si="715"/>
        <v>-0.1706084428368726</v>
      </c>
      <c r="BN207" s="4">
        <f t="shared" si="716"/>
        <v>-0.71723479210548036</v>
      </c>
      <c r="BO207" s="4">
        <f t="shared" si="717"/>
        <v>-0.26285015965866304</v>
      </c>
      <c r="BP207" s="4">
        <f t="shared" si="718"/>
        <v>-0.61388949251171665</v>
      </c>
      <c r="BQ207" s="4">
        <f t="shared" si="719"/>
        <v>-0.37594989043960247</v>
      </c>
      <c r="BR207" s="4">
        <f t="shared" si="720"/>
        <v>0.37882791082106437</v>
      </c>
      <c r="BS207" s="4">
        <f t="shared" si="721"/>
        <v>-0.34843941265711925</v>
      </c>
      <c r="BT207" s="4">
        <f t="shared" si="722"/>
        <v>-0.24515345865914551</v>
      </c>
      <c r="BU207" s="4">
        <f t="shared" si="723"/>
        <v>-0.3047922785081349</v>
      </c>
      <c r="BV207" t="s">
        <v>277</v>
      </c>
      <c r="BW207" s="1">
        <f t="shared" si="697"/>
        <v>45183</v>
      </c>
      <c r="BX207">
        <f>group_stock_price_index[[#This Row],[VNINDEX]]</f>
        <v>1223.81</v>
      </c>
      <c r="BY207" s="5">
        <f t="shared" si="724"/>
        <v>1.4072408684367637E-2</v>
      </c>
      <c r="BZ207" s="5">
        <f t="shared" si="725"/>
        <v>0</v>
      </c>
      <c r="CA207" s="5">
        <f t="shared" si="726"/>
        <v>0.47944695826685529</v>
      </c>
      <c r="CB207" s="5">
        <f t="shared" si="727"/>
        <v>0.34251898484810478</v>
      </c>
      <c r="CC207" s="5">
        <f t="shared" si="728"/>
        <v>0</v>
      </c>
      <c r="CD207" s="5">
        <f t="shared" ref="CD207:CE207" si="777">IF(AVERAGE(BS207:BS211)&lt;0,0,AVERAGE(BS207:BS211))</f>
        <v>0.15893626485857029</v>
      </c>
      <c r="CE207" s="5">
        <f t="shared" si="777"/>
        <v>0.1732535353853383</v>
      </c>
      <c r="CF207" s="5">
        <f t="shared" ref="CF207:CG207" si="778">IF(AVERAGE(BE207:BE211)&lt;0,0,AVERAGE(BE207:BE211))</f>
        <v>0.24700948585739718</v>
      </c>
      <c r="CG207" s="5">
        <f t="shared" si="778"/>
        <v>0.23898480586645321</v>
      </c>
      <c r="CH207" s="5">
        <f t="shared" si="731"/>
        <v>0.2928648241502862</v>
      </c>
      <c r="CI207" s="5">
        <f t="shared" si="732"/>
        <v>0.40974728922290582</v>
      </c>
      <c r="CJ207" s="5">
        <f t="shared" si="733"/>
        <v>3.5199675080533212E-2</v>
      </c>
      <c r="CK207" s="5">
        <f t="shared" si="734"/>
        <v>0</v>
      </c>
      <c r="CL207" s="5">
        <f t="shared" si="735"/>
        <v>0.22401874183735435</v>
      </c>
      <c r="CM207" s="5">
        <f t="shared" si="736"/>
        <v>0.23514443691131054</v>
      </c>
      <c r="CN207" s="5">
        <f t="shared" si="737"/>
        <v>8.8956456511408377E-2</v>
      </c>
      <c r="CO207" s="5">
        <f t="shared" si="738"/>
        <v>0.42381654668332863</v>
      </c>
      <c r="CP207" s="5">
        <f t="shared" si="739"/>
        <v>0</v>
      </c>
      <c r="CQ207" s="5">
        <f t="shared" si="740"/>
        <v>0.57310081686426617</v>
      </c>
      <c r="CR207" s="5">
        <f t="shared" ref="CR207:CS207" si="779">IF(AVERAGE(BH207:BH211)&lt;0,0,AVERAGE(BH207:BH211))</f>
        <v>0.21754091543048659</v>
      </c>
      <c r="CS207" s="5">
        <f t="shared" si="779"/>
        <v>0.44818323067526711</v>
      </c>
      <c r="CT207" s="5">
        <f t="shared" si="742"/>
        <v>0</v>
      </c>
      <c r="CU207" s="5">
        <f t="shared" si="743"/>
        <v>0.20677433122496067</v>
      </c>
    </row>
    <row r="208" spans="1:99" x14ac:dyDescent="0.25">
      <c r="A208" s="1">
        <f>eod_group_score_df_positive[[#This Row],[date]]</f>
        <v>45182</v>
      </c>
      <c r="B208" s="1" t="s">
        <v>277</v>
      </c>
      <c r="C208" s="2">
        <f>AVERAGE(eod_group_score_df_positive!C208:C212)</f>
        <v>0.53172306431021299</v>
      </c>
      <c r="D208" s="2">
        <f>AVERAGE(eod_group_score_df_positive!D208:D212)</f>
        <v>4.6258997838177593E-2</v>
      </c>
      <c r="E208" s="2">
        <f>AVERAGE(eod_group_score_df_positive!E208:E212)</f>
        <v>0.40828785097570164</v>
      </c>
      <c r="F208" s="2">
        <f>AVERAGE(eod_group_score_df_positive!F208:F212)</f>
        <v>0.61105500118510769</v>
      </c>
      <c r="G208" s="2">
        <f>AVERAGE(eod_group_score_df_positive!G208:G212)</f>
        <v>1.6000494761486177</v>
      </c>
      <c r="H208" s="2">
        <f>AVERAGE(eod_group_score_df_positive!H208:H212)</f>
        <v>0.24118032825808866</v>
      </c>
      <c r="I208" s="2">
        <f>AVERAGE(eod_group_score_df_positive!I208:I212)</f>
        <v>0.73751476138703365</v>
      </c>
      <c r="J208" s="2">
        <f>AVERAGE(eod_group_score_df_positive!J208:J212)</f>
        <v>0.56336198629127554</v>
      </c>
      <c r="K208" s="2">
        <f>AVERAGE(eod_group_score_df_positive!K208:K212)</f>
        <v>0.38222127274856033</v>
      </c>
      <c r="L208" s="2">
        <f>AVERAGE(eod_group_score_df_positive!L208:L212)</f>
        <v>0.19884981861183501</v>
      </c>
      <c r="M208" s="2">
        <f>AVERAGE(eod_group_score_df_positive!M208:M212)</f>
        <v>0.321582314354529</v>
      </c>
      <c r="N208" s="2">
        <f>AVERAGE(eod_group_score_df_positive!N208:N212)</f>
        <v>0.66054225773531283</v>
      </c>
      <c r="O208" s="2">
        <f>AVERAGE(eod_group_score_df_positive!O208:O212)</f>
        <v>0.35651908834848572</v>
      </c>
      <c r="P208" s="2">
        <f>AVERAGE(eod_group_score_df_positive!P208:P212)</f>
        <v>0.44134032764845477</v>
      </c>
      <c r="Q208" s="2">
        <f>AVERAGE(eod_group_score_df_positive!Q208:Q212)</f>
        <v>0.28695060513288834</v>
      </c>
      <c r="R208" s="2">
        <f>AVERAGE(eod_group_score_df_positive!R208:R212)</f>
        <v>0.21751479365348514</v>
      </c>
      <c r="S208" s="2">
        <f>AVERAGE(eod_group_score_df_positive!S208:S212)</f>
        <v>0.48691184649193603</v>
      </c>
      <c r="T208" s="2">
        <f>AVERAGE(eod_group_score_df_positive!T208:T212)</f>
        <v>0.17815027198609679</v>
      </c>
      <c r="U208" s="2">
        <f>AVERAGE(eod_group_score_df_positive!U208:U212)</f>
        <v>0.24983594854995328</v>
      </c>
      <c r="V208" s="2">
        <f>AVERAGE(eod_group_score_df_positive!V208:V212)</f>
        <v>0.90565153991815417</v>
      </c>
      <c r="W208" s="2">
        <f>AVERAGE(eod_group_score_df_positive!W208:W212)</f>
        <v>0.29265869550547691</v>
      </c>
      <c r="X208" s="2">
        <f>AVERAGE(eod_group_score_df_positive!X208:X212)</f>
        <v>0.60485729920142872</v>
      </c>
      <c r="Y208" s="2">
        <f>AVERAGE(eod_group_score_df_positive!Y208:Y212)</f>
        <v>0.13703264250435682</v>
      </c>
      <c r="Z208" s="1" t="s">
        <v>277</v>
      </c>
      <c r="AA208" s="2">
        <f>ABS(AVERAGE(eod_group_score_df_negative!C208:C212))</f>
        <v>0.61954576948594942</v>
      </c>
      <c r="AB208" s="2">
        <f>ABS(AVERAGE(eod_group_score_df_negative!D208:D212))</f>
        <v>0.2661621316204511</v>
      </c>
      <c r="AC208" s="2">
        <f>ABS(AVERAGE(eod_group_score_df_negative!E208:E212))</f>
        <v>1.1046197229979153</v>
      </c>
      <c r="AD208" s="2">
        <f>ABS(AVERAGE(eod_group_score_df_negative!F208:F212))</f>
        <v>0.84523337819270883</v>
      </c>
      <c r="AE208" s="2">
        <f>ABS(AVERAGE(eod_group_score_df_negative!G208:G212))</f>
        <v>0.55100706729678928</v>
      </c>
      <c r="AF208" s="2">
        <f>ABS(AVERAGE(eod_group_score_df_negative!H208:H212))</f>
        <v>0.28323369244347046</v>
      </c>
      <c r="AG208" s="2">
        <f>ABS(AVERAGE(eod_group_score_df_negative!I208:I212))</f>
        <v>0.60309297558160291</v>
      </c>
      <c r="AH208" s="2">
        <f>ABS(AVERAGE(eod_group_score_df_negative!J208:J212))</f>
        <v>0.67601411781058163</v>
      </c>
      <c r="AI208" s="2">
        <f>ABS(AVERAGE(eod_group_score_df_negative!K208:K212))</f>
        <v>0.64924857972364358</v>
      </c>
      <c r="AJ208" s="2">
        <f>ABS(AVERAGE(eod_group_score_df_negative!L208:L212))</f>
        <v>0.28974733227473204</v>
      </c>
      <c r="AK208" s="2">
        <f>ABS(AVERAGE(eod_group_score_df_negative!M208:M212))</f>
        <v>0.21461782846444472</v>
      </c>
      <c r="AL208" s="2">
        <f>ABS(AVERAGE(eod_group_score_df_negative!N208:N212))</f>
        <v>0.56853831522087495</v>
      </c>
      <c r="AM208" s="2">
        <f>ABS(AVERAGE(eod_group_score_df_negative!O208:O212))</f>
        <v>0.15961675111140422</v>
      </c>
      <c r="AN208" s="2">
        <f>ABS(AVERAGE(eod_group_score_df_negative!P208:P212))</f>
        <v>0.34631752674680738</v>
      </c>
      <c r="AO208" s="2">
        <f>ABS(AVERAGE(eod_group_score_df_negative!Q208:Q212))</f>
        <v>0.35027290892729035</v>
      </c>
      <c r="AP208" s="2">
        <f>ABS(AVERAGE(eod_group_score_df_negative!R208:R212))</f>
        <v>0.86370450568556634</v>
      </c>
      <c r="AQ208" s="2">
        <f>ABS(AVERAGE(eod_group_score_df_negative!S208:S212))</f>
        <v>0.64646743264676731</v>
      </c>
      <c r="AR208" s="2">
        <f>ABS(AVERAGE(eod_group_score_df_negative!T208:T212))</f>
        <v>0.55278418629870618</v>
      </c>
      <c r="AS208" s="2">
        <f>ABS(AVERAGE(eod_group_score_df_negative!U208:U212))</f>
        <v>0.39263207176162274</v>
      </c>
      <c r="AT208" s="2">
        <f>ABS(AVERAGE(eod_group_score_df_negative!V208:V212))</f>
        <v>0.29661954335422563</v>
      </c>
      <c r="AU208" s="2">
        <f>ABS(AVERAGE(eod_group_score_df_negative!W208:W212))</f>
        <v>0.39893753165455309</v>
      </c>
      <c r="AV208" s="2">
        <f>ABS(AVERAGE(eod_group_score_df_negative!X208:X212))</f>
        <v>0.73220100154029666</v>
      </c>
      <c r="AW208" s="2">
        <f>ABS(AVERAGE(eod_group_score_df_negative!Y208:Y212))</f>
        <v>0.30352895757622678</v>
      </c>
      <c r="AX208" t="s">
        <v>277</v>
      </c>
      <c r="AY208" s="4">
        <f t="shared" si="701"/>
        <v>-7.6283403665286631E-2</v>
      </c>
      <c r="AZ208" s="4">
        <f t="shared" si="702"/>
        <v>-0.70386767426174812</v>
      </c>
      <c r="BA208" s="4">
        <f t="shared" si="703"/>
        <v>-0.46026068214683735</v>
      </c>
      <c r="BB208" s="4">
        <f t="shared" si="704"/>
        <v>-0.16080494792360517</v>
      </c>
      <c r="BC208" s="4">
        <f t="shared" si="705"/>
        <v>0.48768704479127639</v>
      </c>
      <c r="BD208" s="4">
        <f t="shared" si="706"/>
        <v>-8.0191151504917763E-2</v>
      </c>
      <c r="BE208" s="4">
        <f t="shared" si="707"/>
        <v>0.10026928988891515</v>
      </c>
      <c r="BF208" s="4">
        <f t="shared" si="708"/>
        <v>-9.0894225849982871E-2</v>
      </c>
      <c r="BG208" s="4">
        <f t="shared" si="709"/>
        <v>-0.25888037962047866</v>
      </c>
      <c r="BH208" s="4">
        <f t="shared" si="710"/>
        <v>-0.18603774806701612</v>
      </c>
      <c r="BI208" s="4">
        <f t="shared" si="711"/>
        <v>0.19948611973084929</v>
      </c>
      <c r="BJ208" s="4">
        <f t="shared" si="712"/>
        <v>7.4855908179518094E-2</v>
      </c>
      <c r="BK208" s="4">
        <f t="shared" si="713"/>
        <v>0.38149324690013747</v>
      </c>
      <c r="BL208" s="4">
        <f t="shared" si="714"/>
        <v>0.12063969193147039</v>
      </c>
      <c r="BM208" s="4">
        <f t="shared" si="715"/>
        <v>-9.9372202056595665E-2</v>
      </c>
      <c r="BN208" s="4">
        <f t="shared" si="716"/>
        <v>-0.59764907306694992</v>
      </c>
      <c r="BO208" s="4">
        <f t="shared" si="717"/>
        <v>-0.14077863350041431</v>
      </c>
      <c r="BP208" s="4">
        <f t="shared" si="718"/>
        <v>-0.51254104942831435</v>
      </c>
      <c r="BQ208" s="4">
        <f t="shared" si="719"/>
        <v>-0.22226183825059184</v>
      </c>
      <c r="BR208" s="4">
        <f t="shared" si="720"/>
        <v>0.50656794880755673</v>
      </c>
      <c r="BS208" s="4">
        <f t="shared" si="721"/>
        <v>-0.15367179862374247</v>
      </c>
      <c r="BT208" s="4">
        <f t="shared" si="722"/>
        <v>-9.5241697589570143E-2</v>
      </c>
      <c r="BU208" s="4">
        <f t="shared" si="723"/>
        <v>-0.37791835475769098</v>
      </c>
      <c r="BV208" t="s">
        <v>277</v>
      </c>
      <c r="BW208" s="1">
        <f t="shared" si="697"/>
        <v>45182</v>
      </c>
      <c r="BX208">
        <f>group_stock_price_index[[#This Row],[VNINDEX]]</f>
        <v>1238.3900000000001</v>
      </c>
      <c r="BY208" s="5">
        <f t="shared" si="724"/>
        <v>8.4361117833778393E-2</v>
      </c>
      <c r="BZ208" s="5">
        <f t="shared" si="725"/>
        <v>7.5832900817259241E-2</v>
      </c>
      <c r="CA208" s="5">
        <f t="shared" si="726"/>
        <v>0.59204292823959859</v>
      </c>
      <c r="CB208" s="5">
        <f t="shared" si="727"/>
        <v>0.5784447601383127</v>
      </c>
      <c r="CC208" s="5">
        <f t="shared" si="728"/>
        <v>0</v>
      </c>
      <c r="CD208" s="5">
        <f t="shared" ref="CD208:CE208" si="780">IF(AVERAGE(BS208:BS212)&lt;0,0,AVERAGE(BS208:BS212))</f>
        <v>0.39809748837251524</v>
      </c>
      <c r="CE208" s="5">
        <f t="shared" si="780"/>
        <v>0.39305092732275621</v>
      </c>
      <c r="CF208" s="5">
        <f t="shared" ref="CF208:CG208" si="781">IF(AVERAGE(BE208:BE212)&lt;0,0,AVERAGE(BE208:BE212))</f>
        <v>0.36300033852758018</v>
      </c>
      <c r="CG208" s="5">
        <f t="shared" si="781"/>
        <v>0.46702647146716253</v>
      </c>
      <c r="CH208" s="5">
        <f t="shared" si="731"/>
        <v>0.42509075041657951</v>
      </c>
      <c r="CI208" s="5">
        <f t="shared" si="732"/>
        <v>0.59099451496944866</v>
      </c>
      <c r="CJ208" s="5">
        <f t="shared" si="733"/>
        <v>0.31329996204210897</v>
      </c>
      <c r="CK208" s="5">
        <f t="shared" si="734"/>
        <v>0.17649666086345389</v>
      </c>
      <c r="CL208" s="5">
        <f t="shared" si="735"/>
        <v>0.36348404400635576</v>
      </c>
      <c r="CM208" s="5">
        <f t="shared" si="736"/>
        <v>0.46570974866714909</v>
      </c>
      <c r="CN208" s="5">
        <f t="shared" si="737"/>
        <v>0.29611272302623126</v>
      </c>
      <c r="CO208" s="5">
        <f t="shared" si="738"/>
        <v>0.61111266765371808</v>
      </c>
      <c r="CP208" s="5">
        <f t="shared" si="739"/>
        <v>0</v>
      </c>
      <c r="CQ208" s="5">
        <f t="shared" si="740"/>
        <v>0.67556852978702298</v>
      </c>
      <c r="CR208" s="5">
        <f t="shared" ref="CR208:CS208" si="782">IF(AVERAGE(BH208:BH212)&lt;0,0,AVERAGE(BH208:BH212))</f>
        <v>0.41418778312346782</v>
      </c>
      <c r="CS208" s="5">
        <f t="shared" si="782"/>
        <v>0.58509555513623612</v>
      </c>
      <c r="CT208" s="5">
        <f t="shared" si="742"/>
        <v>0.24449906584523662</v>
      </c>
      <c r="CU208" s="5">
        <f t="shared" si="743"/>
        <v>0.39745798005909583</v>
      </c>
    </row>
    <row r="209" spans="1:99" x14ac:dyDescent="0.25">
      <c r="A209" s="1">
        <f>eod_group_score_df_positive[[#This Row],[date]]</f>
        <v>45181</v>
      </c>
      <c r="B209" s="1" t="s">
        <v>277</v>
      </c>
      <c r="C209" s="2">
        <f>AVERAGE(eod_group_score_df_positive!C209:C213)</f>
        <v>0.67157469661022362</v>
      </c>
      <c r="D209" s="2">
        <f>AVERAGE(eod_group_score_df_positive!D209:D213)</f>
        <v>8.5652303559718229E-2</v>
      </c>
      <c r="E209" s="2">
        <f>AVERAGE(eod_group_score_df_positive!E209:E213)</f>
        <v>0.61074250886097536</v>
      </c>
      <c r="F209" s="2">
        <f>AVERAGE(eod_group_score_df_positive!F209:F213)</f>
        <v>1.8275412942080294</v>
      </c>
      <c r="G209" s="2">
        <f>AVERAGE(eod_group_score_df_positive!G209:G213)</f>
        <v>2.0440794863204128</v>
      </c>
      <c r="H209" s="2">
        <f>AVERAGE(eod_group_score_df_positive!H209:H213)</f>
        <v>0.44158378564965206</v>
      </c>
      <c r="I209" s="2">
        <f>AVERAGE(eod_group_score_df_positive!I209:I213)</f>
        <v>0.86317980001651906</v>
      </c>
      <c r="J209" s="2">
        <f>AVERAGE(eod_group_score_df_positive!J209:J213)</f>
        <v>1.2961409349305462</v>
      </c>
      <c r="K209" s="2">
        <f>AVERAGE(eod_group_score_df_positive!K209:K213)</f>
        <v>0.60915920618350894</v>
      </c>
      <c r="L209" s="2">
        <f>AVERAGE(eod_group_score_df_positive!L209:L213)</f>
        <v>0.31981712315171285</v>
      </c>
      <c r="M209" s="2">
        <f>AVERAGE(eod_group_score_df_positive!M209:M213)</f>
        <v>0.34614978931653362</v>
      </c>
      <c r="N209" s="2">
        <f>AVERAGE(eod_group_score_df_positive!N209:N213)</f>
        <v>0.82169089196604728</v>
      </c>
      <c r="O209" s="2">
        <f>AVERAGE(eod_group_score_df_positive!O209:O213)</f>
        <v>0.42071634286764414</v>
      </c>
      <c r="P209" s="2">
        <f>AVERAGE(eod_group_score_df_positive!P209:P213)</f>
        <v>0.98864273425992566</v>
      </c>
      <c r="Q209" s="2">
        <f>AVERAGE(eod_group_score_df_positive!Q209:Q213)</f>
        <v>0.37330827978713371</v>
      </c>
      <c r="R209" s="2">
        <f>AVERAGE(eod_group_score_df_positive!R209:R213)</f>
        <v>0.35438843325139346</v>
      </c>
      <c r="S209" s="2">
        <f>AVERAGE(eod_group_score_df_positive!S209:S213)</f>
        <v>2.5970955360526071</v>
      </c>
      <c r="T209" s="2">
        <f>AVERAGE(eod_group_score_df_positive!T209:T213)</f>
        <v>0.18957572945823362</v>
      </c>
      <c r="U209" s="2">
        <f>AVERAGE(eod_group_score_df_positive!U209:U213)</f>
        <v>0.4354911630253932</v>
      </c>
      <c r="V209" s="2">
        <f>AVERAGE(eod_group_score_df_positive!V209:V213)</f>
        <v>0.93251428980622675</v>
      </c>
      <c r="W209" s="2">
        <f>AVERAGE(eod_group_score_df_positive!W209:W213)</f>
        <v>0.30750334662106399</v>
      </c>
      <c r="X209" s="2">
        <f>AVERAGE(eod_group_score_df_positive!X209:X213)</f>
        <v>0.79814604982909854</v>
      </c>
      <c r="Y209" s="2">
        <f>AVERAGE(eod_group_score_df_positive!Y209:Y213)</f>
        <v>0.66153469603663795</v>
      </c>
      <c r="Z209" s="1" t="s">
        <v>277</v>
      </c>
      <c r="AA209" s="2">
        <f>ABS(AVERAGE(eod_group_score_df_negative!C209:C213))</f>
        <v>0.51214817390132406</v>
      </c>
      <c r="AB209" s="2">
        <f>ABS(AVERAGE(eod_group_score_df_negative!D209:D213))</f>
        <v>5.9992014060252029E-2</v>
      </c>
      <c r="AC209" s="2">
        <f>ABS(AVERAGE(eod_group_score_df_negative!E209:E213))</f>
        <v>0.98336799137284969</v>
      </c>
      <c r="AD209" s="2">
        <f>ABS(AVERAGE(eod_group_score_df_negative!F209:F213))</f>
        <v>0.80882528904453055</v>
      </c>
      <c r="AE209" s="2">
        <f>ABS(AVERAGE(eod_group_score_df_negative!G209:G213))</f>
        <v>0.48146148784567933</v>
      </c>
      <c r="AF209" s="2">
        <f>ABS(AVERAGE(eod_group_score_df_negative!H209:H213))</f>
        <v>0.22775861097517769</v>
      </c>
      <c r="AG209" s="2">
        <f>ABS(AVERAGE(eod_group_score_df_negative!I209:I213))</f>
        <v>0.5619373782416176</v>
      </c>
      <c r="AH209" s="2">
        <f>ABS(AVERAGE(eod_group_score_df_negative!J209:J213))</f>
        <v>0.64320808115932748</v>
      </c>
      <c r="AI209" s="2">
        <f>ABS(AVERAGE(eod_group_score_df_negative!K209:K213))</f>
        <v>0.60243063180560574</v>
      </c>
      <c r="AJ209" s="2">
        <f>ABS(AVERAGE(eod_group_score_df_negative!L209:L213))</f>
        <v>0.21274020746615405</v>
      </c>
      <c r="AK209" s="2">
        <f>ABS(AVERAGE(eod_group_score_df_negative!M209:M213))</f>
        <v>0.16848691322734266</v>
      </c>
      <c r="AL209" s="2">
        <f>ABS(AVERAGE(eod_group_score_df_negative!N209:N213))</f>
        <v>0.46319953788438789</v>
      </c>
      <c r="AM209" s="2">
        <f>ABS(AVERAGE(eod_group_score_df_negative!O209:O213))</f>
        <v>0.13016317012549602</v>
      </c>
      <c r="AN209" s="2">
        <f>ABS(AVERAGE(eod_group_score_df_negative!P209:P213))</f>
        <v>0.32272279113882429</v>
      </c>
      <c r="AO209" s="2">
        <f>ABS(AVERAGE(eod_group_score_df_negative!Q209:Q213))</f>
        <v>0.33807464883624572</v>
      </c>
      <c r="AP209" s="2">
        <f>ABS(AVERAGE(eod_group_score_df_negative!R209:R213))</f>
        <v>0.85742824161218212</v>
      </c>
      <c r="AQ209" s="2">
        <f>ABS(AVERAGE(eod_group_score_df_negative!S209:S213))</f>
        <v>0.61562925402849378</v>
      </c>
      <c r="AR209" s="2">
        <f>ABS(AVERAGE(eod_group_score_df_negative!T209:T213))</f>
        <v>0.4471269839705827</v>
      </c>
      <c r="AS209" s="2">
        <f>ABS(AVERAGE(eod_group_score_df_negative!U209:U213))</f>
        <v>0.36226674775734896</v>
      </c>
      <c r="AT209" s="2">
        <f>ABS(AVERAGE(eod_group_score_df_negative!V209:V213))</f>
        <v>0.26658419154965401</v>
      </c>
      <c r="AU209" s="2">
        <f>ABS(AVERAGE(eod_group_score_df_negative!W209:W213))</f>
        <v>0.37847037520720322</v>
      </c>
      <c r="AV209" s="2">
        <f>ABS(AVERAGE(eod_group_score_df_negative!X209:X213))</f>
        <v>0.68622674488730895</v>
      </c>
      <c r="AW209" s="2">
        <f>ABS(AVERAGE(eod_group_score_df_negative!Y209:Y213))</f>
        <v>0.23172590081089289</v>
      </c>
      <c r="AX209" t="s">
        <v>277</v>
      </c>
      <c r="AY209" s="4">
        <f t="shared" si="701"/>
        <v>0.13468230333338338</v>
      </c>
      <c r="AZ209" s="4">
        <f t="shared" si="702"/>
        <v>0.17618462511130437</v>
      </c>
      <c r="BA209" s="4">
        <f t="shared" si="703"/>
        <v>-0.23375135064803687</v>
      </c>
      <c r="BB209" s="4">
        <f t="shared" si="704"/>
        <v>0.3864090872774909</v>
      </c>
      <c r="BC209" s="4">
        <f t="shared" si="705"/>
        <v>0.61872605293631955</v>
      </c>
      <c r="BD209" s="4">
        <f t="shared" si="706"/>
        <v>0.31945559664633738</v>
      </c>
      <c r="BE209" s="4">
        <f t="shared" si="707"/>
        <v>0.21138080879994581</v>
      </c>
      <c r="BF209" s="4">
        <f t="shared" si="708"/>
        <v>0.33667630135377363</v>
      </c>
      <c r="BG209" s="4">
        <f t="shared" si="709"/>
        <v>5.553508429115471E-3</v>
      </c>
      <c r="BH209" s="4">
        <f t="shared" si="710"/>
        <v>0.20106176279900118</v>
      </c>
      <c r="BI209" s="4">
        <f t="shared" si="711"/>
        <v>0.34521998763592648</v>
      </c>
      <c r="BJ209" s="4">
        <f t="shared" si="712"/>
        <v>0.2790053889057208</v>
      </c>
      <c r="BK209" s="4">
        <f t="shared" si="713"/>
        <v>0.52743506681426755</v>
      </c>
      <c r="BL209" s="4">
        <f t="shared" si="714"/>
        <v>0.50780650415422013</v>
      </c>
      <c r="BM209" s="4">
        <f t="shared" si="715"/>
        <v>4.9528361636495488E-2</v>
      </c>
      <c r="BN209" s="4">
        <f t="shared" si="716"/>
        <v>-0.41511213601464936</v>
      </c>
      <c r="BO209" s="4">
        <f t="shared" si="717"/>
        <v>0.61675568605865372</v>
      </c>
      <c r="BP209" s="4">
        <f t="shared" si="718"/>
        <v>-0.40450786384334048</v>
      </c>
      <c r="BQ209" s="4">
        <f t="shared" si="719"/>
        <v>9.178776453147057E-2</v>
      </c>
      <c r="BR209" s="4">
        <f t="shared" si="720"/>
        <v>0.55535897060229134</v>
      </c>
      <c r="BS209" s="4">
        <f t="shared" si="721"/>
        <v>-0.10345444195296122</v>
      </c>
      <c r="BT209" s="4">
        <f t="shared" si="722"/>
        <v>7.5398380609078747E-2</v>
      </c>
      <c r="BU209" s="4">
        <f t="shared" si="723"/>
        <v>0.48116842581281838</v>
      </c>
      <c r="BV209" t="s">
        <v>277</v>
      </c>
      <c r="BW209" s="1">
        <f t="shared" si="697"/>
        <v>45181</v>
      </c>
      <c r="BX209">
        <f>group_stock_price_index[[#This Row],[VNINDEX]]</f>
        <v>1245.44</v>
      </c>
      <c r="BY209" s="5">
        <f t="shared" si="724"/>
        <v>0.28239880298477715</v>
      </c>
      <c r="BZ209" s="5">
        <f t="shared" si="725"/>
        <v>0.31267239910149891</v>
      </c>
      <c r="CA209" s="5">
        <f t="shared" si="726"/>
        <v>0.68647498225384429</v>
      </c>
      <c r="CB209" s="5">
        <f t="shared" si="727"/>
        <v>0.79903419271889276</v>
      </c>
      <c r="CC209" s="5">
        <f t="shared" si="728"/>
        <v>0</v>
      </c>
      <c r="CD209" s="5">
        <f t="shared" ref="CD209:CE209" si="783">IF(AVERAGE(BS209:BS213)&lt;0,0,AVERAGE(BS209:BS213))</f>
        <v>0.59511666157811971</v>
      </c>
      <c r="CE209" s="5">
        <f t="shared" si="783"/>
        <v>0.59057147798416931</v>
      </c>
      <c r="CF209" s="5">
        <f t="shared" ref="CF209:CG209" si="784">IF(AVERAGE(BE209:BE213)&lt;0,0,AVERAGE(BE209:BE213))</f>
        <v>0.46979703743557194</v>
      </c>
      <c r="CG209" s="5">
        <f t="shared" si="784"/>
        <v>0.67104117655670625</v>
      </c>
      <c r="CH209" s="5">
        <f t="shared" si="731"/>
        <v>0.56496247613419659</v>
      </c>
      <c r="CI209" s="5">
        <f t="shared" si="732"/>
        <v>0.74423502313081513</v>
      </c>
      <c r="CJ209" s="5">
        <f t="shared" si="733"/>
        <v>0.56300290360155592</v>
      </c>
      <c r="CK209" s="5">
        <f t="shared" si="734"/>
        <v>0.35101919475264864</v>
      </c>
      <c r="CL209" s="5">
        <f t="shared" si="735"/>
        <v>0.55224900972213276</v>
      </c>
      <c r="CM209" s="5">
        <f t="shared" si="736"/>
        <v>0.68691805495664959</v>
      </c>
      <c r="CN209" s="5">
        <f t="shared" si="737"/>
        <v>0.49424061679149967</v>
      </c>
      <c r="CO209" s="5">
        <f t="shared" si="738"/>
        <v>0.72362391086625699</v>
      </c>
      <c r="CP209" s="5">
        <f t="shared" si="739"/>
        <v>0.10934847281955307</v>
      </c>
      <c r="CQ209" s="5">
        <f t="shared" si="740"/>
        <v>0.75189552717228647</v>
      </c>
      <c r="CR209" s="5">
        <f t="shared" ref="CR209:CS209" si="785">IF(AVERAGE(BH209:BH213)&lt;0,0,AVERAGE(BH209:BH213))</f>
        <v>0.60178753438148047</v>
      </c>
      <c r="CS209" s="5">
        <f t="shared" si="785"/>
        <v>0.74039453626709351</v>
      </c>
      <c r="CT209" s="5">
        <f t="shared" si="742"/>
        <v>0.51542536663557958</v>
      </c>
      <c r="CU209" s="5">
        <f t="shared" si="743"/>
        <v>0.62385758196830299</v>
      </c>
    </row>
    <row r="210" spans="1:99" x14ac:dyDescent="0.25">
      <c r="A210" s="1">
        <f>eod_group_score_df_positive[[#This Row],[date]]</f>
        <v>45180</v>
      </c>
      <c r="B210" s="1" t="s">
        <v>277</v>
      </c>
      <c r="C210" s="2">
        <f>AVERAGE(eod_group_score_df_positive!C210:C214)</f>
        <v>0.3112339975019609</v>
      </c>
      <c r="D210" s="2">
        <f>AVERAGE(eod_group_score_df_positive!D210:D214)</f>
        <v>0.32227903137760394</v>
      </c>
      <c r="E210" s="2">
        <f>AVERAGE(eod_group_score_df_positive!E210:E214)</f>
        <v>0.57163894998977782</v>
      </c>
      <c r="F210" s="2">
        <f>AVERAGE(eod_group_score_df_positive!F210:F214)</f>
        <v>1.5914419542881748</v>
      </c>
      <c r="G210" s="2">
        <f>AVERAGE(eod_group_score_df_positive!G210:G214)</f>
        <v>0.66570407450990632</v>
      </c>
      <c r="H210" s="2">
        <f>AVERAGE(eod_group_score_df_positive!H210:H214)</f>
        <v>0.48660242352141447</v>
      </c>
      <c r="I210" s="2">
        <f>AVERAGE(eod_group_score_df_positive!I210:I214)</f>
        <v>0.70349470381431856</v>
      </c>
      <c r="J210" s="2">
        <f>AVERAGE(eod_group_score_df_positive!J210:J214)</f>
        <v>1.3011934881435454</v>
      </c>
      <c r="K210" s="2">
        <f>AVERAGE(eod_group_score_df_positive!K210:K214)</f>
        <v>0.46943941559032831</v>
      </c>
      <c r="L210" s="2">
        <f>AVERAGE(eod_group_score_df_positive!L210:L214)</f>
        <v>0.51477520287117751</v>
      </c>
      <c r="M210" s="2">
        <f>AVERAGE(eod_group_score_df_positive!M210:M214)</f>
        <v>0.78494112890121959</v>
      </c>
      <c r="N210" s="2">
        <f>AVERAGE(eod_group_score_df_positive!N210:N214)</f>
        <v>0.8408162884251853</v>
      </c>
      <c r="O210" s="2">
        <f>AVERAGE(eod_group_score_df_positive!O210:O214)</f>
        <v>0.28908394038753421</v>
      </c>
      <c r="P210" s="2">
        <f>AVERAGE(eod_group_score_df_positive!P210:P214)</f>
        <v>1.104442650661368</v>
      </c>
      <c r="Q210" s="2">
        <f>AVERAGE(eod_group_score_df_positive!Q210:Q214)</f>
        <v>0.32714105283856731</v>
      </c>
      <c r="R210" s="2">
        <f>AVERAGE(eod_group_score_df_positive!R210:R214)</f>
        <v>0.19337437253076467</v>
      </c>
      <c r="S210" s="2">
        <f>AVERAGE(eod_group_score_df_positive!S210:S214)</f>
        <v>2.4466232414010762</v>
      </c>
      <c r="T210" s="2">
        <f>AVERAGE(eod_group_score_df_positive!T210:T214)</f>
        <v>0.13518560499338558</v>
      </c>
      <c r="U210" s="2">
        <f>AVERAGE(eod_group_score_df_positive!U210:U214)</f>
        <v>0.25350684656545852</v>
      </c>
      <c r="V210" s="2">
        <f>AVERAGE(eod_group_score_df_positive!V210:V214)</f>
        <v>0.98121061687301248</v>
      </c>
      <c r="W210" s="2">
        <f>AVERAGE(eod_group_score_df_positive!W210:W214)</f>
        <v>1.2332108025715838</v>
      </c>
      <c r="X210" s="2">
        <f>AVERAGE(eod_group_score_df_positive!X210:X214)</f>
        <v>1.2551526447059909</v>
      </c>
      <c r="Y210" s="2">
        <f>AVERAGE(eod_group_score_df_positive!Y210:Y214)</f>
        <v>0.58733369455902906</v>
      </c>
      <c r="Z210" s="1" t="s">
        <v>277</v>
      </c>
      <c r="AA210" s="2">
        <f>ABS(AVERAGE(eod_group_score_df_negative!C210:C214))</f>
        <v>0.51661885817504838</v>
      </c>
      <c r="AB210" s="2">
        <f>ABS(AVERAGE(eod_group_score_df_negative!D210:D214))</f>
        <v>0.12364411215428231</v>
      </c>
      <c r="AC210" s="2">
        <f>ABS(AVERAGE(eod_group_score_df_negative!E210:E214))</f>
        <v>1.0102500786937934</v>
      </c>
      <c r="AD210" s="2">
        <f>ABS(AVERAGE(eod_group_score_df_negative!F210:F214))</f>
        <v>0.84001118145898845</v>
      </c>
      <c r="AE210" s="2">
        <f>ABS(AVERAGE(eod_group_score_df_negative!G210:G214))</f>
        <v>0.50574589036434014</v>
      </c>
      <c r="AF210" s="2">
        <f>ABS(AVERAGE(eod_group_score_df_negative!H210:H214))</f>
        <v>0.22961645318677432</v>
      </c>
      <c r="AG210" s="2">
        <f>ABS(AVERAGE(eod_group_score_df_negative!I210:I214))</f>
        <v>0.57531510864674074</v>
      </c>
      <c r="AH210" s="2">
        <f>ABS(AVERAGE(eod_group_score_df_negative!J210:J214))</f>
        <v>0.67279561868756155</v>
      </c>
      <c r="AI210" s="2">
        <f>ABS(AVERAGE(eod_group_score_df_negative!K210:K214))</f>
        <v>0.60408480605143411</v>
      </c>
      <c r="AJ210" s="2">
        <f>ABS(AVERAGE(eod_group_score_df_negative!L210:L214))</f>
        <v>0.21533061396369657</v>
      </c>
      <c r="AK210" s="2">
        <f>ABS(AVERAGE(eod_group_score_df_negative!M210:M214))</f>
        <v>0.16524277343472366</v>
      </c>
      <c r="AL210" s="2">
        <f>ABS(AVERAGE(eod_group_score_df_negative!N210:N214))</f>
        <v>0.46864974653290359</v>
      </c>
      <c r="AM210" s="2">
        <f>ABS(AVERAGE(eod_group_score_df_negative!O210:O214))</f>
        <v>0.13019643850758045</v>
      </c>
      <c r="AN210" s="2">
        <f>ABS(AVERAGE(eod_group_score_df_negative!P210:P214))</f>
        <v>0.32089909068341033</v>
      </c>
      <c r="AO210" s="2">
        <f>ABS(AVERAGE(eod_group_score_df_negative!Q210:Q214))</f>
        <v>0.3697848855880253</v>
      </c>
      <c r="AP210" s="2">
        <f>ABS(AVERAGE(eod_group_score_df_negative!R210:R214))</f>
        <v>0.88386371966865762</v>
      </c>
      <c r="AQ210" s="2">
        <f>ABS(AVERAGE(eod_group_score_df_negative!S210:S214))</f>
        <v>0.62891799103931034</v>
      </c>
      <c r="AR210" s="2">
        <f>ABS(AVERAGE(eod_group_score_df_negative!T210:T214))</f>
        <v>0.4981255478391729</v>
      </c>
      <c r="AS210" s="2">
        <f>ABS(AVERAGE(eod_group_score_df_negative!U210:U214))</f>
        <v>0.37323595988710478</v>
      </c>
      <c r="AT210" s="2">
        <f>ABS(AVERAGE(eod_group_score_df_negative!V210:V214))</f>
        <v>0.31854242817760986</v>
      </c>
      <c r="AU210" s="2">
        <f>ABS(AVERAGE(eod_group_score_df_negative!W210:W214))</f>
        <v>0.35701332042897438</v>
      </c>
      <c r="AV210" s="2">
        <f>ABS(AVERAGE(eod_group_score_df_negative!X210:X214))</f>
        <v>0.69901899967664416</v>
      </c>
      <c r="AW210" s="2">
        <f>ABS(AVERAGE(eod_group_score_df_negative!Y210:Y214))</f>
        <v>0.23575361408864187</v>
      </c>
      <c r="AX210" t="s">
        <v>277</v>
      </c>
      <c r="AY210" s="4">
        <f t="shared" si="701"/>
        <v>-0.24809343745649814</v>
      </c>
      <c r="AZ210" s="4">
        <f t="shared" si="702"/>
        <v>0.44544653513620114</v>
      </c>
      <c r="BA210" s="4">
        <f t="shared" si="703"/>
        <v>-0.27727047899752005</v>
      </c>
      <c r="BB210" s="4">
        <f t="shared" si="704"/>
        <v>0.30904596176733573</v>
      </c>
      <c r="BC210" s="4">
        <f t="shared" si="705"/>
        <v>0.13654717567278896</v>
      </c>
      <c r="BD210" s="4">
        <f t="shared" si="706"/>
        <v>0.35880926723932849</v>
      </c>
      <c r="BE210" s="4">
        <f t="shared" si="707"/>
        <v>0.10023350925099427</v>
      </c>
      <c r="BF210" s="4">
        <f t="shared" si="708"/>
        <v>0.31833907658425042</v>
      </c>
      <c r="BG210" s="4">
        <f t="shared" si="709"/>
        <v>-0.12542370982108803</v>
      </c>
      <c r="BH210" s="4">
        <f t="shared" si="710"/>
        <v>0.41013861553058334</v>
      </c>
      <c r="BI210" s="4">
        <f t="shared" si="711"/>
        <v>0.65218780695297207</v>
      </c>
      <c r="BJ210" s="4">
        <f t="shared" si="712"/>
        <v>0.28421244381813487</v>
      </c>
      <c r="BK210" s="4">
        <f t="shared" si="713"/>
        <v>0.3789528675266256</v>
      </c>
      <c r="BL210" s="4">
        <f t="shared" si="714"/>
        <v>0.54972329599966785</v>
      </c>
      <c r="BM210" s="4">
        <f t="shared" si="715"/>
        <v>-6.1188471253821285E-2</v>
      </c>
      <c r="BN210" s="4">
        <f t="shared" si="716"/>
        <v>-0.64098118339661081</v>
      </c>
      <c r="BO210" s="4">
        <f t="shared" si="717"/>
        <v>0.59101963296374005</v>
      </c>
      <c r="BP210" s="4">
        <f t="shared" si="718"/>
        <v>-0.57308313807911937</v>
      </c>
      <c r="BQ210" s="4">
        <f t="shared" si="719"/>
        <v>-0.19103388517425016</v>
      </c>
      <c r="BR210" s="4">
        <f t="shared" si="720"/>
        <v>0.50984161277313511</v>
      </c>
      <c r="BS210" s="4">
        <f t="shared" si="721"/>
        <v>0.55098993246897299</v>
      </c>
      <c r="BT210" s="4">
        <f t="shared" si="722"/>
        <v>0.28458792073254208</v>
      </c>
      <c r="BU210" s="4">
        <f t="shared" si="723"/>
        <v>0.42714797904979468</v>
      </c>
      <c r="BV210" t="s">
        <v>277</v>
      </c>
      <c r="BW210" s="1">
        <f t="shared" si="697"/>
        <v>45180</v>
      </c>
      <c r="BX210">
        <f>group_stock_price_index[[#This Row],[VNINDEX]]</f>
        <v>1223.6300000000001</v>
      </c>
      <c r="BY210" s="5">
        <f t="shared" si="724"/>
        <v>0.44619740448710815</v>
      </c>
      <c r="BZ210" s="5">
        <f t="shared" si="725"/>
        <v>0.50159705081164208</v>
      </c>
      <c r="CA210" s="5">
        <f t="shared" si="726"/>
        <v>0.75350709827966733</v>
      </c>
      <c r="CB210" s="5">
        <f t="shared" si="727"/>
        <v>0.84989593388761731</v>
      </c>
      <c r="CC210" s="5">
        <f t="shared" si="728"/>
        <v>2.1044668765561454E-2</v>
      </c>
      <c r="CD210" s="5">
        <f t="shared" ref="CD210:CE210" si="786">IF(AVERAGE(BS210:BS214)&lt;0,0,AVERAGE(BS210:BS214))</f>
        <v>0.78244341847906873</v>
      </c>
      <c r="CE210" s="5">
        <f t="shared" si="786"/>
        <v>0.75118647361774427</v>
      </c>
      <c r="CF210" s="5">
        <f t="shared" ref="CF210:CG210" si="787">IF(AVERAGE(BE210:BE214)&lt;0,0,AVERAGE(BE210:BE214))</f>
        <v>0.58668544324589345</v>
      </c>
      <c r="CG210" s="5">
        <f t="shared" si="787"/>
        <v>0.7829585207341575</v>
      </c>
      <c r="CH210" s="5">
        <f t="shared" si="731"/>
        <v>0.66006043184877805</v>
      </c>
      <c r="CI210" s="5">
        <f t="shared" si="732"/>
        <v>0.806109075006464</v>
      </c>
      <c r="CJ210" s="5">
        <f t="shared" si="733"/>
        <v>0.75954628378442535</v>
      </c>
      <c r="CK210" s="5">
        <f t="shared" si="734"/>
        <v>0.44130700656181887</v>
      </c>
      <c r="CL210" s="5">
        <f t="shared" si="735"/>
        <v>0.66322324613164574</v>
      </c>
      <c r="CM210" s="5">
        <f t="shared" si="736"/>
        <v>0.78118054070736309</v>
      </c>
      <c r="CN210" s="5">
        <f t="shared" si="737"/>
        <v>0.6592663797183107</v>
      </c>
      <c r="CO210" s="5">
        <f t="shared" si="738"/>
        <v>0.80730479637545893</v>
      </c>
      <c r="CP210" s="5">
        <f t="shared" si="739"/>
        <v>0.30618316559520281</v>
      </c>
      <c r="CQ210" s="5">
        <f t="shared" si="740"/>
        <v>0.82286422201268761</v>
      </c>
      <c r="CR210" s="5">
        <f t="shared" ref="CR210:CS210" si="788">IF(AVERAGE(BH210:BH214)&lt;0,0,AVERAGE(BH210:BH214))</f>
        <v>0.70554828519566715</v>
      </c>
      <c r="CS210" s="5">
        <f t="shared" si="788"/>
        <v>0.86825013050423561</v>
      </c>
      <c r="CT210" s="5">
        <f t="shared" si="742"/>
        <v>0.60465901129621158</v>
      </c>
      <c r="CU210" s="5">
        <f t="shared" si="743"/>
        <v>0.64811795478299172</v>
      </c>
    </row>
    <row r="211" spans="1:99" x14ac:dyDescent="0.25">
      <c r="A211" s="1">
        <f>eod_group_score_df_positive[[#This Row],[date]]</f>
        <v>45177</v>
      </c>
      <c r="B211" s="1" t="s">
        <v>277</v>
      </c>
      <c r="C211" s="2">
        <f>AVERAGE(eod_group_score_df_positive!C211:C215)</f>
        <v>0.36738756292574137</v>
      </c>
      <c r="D211" s="2">
        <f>AVERAGE(eod_group_score_df_positive!D211:D215)</f>
        <v>0.44607591607747832</v>
      </c>
      <c r="E211" s="2">
        <f>AVERAGE(eod_group_score_df_positive!E211:E215)</f>
        <v>0.65866019800318176</v>
      </c>
      <c r="F211" s="2">
        <f>AVERAGE(eod_group_score_df_positive!F211:F215)</f>
        <v>1.7544475945776015</v>
      </c>
      <c r="G211" s="2">
        <f>AVERAGE(eod_group_score_df_positive!G211:G215)</f>
        <v>0.76488969079121549</v>
      </c>
      <c r="H211" s="2">
        <f>AVERAGE(eod_group_score_df_positive!H211:H215)</f>
        <v>0.50624896256102114</v>
      </c>
      <c r="I211" s="2">
        <f>AVERAGE(eod_group_score_df_positive!I211:I215)</f>
        <v>0.73920809524578024</v>
      </c>
      <c r="J211" s="2">
        <f>AVERAGE(eod_group_score_df_positive!J211:J215)</f>
        <v>1.4392285264572264</v>
      </c>
      <c r="K211" s="2">
        <f>AVERAGE(eod_group_score_df_positive!K211:K215)</f>
        <v>2.8625392778766363</v>
      </c>
      <c r="L211" s="2">
        <f>AVERAGE(eod_group_score_df_positive!L211:L215)</f>
        <v>0.5876145581858252</v>
      </c>
      <c r="M211" s="2">
        <f>AVERAGE(eod_group_score_df_positive!M211:M215)</f>
        <v>0.95562473892406796</v>
      </c>
      <c r="N211" s="2">
        <f>AVERAGE(eod_group_score_df_positive!N211:N215)</f>
        <v>1.1079747982540173</v>
      </c>
      <c r="O211" s="2">
        <f>AVERAGE(eod_group_score_df_positive!O211:O215)</f>
        <v>0.4844879937147718</v>
      </c>
      <c r="P211" s="2">
        <f>AVERAGE(eod_group_score_df_positive!P211:P215)</f>
        <v>1.0950159618979856</v>
      </c>
      <c r="Q211" s="2">
        <f>AVERAGE(eod_group_score_df_positive!Q211:Q215)</f>
        <v>0.52912199327806864</v>
      </c>
      <c r="R211" s="2">
        <f>AVERAGE(eod_group_score_df_positive!R211:R215)</f>
        <v>0.19337437253076467</v>
      </c>
      <c r="S211" s="2">
        <f>AVERAGE(eod_group_score_df_positive!S211:S215)</f>
        <v>2.5158297044218627</v>
      </c>
      <c r="T211" s="2">
        <f>AVERAGE(eod_group_score_df_positive!T211:T215)</f>
        <v>0.40025064913514152</v>
      </c>
      <c r="U211" s="2">
        <f>AVERAGE(eod_group_score_df_positive!U211:U215)</f>
        <v>0.29151023657302588</v>
      </c>
      <c r="V211" s="2">
        <f>AVERAGE(eod_group_score_df_positive!V211:V215)</f>
        <v>2.2789760719514414</v>
      </c>
      <c r="W211" s="2">
        <f>AVERAGE(eod_group_score_df_positive!W211:W215)</f>
        <v>1.315011329589217</v>
      </c>
      <c r="X211" s="2">
        <f>AVERAGE(eod_group_score_df_positive!X211:X215)</f>
        <v>1.5347009297146328</v>
      </c>
      <c r="Y211" s="2">
        <f>AVERAGE(eod_group_score_df_positive!Y211:Y215)</f>
        <v>0.6796340575628621</v>
      </c>
      <c r="Z211" s="1" t="s">
        <v>277</v>
      </c>
      <c r="AA211" s="2">
        <f>ABS(AVERAGE(eod_group_score_df_negative!C211:C215))</f>
        <v>0.19003084816780222</v>
      </c>
      <c r="AB211" s="2">
        <f>ABS(AVERAGE(eod_group_score_df_negative!D211:D215))</f>
        <v>9.4042199183490854E-2</v>
      </c>
      <c r="AC211" s="2">
        <f>ABS(AVERAGE(eod_group_score_df_negative!E211:E215))</f>
        <v>0.1665469160951859</v>
      </c>
      <c r="AD211" s="2">
        <f>ABS(AVERAGE(eod_group_score_df_negative!F211:F215))</f>
        <v>9.7604369240255728E-2</v>
      </c>
      <c r="AE211" s="2">
        <f>ABS(AVERAGE(eod_group_score_df_negative!G211:G215))</f>
        <v>9.9078515883007312E-2</v>
      </c>
      <c r="AF211" s="2">
        <f>ABS(AVERAGE(eod_group_score_df_negative!H211:H215))</f>
        <v>0.12763783480732752</v>
      </c>
      <c r="AG211" s="2">
        <f>ABS(AVERAGE(eod_group_score_df_negative!I211:I215))</f>
        <v>8.4801697069538523E-2</v>
      </c>
      <c r="AH211" s="2">
        <f>ABS(AVERAGE(eod_group_score_df_negative!J211:J215))</f>
        <v>8.0945638336271081E-2</v>
      </c>
      <c r="AI211" s="2">
        <f>ABS(AVERAGE(eod_group_score_df_negative!K211:K215))</f>
        <v>3.6495788351606259E-2</v>
      </c>
      <c r="AJ211" s="2">
        <f>ABS(AVERAGE(eod_group_score_df_negative!L211:L215))</f>
        <v>2.5744626478122156E-2</v>
      </c>
      <c r="AK211" s="2">
        <f>ABS(AVERAGE(eod_group_score_df_negative!M211:M215))</f>
        <v>6.9815429722115532E-2</v>
      </c>
      <c r="AL211" s="2">
        <f>ABS(AVERAGE(eod_group_score_df_negative!N211:N215))</f>
        <v>0.11629012409737254</v>
      </c>
      <c r="AM211" s="2">
        <f>ABS(AVERAGE(eod_group_score_df_negative!O211:O215))</f>
        <v>3.0894279318913326E-2</v>
      </c>
      <c r="AN211" s="2">
        <f>ABS(AVERAGE(eod_group_score_df_negative!P211:P215))</f>
        <v>6.2718124232395145E-2</v>
      </c>
      <c r="AO211" s="2">
        <f>ABS(AVERAGE(eod_group_score_df_negative!Q211:Q215))</f>
        <v>8.3847113270383883E-2</v>
      </c>
      <c r="AP211" s="2">
        <f>ABS(AVERAGE(eod_group_score_df_negative!R211:R215))</f>
        <v>0.15769163724962834</v>
      </c>
      <c r="AQ211" s="2">
        <f>ABS(AVERAGE(eod_group_score_df_negative!S211:S215))</f>
        <v>0.12068874329841531</v>
      </c>
      <c r="AR211" s="2">
        <f>ABS(AVERAGE(eod_group_score_df_negative!T211:T215))</f>
        <v>0.12728866552828216</v>
      </c>
      <c r="AS211" s="2">
        <f>ABS(AVERAGE(eod_group_score_df_negative!U211:U215))</f>
        <v>0.10850937604680744</v>
      </c>
      <c r="AT211" s="2">
        <f>ABS(AVERAGE(eod_group_score_df_negative!V211:V215))</f>
        <v>0.10127039297332323</v>
      </c>
      <c r="AU211" s="2">
        <f>ABS(AVERAGE(eod_group_score_df_negative!W211:W215))</f>
        <v>0.10719369388623541</v>
      </c>
      <c r="AV211" s="2">
        <f>ABS(AVERAGE(eod_group_score_df_negative!X211:X215))</f>
        <v>0.12742116179280019</v>
      </c>
      <c r="AW211" s="2">
        <f>ABS(AVERAGE(eod_group_score_df_negative!Y211:Y215))</f>
        <v>7.2062983649920059E-2</v>
      </c>
      <c r="AX211" t="s">
        <v>277</v>
      </c>
      <c r="AY211" s="4">
        <f t="shared" si="701"/>
        <v>0.31817520058227122</v>
      </c>
      <c r="AZ211" s="4">
        <f t="shared" si="702"/>
        <v>0.65177172723394972</v>
      </c>
      <c r="BA211" s="4">
        <f t="shared" si="703"/>
        <v>0.59635123534494172</v>
      </c>
      <c r="BB211" s="4">
        <f t="shared" si="704"/>
        <v>0.89459867093680012</v>
      </c>
      <c r="BC211" s="4">
        <f t="shared" si="705"/>
        <v>0.77064314376937038</v>
      </c>
      <c r="BD211" s="4">
        <f t="shared" si="706"/>
        <v>0.59728508201391761</v>
      </c>
      <c r="BE211" s="4">
        <f t="shared" si="707"/>
        <v>0.79417308420264987</v>
      </c>
      <c r="BF211" s="4">
        <f t="shared" si="708"/>
        <v>0.89350478358212759</v>
      </c>
      <c r="BG211" s="4">
        <f t="shared" si="709"/>
        <v>0.97482211320811063</v>
      </c>
      <c r="BH211" s="4">
        <f t="shared" si="710"/>
        <v>0.91605366929582266</v>
      </c>
      <c r="BI211" s="4">
        <f t="shared" si="711"/>
        <v>0.86383324574794462</v>
      </c>
      <c r="BJ211" s="4">
        <f t="shared" si="712"/>
        <v>0.81002457560571217</v>
      </c>
      <c r="BK211" s="4">
        <f t="shared" si="713"/>
        <v>0.88011120701897294</v>
      </c>
      <c r="BL211" s="4">
        <f t="shared" si="714"/>
        <v>0.89165366212542874</v>
      </c>
      <c r="BM211" s="4">
        <f t="shared" si="715"/>
        <v>0.72642303706783595</v>
      </c>
      <c r="BN211" s="4">
        <f t="shared" si="716"/>
        <v>0.10164109964236476</v>
      </c>
      <c r="BO211" s="4">
        <f t="shared" si="717"/>
        <v>0.90844839837720748</v>
      </c>
      <c r="BP211" s="4">
        <f t="shared" si="718"/>
        <v>0.51742491226651477</v>
      </c>
      <c r="BQ211" s="4">
        <f t="shared" si="719"/>
        <v>0.45747972037595314</v>
      </c>
      <c r="BR211" s="4">
        <f t="shared" si="720"/>
        <v>0.91490764131728342</v>
      </c>
      <c r="BS211" s="4">
        <f t="shared" si="721"/>
        <v>0.84925704505770139</v>
      </c>
      <c r="BT211" s="4">
        <f t="shared" si="722"/>
        <v>0.84667653183378622</v>
      </c>
      <c r="BU211" s="4">
        <f t="shared" si="723"/>
        <v>0.80826588452801629</v>
      </c>
      <c r="BV211" t="s">
        <v>277</v>
      </c>
      <c r="BW211" s="1">
        <f t="shared" si="697"/>
        <v>45177</v>
      </c>
      <c r="BX211">
        <f>group_stock_price_index[[#This Row],[VNINDEX]]</f>
        <v>1241.48</v>
      </c>
      <c r="BY211" s="5">
        <f t="shared" si="724"/>
        <v>0.68371253606757798</v>
      </c>
      <c r="BZ211" s="5">
        <f t="shared" si="725"/>
        <v>0.65498163608672277</v>
      </c>
      <c r="CA211" s="5">
        <f t="shared" si="726"/>
        <v>0.91735790966520736</v>
      </c>
      <c r="CB211" s="5">
        <f t="shared" si="727"/>
        <v>0.8484881147778307</v>
      </c>
      <c r="CC211" s="5">
        <f t="shared" si="728"/>
        <v>0.18437121359695369</v>
      </c>
      <c r="CD211" s="5">
        <f t="shared" ref="CD211:CE211" si="789">IF(AVERAGE(BS211:BS215)&lt;0,0,AVERAGE(BS211:BS215))</f>
        <v>0.69409239609046369</v>
      </c>
      <c r="CE211" s="5">
        <f t="shared" si="789"/>
        <v>0.82811670583634955</v>
      </c>
      <c r="CF211" s="5">
        <f t="shared" ref="CF211:CG211" si="790">IF(AVERAGE(BE211:BE215)&lt;0,0,AVERAGE(BE211:BE215))</f>
        <v>0.70859752794646302</v>
      </c>
      <c r="CG211" s="5">
        <f t="shared" si="790"/>
        <v>0.9068547705485317</v>
      </c>
      <c r="CH211" s="5">
        <f t="shared" si="731"/>
        <v>0.75165365978993925</v>
      </c>
      <c r="CI211" s="5">
        <f t="shared" si="732"/>
        <v>0.8453867895453977</v>
      </c>
      <c r="CJ211" s="5">
        <f t="shared" si="733"/>
        <v>0.98080735168559907</v>
      </c>
      <c r="CK211" s="5">
        <f t="shared" si="734"/>
        <v>0.6117418326986499</v>
      </c>
      <c r="CL211" s="5">
        <f t="shared" si="735"/>
        <v>0.73341628908388201</v>
      </c>
      <c r="CM211" s="5">
        <f t="shared" si="736"/>
        <v>0.90444756588256292</v>
      </c>
      <c r="CN211" s="5">
        <f t="shared" si="737"/>
        <v>0.84663272189666006</v>
      </c>
      <c r="CO211" s="5">
        <f t="shared" si="738"/>
        <v>0.91192483404766234</v>
      </c>
      <c r="CP211" s="5">
        <f t="shared" si="739"/>
        <v>0.52185224679499054</v>
      </c>
      <c r="CQ211" s="5">
        <f t="shared" si="740"/>
        <v>0.91077298478219326</v>
      </c>
      <c r="CR211" s="5">
        <f t="shared" ref="CR211:CS211" si="791">IF(AVERAGE(BH211:BH215)&lt;0,0,AVERAGE(BH211:BH215))</f>
        <v>0.67681488796114264</v>
      </c>
      <c r="CS211" s="5">
        <f t="shared" si="791"/>
        <v>0.91655016335507311</v>
      </c>
      <c r="CT211" s="5">
        <f t="shared" si="742"/>
        <v>0.64404861917827227</v>
      </c>
      <c r="CU211" s="5">
        <f t="shared" si="743"/>
        <v>0.68011061378485649</v>
      </c>
    </row>
    <row r="212" spans="1:99" x14ac:dyDescent="0.25">
      <c r="A212" s="1">
        <f>eod_group_score_df_positive[[#This Row],[date]]</f>
        <v>45176</v>
      </c>
      <c r="B212" s="1" t="s">
        <v>277</v>
      </c>
      <c r="C212" s="2">
        <f>AVERAGE(eod_group_score_df_positive!C212:C216)</f>
        <v>0.36075478202165689</v>
      </c>
      <c r="D212" s="2">
        <f>AVERAGE(eod_group_score_df_positive!D212:D216)</f>
        <v>0.44551442110738337</v>
      </c>
      <c r="E212" s="2">
        <f>AVERAGE(eod_group_score_df_positive!E212:E216)</f>
        <v>0.66279319800447001</v>
      </c>
      <c r="F212" s="2">
        <f>AVERAGE(eod_group_score_df_positive!F212:F216)</f>
        <v>1.5959254539434542</v>
      </c>
      <c r="G212" s="2">
        <f>AVERAGE(eod_group_score_df_positive!G212:G216)</f>
        <v>2.3318880676396541</v>
      </c>
      <c r="H212" s="2">
        <f>AVERAGE(eod_group_score_df_positive!H212:H216)</f>
        <v>0.56188739477341998</v>
      </c>
      <c r="I212" s="2">
        <f>AVERAGE(eod_group_score_df_positive!I212:I216)</f>
        <v>0.36699497597879788</v>
      </c>
      <c r="J212" s="2">
        <f>AVERAGE(eod_group_score_df_positive!J212:J216)</f>
        <v>1.4118701468548249</v>
      </c>
      <c r="K212" s="2">
        <f>AVERAGE(eod_group_score_df_positive!K212:K216)</f>
        <v>2.8220774846936125</v>
      </c>
      <c r="L212" s="2">
        <f>AVERAGE(eod_group_score_df_positive!L212:L216)</f>
        <v>0.60227367618952254</v>
      </c>
      <c r="M212" s="2">
        <f>AVERAGE(eod_group_score_df_positive!M212:M216)</f>
        <v>0.85291595925291597</v>
      </c>
      <c r="N212" s="2">
        <f>AVERAGE(eod_group_score_df_positive!N212:N216)</f>
        <v>0.55913640570715384</v>
      </c>
      <c r="O212" s="2">
        <f>AVERAGE(eod_group_score_df_positive!O212:O216)</f>
        <v>0.49814094292161115</v>
      </c>
      <c r="P212" s="2">
        <f>AVERAGE(eod_group_score_df_positive!P212:P216)</f>
        <v>1.0193012594198632</v>
      </c>
      <c r="Q212" s="2">
        <f>AVERAGE(eod_group_score_df_positive!Q212:Q216)</f>
        <v>0.73691080322637814</v>
      </c>
      <c r="R212" s="2">
        <f>AVERAGE(eod_group_score_df_positive!R212:R216)</f>
        <v>0.26540331567379127</v>
      </c>
      <c r="S212" s="2">
        <f>AVERAGE(eod_group_score_df_positive!S212:S216)</f>
        <v>2.5395202773619632</v>
      </c>
      <c r="T212" s="2">
        <f>AVERAGE(eod_group_score_df_positive!T212:T216)</f>
        <v>0.3780693231909652</v>
      </c>
      <c r="U212" s="2">
        <f>AVERAGE(eod_group_score_df_positive!U212:U216)</f>
        <v>0.74761935865169737</v>
      </c>
      <c r="V212" s="2">
        <f>AVERAGE(eod_group_score_df_positive!V212:V216)</f>
        <v>1.7007846150491754</v>
      </c>
      <c r="W212" s="2">
        <f>AVERAGE(eod_group_score_df_positive!W212:W216)</f>
        <v>1.2959422788483246</v>
      </c>
      <c r="X212" s="2">
        <f>AVERAGE(eod_group_score_df_positive!X212:X216)</f>
        <v>1.5493527819517035</v>
      </c>
      <c r="Y212" s="2">
        <f>AVERAGE(eod_group_score_df_positive!Y212:Y216)</f>
        <v>0.66210290102121483</v>
      </c>
      <c r="Z212" s="1" t="s">
        <v>277</v>
      </c>
      <c r="AA212" s="2">
        <f>ABS(AVERAGE(eod_group_score_df_negative!C212:C216))</f>
        <v>0.19711706389225964</v>
      </c>
      <c r="AB212" s="2">
        <f>ABS(AVERAGE(eod_group_score_df_negative!D212:D216))</f>
        <v>9.3535997342807348E-2</v>
      </c>
      <c r="AC212" s="2">
        <f>ABS(AVERAGE(eod_group_score_df_negative!E212:E216))</f>
        <v>9.2916045880479775E-2</v>
      </c>
      <c r="AD212" s="2">
        <f>ABS(AVERAGE(eod_group_score_df_negative!F212:F216))</f>
        <v>8.4615248502637602E-2</v>
      </c>
      <c r="AE212" s="2">
        <f>ABS(AVERAGE(eod_group_score_df_negative!G212:G216))</f>
        <v>6.3955579880409452E-2</v>
      </c>
      <c r="AF212" s="2">
        <f>ABS(AVERAGE(eod_group_score_df_negative!H212:H216))</f>
        <v>0.13091916099893236</v>
      </c>
      <c r="AG212" s="2">
        <f>ABS(AVERAGE(eod_group_score_df_negative!I212:I216))</f>
        <v>8.9198338106891484E-2</v>
      </c>
      <c r="AH212" s="2">
        <f>ABS(AVERAGE(eod_group_score_df_negative!J212:J216))</f>
        <v>9.2114212998680653E-2</v>
      </c>
      <c r="AI212" s="2">
        <f>ABS(AVERAGE(eod_group_score_df_negative!K212:K216))</f>
        <v>4.2353072034617044E-2</v>
      </c>
      <c r="AJ212" s="2">
        <f>ABS(AVERAGE(eod_group_score_df_negative!L212:L216))</f>
        <v>9.4108125838089252E-2</v>
      </c>
      <c r="AK212" s="2">
        <f>ABS(AVERAGE(eod_group_score_df_negative!M212:M216))</f>
        <v>6.1861547306386988E-2</v>
      </c>
      <c r="AL212" s="2">
        <f>ABS(AVERAGE(eod_group_score_df_negative!N212:N216))</f>
        <v>0.10755163649169856</v>
      </c>
      <c r="AM212" s="2">
        <f>ABS(AVERAGE(eod_group_score_df_negative!O212:O216))</f>
        <v>2.9670679650080918E-2</v>
      </c>
      <c r="AN212" s="2">
        <f>ABS(AVERAGE(eod_group_score_df_negative!P212:P216))</f>
        <v>6.2099767216774279E-2</v>
      </c>
      <c r="AO212" s="2">
        <f>ABS(AVERAGE(eod_group_score_df_negative!Q212:Q216))</f>
        <v>5.3268817420146816E-2</v>
      </c>
      <c r="AP212" s="2">
        <f>ABS(AVERAGE(eod_group_score_df_negative!R212:R216))</f>
        <v>0.13095780569013488</v>
      </c>
      <c r="AQ212" s="2">
        <f>ABS(AVERAGE(eod_group_score_df_negative!S212:S216))</f>
        <v>0.11025901652722367</v>
      </c>
      <c r="AR212" s="2">
        <f>ABS(AVERAGE(eod_group_score_df_negative!T212:T216))</f>
        <v>0.12469417630571422</v>
      </c>
      <c r="AS212" s="2">
        <f>ABS(AVERAGE(eod_group_score_df_negative!U212:U216))</f>
        <v>0.10850937604680744</v>
      </c>
      <c r="AT212" s="2">
        <f>ABS(AVERAGE(eod_group_score_df_negative!V212:V216))</f>
        <v>9.7877361187584E-2</v>
      </c>
      <c r="AU212" s="2">
        <f>ABS(AVERAGE(eod_group_score_df_negative!W212:W216))</f>
        <v>0.10707345744495525</v>
      </c>
      <c r="AV212" s="2">
        <f>ABS(AVERAGE(eod_group_score_df_negative!X212:X216))</f>
        <v>0.12215955299379493</v>
      </c>
      <c r="AW212" s="2">
        <f>ABS(AVERAGE(eod_group_score_df_negative!Y212:Y216))</f>
        <v>0.14111494803787439</v>
      </c>
      <c r="AX212" t="s">
        <v>277</v>
      </c>
      <c r="AY212" s="4">
        <f t="shared" si="701"/>
        <v>0.29332492637502217</v>
      </c>
      <c r="AZ212" s="4">
        <f t="shared" si="702"/>
        <v>0.65296011600647608</v>
      </c>
      <c r="BA212" s="4">
        <f t="shared" si="703"/>
        <v>0.75409578053374871</v>
      </c>
      <c r="BB212" s="4">
        <f t="shared" si="704"/>
        <v>0.89929997127772399</v>
      </c>
      <c r="BC212" s="4">
        <f t="shared" si="705"/>
        <v>0.9466112240282375</v>
      </c>
      <c r="BD212" s="4">
        <f t="shared" si="706"/>
        <v>0.62206142563711309</v>
      </c>
      <c r="BE212" s="4">
        <f t="shared" si="707"/>
        <v>0.60894500049539591</v>
      </c>
      <c r="BF212" s="4">
        <f t="shared" si="708"/>
        <v>0.87750642166564419</v>
      </c>
      <c r="BG212" s="4">
        <f t="shared" si="709"/>
        <v>0.97042827801488529</v>
      </c>
      <c r="BH212" s="4">
        <f t="shared" si="710"/>
        <v>0.72972261605894795</v>
      </c>
      <c r="BI212" s="4">
        <f t="shared" si="711"/>
        <v>0.86475061561348832</v>
      </c>
      <c r="BJ212" s="4">
        <f t="shared" si="712"/>
        <v>0.6773554355738115</v>
      </c>
      <c r="BK212" s="4">
        <f t="shared" si="713"/>
        <v>0.88757095000858643</v>
      </c>
      <c r="BL212" s="4">
        <f t="shared" si="714"/>
        <v>0.88514942063645652</v>
      </c>
      <c r="BM212" s="4">
        <f t="shared" si="715"/>
        <v>0.86517288973724171</v>
      </c>
      <c r="BN212" s="4">
        <f t="shared" si="716"/>
        <v>0.33919953985651591</v>
      </c>
      <c r="BO212" s="4">
        <f t="shared" si="717"/>
        <v>0.91677871679237699</v>
      </c>
      <c r="BP212" s="4">
        <f t="shared" si="718"/>
        <v>0.50396488038393172</v>
      </c>
      <c r="BQ212" s="4">
        <f t="shared" si="719"/>
        <v>0.74651154283468779</v>
      </c>
      <c r="BR212" s="4">
        <f t="shared" si="720"/>
        <v>0.89116647543484806</v>
      </c>
      <c r="BS212" s="4">
        <f t="shared" si="721"/>
        <v>0.84736670491260535</v>
      </c>
      <c r="BT212" s="4">
        <f t="shared" si="722"/>
        <v>0.8538335010279442</v>
      </c>
      <c r="BU212" s="4">
        <f t="shared" si="723"/>
        <v>0.64862596566254049</v>
      </c>
      <c r="BV212" t="s">
        <v>277</v>
      </c>
      <c r="BW212" s="1">
        <f t="shared" si="697"/>
        <v>45176</v>
      </c>
      <c r="BX212">
        <f>group_stock_price_index[[#This Row],[VNINDEX]]</f>
        <v>1243.1400000000001</v>
      </c>
      <c r="BY212" s="5">
        <f t="shared" si="724"/>
        <v>0.81114445646642186</v>
      </c>
      <c r="BZ212" s="5">
        <f t="shared" si="725"/>
        <v>0.68329386910877599</v>
      </c>
      <c r="CA212" s="5">
        <f t="shared" si="726"/>
        <v>0.95835162705551724</v>
      </c>
      <c r="CB212" s="5">
        <f t="shared" si="727"/>
        <v>0.79919157760376969</v>
      </c>
      <c r="CC212" s="5">
        <f t="shared" si="728"/>
        <v>0.32775218070866702</v>
      </c>
      <c r="CD212" s="5">
        <f t="shared" ref="CD212:CE212" si="792">IF(AVERAGE(BS212:BS216)&lt;0,0,AVERAGE(BS212:BS216))</f>
        <v>0.55167735126716644</v>
      </c>
      <c r="CE212" s="5">
        <f t="shared" si="792"/>
        <v>0.79343943540820738</v>
      </c>
      <c r="CF212" s="5">
        <f t="shared" ref="CF212:CG212" si="793">IF(AVERAGE(BE212:BE216)&lt;0,0,AVERAGE(BE212:BE216))</f>
        <v>0.70748755152996401</v>
      </c>
      <c r="CG212" s="5">
        <f t="shared" si="793"/>
        <v>0.91567724047013266</v>
      </c>
      <c r="CH212" s="5">
        <f t="shared" si="731"/>
        <v>0.72898932487458756</v>
      </c>
      <c r="CI212" s="5">
        <f t="shared" si="732"/>
        <v>0.83152306854658264</v>
      </c>
      <c r="CJ212" s="5">
        <f t="shared" si="733"/>
        <v>0.95808855255641878</v>
      </c>
      <c r="CK212" s="5">
        <f t="shared" si="734"/>
        <v>0.66871254243730616</v>
      </c>
      <c r="CL212" s="5">
        <f t="shared" si="735"/>
        <v>0.7687062669603173</v>
      </c>
      <c r="CM212" s="5">
        <f t="shared" si="736"/>
        <v>0.91799603078683245</v>
      </c>
      <c r="CN212" s="5">
        <f t="shared" si="737"/>
        <v>0.86855340746873522</v>
      </c>
      <c r="CO212" s="5">
        <f t="shared" si="738"/>
        <v>0.9100640909861879</v>
      </c>
      <c r="CP212" s="5">
        <f t="shared" si="739"/>
        <v>0.52735673280909112</v>
      </c>
      <c r="CQ212" s="5">
        <f t="shared" si="740"/>
        <v>0.88755848337877752</v>
      </c>
      <c r="CR212" s="5">
        <f t="shared" ref="CR212:CS212" si="794">IF(AVERAGE(BH212:BH216)&lt;0,0,AVERAGE(BH212:BH216))</f>
        <v>0.53296549525186843</v>
      </c>
      <c r="CS212" s="5">
        <f t="shared" si="794"/>
        <v>0.92137849523489412</v>
      </c>
      <c r="CT212" s="5">
        <f t="shared" si="742"/>
        <v>0.60709737592226021</v>
      </c>
      <c r="CU212" s="5">
        <f t="shared" si="743"/>
        <v>0.63460325392362216</v>
      </c>
    </row>
    <row r="213" spans="1:99" x14ac:dyDescent="0.25">
      <c r="A213" s="1">
        <f>eod_group_score_df_positive[[#This Row],[date]]</f>
        <v>45175</v>
      </c>
      <c r="B213" s="1" t="s">
        <v>277</v>
      </c>
      <c r="C213" s="2">
        <f>AVERAGE(eod_group_score_df_positive!C213:C217)</f>
        <v>0.56302520251588462</v>
      </c>
      <c r="D213" s="2">
        <f>AVERAGE(eod_group_score_df_positive!D213:D217)</f>
        <v>0.42249667725233342</v>
      </c>
      <c r="E213" s="2">
        <f>AVERAGE(eod_group_score_df_positive!E213:E217)</f>
        <v>0.61592426769145536</v>
      </c>
      <c r="F213" s="2">
        <f>AVERAGE(eod_group_score_df_positive!F213:F217)</f>
        <v>1.6844646365376768</v>
      </c>
      <c r="G213" s="2">
        <f>AVERAGE(eod_group_score_df_positive!G213:G217)</f>
        <v>2.3325377120556694</v>
      </c>
      <c r="H213" s="2">
        <f>AVERAGE(eod_group_score_df_positive!H213:H217)</f>
        <v>0.62743253890534734</v>
      </c>
      <c r="I213" s="2">
        <f>AVERAGE(eod_group_score_df_positive!I213:I217)</f>
        <v>0.38276584278186238</v>
      </c>
      <c r="J213" s="2">
        <f>AVERAGE(eod_group_score_df_positive!J213:J217)</f>
        <v>1.5751381325061817</v>
      </c>
      <c r="K213" s="2">
        <f>AVERAGE(eod_group_score_df_positive!K213:K217)</f>
        <v>2.8137397819255758</v>
      </c>
      <c r="L213" s="2">
        <f>AVERAGE(eod_group_score_df_positive!L213:L217)</f>
        <v>0.57403360920123947</v>
      </c>
      <c r="M213" s="2">
        <f>AVERAGE(eod_group_score_df_positive!M213:M217)</f>
        <v>0.87027552469455804</v>
      </c>
      <c r="N213" s="2">
        <f>AVERAGE(eod_group_score_df_positive!N213:N217)</f>
        <v>0.59538681581566322</v>
      </c>
      <c r="O213" s="2">
        <f>AVERAGE(eod_group_score_df_positive!O213:O217)</f>
        <v>0.6097678326169319</v>
      </c>
      <c r="P213" s="2">
        <f>AVERAGE(eod_group_score_df_positive!P213:P217)</f>
        <v>1.0848202187748479</v>
      </c>
      <c r="Q213" s="2">
        <f>AVERAGE(eod_group_score_df_positive!Q213:Q217)</f>
        <v>0.7340280115272092</v>
      </c>
      <c r="R213" s="2">
        <f>AVERAGE(eod_group_score_df_positive!R213:R217)</f>
        <v>0.23026223949319663</v>
      </c>
      <c r="S213" s="2">
        <f>AVERAGE(eod_group_score_df_positive!S213:S217)</f>
        <v>2.555590947207607</v>
      </c>
      <c r="T213" s="2">
        <f>AVERAGE(eod_group_score_df_positive!T213:T217)</f>
        <v>0.42044917239637503</v>
      </c>
      <c r="U213" s="2">
        <f>AVERAGE(eod_group_score_df_positive!U213:U217)</f>
        <v>0.73126403182573507</v>
      </c>
      <c r="V213" s="2">
        <f>AVERAGE(eod_group_score_df_positive!V213:V217)</f>
        <v>1.7088344584215078</v>
      </c>
      <c r="W213" s="2">
        <f>AVERAGE(eod_group_score_df_positive!W213:W217)</f>
        <v>1.2307873783111274</v>
      </c>
      <c r="X213" s="2">
        <f>AVERAGE(eod_group_score_df_positive!X213:X217)</f>
        <v>1.4732084209002667</v>
      </c>
      <c r="Y213" s="2">
        <f>AVERAGE(eod_group_score_df_positive!Y213:Y217)</f>
        <v>0.66683875441313845</v>
      </c>
      <c r="Z213" s="1" t="s">
        <v>277</v>
      </c>
      <c r="AA213" s="2">
        <f>ABS(AVERAGE(eod_group_score_df_negative!C213:C217))</f>
        <v>2.532708876045317E-2</v>
      </c>
      <c r="AB213" s="2">
        <f>ABS(AVERAGE(eod_group_score_df_negative!D213:D217))</f>
        <v>8.9383544077308225E-2</v>
      </c>
      <c r="AC213" s="2">
        <f>ABS(AVERAGE(eod_group_score_df_negative!E213:E217))</f>
        <v>9.8631236173805176E-2</v>
      </c>
      <c r="AD213" s="2">
        <f>ABS(AVERAGE(eod_group_score_df_negative!F213:F217))</f>
        <v>4.7422014993604794E-2</v>
      </c>
      <c r="AE213" s="2">
        <f>ABS(AVERAGE(eod_group_score_df_negative!G213:G217))</f>
        <v>4.7788239223152999E-2</v>
      </c>
      <c r="AF213" s="2">
        <f>ABS(AVERAGE(eod_group_score_df_negative!H213:H217))</f>
        <v>4.5910668640096408E-2</v>
      </c>
      <c r="AG213" s="2">
        <f>ABS(AVERAGE(eod_group_score_df_negative!I213:I217))</f>
        <v>8.5663333449437037E-2</v>
      </c>
      <c r="AH213" s="2">
        <f>ABS(AVERAGE(eod_group_score_df_negative!J213:J217))</f>
        <v>5.7823752202640667E-2</v>
      </c>
      <c r="AI213" s="2">
        <f>ABS(AVERAGE(eod_group_score_df_negative!K213:K217))</f>
        <v>1.465912743985125E-2</v>
      </c>
      <c r="AJ213" s="2">
        <f>ABS(AVERAGE(eod_group_score_df_negative!L213:L217))</f>
        <v>8.1270483192302748E-2</v>
      </c>
      <c r="AK213" s="2">
        <f>ABS(AVERAGE(eod_group_score_df_negative!M213:M217))</f>
        <v>1.0578606508380993E-2</v>
      </c>
      <c r="AL213" s="2">
        <f>ABS(AVERAGE(eod_group_score_df_negative!N213:N217))</f>
        <v>7.57685641874601E-2</v>
      </c>
      <c r="AM213" s="2">
        <f>ABS(AVERAGE(eod_group_score_df_negative!O213:O217))</f>
        <v>1.7549367108649173E-2</v>
      </c>
      <c r="AN213" s="2">
        <f>ABS(AVERAGE(eod_group_score_df_negative!P213:P217))</f>
        <v>6.5058875462394722E-2</v>
      </c>
      <c r="AO213" s="2">
        <f>ABS(AVERAGE(eod_group_score_df_negative!Q213:Q217))</f>
        <v>4.2200736703512418E-2</v>
      </c>
      <c r="AP213" s="2">
        <f>ABS(AVERAGE(eod_group_score_df_negative!R213:R217))</f>
        <v>0.14003584212165138</v>
      </c>
      <c r="AQ213" s="2">
        <f>ABS(AVERAGE(eod_group_score_df_negative!S213:S217))</f>
        <v>4.9272915312733256E-2</v>
      </c>
      <c r="AR213" s="2">
        <f>ABS(AVERAGE(eod_group_score_df_negative!T213:T217))</f>
        <v>0.1390517694169997</v>
      </c>
      <c r="AS213" s="2">
        <f>ABS(AVERAGE(eod_group_score_df_negative!U213:U217))</f>
        <v>0.15492818622049209</v>
      </c>
      <c r="AT213" s="2">
        <f>ABS(AVERAGE(eod_group_score_df_negative!V213:V217))</f>
        <v>0.10117698270290443</v>
      </c>
      <c r="AU213" s="2">
        <f>ABS(AVERAGE(eod_group_score_df_negative!W213:W217))</f>
        <v>0.1132895072302436</v>
      </c>
      <c r="AV213" s="2">
        <f>ABS(AVERAGE(eod_group_score_df_negative!X213:X217))</f>
        <v>8.379722181170994E-2</v>
      </c>
      <c r="AW213" s="2">
        <f>ABS(AVERAGE(eod_group_score_df_negative!Y213:Y217))</f>
        <v>9.3490176593819946E-2</v>
      </c>
      <c r="AX213" t="s">
        <v>277</v>
      </c>
      <c r="AY213" s="4">
        <f t="shared" si="701"/>
        <v>0.91390502208970725</v>
      </c>
      <c r="AZ213" s="4">
        <f t="shared" si="702"/>
        <v>0.65076382968996649</v>
      </c>
      <c r="BA213" s="4">
        <f t="shared" si="703"/>
        <v>0.7239368092743611</v>
      </c>
      <c r="BB213" s="4">
        <f t="shared" si="704"/>
        <v>0.94523658352389772</v>
      </c>
      <c r="BC213" s="4">
        <f t="shared" si="705"/>
        <v>0.9598473148625053</v>
      </c>
      <c r="BD213" s="4">
        <f t="shared" si="706"/>
        <v>0.86363367707396699</v>
      </c>
      <c r="BE213" s="4">
        <f t="shared" si="707"/>
        <v>0.63425278442887389</v>
      </c>
      <c r="BF213" s="4">
        <f t="shared" si="708"/>
        <v>0.92917929959773526</v>
      </c>
      <c r="BG213" s="4">
        <f t="shared" si="709"/>
        <v>0.98963432817675634</v>
      </c>
      <c r="BH213" s="4">
        <f t="shared" si="710"/>
        <v>0.7519610082230469</v>
      </c>
      <c r="BI213" s="4">
        <f t="shared" si="711"/>
        <v>0.97598102538513554</v>
      </c>
      <c r="BJ213" s="4">
        <f t="shared" si="712"/>
        <v>0.77421453676760355</v>
      </c>
      <c r="BK213" s="4">
        <f t="shared" si="713"/>
        <v>0.94404946296283243</v>
      </c>
      <c r="BL213" s="4">
        <f t="shared" si="714"/>
        <v>0.88684223273830265</v>
      </c>
      <c r="BM213" s="4">
        <f t="shared" si="715"/>
        <v>0.89126726676974621</v>
      </c>
      <c r="BN213" s="4">
        <f t="shared" si="716"/>
        <v>0.24365883014590103</v>
      </c>
      <c r="BO213" s="4">
        <f t="shared" si="717"/>
        <v>0.96216852940248532</v>
      </c>
      <c r="BP213" s="4">
        <f t="shared" si="718"/>
        <v>0.50294357336977868</v>
      </c>
      <c r="BQ213" s="4">
        <f t="shared" si="719"/>
        <v>0.65035083119538195</v>
      </c>
      <c r="BR213" s="4">
        <f t="shared" si="720"/>
        <v>0.8882029357338741</v>
      </c>
      <c r="BS213" s="4">
        <f t="shared" si="721"/>
        <v>0.83142406740428021</v>
      </c>
      <c r="BT213" s="4">
        <f t="shared" si="722"/>
        <v>0.89236105571749524</v>
      </c>
      <c r="BU213" s="4">
        <f t="shared" si="723"/>
        <v>0.75407965478834482</v>
      </c>
      <c r="BV213" t="s">
        <v>277</v>
      </c>
      <c r="BW213" s="1">
        <f t="shared" si="697"/>
        <v>45175</v>
      </c>
      <c r="BX213">
        <f>group_stock_price_index[[#This Row],[VNINDEX]]</f>
        <v>1245.5</v>
      </c>
      <c r="BY213" s="5">
        <f t="shared" si="724"/>
        <v>0.94025987357741914</v>
      </c>
      <c r="BZ213" s="5">
        <f t="shared" si="725"/>
        <v>0.66094366824317508</v>
      </c>
      <c r="CA213" s="5">
        <f t="shared" si="726"/>
        <v>0.91903335026772626</v>
      </c>
      <c r="CB213" s="5">
        <f t="shared" si="727"/>
        <v>0.71525320231688971</v>
      </c>
      <c r="CC213" s="5">
        <f t="shared" si="728"/>
        <v>0.3623387172589938</v>
      </c>
      <c r="CD213" s="5">
        <f t="shared" ref="CD213:CE213" si="795">IF(AVERAGE(BS213:BS217)&lt;0,0,AVERAGE(BS213:BS217))</f>
        <v>0.41702150584640518</v>
      </c>
      <c r="CE213" s="5">
        <f t="shared" si="795"/>
        <v>0.73996900270086463</v>
      </c>
      <c r="CF213" s="5">
        <f t="shared" ref="CF213:CG213" si="796">IF(AVERAGE(BE213:BE217)&lt;0,0,AVERAGE(BE213:BE217))</f>
        <v>0.73212837543741094</v>
      </c>
      <c r="CG213" s="5">
        <f t="shared" si="796"/>
        <v>0.90672012363027432</v>
      </c>
      <c r="CH213" s="5">
        <f t="shared" si="731"/>
        <v>0.71614085159663832</v>
      </c>
      <c r="CI213" s="5">
        <f t="shared" si="732"/>
        <v>0.81385180644209032</v>
      </c>
      <c r="CJ213" s="5">
        <f t="shared" si="733"/>
        <v>0.92227687881988296</v>
      </c>
      <c r="CK213" s="5">
        <f t="shared" si="734"/>
        <v>0.61549984364382726</v>
      </c>
      <c r="CL213" s="5">
        <f t="shared" si="735"/>
        <v>0.79086628133088865</v>
      </c>
      <c r="CM213" s="5">
        <f t="shared" si="736"/>
        <v>0.91984992529956</v>
      </c>
      <c r="CN213" s="5">
        <f t="shared" si="737"/>
        <v>0.77716654357102832</v>
      </c>
      <c r="CO213" s="5">
        <f t="shared" si="738"/>
        <v>0.89527001700886477</v>
      </c>
      <c r="CP213" s="5">
        <f t="shared" si="739"/>
        <v>0.52756301623040991</v>
      </c>
      <c r="CQ213" s="5">
        <f t="shared" si="740"/>
        <v>0.8394394268502362</v>
      </c>
      <c r="CR213" s="5">
        <f t="shared" ref="CR213:CS213" si="797">IF(AVERAGE(BH213:BH217)&lt;0,0,AVERAGE(BH213:BH217))</f>
        <v>0.42025815538065892</v>
      </c>
      <c r="CS213" s="5">
        <f t="shared" si="797"/>
        <v>0.90679893431936143</v>
      </c>
      <c r="CT213" s="5">
        <f t="shared" si="742"/>
        <v>0.57936924898263187</v>
      </c>
      <c r="CU213" s="5">
        <f t="shared" si="743"/>
        <v>0.63845600286889215</v>
      </c>
    </row>
    <row r="214" spans="1:99" x14ac:dyDescent="0.25">
      <c r="A214" s="1">
        <f>eod_group_score_df_positive[[#This Row],[date]]</f>
        <v>45174</v>
      </c>
      <c r="B214" s="1" t="s">
        <v>277</v>
      </c>
      <c r="C214" s="2">
        <f>AVERAGE(eod_group_score_df_positive!C214:C218)</f>
        <v>1.0681325424841699</v>
      </c>
      <c r="D214" s="2">
        <f>AVERAGE(eod_group_score_df_positive!D214:D218)</f>
        <v>0.40566663287306265</v>
      </c>
      <c r="E214" s="2">
        <f>AVERAGE(eod_group_score_df_positive!E214:E218)</f>
        <v>0.58883296550517383</v>
      </c>
      <c r="F214" s="2">
        <f>AVERAGE(eod_group_score_df_positive!F214:F218)</f>
        <v>0.62222442467693861</v>
      </c>
      <c r="G214" s="2">
        <f>AVERAGE(eod_group_score_df_positive!G214:G218)</f>
        <v>2.0802149978178712</v>
      </c>
      <c r="H214" s="2">
        <f>AVERAGE(eod_group_score_df_positive!H214:H218)</f>
        <v>0.53943084885961134</v>
      </c>
      <c r="I214" s="2">
        <f>AVERAGE(eod_group_score_df_positive!I214:I218)</f>
        <v>0.66017433906887735</v>
      </c>
      <c r="J214" s="2">
        <f>AVERAGE(eod_group_score_df_positive!J214:J218)</f>
        <v>0.87114684607324988</v>
      </c>
      <c r="K214" s="2">
        <f>AVERAGE(eod_group_score_df_positive!K214:K218)</f>
        <v>2.5947671478898355</v>
      </c>
      <c r="L214" s="2">
        <f>AVERAGE(eod_group_score_df_positive!L214:L218)</f>
        <v>0.56829687673677243</v>
      </c>
      <c r="M214" s="2">
        <f>AVERAGE(eod_group_score_df_positive!M214:M218)</f>
        <v>0.92193678296250314</v>
      </c>
      <c r="N214" s="2">
        <f>AVERAGE(eod_group_score_df_positive!N214:N218)</f>
        <v>0.61517812552096962</v>
      </c>
      <c r="O214" s="2">
        <f>AVERAGE(eod_group_score_df_positive!O214:O218)</f>
        <v>0.65293399461488921</v>
      </c>
      <c r="P214" s="2">
        <f>AVERAGE(eod_group_score_df_positive!P214:P218)</f>
        <v>0.68934587871145891</v>
      </c>
      <c r="Q214" s="2">
        <f>AVERAGE(eod_group_score_df_positive!Q214:Q218)</f>
        <v>0.73442479364526503</v>
      </c>
      <c r="R214" s="2">
        <f>AVERAGE(eod_group_score_df_positive!R214:R218)</f>
        <v>0.15845418652632187</v>
      </c>
      <c r="S214" s="2">
        <f>AVERAGE(eod_group_score_df_positive!S214:S218)</f>
        <v>0.72404729493981757</v>
      </c>
      <c r="T214" s="2">
        <f>AVERAGE(eod_group_score_df_positive!T214:T218)</f>
        <v>0.49612326497173864</v>
      </c>
      <c r="U214" s="2">
        <f>AVERAGE(eod_group_score_df_positive!U214:U218)</f>
        <v>0.55122304059182359</v>
      </c>
      <c r="V214" s="2">
        <f>AVERAGE(eod_group_score_df_positive!V214:V218)</f>
        <v>1.7328236212875385</v>
      </c>
      <c r="W214" s="2">
        <f>AVERAGE(eod_group_score_df_positive!W214:W218)</f>
        <v>1.2451199732950424</v>
      </c>
      <c r="X214" s="2">
        <f>AVERAGE(eod_group_score_df_positive!X214:X218)</f>
        <v>1.2737551511636682</v>
      </c>
      <c r="Y214" s="2">
        <f>AVERAGE(eod_group_score_df_positive!Y214:Y218)</f>
        <v>0.37226703923069965</v>
      </c>
      <c r="Z214" s="1" t="s">
        <v>277</v>
      </c>
      <c r="AA214" s="2">
        <f>ABS(AVERAGE(eod_group_score_df_negative!C214:C218))</f>
        <v>2.532708876045317E-2</v>
      </c>
      <c r="AB214" s="2">
        <f>ABS(AVERAGE(eod_group_score_df_negative!D214:D218))</f>
        <v>9.4430042482761711E-2</v>
      </c>
      <c r="AC214" s="2">
        <f>ABS(AVERAGE(eod_group_score_df_negative!E214:E218))</f>
        <v>9.9509584027960424E-2</v>
      </c>
      <c r="AD214" s="2">
        <f>ABS(AVERAGE(eod_group_score_df_negative!F214:F218))</f>
        <v>4.7654692626169767E-2</v>
      </c>
      <c r="AE214" s="2">
        <f>ABS(AVERAGE(eod_group_score_df_negative!G214:G218))</f>
        <v>4.9094822531573587E-2</v>
      </c>
      <c r="AF214" s="2">
        <f>ABS(AVERAGE(eod_group_score_df_negative!H214:H218))</f>
        <v>3.6168726402826132E-2</v>
      </c>
      <c r="AG214" s="2">
        <f>ABS(AVERAGE(eod_group_score_df_negative!I214:I218))</f>
        <v>7.5058920197033363E-2</v>
      </c>
      <c r="AH214" s="2">
        <f>ABS(AVERAGE(eod_group_score_df_negative!J214:J218))</f>
        <v>4.765696527114538E-2</v>
      </c>
      <c r="AI214" s="2">
        <f>ABS(AVERAGE(eod_group_score_df_negative!K214:K218))</f>
        <v>1.5307553917591732E-2</v>
      </c>
      <c r="AJ214" s="2">
        <f>ABS(AVERAGE(eod_group_score_df_negative!L214:L218))</f>
        <v>9.2565116439348658E-2</v>
      </c>
      <c r="AK214" s="2">
        <f>ABS(AVERAGE(eod_group_score_df_negative!M214:M218))</f>
        <v>7.2017720702611202E-3</v>
      </c>
      <c r="AL214" s="2">
        <f>ABS(AVERAGE(eod_group_score_df_negative!N214:N218))</f>
        <v>8.608128735622575E-2</v>
      </c>
      <c r="AM214" s="2">
        <f>ABS(AVERAGE(eod_group_score_df_negative!O214:O218))</f>
        <v>1.8173767877669743E-2</v>
      </c>
      <c r="AN214" s="2">
        <f>ABS(AVERAGE(eod_group_score_df_negative!P214:P218))</f>
        <v>6.9353982023518529E-2</v>
      </c>
      <c r="AO214" s="2">
        <f>ABS(AVERAGE(eod_group_score_df_negative!Q214:Q218))</f>
        <v>4.910491295029714E-2</v>
      </c>
      <c r="AP214" s="2">
        <f>ABS(AVERAGE(eod_group_score_df_negative!R214:R218))</f>
        <v>0.14003584212165138</v>
      </c>
      <c r="AQ214" s="2">
        <f>ABS(AVERAGE(eod_group_score_df_negative!S214:S218))</f>
        <v>4.9894316127551346E-2</v>
      </c>
      <c r="AR214" s="2">
        <f>ABS(AVERAGE(eod_group_score_df_negative!T214:T218))</f>
        <v>0.13201381031910148</v>
      </c>
      <c r="AS214" s="2">
        <f>ABS(AVERAGE(eod_group_score_df_negative!U214:U218))</f>
        <v>0.16315417495455348</v>
      </c>
      <c r="AT214" s="2">
        <f>ABS(AVERAGE(eod_group_score_df_negative!V214:V218))</f>
        <v>8.1459075293418337E-2</v>
      </c>
      <c r="AU214" s="2">
        <f>ABS(AVERAGE(eod_group_score_df_negative!W214:W218))</f>
        <v>0.11330682586562943</v>
      </c>
      <c r="AV214" s="2">
        <f>ABS(AVERAGE(eod_group_score_df_negative!X214:X218))</f>
        <v>8.2404780742942899E-2</v>
      </c>
      <c r="AW214" s="2">
        <f>ABS(AVERAGE(eod_group_score_df_negative!Y214:Y218))</f>
        <v>9.2349423963911964E-2</v>
      </c>
      <c r="AX214" t="s">
        <v>277</v>
      </c>
      <c r="AY214" s="4">
        <f t="shared" si="701"/>
        <v>0.95367531084503832</v>
      </c>
      <c r="AZ214" s="4">
        <f t="shared" si="702"/>
        <v>0.62235284841446437</v>
      </c>
      <c r="BA214" s="4">
        <f t="shared" si="703"/>
        <v>0.71087190790267896</v>
      </c>
      <c r="BB214" s="4">
        <f t="shared" si="704"/>
        <v>0.85772151603105784</v>
      </c>
      <c r="BC214" s="4">
        <f t="shared" si="705"/>
        <v>0.95388663306543464</v>
      </c>
      <c r="BD214" s="4">
        <f t="shared" si="706"/>
        <v>0.87432677869390218</v>
      </c>
      <c r="BE214" s="4">
        <f t="shared" si="707"/>
        <v>0.79582283785155328</v>
      </c>
      <c r="BF214" s="4">
        <f t="shared" si="708"/>
        <v>0.89626302224102961</v>
      </c>
      <c r="BG214" s="4">
        <f t="shared" si="709"/>
        <v>0.98827040934346322</v>
      </c>
      <c r="BH214" s="4">
        <f t="shared" si="710"/>
        <v>0.71986551686993494</v>
      </c>
      <c r="BI214" s="4">
        <f t="shared" si="711"/>
        <v>0.98449795882163749</v>
      </c>
      <c r="BJ214" s="4">
        <f t="shared" si="712"/>
        <v>0.75449516747862799</v>
      </c>
      <c r="BK214" s="4">
        <f t="shared" si="713"/>
        <v>0.94583949436027781</v>
      </c>
      <c r="BL214" s="4">
        <f t="shared" si="714"/>
        <v>0.81717676353246449</v>
      </c>
      <c r="BM214" s="4">
        <f t="shared" si="715"/>
        <v>0.87465717627055117</v>
      </c>
      <c r="BN214" s="4">
        <f t="shared" si="716"/>
        <v>6.1705057579636353E-2</v>
      </c>
      <c r="BO214" s="4">
        <f t="shared" si="717"/>
        <v>0.87106439190227691</v>
      </c>
      <c r="BP214" s="4">
        <f t="shared" si="718"/>
        <v>0.57966560003490819</v>
      </c>
      <c r="BQ214" s="4">
        <f t="shared" si="719"/>
        <v>0.54322682357732177</v>
      </c>
      <c r="BR214" s="4">
        <f t="shared" si="720"/>
        <v>0.91020244480429735</v>
      </c>
      <c r="BS214" s="4">
        <f t="shared" si="721"/>
        <v>0.83317934255178416</v>
      </c>
      <c r="BT214" s="4">
        <f t="shared" si="722"/>
        <v>0.87847335877695365</v>
      </c>
      <c r="BU214" s="4">
        <f t="shared" si="723"/>
        <v>0.60247028988626261</v>
      </c>
      <c r="BV214" t="s">
        <v>277</v>
      </c>
      <c r="BW214" s="1">
        <f t="shared" si="697"/>
        <v>45174</v>
      </c>
      <c r="BX214">
        <f>group_stock_price_index[[#This Row],[VNINDEX]]</f>
        <v>1234.98</v>
      </c>
      <c r="BY214" s="5">
        <f t="shared" si="724"/>
        <v>0.95078034731131567</v>
      </c>
      <c r="BZ214" s="5">
        <f t="shared" si="725"/>
        <v>0.66256780080620326</v>
      </c>
      <c r="CA214" s="5">
        <f t="shared" si="726"/>
        <v>0.89469465003454973</v>
      </c>
      <c r="CB214" s="5">
        <f t="shared" si="727"/>
        <v>0.63450529172019754</v>
      </c>
      <c r="CC214" s="5">
        <f t="shared" si="728"/>
        <v>0.48270725693377009</v>
      </c>
      <c r="CD214" s="5">
        <f t="shared" ref="CD214:CE214" si="798">IF(AVERAGE(BS214:BS218)&lt;0,0,AVERAGE(BS214:BS218))</f>
        <v>0.31742117389663849</v>
      </c>
      <c r="CE214" s="5">
        <f t="shared" si="798"/>
        <v>0.71315247913835245</v>
      </c>
      <c r="CF214" s="5">
        <f t="shared" ref="CF214:CG214" si="799">IF(AVERAGE(BE214:BE218)&lt;0,0,AVERAGE(BE214:BE218))</f>
        <v>0.78321616279130057</v>
      </c>
      <c r="CG214" s="5">
        <f t="shared" si="799"/>
        <v>0.84145843763931738</v>
      </c>
      <c r="CH214" s="5">
        <f t="shared" si="731"/>
        <v>0.71356926084265604</v>
      </c>
      <c r="CI214" s="5">
        <f t="shared" si="732"/>
        <v>0.81983927445390348</v>
      </c>
      <c r="CJ214" s="5">
        <f t="shared" si="733"/>
        <v>0.89074056982040606</v>
      </c>
      <c r="CK214" s="5">
        <f t="shared" si="734"/>
        <v>0.66133078014608127</v>
      </c>
      <c r="CL214" s="5">
        <f t="shared" si="735"/>
        <v>0.7939386761067263</v>
      </c>
      <c r="CM214" s="5">
        <f t="shared" si="736"/>
        <v>0.91845330132047243</v>
      </c>
      <c r="CN214" s="5">
        <f t="shared" si="737"/>
        <v>0.70517000431476362</v>
      </c>
      <c r="CO214" s="5">
        <f t="shared" si="738"/>
        <v>0.85457205946380588</v>
      </c>
      <c r="CP214" s="5">
        <f t="shared" si="739"/>
        <v>0.54543084739892633</v>
      </c>
      <c r="CQ214" s="5">
        <f t="shared" si="740"/>
        <v>0.83594876968719645</v>
      </c>
      <c r="CR214" s="5">
        <f t="shared" ref="CR214:CS214" si="800">IF(AVERAGE(BH214:BH218)&lt;0,0,AVERAGE(BH214:BH218))</f>
        <v>0.30962150844953495</v>
      </c>
      <c r="CS214" s="5">
        <f t="shared" si="800"/>
        <v>0.87699696199975818</v>
      </c>
      <c r="CT214" s="5">
        <f t="shared" si="742"/>
        <v>0.61168733137179676</v>
      </c>
      <c r="CU214" s="5">
        <f t="shared" si="743"/>
        <v>0.62155548078402489</v>
      </c>
    </row>
    <row r="215" spans="1:99" x14ac:dyDescent="0.25">
      <c r="A215" s="1">
        <f>eod_group_score_df_positive[[#This Row],[date]]</f>
        <v>45169</v>
      </c>
      <c r="B215" s="1" t="s">
        <v>277</v>
      </c>
      <c r="C215" s="2">
        <f>AVERAGE(eod_group_score_df_positive!C215:C219)</f>
        <v>1.0795446405831901</v>
      </c>
      <c r="D215" s="2">
        <f>AVERAGE(eod_group_score_df_positive!D215:D219)</f>
        <v>0.17956801548727158</v>
      </c>
      <c r="E215" s="2">
        <f>AVERAGE(eod_group_score_df_positive!E215:E219)</f>
        <v>0.39387922950714394</v>
      </c>
      <c r="F215" s="2">
        <f>AVERAGE(eod_group_score_df_positive!F215:F219)</f>
        <v>0.62312683744821529</v>
      </c>
      <c r="G215" s="2">
        <f>AVERAGE(eod_group_score_df_positive!G215:G219)</f>
        <v>2.0637031294003942</v>
      </c>
      <c r="H215" s="2">
        <f>AVERAGE(eod_group_score_df_positive!H215:H219)</f>
        <v>0.34810068036972475</v>
      </c>
      <c r="I215" s="2">
        <f>AVERAGE(eod_group_score_df_positive!I215:I219)</f>
        <v>0.57853362120792018</v>
      </c>
      <c r="J215" s="2">
        <f>AVERAGE(eod_group_score_df_positive!J215:J219)</f>
        <v>0.65487779945251545</v>
      </c>
      <c r="K215" s="2">
        <f>AVERAGE(eod_group_score_df_positive!K215:K219)</f>
        <v>2.6659206639356645</v>
      </c>
      <c r="L215" s="2">
        <f>AVERAGE(eod_group_score_df_positive!L215:L219)</f>
        <v>0.23261313845430687</v>
      </c>
      <c r="M215" s="2">
        <f>AVERAGE(eod_group_score_df_positive!M215:M219)</f>
        <v>0.38352641399914339</v>
      </c>
      <c r="N215" s="2">
        <f>AVERAGE(eod_group_score_df_positive!N215:N219)</f>
        <v>0.63128019785998191</v>
      </c>
      <c r="O215" s="2">
        <f>AVERAGE(eod_group_score_df_positive!O215:O219)</f>
        <v>0.65557308208725085</v>
      </c>
      <c r="P215" s="2">
        <f>AVERAGE(eod_group_score_df_positive!P215:P219)</f>
        <v>0.5123479059903614</v>
      </c>
      <c r="Q215" s="2">
        <f>AVERAGE(eod_group_score_df_positive!Q215:Q219)</f>
        <v>0.57678994910204318</v>
      </c>
      <c r="R215" s="2">
        <f>AVERAGE(eod_group_score_df_positive!R215:R219)</f>
        <v>0.16201212187300834</v>
      </c>
      <c r="S215" s="2">
        <f>AVERAGE(eod_group_score_df_positive!S215:S219)</f>
        <v>0.55892860952196011</v>
      </c>
      <c r="T215" s="2">
        <f>AVERAGE(eod_group_score_df_positive!T215:T219)</f>
        <v>0.47629231529124832</v>
      </c>
      <c r="U215" s="2">
        <f>AVERAGE(eod_group_score_df_positive!U215:U219)</f>
        <v>0.75585179937488234</v>
      </c>
      <c r="V215" s="2">
        <f>AVERAGE(eod_group_score_df_positive!V215:V219)</f>
        <v>1.6092893940809181</v>
      </c>
      <c r="W215" s="2">
        <f>AVERAGE(eod_group_score_df_positive!W215:W219)</f>
        <v>0.24008450261447667</v>
      </c>
      <c r="X215" s="2">
        <f>AVERAGE(eod_group_score_df_positive!X215:X219)</f>
        <v>0.56057335206770875</v>
      </c>
      <c r="Y215" s="2">
        <f>AVERAGE(eod_group_score_df_positive!Y215:Y219)</f>
        <v>0.35834436113170831</v>
      </c>
      <c r="Z215" s="1" t="s">
        <v>277</v>
      </c>
      <c r="AA215" s="2">
        <f>ABS(AVERAGE(eod_group_score_df_negative!C215:C219))</f>
        <v>3.3685095892582013E-2</v>
      </c>
      <c r="AB215" s="2">
        <f>ABS(AVERAGE(eod_group_score_df_negative!D215:D219))</f>
        <v>3.9098093461430436E-2</v>
      </c>
      <c r="AC215" s="2">
        <f>ABS(AVERAGE(eod_group_score_df_negative!E215:E219))</f>
        <v>0.13494107377965042</v>
      </c>
      <c r="AD215" s="2">
        <f>ABS(AVERAGE(eod_group_score_df_negative!F215:F219))</f>
        <v>2.4149529238155287E-2</v>
      </c>
      <c r="AE215" s="2">
        <f>ABS(AVERAGE(eod_group_score_df_negative!G215:G219))</f>
        <v>4.6637221143751184E-2</v>
      </c>
      <c r="AF215" s="2">
        <f>ABS(AVERAGE(eod_group_score_df_negative!H215:H219))</f>
        <v>5.9088319155443034E-2</v>
      </c>
      <c r="AG215" s="2">
        <f>ABS(AVERAGE(eod_group_score_df_negative!I215:I219))</f>
        <v>9.8195439675010598E-2</v>
      </c>
      <c r="AH215" s="2">
        <f>ABS(AVERAGE(eod_group_score_df_negative!J215:J219))</f>
        <v>2.101334564710243E-2</v>
      </c>
      <c r="AI215" s="2">
        <f>ABS(AVERAGE(eod_group_score_df_negative!K215:K219))</f>
        <v>2.5729986951431871E-2</v>
      </c>
      <c r="AJ215" s="2">
        <f>ABS(AVERAGE(eod_group_score_df_negative!L215:L219))</f>
        <v>0.13472732628587888</v>
      </c>
      <c r="AK215" s="2">
        <f>ABS(AVERAGE(eod_group_score_df_negative!M215:M219))</f>
        <v>2.1531251076120993E-2</v>
      </c>
      <c r="AL215" s="2">
        <f>ABS(AVERAGE(eod_group_score_df_negative!N215:N219))</f>
        <v>9.3421854880304009E-2</v>
      </c>
      <c r="AM215" s="2">
        <f>ABS(AVERAGE(eod_group_score_df_negative!O215:O219))</f>
        <v>3.3758984710760567E-2</v>
      </c>
      <c r="AN215" s="2">
        <f>ABS(AVERAGE(eod_group_score_df_negative!P215:P219))</f>
        <v>7.4496402414084756E-2</v>
      </c>
      <c r="AO215" s="2">
        <f>ABS(AVERAGE(eod_group_score_df_negative!Q215:Q219))</f>
        <v>3.8241669825004779E-2</v>
      </c>
      <c r="AP215" s="2">
        <f>ABS(AVERAGE(eod_group_score_df_negative!R215:R219))</f>
        <v>0.1136003640651759</v>
      </c>
      <c r="AQ215" s="2">
        <f>ABS(AVERAGE(eod_group_score_df_negative!S215:S219))</f>
        <v>0.14679800304637367</v>
      </c>
      <c r="AR215" s="2">
        <f>ABS(AVERAGE(eod_group_score_df_negative!T215:T219))</f>
        <v>0.15654400226217749</v>
      </c>
      <c r="AS215" s="2">
        <f>ABS(AVERAGE(eod_group_score_df_negative!U215:U219))</f>
        <v>0.15418791752194774</v>
      </c>
      <c r="AT215" s="2">
        <f>ABS(AVERAGE(eod_group_score_df_negative!V215:V219))</f>
        <v>4.1784192603973314E-2</v>
      </c>
      <c r="AU215" s="2">
        <f>ABS(AVERAGE(eod_group_score_df_negative!W215:W219))</f>
        <v>0.19279859512426872</v>
      </c>
      <c r="AV215" s="2">
        <f>ABS(AVERAGE(eod_group_score_df_negative!X215:X219))</f>
        <v>0.11107801072525411</v>
      </c>
      <c r="AW215" s="2">
        <f>ABS(AVERAGE(eod_group_score_df_negative!Y215:Y219))</f>
        <v>9.3223675701933781E-2</v>
      </c>
      <c r="AX215" t="s">
        <v>277</v>
      </c>
      <c r="AY215" s="4">
        <f t="shared" si="701"/>
        <v>0.93948222044585106</v>
      </c>
      <c r="AZ215" s="4">
        <f t="shared" si="702"/>
        <v>0.64239457454650495</v>
      </c>
      <c r="BA215" s="4">
        <f t="shared" si="703"/>
        <v>0.48965244737788355</v>
      </c>
      <c r="BB215" s="4">
        <f t="shared" si="704"/>
        <v>0.92538108764333549</v>
      </c>
      <c r="BC215" s="4">
        <f t="shared" si="705"/>
        <v>0.95580123260048921</v>
      </c>
      <c r="BD215" s="4">
        <f t="shared" si="706"/>
        <v>0.70977448200050952</v>
      </c>
      <c r="BE215" s="4">
        <f t="shared" si="707"/>
        <v>0.70979393275384184</v>
      </c>
      <c r="BF215" s="4">
        <f t="shared" si="708"/>
        <v>0.93782032565612217</v>
      </c>
      <c r="BG215" s="4">
        <f t="shared" si="709"/>
        <v>0.98088162968477954</v>
      </c>
      <c r="BH215" s="4">
        <f t="shared" si="710"/>
        <v>0.26647162935796115</v>
      </c>
      <c r="BI215" s="4">
        <f t="shared" si="711"/>
        <v>0.89368797120716026</v>
      </c>
      <c r="BJ215" s="4">
        <f t="shared" si="712"/>
        <v>0.74217858352394128</v>
      </c>
      <c r="BK215" s="4">
        <f t="shared" si="713"/>
        <v>0.90205305588764195</v>
      </c>
      <c r="BL215" s="4">
        <f t="shared" si="714"/>
        <v>0.74611186869433621</v>
      </c>
      <c r="BM215" s="4">
        <f t="shared" si="715"/>
        <v>0.87564323963792567</v>
      </c>
      <c r="BN215" s="4">
        <f t="shared" si="716"/>
        <v>0.17565154076035031</v>
      </c>
      <c r="BO215" s="4">
        <f t="shared" si="717"/>
        <v>0.58398053741480638</v>
      </c>
      <c r="BP215" s="4">
        <f t="shared" si="718"/>
        <v>0.50526226791981921</v>
      </c>
      <c r="BQ215" s="4">
        <f t="shared" si="719"/>
        <v>0.66114024550990491</v>
      </c>
      <c r="BR215" s="4">
        <f t="shared" si="720"/>
        <v>0.94938542662066361</v>
      </c>
      <c r="BS215" s="4">
        <f t="shared" si="721"/>
        <v>0.10923482052594727</v>
      </c>
      <c r="BT215" s="4">
        <f t="shared" si="722"/>
        <v>0.66923908182556902</v>
      </c>
      <c r="BU215" s="4">
        <f t="shared" si="723"/>
        <v>0.58711127405911834</v>
      </c>
      <c r="BV215" t="s">
        <v>277</v>
      </c>
      <c r="BW215" s="1">
        <f t="shared" si="697"/>
        <v>45169</v>
      </c>
      <c r="BX215">
        <f>group_stock_price_index[[#This Row],[VNINDEX]]</f>
        <v>1224.05</v>
      </c>
      <c r="BY215" s="5">
        <f t="shared" si="724"/>
        <v>0.9406872759350321</v>
      </c>
      <c r="BZ215" s="5">
        <f t="shared" si="725"/>
        <v>0.60957652474116186</v>
      </c>
      <c r="CA215" s="5">
        <f t="shared" si="726"/>
        <v>0.86207658144440447</v>
      </c>
      <c r="CB215" s="5">
        <f t="shared" si="727"/>
        <v>0.44016114549017249</v>
      </c>
      <c r="CC215" s="5">
        <f t="shared" si="728"/>
        <v>0.58430831611813738</v>
      </c>
      <c r="CD215" s="5">
        <f t="shared" ref="CD215:CE215" si="801">IF(AVERAGE(BS215:BS219)&lt;0,0,AVERAGE(BS215:BS219))</f>
        <v>0.17941779398737615</v>
      </c>
      <c r="CE215" s="5">
        <f t="shared" si="801"/>
        <v>0.65065807545257859</v>
      </c>
      <c r="CF215" s="5">
        <f t="shared" ref="CF215:CG215" si="802">IF(AVERAGE(BE215:BE219)&lt;0,0,AVERAGE(BE215:BE219))</f>
        <v>0.76976893512141498</v>
      </c>
      <c r="CG215" s="5">
        <f t="shared" si="802"/>
        <v>0.70516626667812898</v>
      </c>
      <c r="CH215" s="5">
        <f t="shared" si="731"/>
        <v>0.65684496748837051</v>
      </c>
      <c r="CI215" s="5">
        <f t="shared" si="732"/>
        <v>0.80421463663917314</v>
      </c>
      <c r="CJ215" s="5">
        <f t="shared" si="733"/>
        <v>0.83923877443982209</v>
      </c>
      <c r="CK215" s="5">
        <f t="shared" si="734"/>
        <v>0.69353467028088434</v>
      </c>
      <c r="CL215" s="5">
        <f t="shared" si="735"/>
        <v>0.79668042166137021</v>
      </c>
      <c r="CM215" s="5">
        <f t="shared" si="736"/>
        <v>0.91725888050080362</v>
      </c>
      <c r="CN215" s="5">
        <f t="shared" si="737"/>
        <v>0.62967121788973024</v>
      </c>
      <c r="CO215" s="5">
        <f t="shared" si="738"/>
        <v>0.79949138147066878</v>
      </c>
      <c r="CP215" s="5">
        <f t="shared" si="739"/>
        <v>0.52311417110338121</v>
      </c>
      <c r="CQ215" s="5">
        <f t="shared" si="740"/>
        <v>0.8157936183763006</v>
      </c>
      <c r="CR215" s="5">
        <f t="shared" ref="CR215:CS215" si="803">IF(AVERAGE(BH215:BH219)&lt;0,0,AVERAGE(BH215:BH219))</f>
        <v>0.19465376698413178</v>
      </c>
      <c r="CS215" s="5">
        <f t="shared" si="803"/>
        <v>0.82877185197652747</v>
      </c>
      <c r="CT215" s="5">
        <f t="shared" si="742"/>
        <v>0.67596056414323891</v>
      </c>
      <c r="CU215" s="5">
        <f t="shared" si="743"/>
        <v>0.59470418882150211</v>
      </c>
    </row>
    <row r="216" spans="1:99" x14ac:dyDescent="0.25">
      <c r="A216" s="1">
        <f>eod_group_score_df_positive[[#This Row],[date]]</f>
        <v>45168</v>
      </c>
      <c r="B216" s="1" t="s">
        <v>277</v>
      </c>
      <c r="C216" s="2">
        <f>AVERAGE(eod_group_score_df_positive!C216:C220)</f>
        <v>1.4081331942353037</v>
      </c>
      <c r="D216" s="2">
        <f>AVERAGE(eod_group_score_df_positive!D216:D220)</f>
        <v>7.5323670892276262E-2</v>
      </c>
      <c r="E216" s="2">
        <f>AVERAGE(eod_group_score_df_positive!E216:E220)</f>
        <v>0.73387423730238432</v>
      </c>
      <c r="F216" s="2">
        <f>AVERAGE(eod_group_score_df_positive!F216:F220)</f>
        <v>0.68932162751074932</v>
      </c>
      <c r="G216" s="2">
        <f>AVERAGE(eod_group_score_df_positive!G216:G220)</f>
        <v>2.366487724063397</v>
      </c>
      <c r="H216" s="2">
        <f>AVERAGE(eod_group_score_df_positive!H216:H220)</f>
        <v>0.45460198178653277</v>
      </c>
      <c r="I216" s="2">
        <f>AVERAGE(eod_group_score_df_positive!I216:I220)</f>
        <v>0.68009668481428343</v>
      </c>
      <c r="J216" s="2">
        <f>AVERAGE(eod_group_score_df_positive!J216:J220)</f>
        <v>0.63496314913418783</v>
      </c>
      <c r="K216" s="2">
        <f>AVERAGE(eod_group_score_df_positive!K216:K220)</f>
        <v>0.34509422468908169</v>
      </c>
      <c r="L216" s="2">
        <f>AVERAGE(eod_group_score_df_positive!L216:L220)</f>
        <v>0.21627843178605169</v>
      </c>
      <c r="M216" s="2">
        <f>AVERAGE(eod_group_score_df_positive!M216:M220)</f>
        <v>0.30569045818996371</v>
      </c>
      <c r="N216" s="2">
        <f>AVERAGE(eod_group_score_df_positive!N216:N220)</f>
        <v>0.48970632226531752</v>
      </c>
      <c r="O216" s="2">
        <f>AVERAGE(eod_group_score_df_positive!O216:O220)</f>
        <v>0.46805374099395713</v>
      </c>
      <c r="P216" s="2">
        <f>AVERAGE(eod_group_score_df_positive!P216:P220)</f>
        <v>0.47856388236126374</v>
      </c>
      <c r="Q216" s="2">
        <f>AVERAGE(eod_group_score_df_positive!Q216:Q220)</f>
        <v>0.4288520211955163</v>
      </c>
      <c r="R216" s="2">
        <f>AVERAGE(eod_group_score_df_positive!R216:R220)</f>
        <v>0.19861881383211061</v>
      </c>
      <c r="S216" s="2">
        <f>AVERAGE(eod_group_score_df_positive!S216:S220)</f>
        <v>0.64603266400037496</v>
      </c>
      <c r="T216" s="2">
        <f>AVERAGE(eod_group_score_df_positive!T216:T220)</f>
        <v>0.55627716872758481</v>
      </c>
      <c r="U216" s="2">
        <f>AVERAGE(eod_group_score_df_positive!U216:U220)</f>
        <v>0.98532465436222427</v>
      </c>
      <c r="V216" s="2">
        <f>AVERAGE(eod_group_score_df_positive!V216:V220)</f>
        <v>0.35486671866664532</v>
      </c>
      <c r="W216" s="2">
        <f>AVERAGE(eod_group_score_df_positive!W216:W220)</f>
        <v>0.233094937049691</v>
      </c>
      <c r="X216" s="2">
        <f>AVERAGE(eod_group_score_df_positive!X216:X220)</f>
        <v>0.54155612147453047</v>
      </c>
      <c r="Y216" s="2">
        <f>AVERAGE(eod_group_score_df_positive!Y216:Y220)</f>
        <v>0.34184988519081322</v>
      </c>
      <c r="Z216" s="1" t="s">
        <v>277</v>
      </c>
      <c r="AA216" s="2">
        <f>ABS(AVERAGE(eod_group_score_df_negative!C216:C220))</f>
        <v>3.2165615339246736E-2</v>
      </c>
      <c r="AB216" s="2">
        <f>ABS(AVERAGE(eod_group_score_df_negative!D216:D220))</f>
        <v>2.7366001207099106E-2</v>
      </c>
      <c r="AC216" s="2">
        <f>ABS(AVERAGE(eod_group_score_df_negative!E216:E220))</f>
        <v>0.11067263066422003</v>
      </c>
      <c r="AD216" s="2">
        <f>ABS(AVERAGE(eod_group_score_df_negative!F216:F220))</f>
        <v>1.3228672468907077E-2</v>
      </c>
      <c r="AE216" s="2">
        <f>ABS(AVERAGE(eod_group_score_df_negative!G216:G220))</f>
        <v>2.9213503322859879E-2</v>
      </c>
      <c r="AF216" s="2">
        <f>ABS(AVERAGE(eod_group_score_df_negative!H216:H220))</f>
        <v>5.7990924276224431E-2</v>
      </c>
      <c r="AG216" s="2">
        <f>ABS(AVERAGE(eod_group_score_df_negative!I216:I220))</f>
        <v>8.0372802563635964E-2</v>
      </c>
      <c r="AH216" s="2">
        <f>ABS(AVERAGE(eod_group_score_df_negative!J216:J220))</f>
        <v>2.0443059097230595E-2</v>
      </c>
      <c r="AI216" s="2">
        <f>ABS(AVERAGE(eod_group_score_df_negative!K216:K220))</f>
        <v>2.5729986951431871E-2</v>
      </c>
      <c r="AJ216" s="2">
        <f>ABS(AVERAGE(eod_group_score_df_negative!L216:L220))</f>
        <v>0.14514740372615181</v>
      </c>
      <c r="AK216" s="2">
        <f>ABS(AVERAGE(eod_group_score_df_negative!M216:M220))</f>
        <v>1.8138483981441165E-2</v>
      </c>
      <c r="AL216" s="2">
        <f>ABS(AVERAGE(eod_group_score_df_negative!N216:N220))</f>
        <v>8.7538311392512128E-2</v>
      </c>
      <c r="AM216" s="2">
        <f>ABS(AVERAGE(eod_group_score_df_negative!O216:O220))</f>
        <v>3.2322426054353155E-2</v>
      </c>
      <c r="AN216" s="2">
        <f>ABS(AVERAGE(eod_group_score_df_negative!P216:P220))</f>
        <v>4.6656636761712236E-2</v>
      </c>
      <c r="AO216" s="2">
        <f>ABS(AVERAGE(eod_group_score_df_negative!Q216:Q220))</f>
        <v>3.8300309544208988E-2</v>
      </c>
      <c r="AP216" s="2">
        <f>ABS(AVERAGE(eod_group_score_df_negative!R216:R220))</f>
        <v>1.9818136247091202E-2</v>
      </c>
      <c r="AQ216" s="2">
        <f>ABS(AVERAGE(eod_group_score_df_negative!S216:S220))</f>
        <v>0.1313993361170061</v>
      </c>
      <c r="AR216" s="2">
        <f>ABS(AVERAGE(eod_group_score_df_negative!T216:T220))</f>
        <v>0.16384726980002604</v>
      </c>
      <c r="AS216" s="2">
        <f>ABS(AVERAGE(eod_group_score_df_negative!U216:U220))</f>
        <v>0.14571574055440467</v>
      </c>
      <c r="AT216" s="2">
        <f>ABS(AVERAGE(eod_group_score_df_negative!V216:V220))</f>
        <v>3.9684968589227772E-2</v>
      </c>
      <c r="AU216" s="2">
        <f>ABS(AVERAGE(eod_group_score_df_negative!W216:W220))</f>
        <v>0.17685698577785586</v>
      </c>
      <c r="AV216" s="2">
        <f>ABS(AVERAGE(eod_group_score_df_negative!X216:X220))</f>
        <v>0.10573880447055099</v>
      </c>
      <c r="AW216" s="2">
        <f>ABS(AVERAGE(eod_group_score_df_negative!Y216:Y220))</f>
        <v>9.0671902871101245E-2</v>
      </c>
      <c r="AX216" t="s">
        <v>277</v>
      </c>
      <c r="AY216" s="4">
        <f t="shared" si="701"/>
        <v>0.95533480257649028</v>
      </c>
      <c r="AZ216" s="4">
        <f t="shared" si="702"/>
        <v>0.46701551095388955</v>
      </c>
      <c r="BA216" s="4">
        <f t="shared" si="703"/>
        <v>0.73791240045520756</v>
      </c>
      <c r="BB216" s="4">
        <f t="shared" si="704"/>
        <v>0.96234099545814678</v>
      </c>
      <c r="BC216" s="4">
        <f t="shared" si="705"/>
        <v>0.97561173072091956</v>
      </c>
      <c r="BD216" s="4">
        <f t="shared" si="706"/>
        <v>0.77373497139609437</v>
      </c>
      <c r="BE216" s="4">
        <f t="shared" si="707"/>
        <v>0.7886232021201548</v>
      </c>
      <c r="BF216" s="4">
        <f t="shared" si="708"/>
        <v>0.93761713319013218</v>
      </c>
      <c r="BG216" s="4">
        <f t="shared" si="709"/>
        <v>0.86122811756220941</v>
      </c>
      <c r="BH216" s="4">
        <f t="shared" si="710"/>
        <v>0.19680670574945144</v>
      </c>
      <c r="BI216" s="4">
        <f t="shared" si="711"/>
        <v>0.88797490514704913</v>
      </c>
      <c r="BJ216" s="4">
        <f t="shared" si="712"/>
        <v>0.69670290102895349</v>
      </c>
      <c r="BK216" s="4">
        <f t="shared" si="713"/>
        <v>0.87080749171160066</v>
      </c>
      <c r="BL216" s="4">
        <f t="shared" si="714"/>
        <v>0.82233505713135335</v>
      </c>
      <c r="BM216" s="4">
        <f t="shared" si="715"/>
        <v>0.83602646492821175</v>
      </c>
      <c r="BN216" s="4">
        <f t="shared" si="716"/>
        <v>0.81854593520093144</v>
      </c>
      <c r="BO216" s="4">
        <f t="shared" si="717"/>
        <v>0.66196571250690284</v>
      </c>
      <c r="BP216" s="4">
        <f t="shared" si="718"/>
        <v>0.54494734233701791</v>
      </c>
      <c r="BQ216" s="4">
        <f t="shared" si="719"/>
        <v>0.7423332690692348</v>
      </c>
      <c r="BR216" s="4">
        <f t="shared" si="720"/>
        <v>0.79883513430020425</v>
      </c>
      <c r="BS216" s="4">
        <f t="shared" si="721"/>
        <v>0.13718182094121456</v>
      </c>
      <c r="BT216" s="4">
        <f t="shared" si="722"/>
        <v>0.67329017969307492</v>
      </c>
      <c r="BU216" s="4">
        <f t="shared" si="723"/>
        <v>0.5807290852218443</v>
      </c>
      <c r="BV216" t="s">
        <v>277</v>
      </c>
      <c r="BW216" s="1">
        <f t="shared" si="697"/>
        <v>45168</v>
      </c>
      <c r="BX216">
        <f>group_stock_price_index[[#This Row],[VNINDEX]]</f>
        <v>1213.1600000000001</v>
      </c>
      <c r="BY216" s="5">
        <f t="shared" si="724"/>
        <v>0.68096879723542281</v>
      </c>
      <c r="BZ216" s="5">
        <f t="shared" si="725"/>
        <v>0.40259725917762362</v>
      </c>
      <c r="CA216" s="5">
        <f t="shared" si="726"/>
        <v>0.59551158854952768</v>
      </c>
      <c r="CB216" s="5">
        <f t="shared" si="727"/>
        <v>0.16271010325485791</v>
      </c>
      <c r="CC216" s="5">
        <f t="shared" si="728"/>
        <v>0.39252636891054282</v>
      </c>
      <c r="CD216" s="5">
        <f t="shared" ref="CD216:CE216" si="804">IF(AVERAGE(BS216:BS220)&lt;0,0,AVERAGE(BS216:BS220))</f>
        <v>2.2627686996831821E-3</v>
      </c>
      <c r="CE216" s="5">
        <f t="shared" si="804"/>
        <v>0.39387965389282337</v>
      </c>
      <c r="CF216" s="5">
        <f t="shared" ref="CF216:CG216" si="805">IF(AVERAGE(BE216:BE220)&lt;0,0,AVERAGE(BE216:BE220))</f>
        <v>0.52381530399435516</v>
      </c>
      <c r="CG216" s="5">
        <f t="shared" si="805"/>
        <v>0.34975588048470774</v>
      </c>
      <c r="CH216" s="5">
        <f t="shared" si="731"/>
        <v>0.35752386433486089</v>
      </c>
      <c r="CI216" s="5">
        <f t="shared" si="732"/>
        <v>0.50558905417118705</v>
      </c>
      <c r="CJ216" s="5">
        <f t="shared" si="733"/>
        <v>0.51124374254766569</v>
      </c>
      <c r="CK216" s="5">
        <f t="shared" si="734"/>
        <v>0.44817750268813333</v>
      </c>
      <c r="CL216" s="5">
        <f t="shared" si="735"/>
        <v>0.61694896060507642</v>
      </c>
      <c r="CM216" s="5">
        <f t="shared" si="736"/>
        <v>0.60459968630019911</v>
      </c>
      <c r="CN216" s="5">
        <f t="shared" si="737"/>
        <v>0.31059281922885768</v>
      </c>
      <c r="CO216" s="5">
        <f t="shared" si="738"/>
        <v>0.50120980200399623</v>
      </c>
      <c r="CP216" s="5">
        <f t="shared" si="739"/>
        <v>0.31320193618339393</v>
      </c>
      <c r="CQ216" s="5">
        <f t="shared" si="740"/>
        <v>0.4633898245229835</v>
      </c>
      <c r="CR216" s="5">
        <f t="shared" ref="CR216:CS216" si="806">IF(AVERAGE(BH216:BH220)&lt;0,0,AVERAGE(BH216:BH220))</f>
        <v>0</v>
      </c>
      <c r="CS216" s="5">
        <f t="shared" si="806"/>
        <v>0.50776397759480107</v>
      </c>
      <c r="CT216" s="5">
        <f t="shared" si="742"/>
        <v>0.55535075314155602</v>
      </c>
      <c r="CU216" s="5">
        <f t="shared" si="743"/>
        <v>0.35519635203651823</v>
      </c>
    </row>
    <row r="217" spans="1:99" x14ac:dyDescent="0.25">
      <c r="A217" s="1">
        <f>eod_group_score_df_positive[[#This Row],[date]]</f>
        <v>45167</v>
      </c>
      <c r="B217" s="1" t="s">
        <v>277</v>
      </c>
      <c r="C217" s="2">
        <f>AVERAGE(eod_group_score_df_positive!C217:C221)</f>
        <v>1.3184086189369748</v>
      </c>
      <c r="D217" s="2">
        <f>AVERAGE(eod_group_score_df_positive!D217:D221)</f>
        <v>8.5325367517420078E-2</v>
      </c>
      <c r="E217" s="2">
        <f>AVERAGE(eod_group_score_df_positive!E217:E221)</f>
        <v>0.68570918180094098</v>
      </c>
      <c r="F217" s="2">
        <f>AVERAGE(eod_group_score_df_positive!F217:F221)</f>
        <v>0.53817945496247854</v>
      </c>
      <c r="G217" s="2">
        <f>AVERAGE(eod_group_score_df_positive!G217:G221)</f>
        <v>0.77194789326462332</v>
      </c>
      <c r="H217" s="2">
        <f>AVERAGE(eod_group_score_df_positive!H217:H221)</f>
        <v>0.35750088872614882</v>
      </c>
      <c r="I217" s="2">
        <f>AVERAGE(eod_group_score_df_positive!I217:I221)</f>
        <v>0.59933982000701358</v>
      </c>
      <c r="J217" s="2">
        <f>AVERAGE(eod_group_score_df_positive!J217:J221)</f>
        <v>0.62282922999326096</v>
      </c>
      <c r="K217" s="2">
        <f>AVERAGE(eod_group_score_df_positive!K217:K221)</f>
        <v>0.30366220522603138</v>
      </c>
      <c r="L217" s="2">
        <f>AVERAGE(eod_group_score_df_positive!L217:L221)</f>
        <v>0.20227017631370359</v>
      </c>
      <c r="M217" s="2">
        <f>AVERAGE(eod_group_score_df_positive!M217:M221)</f>
        <v>0.31171173372515532</v>
      </c>
      <c r="N217" s="2">
        <f>AVERAGE(eod_group_score_df_positive!N217:N221)</f>
        <v>0.4668620454720287</v>
      </c>
      <c r="O217" s="2">
        <f>AVERAGE(eod_group_score_df_positive!O217:O221)</f>
        <v>0.44841837224936032</v>
      </c>
      <c r="P217" s="2">
        <f>AVERAGE(eod_group_score_df_positive!P217:P221)</f>
        <v>0.43721689603788916</v>
      </c>
      <c r="Q217" s="2">
        <f>AVERAGE(eod_group_score_df_positive!Q217:Q221)</f>
        <v>0.2152794164060737</v>
      </c>
      <c r="R217" s="2">
        <f>AVERAGE(eod_group_score_df_positive!R217:R221)</f>
        <v>0.1141315545123938</v>
      </c>
      <c r="S217" s="2">
        <f>AVERAGE(eod_group_score_df_positive!S217:S221)</f>
        <v>0.49410765930188549</v>
      </c>
      <c r="T217" s="2">
        <f>AVERAGE(eod_group_score_df_positive!T217:T221)</f>
        <v>0.54986818411289473</v>
      </c>
      <c r="U217" s="2">
        <f>AVERAGE(eod_group_score_df_positive!U217:U221)</f>
        <v>0.47912218027105097</v>
      </c>
      <c r="V217" s="2">
        <f>AVERAGE(eod_group_score_df_positive!V217:V221)</f>
        <v>0.18869452505110668</v>
      </c>
      <c r="W217" s="2">
        <f>AVERAGE(eod_group_score_df_positive!W217:W221)</f>
        <v>0.2161756866866765</v>
      </c>
      <c r="X217" s="2">
        <f>AVERAGE(eod_group_score_df_positive!X217:X221)</f>
        <v>0.44779875365884853</v>
      </c>
      <c r="Y217" s="2">
        <f>AVERAGE(eod_group_score_df_positive!Y217:Y221)</f>
        <v>0.3708920218522373</v>
      </c>
      <c r="Z217" s="1" t="s">
        <v>277</v>
      </c>
      <c r="AA217" s="2">
        <f>ABS(AVERAGE(eod_group_score_df_negative!C217:C221))</f>
        <v>4.1545221767552133E-2</v>
      </c>
      <c r="AB217" s="2">
        <f>ABS(AVERAGE(eod_group_score_df_negative!D217:D221))</f>
        <v>2.7366001207099106E-2</v>
      </c>
      <c r="AC217" s="2">
        <f>ABS(AVERAGE(eod_group_score_df_negative!E217:E221))</f>
        <v>0.14932764083883715</v>
      </c>
      <c r="AD217" s="2">
        <f>ABS(AVERAGE(eod_group_score_df_negative!F217:F221))</f>
        <v>2.5781638199831848E-2</v>
      </c>
      <c r="AE217" s="2">
        <f>ABS(AVERAGE(eod_group_score_df_negative!G217:G221))</f>
        <v>0.11026826861070702</v>
      </c>
      <c r="AF217" s="2">
        <f>ABS(AVERAGE(eod_group_score_df_negative!H217:H221))</f>
        <v>5.5112455437807337E-2</v>
      </c>
      <c r="AG217" s="2">
        <f>ABS(AVERAGE(eod_group_score_df_negative!I217:I221))</f>
        <v>9.2678913340520711E-2</v>
      </c>
      <c r="AH217" s="2">
        <f>ABS(AVERAGE(eod_group_score_df_negative!J217:J221))</f>
        <v>5.684791151214387E-2</v>
      </c>
      <c r="AI217" s="2">
        <f>ABS(AVERAGE(eod_group_score_df_negative!K217:K221))</f>
        <v>3.5365712619514857E-2</v>
      </c>
      <c r="AJ217" s="2">
        <f>ABS(AVERAGE(eod_group_score_df_negative!L217:L221))</f>
        <v>0.1446216415631098</v>
      </c>
      <c r="AK217" s="2">
        <f>ABS(AVERAGE(eod_group_score_df_negative!M217:M221))</f>
        <v>3.6209403329581433E-2</v>
      </c>
      <c r="AL217" s="2">
        <f>ABS(AVERAGE(eod_group_score_df_negative!N217:N221))</f>
        <v>0.11197158298301058</v>
      </c>
      <c r="AM217" s="2">
        <f>ABS(AVERAGE(eod_group_score_df_negative!O217:O221))</f>
        <v>4.6087835086769433E-2</v>
      </c>
      <c r="AN217" s="2">
        <f>ABS(AVERAGE(eod_group_score_df_negative!P217:P221))</f>
        <v>4.9446697646695445E-2</v>
      </c>
      <c r="AO217" s="2">
        <f>ABS(AVERAGE(eod_group_score_df_negative!Q217:Q221))</f>
        <v>9.0463404383238355E-2</v>
      </c>
      <c r="AP217" s="2">
        <f>ABS(AVERAGE(eod_group_score_df_negative!R217:R221))</f>
        <v>3.6822909397564885E-2</v>
      </c>
      <c r="AQ217" s="2">
        <f>ABS(AVERAGE(eod_group_score_df_negative!S217:S221))</f>
        <v>0.16598452236973552</v>
      </c>
      <c r="AR217" s="2">
        <f>ABS(AVERAGE(eod_group_score_df_negative!T217:T221))</f>
        <v>0.18085545292164279</v>
      </c>
      <c r="AS217" s="2">
        <f>ABS(AVERAGE(eod_group_score_df_negative!U217:U221))</f>
        <v>0.1681442748235841</v>
      </c>
      <c r="AT217" s="2">
        <f>ABS(AVERAGE(eod_group_score_df_negative!V217:V221))</f>
        <v>3.9946960847974125E-2</v>
      </c>
      <c r="AU217" s="2">
        <f>ABS(AVERAGE(eod_group_score_df_negative!W217:W221))</f>
        <v>0.15206891309412571</v>
      </c>
      <c r="AV217" s="2">
        <f>ABS(AVERAGE(eod_group_score_df_negative!X217:X221))</f>
        <v>0.1167193948709935</v>
      </c>
      <c r="AW217" s="2">
        <f>ABS(AVERAGE(eod_group_score_df_negative!Y217:Y221))</f>
        <v>7.3852039511099463E-2</v>
      </c>
      <c r="AX217" t="s">
        <v>277</v>
      </c>
      <c r="AY217" s="4">
        <f t="shared" si="701"/>
        <v>0.93890201193000866</v>
      </c>
      <c r="AZ217" s="4">
        <f t="shared" si="702"/>
        <v>0.51431948130833449</v>
      </c>
      <c r="BA217" s="4">
        <f t="shared" si="703"/>
        <v>0.64234477620574393</v>
      </c>
      <c r="BB217" s="4">
        <f t="shared" si="704"/>
        <v>0.90856944384136173</v>
      </c>
      <c r="BC217" s="4">
        <f t="shared" si="705"/>
        <v>0.75001984008928302</v>
      </c>
      <c r="BD217" s="4">
        <f t="shared" si="706"/>
        <v>0.73286149748997043</v>
      </c>
      <c r="BE217" s="4">
        <f t="shared" si="707"/>
        <v>0.73214912003263066</v>
      </c>
      <c r="BF217" s="4">
        <f t="shared" si="708"/>
        <v>0.83272083746635228</v>
      </c>
      <c r="BG217" s="4">
        <f t="shared" si="709"/>
        <v>0.79136990933220597</v>
      </c>
      <c r="BH217" s="4">
        <f t="shared" si="710"/>
        <v>0.16618591670290034</v>
      </c>
      <c r="BI217" s="4">
        <f t="shared" si="711"/>
        <v>0.79185281103582505</v>
      </c>
      <c r="BJ217" s="4">
        <f t="shared" si="712"/>
        <v>0.61311306918406538</v>
      </c>
      <c r="BK217" s="4">
        <f t="shared" si="713"/>
        <v>0.81360058012197101</v>
      </c>
      <c r="BL217" s="4">
        <f t="shared" si="714"/>
        <v>0.7967931101139949</v>
      </c>
      <c r="BM217" s="4">
        <f t="shared" si="715"/>
        <v>0.40823857024870686</v>
      </c>
      <c r="BN217" s="4">
        <f t="shared" si="716"/>
        <v>0.51213222260815006</v>
      </c>
      <c r="BO217" s="4">
        <f t="shared" si="717"/>
        <v>0.49708684035797729</v>
      </c>
      <c r="BP217" s="4">
        <f t="shared" si="718"/>
        <v>0.50499629749052521</v>
      </c>
      <c r="BQ217" s="4">
        <f t="shared" si="719"/>
        <v>0.48044804886729314</v>
      </c>
      <c r="BR217" s="4">
        <f t="shared" si="720"/>
        <v>0.65057119279214137</v>
      </c>
      <c r="BS217" s="4">
        <f t="shared" si="721"/>
        <v>0.17408747780879988</v>
      </c>
      <c r="BT217" s="4">
        <f t="shared" si="722"/>
        <v>0.58648133749123066</v>
      </c>
      <c r="BU217" s="4">
        <f t="shared" si="723"/>
        <v>0.66788971038889022</v>
      </c>
      <c r="BV217" t="s">
        <v>277</v>
      </c>
      <c r="BW217" s="1">
        <f t="shared" si="697"/>
        <v>45167</v>
      </c>
      <c r="BX217">
        <f>group_stock_price_index[[#This Row],[VNINDEX]]</f>
        <v>1204.43</v>
      </c>
      <c r="BY217" s="5">
        <f t="shared" si="724"/>
        <v>0.38209751573332074</v>
      </c>
      <c r="BZ217" s="5">
        <f t="shared" si="725"/>
        <v>8.1254304117221274E-2</v>
      </c>
      <c r="CA217" s="5">
        <f t="shared" si="726"/>
        <v>0.28863619021692488</v>
      </c>
      <c r="CB217" s="5">
        <f t="shared" si="727"/>
        <v>0</v>
      </c>
      <c r="CC217" s="5">
        <f t="shared" si="728"/>
        <v>6.7610369922497582E-2</v>
      </c>
      <c r="CD217" s="5">
        <f t="shared" ref="CD217:CE217" si="807">IF(AVERAGE(BS217:BS221)&lt;0,0,AVERAGE(BS217:BS221))</f>
        <v>0</v>
      </c>
      <c r="CE217" s="5">
        <f t="shared" si="807"/>
        <v>9.077348723336276E-2</v>
      </c>
      <c r="CF217" s="5">
        <f t="shared" ref="CF217:CG217" si="808">IF(AVERAGE(BE217:BE221)&lt;0,0,AVERAGE(BE217:BE221))</f>
        <v>0.23251167265938472</v>
      </c>
      <c r="CG217" s="5">
        <f t="shared" si="808"/>
        <v>0</v>
      </c>
      <c r="CH217" s="5">
        <f t="shared" si="731"/>
        <v>4.4828360613217669E-2</v>
      </c>
      <c r="CI217" s="5">
        <f t="shared" si="732"/>
        <v>0.17526490357012772</v>
      </c>
      <c r="CJ217" s="5">
        <f t="shared" si="733"/>
        <v>0.18414376367257945</v>
      </c>
      <c r="CK217" s="5">
        <f t="shared" si="734"/>
        <v>0.12382985945950904</v>
      </c>
      <c r="CL217" s="5">
        <f t="shared" si="735"/>
        <v>0.40551449345188112</v>
      </c>
      <c r="CM217" s="5">
        <f t="shared" si="736"/>
        <v>0.25393996237375049</v>
      </c>
      <c r="CN217" s="5">
        <f t="shared" si="737"/>
        <v>0</v>
      </c>
      <c r="CO217" s="5">
        <f t="shared" si="738"/>
        <v>0.20774342683920954</v>
      </c>
      <c r="CP217" s="5">
        <f t="shared" si="739"/>
        <v>2.762274098246207E-2</v>
      </c>
      <c r="CQ217" s="5">
        <f t="shared" si="740"/>
        <v>0.13074359604920407</v>
      </c>
      <c r="CR217" s="5">
        <f t="shared" ref="CR217:CS217" si="809">IF(AVERAGE(BH217:BH221)&lt;0,0,AVERAGE(BH217:BH221))</f>
        <v>0</v>
      </c>
      <c r="CS217" s="5">
        <f t="shared" si="809"/>
        <v>0.1649373813111974</v>
      </c>
      <c r="CT217" s="5">
        <f t="shared" si="742"/>
        <v>0.45626131910337753</v>
      </c>
      <c r="CU217" s="5">
        <f t="shared" si="743"/>
        <v>9.6586356540790841E-2</v>
      </c>
    </row>
    <row r="218" spans="1:99" x14ac:dyDescent="0.25">
      <c r="A218" s="1">
        <f>eod_group_score_df_positive[[#This Row],[date]]</f>
        <v>45166</v>
      </c>
      <c r="B218" s="1" t="s">
        <v>277</v>
      </c>
      <c r="C218" s="2">
        <f>AVERAGE(eod_group_score_df_positive!C218:C222)</f>
        <v>1.7200176017197286</v>
      </c>
      <c r="D218" s="2">
        <f>AVERAGE(eod_group_score_df_positive!D218:D222)</f>
        <v>0.26833624337209505</v>
      </c>
      <c r="E218" s="2">
        <f>AVERAGE(eod_group_score_df_positive!E218:E222)</f>
        <v>0.73604207207036521</v>
      </c>
      <c r="F218" s="2">
        <f>AVERAGE(eod_group_score_df_positive!F218:F222)</f>
        <v>0.68284062267591017</v>
      </c>
      <c r="G218" s="2">
        <f>AVERAGE(eod_group_score_df_positive!G218:G222)</f>
        <v>1.1906396007987747</v>
      </c>
      <c r="H218" s="2">
        <f>AVERAGE(eod_group_score_df_positive!H218:H222)</f>
        <v>0.68257280740599691</v>
      </c>
      <c r="I218" s="2">
        <f>AVERAGE(eod_group_score_df_positive!I218:I222)</f>
        <v>0.95378890946793382</v>
      </c>
      <c r="J218" s="2">
        <f>AVERAGE(eod_group_score_df_positive!J218:J222)</f>
        <v>0.22405327587147164</v>
      </c>
      <c r="K218" s="2">
        <f>AVERAGE(eod_group_score_df_positive!K218:K222)</f>
        <v>0.33499162719174719</v>
      </c>
      <c r="L218" s="2">
        <f>AVERAGE(eod_group_score_df_positive!L218:L222)</f>
        <v>0.21807511897364379</v>
      </c>
      <c r="M218" s="2">
        <f>AVERAGE(eod_group_score_df_positive!M218:M222)</f>
        <v>0.37158383130654943</v>
      </c>
      <c r="N218" s="2">
        <f>AVERAGE(eod_group_score_df_positive!N218:N222)</f>
        <v>0.5229918710091106</v>
      </c>
      <c r="O218" s="2">
        <f>AVERAGE(eod_group_score_df_positive!O218:O222)</f>
        <v>0.259363190374582</v>
      </c>
      <c r="P218" s="2">
        <f>AVERAGE(eod_group_score_df_positive!P218:P222)</f>
        <v>0.39526975854774588</v>
      </c>
      <c r="Q218" s="2">
        <f>AVERAGE(eod_group_score_df_positive!Q218:Q222)</f>
        <v>0.27181486525639798</v>
      </c>
      <c r="R218" s="2">
        <f>AVERAGE(eod_group_score_df_positive!R218:R222)</f>
        <v>0.33141561192717456</v>
      </c>
      <c r="S218" s="2">
        <f>AVERAGE(eod_group_score_df_positive!S218:S222)</f>
        <v>0.51552484047013503</v>
      </c>
      <c r="T218" s="2">
        <f>AVERAGE(eod_group_score_df_positive!T218:T222)</f>
        <v>0.56083901049277762</v>
      </c>
      <c r="U218" s="2">
        <f>AVERAGE(eod_group_score_df_positive!U218:U222)</f>
        <v>0.56030087976669429</v>
      </c>
      <c r="V218" s="2">
        <f>AVERAGE(eod_group_score_df_positive!V218:V222)</f>
        <v>0.27626490183461672</v>
      </c>
      <c r="W218" s="2">
        <f>AVERAGE(eod_group_score_df_positive!W218:W222)</f>
        <v>0.25664605263480372</v>
      </c>
      <c r="X218" s="2">
        <f>AVERAGE(eod_group_score_df_positive!X218:X222)</f>
        <v>0.54016081882975997</v>
      </c>
      <c r="Y218" s="2">
        <f>AVERAGE(eod_group_score_df_positive!Y218:Y222)</f>
        <v>0.39448809377067739</v>
      </c>
      <c r="Z218" s="1" t="s">
        <v>277</v>
      </c>
      <c r="AA218" s="2">
        <f>ABS(AVERAGE(eod_group_score_df_negative!C218:C222))</f>
        <v>2.9294513558615943E-2</v>
      </c>
      <c r="AB218" s="2">
        <f>ABS(AVERAGE(eod_group_score_df_negative!D218:D222))</f>
        <v>2.7782735144931264E-2</v>
      </c>
      <c r="AC218" s="2">
        <f>ABS(AVERAGE(eod_group_score_df_negative!E218:E222))</f>
        <v>0.11386283458660158</v>
      </c>
      <c r="AD218" s="2">
        <f>ABS(AVERAGE(eod_group_score_df_negative!F218:F222))</f>
        <v>2.175311131140336E-2</v>
      </c>
      <c r="AE218" s="2">
        <f>ABS(AVERAGE(eod_group_score_df_negative!G218:G222))</f>
        <v>0.10483370717683671</v>
      </c>
      <c r="AF218" s="2">
        <f>ABS(AVERAGE(eod_group_score_df_negative!H218:H222))</f>
        <v>4.3956609583073049E-2</v>
      </c>
      <c r="AG218" s="2">
        <f>ABS(AVERAGE(eod_group_score_df_negative!I218:I222))</f>
        <v>5.5676178163504411E-2</v>
      </c>
      <c r="AH218" s="2">
        <f>ABS(AVERAGE(eod_group_score_df_negative!J218:J222))</f>
        <v>5.5511697346091314E-2</v>
      </c>
      <c r="AI218" s="2">
        <f>ABS(AVERAGE(eod_group_score_df_negative!K218:K222))</f>
        <v>3.0729182064445464E-2</v>
      </c>
      <c r="AJ218" s="2">
        <f>ABS(AVERAGE(eod_group_score_df_negative!L218:L222))</f>
        <v>0.14575398060112882</v>
      </c>
      <c r="AK218" s="2">
        <f>ABS(AVERAGE(eod_group_score_df_negative!M218:M222))</f>
        <v>3.5191971915538932E-2</v>
      </c>
      <c r="AL218" s="2">
        <f>ABS(AVERAGE(eod_group_score_df_negative!N218:N222))</f>
        <v>7.0859341241186841E-2</v>
      </c>
      <c r="AM218" s="2">
        <f>ABS(AVERAGE(eod_group_score_df_negative!O218:O222))</f>
        <v>3.8659559508079942E-2</v>
      </c>
      <c r="AN218" s="2">
        <f>ABS(AVERAGE(eod_group_score_df_negative!P218:P222))</f>
        <v>1.7161346371517207E-2</v>
      </c>
      <c r="AO218" s="2">
        <f>ABS(AVERAGE(eod_group_score_df_negative!Q218:Q222))</f>
        <v>8.3200617162652604E-2</v>
      </c>
      <c r="AP218" s="2">
        <f>ABS(AVERAGE(eod_group_score_df_negative!R218:R222))</f>
        <v>2.7744872966048377E-2</v>
      </c>
      <c r="AQ218" s="2">
        <f>ABS(AVERAGE(eod_group_score_df_negative!S218:S222))</f>
        <v>0.14607071283472442</v>
      </c>
      <c r="AR218" s="2">
        <f>ABS(AVERAGE(eod_group_score_df_negative!T218:T222))</f>
        <v>0.14360750544751943</v>
      </c>
      <c r="AS218" s="2">
        <f>ABS(AVERAGE(eod_group_score_df_negative!U218:U222))</f>
        <v>3.5920706901281317E-2</v>
      </c>
      <c r="AT218" s="2">
        <f>ABS(AVERAGE(eod_group_score_df_negative!V218:V222))</f>
        <v>1.9087179986300801E-2</v>
      </c>
      <c r="AU218" s="2">
        <f>ABS(AVERAGE(eod_group_score_df_negative!W218:W222))</f>
        <v>0.12829730989060012</v>
      </c>
      <c r="AV218" s="2">
        <f>ABS(AVERAGE(eod_group_score_df_negative!X218:X222))</f>
        <v>7.4259294827989403E-2</v>
      </c>
      <c r="AW218" s="2">
        <f>ABS(AVERAGE(eod_group_score_df_negative!Y218:Y222))</f>
        <v>7.8072421004427836E-2</v>
      </c>
      <c r="AX218" t="s">
        <v>277</v>
      </c>
      <c r="AY218" s="4">
        <f t="shared" si="701"/>
        <v>0.96650739075919023</v>
      </c>
      <c r="AZ218" s="4">
        <f t="shared" si="702"/>
        <v>0.8123542416357904</v>
      </c>
      <c r="BA218" s="4">
        <f t="shared" si="703"/>
        <v>0.73205747208950234</v>
      </c>
      <c r="BB218" s="4">
        <f t="shared" si="704"/>
        <v>0.93825346362846018</v>
      </c>
      <c r="BC218" s="4">
        <f t="shared" si="705"/>
        <v>0.83815381369662245</v>
      </c>
      <c r="BD218" s="4">
        <f t="shared" si="706"/>
        <v>0.87899565095315524</v>
      </c>
      <c r="BE218" s="4">
        <f t="shared" si="707"/>
        <v>0.88969172119832218</v>
      </c>
      <c r="BF218" s="4">
        <f t="shared" si="708"/>
        <v>0.60287086964295045</v>
      </c>
      <c r="BG218" s="4">
        <f t="shared" si="709"/>
        <v>0.83195278317937205</v>
      </c>
      <c r="BH218" s="4">
        <f t="shared" si="710"/>
        <v>0.19877777356742693</v>
      </c>
      <c r="BI218" s="4">
        <f t="shared" si="711"/>
        <v>0.82697116378711899</v>
      </c>
      <c r="BJ218" s="4">
        <f t="shared" si="712"/>
        <v>0.76135658299769216</v>
      </c>
      <c r="BK218" s="4">
        <f t="shared" si="713"/>
        <v>0.74055967523753774</v>
      </c>
      <c r="BL218" s="4">
        <f t="shared" si="714"/>
        <v>0.91677957279736844</v>
      </c>
      <c r="BM218" s="4">
        <f t="shared" si="715"/>
        <v>0.53128457048842248</v>
      </c>
      <c r="BN218" s="4">
        <f t="shared" si="716"/>
        <v>0.84550152851978233</v>
      </c>
      <c r="BO218" s="4">
        <f t="shared" si="717"/>
        <v>0.55842897641902423</v>
      </c>
      <c r="BP218" s="4">
        <f t="shared" si="718"/>
        <v>0.59228272921236114</v>
      </c>
      <c r="BQ218" s="4">
        <f t="shared" si="719"/>
        <v>0.87950551370665175</v>
      </c>
      <c r="BR218" s="4">
        <f t="shared" si="720"/>
        <v>0.87074964991867532</v>
      </c>
      <c r="BS218" s="4">
        <f t="shared" si="721"/>
        <v>0.33342240765544667</v>
      </c>
      <c r="BT218" s="4">
        <f t="shared" si="722"/>
        <v>0.75827843790493454</v>
      </c>
      <c r="BU218" s="4">
        <f t="shared" si="723"/>
        <v>0.66957704436400889</v>
      </c>
      <c r="BV218" t="s">
        <v>277</v>
      </c>
      <c r="BW218" s="1">
        <f t="shared" si="697"/>
        <v>45166</v>
      </c>
      <c r="BX218">
        <f>group_stock_price_index[[#This Row],[VNINDEX]]</f>
        <v>1201.72</v>
      </c>
      <c r="BY218" s="5">
        <f t="shared" si="724"/>
        <v>8.5150049485231777E-2</v>
      </c>
      <c r="BZ218" s="5">
        <f t="shared" si="725"/>
        <v>0</v>
      </c>
      <c r="CA218" s="5">
        <f t="shared" si="726"/>
        <v>3.4371712670199048E-2</v>
      </c>
      <c r="CB218" s="5">
        <f t="shared" si="727"/>
        <v>0</v>
      </c>
      <c r="CC218" s="5">
        <f t="shared" si="728"/>
        <v>0</v>
      </c>
      <c r="CD218" s="5">
        <f t="shared" ref="CD218:CE218" si="810">IF(AVERAGE(BS218:BS222)&lt;0,0,AVERAGE(BS218:BS222))</f>
        <v>0</v>
      </c>
      <c r="CE218" s="5">
        <f t="shared" si="810"/>
        <v>0</v>
      </c>
      <c r="CF218" s="5">
        <f t="shared" ref="CF218:CG218" si="811">IF(AVERAGE(BE218:BE222)&lt;0,0,AVERAGE(BE218:BE222))</f>
        <v>0</v>
      </c>
      <c r="CG218" s="5">
        <f t="shared" si="811"/>
        <v>0</v>
      </c>
      <c r="CH218" s="5">
        <f t="shared" si="731"/>
        <v>0</v>
      </c>
      <c r="CI218" s="5">
        <f t="shared" si="732"/>
        <v>0</v>
      </c>
      <c r="CJ218" s="5">
        <f t="shared" si="733"/>
        <v>0</v>
      </c>
      <c r="CK218" s="5">
        <f t="shared" si="734"/>
        <v>0</v>
      </c>
      <c r="CL218" s="5">
        <f t="shared" si="735"/>
        <v>0.21263849065233248</v>
      </c>
      <c r="CM218" s="5">
        <f t="shared" si="736"/>
        <v>0</v>
      </c>
      <c r="CN218" s="5">
        <f t="shared" si="737"/>
        <v>0</v>
      </c>
      <c r="CO218" s="5">
        <f t="shared" si="738"/>
        <v>0</v>
      </c>
      <c r="CP218" s="5">
        <f t="shared" si="739"/>
        <v>0</v>
      </c>
      <c r="CQ218" s="5">
        <f t="shared" si="740"/>
        <v>0</v>
      </c>
      <c r="CR218" s="5">
        <f t="shared" ref="CR218:CS218" si="812">IF(AVERAGE(BH218:BH222)&lt;0,0,AVERAGE(BH218:BH222))</f>
        <v>0</v>
      </c>
      <c r="CS218" s="5">
        <f t="shared" si="812"/>
        <v>0</v>
      </c>
      <c r="CT218" s="5">
        <f t="shared" si="742"/>
        <v>0.34383446137815526</v>
      </c>
      <c r="CU218" s="5">
        <f t="shared" si="743"/>
        <v>0</v>
      </c>
    </row>
    <row r="219" spans="1:99" x14ac:dyDescent="0.25">
      <c r="A219" s="1">
        <f>eod_group_score_df_positive[[#This Row],[date]]</f>
        <v>45163</v>
      </c>
      <c r="B219" s="1" t="s">
        <v>277</v>
      </c>
      <c r="C219" s="2">
        <f>AVERAGE(eod_group_score_df_positive!C219:C223)</f>
        <v>1.1281234622314191</v>
      </c>
      <c r="D219" s="2">
        <f>AVERAGE(eod_group_score_df_positive!D219:D223)</f>
        <v>0.76469287833759458</v>
      </c>
      <c r="E219" s="2">
        <f>AVERAGE(eod_group_score_df_positive!E219:E223)</f>
        <v>0.59382266387229066</v>
      </c>
      <c r="F219" s="2">
        <f>AVERAGE(eod_group_score_df_positive!F219:F223)</f>
        <v>0.5347001290781831</v>
      </c>
      <c r="G219" s="2">
        <f>AVERAGE(eod_group_score_df_positive!G219:G223)</f>
        <v>0.99769670378971576</v>
      </c>
      <c r="H219" s="2">
        <f>AVERAGE(eod_group_score_df_positive!H219:H223)</f>
        <v>0.75030802934081331</v>
      </c>
      <c r="I219" s="2">
        <f>AVERAGE(eod_group_score_df_positive!I219:I223)</f>
        <v>0.56348719208363574</v>
      </c>
      <c r="J219" s="2">
        <f>AVERAGE(eod_group_score_df_positive!J219:J223)</f>
        <v>0.20655775255014469</v>
      </c>
      <c r="K219" s="2">
        <f>AVERAGE(eod_group_score_df_positive!K219:K223)</f>
        <v>0.35803719068022161</v>
      </c>
      <c r="L219" s="2">
        <f>AVERAGE(eod_group_score_df_positive!L219:L223)</f>
        <v>0.19424307657788153</v>
      </c>
      <c r="M219" s="2">
        <f>AVERAGE(eod_group_score_df_positive!M219:M223)</f>
        <v>0.2609650221996892</v>
      </c>
      <c r="N219" s="2">
        <f>AVERAGE(eod_group_score_df_positive!N219:N223)</f>
        <v>0.38853252622905315</v>
      </c>
      <c r="O219" s="2">
        <f>AVERAGE(eod_group_score_df_positive!O219:O223)</f>
        <v>0.20575225422183877</v>
      </c>
      <c r="P219" s="2">
        <f>AVERAGE(eod_group_score_df_positive!P219:P223)</f>
        <v>0.31512859009068073</v>
      </c>
      <c r="Q219" s="2">
        <f>AVERAGE(eod_group_score_df_positive!Q219:Q223)</f>
        <v>0.24823277872538979</v>
      </c>
      <c r="R219" s="2">
        <f>AVERAGE(eod_group_score_df_positive!R219:R223)</f>
        <v>0.32006532711986158</v>
      </c>
      <c r="S219" s="2">
        <f>AVERAGE(eod_group_score_df_positive!S219:S223)</f>
        <v>0.1950355704809193</v>
      </c>
      <c r="T219" s="2">
        <f>AVERAGE(eod_group_score_df_positive!T219:T223)</f>
        <v>0.49259302767409635</v>
      </c>
      <c r="U219" s="2">
        <f>AVERAGE(eod_group_score_df_positive!U219:U223)</f>
        <v>0.55584329996267334</v>
      </c>
      <c r="V219" s="2">
        <f>AVERAGE(eod_group_score_df_positive!V219:V223)</f>
        <v>0.29140467039528622</v>
      </c>
      <c r="W219" s="2">
        <f>AVERAGE(eod_group_score_df_positive!W219:W223)</f>
        <v>0.22249169640479102</v>
      </c>
      <c r="X219" s="2">
        <f>AVERAGE(eod_group_score_df_positive!X219:X223)</f>
        <v>0.42376048512852488</v>
      </c>
      <c r="Y219" s="2">
        <f>AVERAGE(eod_group_score_df_positive!Y219:Y223)</f>
        <v>0.23760456763235166</v>
      </c>
      <c r="Z219" s="1" t="s">
        <v>277</v>
      </c>
      <c r="AA219" s="2">
        <f>ABS(AVERAGE(eod_group_score_df_negative!C219:C223))</f>
        <v>5.737208426043483E-2</v>
      </c>
      <c r="AB219" s="2">
        <f>ABS(AVERAGE(eod_group_score_df_negative!D219:D223))</f>
        <v>2.2141919809363815E-2</v>
      </c>
      <c r="AC219" s="2">
        <f>ABS(AVERAGE(eod_group_score_df_negative!E219:E223))</f>
        <v>0.22755680477094059</v>
      </c>
      <c r="AD219" s="2">
        <f>ABS(AVERAGE(eod_group_score_df_negative!F219:F223))</f>
        <v>4.2807956662321067E-2</v>
      </c>
      <c r="AE219" s="2">
        <f>ABS(AVERAGE(eod_group_score_df_negative!G219:G223))</f>
        <v>0.11655253750819752</v>
      </c>
      <c r="AF219" s="2">
        <f>ABS(AVERAGE(eod_group_score_df_negative!H219:H223))</f>
        <v>4.4494850976606451E-2</v>
      </c>
      <c r="AG219" s="2">
        <f>ABS(AVERAGE(eod_group_score_df_negative!I219:I223))</f>
        <v>8.8475700198172871E-2</v>
      </c>
      <c r="AH219" s="2">
        <f>ABS(AVERAGE(eod_group_score_df_negative!J219:J223))</f>
        <v>0.13351038049618844</v>
      </c>
      <c r="AI219" s="2">
        <f>ABS(AVERAGE(eod_group_score_df_negative!K219:K223))</f>
        <v>5.5696538266296627E-2</v>
      </c>
      <c r="AJ219" s="2">
        <f>ABS(AVERAGE(eod_group_score_df_negative!L219:L223))</f>
        <v>0.14503819606833895</v>
      </c>
      <c r="AK219" s="2">
        <f>ABS(AVERAGE(eod_group_score_df_negative!M219:M223))</f>
        <v>3.8414526193491019E-2</v>
      </c>
      <c r="AL219" s="2">
        <f>ABS(AVERAGE(eod_group_score_df_negative!N219:N223))</f>
        <v>0.13976915737878562</v>
      </c>
      <c r="AM219" s="2">
        <f>ABS(AVERAGE(eod_group_score_df_negative!O219:O223))</f>
        <v>4.0593300307956853E-2</v>
      </c>
      <c r="AN219" s="2">
        <f>ABS(AVERAGE(eod_group_score_df_negative!P219:P223))</f>
        <v>4.7285305281976289E-2</v>
      </c>
      <c r="AO219" s="2">
        <f>ABS(AVERAGE(eod_group_score_df_negative!Q219:Q223))</f>
        <v>8.3371379600159903E-2</v>
      </c>
      <c r="AP219" s="2">
        <f>ABS(AVERAGE(eod_group_score_df_negative!R219:R223))</f>
        <v>8.7736438863153188E-2</v>
      </c>
      <c r="AQ219" s="2">
        <f>ABS(AVERAGE(eod_group_score_df_negative!S219:S223))</f>
        <v>0.23869311187350856</v>
      </c>
      <c r="AR219" s="2">
        <f>ABS(AVERAGE(eod_group_score_df_negative!T219:T223))</f>
        <v>0.17847705470618364</v>
      </c>
      <c r="AS219" s="2">
        <f>ABS(AVERAGE(eod_group_score_df_negative!U219:U223))</f>
        <v>9.6460663802013458E-2</v>
      </c>
      <c r="AT219" s="2">
        <f>ABS(AVERAGE(eod_group_score_df_negative!V219:V223))</f>
        <v>3.0691463465930924E-2</v>
      </c>
      <c r="AU219" s="2">
        <f>ABS(AVERAGE(eod_group_score_df_negative!W219:W223))</f>
        <v>0.16676478724917024</v>
      </c>
      <c r="AV219" s="2">
        <f>ABS(AVERAGE(eod_group_score_df_negative!X219:X223))</f>
        <v>0.11744018208716642</v>
      </c>
      <c r="AW219" s="2">
        <f>ABS(AVERAGE(eod_group_score_df_negative!Y219:Y223))</f>
        <v>8.6060232092948427E-2</v>
      </c>
      <c r="AX219" t="s">
        <v>277</v>
      </c>
      <c r="AY219" s="4">
        <f t="shared" si="701"/>
        <v>0.90320995396362025</v>
      </c>
      <c r="AZ219" s="4">
        <f t="shared" si="702"/>
        <v>0.94371901227167543</v>
      </c>
      <c r="BA219" s="4">
        <f t="shared" si="703"/>
        <v>0.44591552757747199</v>
      </c>
      <c r="BB219" s="4">
        <f t="shared" si="704"/>
        <v>0.85174941193271436</v>
      </c>
      <c r="BC219" s="4">
        <f t="shared" si="705"/>
        <v>0.79079629011470831</v>
      </c>
      <c r="BD219" s="4">
        <f t="shared" si="706"/>
        <v>0.88803550646712159</v>
      </c>
      <c r="BE219" s="4">
        <f t="shared" si="707"/>
        <v>0.72858669950212573</v>
      </c>
      <c r="BF219" s="4">
        <f t="shared" si="708"/>
        <v>0.21480216743508809</v>
      </c>
      <c r="BG219" s="4">
        <f t="shared" si="709"/>
        <v>0.73076143244054292</v>
      </c>
      <c r="BH219" s="4">
        <f t="shared" si="710"/>
        <v>0.14502680954291897</v>
      </c>
      <c r="BI219" s="4">
        <f t="shared" si="711"/>
        <v>0.74337240870548338</v>
      </c>
      <c r="BJ219" s="4">
        <f t="shared" si="712"/>
        <v>0.47087370070720036</v>
      </c>
      <c r="BK219" s="4">
        <f t="shared" si="713"/>
        <v>0.67043610439459278</v>
      </c>
      <c r="BL219" s="4">
        <f t="shared" si="714"/>
        <v>0.73905357445881303</v>
      </c>
      <c r="BM219" s="4">
        <f t="shared" si="715"/>
        <v>0.49716324414538421</v>
      </c>
      <c r="BN219" s="4">
        <f t="shared" si="716"/>
        <v>0.56971035350147314</v>
      </c>
      <c r="BO219" s="4">
        <f t="shared" si="717"/>
        <v>-0.1006563392478477</v>
      </c>
      <c r="BP219" s="4">
        <f t="shared" si="718"/>
        <v>0.46808221855718257</v>
      </c>
      <c r="BQ219" s="4">
        <f t="shared" si="719"/>
        <v>0.70424627425133712</v>
      </c>
      <c r="BR219" s="4">
        <f t="shared" si="720"/>
        <v>0.80942668824981867</v>
      </c>
      <c r="BS219" s="4">
        <f t="shared" si="721"/>
        <v>0.14316244300547229</v>
      </c>
      <c r="BT219" s="4">
        <f t="shared" si="722"/>
        <v>0.5660013403480838</v>
      </c>
      <c r="BU219" s="4">
        <f t="shared" si="723"/>
        <v>0.46821383007364875</v>
      </c>
      <c r="BV219" t="s">
        <v>277</v>
      </c>
      <c r="BW219" s="1">
        <f t="shared" si="697"/>
        <v>45163</v>
      </c>
      <c r="BX219">
        <f>group_stock_price_index[[#This Row],[VNINDEX]]</f>
        <v>1183.3699999999999</v>
      </c>
      <c r="BY219" s="5">
        <f t="shared" si="724"/>
        <v>0</v>
      </c>
      <c r="BZ219" s="5">
        <f t="shared" si="725"/>
        <v>0</v>
      </c>
      <c r="CA219" s="5">
        <f t="shared" si="726"/>
        <v>0</v>
      </c>
      <c r="CB219" s="5">
        <f t="shared" si="727"/>
        <v>0</v>
      </c>
      <c r="CC219" s="5">
        <f t="shared" si="728"/>
        <v>0</v>
      </c>
      <c r="CD219" s="5">
        <f t="shared" ref="CD219:CE219" si="813">IF(AVERAGE(BS219:BS223)&lt;0,0,AVERAGE(BS219:BS223))</f>
        <v>0</v>
      </c>
      <c r="CE219" s="5">
        <f t="shared" si="813"/>
        <v>0</v>
      </c>
      <c r="CF219" s="5">
        <f t="shared" ref="CF219:CG219" si="814">IF(AVERAGE(BE219:BE223)&lt;0,0,AVERAGE(BE219:BE223))</f>
        <v>0</v>
      </c>
      <c r="CG219" s="5">
        <f t="shared" si="814"/>
        <v>0</v>
      </c>
      <c r="CH219" s="5">
        <f t="shared" si="731"/>
        <v>0</v>
      </c>
      <c r="CI219" s="5">
        <f t="shared" si="732"/>
        <v>0</v>
      </c>
      <c r="CJ219" s="5">
        <f t="shared" si="733"/>
        <v>0</v>
      </c>
      <c r="CK219" s="5">
        <f t="shared" si="734"/>
        <v>0</v>
      </c>
      <c r="CL219" s="5">
        <f t="shared" si="735"/>
        <v>0</v>
      </c>
      <c r="CM219" s="5">
        <f t="shared" si="736"/>
        <v>0</v>
      </c>
      <c r="CN219" s="5">
        <f t="shared" si="737"/>
        <v>0</v>
      </c>
      <c r="CO219" s="5">
        <f t="shared" si="738"/>
        <v>0</v>
      </c>
      <c r="CP219" s="5">
        <f t="shared" si="739"/>
        <v>0</v>
      </c>
      <c r="CQ219" s="5">
        <f t="shared" si="740"/>
        <v>0</v>
      </c>
      <c r="CR219" s="5">
        <f t="shared" ref="CR219:CS219" si="815">IF(AVERAGE(BH219:BH223)&lt;0,0,AVERAGE(BH219:BH223))</f>
        <v>0</v>
      </c>
      <c r="CS219" s="5">
        <f t="shared" si="815"/>
        <v>0</v>
      </c>
      <c r="CT219" s="5">
        <f t="shared" si="742"/>
        <v>0.14495867954877387</v>
      </c>
      <c r="CU219" s="5">
        <f t="shared" si="743"/>
        <v>0</v>
      </c>
    </row>
    <row r="220" spans="1:99" x14ac:dyDescent="0.25">
      <c r="A220" s="1">
        <f>eod_group_score_df_positive[[#This Row],[date]]</f>
        <v>45162</v>
      </c>
      <c r="B220" s="1" t="s">
        <v>277</v>
      </c>
      <c r="C220" s="2">
        <f>AVERAGE(eod_group_score_df_positive!C220:C224)</f>
        <v>1.1064166416908801</v>
      </c>
      <c r="D220" s="2">
        <f>AVERAGE(eod_group_score_df_positive!D220:D224)</f>
        <v>0.7587548969684963</v>
      </c>
      <c r="E220" s="2">
        <f>AVERAGE(eod_group_score_df_positive!E220:E224)</f>
        <v>0.58609503480500214</v>
      </c>
      <c r="F220" s="2">
        <f>AVERAGE(eod_group_score_df_positive!F220:F224)</f>
        <v>0.5288258818673871</v>
      </c>
      <c r="G220" s="2">
        <f>AVERAGE(eod_group_score_df_positive!G220:G224)</f>
        <v>0.9867435967015703</v>
      </c>
      <c r="H220" s="2">
        <f>AVERAGE(eod_group_score_df_positive!H220:H224)</f>
        <v>0.74284411392891059</v>
      </c>
      <c r="I220" s="2">
        <f>AVERAGE(eod_group_score_df_positive!I220:I224)</f>
        <v>0.56110521236335231</v>
      </c>
      <c r="J220" s="2">
        <f>AVERAGE(eod_group_score_df_positive!J220:J224)</f>
        <v>0.19388702661076571</v>
      </c>
      <c r="K220" s="2">
        <f>AVERAGE(eod_group_score_df_positive!K220:K224)</f>
        <v>0.21903735620236842</v>
      </c>
      <c r="L220" s="2">
        <f>AVERAGE(eod_group_score_df_positive!L220:L224)</f>
        <v>0.17604680341437415</v>
      </c>
      <c r="M220" s="2">
        <f>AVERAGE(eod_group_score_df_positive!M220:M224)</f>
        <v>0.25400382551002065</v>
      </c>
      <c r="N220" s="2">
        <f>AVERAGE(eod_group_score_df_positive!N220:N224)</f>
        <v>0.28782280955066453</v>
      </c>
      <c r="O220" s="2">
        <f>AVERAGE(eod_group_score_df_positive!O220:O224)</f>
        <v>0.20238001998588487</v>
      </c>
      <c r="P220" s="2">
        <f>AVERAGE(eod_group_score_df_positive!P220:P224)</f>
        <v>0.28770971690688701</v>
      </c>
      <c r="Q220" s="2">
        <f>AVERAGE(eod_group_score_df_positive!Q220:Q224)</f>
        <v>0.24429163547618021</v>
      </c>
      <c r="R220" s="2">
        <f>AVERAGE(eod_group_score_df_positive!R220:R224)</f>
        <v>0.31634943539741839</v>
      </c>
      <c r="S220" s="2">
        <f>AVERAGE(eod_group_score_df_positive!S220:S224)</f>
        <v>0.19502446379050392</v>
      </c>
      <c r="T220" s="2">
        <f>AVERAGE(eod_group_score_df_positive!T220:T224)</f>
        <v>0.46326257944108074</v>
      </c>
      <c r="U220" s="2">
        <f>AVERAGE(eod_group_score_df_positive!U220:U224)</f>
        <v>0.36627844607551674</v>
      </c>
      <c r="V220" s="2">
        <f>AVERAGE(eod_group_score_df_positive!V220:V224)</f>
        <v>0.28571260043730839</v>
      </c>
      <c r="W220" s="2">
        <f>AVERAGE(eod_group_score_df_positive!W220:W224)</f>
        <v>0.22226702447361846</v>
      </c>
      <c r="X220" s="2">
        <f>AVERAGE(eod_group_score_df_positive!X220:X224)</f>
        <v>0.39849842432205168</v>
      </c>
      <c r="Y220" s="2">
        <f>AVERAGE(eod_group_score_df_positive!Y220:Y224)</f>
        <v>0.23629893364488114</v>
      </c>
      <c r="Z220" s="1" t="s">
        <v>277</v>
      </c>
      <c r="AA220" s="2">
        <f>ABS(AVERAGE(eod_group_score_df_negative!C220:C224))</f>
        <v>2.3463348147025438</v>
      </c>
      <c r="AB220" s="2">
        <f>ABS(AVERAGE(eod_group_score_df_negative!D220:D224))</f>
        <v>0.70130796510205928</v>
      </c>
      <c r="AC220" s="2">
        <f>ABS(AVERAGE(eod_group_score_df_negative!E220:E224))</f>
        <v>1.9915284851240149</v>
      </c>
      <c r="AD220" s="2">
        <f>ABS(AVERAGE(eod_group_score_df_negative!F220:F224))</f>
        <v>2.3921772611185257</v>
      </c>
      <c r="AE220" s="2">
        <f>ABS(AVERAGE(eod_group_score_df_negative!G220:G224))</f>
        <v>2.181093276666549</v>
      </c>
      <c r="AF220" s="2">
        <f>ABS(AVERAGE(eod_group_score_df_negative!H220:H224))</f>
        <v>1.0888126065802182</v>
      </c>
      <c r="AG220" s="2">
        <f>ABS(AVERAGE(eod_group_score_df_negative!I220:I224))</f>
        <v>1.776707626486703</v>
      </c>
      <c r="AH220" s="2">
        <f>ABS(AVERAGE(eod_group_score_df_negative!J220:J224))</f>
        <v>2.2181172356176857</v>
      </c>
      <c r="AI220" s="2">
        <f>ABS(AVERAGE(eod_group_score_df_negative!K220:K224))</f>
        <v>1.0659916786437362</v>
      </c>
      <c r="AJ220" s="2">
        <f>ABS(AVERAGE(eod_group_score_df_negative!L220:L224))</f>
        <v>1.6699596978431841</v>
      </c>
      <c r="AK220" s="2">
        <f>ABS(AVERAGE(eod_group_score_df_negative!M220:M224))</f>
        <v>1.5059480753639041</v>
      </c>
      <c r="AL220" s="2">
        <f>ABS(AVERAGE(eod_group_score_df_negative!N220:N224))</f>
        <v>2.056268195055611</v>
      </c>
      <c r="AM220" s="2">
        <f>ABS(AVERAGE(eod_group_score_df_negative!O220:O224))</f>
        <v>0.78328858352760111</v>
      </c>
      <c r="AN220" s="2">
        <f>ABS(AVERAGE(eod_group_score_df_negative!P220:P224))</f>
        <v>1.9868196331190433</v>
      </c>
      <c r="AO220" s="2">
        <f>ABS(AVERAGE(eod_group_score_df_negative!Q220:Q224))</f>
        <v>1.4990842721935942</v>
      </c>
      <c r="AP220" s="2">
        <f>ABS(AVERAGE(eod_group_score_df_negative!R220:R224))</f>
        <v>2.6027868687652989</v>
      </c>
      <c r="AQ220" s="2">
        <f>ABS(AVERAGE(eod_group_score_df_negative!S220:S224))</f>
        <v>1.7876837875541214</v>
      </c>
      <c r="AR220" s="2">
        <f>ABS(AVERAGE(eod_group_score_df_negative!T220:T224))</f>
        <v>1.5699235868071097</v>
      </c>
      <c r="AS220" s="2">
        <f>ABS(AVERAGE(eod_group_score_df_negative!U220:U224))</f>
        <v>1.3202634179510373</v>
      </c>
      <c r="AT220" s="2">
        <f>ABS(AVERAGE(eod_group_score_df_negative!V220:V224))</f>
        <v>2.7640606030702988</v>
      </c>
      <c r="AU220" s="2">
        <f>ABS(AVERAGE(eod_group_score_df_negative!W220:W224))</f>
        <v>1.767058391738604</v>
      </c>
      <c r="AV220" s="2">
        <f>ABS(AVERAGE(eod_group_score_df_negative!X220:X224))</f>
        <v>1.6697592820137692</v>
      </c>
      <c r="AW220" s="2">
        <f>ABS(AVERAGE(eod_group_score_df_negative!Y220:Y224))</f>
        <v>0.9768215112180012</v>
      </c>
      <c r="AX220" t="s">
        <v>277</v>
      </c>
      <c r="AY220" s="4">
        <f t="shared" si="701"/>
        <v>-0.35911017305219589</v>
      </c>
      <c r="AZ220" s="4">
        <f t="shared" si="702"/>
        <v>3.9345519538090248E-2</v>
      </c>
      <c r="BA220" s="4">
        <f t="shared" si="703"/>
        <v>-0.54524388043980743</v>
      </c>
      <c r="BB220" s="4">
        <f t="shared" si="704"/>
        <v>-0.63791488335968738</v>
      </c>
      <c r="BC220" s="4">
        <f t="shared" si="705"/>
        <v>-0.37702373187389465</v>
      </c>
      <c r="BD220" s="4">
        <f t="shared" si="706"/>
        <v>-0.18888282328095948</v>
      </c>
      <c r="BE220" s="4">
        <f t="shared" si="707"/>
        <v>-0.51997422288145723</v>
      </c>
      <c r="BF220" s="4">
        <f t="shared" si="708"/>
        <v>-0.8392316053109844</v>
      </c>
      <c r="BG220" s="4">
        <f t="shared" si="709"/>
        <v>-0.65909352977600166</v>
      </c>
      <c r="BH220" s="4">
        <f t="shared" si="710"/>
        <v>-0.80926740691926558</v>
      </c>
      <c r="BI220" s="4">
        <f t="shared" si="711"/>
        <v>-0.71135140070147129</v>
      </c>
      <c r="BJ220" s="4">
        <f t="shared" si="712"/>
        <v>-0.75442693224360668</v>
      </c>
      <c r="BK220" s="4">
        <f t="shared" si="713"/>
        <v>-0.58935484144572148</v>
      </c>
      <c r="BL220" s="4">
        <f t="shared" si="714"/>
        <v>-0.7470160436455946</v>
      </c>
      <c r="BM220" s="4">
        <f t="shared" si="715"/>
        <v>-0.71974875366643731</v>
      </c>
      <c r="BN220" s="4">
        <f t="shared" si="716"/>
        <v>-0.78325819527762308</v>
      </c>
      <c r="BO220" s="4">
        <f t="shared" si="717"/>
        <v>-0.80327467376176709</v>
      </c>
      <c r="BP220" s="4">
        <f t="shared" si="718"/>
        <v>-0.54429890668011716</v>
      </c>
      <c r="BQ220" s="4">
        <f t="shared" si="719"/>
        <v>-0.56564559245384993</v>
      </c>
      <c r="BR220" s="4">
        <f t="shared" si="720"/>
        <v>-0.81263354264592236</v>
      </c>
      <c r="BS220" s="4">
        <f t="shared" si="721"/>
        <v>-0.77654030591251755</v>
      </c>
      <c r="BT220" s="4">
        <f t="shared" si="722"/>
        <v>-0.61465302597320726</v>
      </c>
      <c r="BU220" s="4">
        <f t="shared" si="723"/>
        <v>-0.6104279098658012</v>
      </c>
      <c r="BV220" t="s">
        <v>277</v>
      </c>
      <c r="BW220" s="1">
        <f t="shared" si="697"/>
        <v>45162</v>
      </c>
      <c r="BX220">
        <f>group_stock_price_index[[#This Row],[VNINDEX]]</f>
        <v>1189.3900000000001</v>
      </c>
      <c r="BY220" s="5">
        <f t="shared" si="724"/>
        <v>0</v>
      </c>
      <c r="BZ220" s="5">
        <f t="shared" si="725"/>
        <v>0</v>
      </c>
      <c r="CA220" s="5">
        <f t="shared" si="726"/>
        <v>0</v>
      </c>
      <c r="CB220" s="5">
        <f t="shared" si="727"/>
        <v>0</v>
      </c>
      <c r="CC220" s="5">
        <f t="shared" si="728"/>
        <v>0</v>
      </c>
      <c r="CD220" s="5">
        <f t="shared" ref="CD220:CE220" si="816">IF(AVERAGE(BS220:BS224)&lt;0,0,AVERAGE(BS220:BS224))</f>
        <v>0</v>
      </c>
      <c r="CE220" s="5">
        <f t="shared" si="816"/>
        <v>0</v>
      </c>
      <c r="CF220" s="5">
        <f t="shared" ref="CF220:CG220" si="817">IF(AVERAGE(BE220:BE224)&lt;0,0,AVERAGE(BE220:BE224))</f>
        <v>0</v>
      </c>
      <c r="CG220" s="5">
        <f t="shared" si="817"/>
        <v>0</v>
      </c>
      <c r="CH220" s="5">
        <f t="shared" si="731"/>
        <v>0</v>
      </c>
      <c r="CI220" s="5">
        <f t="shared" si="732"/>
        <v>0</v>
      </c>
      <c r="CJ220" s="5">
        <f t="shared" si="733"/>
        <v>0</v>
      </c>
      <c r="CK220" s="5">
        <f t="shared" si="734"/>
        <v>0</v>
      </c>
      <c r="CL220" s="5">
        <f t="shared" si="735"/>
        <v>0</v>
      </c>
      <c r="CM220" s="5">
        <f t="shared" si="736"/>
        <v>0</v>
      </c>
      <c r="CN220" s="5">
        <f t="shared" si="737"/>
        <v>0</v>
      </c>
      <c r="CO220" s="5">
        <f t="shared" si="738"/>
        <v>0</v>
      </c>
      <c r="CP220" s="5">
        <f t="shared" si="739"/>
        <v>0</v>
      </c>
      <c r="CQ220" s="5">
        <f t="shared" si="740"/>
        <v>0</v>
      </c>
      <c r="CR220" s="5">
        <f t="shared" ref="CR220:CS220" si="818">IF(AVERAGE(BH220:BH224)&lt;0,0,AVERAGE(BH220:BH224))</f>
        <v>0</v>
      </c>
      <c r="CS220" s="5">
        <f t="shared" si="818"/>
        <v>0</v>
      </c>
      <c r="CT220" s="5">
        <f t="shared" si="742"/>
        <v>0</v>
      </c>
      <c r="CU220" s="5">
        <f t="shared" si="743"/>
        <v>0</v>
      </c>
    </row>
    <row r="221" spans="1:99" x14ac:dyDescent="0.25">
      <c r="A221" s="1">
        <f>eod_group_score_df_positive[[#This Row],[date]]</f>
        <v>45161</v>
      </c>
      <c r="B221" s="1" t="s">
        <v>277</v>
      </c>
      <c r="C221" s="2">
        <f>AVERAGE(eod_group_score_df_positive!C221:C225)</f>
        <v>0.73077513027192686</v>
      </c>
      <c r="D221" s="2">
        <f>AVERAGE(eod_group_score_df_positive!D221:D225)</f>
        <v>0.73911905243530573</v>
      </c>
      <c r="E221" s="2">
        <f>AVERAGE(eod_group_score_df_positive!E221:E225)</f>
        <v>0.1605942347238008</v>
      </c>
      <c r="F221" s="2">
        <f>AVERAGE(eod_group_score_df_positive!F221:F225)</f>
        <v>0.30067590020621371</v>
      </c>
      <c r="G221" s="2">
        <f>AVERAGE(eod_group_score_df_positive!G221:G225)</f>
        <v>0.63920580095755275</v>
      </c>
      <c r="H221" s="2">
        <f>AVERAGE(eod_group_score_df_positive!H221:H225)</f>
        <v>0.65765932983463005</v>
      </c>
      <c r="I221" s="2">
        <f>AVERAGE(eod_group_score_df_positive!I221:I225)</f>
        <v>0.42763982280175161</v>
      </c>
      <c r="J221" s="2">
        <f>AVERAGE(eod_group_score_df_positive!J221:J225)</f>
        <v>7.5784636653338358E-2</v>
      </c>
      <c r="K221" s="2">
        <f>AVERAGE(eod_group_score_df_positive!K221:K225)</f>
        <v>0.15089538942029262</v>
      </c>
      <c r="L221" s="2">
        <f>AVERAGE(eod_group_score_df_positive!L221:L225)</f>
        <v>0.11956416072454416</v>
      </c>
      <c r="M221" s="2">
        <f>AVERAGE(eod_group_score_df_positive!M221:M225)</f>
        <v>0.14762056520293593</v>
      </c>
      <c r="N221" s="2">
        <f>AVERAGE(eod_group_score_df_positive!N221:N225)</f>
        <v>0.1639355361290559</v>
      </c>
      <c r="O221" s="2">
        <f>AVERAGE(eod_group_score_df_positive!O221:O225)</f>
        <v>0.20886013475922333</v>
      </c>
      <c r="P221" s="2">
        <f>AVERAGE(eod_group_score_df_positive!P221:P225)</f>
        <v>0.18840459966391887</v>
      </c>
      <c r="Q221" s="2">
        <f>AVERAGE(eod_group_score_df_positive!Q221:Q225)</f>
        <v>0.18756806216380389</v>
      </c>
      <c r="R221" s="2">
        <f>AVERAGE(eod_group_score_df_positive!R221:R225)</f>
        <v>0.29055512370794884</v>
      </c>
      <c r="S221" s="2">
        <f>AVERAGE(eod_group_score_df_positive!S221:S225)</f>
        <v>3.8815207527853238E-2</v>
      </c>
      <c r="T221" s="2">
        <f>AVERAGE(eod_group_score_df_positive!T221:T225)</f>
        <v>0.10897192287895401</v>
      </c>
      <c r="U221" s="2">
        <f>AVERAGE(eod_group_score_df_positive!U221:U225)</f>
        <v>9.8802201080607402E-2</v>
      </c>
      <c r="V221" s="2">
        <f>AVERAGE(eod_group_score_df_positive!V221:V225)</f>
        <v>0.21547048182418696</v>
      </c>
      <c r="W221" s="2">
        <f>AVERAGE(eod_group_score_df_positive!W221:W225)</f>
        <v>5.1521394825245537E-2</v>
      </c>
      <c r="X221" s="2">
        <f>AVERAGE(eod_group_score_df_positive!X221:X225)</f>
        <v>0.16196106609904054</v>
      </c>
      <c r="Y221" s="2">
        <f>AVERAGE(eod_group_score_df_positive!Y221:Y225)</f>
        <v>0.17956177267033721</v>
      </c>
      <c r="Z221" s="1" t="s">
        <v>277</v>
      </c>
      <c r="AA221" s="2">
        <f>ABS(AVERAGE(eod_group_score_df_negative!C221:C225))</f>
        <v>2.4397644789317994</v>
      </c>
      <c r="AB221" s="2">
        <f>ABS(AVERAGE(eod_group_score_df_negative!D221:D225))</f>
        <v>0.78237773049785819</v>
      </c>
      <c r="AC221" s="2">
        <f>ABS(AVERAGE(eod_group_score_df_negative!E221:E225))</f>
        <v>2.2875329251433052</v>
      </c>
      <c r="AD221" s="2">
        <f>ABS(AVERAGE(eod_group_score_df_negative!F221:F225))</f>
        <v>2.5760221761362105</v>
      </c>
      <c r="AE221" s="2">
        <f>ABS(AVERAGE(eod_group_score_df_negative!G221:G225))</f>
        <v>2.2581444952695389</v>
      </c>
      <c r="AF221" s="2">
        <f>ABS(AVERAGE(eod_group_score_df_negative!H221:H225))</f>
        <v>1.1779354866779836</v>
      </c>
      <c r="AG221" s="2">
        <f>ABS(AVERAGE(eod_group_score_df_negative!I221:I225))</f>
        <v>2.1476888490547799</v>
      </c>
      <c r="AH221" s="2">
        <f>ABS(AVERAGE(eod_group_score_df_negative!J221:J225))</f>
        <v>2.4590752853930296</v>
      </c>
      <c r="AI221" s="2">
        <f>ABS(AVERAGE(eod_group_score_df_negative!K221:K225))</f>
        <v>1.1860698096140774</v>
      </c>
      <c r="AJ221" s="2">
        <f>ABS(AVERAGE(eod_group_score_df_negative!L221:L225))</f>
        <v>1.8319807447117999</v>
      </c>
      <c r="AK221" s="2">
        <f>ABS(AVERAGE(eod_group_score_df_negative!M221:M225))</f>
        <v>1.5507104476663627</v>
      </c>
      <c r="AL221" s="2">
        <f>ABS(AVERAGE(eod_group_score_df_negative!N221:N225))</f>
        <v>2.2970900304755575</v>
      </c>
      <c r="AM221" s="2">
        <f>ABS(AVERAGE(eod_group_score_df_negative!O221:O225))</f>
        <v>0.8264447339115627</v>
      </c>
      <c r="AN221" s="2">
        <f>ABS(AVERAGE(eod_group_score_df_negative!P221:P225))</f>
        <v>2.0188457022767925</v>
      </c>
      <c r="AO221" s="2">
        <f>ABS(AVERAGE(eod_group_score_df_negative!Q221:Q225))</f>
        <v>1.5799115095182843</v>
      </c>
      <c r="AP221" s="2">
        <f>ABS(AVERAGE(eod_group_score_df_negative!R221:R225))</f>
        <v>2.7053845069036888</v>
      </c>
      <c r="AQ221" s="2">
        <f>ABS(AVERAGE(eod_group_score_df_negative!S221:S225))</f>
        <v>1.9374000735640156</v>
      </c>
      <c r="AR221" s="2">
        <f>ABS(AVERAGE(eod_group_score_df_negative!T221:T225))</f>
        <v>1.7529785402969558</v>
      </c>
      <c r="AS221" s="2">
        <f>ABS(AVERAGE(eod_group_score_df_negative!U221:U225))</f>
        <v>1.5397758115869975</v>
      </c>
      <c r="AT221" s="2">
        <f>ABS(AVERAGE(eod_group_score_df_negative!V221:V225))</f>
        <v>2.9624666681874015</v>
      </c>
      <c r="AU221" s="2">
        <f>ABS(AVERAGE(eod_group_score_df_negative!W221:W225))</f>
        <v>2.0211514863748414</v>
      </c>
      <c r="AV221" s="2">
        <f>ABS(AVERAGE(eod_group_score_df_negative!X221:X225))</f>
        <v>1.891306392207079</v>
      </c>
      <c r="AW221" s="2">
        <f>ABS(AVERAGE(eod_group_score_df_negative!Y221:Y225))</f>
        <v>1.0687859024804096</v>
      </c>
      <c r="AX221" t="s">
        <v>277</v>
      </c>
      <c r="AY221" s="4">
        <f t="shared" si="701"/>
        <v>-0.53902160493401974</v>
      </c>
      <c r="AZ221" s="4">
        <f t="shared" si="702"/>
        <v>-2.8431659237003273E-2</v>
      </c>
      <c r="BA221" s="4">
        <f t="shared" si="703"/>
        <v>-0.86880237484680445</v>
      </c>
      <c r="BB221" s="4">
        <f t="shared" si="704"/>
        <v>-0.79095762417409632</v>
      </c>
      <c r="BC221" s="4">
        <f t="shared" si="705"/>
        <v>-0.55876526094209467</v>
      </c>
      <c r="BD221" s="4">
        <f t="shared" si="706"/>
        <v>-0.28343736436988265</v>
      </c>
      <c r="BE221" s="4">
        <f t="shared" si="707"/>
        <v>-0.66789495455469772</v>
      </c>
      <c r="BF221" s="4">
        <f t="shared" si="708"/>
        <v>-0.94020605557394399</v>
      </c>
      <c r="BG221" s="4">
        <f t="shared" si="709"/>
        <v>-0.77427177681322201</v>
      </c>
      <c r="BH221" s="4">
        <f t="shared" si="710"/>
        <v>-0.87746716932674329</v>
      </c>
      <c r="BI221" s="4">
        <f t="shared" si="711"/>
        <v>-0.82615807627096949</v>
      </c>
      <c r="BJ221" s="4">
        <f t="shared" si="712"/>
        <v>-0.86677461757926266</v>
      </c>
      <c r="BK221" s="4">
        <f t="shared" si="713"/>
        <v>-0.59652438411233211</v>
      </c>
      <c r="BL221" s="4">
        <f t="shared" si="714"/>
        <v>-0.82928569587394307</v>
      </c>
      <c r="BM221" s="4">
        <f t="shared" si="715"/>
        <v>-0.78775645821434004</v>
      </c>
      <c r="BN221" s="4">
        <f t="shared" si="716"/>
        <v>-0.80603405973929443</v>
      </c>
      <c r="BO221" s="4">
        <f t="shared" si="717"/>
        <v>-0.96071763243687947</v>
      </c>
      <c r="BP221" s="4">
        <f t="shared" si="718"/>
        <v>-0.88294863366764142</v>
      </c>
      <c r="BQ221" s="4">
        <f t="shared" si="719"/>
        <v>-0.87940494707388717</v>
      </c>
      <c r="BR221" s="4">
        <f t="shared" si="720"/>
        <v>-0.86439600806869243</v>
      </c>
      <c r="BS221" s="4">
        <f t="shared" si="721"/>
        <v>-0.950285068818564</v>
      </c>
      <c r="BT221" s="4">
        <f t="shared" si="722"/>
        <v>-0.84224065360422817</v>
      </c>
      <c r="BU221" s="4">
        <f t="shared" si="723"/>
        <v>-0.7123208922567924</v>
      </c>
      <c r="BV221" t="s">
        <v>277</v>
      </c>
      <c r="BW221" s="1">
        <f t="shared" si="697"/>
        <v>45161</v>
      </c>
      <c r="BX221">
        <f>group_stock_price_index[[#This Row],[VNINDEX]]</f>
        <v>1172.56</v>
      </c>
      <c r="BY221" s="5">
        <f t="shared" si="724"/>
        <v>0</v>
      </c>
      <c r="BZ221" s="5">
        <f t="shared" si="725"/>
        <v>0</v>
      </c>
      <c r="CA221" s="5">
        <f t="shared" si="726"/>
        <v>0</v>
      </c>
      <c r="CB221" s="5">
        <f t="shared" si="727"/>
        <v>0</v>
      </c>
      <c r="CC221" s="5">
        <f t="shared" si="728"/>
        <v>0</v>
      </c>
      <c r="CD221" s="5">
        <f t="shared" ref="CD221:CE221" si="819">IF(AVERAGE(BS221:BS225)&lt;0,0,AVERAGE(BS221:BS225))</f>
        <v>0</v>
      </c>
      <c r="CE221" s="5">
        <f t="shared" si="819"/>
        <v>0</v>
      </c>
      <c r="CF221" s="5">
        <f t="shared" ref="CF221:CG221" si="820">IF(AVERAGE(BE221:BE225)&lt;0,0,AVERAGE(BE221:BE225))</f>
        <v>0</v>
      </c>
      <c r="CG221" s="5">
        <f t="shared" si="820"/>
        <v>0</v>
      </c>
      <c r="CH221" s="5">
        <f t="shared" si="731"/>
        <v>0</v>
      </c>
      <c r="CI221" s="5">
        <f t="shared" si="732"/>
        <v>0</v>
      </c>
      <c r="CJ221" s="5">
        <f t="shared" si="733"/>
        <v>0</v>
      </c>
      <c r="CK221" s="5">
        <f t="shared" si="734"/>
        <v>0</v>
      </c>
      <c r="CL221" s="5">
        <f t="shared" si="735"/>
        <v>0</v>
      </c>
      <c r="CM221" s="5">
        <f t="shared" si="736"/>
        <v>0</v>
      </c>
      <c r="CN221" s="5">
        <f t="shared" si="737"/>
        <v>0</v>
      </c>
      <c r="CO221" s="5">
        <f t="shared" si="738"/>
        <v>0</v>
      </c>
      <c r="CP221" s="5">
        <f t="shared" si="739"/>
        <v>0</v>
      </c>
      <c r="CQ221" s="5">
        <f t="shared" si="740"/>
        <v>0</v>
      </c>
      <c r="CR221" s="5">
        <f t="shared" ref="CR221:CS221" si="821">IF(AVERAGE(BH221:BH225)&lt;0,0,AVERAGE(BH221:BH225))</f>
        <v>0</v>
      </c>
      <c r="CS221" s="5">
        <f t="shared" si="821"/>
        <v>0</v>
      </c>
      <c r="CT221" s="5">
        <f t="shared" si="742"/>
        <v>0</v>
      </c>
      <c r="CU221" s="5">
        <f t="shared" si="743"/>
        <v>0</v>
      </c>
    </row>
    <row r="222" spans="1:99" x14ac:dyDescent="0.25">
      <c r="A222" s="1">
        <f>eod_group_score_df_positive[[#This Row],[date]]</f>
        <v>45160</v>
      </c>
      <c r="B222" s="1" t="s">
        <v>277</v>
      </c>
      <c r="C222" s="2">
        <f>AVERAGE(eod_group_score_df_positive!C222:C226)</f>
        <v>0.73045918107346341</v>
      </c>
      <c r="D222" s="2">
        <f>AVERAGE(eod_group_score_df_positive!D222:D226)</f>
        <v>0.72449011793854112</v>
      </c>
      <c r="E222" s="2">
        <f>AVERAGE(eod_group_score_df_positive!E222:E226)</f>
        <v>0.25920052790227971</v>
      </c>
      <c r="F222" s="2">
        <f>AVERAGE(eod_group_score_df_positive!F222:F226)</f>
        <v>0.28579041492002122</v>
      </c>
      <c r="G222" s="2">
        <f>AVERAGE(eod_group_score_df_positive!G222:G226)</f>
        <v>0.69047572670357094</v>
      </c>
      <c r="H222" s="2">
        <f>AVERAGE(eod_group_score_df_positive!H222:H226)</f>
        <v>0.73572825580573187</v>
      </c>
      <c r="I222" s="2">
        <f>AVERAGE(eod_group_score_df_positive!I222:I226)</f>
        <v>0.42193958873849768</v>
      </c>
      <c r="J222" s="2">
        <f>AVERAGE(eod_group_score_df_positive!J222:J226)</f>
        <v>7.7471132815723001E-2</v>
      </c>
      <c r="K222" s="2">
        <f>AVERAGE(eod_group_score_df_positive!K222:K226)</f>
        <v>0.15459577654005291</v>
      </c>
      <c r="L222" s="2">
        <f>AVERAGE(eod_group_score_df_positive!L222:L226)</f>
        <v>0.12397092417477636</v>
      </c>
      <c r="M222" s="2">
        <f>AVERAGE(eod_group_score_df_positive!M222:M226)</f>
        <v>0.13099810625799008</v>
      </c>
      <c r="N222" s="2">
        <f>AVERAGE(eod_group_score_df_positive!N222:N226)</f>
        <v>0.17202484614026914</v>
      </c>
      <c r="O222" s="2">
        <f>AVERAGE(eod_group_score_df_positive!O222:O226)</f>
        <v>0.25503807402781808</v>
      </c>
      <c r="P222" s="2">
        <f>AVERAGE(eod_group_score_df_positive!P222:P226)</f>
        <v>0.34084262934423676</v>
      </c>
      <c r="Q222" s="2">
        <f>AVERAGE(eod_group_score_df_positive!Q222:Q226)</f>
        <v>0.35264427977460422</v>
      </c>
      <c r="R222" s="2">
        <f>AVERAGE(eod_group_score_df_positive!R222:R226)</f>
        <v>0.30834933126495728</v>
      </c>
      <c r="S222" s="2">
        <f>AVERAGE(eod_group_score_df_positive!S222:S226)</f>
        <v>4.0827163343211528E-2</v>
      </c>
      <c r="T222" s="2">
        <f>AVERAGE(eod_group_score_df_positive!T222:T226)</f>
        <v>9.8972213399561179E-2</v>
      </c>
      <c r="U222" s="2">
        <f>AVERAGE(eod_group_score_df_positive!U222:U226)</f>
        <v>9.9040395278837151E-2</v>
      </c>
      <c r="V222" s="2">
        <f>AVERAGE(eod_group_score_df_positive!V222:V226)</f>
        <v>0.21442307015865639</v>
      </c>
      <c r="W222" s="2">
        <f>AVERAGE(eod_group_score_df_positive!W222:W226)</f>
        <v>5.6291054584867398E-2</v>
      </c>
      <c r="X222" s="2">
        <f>AVERAGE(eod_group_score_df_positive!X222:X226)</f>
        <v>0.29371219027781803</v>
      </c>
      <c r="Y222" s="2">
        <f>AVERAGE(eod_group_score_df_positive!Y222:Y226)</f>
        <v>0.1503820985061303</v>
      </c>
      <c r="Z222" s="1" t="s">
        <v>277</v>
      </c>
      <c r="AA222" s="2">
        <f>ABS(AVERAGE(eod_group_score_df_negative!C222:C226))</f>
        <v>2.4862558658315397</v>
      </c>
      <c r="AB222" s="2">
        <f>ABS(AVERAGE(eod_group_score_df_negative!D222:D226))</f>
        <v>0.79725192028348801</v>
      </c>
      <c r="AC222" s="2">
        <f>ABS(AVERAGE(eod_group_score_df_negative!E222:E226))</f>
        <v>2.2624516762413034</v>
      </c>
      <c r="AD222" s="2">
        <f>ABS(AVERAGE(eod_group_score_df_negative!F222:F226))</f>
        <v>2.612414280767875</v>
      </c>
      <c r="AE222" s="2">
        <f>ABS(AVERAGE(eod_group_score_df_negative!G222:G226))</f>
        <v>2.1943348078240863</v>
      </c>
      <c r="AF222" s="2">
        <f>ABS(AVERAGE(eod_group_score_df_negative!H222:H226))</f>
        <v>1.1790303209717994</v>
      </c>
      <c r="AG222" s="2">
        <f>ABS(AVERAGE(eod_group_score_df_negative!I222:I226))</f>
        <v>2.1538451106860128</v>
      </c>
      <c r="AH222" s="2">
        <f>ABS(AVERAGE(eod_group_score_df_negative!J222:J226))</f>
        <v>2.4492823891439426</v>
      </c>
      <c r="AI222" s="2">
        <f>ABS(AVERAGE(eod_group_score_df_negative!K222:K226))</f>
        <v>1.1791815487419846</v>
      </c>
      <c r="AJ222" s="2">
        <f>ABS(AVERAGE(eod_group_score_df_negative!L222:L226))</f>
        <v>1.782751550675187</v>
      </c>
      <c r="AK222" s="2">
        <f>ABS(AVERAGE(eod_group_score_df_negative!M222:M226))</f>
        <v>1.5507191980678869</v>
      </c>
      <c r="AL222" s="2">
        <f>ABS(AVERAGE(eod_group_score_df_negative!N222:N226))</f>
        <v>2.2855252484088497</v>
      </c>
      <c r="AM222" s="2">
        <f>ABS(AVERAGE(eod_group_score_df_negative!O222:O226))</f>
        <v>0.82763745568738734</v>
      </c>
      <c r="AN222" s="2">
        <f>ABS(AVERAGE(eod_group_score_df_negative!P222:P226))</f>
        <v>2.019422758252861</v>
      </c>
      <c r="AO222" s="2">
        <f>ABS(AVERAGE(eod_group_score_df_negative!Q222:Q226))</f>
        <v>1.5272190149322644</v>
      </c>
      <c r="AP222" s="2">
        <f>ABS(AVERAGE(eod_group_score_df_negative!R222:R226))</f>
        <v>2.6951749960146545</v>
      </c>
      <c r="AQ222" s="2">
        <f>ABS(AVERAGE(eod_group_score_df_negative!S222:S226))</f>
        <v>1.9100732974569692</v>
      </c>
      <c r="AR222" s="2">
        <f>ABS(AVERAGE(eod_group_score_df_negative!T222:T226))</f>
        <v>1.7281428431261485</v>
      </c>
      <c r="AS222" s="2">
        <f>ABS(AVERAGE(eod_group_score_df_negative!U222:U226))</f>
        <v>1.6515284345534098</v>
      </c>
      <c r="AT222" s="2">
        <f>ABS(AVERAGE(eod_group_score_df_negative!V222:V226))</f>
        <v>3.1134611098399541</v>
      </c>
      <c r="AU222" s="2">
        <f>ABS(AVERAGE(eod_group_score_df_negative!W222:W226))</f>
        <v>1.9999040648015161</v>
      </c>
      <c r="AV222" s="2">
        <f>ABS(AVERAGE(eod_group_score_df_negative!X222:X226))</f>
        <v>1.9059060096510181</v>
      </c>
      <c r="AW222" s="2">
        <f>ABS(AVERAGE(eod_group_score_df_negative!Y222:Y226))</f>
        <v>1.1441753660198548</v>
      </c>
      <c r="AX222" t="s">
        <v>277</v>
      </c>
      <c r="AY222" s="4">
        <f t="shared" si="701"/>
        <v>-0.54583531931043583</v>
      </c>
      <c r="AZ222" s="4">
        <f t="shared" si="702"/>
        <v>-4.7814807317776556E-2</v>
      </c>
      <c r="BA222" s="4">
        <f t="shared" si="703"/>
        <v>-0.79442008102754158</v>
      </c>
      <c r="BB222" s="4">
        <f t="shared" si="704"/>
        <v>-0.80278106971171792</v>
      </c>
      <c r="BC222" s="4">
        <f t="shared" si="705"/>
        <v>-0.52130254764434614</v>
      </c>
      <c r="BD222" s="4">
        <f t="shared" si="706"/>
        <v>-0.23151851650777233</v>
      </c>
      <c r="BE222" s="4">
        <f t="shared" si="707"/>
        <v>-0.67237976929300913</v>
      </c>
      <c r="BF222" s="4">
        <f t="shared" si="708"/>
        <v>-0.93867931150194739</v>
      </c>
      <c r="BG222" s="4">
        <f t="shared" si="709"/>
        <v>-0.76818352867505457</v>
      </c>
      <c r="BH222" s="4">
        <f t="shared" si="710"/>
        <v>-0.86996437519358294</v>
      </c>
      <c r="BI222" s="4">
        <f t="shared" si="711"/>
        <v>-0.84420912370821888</v>
      </c>
      <c r="BJ222" s="4">
        <f t="shared" si="712"/>
        <v>-0.86000297896525246</v>
      </c>
      <c r="BK222" s="4">
        <f t="shared" si="713"/>
        <v>-0.52887440968596544</v>
      </c>
      <c r="BL222" s="4">
        <f t="shared" si="714"/>
        <v>-0.71118279229503378</v>
      </c>
      <c r="BM222" s="4">
        <f t="shared" si="715"/>
        <v>-0.62481922939019585</v>
      </c>
      <c r="BN222" s="4">
        <f t="shared" si="716"/>
        <v>-0.79467499000133668</v>
      </c>
      <c r="BO222" s="4">
        <f t="shared" si="717"/>
        <v>-0.9581453137527417</v>
      </c>
      <c r="BP222" s="4">
        <f t="shared" si="718"/>
        <v>-0.89166285610085383</v>
      </c>
      <c r="BQ222" s="4">
        <f t="shared" si="719"/>
        <v>-0.88684775646516223</v>
      </c>
      <c r="BR222" s="4">
        <f t="shared" si="720"/>
        <v>-0.87113549717421612</v>
      </c>
      <c r="BS222" s="4">
        <f t="shared" si="721"/>
        <v>-0.94524736095894824</v>
      </c>
      <c r="BT222" s="4">
        <f t="shared" si="722"/>
        <v>-0.7329425713177673</v>
      </c>
      <c r="BU222" s="4">
        <f t="shared" si="723"/>
        <v>-0.7676702616500779</v>
      </c>
      <c r="BV222" t="s">
        <v>277</v>
      </c>
      <c r="BW222" s="1">
        <f t="shared" si="697"/>
        <v>45160</v>
      </c>
      <c r="BX222">
        <f>group_stock_price_index[[#This Row],[VNINDEX]]</f>
        <v>1180.49</v>
      </c>
      <c r="BY222" s="5">
        <f t="shared" si="724"/>
        <v>0</v>
      </c>
      <c r="BZ222" s="5">
        <f t="shared" si="725"/>
        <v>0</v>
      </c>
      <c r="CA222" s="5">
        <f t="shared" si="726"/>
        <v>0</v>
      </c>
      <c r="CB222" s="5">
        <f t="shared" si="727"/>
        <v>0</v>
      </c>
      <c r="CC222" s="5">
        <f t="shared" si="728"/>
        <v>0</v>
      </c>
      <c r="CD222" s="5">
        <f t="shared" ref="CD222:CE222" si="822">IF(AVERAGE(BS222:BS226)&lt;0,0,AVERAGE(BS222:BS226))</f>
        <v>0</v>
      </c>
      <c r="CE222" s="5">
        <f t="shared" si="822"/>
        <v>0</v>
      </c>
      <c r="CF222" s="5">
        <f t="shared" ref="CF222:CG222" si="823">IF(AVERAGE(BE222:BE226)&lt;0,0,AVERAGE(BE222:BE226))</f>
        <v>0</v>
      </c>
      <c r="CG222" s="5">
        <f t="shared" si="823"/>
        <v>0</v>
      </c>
      <c r="CH222" s="5">
        <f t="shared" si="731"/>
        <v>0</v>
      </c>
      <c r="CI222" s="5">
        <f t="shared" si="732"/>
        <v>0</v>
      </c>
      <c r="CJ222" s="5">
        <f t="shared" si="733"/>
        <v>0</v>
      </c>
      <c r="CK222" s="5">
        <f t="shared" si="734"/>
        <v>0</v>
      </c>
      <c r="CL222" s="5">
        <f t="shared" si="735"/>
        <v>8.4225250638514833E-3</v>
      </c>
      <c r="CM222" s="5">
        <f t="shared" si="736"/>
        <v>0</v>
      </c>
      <c r="CN222" s="5">
        <f t="shared" si="737"/>
        <v>0</v>
      </c>
      <c r="CO222" s="5">
        <f t="shared" si="738"/>
        <v>0</v>
      </c>
      <c r="CP222" s="5">
        <f t="shared" si="739"/>
        <v>0</v>
      </c>
      <c r="CQ222" s="5">
        <f t="shared" si="740"/>
        <v>0</v>
      </c>
      <c r="CR222" s="5">
        <f t="shared" ref="CR222:CS222" si="824">IF(AVERAGE(BH222:BH226)&lt;0,0,AVERAGE(BH222:BH226))</f>
        <v>0</v>
      </c>
      <c r="CS222" s="5">
        <f t="shared" si="824"/>
        <v>0</v>
      </c>
      <c r="CT222" s="5">
        <f t="shared" si="742"/>
        <v>0</v>
      </c>
      <c r="CU222" s="5">
        <f t="shared" si="743"/>
        <v>0</v>
      </c>
    </row>
    <row r="223" spans="1:99" x14ac:dyDescent="0.25">
      <c r="A223" s="1">
        <f>eod_group_score_df_positive[[#This Row],[date]]</f>
        <v>45159</v>
      </c>
      <c r="B223" s="1" t="s">
        <v>277</v>
      </c>
      <c r="C223" s="2">
        <f>AVERAGE(eod_group_score_df_positive!C223:C227)</f>
        <v>0.12667484533743445</v>
      </c>
      <c r="D223" s="2">
        <f>AVERAGE(eod_group_score_df_positive!D223:D227)</f>
        <v>0.54717075935269821</v>
      </c>
      <c r="E223" s="2">
        <f>AVERAGE(eod_group_score_df_positive!E223:E227)</f>
        <v>0.28230341730745068</v>
      </c>
      <c r="F223" s="2">
        <f>AVERAGE(eod_group_score_df_positive!F223:F227)</f>
        <v>0.12791529282239464</v>
      </c>
      <c r="G223" s="2">
        <f>AVERAGE(eod_group_score_df_positive!G223:G227)</f>
        <v>0.18695219959259463</v>
      </c>
      <c r="H223" s="2">
        <f>AVERAGE(eod_group_score_df_positive!H223:H227)</f>
        <v>0.39342417441359884</v>
      </c>
      <c r="I223" s="2">
        <f>AVERAGE(eod_group_score_df_positive!I223:I227)</f>
        <v>0.11034821819814584</v>
      </c>
      <c r="J223" s="2">
        <f>AVERAGE(eod_group_score_df_positive!J223:J227)</f>
        <v>5.1534720434103828E-2</v>
      </c>
      <c r="K223" s="2">
        <f>AVERAGE(eod_group_score_df_positive!K223:K227)</f>
        <v>0.12920894562334867</v>
      </c>
      <c r="L223" s="2">
        <f>AVERAGE(eod_group_score_df_positive!L223:L227)</f>
        <v>0.13429350689102407</v>
      </c>
      <c r="M223" s="2">
        <f>AVERAGE(eod_group_score_df_positive!M223:M227)</f>
        <v>5.1400469244248778E-2</v>
      </c>
      <c r="N223" s="2">
        <f>AVERAGE(eod_group_score_df_positive!N223:N227)</f>
        <v>0.10554673813488136</v>
      </c>
      <c r="O223" s="2">
        <f>AVERAGE(eod_group_score_df_positive!O223:O227)</f>
        <v>0.21067268402387471</v>
      </c>
      <c r="P223" s="2">
        <f>AVERAGE(eod_group_score_df_positive!P223:P227)</f>
        <v>0.26979311586041244</v>
      </c>
      <c r="Q223" s="2">
        <f>AVERAGE(eod_group_score_df_positive!Q223:Q227)</f>
        <v>0.26682472051511119</v>
      </c>
      <c r="R223" s="2">
        <f>AVERAGE(eod_group_score_df_positive!R223:R227)</f>
        <v>0.170970140536717</v>
      </c>
      <c r="S223" s="2">
        <f>AVERAGE(eod_group_score_df_positive!S223:S227)</f>
        <v>5.3838076884934652E-2</v>
      </c>
      <c r="T223" s="2">
        <f>AVERAGE(eod_group_score_df_positive!T223:T227)</f>
        <v>4.6340425063580069E-2</v>
      </c>
      <c r="U223" s="2">
        <f>AVERAGE(eod_group_score_df_positive!U223:U227)</f>
        <v>2.7776040255245337E-2</v>
      </c>
      <c r="V223" s="2">
        <f>AVERAGE(eod_group_score_df_positive!V223:V227)</f>
        <v>0.13133057789253735</v>
      </c>
      <c r="W223" s="2">
        <f>AVERAGE(eod_group_score_df_positive!W223:W227)</f>
        <v>2.0670532755194194E-2</v>
      </c>
      <c r="X223" s="2">
        <f>AVERAGE(eod_group_score_df_positive!X223:X227)</f>
        <v>0.22831284627906254</v>
      </c>
      <c r="Y223" s="2">
        <f>AVERAGE(eod_group_score_df_positive!Y223:Y227)</f>
        <v>0.16355954817823884</v>
      </c>
      <c r="Z223" s="1" t="s">
        <v>277</v>
      </c>
      <c r="AA223" s="2">
        <f>ABS(AVERAGE(eod_group_score_df_negative!C223:C227))</f>
        <v>2.5104017057591288</v>
      </c>
      <c r="AB223" s="2">
        <f>ABS(AVERAGE(eod_group_score_df_negative!D223:D227))</f>
        <v>0.79069540266908733</v>
      </c>
      <c r="AC223" s="2">
        <f>ABS(AVERAGE(eod_group_score_df_negative!E223:E227))</f>
        <v>2.308474423150698</v>
      </c>
      <c r="AD223" s="2">
        <f>ABS(AVERAGE(eod_group_score_df_negative!F223:F227))</f>
        <v>2.6542821584640004</v>
      </c>
      <c r="AE223" s="2">
        <f>ABS(AVERAGE(eod_group_score_df_negative!G223:G227))</f>
        <v>2.2523454033741124</v>
      </c>
      <c r="AF223" s="2">
        <f>ABS(AVERAGE(eod_group_score_df_negative!H223:H227))</f>
        <v>1.1895472013063506</v>
      </c>
      <c r="AG223" s="2">
        <f>ABS(AVERAGE(eod_group_score_df_negative!I223:I227))</f>
        <v>2.1664364023460316</v>
      </c>
      <c r="AH223" s="2">
        <f>ABS(AVERAGE(eod_group_score_df_negative!J223:J227))</f>
        <v>2.480812767908505</v>
      </c>
      <c r="AI223" s="2">
        <f>ABS(AVERAGE(eod_group_score_df_negative!K223:K227))</f>
        <v>1.2054529990325993</v>
      </c>
      <c r="AJ223" s="2">
        <f>ABS(AVERAGE(eod_group_score_df_negative!L223:L227))</f>
        <v>1.8251131170504789</v>
      </c>
      <c r="AK223" s="2">
        <f>ABS(AVERAGE(eod_group_score_df_negative!M223:M227))</f>
        <v>1.5622542984511512</v>
      </c>
      <c r="AL223" s="2">
        <f>ABS(AVERAGE(eod_group_score_df_negative!N223:N227))</f>
        <v>2.287923913149613</v>
      </c>
      <c r="AM223" s="2">
        <f>ABS(AVERAGE(eod_group_score_df_negative!O223:O227))</f>
        <v>0.83769858180524681</v>
      </c>
      <c r="AN223" s="2">
        <f>ABS(AVERAGE(eod_group_score_df_negative!P223:P227))</f>
        <v>2.0210477802242313</v>
      </c>
      <c r="AO223" s="2">
        <f>ABS(AVERAGE(eod_group_score_df_negative!Q223:Q227))</f>
        <v>1.5594803238890953</v>
      </c>
      <c r="AP223" s="2">
        <f>ABS(AVERAGE(eod_group_score_df_negative!R223:R227))</f>
        <v>2.7298978527865128</v>
      </c>
      <c r="AQ223" s="2">
        <f>ABS(AVERAGE(eod_group_score_df_negative!S223:S227))</f>
        <v>1.9178742218183262</v>
      </c>
      <c r="AR223" s="2">
        <f>ABS(AVERAGE(eod_group_score_df_negative!T223:T227))</f>
        <v>1.7317582021452171</v>
      </c>
      <c r="AS223" s="2">
        <f>ABS(AVERAGE(eod_group_score_df_negative!U223:U227))</f>
        <v>1.6528037967082274</v>
      </c>
      <c r="AT223" s="2">
        <f>ABS(AVERAGE(eod_group_score_df_negative!V223:V227))</f>
        <v>3.116640988048863</v>
      </c>
      <c r="AU223" s="2">
        <f>ABS(AVERAGE(eod_group_score_df_negative!W223:W227))</f>
        <v>2.0304575788539454</v>
      </c>
      <c r="AV223" s="2">
        <f>ABS(AVERAGE(eod_group_score_df_negative!X223:X227))</f>
        <v>1.9282361456471162</v>
      </c>
      <c r="AW223" s="2">
        <f>ABS(AVERAGE(eod_group_score_df_negative!Y223:Y227))</f>
        <v>1.1904826793359622</v>
      </c>
      <c r="AX223" t="s">
        <v>277</v>
      </c>
      <c r="AY223" s="4">
        <f t="shared" si="701"/>
        <v>-0.90392782091611257</v>
      </c>
      <c r="AZ223" s="4">
        <f t="shared" si="702"/>
        <v>-0.18202466751111657</v>
      </c>
      <c r="BA223" s="4">
        <f t="shared" si="703"/>
        <v>-0.7820705327188312</v>
      </c>
      <c r="BB223" s="4">
        <f t="shared" si="704"/>
        <v>-0.90804729350661229</v>
      </c>
      <c r="BC223" s="4">
        <f t="shared" si="705"/>
        <v>-0.84671636673998218</v>
      </c>
      <c r="BD223" s="4">
        <f t="shared" si="706"/>
        <v>-0.50292951540622011</v>
      </c>
      <c r="BE223" s="4">
        <f t="shared" si="707"/>
        <v>-0.90306661666418719</v>
      </c>
      <c r="BF223" s="4">
        <f t="shared" si="708"/>
        <v>-0.95929885557070005</v>
      </c>
      <c r="BG223" s="4">
        <f t="shared" si="709"/>
        <v>-0.80637951634013738</v>
      </c>
      <c r="BH223" s="4">
        <f t="shared" si="710"/>
        <v>-0.86292431060493002</v>
      </c>
      <c r="BI223" s="4">
        <f t="shared" si="711"/>
        <v>-0.93629310274631028</v>
      </c>
      <c r="BJ223" s="4">
        <f t="shared" si="712"/>
        <v>-0.91180444341087852</v>
      </c>
      <c r="BK223" s="4">
        <f t="shared" si="713"/>
        <v>-0.5980952723704025</v>
      </c>
      <c r="BL223" s="4">
        <f t="shared" si="714"/>
        <v>-0.76445931594679906</v>
      </c>
      <c r="BM223" s="4">
        <f t="shared" si="715"/>
        <v>-0.70779829872051059</v>
      </c>
      <c r="BN223" s="4">
        <f t="shared" si="716"/>
        <v>-0.8821248392341674</v>
      </c>
      <c r="BO223" s="4">
        <f t="shared" si="717"/>
        <v>-0.94538952065132176</v>
      </c>
      <c r="BP223" s="4">
        <f t="shared" si="718"/>
        <v>-0.94787642895116131</v>
      </c>
      <c r="BQ223" s="4">
        <f t="shared" si="719"/>
        <v>-0.9669446941533798</v>
      </c>
      <c r="BR223" s="4">
        <f t="shared" si="720"/>
        <v>-0.91913070959753163</v>
      </c>
      <c r="BS223" s="4">
        <f t="shared" si="721"/>
        <v>-0.97984471799864536</v>
      </c>
      <c r="BT223" s="4">
        <f t="shared" si="722"/>
        <v>-0.78826092323074104</v>
      </c>
      <c r="BU223" s="4">
        <f t="shared" si="723"/>
        <v>-0.75841292855613929</v>
      </c>
      <c r="BV223" t="s">
        <v>277</v>
      </c>
      <c r="BW223" s="1">
        <f t="shared" si="697"/>
        <v>45159</v>
      </c>
      <c r="BX223">
        <f>group_stock_price_index[[#This Row],[VNINDEX]]</f>
        <v>1179.76</v>
      </c>
      <c r="BY223" s="5">
        <f t="shared" si="724"/>
        <v>0</v>
      </c>
      <c r="BZ223" s="5">
        <f t="shared" si="725"/>
        <v>0</v>
      </c>
      <c r="CA223" s="5">
        <f t="shared" si="726"/>
        <v>0</v>
      </c>
      <c r="CB223" s="5">
        <f t="shared" si="727"/>
        <v>0</v>
      </c>
      <c r="CC223" s="5">
        <f t="shared" si="728"/>
        <v>0</v>
      </c>
      <c r="CD223" s="5">
        <f t="shared" ref="CD223:CE223" si="825">IF(AVERAGE(BS223:BS227)&lt;0,0,AVERAGE(BS223:BS227))</f>
        <v>0</v>
      </c>
      <c r="CE223" s="5">
        <f t="shared" si="825"/>
        <v>0</v>
      </c>
      <c r="CF223" s="5">
        <f t="shared" ref="CF223:CG223" si="826">IF(AVERAGE(BE223:BE227)&lt;0,0,AVERAGE(BE223:BE227))</f>
        <v>0</v>
      </c>
      <c r="CG223" s="5">
        <f t="shared" si="826"/>
        <v>0</v>
      </c>
      <c r="CH223" s="5">
        <f t="shared" si="731"/>
        <v>0</v>
      </c>
      <c r="CI223" s="5">
        <f t="shared" si="732"/>
        <v>0</v>
      </c>
      <c r="CJ223" s="5">
        <f t="shared" si="733"/>
        <v>0</v>
      </c>
      <c r="CK223" s="5">
        <f t="shared" si="734"/>
        <v>0</v>
      </c>
      <c r="CL223" s="5">
        <f t="shared" si="735"/>
        <v>0.20129753047376414</v>
      </c>
      <c r="CM223" s="5">
        <f t="shared" si="736"/>
        <v>0</v>
      </c>
      <c r="CN223" s="5">
        <f t="shared" si="737"/>
        <v>0</v>
      </c>
      <c r="CO223" s="5">
        <f t="shared" si="738"/>
        <v>0</v>
      </c>
      <c r="CP223" s="5">
        <f t="shared" si="739"/>
        <v>0</v>
      </c>
      <c r="CQ223" s="5">
        <f t="shared" si="740"/>
        <v>0</v>
      </c>
      <c r="CR223" s="5">
        <f t="shared" ref="CR223:CS223" si="827">IF(AVERAGE(BH223:BH227)&lt;0,0,AVERAGE(BH223:BH227))</f>
        <v>0</v>
      </c>
      <c r="CS223" s="5">
        <f t="shared" si="827"/>
        <v>0</v>
      </c>
      <c r="CT223" s="5">
        <f t="shared" si="742"/>
        <v>0</v>
      </c>
      <c r="CU223" s="5">
        <f t="shared" si="743"/>
        <v>0</v>
      </c>
    </row>
    <row r="224" spans="1:99" x14ac:dyDescent="0.25">
      <c r="A224" s="1">
        <f>eod_group_score_df_positive[[#This Row],[date]]</f>
        <v>45156</v>
      </c>
      <c r="B224" s="1" t="s">
        <v>277</v>
      </c>
      <c r="C224" s="2">
        <f>AVERAGE(eod_group_score_df_positive!C224:C228)</f>
        <v>0.13981857500018197</v>
      </c>
      <c r="D224" s="2">
        <f>AVERAGE(eod_group_score_df_positive!D224:D228)</f>
        <v>2.9735367700019603E-2</v>
      </c>
      <c r="E224" s="2">
        <f>AVERAGE(eod_group_score_df_positive!E224:E228)</f>
        <v>0.36665391983325862</v>
      </c>
      <c r="F224" s="2">
        <f>AVERAGE(eod_group_score_df_positive!F224:F228)</f>
        <v>0.25665438940881363</v>
      </c>
      <c r="G224" s="2">
        <f>AVERAGE(eod_group_score_df_positive!G224:G228)</f>
        <v>0.45337848850230528</v>
      </c>
      <c r="H224" s="2">
        <f>AVERAGE(eod_group_score_df_positive!H224:H228)</f>
        <v>0.48533351232578159</v>
      </c>
      <c r="I224" s="2">
        <f>AVERAGE(eod_group_score_df_positive!I224:I228)</f>
        <v>0.11545369192474145</v>
      </c>
      <c r="J224" s="2">
        <f>AVERAGE(eod_group_score_df_positive!J224:J228)</f>
        <v>3.2889584802144288E-2</v>
      </c>
      <c r="K224" s="2">
        <f>AVERAGE(eod_group_score_df_positive!K224:K228)</f>
        <v>8.1646518733557882E-2</v>
      </c>
      <c r="L224" s="2">
        <f>AVERAGE(eod_group_score_df_positive!L224:L228)</f>
        <v>6.6115257886172729E-2</v>
      </c>
      <c r="M224" s="2">
        <f>AVERAGE(eod_group_score_df_positive!M224:M228)</f>
        <v>3.8406705014552109E-2</v>
      </c>
      <c r="N224" s="2">
        <f>AVERAGE(eod_group_score_df_positive!N224:N228)</f>
        <v>8.7403125738894957E-2</v>
      </c>
      <c r="O224" s="2">
        <f>AVERAGE(eod_group_score_df_positive!O224:O228)</f>
        <v>0.16920107444995675</v>
      </c>
      <c r="P224" s="2">
        <f>AVERAGE(eod_group_score_df_positive!P224:P228)</f>
        <v>0.2153340995310426</v>
      </c>
      <c r="Q224" s="2">
        <f>AVERAGE(eod_group_score_df_positive!Q224:Q228)</f>
        <v>0.27954739112154525</v>
      </c>
      <c r="R224" s="2">
        <f>AVERAGE(eod_group_score_df_positive!R224:R228)</f>
        <v>0.4048791659188794</v>
      </c>
      <c r="S224" s="2">
        <f>AVERAGE(eod_group_score_df_positive!S224:S228)</f>
        <v>0.1052884306781631</v>
      </c>
      <c r="T224" s="2">
        <f>AVERAGE(eod_group_score_df_positive!T224:T228)</f>
        <v>3.2336162083823665E-2</v>
      </c>
      <c r="U224" s="2">
        <f>AVERAGE(eod_group_score_df_positive!U224:U228)</f>
        <v>3.9580916107906164E-2</v>
      </c>
      <c r="V224" s="2">
        <f>AVERAGE(eod_group_score_df_positive!V224:V228)</f>
        <v>8.6103801333158467E-2</v>
      </c>
      <c r="W224" s="2">
        <f>AVERAGE(eod_group_score_df_positive!W224:W228)</f>
        <v>4.0787138868516544E-2</v>
      </c>
      <c r="X224" s="2">
        <f>AVERAGE(eod_group_score_df_positive!X224:X228)</f>
        <v>0.31651041974025029</v>
      </c>
      <c r="Y224" s="2">
        <f>AVERAGE(eod_group_score_df_positive!Y224:Y228)</f>
        <v>7.886618655269631E-2</v>
      </c>
      <c r="Z224" s="1" t="s">
        <v>277</v>
      </c>
      <c r="AA224" s="2">
        <f>ABS(AVERAGE(eod_group_score_df_negative!C224:C228))</f>
        <v>2.4883138112327492</v>
      </c>
      <c r="AB224" s="2">
        <f>ABS(AVERAGE(eod_group_score_df_negative!D224:D228))</f>
        <v>0.81479997967650131</v>
      </c>
      <c r="AC224" s="2">
        <f>ABS(AVERAGE(eod_group_score_df_negative!E224:E228))</f>
        <v>2.2066419841602629</v>
      </c>
      <c r="AD224" s="2">
        <f>ABS(AVERAGE(eod_group_score_df_negative!F224:F228))</f>
        <v>2.6353435273468881</v>
      </c>
      <c r="AE224" s="2">
        <f>ABS(AVERAGE(eod_group_score_df_negative!G224:G228))</f>
        <v>2.2402643281419694</v>
      </c>
      <c r="AF224" s="2">
        <f>ABS(AVERAGE(eod_group_score_df_negative!H224:H228))</f>
        <v>1.1927728629120224</v>
      </c>
      <c r="AG224" s="2">
        <f>ABS(AVERAGE(eod_group_score_df_negative!I224:I228))</f>
        <v>2.1421707462196453</v>
      </c>
      <c r="AH224" s="2">
        <f>ABS(AVERAGE(eod_group_score_df_negative!J224:J228))</f>
        <v>2.4223537624669702</v>
      </c>
      <c r="AI224" s="2">
        <f>ABS(AVERAGE(eod_group_score_df_negative!K224:K228))</f>
        <v>1.1918923557805121</v>
      </c>
      <c r="AJ224" s="2">
        <f>ABS(AVERAGE(eod_group_score_df_negative!L224:L228))</f>
        <v>1.8693460643038615</v>
      </c>
      <c r="AK224" s="2">
        <f>ABS(AVERAGE(eod_group_score_df_negative!M224:M228))</f>
        <v>1.5608024229686148</v>
      </c>
      <c r="AL224" s="2">
        <f>ABS(AVERAGE(eod_group_score_df_negative!N224:N228))</f>
        <v>2.203615765918955</v>
      </c>
      <c r="AM224" s="2">
        <f>ABS(AVERAGE(eod_group_score_df_negative!O224:O228))</f>
        <v>0.8363821500472095</v>
      </c>
      <c r="AN224" s="2">
        <f>ABS(AVERAGE(eod_group_score_df_negative!P224:P228))</f>
        <v>1.9907617018807973</v>
      </c>
      <c r="AO224" s="2">
        <f>ABS(AVERAGE(eod_group_score_df_negative!Q224:Q228))</f>
        <v>1.556106951017995</v>
      </c>
      <c r="AP224" s="2">
        <f>ABS(AVERAGE(eod_group_score_df_negative!R224:R228))</f>
        <v>2.6699062868894079</v>
      </c>
      <c r="AQ224" s="2">
        <f>ABS(AVERAGE(eod_group_score_df_negative!S224:S228))</f>
        <v>1.8537428294730169</v>
      </c>
      <c r="AR224" s="2">
        <f>ABS(AVERAGE(eod_group_score_df_negative!T224:T228))</f>
        <v>1.7194607935374986</v>
      </c>
      <c r="AS224" s="2">
        <f>ABS(AVERAGE(eod_group_score_df_negative!U224:U228))</f>
        <v>1.5843040601865712</v>
      </c>
      <c r="AT224" s="2">
        <f>ABS(AVERAGE(eod_group_score_df_negative!V224:V228))</f>
        <v>3.1014970146535616</v>
      </c>
      <c r="AU224" s="2">
        <f>ABS(AVERAGE(eod_group_score_df_negative!W224:W228))</f>
        <v>2.0026166926473561</v>
      </c>
      <c r="AV224" s="2">
        <f>ABS(AVERAGE(eod_group_score_df_negative!X224:X228))</f>
        <v>1.910669897727439</v>
      </c>
      <c r="AW224" s="2">
        <f>ABS(AVERAGE(eod_group_score_df_negative!Y224:Y228))</f>
        <v>1.2234430574565129</v>
      </c>
      <c r="AX224" t="s">
        <v>277</v>
      </c>
      <c r="AY224" s="4">
        <f t="shared" si="701"/>
        <v>-0.89359852971440834</v>
      </c>
      <c r="AZ224" s="4">
        <f t="shared" si="702"/>
        <v>-0.92958170953438468</v>
      </c>
      <c r="BA224" s="4">
        <f t="shared" si="703"/>
        <v>-0.71503166871385049</v>
      </c>
      <c r="BB224" s="4">
        <f t="shared" si="704"/>
        <v>-0.82250721003510707</v>
      </c>
      <c r="BC224" s="4">
        <f t="shared" si="705"/>
        <v>-0.66337148659737921</v>
      </c>
      <c r="BD224" s="4">
        <f t="shared" si="706"/>
        <v>-0.42157002739828686</v>
      </c>
      <c r="BE224" s="4">
        <f t="shared" si="707"/>
        <v>-0.89772108241383441</v>
      </c>
      <c r="BF224" s="4">
        <f t="shared" si="708"/>
        <v>-0.97320869653207576</v>
      </c>
      <c r="BG224" s="4">
        <f t="shared" si="709"/>
        <v>-0.87178009188810868</v>
      </c>
      <c r="BH224" s="4">
        <f t="shared" si="710"/>
        <v>-0.9316801042437145</v>
      </c>
      <c r="BI224" s="4">
        <f t="shared" si="711"/>
        <v>-0.95196787669291461</v>
      </c>
      <c r="BJ224" s="4">
        <f t="shared" si="712"/>
        <v>-0.92369934088527095</v>
      </c>
      <c r="BK224" s="4">
        <f t="shared" si="713"/>
        <v>-0.66347673603134261</v>
      </c>
      <c r="BL224" s="4">
        <f t="shared" si="714"/>
        <v>-0.80478263963583552</v>
      </c>
      <c r="BM224" s="4">
        <f t="shared" si="715"/>
        <v>-0.6954248033475412</v>
      </c>
      <c r="BN224" s="4">
        <f t="shared" si="716"/>
        <v>-0.73664558250781897</v>
      </c>
      <c r="BO224" s="4">
        <f t="shared" si="717"/>
        <v>-0.8925096982168238</v>
      </c>
      <c r="BP224" s="4">
        <f t="shared" si="718"/>
        <v>-0.96308229446333893</v>
      </c>
      <c r="BQ224" s="4">
        <f t="shared" si="719"/>
        <v>-0.9512515766994466</v>
      </c>
      <c r="BR224" s="4">
        <f t="shared" si="720"/>
        <v>-0.94597579414503619</v>
      </c>
      <c r="BS224" s="4">
        <f t="shared" si="721"/>
        <v>-0.96007921856713052</v>
      </c>
      <c r="BT224" s="4">
        <f t="shared" si="722"/>
        <v>-0.71577476932795137</v>
      </c>
      <c r="BU224" s="4">
        <f t="shared" si="723"/>
        <v>-0.87888255125963222</v>
      </c>
      <c r="BV224" t="s">
        <v>277</v>
      </c>
      <c r="BW224" s="1">
        <f t="shared" si="697"/>
        <v>45156</v>
      </c>
      <c r="BX224">
        <f>group_stock_price_index[[#This Row],[VNINDEX]]</f>
        <v>1177.99</v>
      </c>
      <c r="BY224" s="5">
        <f t="shared" si="724"/>
        <v>0</v>
      </c>
      <c r="BZ224" s="5">
        <f t="shared" si="725"/>
        <v>0.20178001430584597</v>
      </c>
      <c r="CA224" s="5">
        <f t="shared" si="726"/>
        <v>3.4349803742757452E-3</v>
      </c>
      <c r="CB224" s="5">
        <f t="shared" si="727"/>
        <v>0.1684127403517556</v>
      </c>
      <c r="CC224" s="5">
        <f t="shared" si="728"/>
        <v>0.21019000895908563</v>
      </c>
      <c r="CD224" s="5">
        <f t="shared" ref="CD224:CE224" si="828">IF(AVERAGE(BS224:BS228)&lt;0,0,AVERAGE(BS224:BS228))</f>
        <v>0</v>
      </c>
      <c r="CE224" s="5">
        <f t="shared" si="828"/>
        <v>0.17086746872994635</v>
      </c>
      <c r="CF224" s="5">
        <f t="shared" ref="CF224:CG224" si="829">IF(AVERAGE(BE224:BE228)&lt;0,0,AVERAGE(BE224:BE228))</f>
        <v>0</v>
      </c>
      <c r="CG224" s="5">
        <f t="shared" si="829"/>
        <v>0</v>
      </c>
      <c r="CH224" s="5">
        <f t="shared" si="731"/>
        <v>0</v>
      </c>
      <c r="CI224" s="5">
        <f t="shared" si="732"/>
        <v>4.8041939345669402E-2</v>
      </c>
      <c r="CJ224" s="5">
        <f t="shared" si="733"/>
        <v>0</v>
      </c>
      <c r="CK224" s="5">
        <f t="shared" si="734"/>
        <v>0</v>
      </c>
      <c r="CL224" s="5">
        <f t="shared" si="735"/>
        <v>0.44669439687921636</v>
      </c>
      <c r="CM224" s="5">
        <f t="shared" si="736"/>
        <v>0</v>
      </c>
      <c r="CN224" s="5">
        <f t="shared" si="737"/>
        <v>0.17842731043557122</v>
      </c>
      <c r="CO224" s="5">
        <f t="shared" si="738"/>
        <v>0.13091077296635659</v>
      </c>
      <c r="CP224" s="5">
        <f t="shared" si="739"/>
        <v>0</v>
      </c>
      <c r="CQ224" s="5">
        <f t="shared" si="740"/>
        <v>0</v>
      </c>
      <c r="CR224" s="5">
        <f t="shared" ref="CR224:CS224" si="830">IF(AVERAGE(BH224:BH228)&lt;0,0,AVERAGE(BH224:BH228))</f>
        <v>0</v>
      </c>
      <c r="CS224" s="5">
        <f t="shared" si="830"/>
        <v>0</v>
      </c>
      <c r="CT224" s="5">
        <f t="shared" si="742"/>
        <v>0</v>
      </c>
      <c r="CU224" s="5">
        <f t="shared" si="743"/>
        <v>0</v>
      </c>
    </row>
    <row r="225" spans="1:99" x14ac:dyDescent="0.25">
      <c r="A225" s="1">
        <f>eod_group_score_df_positive[[#This Row],[date]]</f>
        <v>45155</v>
      </c>
      <c r="B225" s="1" t="s">
        <v>277</v>
      </c>
      <c r="C225" s="2">
        <f>AVERAGE(eod_group_score_df_positive!C225:C229)</f>
        <v>0.38007392550085517</v>
      </c>
      <c r="D225" s="2">
        <f>AVERAGE(eod_group_score_df_positive!D225:D229)</f>
        <v>1.9728863981910282E-2</v>
      </c>
      <c r="E225" s="2">
        <f>AVERAGE(eod_group_score_df_positive!E225:E229)</f>
        <v>0.61682636505181743</v>
      </c>
      <c r="F225" s="2">
        <f>AVERAGE(eod_group_score_df_positive!F225:F229)</f>
        <v>0.30074169855494126</v>
      </c>
      <c r="G225" s="2">
        <f>AVERAGE(eod_group_score_df_positive!G225:G229)</f>
        <v>0.52419783953607679</v>
      </c>
      <c r="H225" s="2">
        <f>AVERAGE(eod_group_score_df_positive!H225:H229)</f>
        <v>0.51976818829061444</v>
      </c>
      <c r="I225" s="2">
        <f>AVERAGE(eod_group_score_df_positive!I225:I229)</f>
        <v>0.14233049824702898</v>
      </c>
      <c r="J225" s="2">
        <f>AVERAGE(eod_group_score_df_positive!J225:J229)</f>
        <v>3.4207447825816535E-2</v>
      </c>
      <c r="K225" s="2">
        <f>AVERAGE(eod_group_score_df_positive!K225:K229)</f>
        <v>8.9697210576063308E-2</v>
      </c>
      <c r="L225" s="2">
        <f>AVERAGE(eod_group_score_df_positive!L225:L229)</f>
        <v>8.1454830117415347E-2</v>
      </c>
      <c r="M225" s="2">
        <f>AVERAGE(eod_group_score_df_positive!M225:M229)</f>
        <v>4.9603255144422161E-2</v>
      </c>
      <c r="N225" s="2">
        <f>AVERAGE(eod_group_score_df_positive!N225:N229)</f>
        <v>0.11068075303630361</v>
      </c>
      <c r="O225" s="2">
        <f>AVERAGE(eod_group_score_df_positive!O225:O229)</f>
        <v>0.18293353957162933</v>
      </c>
      <c r="P225" s="2">
        <f>AVERAGE(eod_group_score_df_positive!P225:P229)</f>
        <v>0.28559822222780706</v>
      </c>
      <c r="Q225" s="2">
        <f>AVERAGE(eod_group_score_df_positive!Q225:Q229)</f>
        <v>0.42796545201599079</v>
      </c>
      <c r="R225" s="2">
        <f>AVERAGE(eod_group_score_df_positive!R225:R229)</f>
        <v>0.54076821828296839</v>
      </c>
      <c r="S225" s="2">
        <f>AVERAGE(eod_group_score_df_positive!S225:S229)</f>
        <v>0.48121466822134878</v>
      </c>
      <c r="T225" s="2">
        <f>AVERAGE(eod_group_score_df_positive!T225:T229)</f>
        <v>5.1118605817772542E-2</v>
      </c>
      <c r="U225" s="2">
        <f>AVERAGE(eod_group_score_df_positive!U225:U229)</f>
        <v>5.8301260826640534E-2</v>
      </c>
      <c r="V225" s="2">
        <f>AVERAGE(eod_group_score_df_positive!V225:V229)</f>
        <v>0.13607713425639897</v>
      </c>
      <c r="W225" s="2">
        <f>AVERAGE(eod_group_score_df_positive!W225:W229)</f>
        <v>0.15328243357430429</v>
      </c>
      <c r="X225" s="2">
        <f>AVERAGE(eod_group_score_df_positive!X225:X229)</f>
        <v>0.46202761750403776</v>
      </c>
      <c r="Y225" s="2">
        <f>AVERAGE(eod_group_score_df_positive!Y225:Y229)</f>
        <v>9.7080770060818083E-2</v>
      </c>
      <c r="Z225" s="1" t="s">
        <v>277</v>
      </c>
      <c r="AA225" s="2">
        <f>ABS(AVERAGE(eod_group_score_df_negative!C225:C229))</f>
        <v>0.18652238938478669</v>
      </c>
      <c r="AB225" s="2">
        <f>ABS(AVERAGE(eod_group_score_df_negative!D225:D229))</f>
        <v>0.13497532726270114</v>
      </c>
      <c r="AC225" s="2">
        <f>ABS(AVERAGE(eod_group_score_df_negative!E225:E229))</f>
        <v>0.38464655485249544</v>
      </c>
      <c r="AD225" s="2">
        <f>ABS(AVERAGE(eod_group_score_df_negative!F225:F229))</f>
        <v>0.28866266691325809</v>
      </c>
      <c r="AE225" s="2">
        <f>ABS(AVERAGE(eod_group_score_df_negative!G225:G229))</f>
        <v>0.15609319482811626</v>
      </c>
      <c r="AF225" s="2">
        <f>ABS(AVERAGE(eod_group_score_df_negative!H225:H229))</f>
        <v>0.12331821618616882</v>
      </c>
      <c r="AG225" s="2">
        <f>ABS(AVERAGE(eod_group_score_df_negative!I225:I229))</f>
        <v>0.45062413339587437</v>
      </c>
      <c r="AH225" s="2">
        <f>ABS(AVERAGE(eod_group_score_df_negative!J225:J229))</f>
        <v>0.33612021246055013</v>
      </c>
      <c r="AI225" s="2">
        <f>ABS(AVERAGE(eod_group_score_df_negative!K225:K229))</f>
        <v>0.17626927941521531</v>
      </c>
      <c r="AJ225" s="2">
        <f>ABS(AVERAGE(eod_group_score_df_negative!L225:L229))</f>
        <v>0.30269017319993757</v>
      </c>
      <c r="AK225" s="2">
        <f>ABS(AVERAGE(eod_group_score_df_negative!M225:M229))</f>
        <v>8.6897859203802177E-2</v>
      </c>
      <c r="AL225" s="2">
        <f>ABS(AVERAGE(eod_group_score_df_negative!N225:N229))</f>
        <v>0.29977680046155875</v>
      </c>
      <c r="AM225" s="2">
        <f>ABS(AVERAGE(eod_group_score_df_negative!O225:O229))</f>
        <v>8.6106110606207112E-2</v>
      </c>
      <c r="AN225" s="2">
        <f>ABS(AVERAGE(eod_group_score_df_negative!P225:P229))</f>
        <v>5.111417058219344E-2</v>
      </c>
      <c r="AO225" s="2">
        <f>ABS(AVERAGE(eod_group_score_df_negative!Q225:Q229))</f>
        <v>0.11980333092675718</v>
      </c>
      <c r="AP225" s="2">
        <f>ABS(AVERAGE(eod_group_score_df_negative!R225:R229))</f>
        <v>0.17763123388700947</v>
      </c>
      <c r="AQ225" s="2">
        <f>ABS(AVERAGE(eod_group_score_df_negative!S225:S229))</f>
        <v>0.19388802802522759</v>
      </c>
      <c r="AR225" s="2">
        <f>ABS(AVERAGE(eod_group_score_df_negative!T225:T229))</f>
        <v>0.31919888362805143</v>
      </c>
      <c r="AS225" s="2">
        <f>ABS(AVERAGE(eod_group_score_df_negative!U225:U229))</f>
        <v>0.36794876129390819</v>
      </c>
      <c r="AT225" s="2">
        <f>ABS(AVERAGE(eod_group_score_df_negative!V225:V229))</f>
        <v>0.36349442887641098</v>
      </c>
      <c r="AU225" s="2">
        <f>ABS(AVERAGE(eod_group_score_df_negative!W225:W229))</f>
        <v>0.32130640028486734</v>
      </c>
      <c r="AV225" s="2">
        <f>ABS(AVERAGE(eod_group_score_df_negative!X225:X229))</f>
        <v>0.31917119124402293</v>
      </c>
      <c r="AW225" s="2">
        <f>ABS(AVERAGE(eod_group_score_df_negative!Y225:Y229))</f>
        <v>0.3318225298332268</v>
      </c>
      <c r="AX225" t="s">
        <v>277</v>
      </c>
      <c r="AY225" s="4">
        <f t="shared" si="701"/>
        <v>0.34160394452112464</v>
      </c>
      <c r="AZ225" s="4">
        <f t="shared" si="702"/>
        <v>-0.74494725937042161</v>
      </c>
      <c r="BA225" s="4">
        <f t="shared" si="703"/>
        <v>0.23183833090714617</v>
      </c>
      <c r="BB225" s="4">
        <f t="shared" si="704"/>
        <v>2.0493624325446026E-2</v>
      </c>
      <c r="BC225" s="4">
        <f t="shared" si="705"/>
        <v>0.54109877407394458</v>
      </c>
      <c r="BD225" s="4">
        <f t="shared" si="706"/>
        <v>0.61648010180995561</v>
      </c>
      <c r="BE225" s="4">
        <f t="shared" si="707"/>
        <v>-0.51992786411778957</v>
      </c>
      <c r="BF225" s="4">
        <f t="shared" si="708"/>
        <v>-0.81525847786058092</v>
      </c>
      <c r="BG225" s="4">
        <f t="shared" si="709"/>
        <v>-0.32549991106770937</v>
      </c>
      <c r="BH225" s="4">
        <f t="shared" si="710"/>
        <v>-0.57591623259968205</v>
      </c>
      <c r="BI225" s="4">
        <f t="shared" si="711"/>
        <v>-0.27321831208087244</v>
      </c>
      <c r="BJ225" s="4">
        <f t="shared" si="712"/>
        <v>-0.46069574262625906</v>
      </c>
      <c r="BK225" s="4">
        <f t="shared" si="713"/>
        <v>0.35990021880201989</v>
      </c>
      <c r="BL225" s="4">
        <f t="shared" si="714"/>
        <v>0.69639269790086966</v>
      </c>
      <c r="BM225" s="4">
        <f t="shared" si="715"/>
        <v>0.56257700454142567</v>
      </c>
      <c r="BN225" s="4">
        <f t="shared" si="716"/>
        <v>0.50548059759661179</v>
      </c>
      <c r="BO225" s="4">
        <f t="shared" si="717"/>
        <v>0.42560434404068387</v>
      </c>
      <c r="BP225" s="4">
        <f t="shared" si="718"/>
        <v>-0.72392011031252679</v>
      </c>
      <c r="BQ225" s="4">
        <f t="shared" si="719"/>
        <v>-0.72644571119739554</v>
      </c>
      <c r="BR225" s="4">
        <f t="shared" si="720"/>
        <v>-0.45522465929381506</v>
      </c>
      <c r="BS225" s="4">
        <f t="shared" si="721"/>
        <v>-0.35404112933769971</v>
      </c>
      <c r="BT225" s="4">
        <f t="shared" si="722"/>
        <v>0.18286820801602952</v>
      </c>
      <c r="BU225" s="4">
        <f t="shared" si="723"/>
        <v>-0.54730695667391394</v>
      </c>
      <c r="BV225" t="s">
        <v>277</v>
      </c>
      <c r="BW225" s="1">
        <f t="shared" si="697"/>
        <v>45155</v>
      </c>
      <c r="BX225">
        <f>group_stock_price_index[[#This Row],[VNINDEX]]</f>
        <v>1233.48</v>
      </c>
      <c r="BY225" s="5">
        <f t="shared" si="724"/>
        <v>0</v>
      </c>
      <c r="BZ225" s="5">
        <f t="shared" si="725"/>
        <v>0.44085611852313572</v>
      </c>
      <c r="CA225" s="5">
        <f t="shared" si="726"/>
        <v>0.20621669231610226</v>
      </c>
      <c r="CB225" s="5">
        <f t="shared" si="727"/>
        <v>0.4691580376080654</v>
      </c>
      <c r="CC225" s="5">
        <f t="shared" si="728"/>
        <v>0.30214839128551196</v>
      </c>
      <c r="CD225" s="5">
        <f t="shared" ref="CD225:CE225" si="831">IF(AVERAGE(BS225:BS229)&lt;0,0,AVERAGE(BS225:BS229))</f>
        <v>0</v>
      </c>
      <c r="CE225" s="5">
        <f t="shared" si="831"/>
        <v>0.45842886712291903</v>
      </c>
      <c r="CF225" s="5">
        <f t="shared" ref="CF225:CG225" si="832">IF(AVERAGE(BE225:BE229)&lt;0,0,AVERAGE(BE225:BE229))</f>
        <v>0.14746285526536343</v>
      </c>
      <c r="CG225" s="5">
        <f t="shared" si="832"/>
        <v>0</v>
      </c>
      <c r="CH225" s="5">
        <f t="shared" si="731"/>
        <v>0</v>
      </c>
      <c r="CI225" s="5">
        <f t="shared" si="732"/>
        <v>0.26230518954557713</v>
      </c>
      <c r="CJ225" s="5">
        <f t="shared" si="733"/>
        <v>0</v>
      </c>
      <c r="CK225" s="5">
        <f t="shared" si="734"/>
        <v>0</v>
      </c>
      <c r="CL225" s="5">
        <f t="shared" si="735"/>
        <v>0.68512122641818662</v>
      </c>
      <c r="CM225" s="5">
        <f t="shared" si="736"/>
        <v>0</v>
      </c>
      <c r="CN225" s="5">
        <f t="shared" si="737"/>
        <v>0.41931188960601701</v>
      </c>
      <c r="CO225" s="5">
        <f t="shared" si="738"/>
        <v>0.33495484108273477</v>
      </c>
      <c r="CP225" s="5">
        <f t="shared" si="739"/>
        <v>0</v>
      </c>
      <c r="CQ225" s="5">
        <f t="shared" si="740"/>
        <v>0</v>
      </c>
      <c r="CR225" s="5">
        <f t="shared" ref="CR225:CS225" si="833">IF(AVERAGE(BH225:BH229)&lt;0,0,AVERAGE(BH225:BH229))</f>
        <v>0</v>
      </c>
      <c r="CS225" s="5">
        <f t="shared" si="833"/>
        <v>4.0374777412074979E-2</v>
      </c>
      <c r="CT225" s="5">
        <f t="shared" si="742"/>
        <v>0</v>
      </c>
      <c r="CU225" s="5">
        <f t="shared" si="743"/>
        <v>0</v>
      </c>
    </row>
    <row r="226" spans="1:99" x14ac:dyDescent="0.25">
      <c r="A226" s="1">
        <f>eod_group_score_df_positive[[#This Row],[date]]</f>
        <v>45154</v>
      </c>
      <c r="B226" s="1" t="s">
        <v>277</v>
      </c>
      <c r="C226" s="2">
        <f>AVERAGE(eod_group_score_df_positive!C226:C230)</f>
        <v>0.3709733178439143</v>
      </c>
      <c r="D226" s="2">
        <f>AVERAGE(eod_group_score_df_positive!D226:D230)</f>
        <v>2.0202287264830275E-2</v>
      </c>
      <c r="E226" s="2">
        <f>AVERAGE(eod_group_score_df_positive!E226:E230)</f>
        <v>0.67443154846853726</v>
      </c>
      <c r="F226" s="2">
        <f>AVERAGE(eod_group_score_df_positive!F226:F230)</f>
        <v>0.29982807436727865</v>
      </c>
      <c r="G226" s="2">
        <f>AVERAGE(eod_group_score_df_positive!G226:G230)</f>
        <v>0.47520834607902873</v>
      </c>
      <c r="H226" s="2">
        <f>AVERAGE(eod_group_score_df_positive!H226:H230)</f>
        <v>0.48797039015827587</v>
      </c>
      <c r="I226" s="2">
        <f>AVERAGE(eod_group_score_df_positive!I226:I230)</f>
        <v>0.13905098768222132</v>
      </c>
      <c r="J226" s="2">
        <f>AVERAGE(eod_group_score_df_positive!J226:J230)</f>
        <v>6.5201023921797732E-2</v>
      </c>
      <c r="K226" s="2">
        <f>AVERAGE(eod_group_score_df_positive!K226:K230)</f>
        <v>8.6928913625245463E-2</v>
      </c>
      <c r="L226" s="2">
        <f>AVERAGE(eod_group_score_df_positive!L226:L230)</f>
        <v>8.1502161485265776E-2</v>
      </c>
      <c r="M226" s="2">
        <f>AVERAGE(eod_group_score_df_positive!M226:M230)</f>
        <v>4.8463035087739595E-2</v>
      </c>
      <c r="N226" s="2">
        <f>AVERAGE(eod_group_score_df_positive!N226:N230)</f>
        <v>0.11011214450216519</v>
      </c>
      <c r="O226" s="2">
        <f>AVERAGE(eod_group_score_df_positive!O226:O230)</f>
        <v>0.17480043466052134</v>
      </c>
      <c r="P226" s="2">
        <f>AVERAGE(eod_group_score_df_positive!P226:P230)</f>
        <v>0.29887425278980723</v>
      </c>
      <c r="Q226" s="2">
        <f>AVERAGE(eod_group_score_df_positive!Q226:Q230)</f>
        <v>0.43689896433192849</v>
      </c>
      <c r="R226" s="2">
        <f>AVERAGE(eod_group_score_df_positive!R226:R230)</f>
        <v>0.52995583801333568</v>
      </c>
      <c r="S226" s="2">
        <f>AVERAGE(eod_group_score_df_positive!S226:S230)</f>
        <v>0.48109855421665487</v>
      </c>
      <c r="T226" s="2">
        <f>AVERAGE(eod_group_score_df_positive!T226:T230)</f>
        <v>4.7306258949670998E-2</v>
      </c>
      <c r="U226" s="2">
        <f>AVERAGE(eod_group_score_df_positive!U226:U230)</f>
        <v>6.2464723905840014E-2</v>
      </c>
      <c r="V226" s="2">
        <f>AVERAGE(eod_group_score_df_positive!V226:V230)</f>
        <v>0.13559118609838211</v>
      </c>
      <c r="W226" s="2">
        <f>AVERAGE(eod_group_score_df_positive!W226:W230)</f>
        <v>0.15330777877617258</v>
      </c>
      <c r="X226" s="2">
        <f>AVERAGE(eod_group_score_df_positive!X226:X230)</f>
        <v>0.47669525847296346</v>
      </c>
      <c r="Y226" s="2">
        <f>AVERAGE(eod_group_score_df_positive!Y226:Y230)</f>
        <v>7.7369173704887634E-2</v>
      </c>
      <c r="Z226" s="1" t="s">
        <v>277</v>
      </c>
      <c r="AA226" s="2">
        <f>ABS(AVERAGE(eod_group_score_df_negative!C226:C230))</f>
        <v>0.44860909182082881</v>
      </c>
      <c r="AB226" s="2">
        <f>ABS(AVERAGE(eod_group_score_df_negative!D226:D230))</f>
        <v>0.22703936107453018</v>
      </c>
      <c r="AC226" s="2">
        <f>ABS(AVERAGE(eod_group_score_df_negative!E226:E230))</f>
        <v>0.21940616513962183</v>
      </c>
      <c r="AD226" s="2">
        <f>ABS(AVERAGE(eod_group_score_df_negative!F226:F230))</f>
        <v>0.25450196045844437</v>
      </c>
      <c r="AE226" s="2">
        <f>ABS(AVERAGE(eod_group_score_df_negative!G226:G230))</f>
        <v>0.40530957002892326</v>
      </c>
      <c r="AF226" s="2">
        <f>ABS(AVERAGE(eod_group_score_df_negative!H226:H230))</f>
        <v>0.12906904378264231</v>
      </c>
      <c r="AG226" s="2">
        <f>ABS(AVERAGE(eod_group_score_df_negative!I226:I230))</f>
        <v>0.36801533023033034</v>
      </c>
      <c r="AH226" s="2">
        <f>ABS(AVERAGE(eod_group_score_df_negative!J226:J230))</f>
        <v>0.20316822618382346</v>
      </c>
      <c r="AI226" s="2">
        <f>ABS(AVERAGE(eod_group_score_df_negative!K226:K230))</f>
        <v>0.54397110667501436</v>
      </c>
      <c r="AJ226" s="2">
        <f>ABS(AVERAGE(eod_group_score_df_negative!L226:L230))</f>
        <v>0.37066082748860579</v>
      </c>
      <c r="AK226" s="2">
        <f>ABS(AVERAGE(eod_group_score_df_negative!M226:M230))</f>
        <v>0.17724231711112051</v>
      </c>
      <c r="AL226" s="2">
        <f>ABS(AVERAGE(eod_group_score_df_negative!N226:N230))</f>
        <v>0.25814677131964692</v>
      </c>
      <c r="AM226" s="2">
        <f>ABS(AVERAGE(eod_group_score_df_negative!O226:O230))</f>
        <v>0.11900550449544185</v>
      </c>
      <c r="AN226" s="2">
        <f>ABS(AVERAGE(eod_group_score_df_negative!P226:P230))</f>
        <v>0.34274067258635954</v>
      </c>
      <c r="AO226" s="2">
        <f>ABS(AVERAGE(eod_group_score_df_negative!Q226:Q230))</f>
        <v>0.14965227585150986</v>
      </c>
      <c r="AP226" s="2">
        <f>ABS(AVERAGE(eod_group_score_df_negative!R226:R230))</f>
        <v>0.17891404963584773</v>
      </c>
      <c r="AQ226" s="2">
        <f>ABS(AVERAGE(eod_group_score_df_negative!S226:S230))</f>
        <v>0.37519185614718759</v>
      </c>
      <c r="AR226" s="2">
        <f>ABS(AVERAGE(eod_group_score_df_negative!T226:T230))</f>
        <v>0.55387306854588858</v>
      </c>
      <c r="AS226" s="2">
        <f>ABS(AVERAGE(eod_group_score_df_negative!U226:U230))</f>
        <v>0.4940487903463594</v>
      </c>
      <c r="AT226" s="2">
        <f>ABS(AVERAGE(eod_group_score_df_negative!V226:V230))</f>
        <v>0.42777933146448943</v>
      </c>
      <c r="AU226" s="2">
        <f>ABS(AVERAGE(eod_group_score_df_negative!W226:W230))</f>
        <v>0.43032441534138988</v>
      </c>
      <c r="AV226" s="2">
        <f>ABS(AVERAGE(eod_group_score_df_negative!X226:X230))</f>
        <v>0.26837781563090302</v>
      </c>
      <c r="AW226" s="2">
        <f>ABS(AVERAGE(eod_group_score_df_negative!Y226:Y230))</f>
        <v>0.50751798425633565</v>
      </c>
      <c r="AX226" t="s">
        <v>277</v>
      </c>
      <c r="AY226" s="4">
        <f t="shared" si="701"/>
        <v>-9.4726012981015614E-2</v>
      </c>
      <c r="AZ226" s="4">
        <f t="shared" si="702"/>
        <v>-0.8365786072005077</v>
      </c>
      <c r="BA226" s="4">
        <f t="shared" si="703"/>
        <v>0.50906934939242177</v>
      </c>
      <c r="BB226" s="4">
        <f t="shared" si="704"/>
        <v>8.1767378747724648E-2</v>
      </c>
      <c r="BC226" s="4">
        <f t="shared" si="705"/>
        <v>7.9383706760982983E-2</v>
      </c>
      <c r="BD226" s="4">
        <f t="shared" si="706"/>
        <v>0.58165058282158111</v>
      </c>
      <c r="BE226" s="4">
        <f t="shared" si="707"/>
        <v>-0.45154713389501072</v>
      </c>
      <c r="BF226" s="4">
        <f t="shared" si="708"/>
        <v>-0.51409467443727797</v>
      </c>
      <c r="BG226" s="4">
        <f t="shared" si="709"/>
        <v>-0.72442887675332779</v>
      </c>
      <c r="BH226" s="4">
        <f t="shared" si="710"/>
        <v>-0.63950096105731724</v>
      </c>
      <c r="BI226" s="4">
        <f t="shared" si="711"/>
        <v>-0.57056370515271848</v>
      </c>
      <c r="BJ226" s="4">
        <f t="shared" si="712"/>
        <v>-0.40198518069039935</v>
      </c>
      <c r="BK226" s="4">
        <f t="shared" si="713"/>
        <v>0.18990402415065355</v>
      </c>
      <c r="BL226" s="4">
        <f t="shared" si="714"/>
        <v>-6.8368764599474149E-2</v>
      </c>
      <c r="BM226" s="4">
        <f t="shared" si="715"/>
        <v>0.48972138971283219</v>
      </c>
      <c r="BN226" s="4">
        <f t="shared" si="716"/>
        <v>0.49521328877665199</v>
      </c>
      <c r="BO226" s="4">
        <f t="shared" si="717"/>
        <v>0.12368081761474703</v>
      </c>
      <c r="BP226" s="4">
        <f t="shared" si="718"/>
        <v>-0.84262180422356447</v>
      </c>
      <c r="BQ226" s="4">
        <f t="shared" si="719"/>
        <v>-0.7755140807684594</v>
      </c>
      <c r="BR226" s="4">
        <f t="shared" si="720"/>
        <v>-0.51864294679477863</v>
      </c>
      <c r="BS226" s="4">
        <f t="shared" si="721"/>
        <v>-0.47464248778129808</v>
      </c>
      <c r="BT226" s="4">
        <f t="shared" si="722"/>
        <v>0.2795933044454913</v>
      </c>
      <c r="BU226" s="4">
        <f t="shared" si="723"/>
        <v>-0.73543897262310209</v>
      </c>
      <c r="BV226" t="s">
        <v>277</v>
      </c>
      <c r="BW226" s="1">
        <f t="shared" si="697"/>
        <v>45154</v>
      </c>
      <c r="BX226">
        <f>group_stock_price_index[[#This Row],[VNINDEX]]</f>
        <v>1243.26</v>
      </c>
      <c r="BY226" s="5">
        <f t="shared" si="724"/>
        <v>0</v>
      </c>
      <c r="BZ226" s="5">
        <f t="shared" si="725"/>
        <v>0.51876237009211523</v>
      </c>
      <c r="CA226" s="5">
        <f t="shared" si="726"/>
        <v>0.18459109742315544</v>
      </c>
      <c r="CB226" s="5">
        <f t="shared" si="727"/>
        <v>0.49523783001674104</v>
      </c>
      <c r="CC226" s="5">
        <f t="shared" si="728"/>
        <v>0.20030453130899556</v>
      </c>
      <c r="CD226" s="5">
        <f t="shared" ref="CD226:CE226" si="834">IF(AVERAGE(BS226:BS230)&lt;0,0,AVERAGE(BS226:BS230))</f>
        <v>0</v>
      </c>
      <c r="CE226" s="5">
        <f t="shared" si="834"/>
        <v>0.57337433826701611</v>
      </c>
      <c r="CF226" s="5">
        <f t="shared" ref="CF226:CG226" si="835">IF(AVERAGE(BE226:BE230)&lt;0,0,AVERAGE(BE226:BE230))</f>
        <v>0.38713996628325364</v>
      </c>
      <c r="CG226" s="5">
        <f t="shared" si="835"/>
        <v>0</v>
      </c>
      <c r="CH226" s="5">
        <f t="shared" si="731"/>
        <v>6.0699685214283483E-2</v>
      </c>
      <c r="CI226" s="5">
        <f t="shared" si="732"/>
        <v>0.17084880486084694</v>
      </c>
      <c r="CJ226" s="5">
        <f t="shared" si="733"/>
        <v>0</v>
      </c>
      <c r="CK226" s="5">
        <f t="shared" si="734"/>
        <v>0</v>
      </c>
      <c r="CL226" s="5">
        <f t="shared" si="735"/>
        <v>0.72187656606012751</v>
      </c>
      <c r="CM226" s="5">
        <f t="shared" si="736"/>
        <v>0</v>
      </c>
      <c r="CN226" s="5">
        <f t="shared" si="737"/>
        <v>0.40696329334672771</v>
      </c>
      <c r="CO226" s="5">
        <f t="shared" si="738"/>
        <v>0.38126331137010178</v>
      </c>
      <c r="CP226" s="5">
        <f t="shared" si="739"/>
        <v>0</v>
      </c>
      <c r="CQ226" s="5">
        <f t="shared" si="740"/>
        <v>0</v>
      </c>
      <c r="CR226" s="5">
        <f t="shared" ref="CR226:CS226" si="836">IF(AVERAGE(BH226:BH230)&lt;0,0,AVERAGE(BH226:BH230))</f>
        <v>0</v>
      </c>
      <c r="CS226" s="5">
        <f t="shared" si="836"/>
        <v>0.2280179570553475</v>
      </c>
      <c r="CT226" s="5">
        <f t="shared" si="742"/>
        <v>0</v>
      </c>
      <c r="CU226" s="5">
        <f t="shared" si="743"/>
        <v>2.6346772801729767E-2</v>
      </c>
    </row>
    <row r="227" spans="1:99" x14ac:dyDescent="0.25">
      <c r="A227" s="1">
        <f>eod_group_score_df_positive[[#This Row],[date]]</f>
        <v>45153</v>
      </c>
      <c r="B227" s="1" t="s">
        <v>277</v>
      </c>
      <c r="C227" s="2">
        <f>AVERAGE(eod_group_score_df_positive!C227:C231)</f>
        <v>0.42437813375281824</v>
      </c>
      <c r="D227" s="2">
        <f>AVERAGE(eod_group_score_df_positive!D227:D231)</f>
        <v>1.6796916060369739E-2</v>
      </c>
      <c r="E227" s="2">
        <f>AVERAGE(eod_group_score_df_positive!E227:E231)</f>
        <v>0.72172256527608636</v>
      </c>
      <c r="F227" s="2">
        <f>AVERAGE(eod_group_score_df_positive!F227:F231)</f>
        <v>0.30525324033737011</v>
      </c>
      <c r="G227" s="2">
        <f>AVERAGE(eod_group_score_df_positive!G227:G231)</f>
        <v>0.45807575528363992</v>
      </c>
      <c r="H227" s="2">
        <f>AVERAGE(eod_group_score_df_positive!H227:H231)</f>
        <v>0.84608249464037544</v>
      </c>
      <c r="I227" s="2">
        <f>AVERAGE(eod_group_score_df_positive!I227:I231)</f>
        <v>1.0057931503487669</v>
      </c>
      <c r="J227" s="2">
        <f>AVERAGE(eod_group_score_df_positive!J227:J231)</f>
        <v>6.3700138249516161E-2</v>
      </c>
      <c r="K227" s="2">
        <f>AVERAGE(eod_group_score_df_positive!K227:K231)</f>
        <v>0.12261324061223992</v>
      </c>
      <c r="L227" s="2">
        <f>AVERAGE(eod_group_score_df_positive!L227:L231)</f>
        <v>0.13451889619448415</v>
      </c>
      <c r="M227" s="2">
        <f>AVERAGE(eod_group_score_df_positive!M227:M231)</f>
        <v>0.1129876140227847</v>
      </c>
      <c r="N227" s="2">
        <f>AVERAGE(eod_group_score_df_positive!N227:N231)</f>
        <v>0.2832330330555789</v>
      </c>
      <c r="O227" s="2">
        <f>AVERAGE(eod_group_score_df_positive!O227:O231)</f>
        <v>0.27736062411599277</v>
      </c>
      <c r="P227" s="2">
        <f>AVERAGE(eod_group_score_df_positive!P227:P231)</f>
        <v>0.52318958180504305</v>
      </c>
      <c r="Q227" s="2">
        <f>AVERAGE(eod_group_score_df_positive!Q227:Q231)</f>
        <v>0.29661124929048099</v>
      </c>
      <c r="R227" s="2">
        <f>AVERAGE(eod_group_score_df_positive!R227:R231)</f>
        <v>0.5157798059424995</v>
      </c>
      <c r="S227" s="2">
        <f>AVERAGE(eod_group_score_df_positive!S227:S231)</f>
        <v>1.4712488990453148</v>
      </c>
      <c r="T227" s="2">
        <f>AVERAGE(eod_group_score_df_positive!T227:T231)</f>
        <v>0.29548599492543248</v>
      </c>
      <c r="U227" s="2">
        <f>AVERAGE(eod_group_score_df_positive!U227:U231)</f>
        <v>6.1797120046954666E-2</v>
      </c>
      <c r="V227" s="2">
        <f>AVERAGE(eod_group_score_df_positive!V227:V231)</f>
        <v>0.14012202113686009</v>
      </c>
      <c r="W227" s="2">
        <f>AVERAGE(eod_group_score_df_positive!W227:W231)</f>
        <v>0.27286830258615974</v>
      </c>
      <c r="X227" s="2">
        <f>AVERAGE(eod_group_score_df_positive!X227:X231)</f>
        <v>0.61887423070897662</v>
      </c>
      <c r="Y227" s="2">
        <f>AVERAGE(eod_group_score_df_positive!Y227:Y231)</f>
        <v>0.5053353263807665</v>
      </c>
      <c r="Z227" s="1" t="s">
        <v>277</v>
      </c>
      <c r="AA227" s="2">
        <f>ABS(AVERAGE(eod_group_score_df_negative!C227:C231))</f>
        <v>0.4633847347971411</v>
      </c>
      <c r="AB227" s="2">
        <f>ABS(AVERAGE(eod_group_score_df_negative!D227:D231))</f>
        <v>0.25398807491348119</v>
      </c>
      <c r="AC227" s="2">
        <f>ABS(AVERAGE(eod_group_score_df_negative!E227:E231))</f>
        <v>0.22639544086023178</v>
      </c>
      <c r="AD227" s="2">
        <f>ABS(AVERAGE(eod_group_score_df_negative!F227:F231))</f>
        <v>0.29174901637066081</v>
      </c>
      <c r="AE227" s="2">
        <f>ABS(AVERAGE(eod_group_score_df_negative!G227:G231))</f>
        <v>0.46267842605819876</v>
      </c>
      <c r="AF227" s="2">
        <f>ABS(AVERAGE(eod_group_score_df_negative!H227:H231))</f>
        <v>0.13043516795113505</v>
      </c>
      <c r="AG227" s="2">
        <f>ABS(AVERAGE(eod_group_score_df_negative!I227:I231))</f>
        <v>0.35392818525194547</v>
      </c>
      <c r="AH227" s="2">
        <f>ABS(AVERAGE(eod_group_score_df_negative!J227:J231))</f>
        <v>0.19272094667614931</v>
      </c>
      <c r="AI227" s="2">
        <f>ABS(AVERAGE(eod_group_score_df_negative!K227:K231))</f>
        <v>0.57899412460205935</v>
      </c>
      <c r="AJ227" s="2">
        <f>ABS(AVERAGE(eod_group_score_df_negative!L227:L231))</f>
        <v>0.38074457594444577</v>
      </c>
      <c r="AK227" s="2">
        <f>ABS(AVERAGE(eod_group_score_df_negative!M227:M231))</f>
        <v>0.17585488059481608</v>
      </c>
      <c r="AL227" s="2">
        <f>ABS(AVERAGE(eod_group_score_df_negative!N227:N231))</f>
        <v>0.2702284610640831</v>
      </c>
      <c r="AM227" s="2">
        <f>ABS(AVERAGE(eod_group_score_df_negative!O227:O231))</f>
        <v>0.12468490371295929</v>
      </c>
      <c r="AN227" s="2">
        <f>ABS(AVERAGE(eod_group_score_df_negative!P227:P231))</f>
        <v>0.37740809391207564</v>
      </c>
      <c r="AO227" s="2">
        <f>ABS(AVERAGE(eod_group_score_df_negative!Q227:Q231))</f>
        <v>0.15967201304009299</v>
      </c>
      <c r="AP227" s="2">
        <f>ABS(AVERAGE(eod_group_score_df_negative!R227:R231))</f>
        <v>0.16451638405722424</v>
      </c>
      <c r="AQ227" s="2">
        <f>ABS(AVERAGE(eod_group_score_df_negative!S227:S231))</f>
        <v>0.36793344600150435</v>
      </c>
      <c r="AR227" s="2">
        <f>ABS(AVERAGE(eod_group_score_df_negative!T227:T231))</f>
        <v>0.67989030276012496</v>
      </c>
      <c r="AS227" s="2">
        <f>ABS(AVERAGE(eod_group_score_df_negative!U227:U231))</f>
        <v>0.36393407644550801</v>
      </c>
      <c r="AT227" s="2">
        <f>ABS(AVERAGE(eod_group_score_df_negative!V227:V231))</f>
        <v>0.35553054585662847</v>
      </c>
      <c r="AU227" s="2">
        <f>ABS(AVERAGE(eod_group_score_df_negative!W227:W231))</f>
        <v>0.42622307543037108</v>
      </c>
      <c r="AV227" s="2">
        <f>ABS(AVERAGE(eod_group_score_df_negative!X227:X231))</f>
        <v>0.24399782810779747</v>
      </c>
      <c r="AW227" s="2">
        <f>ABS(AVERAGE(eod_group_score_df_negative!Y227:Y231))</f>
        <v>0.36932048690706398</v>
      </c>
      <c r="AX227" t="s">
        <v>277</v>
      </c>
      <c r="AY227" s="4">
        <f t="shared" si="701"/>
        <v>-4.39380857503478E-2</v>
      </c>
      <c r="AZ227" s="4">
        <f t="shared" si="702"/>
        <v>-0.87593909101120171</v>
      </c>
      <c r="BA227" s="4">
        <f t="shared" si="703"/>
        <v>0.52243193485414896</v>
      </c>
      <c r="BB227" s="4">
        <f t="shared" si="704"/>
        <v>2.2620055142125978E-2</v>
      </c>
      <c r="BC227" s="4">
        <f t="shared" si="705"/>
        <v>-4.9988051836498274E-3</v>
      </c>
      <c r="BD227" s="4">
        <f t="shared" si="706"/>
        <v>0.73285651054179091</v>
      </c>
      <c r="BE227" s="4">
        <f t="shared" si="707"/>
        <v>0.47941070573025424</v>
      </c>
      <c r="BF227" s="4">
        <f t="shared" si="708"/>
        <v>-0.50315990381225995</v>
      </c>
      <c r="BG227" s="4">
        <f t="shared" si="709"/>
        <v>-0.6504790380164015</v>
      </c>
      <c r="BH227" s="4">
        <f t="shared" si="710"/>
        <v>-0.47786364270660359</v>
      </c>
      <c r="BI227" s="4">
        <f t="shared" si="711"/>
        <v>-0.21765241522117956</v>
      </c>
      <c r="BJ227" s="4">
        <f t="shared" si="712"/>
        <v>2.3496796307719503E-2</v>
      </c>
      <c r="BK227" s="4">
        <f t="shared" si="713"/>
        <v>0.37974734161945078</v>
      </c>
      <c r="BL227" s="4">
        <f t="shared" si="714"/>
        <v>0.16187193440943096</v>
      </c>
      <c r="BM227" s="4">
        <f t="shared" si="715"/>
        <v>0.30011891199107038</v>
      </c>
      <c r="BN227" s="4">
        <f t="shared" si="716"/>
        <v>0.51633895213409609</v>
      </c>
      <c r="BO227" s="4">
        <f t="shared" si="717"/>
        <v>0.59989454336335735</v>
      </c>
      <c r="BP227" s="4">
        <f t="shared" si="718"/>
        <v>-0.39410872372727784</v>
      </c>
      <c r="BQ227" s="4">
        <f t="shared" si="719"/>
        <v>-0.70968949160365924</v>
      </c>
      <c r="BR227" s="4">
        <f t="shared" si="720"/>
        <v>-0.43459580170518558</v>
      </c>
      <c r="BS227" s="4">
        <f t="shared" si="721"/>
        <v>-0.21936298696646933</v>
      </c>
      <c r="BT227" s="4">
        <f t="shared" si="722"/>
        <v>0.43445189674496343</v>
      </c>
      <c r="BU227" s="4">
        <f t="shared" si="723"/>
        <v>0.15550670035842196</v>
      </c>
      <c r="BV227" t="s">
        <v>277</v>
      </c>
      <c r="BW227" s="1">
        <f t="shared" si="697"/>
        <v>45153</v>
      </c>
      <c r="BX227">
        <f>group_stock_price_index[[#This Row],[VNINDEX]]</f>
        <v>1234.05</v>
      </c>
      <c r="BY227" s="5">
        <f t="shared" si="724"/>
        <v>0</v>
      </c>
      <c r="BZ227" s="5">
        <f t="shared" si="725"/>
        <v>0.55808292361017098</v>
      </c>
      <c r="CA227" s="5">
        <f t="shared" si="726"/>
        <v>0.30294343027084236</v>
      </c>
      <c r="CB227" s="5">
        <f t="shared" si="727"/>
        <v>0.63204212301624596</v>
      </c>
      <c r="CC227" s="5">
        <f t="shared" si="728"/>
        <v>9.4336194609981758E-2</v>
      </c>
      <c r="CD227" s="5">
        <f t="shared" ref="CD227:CE227" si="837">IF(AVERAGE(BS227:BS231)&lt;0,0,AVERAGE(BS227:BS231))</f>
        <v>0</v>
      </c>
      <c r="CE227" s="5">
        <f t="shared" si="837"/>
        <v>0.69044052929653599</v>
      </c>
      <c r="CF227" s="5">
        <f t="shared" ref="CF227:CG227" si="838">IF(AVERAGE(BE227:BE231)&lt;0,0,AVERAGE(BE227:BE231))</f>
        <v>0.66323328462672504</v>
      </c>
      <c r="CG227" s="5">
        <f t="shared" si="838"/>
        <v>0</v>
      </c>
      <c r="CH227" s="5">
        <f t="shared" si="731"/>
        <v>0.25518501762736789</v>
      </c>
      <c r="CI227" s="5">
        <f t="shared" si="732"/>
        <v>0.30527447816973463</v>
      </c>
      <c r="CJ227" s="5">
        <f t="shared" si="733"/>
        <v>0</v>
      </c>
      <c r="CK227" s="5">
        <f t="shared" si="734"/>
        <v>0.14834029709848778</v>
      </c>
      <c r="CL227" s="5">
        <f t="shared" si="735"/>
        <v>0.77723476921569523</v>
      </c>
      <c r="CM227" s="5">
        <f t="shared" si="736"/>
        <v>0</v>
      </c>
      <c r="CN227" s="5">
        <f t="shared" si="737"/>
        <v>0.41756456745002379</v>
      </c>
      <c r="CO227" s="5">
        <f t="shared" si="738"/>
        <v>0.50616210792664351</v>
      </c>
      <c r="CP227" s="5">
        <f t="shared" si="739"/>
        <v>0.17333254419114127</v>
      </c>
      <c r="CQ227" s="5">
        <f t="shared" si="740"/>
        <v>0</v>
      </c>
      <c r="CR227" s="5">
        <f t="shared" ref="CR227:CS227" si="839">IF(AVERAGE(BH227:BH231)&lt;0,0,AVERAGE(BH227:BH231))</f>
        <v>0</v>
      </c>
      <c r="CS227" s="5">
        <f t="shared" si="839"/>
        <v>0.51461664627360393</v>
      </c>
      <c r="CT227" s="5">
        <f t="shared" si="742"/>
        <v>0</v>
      </c>
      <c r="CU227" s="5">
        <f t="shared" si="743"/>
        <v>0.31727909750284045</v>
      </c>
    </row>
    <row r="228" spans="1:99" x14ac:dyDescent="0.25">
      <c r="A228" s="1">
        <f>eod_group_score_df_positive[[#This Row],[date]]</f>
        <v>45152</v>
      </c>
      <c r="B228" s="1" t="s">
        <v>277</v>
      </c>
      <c r="C228" s="2">
        <f>AVERAGE(eod_group_score_df_positive!C228:C232)</f>
        <v>0.4796134666269255</v>
      </c>
      <c r="D228" s="2">
        <f>AVERAGE(eod_group_score_df_positive!D228:D232)</f>
        <v>7.2128949662546335E-2</v>
      </c>
      <c r="E228" s="2">
        <f>AVERAGE(eod_group_score_df_positive!E228:E232)</f>
        <v>0.75587104288215468</v>
      </c>
      <c r="F228" s="2">
        <f>AVERAGE(eod_group_score_df_positive!F228:F232)</f>
        <v>0.23467872971560461</v>
      </c>
      <c r="G228" s="2">
        <f>AVERAGE(eod_group_score_df_positive!G228:G232)</f>
        <v>0.52895461442162317</v>
      </c>
      <c r="H228" s="2">
        <f>AVERAGE(eod_group_score_df_positive!H228:H232)</f>
        <v>0.82433046884126671</v>
      </c>
      <c r="I228" s="2">
        <f>AVERAGE(eod_group_score_df_positive!I228:I232)</f>
        <v>1.4893794714113449</v>
      </c>
      <c r="J228" s="2">
        <f>AVERAGE(eod_group_score_df_positive!J228:J232)</f>
        <v>0.10431946339988349</v>
      </c>
      <c r="K228" s="2">
        <f>AVERAGE(eod_group_score_df_positive!K228:K232)</f>
        <v>0.12022586684368766</v>
      </c>
      <c r="L228" s="2">
        <f>AVERAGE(eod_group_score_df_positive!L228:L232)</f>
        <v>0.162895188551126</v>
      </c>
      <c r="M228" s="2">
        <f>AVERAGE(eod_group_score_df_positive!M228:M232)</f>
        <v>0.78186250873791663</v>
      </c>
      <c r="N228" s="2">
        <f>AVERAGE(eod_group_score_df_positive!N228:N232)</f>
        <v>0.3547752889054322</v>
      </c>
      <c r="O228" s="2">
        <f>AVERAGE(eod_group_score_df_positive!O228:O232)</f>
        <v>0.27194170693379444</v>
      </c>
      <c r="P228" s="2">
        <f>AVERAGE(eod_group_score_df_positive!P228:P232)</f>
        <v>0.66405434652204032</v>
      </c>
      <c r="Q228" s="2">
        <f>AVERAGE(eod_group_score_df_positive!Q228:Q232)</f>
        <v>0.29014509603098754</v>
      </c>
      <c r="R228" s="2">
        <f>AVERAGE(eod_group_score_df_positive!R228:R232)</f>
        <v>0.43520070107248782</v>
      </c>
      <c r="S228" s="2">
        <f>AVERAGE(eod_group_score_df_positive!S228:S232)</f>
        <v>1.4597934361776665</v>
      </c>
      <c r="T228" s="2">
        <f>AVERAGE(eod_group_score_df_positive!T228:T232)</f>
        <v>0.81123481877499015</v>
      </c>
      <c r="U228" s="2">
        <f>AVERAGE(eod_group_score_df_positive!U228:U232)</f>
        <v>7.2288171599613246E-2</v>
      </c>
      <c r="V228" s="2">
        <f>AVERAGE(eod_group_score_df_positive!V228:V232)</f>
        <v>0.17093048240781936</v>
      </c>
      <c r="W228" s="2">
        <f>AVERAGE(eod_group_score_df_positive!W228:W232)</f>
        <v>0.30017167186827259</v>
      </c>
      <c r="X228" s="2">
        <f>AVERAGE(eod_group_score_df_positive!X228:X232)</f>
        <v>1.4212931657970134</v>
      </c>
      <c r="Y228" s="2">
        <f>AVERAGE(eod_group_score_df_positive!Y228:Y232)</f>
        <v>0.51554864729013705</v>
      </c>
      <c r="Z228" s="1" t="s">
        <v>277</v>
      </c>
      <c r="AA228" s="2">
        <f>ABS(AVERAGE(eod_group_score_df_negative!C228:C232))</f>
        <v>0.54963637932720932</v>
      </c>
      <c r="AB228" s="2">
        <f>ABS(AVERAGE(eod_group_score_df_negative!D228:D232))</f>
        <v>0.25338475292656393</v>
      </c>
      <c r="AC228" s="2">
        <f>ABS(AVERAGE(eod_group_score_df_negative!E228:E232))</f>
        <v>0.27914897386058679</v>
      </c>
      <c r="AD228" s="2">
        <f>ABS(AVERAGE(eod_group_score_df_negative!F228:F232))</f>
        <v>0.29090246299880551</v>
      </c>
      <c r="AE228" s="2">
        <f>ABS(AVERAGE(eod_group_score_df_negative!G228:G232))</f>
        <v>0.46432889472000261</v>
      </c>
      <c r="AF228" s="2">
        <f>ABS(AVERAGE(eod_group_score_df_negative!H228:H232))</f>
        <v>0.13193897328339171</v>
      </c>
      <c r="AG228" s="2">
        <f>ABS(AVERAGE(eod_group_score_df_negative!I228:I232))</f>
        <v>0.35674842318965472</v>
      </c>
      <c r="AH228" s="2">
        <f>ABS(AVERAGE(eod_group_score_df_negative!J228:J232))</f>
        <v>0.17811119148309193</v>
      </c>
      <c r="AI228" s="2">
        <f>ABS(AVERAGE(eod_group_score_df_negative!K228:K232))</f>
        <v>0.57266671020706572</v>
      </c>
      <c r="AJ228" s="2">
        <f>ABS(AVERAGE(eod_group_score_df_negative!L228:L232))</f>
        <v>0.37363520394071947</v>
      </c>
      <c r="AK228" s="2">
        <f>ABS(AVERAGE(eod_group_score_df_negative!M228:M232))</f>
        <v>0.17892630861952646</v>
      </c>
      <c r="AL228" s="2">
        <f>ABS(AVERAGE(eod_group_score_df_negative!N228:N232))</f>
        <v>0.27966996232168706</v>
      </c>
      <c r="AM228" s="2">
        <f>ABS(AVERAGE(eod_group_score_df_negative!O228:O232))</f>
        <v>0.11976994840000162</v>
      </c>
      <c r="AN228" s="2">
        <f>ABS(AVERAGE(eod_group_score_df_negative!P228:P232))</f>
        <v>0.39411825312606669</v>
      </c>
      <c r="AO228" s="2">
        <f>ABS(AVERAGE(eod_group_score_df_negative!Q228:Q232))</f>
        <v>0.17967070593981088</v>
      </c>
      <c r="AP228" s="2">
        <f>ABS(AVERAGE(eod_group_score_df_negative!R228:R232))</f>
        <v>0.2498511592687514</v>
      </c>
      <c r="AQ228" s="2">
        <f>ABS(AVERAGE(eod_group_score_df_negative!S228:S232))</f>
        <v>0.38175978914587871</v>
      </c>
      <c r="AR228" s="2">
        <f>ABS(AVERAGE(eod_group_score_df_negative!T228:T232))</f>
        <v>0.67481165362029549</v>
      </c>
      <c r="AS228" s="2">
        <f>ABS(AVERAGE(eod_group_score_df_negative!U228:U232))</f>
        <v>0.39260311285529292</v>
      </c>
      <c r="AT228" s="2">
        <f>ABS(AVERAGE(eod_group_score_df_negative!V228:V232))</f>
        <v>0.35942361722450777</v>
      </c>
      <c r="AU228" s="2">
        <f>ABS(AVERAGE(eod_group_score_df_negative!W228:W232))</f>
        <v>0.43839264907113834</v>
      </c>
      <c r="AV228" s="2">
        <f>ABS(AVERAGE(eod_group_score_df_negative!X228:X232))</f>
        <v>0.27760029209723547</v>
      </c>
      <c r="AW228" s="2">
        <f>ABS(AVERAGE(eod_group_score_df_negative!Y228:Y232))</f>
        <v>0.33811005616748047</v>
      </c>
      <c r="AX228" t="s">
        <v>277</v>
      </c>
      <c r="AY228" s="4">
        <f t="shared" si="701"/>
        <v>-6.803295912604311E-2</v>
      </c>
      <c r="AZ228" s="4">
        <f t="shared" si="702"/>
        <v>-0.55683002534862047</v>
      </c>
      <c r="BA228" s="4">
        <f t="shared" si="703"/>
        <v>0.46059212508936348</v>
      </c>
      <c r="BB228" s="4">
        <f t="shared" si="704"/>
        <v>-0.10697440102989324</v>
      </c>
      <c r="BC228" s="4">
        <f t="shared" si="705"/>
        <v>6.5062712817480203E-2</v>
      </c>
      <c r="BD228" s="4">
        <f t="shared" si="706"/>
        <v>0.72405481662104121</v>
      </c>
      <c r="BE228" s="4">
        <f t="shared" si="707"/>
        <v>0.61351710871931964</v>
      </c>
      <c r="BF228" s="4">
        <f t="shared" si="708"/>
        <v>-0.26127379166324527</v>
      </c>
      <c r="BG228" s="4">
        <f t="shared" si="709"/>
        <v>-0.65297400830754959</v>
      </c>
      <c r="BH228" s="4">
        <f t="shared" si="710"/>
        <v>-0.39278299671121886</v>
      </c>
      <c r="BI228" s="4">
        <f t="shared" si="711"/>
        <v>0.62754289936128527</v>
      </c>
      <c r="BJ228" s="4">
        <f t="shared" si="712"/>
        <v>0.11837952358927636</v>
      </c>
      <c r="BK228" s="4">
        <f t="shared" si="713"/>
        <v>0.38847901629100129</v>
      </c>
      <c r="BL228" s="4">
        <f t="shared" si="714"/>
        <v>0.25509646865335606</v>
      </c>
      <c r="BM228" s="4">
        <f t="shared" si="715"/>
        <v>0.23514404928006921</v>
      </c>
      <c r="BN228" s="4">
        <f t="shared" si="716"/>
        <v>0.27056278879588735</v>
      </c>
      <c r="BO228" s="4">
        <f t="shared" si="717"/>
        <v>0.58539369495681359</v>
      </c>
      <c r="BP228" s="4">
        <f t="shared" si="718"/>
        <v>9.1802758318049668E-2</v>
      </c>
      <c r="BQ228" s="4">
        <f t="shared" si="719"/>
        <v>-0.68901042451517447</v>
      </c>
      <c r="BR228" s="4">
        <f t="shared" si="720"/>
        <v>-0.35540997033371291</v>
      </c>
      <c r="BS228" s="4">
        <f t="shared" si="721"/>
        <v>-0.18714819181497516</v>
      </c>
      <c r="BT228" s="4">
        <f t="shared" si="722"/>
        <v>0.67319870377119884</v>
      </c>
      <c r="BU228" s="4">
        <f t="shared" si="723"/>
        <v>0.20785659468352866</v>
      </c>
      <c r="BV228" t="s">
        <v>277</v>
      </c>
      <c r="BW228" s="1">
        <f t="shared" si="697"/>
        <v>45152</v>
      </c>
      <c r="BX228">
        <f>group_stock_price_index[[#This Row],[VNINDEX]]</f>
        <v>1236.8399999999999</v>
      </c>
      <c r="BY228" s="5">
        <f t="shared" si="724"/>
        <v>0</v>
      </c>
      <c r="BZ228" s="5">
        <f t="shared" si="725"/>
        <v>0.59628349309085316</v>
      </c>
      <c r="CA228" s="5">
        <f t="shared" si="726"/>
        <v>0.45713749426640404</v>
      </c>
      <c r="CB228" s="5">
        <f t="shared" si="727"/>
        <v>0.58962139111085188</v>
      </c>
      <c r="CC228" s="5">
        <f t="shared" si="728"/>
        <v>1.6508280534145457E-2</v>
      </c>
      <c r="CD228" s="5">
        <f t="shared" ref="CD228:CE228" si="840">IF(AVERAGE(BS228:BS232)&lt;0,0,AVERAGE(BS228:BS232))</f>
        <v>5.7716100515781577E-2</v>
      </c>
      <c r="CE228" s="5">
        <f t="shared" si="840"/>
        <v>0.77675398002340179</v>
      </c>
      <c r="CF228" s="5">
        <f t="shared" ref="CF228:CG228" si="841">IF(AVERAGE(BE228:BE232)&lt;0,0,AVERAGE(BE228:BE232))</f>
        <v>0.72462687033782791</v>
      </c>
      <c r="CG228" s="5">
        <f t="shared" si="841"/>
        <v>0</v>
      </c>
      <c r="CH228" s="5">
        <f t="shared" si="731"/>
        <v>0.35432906961485444</v>
      </c>
      <c r="CI228" s="5">
        <f t="shared" si="732"/>
        <v>0.35442224711343828</v>
      </c>
      <c r="CJ228" s="5">
        <f t="shared" si="733"/>
        <v>0</v>
      </c>
      <c r="CK228" s="5">
        <f t="shared" si="734"/>
        <v>0.47502752250709968</v>
      </c>
      <c r="CL228" s="5">
        <f t="shared" si="735"/>
        <v>0.77632544716327234</v>
      </c>
      <c r="CM228" s="5">
        <f t="shared" si="736"/>
        <v>0</v>
      </c>
      <c r="CN228" s="5">
        <f t="shared" si="737"/>
        <v>0.48638837980375749</v>
      </c>
      <c r="CO228" s="5">
        <f t="shared" si="738"/>
        <v>0.59477258627401708</v>
      </c>
      <c r="CP228" s="5">
        <f t="shared" si="739"/>
        <v>0.42262045883912486</v>
      </c>
      <c r="CQ228" s="5">
        <f t="shared" si="740"/>
        <v>0.17743341887160133</v>
      </c>
      <c r="CR228" s="5">
        <f t="shared" ref="CR228:CS228" si="842">IF(AVERAGE(BH228:BH232)&lt;0,0,AVERAGE(BH228:BH232))</f>
        <v>9.8703632237442385E-3</v>
      </c>
      <c r="CS228" s="5">
        <f t="shared" si="842"/>
        <v>0.734924509056047</v>
      </c>
      <c r="CT228" s="5">
        <f t="shared" si="742"/>
        <v>0</v>
      </c>
      <c r="CU228" s="5">
        <f t="shared" si="743"/>
        <v>0.38731271741557888</v>
      </c>
    </row>
    <row r="229" spans="1:99" x14ac:dyDescent="0.25">
      <c r="A229" s="1">
        <f>eod_group_score_df_positive[[#This Row],[date]]</f>
        <v>45149</v>
      </c>
      <c r="B229" s="1" t="s">
        <v>277</v>
      </c>
      <c r="C229" s="2">
        <f>AVERAGE(eod_group_score_df_positive!C229:C233)</f>
        <v>0.3593099469272879</v>
      </c>
      <c r="D229" s="2">
        <f>AVERAGE(eod_group_score_df_positive!D229:D233)</f>
        <v>7.7033254458459127E-2</v>
      </c>
      <c r="E229" s="2">
        <f>AVERAGE(eod_group_score_df_positive!E229:E233)</f>
        <v>0.80417626178404067</v>
      </c>
      <c r="F229" s="2">
        <f>AVERAGE(eod_group_score_df_positive!F229:F233)</f>
        <v>0.10737532662304106</v>
      </c>
      <c r="G229" s="2">
        <f>AVERAGE(eod_group_score_df_positive!G229:G233)</f>
        <v>0.96525200022275148</v>
      </c>
      <c r="H229" s="2">
        <f>AVERAGE(eod_group_score_df_positive!H229:H233)</f>
        <v>1.02546385945124</v>
      </c>
      <c r="I229" s="2">
        <f>AVERAGE(eod_group_score_df_positive!I229:I233)</f>
        <v>1.4799446501614022</v>
      </c>
      <c r="J229" s="2">
        <f>AVERAGE(eod_group_score_df_positive!J229:J233)</f>
        <v>0.10112253484041678</v>
      </c>
      <c r="K229" s="2">
        <f>AVERAGE(eod_group_score_df_positive!K229:K233)</f>
        <v>0.1265361278542376</v>
      </c>
      <c r="L229" s="2">
        <f>AVERAGE(eod_group_score_df_positive!L229:L233)</f>
        <v>0.19936389732467491</v>
      </c>
      <c r="M229" s="2">
        <f>AVERAGE(eod_group_score_df_positive!M229:M233)</f>
        <v>0.79070958142357639</v>
      </c>
      <c r="N229" s="2">
        <f>AVERAGE(eod_group_score_df_positive!N229:N233)</f>
        <v>0.47239349787398799</v>
      </c>
      <c r="O229" s="2">
        <f>AVERAGE(eod_group_score_df_positive!O229:O233)</f>
        <v>0.3366420098910009</v>
      </c>
      <c r="P229" s="2">
        <f>AVERAGE(eod_group_score_df_positive!P229:P233)</f>
        <v>0.70230167648992603</v>
      </c>
      <c r="Q229" s="2">
        <f>AVERAGE(eod_group_score_df_positive!Q229:Q233)</f>
        <v>0.56053513089792251</v>
      </c>
      <c r="R229" s="2">
        <f>AVERAGE(eod_group_score_df_positive!R229:R233)</f>
        <v>0.14176856081144204</v>
      </c>
      <c r="S229" s="2">
        <f>AVERAGE(eod_group_score_df_positive!S229:S233)</f>
        <v>1.462729786802359</v>
      </c>
      <c r="T229" s="2">
        <f>AVERAGE(eod_group_score_df_positive!T229:T233)</f>
        <v>1.0188210036968541</v>
      </c>
      <c r="U229" s="2">
        <f>AVERAGE(eod_group_score_df_positive!U229:U233)</f>
        <v>1.6324649499587072</v>
      </c>
      <c r="V229" s="2">
        <f>AVERAGE(eod_group_score_df_positive!V229:V233)</f>
        <v>0.27761669410223788</v>
      </c>
      <c r="W229" s="2">
        <f>AVERAGE(eod_group_score_df_positive!W229:W233)</f>
        <v>0.42102002793171672</v>
      </c>
      <c r="X229" s="2">
        <f>AVERAGE(eod_group_score_df_positive!X229:X233)</f>
        <v>1.5747283122630469</v>
      </c>
      <c r="Y229" s="2">
        <f>AVERAGE(eod_group_score_df_positive!Y229:Y233)</f>
        <v>0.54425444302059034</v>
      </c>
      <c r="Z229" s="1" t="s">
        <v>277</v>
      </c>
      <c r="AA229" s="2">
        <f>ABS(AVERAGE(eod_group_score_df_negative!C229:C233))</f>
        <v>0.56141538845983696</v>
      </c>
      <c r="AB229" s="2">
        <f>ABS(AVERAGE(eod_group_score_df_negative!D229:D233))</f>
        <v>0.22955355972157201</v>
      </c>
      <c r="AC229" s="2">
        <f>ABS(AVERAGE(eod_group_score_df_negative!E229:E233))</f>
        <v>0.28229232363778622</v>
      </c>
      <c r="AD229" s="2">
        <f>ABS(AVERAGE(eod_group_score_df_negative!F229:F233))</f>
        <v>0.3489220998729875</v>
      </c>
      <c r="AE229" s="2">
        <f>ABS(AVERAGE(eod_group_score_df_negative!G229:G233))</f>
        <v>0.46418228846171666</v>
      </c>
      <c r="AF229" s="2">
        <f>ABS(AVERAGE(eod_group_score_df_negative!H229:H233))</f>
        <v>0.13288318677657815</v>
      </c>
      <c r="AG229" s="2">
        <f>ABS(AVERAGE(eod_group_score_df_negative!I229:I233))</f>
        <v>0.35182705415551335</v>
      </c>
      <c r="AH229" s="2">
        <f>ABS(AVERAGE(eod_group_score_df_negative!J229:J233))</f>
        <v>0.16538972584143627</v>
      </c>
      <c r="AI229" s="2">
        <f>ABS(AVERAGE(eod_group_score_df_negative!K229:K233))</f>
        <v>0.61235176979204309</v>
      </c>
      <c r="AJ229" s="2">
        <f>ABS(AVERAGE(eod_group_score_df_negative!L229:L233))</f>
        <v>0.31765122982028882</v>
      </c>
      <c r="AK229" s="2">
        <f>ABS(AVERAGE(eod_group_score_df_negative!M229:M233))</f>
        <v>0.17606667106524593</v>
      </c>
      <c r="AL229" s="2">
        <f>ABS(AVERAGE(eod_group_score_df_negative!N229:N233))</f>
        <v>0.29291130536093968</v>
      </c>
      <c r="AM229" s="2">
        <f>ABS(AVERAGE(eod_group_score_df_negative!O229:O233))</f>
        <v>0.15960799454888902</v>
      </c>
      <c r="AN229" s="2">
        <f>ABS(AVERAGE(eod_group_score_df_negative!P229:P233))</f>
        <v>0.40671220231861671</v>
      </c>
      <c r="AO229" s="2">
        <f>ABS(AVERAGE(eod_group_score_df_negative!Q229:Q233))</f>
        <v>0.1823884469145938</v>
      </c>
      <c r="AP229" s="2">
        <f>ABS(AVERAGE(eod_group_score_df_negative!R229:R233))</f>
        <v>0.25031961028697286</v>
      </c>
      <c r="AQ229" s="2">
        <f>ABS(AVERAGE(eod_group_score_df_negative!S229:S233))</f>
        <v>0.35295361177901013</v>
      </c>
      <c r="AR229" s="2">
        <f>ABS(AVERAGE(eod_group_score_df_negative!T229:T233))</f>
        <v>0.64614314941400908</v>
      </c>
      <c r="AS229" s="2">
        <f>ABS(AVERAGE(eod_group_score_df_negative!U229:U233))</f>
        <v>0.39233690374215568</v>
      </c>
      <c r="AT229" s="2">
        <f>ABS(AVERAGE(eod_group_score_df_negative!V229:V233))</f>
        <v>0.36964755800109722</v>
      </c>
      <c r="AU229" s="2">
        <f>ABS(AVERAGE(eod_group_score_df_negative!W229:W233))</f>
        <v>0.42571243373409312</v>
      </c>
      <c r="AV229" s="2">
        <f>ABS(AVERAGE(eod_group_score_df_negative!X229:X233))</f>
        <v>0.25419020803234965</v>
      </c>
      <c r="AW229" s="2">
        <f>ABS(AVERAGE(eod_group_score_df_negative!Y229:Y233))</f>
        <v>0.31853550287122878</v>
      </c>
      <c r="AX229" t="s">
        <v>277</v>
      </c>
      <c r="AY229" s="4">
        <f t="shared" si="701"/>
        <v>-0.21950676685525605</v>
      </c>
      <c r="AZ229" s="4">
        <f t="shared" si="702"/>
        <v>-0.49747835917545785</v>
      </c>
      <c r="BA229" s="4">
        <f t="shared" si="703"/>
        <v>0.48034885237259789</v>
      </c>
      <c r="BB229" s="4">
        <f t="shared" si="704"/>
        <v>-0.52936255876965543</v>
      </c>
      <c r="BC229" s="4">
        <f t="shared" si="705"/>
        <v>0.35053707311175347</v>
      </c>
      <c r="BD229" s="4">
        <f t="shared" si="706"/>
        <v>0.77056412029656385</v>
      </c>
      <c r="BE229" s="4">
        <f t="shared" si="707"/>
        <v>0.61586145989004359</v>
      </c>
      <c r="BF229" s="4">
        <f t="shared" si="708"/>
        <v>-0.24114159264791929</v>
      </c>
      <c r="BG229" s="4">
        <f t="shared" si="709"/>
        <v>-0.65749573580155507</v>
      </c>
      <c r="BH229" s="4">
        <f t="shared" si="710"/>
        <v>-0.22878891986935582</v>
      </c>
      <c r="BI229" s="4">
        <f t="shared" si="711"/>
        <v>0.63576542015386006</v>
      </c>
      <c r="BJ229" s="4">
        <f t="shared" si="712"/>
        <v>0.2345238024828549</v>
      </c>
      <c r="BK229" s="4">
        <f t="shared" si="713"/>
        <v>0.35674360455054821</v>
      </c>
      <c r="BL229" s="4">
        <f t="shared" si="714"/>
        <v>0.26653361136370329</v>
      </c>
      <c r="BM229" s="4">
        <f t="shared" si="715"/>
        <v>0.50899809250468775</v>
      </c>
      <c r="BN229" s="4">
        <f t="shared" si="716"/>
        <v>-0.27685367087568757</v>
      </c>
      <c r="BO229" s="4">
        <f t="shared" si="717"/>
        <v>0.61121678806472524</v>
      </c>
      <c r="BP229" s="4">
        <f t="shared" si="718"/>
        <v>0.22383536221276829</v>
      </c>
      <c r="BQ229" s="4">
        <f t="shared" si="719"/>
        <v>0.61246884180290928</v>
      </c>
      <c r="BR229" s="4">
        <f t="shared" si="720"/>
        <v>-0.14218437616444587</v>
      </c>
      <c r="BS229" s="4">
        <f t="shared" si="721"/>
        <v>-5.5417809223291675E-3</v>
      </c>
      <c r="BT229" s="4">
        <f t="shared" si="722"/>
        <v>0.7220322226369118</v>
      </c>
      <c r="BU229" s="4">
        <f t="shared" si="723"/>
        <v>0.26161517206374968</v>
      </c>
      <c r="BV229" t="s">
        <v>277</v>
      </c>
      <c r="BW229" s="1">
        <f t="shared" si="697"/>
        <v>45149</v>
      </c>
      <c r="BX229">
        <f>group_stock_price_index[[#This Row],[VNINDEX]]</f>
        <v>1232.21</v>
      </c>
      <c r="BY229" s="5">
        <f t="shared" si="724"/>
        <v>0</v>
      </c>
      <c r="BZ229" s="5">
        <f t="shared" si="725"/>
        <v>0.54224678733407383</v>
      </c>
      <c r="CA229" s="5">
        <f t="shared" si="726"/>
        <v>0.52148925838803739</v>
      </c>
      <c r="CB229" s="5">
        <f t="shared" si="727"/>
        <v>0.41111201150598353</v>
      </c>
      <c r="CC229" s="5">
        <f t="shared" si="728"/>
        <v>0</v>
      </c>
      <c r="CD229" s="5">
        <f t="shared" ref="CD229:CE229" si="843">IF(AVERAGE(BS229:BS233)&lt;0,0,AVERAGE(BS229:BS233))</f>
        <v>3.7108563917759643E-2</v>
      </c>
      <c r="CE229" s="5">
        <f t="shared" si="843"/>
        <v>0.74857269322900133</v>
      </c>
      <c r="CF229" s="5">
        <f t="shared" ref="CF229:CG229" si="844">IF(AVERAGE(BE229:BE233)&lt;0,0,AVERAGE(BE229:BE233))</f>
        <v>0.68324876136839441</v>
      </c>
      <c r="CG229" s="5">
        <f t="shared" si="844"/>
        <v>0</v>
      </c>
      <c r="CH229" s="5">
        <f t="shared" si="731"/>
        <v>0.35287759613498781</v>
      </c>
      <c r="CI229" s="5">
        <f t="shared" si="732"/>
        <v>0.24351242511607957</v>
      </c>
      <c r="CJ229" s="5">
        <f t="shared" si="733"/>
        <v>0</v>
      </c>
      <c r="CK229" s="5">
        <f t="shared" si="734"/>
        <v>0.72954778664187514</v>
      </c>
      <c r="CL229" s="5">
        <f t="shared" si="735"/>
        <v>0.76003208380299792</v>
      </c>
      <c r="CM229" s="5">
        <f t="shared" si="736"/>
        <v>0</v>
      </c>
      <c r="CN229" s="5">
        <f t="shared" si="737"/>
        <v>0.56907194730998167</v>
      </c>
      <c r="CO229" s="5">
        <f t="shared" si="738"/>
        <v>0.598134379200008</v>
      </c>
      <c r="CP229" s="5">
        <f t="shared" si="739"/>
        <v>0.50983516023985032</v>
      </c>
      <c r="CQ229" s="5">
        <f t="shared" si="740"/>
        <v>0.23325855494341918</v>
      </c>
      <c r="CR229" s="5">
        <f t="shared" ref="CR229:CS229" si="845">IF(AVERAGE(BH229:BH233)&lt;0,0,AVERAGE(BH229:BH233))</f>
        <v>0.11022036981417811</v>
      </c>
      <c r="CS229" s="5">
        <f t="shared" si="845"/>
        <v>0.6662664808724752</v>
      </c>
      <c r="CT229" s="5">
        <f t="shared" si="742"/>
        <v>0</v>
      </c>
      <c r="CU229" s="5">
        <f t="shared" si="743"/>
        <v>0.25353410911860097</v>
      </c>
    </row>
    <row r="230" spans="1:99" x14ac:dyDescent="0.25">
      <c r="A230" s="1">
        <f>eod_group_score_df_positive[[#This Row],[date]]</f>
        <v>45148</v>
      </c>
      <c r="B230" s="1" t="s">
        <v>277</v>
      </c>
      <c r="C230" s="2">
        <f>AVERAGE(eod_group_score_df_positive!C230:C234)</f>
        <v>0.14592719283782687</v>
      </c>
      <c r="D230" s="2">
        <f>AVERAGE(eod_group_score_df_positive!D230:D234)</f>
        <v>7.835949345815163E-2</v>
      </c>
      <c r="E230" s="2">
        <f>AVERAGE(eod_group_score_df_positive!E230:E234)</f>
        <v>1.186779727441905</v>
      </c>
      <c r="F230" s="2">
        <f>AVERAGE(eod_group_score_df_positive!F230:F234)</f>
        <v>0.1416291587044865</v>
      </c>
      <c r="G230" s="2">
        <f>AVERAGE(eod_group_score_df_positive!G230:G234)</f>
        <v>1.1676920838259719</v>
      </c>
      <c r="H230" s="2">
        <f>AVERAGE(eod_group_score_df_positive!H230:H234)</f>
        <v>1.2008641485361167</v>
      </c>
      <c r="I230" s="2">
        <f>AVERAGE(eod_group_score_df_positive!I230:I234)</f>
        <v>1.6809924654794444</v>
      </c>
      <c r="J230" s="2">
        <f>AVERAGE(eod_group_score_df_positive!J230:J234)</f>
        <v>0.32962253086346577</v>
      </c>
      <c r="K230" s="2">
        <f>AVERAGE(eod_group_score_df_positive!K230:K234)</f>
        <v>0.10729429780956645</v>
      </c>
      <c r="L230" s="2">
        <f>AVERAGE(eod_group_score_df_positive!L230:L234)</f>
        <v>0.18715701471540652</v>
      </c>
      <c r="M230" s="2">
        <f>AVERAGE(eod_group_score_df_positive!M230:M234)</f>
        <v>0.83748687257991905</v>
      </c>
      <c r="N230" s="2">
        <f>AVERAGE(eod_group_score_df_positive!N230:N234)</f>
        <v>0.53299214775093884</v>
      </c>
      <c r="O230" s="2">
        <f>AVERAGE(eod_group_score_df_positive!O230:O234)</f>
        <v>0.57807350991376727</v>
      </c>
      <c r="P230" s="2">
        <f>AVERAGE(eod_group_score_df_positive!P230:P234)</f>
        <v>0.66025298473707372</v>
      </c>
      <c r="Q230" s="2">
        <f>AVERAGE(eod_group_score_df_positive!Q230:Q234)</f>
        <v>0.64878507195595059</v>
      </c>
      <c r="R230" s="2">
        <f>AVERAGE(eod_group_score_df_positive!R230:R234)</f>
        <v>0.25871243588929105</v>
      </c>
      <c r="S230" s="2">
        <f>AVERAGE(eod_group_score_df_positive!S230:S234)</f>
        <v>1.2369393609188233</v>
      </c>
      <c r="T230" s="2">
        <f>AVERAGE(eod_group_score_df_positive!T230:T234)</f>
        <v>1.0469480174124475</v>
      </c>
      <c r="U230" s="2">
        <f>AVERAGE(eod_group_score_df_positive!U230:U234)</f>
        <v>1.6228717124748999</v>
      </c>
      <c r="V230" s="2">
        <f>AVERAGE(eod_group_score_df_positive!V230:V234)</f>
        <v>0.3589676695237306</v>
      </c>
      <c r="W230" s="2">
        <f>AVERAGE(eod_group_score_df_positive!W230:W234)</f>
        <v>0.32905398763874028</v>
      </c>
      <c r="X230" s="2">
        <f>AVERAGE(eod_group_score_df_positive!X230:X234)</f>
        <v>1.8269673944320171</v>
      </c>
      <c r="Y230" s="2">
        <f>AVERAGE(eod_group_score_df_positive!Y230:Y234)</f>
        <v>0.52396947994464615</v>
      </c>
      <c r="Z230" s="1" t="s">
        <v>277</v>
      </c>
      <c r="AA230" s="2">
        <f>ABS(AVERAGE(eod_group_score_df_negative!C230:C234))</f>
        <v>0.56243287731613023</v>
      </c>
      <c r="AB230" s="2">
        <f>ABS(AVERAGE(eod_group_score_df_negative!D230:D234))</f>
        <v>0.22709640699386471</v>
      </c>
      <c r="AC230" s="2">
        <f>ABS(AVERAGE(eod_group_score_df_negative!E230:E234))</f>
        <v>0.27714279296920036</v>
      </c>
      <c r="AD230" s="2">
        <f>ABS(AVERAGE(eod_group_score_df_negative!F230:F234))</f>
        <v>0.3404309758661116</v>
      </c>
      <c r="AE230" s="2">
        <f>ABS(AVERAGE(eod_group_score_df_negative!G230:G234))</f>
        <v>0.46205792105119181</v>
      </c>
      <c r="AF230" s="2">
        <f>ABS(AVERAGE(eod_group_score_df_negative!H230:H234))</f>
        <v>0.13323901777104794</v>
      </c>
      <c r="AG230" s="2">
        <f>ABS(AVERAGE(eod_group_score_df_negative!I230:I234))</f>
        <v>0.32202789603627024</v>
      </c>
      <c r="AH230" s="2">
        <f>ABS(AVERAGE(eod_group_score_df_negative!J230:J234))</f>
        <v>0.16407250282216868</v>
      </c>
      <c r="AI230" s="2">
        <f>ABS(AVERAGE(eod_group_score_df_negative!K230:K234))</f>
        <v>0.60678059507457005</v>
      </c>
      <c r="AJ230" s="2">
        <f>ABS(AVERAGE(eod_group_score_df_negative!L230:L234))</f>
        <v>0.31895373446752345</v>
      </c>
      <c r="AK230" s="2">
        <f>ABS(AVERAGE(eod_group_score_df_negative!M230:M234))</f>
        <v>0.16850482320836316</v>
      </c>
      <c r="AL230" s="2">
        <f>ABS(AVERAGE(eod_group_score_df_negative!N230:N234))</f>
        <v>0.26905250033041822</v>
      </c>
      <c r="AM230" s="2">
        <f>ABS(AVERAGE(eod_group_score_df_negative!O230:O234))</f>
        <v>0.14840386441838446</v>
      </c>
      <c r="AN230" s="2">
        <f>ABS(AVERAGE(eod_group_score_df_negative!P230:P234))</f>
        <v>0.40543540783724596</v>
      </c>
      <c r="AO230" s="2">
        <f>ABS(AVERAGE(eod_group_score_df_negative!Q230:Q234))</f>
        <v>0.21578097853003339</v>
      </c>
      <c r="AP230" s="2">
        <f>ABS(AVERAGE(eod_group_score_df_negative!R230:R234))</f>
        <v>0.26065419309232124</v>
      </c>
      <c r="AQ230" s="2">
        <f>ABS(AVERAGE(eod_group_score_df_negative!S230:S234))</f>
        <v>0.35295361177901013</v>
      </c>
      <c r="AR230" s="2">
        <f>ABS(AVERAGE(eod_group_score_df_negative!T230:T234))</f>
        <v>0.58587330625452827</v>
      </c>
      <c r="AS230" s="2">
        <f>ABS(AVERAGE(eod_group_score_df_negative!U230:U234))</f>
        <v>0.38799293246451788</v>
      </c>
      <c r="AT230" s="2">
        <f>ABS(AVERAGE(eod_group_score_df_negative!V230:V234))</f>
        <v>0.36187733585050758</v>
      </c>
      <c r="AU230" s="2">
        <f>ABS(AVERAGE(eod_group_score_df_negative!W230:W234))</f>
        <v>0.41973541916474855</v>
      </c>
      <c r="AV230" s="2">
        <f>ABS(AVERAGE(eod_group_score_df_negative!X230:X234))</f>
        <v>0.25197207506462005</v>
      </c>
      <c r="AW230" s="2">
        <f>ABS(AVERAGE(eod_group_score_df_negative!Y230:Y234))</f>
        <v>0.31964967145202705</v>
      </c>
      <c r="AX230" t="s">
        <v>277</v>
      </c>
      <c r="AY230" s="4">
        <f t="shared" si="701"/>
        <v>-0.58798583097403956</v>
      </c>
      <c r="AZ230" s="4">
        <f t="shared" si="702"/>
        <v>-0.48693416403353446</v>
      </c>
      <c r="BA230" s="4">
        <f t="shared" si="703"/>
        <v>0.62136958875204429</v>
      </c>
      <c r="BB230" s="4">
        <f t="shared" si="704"/>
        <v>-0.41240045153020305</v>
      </c>
      <c r="BC230" s="4">
        <f t="shared" si="705"/>
        <v>0.43297079960921042</v>
      </c>
      <c r="BD230" s="4">
        <f t="shared" si="706"/>
        <v>0.80025680001966082</v>
      </c>
      <c r="BE230" s="4">
        <f t="shared" si="707"/>
        <v>0.67845769097166142</v>
      </c>
      <c r="BF230" s="4">
        <f t="shared" si="708"/>
        <v>0.33532852620655046</v>
      </c>
      <c r="BG230" s="4">
        <f t="shared" si="709"/>
        <v>-0.69948726981225573</v>
      </c>
      <c r="BH230" s="4">
        <f t="shared" si="710"/>
        <v>-0.26041082898336149</v>
      </c>
      <c r="BI230" s="4">
        <f t="shared" si="711"/>
        <v>0.66499758613549009</v>
      </c>
      <c r="BJ230" s="4">
        <f t="shared" si="712"/>
        <v>0.32908348438196594</v>
      </c>
      <c r="BK230" s="4">
        <f t="shared" si="713"/>
        <v>0.59144257023885527</v>
      </c>
      <c r="BL230" s="4">
        <f t="shared" si="714"/>
        <v>0.2391107744772186</v>
      </c>
      <c r="BM230" s="4">
        <f t="shared" si="715"/>
        <v>0.50083402324497917</v>
      </c>
      <c r="BN230" s="4">
        <f t="shared" si="716"/>
        <v>-3.7387022859702028E-3</v>
      </c>
      <c r="BO230" s="4">
        <f t="shared" si="717"/>
        <v>0.55600330608406223</v>
      </c>
      <c r="BP230" s="4">
        <f t="shared" si="718"/>
        <v>0.28237915837750188</v>
      </c>
      <c r="BQ230" s="4">
        <f t="shared" si="719"/>
        <v>0.61410338240224305</v>
      </c>
      <c r="BR230" s="4">
        <f t="shared" si="720"/>
        <v>-4.0364659602050964E-3</v>
      </c>
      <c r="BS230" s="4">
        <f t="shared" si="721"/>
        <v>-0.12110405235714902</v>
      </c>
      <c r="BT230" s="4">
        <f t="shared" si="722"/>
        <v>0.75759556373651527</v>
      </c>
      <c r="BU230" s="4">
        <f t="shared" si="723"/>
        <v>0.24219436952605061</v>
      </c>
      <c r="BV230" t="s">
        <v>277</v>
      </c>
      <c r="BW230" s="1">
        <f t="shared" si="697"/>
        <v>45148</v>
      </c>
      <c r="BX230">
        <f>group_stock_price_index[[#This Row],[VNINDEX]]</f>
        <v>1220.6099999999999</v>
      </c>
      <c r="BY230" s="5">
        <f t="shared" si="724"/>
        <v>2.4241110486739971E-2</v>
      </c>
      <c r="BZ230" s="5">
        <f t="shared" si="725"/>
        <v>0.49180237330793181</v>
      </c>
      <c r="CA230" s="5">
        <f t="shared" si="726"/>
        <v>0.44748616566869287</v>
      </c>
      <c r="CB230" s="5">
        <f t="shared" si="727"/>
        <v>0.21673937706885793</v>
      </c>
      <c r="CC230" s="5">
        <f t="shared" si="728"/>
        <v>0</v>
      </c>
      <c r="CD230" s="5">
        <f t="shared" ref="CD230:CE230" si="846">IF(AVERAGE(BS230:BS234)&lt;0,0,AVERAGE(BS230:BS234))</f>
        <v>3.1325809697411652E-2</v>
      </c>
      <c r="CE230" s="5">
        <f t="shared" si="846"/>
        <v>0.70128781481116786</v>
      </c>
      <c r="CF230" s="5">
        <f t="shared" ref="CF230:CG230" si="847">IF(AVERAGE(BE230:BE234)&lt;0,0,AVERAGE(BE230:BE234))</f>
        <v>0.66148090674833737</v>
      </c>
      <c r="CG230" s="5">
        <f t="shared" si="847"/>
        <v>0</v>
      </c>
      <c r="CH230" s="5">
        <f t="shared" si="731"/>
        <v>0.28560363699496705</v>
      </c>
      <c r="CI230" s="5">
        <f t="shared" si="732"/>
        <v>5.940458369714896E-2</v>
      </c>
      <c r="CJ230" s="5">
        <f t="shared" si="733"/>
        <v>0</v>
      </c>
      <c r="CK230" s="5">
        <f t="shared" si="734"/>
        <v>0.50705723796646063</v>
      </c>
      <c r="CL230" s="5">
        <f t="shared" si="735"/>
        <v>0.71655487723192279</v>
      </c>
      <c r="CM230" s="5">
        <f t="shared" si="736"/>
        <v>0</v>
      </c>
      <c r="CN230" s="5">
        <f t="shared" si="737"/>
        <v>0.56343787229509634</v>
      </c>
      <c r="CO230" s="5">
        <f t="shared" si="738"/>
        <v>0.63240704108196621</v>
      </c>
      <c r="CP230" s="5">
        <f t="shared" si="739"/>
        <v>0.45424585264198658</v>
      </c>
      <c r="CQ230" s="5">
        <f t="shared" si="740"/>
        <v>0.18819497295356952</v>
      </c>
      <c r="CR230" s="5">
        <f t="shared" ref="CR230:CS230" si="848">IF(AVERAGE(BH230:BH234)&lt;0,0,AVERAGE(BH230:BH234))</f>
        <v>0.23219436262474896</v>
      </c>
      <c r="CS230" s="5">
        <f t="shared" si="848"/>
        <v>0.59364308023680645</v>
      </c>
      <c r="CT230" s="5">
        <f t="shared" si="742"/>
        <v>0</v>
      </c>
      <c r="CU230" s="5">
        <f t="shared" si="743"/>
        <v>9.5709613531041099E-2</v>
      </c>
    </row>
    <row r="231" spans="1:99" x14ac:dyDescent="0.25">
      <c r="A231" s="1">
        <f>eod_group_score_df_positive[[#This Row],[date]]</f>
        <v>45147</v>
      </c>
      <c r="B231" s="1" t="s">
        <v>277</v>
      </c>
      <c r="C231" s="2">
        <f>AVERAGE(eod_group_score_df_positive!C231:C235)</f>
        <v>0.41142997934422826</v>
      </c>
      <c r="D231" s="2">
        <f>AVERAGE(eod_group_score_df_positive!D231:D235)</f>
        <v>7.7918783725410959E-2</v>
      </c>
      <c r="E231" s="2">
        <f>AVERAGE(eod_group_score_df_positive!E231:E235)</f>
        <v>1.1385629039255043</v>
      </c>
      <c r="F231" s="2">
        <f>AVERAGE(eod_group_score_df_positive!F231:F235)</f>
        <v>0.14428416797837262</v>
      </c>
      <c r="G231" s="2">
        <f>AVERAGE(eod_group_score_df_positive!G231:G235)</f>
        <v>1.1696570404687854</v>
      </c>
      <c r="H231" s="2">
        <f>AVERAGE(eod_group_score_df_positive!H231:H235)</f>
        <v>1.2331388428578225</v>
      </c>
      <c r="I231" s="2">
        <f>AVERAGE(eod_group_score_df_positive!I231:I235)</f>
        <v>1.6979097096575764</v>
      </c>
      <c r="J231" s="2">
        <f>AVERAGE(eod_group_score_df_positive!J231:J235)</f>
        <v>0.29861095672955856</v>
      </c>
      <c r="K231" s="2">
        <f>AVERAGE(eod_group_score_df_positive!K231:K235)</f>
        <v>0.12186264105995688</v>
      </c>
      <c r="L231" s="2">
        <f>AVERAGE(eod_group_score_df_positive!L231:L235)</f>
        <v>0.21122399066296782</v>
      </c>
      <c r="M231" s="2">
        <f>AVERAGE(eod_group_score_df_positive!M231:M235)</f>
        <v>0.85118674987170695</v>
      </c>
      <c r="N231" s="2">
        <f>AVERAGE(eod_group_score_df_positive!N231:N235)</f>
        <v>0.54718053416019807</v>
      </c>
      <c r="O231" s="2">
        <f>AVERAGE(eod_group_score_df_positive!O231:O235)</f>
        <v>0.74795903145814069</v>
      </c>
      <c r="P231" s="2">
        <f>AVERAGE(eod_group_score_df_positive!P231:P235)</f>
        <v>0.66303670156371619</v>
      </c>
      <c r="Q231" s="2">
        <f>AVERAGE(eod_group_score_df_positive!Q231:Q235)</f>
        <v>0.6432782814092487</v>
      </c>
      <c r="R231" s="2">
        <f>AVERAGE(eod_group_score_df_positive!R231:R235)</f>
        <v>0.25871243588929105</v>
      </c>
      <c r="S231" s="2">
        <f>AVERAGE(eod_group_score_df_positive!S231:S235)</f>
        <v>1.2384400654993635</v>
      </c>
      <c r="T231" s="2">
        <f>AVERAGE(eod_group_score_df_positive!T231:T235)</f>
        <v>1.0773545911646061</v>
      </c>
      <c r="U231" s="2">
        <f>AVERAGE(eod_group_score_df_positive!U231:U235)</f>
        <v>1.6229265920299842</v>
      </c>
      <c r="V231" s="2">
        <f>AVERAGE(eod_group_score_df_positive!V231:V235)</f>
        <v>0.38311048799446101</v>
      </c>
      <c r="W231" s="2">
        <f>AVERAGE(eod_group_score_df_positive!W231:W235)</f>
        <v>0.3457891381980932</v>
      </c>
      <c r="X231" s="2">
        <f>AVERAGE(eod_group_score_df_positive!X231:X235)</f>
        <v>1.800156470796098</v>
      </c>
      <c r="Y231" s="2">
        <f>AVERAGE(eod_group_score_df_positive!Y231:Y235)</f>
        <v>0.52977472540257697</v>
      </c>
      <c r="Z231" s="1" t="s">
        <v>277</v>
      </c>
      <c r="AA231" s="2">
        <f>ABS(AVERAGE(eod_group_score_df_negative!C231:C235))</f>
        <v>0.21261169384109707</v>
      </c>
      <c r="AB231" s="2">
        <f>ABS(AVERAGE(eod_group_score_df_negative!D231:D235))</f>
        <v>0.11152432738861698</v>
      </c>
      <c r="AC231" s="2">
        <f>ABS(AVERAGE(eod_group_score_df_negative!E231:E235))</f>
        <v>0.19646848058185198</v>
      </c>
      <c r="AD231" s="2">
        <f>ABS(AVERAGE(eod_group_score_df_negative!F231:F235))</f>
        <v>0.25125856186086926</v>
      </c>
      <c r="AE231" s="2">
        <f>ABS(AVERAGE(eod_group_score_df_negative!G231:G235))</f>
        <v>0.23016976187490262</v>
      </c>
      <c r="AF231" s="2">
        <f>ABS(AVERAGE(eod_group_score_df_negative!H231:H235))</f>
        <v>9.3928786049273877E-2</v>
      </c>
      <c r="AG231" s="2">
        <f>ABS(AVERAGE(eod_group_score_df_negative!I231:I235))</f>
        <v>6.2567849705562076E-2</v>
      </c>
      <c r="AH231" s="2">
        <f>ABS(AVERAGE(eod_group_score_df_negative!J231:J235))</f>
        <v>0.31692042056501635</v>
      </c>
      <c r="AI231" s="2">
        <f>ABS(AVERAGE(eod_group_score_df_negative!K231:K235))</f>
        <v>0.12740129136786943</v>
      </c>
      <c r="AJ231" s="2">
        <f>ABS(AVERAGE(eod_group_score_df_negative!L231:L235))</f>
        <v>0.10876985453109256</v>
      </c>
      <c r="AK231" s="2">
        <f>ABS(AVERAGE(eod_group_score_df_negative!M231:M235))</f>
        <v>6.2873771351235994E-2</v>
      </c>
      <c r="AL231" s="2">
        <f>ABS(AVERAGE(eod_group_score_df_negative!N231:N235))</f>
        <v>0.14966877942403831</v>
      </c>
      <c r="AM231" s="2">
        <f>ABS(AVERAGE(eod_group_score_df_negative!O231:O235))</f>
        <v>7.6511706053655162E-2</v>
      </c>
      <c r="AN231" s="2">
        <f>ABS(AVERAGE(eod_group_score_df_negative!P231:P235))</f>
        <v>0.16381627660036333</v>
      </c>
      <c r="AO231" s="2">
        <f>ABS(AVERAGE(eod_group_score_df_negative!Q231:Q235))</f>
        <v>0.19067090650661678</v>
      </c>
      <c r="AP231" s="2">
        <f>ABS(AVERAGE(eod_group_score_df_negative!R231:R235))</f>
        <v>0.27727274219936604</v>
      </c>
      <c r="AQ231" s="2">
        <f>ABS(AVERAGE(eod_group_score_df_negative!S231:S235))</f>
        <v>0.1317413824210549</v>
      </c>
      <c r="AR231" s="2">
        <f>ABS(AVERAGE(eod_group_score_df_negative!T231:T235))</f>
        <v>0.21851296802166109</v>
      </c>
      <c r="AS231" s="2">
        <f>ABS(AVERAGE(eod_group_score_df_negative!U231:U235))</f>
        <v>7.3072832777190386E-2</v>
      </c>
      <c r="AT231" s="2">
        <f>ABS(AVERAGE(eod_group_score_df_negative!V231:V235))</f>
        <v>0.1080780538013703</v>
      </c>
      <c r="AU231" s="2">
        <f>ABS(AVERAGE(eod_group_score_df_negative!W231:W235))</f>
        <v>0.16029051285218004</v>
      </c>
      <c r="AV231" s="2">
        <f>ABS(AVERAGE(eod_group_score_df_negative!X231:X235))</f>
        <v>0.13038463459857944</v>
      </c>
      <c r="AW231" s="2">
        <f>ABS(AVERAGE(eod_group_score_df_negative!Y231:Y235))</f>
        <v>8.652093023068444E-2</v>
      </c>
      <c r="AX231" t="s">
        <v>277</v>
      </c>
      <c r="AY231" s="4">
        <f t="shared" si="701"/>
        <v>0.31859777006284473</v>
      </c>
      <c r="AZ231" s="4">
        <f t="shared" si="702"/>
        <v>-0.17739121504913663</v>
      </c>
      <c r="BA231" s="4">
        <f t="shared" si="703"/>
        <v>0.70567211698270094</v>
      </c>
      <c r="BB231" s="4">
        <f t="shared" si="704"/>
        <v>-0.27044965262279907</v>
      </c>
      <c r="BC231" s="4">
        <f t="shared" si="705"/>
        <v>0.67114537099941762</v>
      </c>
      <c r="BD231" s="4">
        <f t="shared" si="706"/>
        <v>0.85844159859941915</v>
      </c>
      <c r="BE231" s="4">
        <f t="shared" si="707"/>
        <v>0.92891945782234631</v>
      </c>
      <c r="BF231" s="4">
        <f t="shared" si="708"/>
        <v>-2.974578471682918E-2</v>
      </c>
      <c r="BG231" s="4">
        <f t="shared" si="709"/>
        <v>-2.2220022985139459E-2</v>
      </c>
      <c r="BH231" s="4">
        <f t="shared" si="710"/>
        <v>0.32017533359037553</v>
      </c>
      <c r="BI231" s="4">
        <f t="shared" si="711"/>
        <v>0.8624297409385635</v>
      </c>
      <c r="BJ231" s="4">
        <f t="shared" si="712"/>
        <v>0.57044148137502293</v>
      </c>
      <c r="BK231" s="4">
        <f t="shared" si="713"/>
        <v>0.81439800693336184</v>
      </c>
      <c r="BL231" s="4">
        <f t="shared" si="714"/>
        <v>0.60375960194496414</v>
      </c>
      <c r="BM231" s="4">
        <f t="shared" si="715"/>
        <v>0.54272776022931279</v>
      </c>
      <c r="BN231" s="4">
        <f t="shared" si="716"/>
        <v>-3.4628394718416895E-2</v>
      </c>
      <c r="BO231" s="4">
        <f t="shared" si="717"/>
        <v>0.80770228261227106</v>
      </c>
      <c r="BP231" s="4">
        <f t="shared" si="718"/>
        <v>0.66275416577466439</v>
      </c>
      <c r="BQ231" s="4">
        <f t="shared" si="719"/>
        <v>0.91382917740612046</v>
      </c>
      <c r="BR231" s="4">
        <f t="shared" si="720"/>
        <v>0.55993251224376361</v>
      </c>
      <c r="BS231" s="4">
        <f t="shared" si="721"/>
        <v>0.36654037553366475</v>
      </c>
      <c r="BT231" s="4">
        <f t="shared" si="722"/>
        <v>0.86492425959309083</v>
      </c>
      <c r="BU231" s="4">
        <f t="shared" si="723"/>
        <v>0.7192226508824513</v>
      </c>
      <c r="BV231" t="s">
        <v>277</v>
      </c>
      <c r="BW231" s="1">
        <f t="shared" si="697"/>
        <v>45147</v>
      </c>
      <c r="BX231">
        <f>group_stock_price_index[[#This Row],[VNINDEX]]</f>
        <v>1233.99</v>
      </c>
      <c r="BY231" s="5">
        <f t="shared" si="724"/>
        <v>0.13996475888520715</v>
      </c>
      <c r="BZ231" s="5">
        <f t="shared" si="725"/>
        <v>0.37592379010019117</v>
      </c>
      <c r="CA231" s="5">
        <f t="shared" si="726"/>
        <v>0.38045239417560356</v>
      </c>
      <c r="CB231" s="5">
        <f t="shared" si="727"/>
        <v>0</v>
      </c>
      <c r="CC231" s="5">
        <f t="shared" si="728"/>
        <v>0</v>
      </c>
      <c r="CD231" s="5">
        <f t="shared" ref="CD231:CE231" si="849">IF(AVERAGE(BS231:BS235)&lt;0,0,AVERAGE(BS231:BS235))</f>
        <v>5.9949290173760217E-2</v>
      </c>
      <c r="CE231" s="5">
        <f t="shared" si="849"/>
        <v>0.64759387549129799</v>
      </c>
      <c r="CF231" s="5">
        <f t="shared" ref="CF231:CG231" si="850">IF(AVERAGE(BE231:BE235)&lt;0,0,AVERAGE(BE231:BE235))</f>
        <v>0.64931377859327577</v>
      </c>
      <c r="CG231" s="5">
        <f t="shared" si="850"/>
        <v>0</v>
      </c>
      <c r="CH231" s="5">
        <f t="shared" si="731"/>
        <v>0.21823548177998653</v>
      </c>
      <c r="CI231" s="5">
        <f t="shared" si="732"/>
        <v>2.5841775515745404E-3</v>
      </c>
      <c r="CJ231" s="5">
        <f t="shared" si="733"/>
        <v>0.22835702667163979</v>
      </c>
      <c r="CK231" s="5">
        <f t="shared" si="734"/>
        <v>0.27254302400719177</v>
      </c>
      <c r="CL231" s="5">
        <f t="shared" si="735"/>
        <v>0.65728249110462089</v>
      </c>
      <c r="CM231" s="5">
        <f t="shared" si="736"/>
        <v>0</v>
      </c>
      <c r="CN231" s="5">
        <f t="shared" si="737"/>
        <v>0.55171528313452478</v>
      </c>
      <c r="CO231" s="5">
        <f t="shared" si="738"/>
        <v>0.59482499522843291</v>
      </c>
      <c r="CP231" s="5">
        <f t="shared" si="739"/>
        <v>0.39105999812234904</v>
      </c>
      <c r="CQ231" s="5">
        <f t="shared" si="740"/>
        <v>7.7698536882756158E-2</v>
      </c>
      <c r="CR231" s="5">
        <f t="shared" ref="CR231:CS231" si="851">IF(AVERAGE(BH231:BH235)&lt;0,0,AVERAGE(BH231:BH235))</f>
        <v>0.37202605314094545</v>
      </c>
      <c r="CS231" s="5">
        <f t="shared" si="851"/>
        <v>0.50148407399822259</v>
      </c>
      <c r="CT231" s="5">
        <f t="shared" si="742"/>
        <v>0</v>
      </c>
      <c r="CU231" s="5">
        <f t="shared" si="743"/>
        <v>0</v>
      </c>
    </row>
    <row r="232" spans="1:99" x14ac:dyDescent="0.25">
      <c r="A232" s="1">
        <f>eod_group_score_df_positive[[#This Row],[date]]</f>
        <v>45146</v>
      </c>
      <c r="B232" s="1" t="s">
        <v>277</v>
      </c>
      <c r="C232" s="2">
        <f>AVERAGE(eod_group_score_df_positive!C232:C236)</f>
        <v>0.42418761993429455</v>
      </c>
      <c r="D232" s="2">
        <f>AVERAGE(eod_group_score_df_positive!D232:D236)</f>
        <v>9.4939093607135372E-2</v>
      </c>
      <c r="E232" s="2">
        <f>AVERAGE(eod_group_score_df_positive!E232:E236)</f>
        <v>1.1216267983044266</v>
      </c>
      <c r="F232" s="2">
        <f>AVERAGE(eod_group_score_df_positive!F232:F236)</f>
        <v>0.15150986361722324</v>
      </c>
      <c r="G232" s="2">
        <f>AVERAGE(eod_group_score_df_positive!G232:G236)</f>
        <v>1.210564928164396</v>
      </c>
      <c r="H232" s="2">
        <f>AVERAGE(eod_group_score_df_positive!H232:H236)</f>
        <v>0.83359488024570039</v>
      </c>
      <c r="I232" s="2">
        <f>AVERAGE(eod_group_score_df_positive!I232:I236)</f>
        <v>0.97071887186749228</v>
      </c>
      <c r="J232" s="2">
        <f>AVERAGE(eod_group_score_df_positive!J232:J236)</f>
        <v>0.3813820685108536</v>
      </c>
      <c r="K232" s="2">
        <f>AVERAGE(eod_group_score_df_positive!K232:K236)</f>
        <v>0.12939647922573</v>
      </c>
      <c r="L232" s="2">
        <f>AVERAGE(eod_group_score_df_positive!L232:L236)</f>
        <v>0.30380860065552051</v>
      </c>
      <c r="M232" s="2">
        <f>AVERAGE(eod_group_score_df_positive!M232:M236)</f>
        <v>0.81530870072100858</v>
      </c>
      <c r="N232" s="2">
        <f>AVERAGE(eod_group_score_df_positive!N232:N236)</f>
        <v>0.37988285326905513</v>
      </c>
      <c r="O232" s="2">
        <f>AVERAGE(eod_group_score_df_positive!O232:O236)</f>
        <v>0.60410073258996289</v>
      </c>
      <c r="P232" s="2">
        <f>AVERAGE(eod_group_score_df_positive!P232:P236)</f>
        <v>0.31560591067506205</v>
      </c>
      <c r="Q232" s="2">
        <f>AVERAGE(eod_group_score_df_positive!Q232:Q236)</f>
        <v>0.82502620710128782</v>
      </c>
      <c r="R232" s="2">
        <f>AVERAGE(eod_group_score_df_positive!R232:R236)</f>
        <v>0.35403830791596158</v>
      </c>
      <c r="S232" s="2">
        <f>AVERAGE(eod_group_score_df_positive!S232:S236)</f>
        <v>0.29863895313032585</v>
      </c>
      <c r="T232" s="2">
        <f>AVERAGE(eod_group_score_df_positive!T232:T236)</f>
        <v>1.0998907879952458</v>
      </c>
      <c r="U232" s="2">
        <f>AVERAGE(eod_group_score_df_positive!U232:U236)</f>
        <v>1.7700912140830396</v>
      </c>
      <c r="V232" s="2">
        <f>AVERAGE(eod_group_score_df_positive!V232:V236)</f>
        <v>0.39115776261595975</v>
      </c>
      <c r="W232" s="2">
        <f>AVERAGE(eod_group_score_df_positive!W232:W236)</f>
        <v>0.2686362200198924</v>
      </c>
      <c r="X232" s="2">
        <f>AVERAGE(eod_group_score_df_positive!X232:X236)</f>
        <v>1.7218063405306387</v>
      </c>
      <c r="Y232" s="2">
        <f>AVERAGE(eod_group_score_df_positive!Y232:Y236)</f>
        <v>0.25465387597737449</v>
      </c>
      <c r="Z232" s="1" t="s">
        <v>277</v>
      </c>
      <c r="AA232" s="2">
        <f>ABS(AVERAGE(eod_group_score_df_negative!C232:C236))</f>
        <v>0.1348788418122818</v>
      </c>
      <c r="AB232" s="2">
        <f>ABS(AVERAGE(eod_group_score_df_negative!D232:D236))</f>
        <v>7.7364092950160293E-2</v>
      </c>
      <c r="AC232" s="2">
        <f>ABS(AVERAGE(eod_group_score_df_negative!E232:E236))</f>
        <v>0.18758766368590585</v>
      </c>
      <c r="AD232" s="2">
        <f>ABS(AVERAGE(eod_group_score_df_negative!F232:F236))</f>
        <v>0.18041057863623858</v>
      </c>
      <c r="AE232" s="2">
        <f>ABS(AVERAGE(eod_group_score_df_negative!G232:G236))</f>
        <v>0.16042539418573443</v>
      </c>
      <c r="AF232" s="2">
        <f>ABS(AVERAGE(eod_group_score_df_negative!H232:H236))</f>
        <v>0.13104101070280047</v>
      </c>
      <c r="AG232" s="2">
        <f>ABS(AVERAGE(eod_group_score_df_negative!I232:I236))</f>
        <v>0.1160819364679769</v>
      </c>
      <c r="AH232" s="2">
        <f>ABS(AVERAGE(eod_group_score_df_negative!J232:J236))</f>
        <v>0.28928056482342324</v>
      </c>
      <c r="AI232" s="2">
        <f>ABS(AVERAGE(eod_group_score_df_negative!K232:K236))</f>
        <v>8.3073955983899467E-2</v>
      </c>
      <c r="AJ232" s="2">
        <f>ABS(AVERAGE(eod_group_score_df_negative!L232:L236))</f>
        <v>7.3321847233543569E-2</v>
      </c>
      <c r="AK232" s="2">
        <f>ABS(AVERAGE(eod_group_score_df_negative!M232:M236))</f>
        <v>5.0251435917238699E-2</v>
      </c>
      <c r="AL232" s="2">
        <f>ABS(AVERAGE(eod_group_score_df_negative!N232:N236))</f>
        <v>0.12022060687502897</v>
      </c>
      <c r="AM232" s="2">
        <f>ABS(AVERAGE(eod_group_score_df_negative!O232:O236))</f>
        <v>5.8726589068278788E-2</v>
      </c>
      <c r="AN232" s="2">
        <f>ABS(AVERAGE(eod_group_score_df_negative!P232:P236))</f>
        <v>0.13282190098262919</v>
      </c>
      <c r="AO232" s="2">
        <f>ABS(AVERAGE(eod_group_score_df_negative!Q232:Q236))</f>
        <v>0.17851004527557543</v>
      </c>
      <c r="AP232" s="2">
        <f>ABS(AVERAGE(eod_group_score_df_negative!R232:R236))</f>
        <v>0.2741350457009758</v>
      </c>
      <c r="AQ232" s="2">
        <f>ABS(AVERAGE(eod_group_score_df_negative!S232:S236))</f>
        <v>0.1317413824210549</v>
      </c>
      <c r="AR232" s="2">
        <f>ABS(AVERAGE(eod_group_score_df_negative!T232:T236))</f>
        <v>8.7684086422716773E-2</v>
      </c>
      <c r="AS232" s="2">
        <f>ABS(AVERAGE(eod_group_score_df_negative!U232:U236))</f>
        <v>7.0162779321591859E-2</v>
      </c>
      <c r="AT232" s="2">
        <f>ABS(AVERAGE(eod_group_score_df_negative!V232:V236))</f>
        <v>3.6602272405502914E-2</v>
      </c>
      <c r="AU232" s="2">
        <f>ABS(AVERAGE(eod_group_score_df_negative!W232:W236))</f>
        <v>0.1661085546811166</v>
      </c>
      <c r="AV232" s="2">
        <f>ABS(AVERAGE(eod_group_score_df_negative!X232:X236))</f>
        <v>0.12362631773619596</v>
      </c>
      <c r="AW232" s="2">
        <f>ABS(AVERAGE(eod_group_score_df_negative!Y232:Y236))</f>
        <v>8.3604924648826198E-2</v>
      </c>
      <c r="AX232" t="s">
        <v>277</v>
      </c>
      <c r="AY232" s="4">
        <f t="shared" si="701"/>
        <v>0.51748548324323518</v>
      </c>
      <c r="AZ232" s="4">
        <f t="shared" si="702"/>
        <v>0.10200043892473745</v>
      </c>
      <c r="BA232" s="4">
        <f t="shared" si="703"/>
        <v>0.71343478225755941</v>
      </c>
      <c r="BB232" s="4">
        <f t="shared" si="704"/>
        <v>-8.7071211471049167E-2</v>
      </c>
      <c r="BC232" s="4">
        <f t="shared" si="705"/>
        <v>0.7659715147941587</v>
      </c>
      <c r="BD232" s="4">
        <f t="shared" si="706"/>
        <v>0.72830990027967679</v>
      </c>
      <c r="BE232" s="4">
        <f t="shared" si="707"/>
        <v>0.78637863428576837</v>
      </c>
      <c r="BF232" s="4">
        <f t="shared" si="708"/>
        <v>0.13732911170186579</v>
      </c>
      <c r="BG232" s="4">
        <f t="shared" si="709"/>
        <v>0.21801867726268548</v>
      </c>
      <c r="BH232" s="4">
        <f t="shared" si="710"/>
        <v>0.61115922809228185</v>
      </c>
      <c r="BI232" s="4">
        <f t="shared" si="711"/>
        <v>0.8838868986910362</v>
      </c>
      <c r="BJ232" s="4">
        <f t="shared" si="712"/>
        <v>0.51921705624515213</v>
      </c>
      <c r="BK232" s="4">
        <f t="shared" si="713"/>
        <v>0.82279973335631873</v>
      </c>
      <c r="BL232" s="4">
        <f t="shared" si="714"/>
        <v>0.40761077912794935</v>
      </c>
      <c r="BM232" s="4">
        <f t="shared" si="715"/>
        <v>0.64423797375973901</v>
      </c>
      <c r="BN232" s="4">
        <f t="shared" si="716"/>
        <v>0.1271993817549146</v>
      </c>
      <c r="BO232" s="4">
        <f t="shared" si="717"/>
        <v>0.38779088383638743</v>
      </c>
      <c r="BP232" s="4">
        <f t="shared" si="718"/>
        <v>0.85233084951264004</v>
      </c>
      <c r="BQ232" s="4">
        <f t="shared" si="719"/>
        <v>0.92374663543939994</v>
      </c>
      <c r="BR232" s="4">
        <f t="shared" si="720"/>
        <v>0.82886539457260699</v>
      </c>
      <c r="BS232" s="4">
        <f t="shared" si="721"/>
        <v>0.23583415213969641</v>
      </c>
      <c r="BT232" s="4">
        <f t="shared" si="722"/>
        <v>0.86601915037929211</v>
      </c>
      <c r="BU232" s="4">
        <f t="shared" si="723"/>
        <v>0.50567479992211406</v>
      </c>
      <c r="BV232" t="s">
        <v>277</v>
      </c>
      <c r="BW232" s="1">
        <f t="shared" si="697"/>
        <v>45146</v>
      </c>
      <c r="BX232">
        <f>group_stock_price_index[[#This Row],[VNINDEX]]</f>
        <v>1242.23</v>
      </c>
      <c r="BY232" s="5">
        <f t="shared" si="724"/>
        <v>6.1906267998367605E-2</v>
      </c>
      <c r="BZ232" s="5">
        <f t="shared" si="725"/>
        <v>0.2901039671656041</v>
      </c>
      <c r="CA232" s="5">
        <f t="shared" si="726"/>
        <v>0.29198595739753508</v>
      </c>
      <c r="CB232" s="5">
        <f t="shared" si="727"/>
        <v>0</v>
      </c>
      <c r="CC232" s="5">
        <f t="shared" si="728"/>
        <v>0</v>
      </c>
      <c r="CD232" s="5">
        <f t="shared" ref="CD232:CE232" si="852">IF(AVERAGE(BS232:BS236)&lt;0,0,AVERAGE(BS232:BS236))</f>
        <v>1.2571290432956517E-2</v>
      </c>
      <c r="CE232" s="5">
        <f t="shared" si="852"/>
        <v>0.58158283683178102</v>
      </c>
      <c r="CF232" s="5">
        <f t="shared" ref="CF232:CG232" si="853">IF(AVERAGE(BE232:BE236)&lt;0,0,AVERAGE(BE232:BE236))</f>
        <v>0.58952861893147757</v>
      </c>
      <c r="CG232" s="5">
        <f t="shared" si="853"/>
        <v>0</v>
      </c>
      <c r="CH232" s="5">
        <f t="shared" si="731"/>
        <v>0.13708926682519654</v>
      </c>
      <c r="CI232" s="5">
        <f t="shared" si="732"/>
        <v>0</v>
      </c>
      <c r="CJ232" s="5">
        <f t="shared" si="733"/>
        <v>0.3056879727034868</v>
      </c>
      <c r="CK232" s="5">
        <f t="shared" si="734"/>
        <v>0</v>
      </c>
      <c r="CL232" s="5">
        <f t="shared" si="735"/>
        <v>0.6044598440301544</v>
      </c>
      <c r="CM232" s="5">
        <f t="shared" si="736"/>
        <v>0</v>
      </c>
      <c r="CN232" s="5">
        <f t="shared" si="737"/>
        <v>0.5585161497267036</v>
      </c>
      <c r="CO232" s="5">
        <f t="shared" si="738"/>
        <v>0.47218418068537638</v>
      </c>
      <c r="CP232" s="5">
        <f t="shared" si="739"/>
        <v>0.25991909022177512</v>
      </c>
      <c r="CQ232" s="5">
        <f t="shared" si="740"/>
        <v>0</v>
      </c>
      <c r="CR232" s="5">
        <f t="shared" ref="CR232:CS232" si="854">IF(AVERAGE(BH232:BH236)&lt;0,0,AVERAGE(BH232:BH236))</f>
        <v>0.40984662179448456</v>
      </c>
      <c r="CS232" s="5">
        <f t="shared" si="854"/>
        <v>0.37012037408325615</v>
      </c>
      <c r="CT232" s="5">
        <f t="shared" si="742"/>
        <v>0</v>
      </c>
      <c r="CU232" s="5">
        <f t="shared" si="743"/>
        <v>0</v>
      </c>
    </row>
    <row r="233" spans="1:99" x14ac:dyDescent="0.25">
      <c r="A233" s="1">
        <f>eod_group_score_df_positive[[#This Row],[date]]</f>
        <v>45145</v>
      </c>
      <c r="B233" s="1" t="s">
        <v>277</v>
      </c>
      <c r="C233" s="2">
        <f>AVERAGE(eod_group_score_df_positive!C233:C237)</f>
        <v>0.36880774358191615</v>
      </c>
      <c r="D233" s="2">
        <f>AVERAGE(eod_group_score_df_positive!D233:D237)</f>
        <v>3.1265072259944633E-2</v>
      </c>
      <c r="E233" s="2">
        <f>AVERAGE(eod_group_score_df_positive!E233:E237)</f>
        <v>0.97517161144259057</v>
      </c>
      <c r="F233" s="2">
        <f>AVERAGE(eod_group_score_df_positive!F233:F237)</f>
        <v>0.12463256109606173</v>
      </c>
      <c r="G233" s="2">
        <f>AVERAGE(eod_group_score_df_positive!G233:G237)</f>
        <v>1.1362740393459585</v>
      </c>
      <c r="H233" s="2">
        <f>AVERAGE(eod_group_score_df_positive!H233:H237)</f>
        <v>0.84773241697514068</v>
      </c>
      <c r="I233" s="2">
        <f>AVERAGE(eod_group_score_df_positive!I233:I237)</f>
        <v>0.77385981585454955</v>
      </c>
      <c r="J233" s="2">
        <f>AVERAGE(eod_group_score_df_positive!J233:J237)</f>
        <v>0.3345772974627283</v>
      </c>
      <c r="K233" s="2">
        <f>AVERAGE(eod_group_score_df_positive!K233:K237)</f>
        <v>0.11531498696042131</v>
      </c>
      <c r="L233" s="2">
        <f>AVERAGE(eod_group_score_df_positive!L233:L237)</f>
        <v>0.26248784608871262</v>
      </c>
      <c r="M233" s="2">
        <f>AVERAGE(eod_group_score_df_positive!M233:M237)</f>
        <v>0.14644304608079967</v>
      </c>
      <c r="N233" s="2">
        <f>AVERAGE(eod_group_score_df_positive!N233:N237)</f>
        <v>0.2837785776755985</v>
      </c>
      <c r="O233" s="2">
        <f>AVERAGE(eod_group_score_df_positive!O233:O237)</f>
        <v>0.62380635662310535</v>
      </c>
      <c r="P233" s="2">
        <f>AVERAGE(eod_group_score_df_positive!P233:P237)</f>
        <v>0.16895723137778484</v>
      </c>
      <c r="Q233" s="2">
        <f>AVERAGE(eod_group_score_df_positive!Q233:Q237)</f>
        <v>0.84441942171241846</v>
      </c>
      <c r="R233" s="2">
        <f>AVERAGE(eod_group_score_df_positive!R233:R237)</f>
        <v>0.35227842025466821</v>
      </c>
      <c r="S233" s="2">
        <f>AVERAGE(eod_group_score_df_positive!S233:S237)</f>
        <v>0.26019759171179735</v>
      </c>
      <c r="T233" s="2">
        <f>AVERAGE(eod_group_score_df_positive!T233:T237)</f>
        <v>0.59268896591424347</v>
      </c>
      <c r="U233" s="2">
        <f>AVERAGE(eod_group_score_df_positive!U233:U237)</f>
        <v>1.7496858180583295</v>
      </c>
      <c r="V233" s="2">
        <f>AVERAGE(eod_group_score_df_positive!V233:V237)</f>
        <v>0.30926455100594624</v>
      </c>
      <c r="W233" s="2">
        <f>AVERAGE(eod_group_score_df_positive!W233:W237)</f>
        <v>0.23679053141040268</v>
      </c>
      <c r="X233" s="2">
        <f>AVERAGE(eod_group_score_df_positive!X233:X237)</f>
        <v>0.9386784921578244</v>
      </c>
      <c r="Y233" s="2">
        <f>AVERAGE(eod_group_score_df_positive!Y233:Y237)</f>
        <v>0.2010353818719067</v>
      </c>
      <c r="Z233" s="1" t="s">
        <v>277</v>
      </c>
      <c r="AA233" s="2">
        <f>ABS(AVERAGE(eod_group_score_df_negative!C233:C237))</f>
        <v>0.46846590374988378</v>
      </c>
      <c r="AB233" s="2">
        <f>ABS(AVERAGE(eod_group_score_df_negative!D233:D237))</f>
        <v>0.3711562851898722</v>
      </c>
      <c r="AC233" s="2">
        <f>ABS(AVERAGE(eod_group_score_df_negative!E233:E237))</f>
        <v>0.66320972160409208</v>
      </c>
      <c r="AD233" s="2">
        <f>ABS(AVERAGE(eod_group_score_df_negative!F233:F237))</f>
        <v>0.36432767062129406</v>
      </c>
      <c r="AE233" s="2">
        <f>ABS(AVERAGE(eod_group_score_df_negative!G233:G237))</f>
        <v>0.50239973656405335</v>
      </c>
      <c r="AF233" s="2">
        <f>ABS(AVERAGE(eod_group_score_df_negative!H233:H237))</f>
        <v>0.18445875581829091</v>
      </c>
      <c r="AG233" s="2">
        <f>ABS(AVERAGE(eod_group_score_df_negative!I233:I237))</f>
        <v>0.32644617257250436</v>
      </c>
      <c r="AH233" s="2">
        <f>ABS(AVERAGE(eod_group_score_df_negative!J233:J237))</f>
        <v>0.98876260759948242</v>
      </c>
      <c r="AI233" s="2">
        <f>ABS(AVERAGE(eod_group_score_df_negative!K233:K237))</f>
        <v>0.15347163835198013</v>
      </c>
      <c r="AJ233" s="2">
        <f>ABS(AVERAGE(eod_group_score_df_negative!L233:L237))</f>
        <v>0.2109037652227721</v>
      </c>
      <c r="AK233" s="2">
        <f>ABS(AVERAGE(eod_group_score_df_negative!M233:M237))</f>
        <v>8.1616493006031562E-2</v>
      </c>
      <c r="AL233" s="2">
        <f>ABS(AVERAGE(eod_group_score_df_negative!N233:N237))</f>
        <v>0.22701778453299976</v>
      </c>
      <c r="AM233" s="2">
        <f>ABS(AVERAGE(eod_group_score_df_negative!O233:O237))</f>
        <v>0.26399225133808074</v>
      </c>
      <c r="AN233" s="2">
        <f>ABS(AVERAGE(eod_group_score_df_negative!P233:P237))</f>
        <v>0.31340054012072383</v>
      </c>
      <c r="AO233" s="2">
        <f>ABS(AVERAGE(eod_group_score_df_negative!Q233:Q237))</f>
        <v>0.18001214918332434</v>
      </c>
      <c r="AP233" s="2">
        <f>ABS(AVERAGE(eod_group_score_df_negative!R233:R237))</f>
        <v>0.75665402809130744</v>
      </c>
      <c r="AQ233" s="2">
        <f>ABS(AVERAGE(eod_group_score_df_negative!S233:S237))</f>
        <v>0.49089945561180437</v>
      </c>
      <c r="AR233" s="2">
        <f>ABS(AVERAGE(eod_group_score_df_negative!T233:T237))</f>
        <v>0.18314475749196366</v>
      </c>
      <c r="AS233" s="2">
        <f>ABS(AVERAGE(eod_group_score_df_negative!U233:U237))</f>
        <v>0.46008417026696452</v>
      </c>
      <c r="AT233" s="2">
        <f>ABS(AVERAGE(eod_group_score_df_negative!V233:V237))</f>
        <v>0.36034525999845923</v>
      </c>
      <c r="AU233" s="2">
        <f>ABS(AVERAGE(eod_group_score_df_negative!W233:W237))</f>
        <v>0.43039971743222188</v>
      </c>
      <c r="AV233" s="2">
        <f>ABS(AVERAGE(eod_group_score_df_negative!X233:X237))</f>
        <v>0.2865166101849369</v>
      </c>
      <c r="AW233" s="2">
        <f>ABS(AVERAGE(eod_group_score_df_negative!Y233:Y237))</f>
        <v>0.5449719526827308</v>
      </c>
      <c r="AX233" t="s">
        <v>277</v>
      </c>
      <c r="AY233" s="4">
        <f t="shared" si="701"/>
        <v>-0.11902698775430884</v>
      </c>
      <c r="AZ233" s="4">
        <f t="shared" si="702"/>
        <v>-0.84461524379285224</v>
      </c>
      <c r="BA233" s="4">
        <f t="shared" si="703"/>
        <v>0.19040859630546689</v>
      </c>
      <c r="BB233" s="4">
        <f t="shared" si="704"/>
        <v>-0.49021391511403822</v>
      </c>
      <c r="BC233" s="4">
        <f t="shared" si="705"/>
        <v>0.38682153342564657</v>
      </c>
      <c r="BD233" s="4">
        <f t="shared" si="706"/>
        <v>0.64258799981966908</v>
      </c>
      <c r="BE233" s="4">
        <f t="shared" si="707"/>
        <v>0.4066265638721524</v>
      </c>
      <c r="BF233" s="4">
        <f t="shared" si="708"/>
        <v>-0.49434412703363656</v>
      </c>
      <c r="BG233" s="4">
        <f t="shared" si="709"/>
        <v>-0.14195889154533142</v>
      </c>
      <c r="BH233" s="4">
        <f t="shared" si="710"/>
        <v>0.10896703624095053</v>
      </c>
      <c r="BI233" s="4">
        <f t="shared" si="711"/>
        <v>0.28425275844342596</v>
      </c>
      <c r="BJ233" s="4">
        <f t="shared" si="712"/>
        <v>0.11112215618994337</v>
      </c>
      <c r="BK233" s="4">
        <f t="shared" si="713"/>
        <v>0.40528798092095614</v>
      </c>
      <c r="BL233" s="4">
        <f t="shared" si="714"/>
        <v>-0.29945264133343724</v>
      </c>
      <c r="BM233" s="4">
        <f t="shared" si="715"/>
        <v>0.64856188681118987</v>
      </c>
      <c r="BN233" s="4">
        <f t="shared" si="716"/>
        <v>-0.36465305748766236</v>
      </c>
      <c r="BO233" s="4">
        <f t="shared" si="717"/>
        <v>-0.30715320306752814</v>
      </c>
      <c r="BP233" s="4">
        <f t="shared" si="718"/>
        <v>0.52787626532167731</v>
      </c>
      <c r="BQ233" s="4">
        <f t="shared" si="719"/>
        <v>0.58359089615870297</v>
      </c>
      <c r="BR233" s="4">
        <f t="shared" si="720"/>
        <v>-7.6284289974623623E-2</v>
      </c>
      <c r="BS233" s="4">
        <f t="shared" si="721"/>
        <v>-0.29018587480508479</v>
      </c>
      <c r="BT233" s="4">
        <f t="shared" si="722"/>
        <v>0.53229226979919675</v>
      </c>
      <c r="BU233" s="4">
        <f t="shared" si="723"/>
        <v>-0.46103644680136074</v>
      </c>
      <c r="BV233" t="s">
        <v>277</v>
      </c>
      <c r="BW233" s="1">
        <f t="shared" si="697"/>
        <v>45145</v>
      </c>
      <c r="BX233">
        <f>group_stock_price_index[[#This Row],[VNINDEX]]</f>
        <v>1241.42</v>
      </c>
      <c r="BY233" s="5">
        <f t="shared" si="724"/>
        <v>0</v>
      </c>
      <c r="BZ233" s="5">
        <f t="shared" si="725"/>
        <v>0.19752999411229236</v>
      </c>
      <c r="CA233" s="5">
        <f t="shared" si="726"/>
        <v>0.17693745197815863</v>
      </c>
      <c r="CB233" s="5">
        <f t="shared" si="727"/>
        <v>0</v>
      </c>
      <c r="CC233" s="5">
        <f t="shared" si="728"/>
        <v>0</v>
      </c>
      <c r="CD233" s="5">
        <f t="shared" ref="CD233:CE233" si="855">IF(AVERAGE(BS233:BS237)&lt;0,0,AVERAGE(BS233:BS237))</f>
        <v>0</v>
      </c>
      <c r="CE233" s="5">
        <f t="shared" si="855"/>
        <v>0.49972350454183889</v>
      </c>
      <c r="CF233" s="5">
        <f t="shared" ref="CF233:CG233" si="856">IF(AVERAGE(BE233:BE237)&lt;0,0,AVERAGE(BE233:BE237))</f>
        <v>0.56694560346389444</v>
      </c>
      <c r="CG233" s="5">
        <f t="shared" si="856"/>
        <v>0</v>
      </c>
      <c r="CH233" s="5">
        <f t="shared" si="731"/>
        <v>4.2067819839703993E-2</v>
      </c>
      <c r="CI233" s="5">
        <f t="shared" si="732"/>
        <v>0</v>
      </c>
      <c r="CJ233" s="5">
        <f t="shared" si="733"/>
        <v>0.31950451840197092</v>
      </c>
      <c r="CK233" s="5">
        <f t="shared" si="734"/>
        <v>0</v>
      </c>
      <c r="CL233" s="5">
        <f t="shared" si="735"/>
        <v>0.55525464126974833</v>
      </c>
      <c r="CM233" s="5">
        <f t="shared" si="736"/>
        <v>0</v>
      </c>
      <c r="CN233" s="5">
        <f t="shared" si="737"/>
        <v>0.49412737508462373</v>
      </c>
      <c r="CO233" s="5">
        <f t="shared" si="738"/>
        <v>0.35091593330931498</v>
      </c>
      <c r="CP233" s="5">
        <f t="shared" si="739"/>
        <v>4.5825092552763361E-2</v>
      </c>
      <c r="CQ233" s="5">
        <f t="shared" si="740"/>
        <v>0</v>
      </c>
      <c r="CR233" s="5">
        <f t="shared" ref="CR233:CS233" si="857">IF(AVERAGE(BH233:BH237)&lt;0,0,AVERAGE(BH233:BH237))</f>
        <v>0.36416455268249709</v>
      </c>
      <c r="CS233" s="5">
        <f t="shared" si="857"/>
        <v>0.21675509715582711</v>
      </c>
      <c r="CT233" s="5">
        <f t="shared" si="742"/>
        <v>2.8971354633539326E-2</v>
      </c>
      <c r="CU233" s="5">
        <f t="shared" si="743"/>
        <v>0</v>
      </c>
    </row>
    <row r="234" spans="1:99" x14ac:dyDescent="0.25">
      <c r="A234" s="1">
        <f>eod_group_score_df_positive[[#This Row],[date]]</f>
        <v>45142</v>
      </c>
      <c r="B234" s="1" t="s">
        <v>277</v>
      </c>
      <c r="C234" s="2">
        <f>AVERAGE(eod_group_score_df_positive!C234:C238)</f>
        <v>0.44473246008870787</v>
      </c>
      <c r="D234" s="2">
        <f>AVERAGE(eod_group_score_df_positive!D234:D238)</f>
        <v>0.42843938917485752</v>
      </c>
      <c r="E234" s="2">
        <f>AVERAGE(eod_group_score_df_positive!E234:E238)</f>
        <v>1.059665258352755</v>
      </c>
      <c r="F234" s="2">
        <f>AVERAGE(eod_group_score_df_positive!F234:F238)</f>
        <v>0.11790199699080686</v>
      </c>
      <c r="G234" s="2">
        <f>AVERAGE(eod_group_score_df_positive!G234:G238)</f>
        <v>0.49132311042207999</v>
      </c>
      <c r="H234" s="2">
        <f>AVERAGE(eod_group_score_df_positive!H234:H238)</f>
        <v>0.64036937987020559</v>
      </c>
      <c r="I234" s="2">
        <f>AVERAGE(eod_group_score_df_positive!I234:I238)</f>
        <v>1.0097711156945519</v>
      </c>
      <c r="J234" s="2">
        <f>AVERAGE(eod_group_score_df_positive!J234:J238)</f>
        <v>0.56432413764225731</v>
      </c>
      <c r="K234" s="2">
        <f>AVERAGE(eod_group_score_df_positive!K234:K238)</f>
        <v>0.3295412741544107</v>
      </c>
      <c r="L234" s="2">
        <f>AVERAGE(eod_group_score_df_positive!L234:L238)</f>
        <v>0.49607572271535288</v>
      </c>
      <c r="M234" s="2">
        <f>AVERAGE(eod_group_score_df_positive!M234:M238)</f>
        <v>0.17018241328750233</v>
      </c>
      <c r="N234" s="2">
        <f>AVERAGE(eod_group_score_df_positive!N234:N238)</f>
        <v>0.20442608598017342</v>
      </c>
      <c r="O234" s="2">
        <f>AVERAGE(eod_group_score_df_positive!O234:O238)</f>
        <v>0.71952885432023128</v>
      </c>
      <c r="P234" s="2">
        <f>AVERAGE(eod_group_score_df_positive!P234:P238)</f>
        <v>9.5285710525851858E-2</v>
      </c>
      <c r="Q234" s="2">
        <f>AVERAGE(eod_group_score_df_positive!Q234:Q238)</f>
        <v>0.56993862561002684</v>
      </c>
      <c r="R234" s="2">
        <f>AVERAGE(eod_group_score_df_positive!R234:R238)</f>
        <v>0.36771101356151376</v>
      </c>
      <c r="S234" s="2">
        <f>AVERAGE(eod_group_score_df_positive!S234:S238)</f>
        <v>0.29301423903435958</v>
      </c>
      <c r="T234" s="2">
        <f>AVERAGE(eod_group_score_df_positive!T234:T238)</f>
        <v>0.49748529424451443</v>
      </c>
      <c r="U234" s="2">
        <f>AVERAGE(eod_group_score_df_positive!U234:U238)</f>
        <v>0.17685972327959043</v>
      </c>
      <c r="V234" s="2">
        <f>AVERAGE(eod_group_score_df_positive!V234:V238)</f>
        <v>0.1877593959776499</v>
      </c>
      <c r="W234" s="2">
        <f>AVERAGE(eod_group_score_df_positive!W234:W238)</f>
        <v>0.40629748055116249</v>
      </c>
      <c r="X234" s="2">
        <f>AVERAGE(eod_group_score_df_positive!X234:X238)</f>
        <v>0.8819794757425321</v>
      </c>
      <c r="Y234" s="2">
        <f>AVERAGE(eod_group_score_df_positive!Y234:Y238)</f>
        <v>0.16718684798586875</v>
      </c>
      <c r="Z234" s="1" t="s">
        <v>277</v>
      </c>
      <c r="AA234" s="2">
        <f>ABS(AVERAGE(eod_group_score_df_negative!C234:C238))</f>
        <v>0.45178345207814924</v>
      </c>
      <c r="AB234" s="2">
        <f>ABS(AVERAGE(eod_group_score_df_negative!D234:D238))</f>
        <v>0.37230868544567769</v>
      </c>
      <c r="AC234" s="2">
        <f>ABS(AVERAGE(eod_group_score_df_negative!E234:E238))</f>
        <v>0.66599576243922909</v>
      </c>
      <c r="AD234" s="2">
        <f>ABS(AVERAGE(eod_group_score_df_negative!F234:F238))</f>
        <v>0.39082217299591848</v>
      </c>
      <c r="AE234" s="2">
        <f>ABS(AVERAGE(eod_group_score_df_negative!G234:G238))</f>
        <v>0.5108437070233609</v>
      </c>
      <c r="AF234" s="2">
        <f>ABS(AVERAGE(eod_group_score_df_negative!H234:H238))</f>
        <v>0.18422296410909161</v>
      </c>
      <c r="AG234" s="2">
        <f>ABS(AVERAGE(eod_group_score_df_negative!I234:I238))</f>
        <v>0.33031680676073044</v>
      </c>
      <c r="AH234" s="2">
        <f>ABS(AVERAGE(eod_group_score_df_negative!J234:J238))</f>
        <v>1.2130724995198086</v>
      </c>
      <c r="AI234" s="2">
        <f>ABS(AVERAGE(eod_group_score_df_negative!K234:K238))</f>
        <v>0.10869557105294096</v>
      </c>
      <c r="AJ234" s="2">
        <f>ABS(AVERAGE(eod_group_score_df_negative!L234:L238))</f>
        <v>0.22231184013565292</v>
      </c>
      <c r="AK234" s="2">
        <f>ABS(AVERAGE(eod_group_score_df_negative!M234:M238))</f>
        <v>9.7263663755433674E-2</v>
      </c>
      <c r="AL234" s="2">
        <f>ABS(AVERAGE(eod_group_score_df_negative!N234:N238))</f>
        <v>0.25078779590728068</v>
      </c>
      <c r="AM234" s="2">
        <f>ABS(AVERAGE(eod_group_score_df_negative!O234:O238))</f>
        <v>0.22219694738490517</v>
      </c>
      <c r="AN234" s="2">
        <f>ABS(AVERAGE(eod_group_score_df_negative!P234:P238))</f>
        <v>0.45550765115959518</v>
      </c>
      <c r="AO234" s="2">
        <f>ABS(AVERAGE(eod_group_score_df_negative!Q234:Q238))</f>
        <v>0.19981820552096266</v>
      </c>
      <c r="AP234" s="2">
        <f>ABS(AVERAGE(eod_group_score_df_negative!R234:R238))</f>
        <v>0.76316152879999166</v>
      </c>
      <c r="AQ234" s="2">
        <f>ABS(AVERAGE(eod_group_score_df_negative!S234:S238))</f>
        <v>0.62358099639407094</v>
      </c>
      <c r="AR234" s="2">
        <f>ABS(AVERAGE(eod_group_score_df_negative!T234:T238))</f>
        <v>0.55440427565908812</v>
      </c>
      <c r="AS234" s="2">
        <f>ABS(AVERAGE(eod_group_score_df_negative!U234:U238))</f>
        <v>0.53055639326699544</v>
      </c>
      <c r="AT234" s="2">
        <f>ABS(AVERAGE(eod_group_score_df_negative!V234:V238))</f>
        <v>0.4059483498542994</v>
      </c>
      <c r="AU234" s="2">
        <f>ABS(AVERAGE(eod_group_score_df_negative!W234:W238))</f>
        <v>0.4352950145491577</v>
      </c>
      <c r="AV234" s="2">
        <f>ABS(AVERAGE(eod_group_score_df_negative!X234:X238))</f>
        <v>0.30538566545673851</v>
      </c>
      <c r="AW234" s="2">
        <f>ABS(AVERAGE(eod_group_score_df_negative!Y234:Y238))</f>
        <v>0.54049329210663588</v>
      </c>
      <c r="AX234" t="s">
        <v>277</v>
      </c>
      <c r="AY234" s="4">
        <f t="shared" si="701"/>
        <v>-7.8648821440316583E-3</v>
      </c>
      <c r="AZ234" s="4">
        <f t="shared" si="702"/>
        <v>7.0097831650459463E-2</v>
      </c>
      <c r="BA234" s="4">
        <f t="shared" si="703"/>
        <v>0.22812678224188732</v>
      </c>
      <c r="BB234" s="4">
        <f t="shared" si="704"/>
        <v>-0.53647967229910321</v>
      </c>
      <c r="BC234" s="4">
        <f t="shared" si="705"/>
        <v>-1.9478390484968973E-2</v>
      </c>
      <c r="BD234" s="4">
        <f t="shared" si="706"/>
        <v>0.55317808744118813</v>
      </c>
      <c r="BE234" s="4">
        <f t="shared" si="707"/>
        <v>0.50702218678975841</v>
      </c>
      <c r="BF234" s="4">
        <f t="shared" si="708"/>
        <v>-0.36499920631862731</v>
      </c>
      <c r="BG234" s="4">
        <f t="shared" si="709"/>
        <v>0.50394143148090764</v>
      </c>
      <c r="BH234" s="4">
        <f t="shared" si="710"/>
        <v>0.38108104418349853</v>
      </c>
      <c r="BI234" s="4">
        <f t="shared" si="711"/>
        <v>0.27264841697551701</v>
      </c>
      <c r="BJ234" s="4">
        <f t="shared" si="712"/>
        <v>-0.10184599321724903</v>
      </c>
      <c r="BK234" s="4">
        <f t="shared" si="713"/>
        <v>0.52810691396033937</v>
      </c>
      <c r="BL234" s="4">
        <f t="shared" si="714"/>
        <v>-0.65400559573094996</v>
      </c>
      <c r="BM234" s="4">
        <f t="shared" si="715"/>
        <v>0.48082771743026059</v>
      </c>
      <c r="BN234" s="4">
        <f t="shared" si="716"/>
        <v>-0.34968619400086598</v>
      </c>
      <c r="BO234" s="4">
        <f t="shared" si="717"/>
        <v>-0.36064638412090305</v>
      </c>
      <c r="BP234" s="4">
        <f t="shared" si="718"/>
        <v>-5.4111175776550259E-2</v>
      </c>
      <c r="BQ234" s="4">
        <f t="shared" si="719"/>
        <v>-0.49998390157416328</v>
      </c>
      <c r="BR234" s="4">
        <f t="shared" si="720"/>
        <v>-0.36750228611369423</v>
      </c>
      <c r="BS234" s="4">
        <f t="shared" si="721"/>
        <v>-3.4455552024069108E-2</v>
      </c>
      <c r="BT234" s="4">
        <f t="shared" si="722"/>
        <v>0.48560783054774403</v>
      </c>
      <c r="BU234" s="4">
        <f t="shared" si="723"/>
        <v>-0.5275073058740497</v>
      </c>
      <c r="BV234" t="s">
        <v>277</v>
      </c>
      <c r="BW234" s="1">
        <f t="shared" si="697"/>
        <v>45142</v>
      </c>
      <c r="BX234">
        <f>group_stock_price_index[[#This Row],[VNINDEX]]</f>
        <v>1225.98</v>
      </c>
      <c r="BY234" s="5">
        <f t="shared" si="724"/>
        <v>1.3919351322050855E-2</v>
      </c>
      <c r="BZ234" s="5">
        <f t="shared" si="725"/>
        <v>0.31351071327034996</v>
      </c>
      <c r="CA234" s="5">
        <f t="shared" si="726"/>
        <v>0.23332226318703922</v>
      </c>
      <c r="CB234" s="5">
        <f t="shared" si="727"/>
        <v>0</v>
      </c>
      <c r="CC234" s="5">
        <f t="shared" si="728"/>
        <v>0</v>
      </c>
      <c r="CD234" s="5">
        <f t="shared" ref="CD234:CE234" si="858">IF(AVERAGE(BS234:BS238)&lt;0,0,AVERAGE(BS234:BS238))</f>
        <v>0.17212526601276062</v>
      </c>
      <c r="CE234" s="5">
        <f t="shared" si="858"/>
        <v>0.52040451083381711</v>
      </c>
      <c r="CF234" s="5">
        <f t="shared" ref="CF234:CG234" si="859">IF(AVERAGE(BE234:BE238)&lt;0,0,AVERAGE(BE234:BE238))</f>
        <v>0.63998651408051155</v>
      </c>
      <c r="CG234" s="5">
        <f t="shared" si="859"/>
        <v>0</v>
      </c>
      <c r="CH234" s="5">
        <f t="shared" si="731"/>
        <v>9.1378242123185807E-2</v>
      </c>
      <c r="CI234" s="5">
        <f t="shared" si="732"/>
        <v>0</v>
      </c>
      <c r="CJ234" s="5">
        <f t="shared" si="733"/>
        <v>0.41470100222552453</v>
      </c>
      <c r="CK234" s="5">
        <f t="shared" si="734"/>
        <v>0</v>
      </c>
      <c r="CL234" s="5">
        <f t="shared" si="735"/>
        <v>0.52749399783596629</v>
      </c>
      <c r="CM234" s="5">
        <f t="shared" si="736"/>
        <v>0</v>
      </c>
      <c r="CN234" s="5">
        <f t="shared" si="737"/>
        <v>0.48805077817650738</v>
      </c>
      <c r="CO234" s="5">
        <f t="shared" si="738"/>
        <v>0.39548786649476653</v>
      </c>
      <c r="CP234" s="5">
        <f t="shared" si="739"/>
        <v>0</v>
      </c>
      <c r="CQ234" s="5">
        <f t="shared" si="740"/>
        <v>0</v>
      </c>
      <c r="CR234" s="5">
        <f t="shared" ref="CR234:CS234" si="860">IF(AVERAGE(BH234:BH238)&lt;0,0,AVERAGE(BH234:BH238))</f>
        <v>0.495475065361623</v>
      </c>
      <c r="CS234" s="5">
        <f t="shared" si="860"/>
        <v>0.14903499978271179</v>
      </c>
      <c r="CT234" s="5">
        <f t="shared" si="742"/>
        <v>0.38131624102406836</v>
      </c>
      <c r="CU234" s="5">
        <f t="shared" si="743"/>
        <v>0</v>
      </c>
    </row>
    <row r="235" spans="1:99" x14ac:dyDescent="0.25">
      <c r="A235" s="1">
        <f>eod_group_score_df_positive[[#This Row],[date]]</f>
        <v>45141</v>
      </c>
      <c r="B235" s="1" t="s">
        <v>277</v>
      </c>
      <c r="C235" s="2">
        <f>AVERAGE(eod_group_score_df_positive!C235:C239)</f>
        <v>0.44569038879938028</v>
      </c>
      <c r="D235" s="2">
        <f>AVERAGE(eod_group_score_df_positive!D235:D239)</f>
        <v>0.63830626365765819</v>
      </c>
      <c r="E235" s="2">
        <f>AVERAGE(eod_group_score_df_positive!E235:E239)</f>
        <v>0.73712343483799103</v>
      </c>
      <c r="F235" s="2">
        <f>AVERAGE(eod_group_score_df_positive!F235:F239)</f>
        <v>5.8845865770631486E-2</v>
      </c>
      <c r="G235" s="2">
        <f>AVERAGE(eod_group_score_df_positive!G235:G239)</f>
        <v>0.62151112346703119</v>
      </c>
      <c r="H235" s="2">
        <f>AVERAGE(eod_group_score_df_positive!H235:H239)</f>
        <v>0.56380040733334058</v>
      </c>
      <c r="I235" s="2">
        <f>AVERAGE(eod_group_score_df_positive!I235:I239)</f>
        <v>1.4105348119096894</v>
      </c>
      <c r="J235" s="2">
        <f>AVERAGE(eod_group_score_df_positive!J235:J239)</f>
        <v>0.56526402614544635</v>
      </c>
      <c r="K235" s="2">
        <f>AVERAGE(eod_group_score_df_positive!K235:K239)</f>
        <v>0.42677469207564245</v>
      </c>
      <c r="L235" s="2">
        <f>AVERAGE(eod_group_score_df_positive!L235:L239)</f>
        <v>0.56065547480983446</v>
      </c>
      <c r="M235" s="2">
        <f>AVERAGE(eod_group_score_df_positive!M235:M239)</f>
        <v>0.17674112368194267</v>
      </c>
      <c r="N235" s="2">
        <f>AVERAGE(eod_group_score_df_positive!N235:N239)</f>
        <v>0.2509302363414736</v>
      </c>
      <c r="O235" s="2">
        <f>AVERAGE(eod_group_score_df_positive!O235:O239)</f>
        <v>0.55778630089526138</v>
      </c>
      <c r="P235" s="2">
        <f>AVERAGE(eod_group_score_df_positive!P235:P239)</f>
        <v>0.42121711184951033</v>
      </c>
      <c r="Q235" s="2">
        <f>AVERAGE(eod_group_score_df_positive!Q235:Q239)</f>
        <v>0.44582983808925236</v>
      </c>
      <c r="R235" s="2">
        <f>AVERAGE(eod_group_score_df_positive!R235:R239)</f>
        <v>0.24760746976314638</v>
      </c>
      <c r="S235" s="2">
        <f>AVERAGE(eod_group_score_df_positive!S235:S239)</f>
        <v>0.18544083077334617</v>
      </c>
      <c r="T235" s="2">
        <f>AVERAGE(eod_group_score_df_positive!T235:T239)</f>
        <v>0.56220850708374881</v>
      </c>
      <c r="U235" s="2">
        <f>AVERAGE(eod_group_score_df_positive!U235:U239)</f>
        <v>0.1557071376898734</v>
      </c>
      <c r="V235" s="2">
        <f>AVERAGE(eod_group_score_df_positive!V235:V239)</f>
        <v>0.11688427070874045</v>
      </c>
      <c r="W235" s="2">
        <f>AVERAGE(eod_group_score_df_positive!W235:W239)</f>
        <v>0.4619717702932481</v>
      </c>
      <c r="X235" s="2">
        <f>AVERAGE(eod_group_score_df_positive!X235:X239)</f>
        <v>0.90532980944268071</v>
      </c>
      <c r="Y235" s="2">
        <f>AVERAGE(eod_group_score_df_positive!Y235:Y239)</f>
        <v>0.19288071189013811</v>
      </c>
      <c r="Z235" s="1" t="s">
        <v>277</v>
      </c>
      <c r="AA235" s="2">
        <f>ABS(AVERAGE(eod_group_score_df_negative!C235:C239))</f>
        <v>0.4541194374130364</v>
      </c>
      <c r="AB235" s="2">
        <f>ABS(AVERAGE(eod_group_score_df_negative!D235:D239))</f>
        <v>0.36598247740989243</v>
      </c>
      <c r="AC235" s="2">
        <f>ABS(AVERAGE(eod_group_score_df_negative!E235:E239))</f>
        <v>0.67773249071454089</v>
      </c>
      <c r="AD235" s="2">
        <f>ABS(AVERAGE(eod_group_score_df_negative!F235:F239))</f>
        <v>0.42290984261123449</v>
      </c>
      <c r="AE235" s="2">
        <f>ABS(AVERAGE(eod_group_score_df_negative!G235:G239))</f>
        <v>0.51077166745854841</v>
      </c>
      <c r="AF235" s="2">
        <f>ABS(AVERAGE(eod_group_score_df_negative!H235:H239))</f>
        <v>0.18598658750439442</v>
      </c>
      <c r="AG235" s="2">
        <f>ABS(AVERAGE(eod_group_score_df_negative!I235:I239))</f>
        <v>0.33342609878446516</v>
      </c>
      <c r="AH235" s="2">
        <f>ABS(AVERAGE(eod_group_score_df_negative!J235:J239))</f>
        <v>1.2171157113472311</v>
      </c>
      <c r="AI235" s="2">
        <f>ABS(AVERAGE(eod_group_score_df_negative!K235:K239))</f>
        <v>0.11208090231887975</v>
      </c>
      <c r="AJ235" s="2">
        <f>ABS(AVERAGE(eod_group_score_df_negative!L235:L239))</f>
        <v>0.21871050378744433</v>
      </c>
      <c r="AK235" s="2">
        <f>ABS(AVERAGE(eod_group_score_df_negative!M235:M239))</f>
        <v>0.11679939897601097</v>
      </c>
      <c r="AL235" s="2">
        <f>ABS(AVERAGE(eod_group_score_df_negative!N235:N239))</f>
        <v>0.25485375025915108</v>
      </c>
      <c r="AM235" s="2">
        <f>ABS(AVERAGE(eod_group_score_df_negative!O235:O239))</f>
        <v>0.23704583031062917</v>
      </c>
      <c r="AN235" s="2">
        <f>ABS(AVERAGE(eod_group_score_df_negative!P235:P239))</f>
        <v>0.4609048888262528</v>
      </c>
      <c r="AO235" s="2">
        <f>ABS(AVERAGE(eod_group_score_df_negative!Q235:Q239))</f>
        <v>0.17242466541580295</v>
      </c>
      <c r="AP235" s="2">
        <f>ABS(AVERAGE(eod_group_score_df_negative!R235:R239))</f>
        <v>0.77429469697608544</v>
      </c>
      <c r="AQ235" s="2">
        <f>ABS(AVERAGE(eod_group_score_df_negative!S235:S239))</f>
        <v>0.66521491757501505</v>
      </c>
      <c r="AR235" s="2">
        <f>ABS(AVERAGE(eod_group_score_df_negative!T235:T239))</f>
        <v>0.60124241852819216</v>
      </c>
      <c r="AS235" s="2">
        <f>ABS(AVERAGE(eod_group_score_df_negative!U235:U239))</f>
        <v>0.5495963395161263</v>
      </c>
      <c r="AT235" s="2">
        <f>ABS(AVERAGE(eod_group_score_df_negative!V235:V239))</f>
        <v>0.41023719555958077</v>
      </c>
      <c r="AU235" s="2">
        <f>ABS(AVERAGE(eod_group_score_df_negative!W235:W239))</f>
        <v>0.44207076551537161</v>
      </c>
      <c r="AV235" s="2">
        <f>ABS(AVERAGE(eod_group_score_df_negative!X235:X239))</f>
        <v>0.31059132848392179</v>
      </c>
      <c r="AW235" s="2">
        <f>ABS(AVERAGE(eod_group_score_df_negative!Y235:Y239))</f>
        <v>0.54558270244439189</v>
      </c>
      <c r="AX235" t="s">
        <v>277</v>
      </c>
      <c r="AY235" s="4">
        <f t="shared" si="701"/>
        <v>-9.3675889817036607E-3</v>
      </c>
      <c r="AZ235" s="4">
        <f t="shared" si="702"/>
        <v>0.2711608475848169</v>
      </c>
      <c r="BA235" s="4">
        <f t="shared" si="703"/>
        <v>4.1976672713341247E-2</v>
      </c>
      <c r="BB235" s="4">
        <f t="shared" si="704"/>
        <v>-0.75570246601421875</v>
      </c>
      <c r="BC235" s="4">
        <f t="shared" si="705"/>
        <v>9.7801942143763657E-2</v>
      </c>
      <c r="BD235" s="4">
        <f t="shared" si="706"/>
        <v>0.50389486938315142</v>
      </c>
      <c r="BE235" s="4">
        <f t="shared" si="707"/>
        <v>0.61762205019635386</v>
      </c>
      <c r="BF235" s="4">
        <f t="shared" si="708"/>
        <v>-0.36571986961586672</v>
      </c>
      <c r="BG235" s="4">
        <f t="shared" si="709"/>
        <v>0.58400393914507676</v>
      </c>
      <c r="BH235" s="4">
        <f t="shared" si="710"/>
        <v>0.4387476235976206</v>
      </c>
      <c r="BI235" s="4">
        <f t="shared" si="711"/>
        <v>0.20420255494257075</v>
      </c>
      <c r="BJ235" s="4">
        <f t="shared" si="712"/>
        <v>-7.7572916929367916E-3</v>
      </c>
      <c r="BK235" s="4">
        <f t="shared" si="713"/>
        <v>0.4035323409711889</v>
      </c>
      <c r="BL235" s="4">
        <f t="shared" si="714"/>
        <v>-4.4991256250653588E-2</v>
      </c>
      <c r="BM235" s="4">
        <f t="shared" si="715"/>
        <v>0.44222107744212152</v>
      </c>
      <c r="BN235" s="4">
        <f t="shared" si="716"/>
        <v>-0.51539887511300153</v>
      </c>
      <c r="BO235" s="4">
        <f t="shared" si="717"/>
        <v>-0.56400498995416348</v>
      </c>
      <c r="BP235" s="4">
        <f t="shared" si="718"/>
        <v>-3.3550114220685892E-2</v>
      </c>
      <c r="BQ235" s="4">
        <f t="shared" si="719"/>
        <v>-0.55846768739410124</v>
      </c>
      <c r="BR235" s="4">
        <f t="shared" si="720"/>
        <v>-0.55651864631427195</v>
      </c>
      <c r="BS235" s="4">
        <f t="shared" si="721"/>
        <v>2.2013350024593762E-2</v>
      </c>
      <c r="BT235" s="4">
        <f t="shared" si="722"/>
        <v>0.48912586713716594</v>
      </c>
      <c r="BU235" s="4">
        <f t="shared" si="723"/>
        <v>-0.47761606561388414</v>
      </c>
      <c r="BV235" t="s">
        <v>277</v>
      </c>
      <c r="BW235" s="1">
        <f t="shared" si="697"/>
        <v>45141</v>
      </c>
      <c r="BX235">
        <f>group_stock_price_index[[#This Row],[VNINDEX]]</f>
        <v>1210.95</v>
      </c>
      <c r="BY235" s="5">
        <f t="shared" si="724"/>
        <v>7.1800229231563178E-2</v>
      </c>
      <c r="BZ235" s="5">
        <f t="shared" si="725"/>
        <v>0.43391907597022061</v>
      </c>
      <c r="CA235" s="5">
        <f t="shared" si="726"/>
        <v>0.35483484014866867</v>
      </c>
      <c r="CB235" s="5">
        <f t="shared" si="727"/>
        <v>0</v>
      </c>
      <c r="CC235" s="5">
        <f t="shared" si="728"/>
        <v>6.140366326081801E-2</v>
      </c>
      <c r="CD235" s="5">
        <f t="shared" ref="CD235:CE235" si="861">IF(AVERAGE(BS235:BS239)&lt;0,0,AVERAGE(BS235:BS239))</f>
        <v>0.28706700635512006</v>
      </c>
      <c r="CE235" s="5">
        <f t="shared" si="861"/>
        <v>0.56422340029063589</v>
      </c>
      <c r="CF235" s="5">
        <f t="shared" ref="CF235:CG235" si="862">IF(AVERAGE(BE235:BE239)&lt;0,0,AVERAGE(BE235:BE239))</f>
        <v>0.69794193916565372</v>
      </c>
      <c r="CG235" s="5">
        <f t="shared" si="862"/>
        <v>0</v>
      </c>
      <c r="CH235" s="5">
        <f t="shared" si="731"/>
        <v>0.25644238471009367</v>
      </c>
      <c r="CI235" s="5">
        <f t="shared" si="732"/>
        <v>4.3972266834867844E-2</v>
      </c>
      <c r="CJ235" s="5">
        <f t="shared" si="733"/>
        <v>0.28628082730630849</v>
      </c>
      <c r="CK235" s="5">
        <f t="shared" si="734"/>
        <v>0</v>
      </c>
      <c r="CL235" s="5">
        <f t="shared" si="735"/>
        <v>0.48700477548440801</v>
      </c>
      <c r="CM235" s="5">
        <f t="shared" si="736"/>
        <v>0</v>
      </c>
      <c r="CN235" s="5">
        <f t="shared" si="737"/>
        <v>0.52475055399210835</v>
      </c>
      <c r="CO235" s="5">
        <f t="shared" si="738"/>
        <v>0.42679264092104974</v>
      </c>
      <c r="CP235" s="5">
        <f t="shared" si="739"/>
        <v>6.6453101015004526E-2</v>
      </c>
      <c r="CQ235" s="5">
        <f t="shared" si="740"/>
        <v>0</v>
      </c>
      <c r="CR235" s="5">
        <f t="shared" ref="CR235:CS235" si="863">IF(AVERAGE(BH235:BH239)&lt;0,0,AVERAGE(BH235:BH239))</f>
        <v>0.5244276678031099</v>
      </c>
      <c r="CS235" s="5">
        <f t="shared" si="863"/>
        <v>5.5563356406873675E-2</v>
      </c>
      <c r="CT235" s="5">
        <f t="shared" si="742"/>
        <v>0.4997137237889186</v>
      </c>
      <c r="CU235" s="5">
        <f t="shared" si="743"/>
        <v>0</v>
      </c>
    </row>
    <row r="236" spans="1:99" x14ac:dyDescent="0.25">
      <c r="A236" s="1">
        <f>eod_group_score_df_positive[[#This Row],[date]]</f>
        <v>45140</v>
      </c>
      <c r="B236" s="1" t="s">
        <v>277</v>
      </c>
      <c r="C236" s="2">
        <f>AVERAGE(eod_group_score_df_positive!C236:C240)</f>
        <v>0.38842650329650008</v>
      </c>
      <c r="D236" s="2">
        <f>AVERAGE(eod_group_score_df_positive!D236:D240)</f>
        <v>0.65530801577550224</v>
      </c>
      <c r="E236" s="2">
        <f>AVERAGE(eod_group_score_df_positive!E236:E240)</f>
        <v>1.1289054049733522</v>
      </c>
      <c r="F236" s="2">
        <f>AVERAGE(eod_group_score_df_positive!F236:F240)</f>
        <v>0.14456739401810909</v>
      </c>
      <c r="G236" s="2">
        <f>AVERAGE(eod_group_score_df_positive!G236:G240)</f>
        <v>0.67507291745508458</v>
      </c>
      <c r="H236" s="2">
        <f>AVERAGE(eod_group_score_df_positive!H236:H240)</f>
        <v>0.59251039590520471</v>
      </c>
      <c r="I236" s="2">
        <f>AVERAGE(eod_group_score_df_positive!I236:I240)</f>
        <v>1.448518271734115</v>
      </c>
      <c r="J236" s="2">
        <f>AVERAGE(eod_group_score_df_positive!J236:J240)</f>
        <v>0.5673575273797471</v>
      </c>
      <c r="K236" s="2">
        <f>AVERAGE(eod_group_score_df_positive!K236:K240)</f>
        <v>0.41503372783997355</v>
      </c>
      <c r="L236" s="2">
        <f>AVERAGE(eod_group_score_df_positive!L236:L240)</f>
        <v>0.6074502193315906</v>
      </c>
      <c r="M236" s="2">
        <f>AVERAGE(eod_group_score_df_positive!M236:M240)</f>
        <v>0.19403576896933</v>
      </c>
      <c r="N236" s="2">
        <f>AVERAGE(eod_group_score_df_positive!N236:N240)</f>
        <v>0.26470535604224421</v>
      </c>
      <c r="O236" s="2">
        <f>AVERAGE(eod_group_score_df_positive!O236:O240)</f>
        <v>0.44406854311182398</v>
      </c>
      <c r="P236" s="2">
        <f>AVERAGE(eod_group_score_df_positive!P236:P240)</f>
        <v>0.40580768811093282</v>
      </c>
      <c r="Q236" s="2">
        <f>AVERAGE(eod_group_score_df_positive!Q236:Q240)</f>
        <v>0.45109990666572203</v>
      </c>
      <c r="R236" s="2">
        <f>AVERAGE(eod_group_score_df_positive!R236:R240)</f>
        <v>0.2654883839338002</v>
      </c>
      <c r="S236" s="2">
        <f>AVERAGE(eod_group_score_df_positive!S236:S240)</f>
        <v>0.26015810080669466</v>
      </c>
      <c r="T236" s="2">
        <f>AVERAGE(eod_group_score_df_positive!T236:T240)</f>
        <v>0.57302282387016779</v>
      </c>
      <c r="U236" s="2">
        <f>AVERAGE(eod_group_score_df_positive!U236:U240)</f>
        <v>0.17517743838622188</v>
      </c>
      <c r="V236" s="2">
        <f>AVERAGE(eod_group_score_df_positive!V236:V240)</f>
        <v>0.14975559329427682</v>
      </c>
      <c r="W236" s="2">
        <f>AVERAGE(eod_group_score_df_positive!W236:W240)</f>
        <v>0.47409336115212469</v>
      </c>
      <c r="X236" s="2">
        <f>AVERAGE(eod_group_score_df_positive!X236:X240)</f>
        <v>0.98729068855683855</v>
      </c>
      <c r="Y236" s="2">
        <f>AVERAGE(eod_group_score_df_positive!Y236:Y240)</f>
        <v>0.26637093029514958</v>
      </c>
      <c r="Z236" s="1" t="s">
        <v>277</v>
      </c>
      <c r="AA236" s="2">
        <f>ABS(AVERAGE(eod_group_score_df_negative!C236:C240))</f>
        <v>0.44842425422277199</v>
      </c>
      <c r="AB236" s="2">
        <f>ABS(AVERAGE(eod_group_score_df_negative!D236:D240))</f>
        <v>0.33306447723935306</v>
      </c>
      <c r="AC236" s="2">
        <f>ABS(AVERAGE(eod_group_score_df_negative!E236:E240))</f>
        <v>0.63974457106525873</v>
      </c>
      <c r="AD236" s="2">
        <f>ABS(AVERAGE(eod_group_score_df_negative!F236:F240))</f>
        <v>0.37104642440289581</v>
      </c>
      <c r="AE236" s="2">
        <f>ABS(AVERAGE(eod_group_score_df_negative!G236:G240))</f>
        <v>0.42366678445724809</v>
      </c>
      <c r="AF236" s="2">
        <f>ABS(AVERAGE(eod_group_score_df_negative!H236:H240))</f>
        <v>0.15076233206145079</v>
      </c>
      <c r="AG236" s="2">
        <f>ABS(AVERAGE(eod_group_score_df_negative!I236:I240))</f>
        <v>0.3288116746493322</v>
      </c>
      <c r="AH236" s="2">
        <f>ABS(AVERAGE(eod_group_score_df_negative!J236:J240))</f>
        <v>1.0373127472212587</v>
      </c>
      <c r="AI236" s="2">
        <f>ABS(AVERAGE(eod_group_score_df_negative!K236:K240))</f>
        <v>0.19332624080895822</v>
      </c>
      <c r="AJ236" s="2">
        <f>ABS(AVERAGE(eod_group_score_df_negative!L236:L240))</f>
        <v>0.19750439890339327</v>
      </c>
      <c r="AK236" s="2">
        <f>ABS(AVERAGE(eod_group_score_df_negative!M236:M240))</f>
        <v>0.12785202091200165</v>
      </c>
      <c r="AL236" s="2">
        <f>ABS(AVERAGE(eod_group_score_df_negative!N236:N240))</f>
        <v>0.1898374290861605</v>
      </c>
      <c r="AM236" s="2">
        <f>ABS(AVERAGE(eod_group_score_df_negative!O236:O240))</f>
        <v>0.2953100542349763</v>
      </c>
      <c r="AN236" s="2">
        <f>ABS(AVERAGE(eod_group_score_df_negative!P236:P240))</f>
        <v>0.47296889128860081</v>
      </c>
      <c r="AO236" s="2">
        <f>ABS(AVERAGE(eod_group_score_df_negative!Q236:Q240))</f>
        <v>0.12109610382203335</v>
      </c>
      <c r="AP236" s="2">
        <f>ABS(AVERAGE(eod_group_score_df_negative!R236:R240))</f>
        <v>0.67063704149066639</v>
      </c>
      <c r="AQ236" s="2">
        <f>ABS(AVERAGE(eod_group_score_df_negative!S236:S240))</f>
        <v>0.55782450563553709</v>
      </c>
      <c r="AR236" s="2">
        <f>ABS(AVERAGE(eod_group_score_df_negative!T236:T240))</f>
        <v>0.56500018695514709</v>
      </c>
      <c r="AS236" s="2">
        <f>ABS(AVERAGE(eod_group_score_df_negative!U236:U240))</f>
        <v>0.51890401651504237</v>
      </c>
      <c r="AT236" s="2">
        <f>ABS(AVERAGE(eod_group_score_df_negative!V236:V240))</f>
        <v>0.45253132715987976</v>
      </c>
      <c r="AU236" s="2">
        <f>ABS(AVERAGE(eod_group_score_df_negative!W236:W240))</f>
        <v>0.36526963270206847</v>
      </c>
      <c r="AV236" s="2">
        <f>ABS(AVERAGE(eod_group_score_df_negative!X236:X240))</f>
        <v>0.29919127949757129</v>
      </c>
      <c r="AW236" s="2">
        <f>ABS(AVERAGE(eod_group_score_df_negative!Y236:Y240))</f>
        <v>0.53116907449993156</v>
      </c>
      <c r="AX236" t="s">
        <v>277</v>
      </c>
      <c r="AY236" s="4">
        <f t="shared" si="701"/>
        <v>-7.169468437135304E-2</v>
      </c>
      <c r="AZ236" s="4">
        <f t="shared" si="702"/>
        <v>0.32603450704420389</v>
      </c>
      <c r="BA236" s="4">
        <f t="shared" si="703"/>
        <v>0.27657300230976556</v>
      </c>
      <c r="BB236" s="4">
        <f t="shared" si="704"/>
        <v>-0.43924158409552921</v>
      </c>
      <c r="BC236" s="4">
        <f t="shared" si="705"/>
        <v>0.22881318710907558</v>
      </c>
      <c r="BD236" s="4">
        <f t="shared" si="706"/>
        <v>0.59432836322708649</v>
      </c>
      <c r="BE236" s="4">
        <f t="shared" si="707"/>
        <v>0.62999365951335495</v>
      </c>
      <c r="BF236" s="4">
        <f t="shared" si="708"/>
        <v>-0.29286715612549369</v>
      </c>
      <c r="BG236" s="4">
        <f t="shared" si="709"/>
        <v>0.36443470717409543</v>
      </c>
      <c r="BH236" s="4">
        <f t="shared" si="710"/>
        <v>0.50927817685807131</v>
      </c>
      <c r="BI236" s="4">
        <f t="shared" si="711"/>
        <v>0.20561124136373082</v>
      </c>
      <c r="BJ236" s="4">
        <f t="shared" si="712"/>
        <v>0.16471040660107303</v>
      </c>
      <c r="BK236" s="4">
        <f t="shared" si="713"/>
        <v>0.20119393421807902</v>
      </c>
      <c r="BL236" s="4">
        <f t="shared" si="714"/>
        <v>-7.6425800086250717E-2</v>
      </c>
      <c r="BM236" s="4">
        <f t="shared" si="715"/>
        <v>0.5767320931902068</v>
      </c>
      <c r="BN236" s="4">
        <f t="shared" si="716"/>
        <v>-0.432793134929713</v>
      </c>
      <c r="BO236" s="4">
        <f t="shared" si="717"/>
        <v>-0.36390309828655809</v>
      </c>
      <c r="BP236" s="4">
        <f t="shared" si="718"/>
        <v>7.0496262717943958E-3</v>
      </c>
      <c r="BQ236" s="4">
        <f t="shared" si="719"/>
        <v>-0.49522512912798811</v>
      </c>
      <c r="BR236" s="4">
        <f t="shared" si="720"/>
        <v>-0.50271012632532996</v>
      </c>
      <c r="BS236" s="4">
        <f t="shared" si="721"/>
        <v>0.12965037682964631</v>
      </c>
      <c r="BT236" s="4">
        <f t="shared" si="722"/>
        <v>0.53486906629550612</v>
      </c>
      <c r="BU236" s="4">
        <f t="shared" si="723"/>
        <v>-0.33201863557028571</v>
      </c>
      <c r="BV236" t="s">
        <v>277</v>
      </c>
      <c r="BW236" s="1">
        <f t="shared" si="697"/>
        <v>45140</v>
      </c>
      <c r="BX236">
        <f>group_stock_price_index[[#This Row],[VNINDEX]]</f>
        <v>1220.43</v>
      </c>
      <c r="BY236" s="5">
        <f t="shared" si="724"/>
        <v>0.22562439611421828</v>
      </c>
      <c r="BZ236" s="5">
        <f t="shared" si="725"/>
        <v>0.59557244308053581</v>
      </c>
      <c r="CA236" s="5">
        <f t="shared" si="726"/>
        <v>0.42072335952228029</v>
      </c>
      <c r="CB236" s="5">
        <f t="shared" si="727"/>
        <v>9.2359244035373808E-2</v>
      </c>
      <c r="CC236" s="5">
        <f t="shared" si="728"/>
        <v>0.18777591627682999</v>
      </c>
      <c r="CD236" s="5">
        <f t="shared" ref="CD236:CE236" si="864">IF(AVERAGE(BS236:BS240)&lt;0,0,AVERAGE(BS236:BS240))</f>
        <v>0.37308621795270136</v>
      </c>
      <c r="CE236" s="5">
        <f t="shared" si="864"/>
        <v>0.59706973487087978</v>
      </c>
      <c r="CF236" s="5">
        <f t="shared" ref="CF236:CG236" si="865">IF(AVERAGE(BE236:BE240)&lt;0,0,AVERAGE(BE236:BE240))</f>
        <v>0.70623198685446853</v>
      </c>
      <c r="CG236" s="5">
        <f t="shared" si="865"/>
        <v>0.14249245427286555</v>
      </c>
      <c r="CH236" s="5">
        <f t="shared" si="731"/>
        <v>0.40063919012589044</v>
      </c>
      <c r="CI236" s="5">
        <f t="shared" si="732"/>
        <v>4.7800047587301844E-2</v>
      </c>
      <c r="CJ236" s="5">
        <f t="shared" si="733"/>
        <v>7.7362750412733924E-2</v>
      </c>
      <c r="CK236" s="5">
        <f t="shared" si="734"/>
        <v>0</v>
      </c>
      <c r="CL236" s="5">
        <f t="shared" si="735"/>
        <v>0.46237174098036016</v>
      </c>
      <c r="CM236" s="5">
        <f t="shared" si="736"/>
        <v>0</v>
      </c>
      <c r="CN236" s="5">
        <f t="shared" si="737"/>
        <v>0.56682037543368158</v>
      </c>
      <c r="CO236" s="5">
        <f t="shared" si="738"/>
        <v>0.47652036085363736</v>
      </c>
      <c r="CP236" s="5">
        <f t="shared" si="739"/>
        <v>0.22316105783226026</v>
      </c>
      <c r="CQ236" s="5">
        <f t="shared" si="740"/>
        <v>0</v>
      </c>
      <c r="CR236" s="5">
        <f t="shared" ref="CR236:CS236" si="866">IF(AVERAGE(BH236:BH240)&lt;0,0,AVERAGE(BH236:BH240))</f>
        <v>0.52365891987670632</v>
      </c>
      <c r="CS236" s="5">
        <f t="shared" si="866"/>
        <v>0</v>
      </c>
      <c r="CT236" s="5">
        <f t="shared" si="742"/>
        <v>0.61381018487430361</v>
      </c>
      <c r="CU236" s="5">
        <f t="shared" si="743"/>
        <v>0</v>
      </c>
    </row>
    <row r="237" spans="1:99" x14ac:dyDescent="0.25">
      <c r="A237" s="1">
        <f>eod_group_score_df_positive[[#This Row],[date]]</f>
        <v>45139</v>
      </c>
      <c r="B237" s="1" t="s">
        <v>277</v>
      </c>
      <c r="C237" s="2">
        <f>AVERAGE(eod_group_score_df_positive!C237:C241)</f>
        <v>0.32158314926158715</v>
      </c>
      <c r="D237" s="2">
        <f>AVERAGE(eod_group_score_df_positive!D237:D241)</f>
        <v>0.64151547105676099</v>
      </c>
      <c r="E237" s="2">
        <f>AVERAGE(eod_group_score_df_positive!E237:E241)</f>
        <v>1.0691113007134085</v>
      </c>
      <c r="F237" s="2">
        <f>AVERAGE(eod_group_score_df_positive!F237:F241)</f>
        <v>0.14019737844658919</v>
      </c>
      <c r="G237" s="2">
        <f>AVERAGE(eod_group_score_df_positive!G237:G241)</f>
        <v>0.63854504863998929</v>
      </c>
      <c r="H237" s="2">
        <f>AVERAGE(eod_group_score_df_positive!H237:H241)</f>
        <v>0.54822456704591571</v>
      </c>
      <c r="I237" s="2">
        <f>AVERAGE(eod_group_score_df_positive!I237:I241)</f>
        <v>1.5037255295993803</v>
      </c>
      <c r="J237" s="2">
        <f>AVERAGE(eod_group_score_df_positive!J237:J241)</f>
        <v>0.49160384447374661</v>
      </c>
      <c r="K237" s="2">
        <f>AVERAGE(eod_group_score_df_positive!K237:K241)</f>
        <v>0.36801511910620432</v>
      </c>
      <c r="L237" s="2">
        <f>AVERAGE(eod_group_score_df_positive!L237:L241)</f>
        <v>0.45961179048349665</v>
      </c>
      <c r="M237" s="2">
        <f>AVERAGE(eod_group_score_df_positive!M237:M241)</f>
        <v>0.17093230133029219</v>
      </c>
      <c r="N237" s="2">
        <f>AVERAGE(eod_group_score_df_positive!N237:N241)</f>
        <v>0.24942160928192733</v>
      </c>
      <c r="O237" s="2">
        <f>AVERAGE(eod_group_score_df_positive!O237:O241)</f>
        <v>0.45739410168780481</v>
      </c>
      <c r="P237" s="2">
        <f>AVERAGE(eod_group_score_df_positive!P237:P241)</f>
        <v>0.4007058007096731</v>
      </c>
      <c r="Q237" s="2">
        <f>AVERAGE(eod_group_score_df_positive!Q237:Q241)</f>
        <v>0.25179364099612955</v>
      </c>
      <c r="R237" s="2">
        <f>AVERAGE(eod_group_score_df_positive!R237:R241)</f>
        <v>0.49219717389336282</v>
      </c>
      <c r="S237" s="2">
        <f>AVERAGE(eod_group_score_df_positive!S237:S241)</f>
        <v>0.25026721735991975</v>
      </c>
      <c r="T237" s="2">
        <f>AVERAGE(eod_group_score_df_positive!T237:T241)</f>
        <v>0.38171965136323538</v>
      </c>
      <c r="U237" s="2">
        <f>AVERAGE(eod_group_score_df_positive!U237:U241)</f>
        <v>2.7517114134486542E-2</v>
      </c>
      <c r="V237" s="2">
        <f>AVERAGE(eod_group_score_df_positive!V237:V241)</f>
        <v>0.14326118839506913</v>
      </c>
      <c r="W237" s="2">
        <f>AVERAGE(eod_group_score_df_positive!W237:W241)</f>
        <v>0.50217564239977308</v>
      </c>
      <c r="X237" s="2">
        <f>AVERAGE(eod_group_score_df_positive!X237:X241)</f>
        <v>0.83449645161056851</v>
      </c>
      <c r="Y237" s="2">
        <f>AVERAGE(eod_group_score_df_positive!Y237:Y241)</f>
        <v>0.1232443666289551</v>
      </c>
      <c r="Z237" s="1" t="s">
        <v>277</v>
      </c>
      <c r="AA237" s="2">
        <f>ABS(AVERAGE(eod_group_score_df_negative!C237:C241))</f>
        <v>0.50170657799547436</v>
      </c>
      <c r="AB237" s="2">
        <f>ABS(AVERAGE(eod_group_score_df_negative!D237:D241))</f>
        <v>0.32887591045750725</v>
      </c>
      <c r="AC237" s="2">
        <f>ABS(AVERAGE(eod_group_score_df_negative!E237:E241))</f>
        <v>0.64069406194750811</v>
      </c>
      <c r="AD237" s="2">
        <f>ABS(AVERAGE(eod_group_score_df_negative!F237:F241))</f>
        <v>0.36931697714548428</v>
      </c>
      <c r="AE237" s="2">
        <f>ABS(AVERAGE(eod_group_score_df_negative!G237:G241))</f>
        <v>0.43398288212762737</v>
      </c>
      <c r="AF237" s="2">
        <f>ABS(AVERAGE(eod_group_score_df_negative!H237:H241))</f>
        <v>0.19147795828971689</v>
      </c>
      <c r="AG237" s="2">
        <f>ABS(AVERAGE(eod_group_score_df_negative!I237:I241))</f>
        <v>0.29341612114794857</v>
      </c>
      <c r="AH237" s="2">
        <f>ABS(AVERAGE(eod_group_score_df_negative!J237:J241))</f>
        <v>1.0382074599359075</v>
      </c>
      <c r="AI237" s="2">
        <f>ABS(AVERAGE(eod_group_score_df_negative!K237:K241))</f>
        <v>0.20383589039572411</v>
      </c>
      <c r="AJ237" s="2">
        <f>ABS(AVERAGE(eod_group_score_df_negative!L237:L241))</f>
        <v>0.20516804957216253</v>
      </c>
      <c r="AK237" s="2">
        <f>ABS(AVERAGE(eod_group_score_df_negative!M237:M241))</f>
        <v>0.13510716417720639</v>
      </c>
      <c r="AL237" s="2">
        <f>ABS(AVERAGE(eod_group_score_df_negative!N237:N241))</f>
        <v>0.22834730772174919</v>
      </c>
      <c r="AM237" s="2">
        <f>ABS(AVERAGE(eod_group_score_df_negative!O237:O241))</f>
        <v>0.29461528130855891</v>
      </c>
      <c r="AN237" s="2">
        <f>ABS(AVERAGE(eod_group_score_df_negative!P237:P241))</f>
        <v>0.50182089849973677</v>
      </c>
      <c r="AO237" s="2">
        <f>ABS(AVERAGE(eod_group_score_df_negative!Q237:Q241))</f>
        <v>0.12904998659250341</v>
      </c>
      <c r="AP237" s="2">
        <f>ABS(AVERAGE(eod_group_score_df_negative!R237:R241))</f>
        <v>0.67216141002505347</v>
      </c>
      <c r="AQ237" s="2">
        <f>ABS(AVERAGE(eod_group_score_df_negative!S237:S241))</f>
        <v>0.57808947519604559</v>
      </c>
      <c r="AR237" s="2">
        <f>ABS(AVERAGE(eod_group_score_df_negative!T237:T241))</f>
        <v>0.59471917636680227</v>
      </c>
      <c r="AS237" s="2">
        <f>ABS(AVERAGE(eod_group_score_df_negative!U237:U241))</f>
        <v>0.5731325206441571</v>
      </c>
      <c r="AT237" s="2">
        <f>ABS(AVERAGE(eod_group_score_df_negative!V237:V241))</f>
        <v>0.57670117885967709</v>
      </c>
      <c r="AU237" s="2">
        <f>ABS(AVERAGE(eod_group_score_df_negative!W237:W241))</f>
        <v>0.35964929697560588</v>
      </c>
      <c r="AV237" s="2">
        <f>ABS(AVERAGE(eod_group_score_df_negative!X237:X241))</f>
        <v>0.31122136074196438</v>
      </c>
      <c r="AW237" s="2">
        <f>ABS(AVERAGE(eod_group_score_df_negative!Y237:Y241))</f>
        <v>0.54920476249645123</v>
      </c>
      <c r="AX237" t="s">
        <v>277</v>
      </c>
      <c r="AY237" s="4">
        <f t="shared" si="701"/>
        <v>-0.21878498269861929</v>
      </c>
      <c r="AZ237" s="4">
        <f t="shared" si="702"/>
        <v>0.32217883068106867</v>
      </c>
      <c r="BA237" s="4">
        <f t="shared" si="703"/>
        <v>0.2505649169910007</v>
      </c>
      <c r="BB237" s="4">
        <f t="shared" si="704"/>
        <v>-0.44968232236096689</v>
      </c>
      <c r="BC237" s="4">
        <f t="shared" si="705"/>
        <v>0.19072898769727625</v>
      </c>
      <c r="BD237" s="4">
        <f t="shared" si="706"/>
        <v>0.48228388647764664</v>
      </c>
      <c r="BE237" s="4">
        <f t="shared" si="707"/>
        <v>0.67346355694785276</v>
      </c>
      <c r="BF237" s="4">
        <f t="shared" si="708"/>
        <v>-0.35730133114233475</v>
      </c>
      <c r="BG237" s="4">
        <f t="shared" si="709"/>
        <v>0.28710140575510612</v>
      </c>
      <c r="BH237" s="4">
        <f t="shared" si="710"/>
        <v>0.38274888253234435</v>
      </c>
      <c r="BI237" s="4">
        <f t="shared" si="711"/>
        <v>0.1170605140538909</v>
      </c>
      <c r="BJ237" s="4">
        <f t="shared" si="712"/>
        <v>4.4109821317689389E-2</v>
      </c>
      <c r="BK237" s="4">
        <f t="shared" si="713"/>
        <v>0.21645849647601142</v>
      </c>
      <c r="BL237" s="4">
        <f t="shared" si="714"/>
        <v>-0.11203557510114426</v>
      </c>
      <c r="BM237" s="4">
        <f t="shared" si="715"/>
        <v>0.32229410054933966</v>
      </c>
      <c r="BN237" s="4">
        <f t="shared" si="716"/>
        <v>-0.15456083599783924</v>
      </c>
      <c r="BO237" s="4">
        <f t="shared" si="717"/>
        <v>-0.39575011680608541</v>
      </c>
      <c r="BP237" s="4">
        <f t="shared" si="718"/>
        <v>-0.21813913883241876</v>
      </c>
      <c r="BQ237" s="4">
        <f t="shared" si="719"/>
        <v>-0.90837549033180587</v>
      </c>
      <c r="BR237" s="4">
        <f t="shared" si="720"/>
        <v>-0.60203145355685339</v>
      </c>
      <c r="BS237" s="4">
        <f t="shared" si="721"/>
        <v>0.16537737411900078</v>
      </c>
      <c r="BT237" s="4">
        <f t="shared" si="722"/>
        <v>0.45672248892958156</v>
      </c>
      <c r="BU237" s="4">
        <f t="shared" si="723"/>
        <v>-0.63344627484536153</v>
      </c>
      <c r="BV237" t="s">
        <v>277</v>
      </c>
      <c r="BW237" s="1">
        <f t="shared" si="697"/>
        <v>45139</v>
      </c>
      <c r="BX237">
        <f>group_stock_price_index[[#This Row],[VNINDEX]]</f>
        <v>1217.56</v>
      </c>
      <c r="BY237" s="5">
        <f t="shared" si="724"/>
        <v>0.38306135041229911</v>
      </c>
      <c r="BZ237" s="5">
        <f t="shared" si="725"/>
        <v>0.71082917763737308</v>
      </c>
      <c r="CA237" s="5">
        <f t="shared" si="726"/>
        <v>0.46141240065876293</v>
      </c>
      <c r="CB237" s="5">
        <f t="shared" si="727"/>
        <v>0.33285434287211935</v>
      </c>
      <c r="CC237" s="5">
        <f t="shared" si="728"/>
        <v>0.3003755588380429</v>
      </c>
      <c r="CD237" s="5">
        <f t="shared" ref="CD237:CE237" si="867">IF(AVERAGE(BS237:BS241)&lt;0,0,AVERAGE(BS237:BS241))</f>
        <v>0.46021902103778334</v>
      </c>
      <c r="CE237" s="5">
        <f t="shared" si="867"/>
        <v>0.63228469528028952</v>
      </c>
      <c r="CF237" s="5">
        <f t="shared" ref="CF237:CG237" si="868">IF(AVERAGE(BE237:BE241)&lt;0,0,AVERAGE(BE237:BE241))</f>
        <v>0.73426844143925296</v>
      </c>
      <c r="CG237" s="5">
        <f t="shared" si="868"/>
        <v>0.374553187624523</v>
      </c>
      <c r="CH237" s="5">
        <f t="shared" si="731"/>
        <v>0.51736201775834778</v>
      </c>
      <c r="CI237" s="5">
        <f t="shared" si="732"/>
        <v>0.14938182724638063</v>
      </c>
      <c r="CJ237" s="5">
        <f t="shared" si="733"/>
        <v>2.3562168875530955E-2</v>
      </c>
      <c r="CK237" s="5">
        <f t="shared" si="734"/>
        <v>0</v>
      </c>
      <c r="CL237" s="5">
        <f t="shared" si="735"/>
        <v>0.40960153743550681</v>
      </c>
      <c r="CM237" s="5">
        <f t="shared" si="736"/>
        <v>2.6127067922489457E-2</v>
      </c>
      <c r="CN237" s="5">
        <f t="shared" si="737"/>
        <v>0.61163722945503562</v>
      </c>
      <c r="CO237" s="5">
        <f t="shared" si="738"/>
        <v>0.59275734754998666</v>
      </c>
      <c r="CP237" s="5">
        <f t="shared" si="739"/>
        <v>0.37293188432946123</v>
      </c>
      <c r="CQ237" s="5">
        <f t="shared" si="740"/>
        <v>0</v>
      </c>
      <c r="CR237" s="5">
        <f t="shared" ref="CR237:CS237" si="869">IF(AVERAGE(BH237:BH241)&lt;0,0,AVERAGE(BH237:BH241))</f>
        <v>0.51920071669032974</v>
      </c>
      <c r="CS237" s="5">
        <f t="shared" si="869"/>
        <v>0</v>
      </c>
      <c r="CT237" s="5">
        <f t="shared" si="742"/>
        <v>0.72516997227687852</v>
      </c>
      <c r="CU237" s="5">
        <f t="shared" si="743"/>
        <v>0.12145161240134054</v>
      </c>
    </row>
    <row r="238" spans="1:99" x14ac:dyDescent="0.25">
      <c r="A238" s="1">
        <f>eod_group_score_df_positive[[#This Row],[date]]</f>
        <v>45138</v>
      </c>
      <c r="B238" s="1" t="s">
        <v>277</v>
      </c>
      <c r="C238" s="2">
        <f>AVERAGE(eod_group_score_df_positive!C238:C242)</f>
        <v>0.34085976574130405</v>
      </c>
      <c r="D238" s="2">
        <f>AVERAGE(eod_group_score_df_positive!D238:D242)</f>
        <v>0.683288256611707</v>
      </c>
      <c r="E238" s="2">
        <f>AVERAGE(eod_group_score_df_positive!E238:E242)</f>
        <v>1.0874537733253569</v>
      </c>
      <c r="F238" s="2">
        <f>AVERAGE(eod_group_score_df_positive!F238:F242)</f>
        <v>0.15013238680965313</v>
      </c>
      <c r="G238" s="2">
        <f>AVERAGE(eod_group_score_df_positive!G238:G242)</f>
        <v>0.63346670847975262</v>
      </c>
      <c r="H238" s="2">
        <f>AVERAGE(eod_group_score_df_positive!H238:H242)</f>
        <v>0.51979997581770876</v>
      </c>
      <c r="I238" s="2">
        <f>AVERAGE(eod_group_score_df_positive!I238:I242)</f>
        <v>1.1610385946707751</v>
      </c>
      <c r="J238" s="2">
        <f>AVERAGE(eod_group_score_df_positive!J238:J242)</f>
        <v>0.51847426759612025</v>
      </c>
      <c r="K238" s="2">
        <f>AVERAGE(eod_group_score_df_positive!K238:K242)</f>
        <v>0.37380805618835755</v>
      </c>
      <c r="L238" s="2">
        <f>AVERAGE(eod_group_score_df_positive!L238:L242)</f>
        <v>0.45695058718698822</v>
      </c>
      <c r="M238" s="2">
        <f>AVERAGE(eod_group_score_df_positive!M238:M242)</f>
        <v>0.18367266624687875</v>
      </c>
      <c r="N238" s="2">
        <f>AVERAGE(eod_group_score_df_positive!N238:N242)</f>
        <v>0.34654588196409303</v>
      </c>
      <c r="O238" s="2">
        <f>AVERAGE(eod_group_score_df_positive!O238:O242)</f>
        <v>0.47728770148124322</v>
      </c>
      <c r="P238" s="2">
        <f>AVERAGE(eod_group_score_df_positive!P238:P242)</f>
        <v>0.42579613088082785</v>
      </c>
      <c r="Q238" s="2">
        <f>AVERAGE(eod_group_score_df_positive!Q238:Q242)</f>
        <v>0.36400437538124769</v>
      </c>
      <c r="R238" s="2">
        <f>AVERAGE(eod_group_score_df_positive!R238:R242)</f>
        <v>0.49469353833143881</v>
      </c>
      <c r="S238" s="2">
        <f>AVERAGE(eod_group_score_df_positive!S238:S242)</f>
        <v>0.24990589075369538</v>
      </c>
      <c r="T238" s="2">
        <f>AVERAGE(eod_group_score_df_positive!T238:T242)</f>
        <v>0.44707948558817517</v>
      </c>
      <c r="U238" s="2">
        <f>AVERAGE(eod_group_score_df_positive!U238:U242)</f>
        <v>3.3202068863578252E-2</v>
      </c>
      <c r="V238" s="2">
        <f>AVERAGE(eod_group_score_df_positive!V238:V242)</f>
        <v>0.14369750384831809</v>
      </c>
      <c r="W238" s="2">
        <f>AVERAGE(eod_group_score_df_positive!W238:W242)</f>
        <v>0.51970674086757418</v>
      </c>
      <c r="X238" s="2">
        <f>AVERAGE(eod_group_score_df_positive!X238:X242)</f>
        <v>0.89535168822475308</v>
      </c>
      <c r="Y238" s="2">
        <f>AVERAGE(eod_group_score_df_positive!Y238:Y242)</f>
        <v>0.23182401016023216</v>
      </c>
      <c r="Z238" s="1" t="s">
        <v>277</v>
      </c>
      <c r="AA238" s="2">
        <f>ABS(AVERAGE(eod_group_score_df_negative!C238:C242))</f>
        <v>0.15410511399879967</v>
      </c>
      <c r="AB238" s="2">
        <f>ABS(AVERAGE(eod_group_score_df_negative!D238:D242))</f>
        <v>2.954360589434683E-2</v>
      </c>
      <c r="AC238" s="2">
        <f>ABS(AVERAGE(eod_group_score_df_negative!E238:E242))</f>
        <v>0.14109086211320115</v>
      </c>
      <c r="AD238" s="2">
        <f>ABS(AVERAGE(eod_group_score_df_negative!F238:F242))</f>
        <v>0.26617020789786938</v>
      </c>
      <c r="AE238" s="2">
        <f>ABS(AVERAGE(eod_group_score_df_negative!G238:G242))</f>
        <v>0.1257463345113306</v>
      </c>
      <c r="AF238" s="2">
        <f>ABS(AVERAGE(eod_group_score_df_negative!H238:H242))</f>
        <v>0.17152232217954103</v>
      </c>
      <c r="AG238" s="2">
        <f>ABS(AVERAGE(eod_group_score_df_negative!I238:I242))</f>
        <v>0.14951361717426268</v>
      </c>
      <c r="AH238" s="2">
        <f>ABS(AVERAGE(eod_group_score_df_negative!J238:J242))</f>
        <v>0.34118130958652937</v>
      </c>
      <c r="AI238" s="2">
        <f>ABS(AVERAGE(eod_group_score_df_negative!K238:K242))</f>
        <v>0.1866139280754246</v>
      </c>
      <c r="AJ238" s="2">
        <f>ABS(AVERAGE(eod_group_score_df_negative!L238:L242))</f>
        <v>6.0688058434446093E-2</v>
      </c>
      <c r="AK238" s="2">
        <f>ABS(AVERAGE(eod_group_score_df_negative!M238:M242))</f>
        <v>0.20478442684594561</v>
      </c>
      <c r="AL238" s="2">
        <f>ABS(AVERAGE(eod_group_score_df_negative!N238:N242))</f>
        <v>0.16395341854163945</v>
      </c>
      <c r="AM238" s="2">
        <f>ABS(AVERAGE(eod_group_score_df_negative!O238:O242))</f>
        <v>0.10900765374060291</v>
      </c>
      <c r="AN238" s="2">
        <f>ABS(AVERAGE(eod_group_score_df_negative!P238:P242))</f>
        <v>0.3930037937341801</v>
      </c>
      <c r="AO238" s="2">
        <f>ABS(AVERAGE(eod_group_score_df_negative!Q238:Q242))</f>
        <v>8.588948353692416E-2</v>
      </c>
      <c r="AP238" s="2">
        <f>ABS(AVERAGE(eod_group_score_df_negative!R238:R242))</f>
        <v>7.2081160089412816E-2</v>
      </c>
      <c r="AQ238" s="2">
        <f>ABS(AVERAGE(eod_group_score_df_negative!S238:S242))</f>
        <v>0.20404592103552632</v>
      </c>
      <c r="AR238" s="2">
        <f>ABS(AVERAGE(eod_group_score_df_negative!T238:T242))</f>
        <v>0.55199571995049534</v>
      </c>
      <c r="AS238" s="2">
        <f>ABS(AVERAGE(eod_group_score_df_negative!U238:U242))</f>
        <v>0.1773659096128592</v>
      </c>
      <c r="AT238" s="2">
        <f>ABS(AVERAGE(eod_group_score_df_negative!V238:V242))</f>
        <v>0.35140204466840341</v>
      </c>
      <c r="AU238" s="2">
        <f>ABS(AVERAGE(eod_group_score_df_negative!W238:W242))</f>
        <v>0.13896665602713107</v>
      </c>
      <c r="AV238" s="2">
        <f>ABS(AVERAGE(eod_group_score_df_negative!X238:X242))</f>
        <v>0.19941283518132041</v>
      </c>
      <c r="AW238" s="2">
        <f>ABS(AVERAGE(eod_group_score_df_negative!Y238:Y242))</f>
        <v>7.635697885709565E-2</v>
      </c>
      <c r="AX238" t="s">
        <v>277</v>
      </c>
      <c r="AY238" s="4">
        <f t="shared" si="701"/>
        <v>0.37730889480596191</v>
      </c>
      <c r="AZ238" s="4">
        <f t="shared" si="702"/>
        <v>0.91710918815979303</v>
      </c>
      <c r="BA238" s="4">
        <f t="shared" si="703"/>
        <v>0.77031219209575486</v>
      </c>
      <c r="BB238" s="4">
        <f t="shared" si="704"/>
        <v>-0.27873432105255019</v>
      </c>
      <c r="BC238" s="4">
        <f t="shared" si="705"/>
        <v>0.66874558947004947</v>
      </c>
      <c r="BD238" s="4">
        <f t="shared" si="706"/>
        <v>0.5037847826507591</v>
      </c>
      <c r="BE238" s="4">
        <f t="shared" si="707"/>
        <v>0.77183111695523754</v>
      </c>
      <c r="BF238" s="4">
        <f t="shared" si="708"/>
        <v>0.20623719861230161</v>
      </c>
      <c r="BG238" s="4">
        <f t="shared" si="709"/>
        <v>0.33402352757243642</v>
      </c>
      <c r="BH238" s="4">
        <f t="shared" si="710"/>
        <v>0.76551959963658034</v>
      </c>
      <c r="BI238" s="4">
        <f t="shared" si="711"/>
        <v>-5.4347728422150514E-2</v>
      </c>
      <c r="BJ238" s="4">
        <f t="shared" si="712"/>
        <v>0.35767426760735244</v>
      </c>
      <c r="BK238" s="4">
        <f t="shared" si="713"/>
        <v>0.62814764684821389</v>
      </c>
      <c r="BL238" s="4">
        <f t="shared" si="714"/>
        <v>4.0049267422766807E-2</v>
      </c>
      <c r="BM238" s="4">
        <f t="shared" si="715"/>
        <v>0.61817890227060857</v>
      </c>
      <c r="BN238" s="4">
        <f t="shared" si="716"/>
        <v>0.74564439700556351</v>
      </c>
      <c r="BO238" s="4">
        <f t="shared" si="717"/>
        <v>0.10102387197754525</v>
      </c>
      <c r="BP238" s="4">
        <f t="shared" si="718"/>
        <v>-0.10501335012688318</v>
      </c>
      <c r="BQ238" s="4">
        <f t="shared" si="719"/>
        <v>-0.68464275428950327</v>
      </c>
      <c r="BR238" s="4">
        <f t="shared" si="720"/>
        <v>-0.41952076394000248</v>
      </c>
      <c r="BS238" s="4">
        <f t="shared" si="721"/>
        <v>0.57804078111463142</v>
      </c>
      <c r="BT238" s="4">
        <f t="shared" si="722"/>
        <v>0.63569730125908819</v>
      </c>
      <c r="BU238" s="4">
        <f t="shared" si="723"/>
        <v>0.50446665058367757</v>
      </c>
      <c r="BV238" t="s">
        <v>277</v>
      </c>
      <c r="BW238" s="1">
        <f t="shared" si="697"/>
        <v>45138</v>
      </c>
      <c r="BX238">
        <f>group_stock_price_index[[#This Row],[VNINDEX]]</f>
        <v>1222.9000000000001</v>
      </c>
      <c r="BY238" s="5">
        <f t="shared" si="724"/>
        <v>0.53352293369002868</v>
      </c>
      <c r="BZ238" s="5">
        <f t="shared" si="725"/>
        <v>0.82589524279896609</v>
      </c>
      <c r="CA238" s="5">
        <f t="shared" si="726"/>
        <v>0.52908325389913458</v>
      </c>
      <c r="CB238" s="5">
        <f t="shared" si="727"/>
        <v>0.51500545779167051</v>
      </c>
      <c r="CC238" s="5">
        <f t="shared" si="728"/>
        <v>0.41410965754701345</v>
      </c>
      <c r="CD238" s="5">
        <f t="shared" ref="CD238:CE238" si="870">IF(AVERAGE(BS238:BS242)&lt;0,0,AVERAGE(BS238:BS242))</f>
        <v>0.53392943276747895</v>
      </c>
      <c r="CE238" s="5">
        <f t="shared" si="870"/>
        <v>0.67617524686796648</v>
      </c>
      <c r="CF238" s="5">
        <f t="shared" ref="CF238:CG238" si="871">IF(AVERAGE(BE238:BE242)&lt;0,0,AVERAGE(BE238:BE242))</f>
        <v>0.74946966256210312</v>
      </c>
      <c r="CG238" s="5">
        <f t="shared" si="871"/>
        <v>0.55751681731623737</v>
      </c>
      <c r="CH238" s="5">
        <f t="shared" si="731"/>
        <v>0.63567506686851238</v>
      </c>
      <c r="CI238" s="5">
        <f t="shared" si="732"/>
        <v>0.21473617783326188</v>
      </c>
      <c r="CJ238" s="5">
        <f t="shared" si="733"/>
        <v>0</v>
      </c>
      <c r="CK238" s="5">
        <f t="shared" si="734"/>
        <v>0</v>
      </c>
      <c r="CL238" s="5">
        <f t="shared" si="735"/>
        <v>0.39143095017497181</v>
      </c>
      <c r="CM238" s="5">
        <f t="shared" si="736"/>
        <v>0.14507941549335354</v>
      </c>
      <c r="CN238" s="5">
        <f t="shared" si="737"/>
        <v>0.68397301168145952</v>
      </c>
      <c r="CO238" s="5">
        <f t="shared" si="738"/>
        <v>0.68683206031848043</v>
      </c>
      <c r="CP238" s="5">
        <f t="shared" si="739"/>
        <v>0.5206996401199312</v>
      </c>
      <c r="CQ238" s="5">
        <f t="shared" si="740"/>
        <v>6.273290595050357E-2</v>
      </c>
      <c r="CR238" s="5">
        <f t="shared" ref="CR238:CS238" si="872">IF(AVERAGE(BH238:BH242)&lt;0,0,AVERAGE(BH238:BH242))</f>
        <v>0.55331367522982622</v>
      </c>
      <c r="CS238" s="5">
        <f t="shared" si="872"/>
        <v>0</v>
      </c>
      <c r="CT238" s="5">
        <f t="shared" si="742"/>
        <v>0.82591775767583098</v>
      </c>
      <c r="CU238" s="5">
        <f t="shared" si="743"/>
        <v>0.31017608421301607</v>
      </c>
    </row>
    <row r="239" spans="1:99" x14ac:dyDescent="0.25">
      <c r="A239" s="1">
        <f>eod_group_score_df_positive[[#This Row],[date]]</f>
        <v>45135</v>
      </c>
      <c r="B239" s="1" t="s">
        <v>277</v>
      </c>
      <c r="C239" s="2">
        <f>AVERAGE(eod_group_score_df_positive!C239:C243)</f>
        <v>0.27294436170660435</v>
      </c>
      <c r="D239" s="2">
        <f>AVERAGE(eod_group_score_df_positive!D239:D243)</f>
        <v>0.28077040543770115</v>
      </c>
      <c r="E239" s="2">
        <f>AVERAGE(eod_group_score_df_positive!E239:E243)</f>
        <v>1.3248812662828044</v>
      </c>
      <c r="F239" s="2">
        <f>AVERAGE(eod_group_score_df_positive!F239:F243)</f>
        <v>0.14237161298025636</v>
      </c>
      <c r="G239" s="2">
        <f>AVERAGE(eod_group_score_df_positive!G239:G243)</f>
        <v>0.61878236024717881</v>
      </c>
      <c r="H239" s="2">
        <f>AVERAGE(eod_group_score_df_positive!H239:H243)</f>
        <v>0.34928433218776017</v>
      </c>
      <c r="I239" s="2">
        <f>AVERAGE(eod_group_score_df_positive!I239:I243)</f>
        <v>1.3089942207657028</v>
      </c>
      <c r="J239" s="2">
        <f>AVERAGE(eod_group_score_df_positive!J239:J243)</f>
        <v>0.49462338638462561</v>
      </c>
      <c r="K239" s="2">
        <f>AVERAGE(eod_group_score_df_positive!K239:K243)</f>
        <v>0.15012907621818039</v>
      </c>
      <c r="L239" s="2">
        <f>AVERAGE(eod_group_score_df_positive!L239:L243)</f>
        <v>0.20611591693124248</v>
      </c>
      <c r="M239" s="2">
        <f>AVERAGE(eod_group_score_df_positive!M239:M243)</f>
        <v>0.14812115659619179</v>
      </c>
      <c r="N239" s="2">
        <f>AVERAGE(eod_group_score_df_positive!N239:N243)</f>
        <v>0.81003253154563537</v>
      </c>
      <c r="O239" s="2">
        <f>AVERAGE(eod_group_score_df_positive!O239:O243)</f>
        <v>0.59334886086164684</v>
      </c>
      <c r="P239" s="2">
        <f>AVERAGE(eod_group_score_df_positive!P239:P243)</f>
        <v>0.60934207469037249</v>
      </c>
      <c r="Q239" s="2">
        <f>AVERAGE(eod_group_score_df_positive!Q239:Q243)</f>
        <v>0.31382546809341694</v>
      </c>
      <c r="R239" s="2">
        <f>AVERAGE(eod_group_score_df_positive!R239:R243)</f>
        <v>0.48427260730307997</v>
      </c>
      <c r="S239" s="2">
        <f>AVERAGE(eod_group_score_df_positive!S239:S243)</f>
        <v>0.30445883157475967</v>
      </c>
      <c r="T239" s="2">
        <f>AVERAGE(eod_group_score_df_positive!T239:T243)</f>
        <v>0.99388899066781966</v>
      </c>
      <c r="U239" s="2">
        <f>AVERAGE(eod_group_score_df_positive!U239:U243)</f>
        <v>3.8899176350112856E-2</v>
      </c>
      <c r="V239" s="2">
        <f>AVERAGE(eod_group_score_df_positive!V239:V243)</f>
        <v>0.50335886524862872</v>
      </c>
      <c r="W239" s="2">
        <f>AVERAGE(eod_group_score_df_positive!W239:W243)</f>
        <v>0.43467273347816598</v>
      </c>
      <c r="X239" s="2">
        <f>AVERAGE(eod_group_score_df_positive!X239:X243)</f>
        <v>1.0868903550533442</v>
      </c>
      <c r="Y239" s="2">
        <f>AVERAGE(eod_group_score_df_positive!Y239:Y243)</f>
        <v>0.50849111440159878</v>
      </c>
      <c r="Z239" s="1" t="s">
        <v>277</v>
      </c>
      <c r="AA239" s="2">
        <f>ABS(AVERAGE(eod_group_score_df_negative!C239:C243))</f>
        <v>0.1530188803624673</v>
      </c>
      <c r="AB239" s="2">
        <f>ABS(AVERAGE(eod_group_score_df_negative!D239:D243))</f>
        <v>5.708278976049088E-2</v>
      </c>
      <c r="AC239" s="2">
        <f>ABS(AVERAGE(eod_group_score_df_negative!E239:E243))</f>
        <v>0.12294301544268467</v>
      </c>
      <c r="AD239" s="2">
        <f>ABS(AVERAGE(eod_group_score_df_negative!F239:F243))</f>
        <v>0.18364209930092132</v>
      </c>
      <c r="AE239" s="2">
        <f>ABS(AVERAGE(eod_group_score_df_negative!G239:G243))</f>
        <v>0.16049904758609396</v>
      </c>
      <c r="AF239" s="2">
        <f>ABS(AVERAGE(eod_group_score_df_negative!H239:H243))</f>
        <v>0.16789352171037006</v>
      </c>
      <c r="AG239" s="2">
        <f>ABS(AVERAGE(eod_group_score_df_negative!I239:I243))</f>
        <v>0.14803463255871363</v>
      </c>
      <c r="AH239" s="2">
        <f>ABS(AVERAGE(eod_group_score_df_negative!J239:J243))</f>
        <v>0.11110341887856198</v>
      </c>
      <c r="AI239" s="2">
        <f>ABS(AVERAGE(eod_group_score_df_negative!K239:K243))</f>
        <v>0.19826268840434</v>
      </c>
      <c r="AJ239" s="2">
        <f>ABS(AVERAGE(eod_group_score_df_negative!L239:L243))</f>
        <v>6.4050508094873074E-2</v>
      </c>
      <c r="AK239" s="2">
        <f>ABS(AVERAGE(eod_group_score_df_negative!M239:M243))</f>
        <v>0.21974910080536106</v>
      </c>
      <c r="AL239" s="2">
        <f>ABS(AVERAGE(eod_group_score_df_negative!N239:N243))</f>
        <v>0.12996678759553409</v>
      </c>
      <c r="AM239" s="2">
        <f>ABS(AVERAGE(eod_group_score_df_negative!O239:O243))</f>
        <v>0.11107713652639961</v>
      </c>
      <c r="AN239" s="2">
        <f>ABS(AVERAGE(eod_group_score_df_negative!P239:P243))</f>
        <v>0.25297632252273849</v>
      </c>
      <c r="AO239" s="2">
        <f>ABS(AVERAGE(eod_group_score_df_negative!Q239:Q243))</f>
        <v>6.3294586049584295E-2</v>
      </c>
      <c r="AP239" s="2">
        <f>ABS(AVERAGE(eod_group_score_df_negative!R239:R243))</f>
        <v>9.7741476467040997E-2</v>
      </c>
      <c r="AQ239" s="2">
        <f>ABS(AVERAGE(eod_group_score_df_negative!S239:S243))</f>
        <v>0.12955393428191794</v>
      </c>
      <c r="AR239" s="2">
        <f>ABS(AVERAGE(eod_group_score_df_negative!T239:T243))</f>
        <v>0.18796256910086323</v>
      </c>
      <c r="AS239" s="2">
        <f>ABS(AVERAGE(eod_group_score_df_negative!U239:U243))</f>
        <v>0.13127333911978875</v>
      </c>
      <c r="AT239" s="2">
        <f>ABS(AVERAGE(eod_group_score_df_negative!V239:V243))</f>
        <v>0.29558729494340408</v>
      </c>
      <c r="AU239" s="2">
        <f>ABS(AVERAGE(eod_group_score_df_negative!W239:W243))</f>
        <v>0.12974452944551879</v>
      </c>
      <c r="AV239" s="2">
        <f>ABS(AVERAGE(eod_group_score_df_negative!X239:X243))</f>
        <v>0.18827700899303837</v>
      </c>
      <c r="AW239" s="2">
        <f>ABS(AVERAGE(eod_group_score_df_negative!Y239:Y243))</f>
        <v>0.30018527501194592</v>
      </c>
      <c r="AX239" t="s">
        <v>277</v>
      </c>
      <c r="AY239" s="4">
        <f t="shared" si="701"/>
        <v>0.28153950740353001</v>
      </c>
      <c r="AZ239" s="4">
        <f t="shared" si="702"/>
        <v>0.66208524547471059</v>
      </c>
      <c r="BA239" s="4">
        <f t="shared" si="703"/>
        <v>0.83016859574124069</v>
      </c>
      <c r="BB239" s="4">
        <f t="shared" si="704"/>
        <v>-0.12659125909731772</v>
      </c>
      <c r="BC239" s="4">
        <f t="shared" si="705"/>
        <v>0.58808449432317844</v>
      </c>
      <c r="BD239" s="4">
        <f t="shared" si="706"/>
        <v>0.35073197568339637</v>
      </c>
      <c r="BE239" s="4">
        <f t="shared" si="707"/>
        <v>0.79679931221546951</v>
      </c>
      <c r="BF239" s="4">
        <f t="shared" si="708"/>
        <v>0.63315667091771621</v>
      </c>
      <c r="BG239" s="4">
        <f t="shared" si="709"/>
        <v>-0.13815944311517231</v>
      </c>
      <c r="BH239" s="4">
        <f t="shared" si="710"/>
        <v>0.52584405639093279</v>
      </c>
      <c r="BI239" s="4">
        <f t="shared" si="711"/>
        <v>-0.1947097999036736</v>
      </c>
      <c r="BJ239" s="4">
        <f t="shared" si="712"/>
        <v>0.72347471971729016</v>
      </c>
      <c r="BK239" s="4">
        <f t="shared" si="713"/>
        <v>0.68463078609175565</v>
      </c>
      <c r="BL239" s="4">
        <f t="shared" si="714"/>
        <v>0.41326469818962097</v>
      </c>
      <c r="BM239" s="4">
        <f t="shared" si="715"/>
        <v>0.6643265965082652</v>
      </c>
      <c r="BN239" s="4">
        <f t="shared" si="716"/>
        <v>0.66412676533908033</v>
      </c>
      <c r="BO239" s="4">
        <f t="shared" si="717"/>
        <v>0.40299482193249569</v>
      </c>
      <c r="BP239" s="4">
        <f t="shared" si="718"/>
        <v>0.68191848198321603</v>
      </c>
      <c r="BQ239" s="4">
        <f t="shared" si="719"/>
        <v>-0.54282656934699947</v>
      </c>
      <c r="BR239" s="4">
        <f t="shared" si="720"/>
        <v>0.26005703595256674</v>
      </c>
      <c r="BS239" s="4">
        <f t="shared" si="721"/>
        <v>0.54025314968772797</v>
      </c>
      <c r="BT239" s="4">
        <f t="shared" si="722"/>
        <v>0.70470227783183759</v>
      </c>
      <c r="BU239" s="4">
        <f t="shared" si="723"/>
        <v>0.25758862521102793</v>
      </c>
      <c r="BV239" t="s">
        <v>277</v>
      </c>
      <c r="BW239" s="1">
        <f t="shared" si="697"/>
        <v>45135</v>
      </c>
      <c r="BX239">
        <f>group_stock_price_index[[#This Row],[VNINDEX]]</f>
        <v>1207.67</v>
      </c>
      <c r="BY239" s="5">
        <f t="shared" si="724"/>
        <v>0.58559427998471758</v>
      </c>
      <c r="BZ239" s="5">
        <f t="shared" si="725"/>
        <v>0.84442292636670313</v>
      </c>
      <c r="CA239" s="5">
        <f t="shared" si="726"/>
        <v>0.48252914204216296</v>
      </c>
      <c r="CB239" s="5">
        <f t="shared" si="727"/>
        <v>0.65299931972971226</v>
      </c>
      <c r="CC239" s="5">
        <f t="shared" si="728"/>
        <v>0.30359807772749675</v>
      </c>
      <c r="CD239" s="5">
        <f t="shared" ref="CD239:CE239" si="873">IF(AVERAGE(BS239:BS243)&lt;0,0,AVERAGE(BS239:BS243))</f>
        <v>0.51922564998509479</v>
      </c>
      <c r="CE239" s="5">
        <f t="shared" si="873"/>
        <v>0.68966789540425921</v>
      </c>
      <c r="CF239" s="5">
        <f t="shared" ref="CF239:CG239" si="874">IF(AVERAGE(BE239:BE243)&lt;0,0,AVERAGE(BE239:BE243))</f>
        <v>0.74201584443105817</v>
      </c>
      <c r="CG239" s="5">
        <f t="shared" si="874"/>
        <v>0.67461002355088262</v>
      </c>
      <c r="CH239" s="5">
        <f t="shared" si="731"/>
        <v>0.7283419999555657</v>
      </c>
      <c r="CI239" s="5">
        <f t="shared" si="732"/>
        <v>0.27296514797009358</v>
      </c>
      <c r="CJ239" s="5">
        <f t="shared" si="733"/>
        <v>0</v>
      </c>
      <c r="CK239" s="5">
        <f t="shared" si="734"/>
        <v>8.4612972142357454E-2</v>
      </c>
      <c r="CL239" s="5">
        <f t="shared" si="735"/>
        <v>0.35397967268304265</v>
      </c>
      <c r="CM239" s="5">
        <f t="shared" si="736"/>
        <v>0.28635066100865481</v>
      </c>
      <c r="CN239" s="5">
        <f t="shared" si="737"/>
        <v>0.70590438148507662</v>
      </c>
      <c r="CO239" s="5">
        <f t="shared" si="738"/>
        <v>0.70639353147523598</v>
      </c>
      <c r="CP239" s="5">
        <f t="shared" si="739"/>
        <v>0.72927063686886928</v>
      </c>
      <c r="CQ239" s="5">
        <f t="shared" si="740"/>
        <v>0.22348412924733893</v>
      </c>
      <c r="CR239" s="5">
        <f t="shared" ref="CR239:CS239" si="875">IF(AVERAGE(BH239:BH243)&lt;0,0,AVERAGE(BH239:BH243))</f>
        <v>0.4825783670942414</v>
      </c>
      <c r="CS239" s="5">
        <f t="shared" si="875"/>
        <v>0</v>
      </c>
      <c r="CT239" s="5">
        <f t="shared" si="742"/>
        <v>0.79552061418117692</v>
      </c>
      <c r="CU239" s="5">
        <f t="shared" si="743"/>
        <v>0.24541256208946224</v>
      </c>
    </row>
    <row r="240" spans="1:99" x14ac:dyDescent="0.25">
      <c r="A240" s="1">
        <f>eod_group_score_df_positive[[#This Row],[date]]</f>
        <v>45134</v>
      </c>
      <c r="B240" s="1" t="s">
        <v>277</v>
      </c>
      <c r="C240" s="2">
        <f>AVERAGE(eod_group_score_df_positive!C240:C244)</f>
        <v>1.0962653156829263</v>
      </c>
      <c r="D240" s="2">
        <f>AVERAGE(eod_group_score_df_positive!D240:D244)</f>
        <v>0.66683413331369112</v>
      </c>
      <c r="E240" s="2">
        <f>AVERAGE(eod_group_score_df_positive!E240:E244)</f>
        <v>1.3914978152462132</v>
      </c>
      <c r="F240" s="2">
        <f>AVERAGE(eod_group_score_df_positive!F240:F244)</f>
        <v>0.47133328000562358</v>
      </c>
      <c r="G240" s="2">
        <f>AVERAGE(eod_group_score_df_positive!G240:G244)</f>
        <v>0.47242423951613766</v>
      </c>
      <c r="H240" s="2">
        <f>AVERAGE(eod_group_score_df_positive!H240:H244)</f>
        <v>0.39238429919720313</v>
      </c>
      <c r="I240" s="2">
        <f>AVERAGE(eod_group_score_df_positive!I240:I244)</f>
        <v>0.7225149499198037</v>
      </c>
      <c r="J240" s="2">
        <f>AVERAGE(eod_group_score_df_positive!J240:J244)</f>
        <v>0.34806328545120441</v>
      </c>
      <c r="K240" s="2">
        <f>AVERAGE(eod_group_score_df_positive!K240:K244)</f>
        <v>7.3626210374295203E-2</v>
      </c>
      <c r="L240" s="2">
        <f>AVERAGE(eod_group_score_df_positive!L240:L244)</f>
        <v>0.16081168694420467</v>
      </c>
      <c r="M240" s="2">
        <f>AVERAGE(eod_group_score_df_positive!M240:M244)</f>
        <v>0.18577180613737759</v>
      </c>
      <c r="N240" s="2">
        <f>AVERAGE(eod_group_score_df_positive!N240:N244)</f>
        <v>0.77770166808739871</v>
      </c>
      <c r="O240" s="2">
        <f>AVERAGE(eod_group_score_df_positive!O240:O244)</f>
        <v>0.54042268645253544</v>
      </c>
      <c r="P240" s="2">
        <f>AVERAGE(eod_group_score_df_positive!P240:P244)</f>
        <v>0.25835227703220454</v>
      </c>
      <c r="Q240" s="2">
        <f>AVERAGE(eod_group_score_df_positive!Q240:Q244)</f>
        <v>0.27832878461644406</v>
      </c>
      <c r="R240" s="2">
        <f>AVERAGE(eod_group_score_df_positive!R240:R244)</f>
        <v>0.84528923968607705</v>
      </c>
      <c r="S240" s="2">
        <f>AVERAGE(eod_group_score_df_positive!S240:S244)</f>
        <v>0.53436999483525127</v>
      </c>
      <c r="T240" s="2">
        <f>AVERAGE(eod_group_score_df_positive!T240:T244)</f>
        <v>1.0190189747372842</v>
      </c>
      <c r="U240" s="2">
        <f>AVERAGE(eod_group_score_df_positive!U240:U244)</f>
        <v>0.21468565971903214</v>
      </c>
      <c r="V240" s="2">
        <f>AVERAGE(eod_group_score_df_positive!V240:V244)</f>
        <v>0.52446242125974496</v>
      </c>
      <c r="W240" s="2">
        <f>AVERAGE(eod_group_score_df_positive!W240:W244)</f>
        <v>0.37076528219170446</v>
      </c>
      <c r="X240" s="2">
        <f>AVERAGE(eod_group_score_df_positive!X240:X244)</f>
        <v>0.88112471591793062</v>
      </c>
      <c r="Y240" s="2">
        <f>AVERAGE(eod_group_score_df_positive!Y240:Y244)</f>
        <v>0.49081607739911559</v>
      </c>
      <c r="Z240" s="1" t="s">
        <v>277</v>
      </c>
      <c r="AA240" s="2">
        <f>ABS(AVERAGE(eod_group_score_df_negative!C240:C244))</f>
        <v>0.1496654061712869</v>
      </c>
      <c r="AB240" s="2">
        <f>ABS(AVERAGE(eod_group_score_df_negative!D240:D244))</f>
        <v>5.7338877318884707E-2</v>
      </c>
      <c r="AC240" s="2">
        <f>ABS(AVERAGE(eod_group_score_df_negative!E240:E244))</f>
        <v>0.11262616522498732</v>
      </c>
      <c r="AD240" s="2">
        <f>ABS(AVERAGE(eod_group_score_df_negative!F240:F244))</f>
        <v>0.15033991288874413</v>
      </c>
      <c r="AE240" s="2">
        <f>ABS(AVERAGE(eod_group_score_df_negative!G240:G244))</f>
        <v>0.18958458462443889</v>
      </c>
      <c r="AF240" s="2">
        <f>ABS(AVERAGE(eod_group_score_df_negative!H240:H244))</f>
        <v>0.17598806229935943</v>
      </c>
      <c r="AG240" s="2">
        <f>ABS(AVERAGE(eod_group_score_df_negative!I240:I244))</f>
        <v>0.14847175134309076</v>
      </c>
      <c r="AH240" s="2">
        <f>ABS(AVERAGE(eod_group_score_df_negative!J240:J244))</f>
        <v>0.10894151523527051</v>
      </c>
      <c r="AI240" s="2">
        <f>ABS(AVERAGE(eod_group_score_df_negative!K240:K244))</f>
        <v>0.19935992331066435</v>
      </c>
      <c r="AJ240" s="2">
        <f>ABS(AVERAGE(eod_group_score_df_negative!L240:L244))</f>
        <v>6.3331112780852808E-2</v>
      </c>
      <c r="AK240" s="2">
        <f>ABS(AVERAGE(eod_group_score_df_negative!M240:M244))</f>
        <v>0.22746131414970447</v>
      </c>
      <c r="AL240" s="2">
        <f>ABS(AVERAGE(eod_group_score_df_negative!N240:N244))</f>
        <v>0.13017777603317937</v>
      </c>
      <c r="AM240" s="2">
        <f>ABS(AVERAGE(eod_group_score_df_negative!O240:O244))</f>
        <v>0.11377437410720717</v>
      </c>
      <c r="AN240" s="2">
        <f>ABS(AVERAGE(eod_group_score_df_negative!P240:P244))</f>
        <v>0.27206480644004249</v>
      </c>
      <c r="AO240" s="2">
        <f>ABS(AVERAGE(eod_group_score_df_negative!Q240:Q244))</f>
        <v>5.8514742153819854E-2</v>
      </c>
      <c r="AP240" s="2">
        <f>ABS(AVERAGE(eod_group_score_df_negative!R240:R244))</f>
        <v>0.66893864166873984</v>
      </c>
      <c r="AQ240" s="2">
        <f>ABS(AVERAGE(eod_group_score_df_negative!S240:S244))</f>
        <v>8.7920013100973818E-2</v>
      </c>
      <c r="AR240" s="2">
        <f>ABS(AVERAGE(eod_group_score_df_negative!T240:T244))</f>
        <v>0.14558101380499044</v>
      </c>
      <c r="AS240" s="2">
        <f>ABS(AVERAGE(eod_group_score_df_negative!U240:U244))</f>
        <v>0.10386372499389462</v>
      </c>
      <c r="AT240" s="2">
        <f>ABS(AVERAGE(eod_group_score_df_negative!V240:V244))</f>
        <v>0.32189511584324826</v>
      </c>
      <c r="AU240" s="2">
        <f>ABS(AVERAGE(eod_group_score_df_negative!W240:W244))</f>
        <v>0.13989222081169567</v>
      </c>
      <c r="AV240" s="2">
        <f>ABS(AVERAGE(eod_group_score_df_negative!X240:X244))</f>
        <v>0.18473635112927775</v>
      </c>
      <c r="AW240" s="2">
        <f>ABS(AVERAGE(eod_group_score_df_negative!Y240:Y244))</f>
        <v>0.36120857790366079</v>
      </c>
      <c r="AX240" t="s">
        <v>277</v>
      </c>
      <c r="AY240" s="4">
        <f t="shared" si="701"/>
        <v>0.75975324543157174</v>
      </c>
      <c r="AZ240" s="4">
        <f t="shared" si="702"/>
        <v>0.8416431530117412</v>
      </c>
      <c r="BA240" s="4">
        <f t="shared" si="703"/>
        <v>0.85024350826491746</v>
      </c>
      <c r="BB240" s="4">
        <f t="shared" si="704"/>
        <v>0.51633779739224073</v>
      </c>
      <c r="BC240" s="4">
        <f t="shared" si="705"/>
        <v>0.42724453901182169</v>
      </c>
      <c r="BD240" s="4">
        <f t="shared" si="706"/>
        <v>0.38072969686291203</v>
      </c>
      <c r="BE240" s="4">
        <f t="shared" si="707"/>
        <v>0.65907228864042833</v>
      </c>
      <c r="BF240" s="4">
        <f t="shared" si="708"/>
        <v>0.52323688910213828</v>
      </c>
      <c r="BG240" s="4">
        <f t="shared" si="709"/>
        <v>-0.46058644532279613</v>
      </c>
      <c r="BH240" s="4">
        <f t="shared" si="710"/>
        <v>0.43490388396560337</v>
      </c>
      <c r="BI240" s="4">
        <f t="shared" si="711"/>
        <v>-0.10088617287831204</v>
      </c>
      <c r="BJ240" s="4">
        <f t="shared" si="712"/>
        <v>0.71322673538604742</v>
      </c>
      <c r="BK240" s="4">
        <f t="shared" si="713"/>
        <v>0.65217094063412706</v>
      </c>
      <c r="BL240" s="4">
        <f t="shared" si="714"/>
        <v>-2.5852352488483599E-2</v>
      </c>
      <c r="BM240" s="4">
        <f t="shared" si="715"/>
        <v>0.65257018464998773</v>
      </c>
      <c r="BN240" s="4">
        <f t="shared" si="716"/>
        <v>0.11646238996705832</v>
      </c>
      <c r="BO240" s="4">
        <f t="shared" si="717"/>
        <v>0.7174307413594716</v>
      </c>
      <c r="BP240" s="4">
        <f t="shared" si="718"/>
        <v>0.74998966986559279</v>
      </c>
      <c r="BQ240" s="4">
        <f t="shared" si="719"/>
        <v>0.34789561695436655</v>
      </c>
      <c r="BR240" s="4">
        <f t="shared" si="720"/>
        <v>0.23934010927564564</v>
      </c>
      <c r="BS240" s="4">
        <f t="shared" si="721"/>
        <v>0.45210940801250021</v>
      </c>
      <c r="BT240" s="4">
        <f t="shared" si="722"/>
        <v>0.65335754003838564</v>
      </c>
      <c r="BU240" s="4">
        <f t="shared" si="723"/>
        <v>0.15211707629446164</v>
      </c>
      <c r="BV240" t="s">
        <v>277</v>
      </c>
      <c r="BW240" s="1">
        <f t="shared" si="697"/>
        <v>45134</v>
      </c>
      <c r="BX240">
        <f>group_stock_price_index[[#This Row],[VNINDEX]]</f>
        <v>1197.33</v>
      </c>
      <c r="BY240" s="5">
        <f t="shared" si="724"/>
        <v>0.73762166627531134</v>
      </c>
      <c r="BZ240" s="5">
        <f t="shared" si="725"/>
        <v>0.8515500916794343</v>
      </c>
      <c r="CA240" s="5">
        <f t="shared" si="726"/>
        <v>0.42975146590165525</v>
      </c>
      <c r="CB240" s="5">
        <f t="shared" si="727"/>
        <v>0.77800156862832059</v>
      </c>
      <c r="CC240" s="5">
        <f t="shared" si="728"/>
        <v>0.12333373392170505</v>
      </c>
      <c r="CD240" s="5">
        <f t="shared" ref="CD240:CE240" si="876">IF(AVERAGE(BS240:BS244)&lt;0,0,AVERAGE(BS240:BS244))</f>
        <v>0.50871190013377832</v>
      </c>
      <c r="CE240" s="5">
        <f t="shared" si="876"/>
        <v>0.68215070419047008</v>
      </c>
      <c r="CF240" s="5">
        <f t="shared" ref="CF240:CG240" si="877">IF(AVERAGE(BE240:BE244)&lt;0,0,AVERAGE(BE240:BE244))</f>
        <v>0.71462411053885244</v>
      </c>
      <c r="CG240" s="5">
        <f t="shared" si="877"/>
        <v>0.69533669986746593</v>
      </c>
      <c r="CH240" s="5">
        <f t="shared" si="731"/>
        <v>0.73077564007470341</v>
      </c>
      <c r="CI240" s="5">
        <f t="shared" si="732"/>
        <v>0.20281537286032983</v>
      </c>
      <c r="CJ240" s="5">
        <f t="shared" si="733"/>
        <v>0</v>
      </c>
      <c r="CK240" s="5">
        <f t="shared" si="734"/>
        <v>0.39833274288703591</v>
      </c>
      <c r="CL240" s="5">
        <f t="shared" si="735"/>
        <v>0.35560352118286587</v>
      </c>
      <c r="CM240" s="5">
        <f t="shared" si="736"/>
        <v>0.49282162106164107</v>
      </c>
      <c r="CN240" s="5">
        <f t="shared" si="737"/>
        <v>0.72669327397348216</v>
      </c>
      <c r="CO240" s="5">
        <f t="shared" si="738"/>
        <v>0.71727490416697615</v>
      </c>
      <c r="CP240" s="5">
        <f t="shared" si="739"/>
        <v>0.75294671431169602</v>
      </c>
      <c r="CQ240" s="5">
        <f t="shared" si="740"/>
        <v>0.20519767589472504</v>
      </c>
      <c r="CR240" s="5">
        <f t="shared" ref="CR240:CS240" si="878">IF(AVERAGE(BH240:BH244)&lt;0,0,AVERAGE(BH240:BH244))</f>
        <v>0.46094552244589571</v>
      </c>
      <c r="CS240" s="5">
        <f t="shared" si="878"/>
        <v>0</v>
      </c>
      <c r="CT240" s="5">
        <f t="shared" si="742"/>
        <v>0.86223829853441014</v>
      </c>
      <c r="CU240" s="5">
        <f t="shared" si="743"/>
        <v>0.23932453052867939</v>
      </c>
    </row>
    <row r="241" spans="1:99" x14ac:dyDescent="0.25">
      <c r="A241" s="1">
        <f>eod_group_score_df_positive[[#This Row],[date]]</f>
        <v>45133</v>
      </c>
      <c r="B241" s="1" t="s">
        <v>277</v>
      </c>
      <c r="C241" s="2">
        <f>AVERAGE(eod_group_score_df_positive!C241:C245)</f>
        <v>1.01846196997435</v>
      </c>
      <c r="D241" s="2">
        <f>AVERAGE(eod_group_score_df_positive!D241:D245)</f>
        <v>0.67833384318413825</v>
      </c>
      <c r="E241" s="2">
        <f>AVERAGE(eod_group_score_df_positive!E241:E245)</f>
        <v>1.2687924195194569</v>
      </c>
      <c r="F241" s="2">
        <f>AVERAGE(eod_group_score_df_positive!F241:F245)</f>
        <v>0.42664669198639149</v>
      </c>
      <c r="G241" s="2">
        <f>AVERAGE(eod_group_score_df_positive!G241:G245)</f>
        <v>0.47810509485087954</v>
      </c>
      <c r="H241" s="2">
        <f>AVERAGE(eod_group_score_df_positive!H241:H245)</f>
        <v>0.37519078661198663</v>
      </c>
      <c r="I241" s="2">
        <f>AVERAGE(eod_group_score_df_positive!I241:I245)</f>
        <v>0.95672426217613293</v>
      </c>
      <c r="J241" s="2">
        <f>AVERAGE(eod_group_score_df_positive!J241:J245)</f>
        <v>0.42595911234041567</v>
      </c>
      <c r="K241" s="2">
        <f>AVERAGE(eod_group_score_df_positive!K241:K245)</f>
        <v>0.13786617141968574</v>
      </c>
      <c r="L241" s="2">
        <f>AVERAGE(eod_group_score_df_positive!L241:L245)</f>
        <v>0.1548644360953467</v>
      </c>
      <c r="M241" s="2">
        <f>AVERAGE(eod_group_score_df_positive!M241:M245)</f>
        <v>0.20816070296355821</v>
      </c>
      <c r="N241" s="2">
        <f>AVERAGE(eod_group_score_df_positive!N241:N245)</f>
        <v>0.83793611966179271</v>
      </c>
      <c r="O241" s="2">
        <f>AVERAGE(eod_group_score_df_positive!O241:O245)</f>
        <v>0.48662686340718164</v>
      </c>
      <c r="P241" s="2">
        <f>AVERAGE(eod_group_score_df_positive!P241:P245)</f>
        <v>0.45812223027124449</v>
      </c>
      <c r="Q241" s="2">
        <f>AVERAGE(eod_group_score_df_positive!Q241:Q245)</f>
        <v>0.33147739585264097</v>
      </c>
      <c r="R241" s="2">
        <f>AVERAGE(eod_group_score_df_positive!R241:R245)</f>
        <v>0.85074489156216815</v>
      </c>
      <c r="S241" s="2">
        <f>AVERAGE(eod_group_score_df_positive!S241:S245)</f>
        <v>0.97382731526530719</v>
      </c>
      <c r="T241" s="2">
        <f>AVERAGE(eod_group_score_df_positive!T241:T245)</f>
        <v>1.0025765450862796</v>
      </c>
      <c r="U241" s="2">
        <f>AVERAGE(eod_group_score_df_positive!U241:U245)</f>
        <v>0.29851347389453464</v>
      </c>
      <c r="V241" s="2">
        <f>AVERAGE(eod_group_score_df_positive!V241:V245)</f>
        <v>0.51504210190989652</v>
      </c>
      <c r="W241" s="2">
        <f>AVERAGE(eod_group_score_df_positive!W241:W245)</f>
        <v>0.42128272791259969</v>
      </c>
      <c r="X241" s="2">
        <f>AVERAGE(eod_group_score_df_positive!X241:X245)</f>
        <v>0.88530589684458361</v>
      </c>
      <c r="Y241" s="2">
        <f>AVERAGE(eod_group_score_df_positive!Y241:Y245)</f>
        <v>0.67184817313783218</v>
      </c>
      <c r="Z241" s="1" t="s">
        <v>277</v>
      </c>
      <c r="AA241" s="2">
        <f>ABS(AVERAGE(eod_group_score_df_negative!C241:C245))</f>
        <v>0.1689094728822256</v>
      </c>
      <c r="AB241" s="2">
        <f>ABS(AVERAGE(eod_group_score_df_negative!D241:D245))</f>
        <v>4.2211933528307051E-2</v>
      </c>
      <c r="AC241" s="2">
        <f>ABS(AVERAGE(eod_group_score_df_negative!E241:E245))</f>
        <v>0.10076026804081688</v>
      </c>
      <c r="AD241" s="2">
        <f>ABS(AVERAGE(eod_group_score_df_negative!F241:F245))</f>
        <v>0.15409939252089055</v>
      </c>
      <c r="AE241" s="2">
        <f>ABS(AVERAGE(eod_group_score_df_negative!G241:G245))</f>
        <v>0.18951898367736275</v>
      </c>
      <c r="AF241" s="2">
        <f>ABS(AVERAGE(eod_group_score_df_negative!H241:H245))</f>
        <v>0.18880346384282728</v>
      </c>
      <c r="AG241" s="2">
        <f>ABS(AVERAGE(eod_group_score_df_negative!I241:I245))</f>
        <v>0.12421266013176649</v>
      </c>
      <c r="AH241" s="2">
        <f>ABS(AVERAGE(eod_group_score_df_negative!J241:J245))</f>
        <v>3.0237507908886983E-2</v>
      </c>
      <c r="AI241" s="2">
        <f>ABS(AVERAGE(eod_group_score_df_negative!K241:K245))</f>
        <v>0.11384492822908041</v>
      </c>
      <c r="AJ241" s="2">
        <f>ABS(AVERAGE(eod_group_score_df_negative!L241:L245))</f>
        <v>5.3428466714772374E-2</v>
      </c>
      <c r="AK241" s="2">
        <f>ABS(AVERAGE(eod_group_score_df_negative!M241:M245))</f>
        <v>0.19053971200732492</v>
      </c>
      <c r="AL241" s="2">
        <f>ABS(AVERAGE(eod_group_score_df_negative!N241:N245))</f>
        <v>0.12062288721322623</v>
      </c>
      <c r="AM241" s="2">
        <f>ABS(AVERAGE(eod_group_score_df_negative!O241:O245))</f>
        <v>5.9415139475379054E-2</v>
      </c>
      <c r="AN241" s="2">
        <f>ABS(AVERAGE(eod_group_score_df_negative!P241:P245))</f>
        <v>0.18194432845289027</v>
      </c>
      <c r="AO241" s="2">
        <f>ABS(AVERAGE(eod_group_score_df_negative!Q241:Q245))</f>
        <v>3.6663856757663406E-2</v>
      </c>
      <c r="AP241" s="2">
        <f>ABS(AVERAGE(eod_group_score_df_negative!R241:R245))</f>
        <v>0.65472505936162784</v>
      </c>
      <c r="AQ241" s="2">
        <f>ABS(AVERAGE(eod_group_score_df_negative!S241:S245))</f>
        <v>8.5502540266552768E-2</v>
      </c>
      <c r="AR241" s="2">
        <f>ABS(AVERAGE(eod_group_score_df_negative!T241:T245))</f>
        <v>0.13937276743816623</v>
      </c>
      <c r="AS241" s="2">
        <f>ABS(AVERAGE(eod_group_score_df_negative!U241:U245))</f>
        <v>0.11357885397494243</v>
      </c>
      <c r="AT241" s="2">
        <f>ABS(AVERAGE(eod_group_score_df_negative!V241:V245))</f>
        <v>0.36457840310453743</v>
      </c>
      <c r="AU241" s="2">
        <f>ABS(AVERAGE(eod_group_score_df_negative!W241:W245))</f>
        <v>0.11698962171510989</v>
      </c>
      <c r="AV241" s="2">
        <f>ABS(AVERAGE(eod_group_score_df_negative!X241:X245))</f>
        <v>0.14956837720416988</v>
      </c>
      <c r="AW241" s="2">
        <f>ABS(AVERAGE(eod_group_score_df_negative!Y241:Y245))</f>
        <v>0.3410911013839466</v>
      </c>
      <c r="AX241" t="s">
        <v>277</v>
      </c>
      <c r="AY241" s="4">
        <f t="shared" si="701"/>
        <v>0.71549008711905093</v>
      </c>
      <c r="AZ241" s="4">
        <f t="shared" si="702"/>
        <v>0.88283344405707898</v>
      </c>
      <c r="BA241" s="4">
        <f t="shared" si="703"/>
        <v>0.85285667509395124</v>
      </c>
      <c r="BB241" s="4">
        <f t="shared" si="704"/>
        <v>0.46930544473104135</v>
      </c>
      <c r="BC241" s="4">
        <f t="shared" si="705"/>
        <v>0.43225839279148887</v>
      </c>
      <c r="BD241" s="4">
        <f t="shared" si="706"/>
        <v>0.33047734550281965</v>
      </c>
      <c r="BE241" s="4">
        <f t="shared" si="707"/>
        <v>0.77017593243727656</v>
      </c>
      <c r="BF241" s="4">
        <f t="shared" si="708"/>
        <v>0.86743651063279359</v>
      </c>
      <c r="BG241" s="4">
        <f t="shared" si="709"/>
        <v>9.5431799488080629E-2</v>
      </c>
      <c r="BH241" s="4">
        <f t="shared" si="710"/>
        <v>0.4869871609261881</v>
      </c>
      <c r="BI241" s="4">
        <f t="shared" si="711"/>
        <v>4.4196068763861555E-2</v>
      </c>
      <c r="BJ241" s="4">
        <f t="shared" si="712"/>
        <v>0.74832454476335941</v>
      </c>
      <c r="BK241" s="4">
        <f t="shared" si="713"/>
        <v>0.78237886769982534</v>
      </c>
      <c r="BL241" s="4">
        <f t="shared" si="714"/>
        <v>0.43148309820914327</v>
      </c>
      <c r="BM241" s="4">
        <f t="shared" si="715"/>
        <v>0.80081636329697659</v>
      </c>
      <c r="BN241" s="4">
        <f t="shared" si="716"/>
        <v>0.13020507787635177</v>
      </c>
      <c r="BO241" s="4">
        <f t="shared" si="717"/>
        <v>0.83857239589716959</v>
      </c>
      <c r="BP241" s="4">
        <f t="shared" si="718"/>
        <v>0.75590375875779925</v>
      </c>
      <c r="BQ241" s="4">
        <f t="shared" si="719"/>
        <v>0.44876986881970526</v>
      </c>
      <c r="BR241" s="4">
        <f t="shared" si="720"/>
        <v>0.17105524251380441</v>
      </c>
      <c r="BS241" s="4">
        <f t="shared" si="721"/>
        <v>0.56531439225505631</v>
      </c>
      <c r="BT241" s="4">
        <f t="shared" si="722"/>
        <v>0.71094386834255452</v>
      </c>
      <c r="BU241" s="4">
        <f t="shared" si="723"/>
        <v>0.32653198476289713</v>
      </c>
      <c r="BV241" t="s">
        <v>277</v>
      </c>
      <c r="BW241" s="1">
        <f t="shared" si="697"/>
        <v>45133</v>
      </c>
      <c r="BX241">
        <f>group_stock_price_index[[#This Row],[VNINDEX]]</f>
        <v>1200.8399999999999</v>
      </c>
      <c r="BY241" s="5">
        <f t="shared" si="724"/>
        <v>0.71549008711905093</v>
      </c>
      <c r="BZ241" s="5">
        <f t="shared" si="725"/>
        <v>0.85285667509395124</v>
      </c>
      <c r="CA241" s="5">
        <f t="shared" si="726"/>
        <v>0.43225839279148887</v>
      </c>
      <c r="CB241" s="5">
        <f t="shared" si="727"/>
        <v>0.83857239589716959</v>
      </c>
      <c r="CC241" s="5">
        <f t="shared" si="728"/>
        <v>0.13020507787635177</v>
      </c>
      <c r="CD241" s="5">
        <f t="shared" ref="CD241:CE241" si="879">IF(AVERAGE(BS241:BS245)&lt;0,0,AVERAGE(BS241:BS245))</f>
        <v>0.56531439225505631</v>
      </c>
      <c r="CE241" s="5">
        <f t="shared" si="879"/>
        <v>0.71094386834255452</v>
      </c>
      <c r="CF241" s="5">
        <f t="shared" ref="CF241:CG241" si="880">IF(AVERAGE(BE241:BE245)&lt;0,0,AVERAGE(BE241:BE245))</f>
        <v>0.77017593243727656</v>
      </c>
      <c r="CG241" s="5">
        <f t="shared" si="880"/>
        <v>0.86743651063279359</v>
      </c>
      <c r="CH241" s="5">
        <f t="shared" si="731"/>
        <v>0.74832454476335941</v>
      </c>
      <c r="CI241" s="5">
        <f t="shared" si="732"/>
        <v>0.43148309820914327</v>
      </c>
      <c r="CJ241" s="5">
        <f t="shared" si="733"/>
        <v>9.5431799488080629E-2</v>
      </c>
      <c r="CK241" s="5">
        <f t="shared" si="734"/>
        <v>0.44876986881970526</v>
      </c>
      <c r="CL241" s="5">
        <f t="shared" si="735"/>
        <v>0.33047734550281965</v>
      </c>
      <c r="CM241" s="5">
        <f t="shared" si="736"/>
        <v>0.46930544473104135</v>
      </c>
      <c r="CN241" s="5">
        <f t="shared" si="737"/>
        <v>0.80081636329697659</v>
      </c>
      <c r="CO241" s="5">
        <f t="shared" si="738"/>
        <v>0.78237886769982534</v>
      </c>
      <c r="CP241" s="5">
        <f t="shared" si="739"/>
        <v>0.75590375875779925</v>
      </c>
      <c r="CQ241" s="5">
        <f t="shared" si="740"/>
        <v>0.17105524251380441</v>
      </c>
      <c r="CR241" s="5">
        <f t="shared" ref="CR241:CS241" si="881">IF(AVERAGE(BH241:BH245)&lt;0,0,AVERAGE(BH241:BH245))</f>
        <v>0.4869871609261881</v>
      </c>
      <c r="CS241" s="5">
        <f t="shared" si="881"/>
        <v>4.4196068763861555E-2</v>
      </c>
      <c r="CT241" s="5">
        <f t="shared" si="742"/>
        <v>0.88283344405707898</v>
      </c>
      <c r="CU241" s="5">
        <f t="shared" si="743"/>
        <v>0.32653198476289713</v>
      </c>
    </row>
  </sheetData>
  <conditionalFormatting sqref="BW1:CE1 BY1:CU1048576">
    <cfRule type="cellIs" dxfId="6" priority="1" operator="greaterThan">
      <formula>0.236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E30F0-E5EF-49FE-9840-C2C2C998B36C}">
  <dimension ref="A1"/>
  <sheetViews>
    <sheetView zoomScaleNormal="100" workbookViewId="0">
      <selection activeCell="L26" sqref="L26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3776a1a-4f8e-4876-870f-43feead8e0b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024AEAFF325B4F8B7688FCB3C9C4B9" ma:contentTypeVersion="11" ma:contentTypeDescription="Create a new document." ma:contentTypeScope="" ma:versionID="91dfbe8f3c48f7fe028c974a9c49de6a">
  <xsd:schema xmlns:xsd="http://www.w3.org/2001/XMLSchema" xmlns:xs="http://www.w3.org/2001/XMLSchema" xmlns:p="http://schemas.microsoft.com/office/2006/metadata/properties" xmlns:ns3="c75d7784-894f-4d59-9b73-ee1395957123" xmlns:ns4="e3776a1a-4f8e-4876-870f-43feead8e0bc" targetNamespace="http://schemas.microsoft.com/office/2006/metadata/properties" ma:root="true" ma:fieldsID="c227f9d62df80a9e4e673a78e7cdbc74" ns3:_="" ns4:_="">
    <xsd:import namespace="c75d7784-894f-4d59-9b73-ee1395957123"/>
    <xsd:import namespace="e3776a1a-4f8e-4876-870f-43feead8e0bc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LengthInSeconds" minOccurs="0"/>
                <xsd:element ref="ns4:MediaServiceAutoKeyPoints" minOccurs="0"/>
                <xsd:element ref="ns4:MediaServiceKeyPoints" minOccurs="0"/>
                <xsd:element ref="ns4:_activity" minOccurs="0"/>
                <xsd:element ref="ns4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d7784-894f-4d59-9b73-ee139595712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776a1a-4f8e-4876-870f-43feead8e0b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4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668C2762-1AD3-4012-BF12-D187F71E7D9E}">
  <ds:schemaRefs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e3776a1a-4f8e-4876-870f-43feead8e0bc"/>
    <ds:schemaRef ds:uri="c75d7784-894f-4d59-9b73-ee1395957123"/>
    <ds:schemaRef ds:uri="http://purl.org/dc/terms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724CBC5B-E504-4CA4-8367-9FA1CFFB97E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95487E0-CD52-42B3-9759-38E019629D4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75d7784-894f-4d59-9b73-ee1395957123"/>
    <ds:schemaRef ds:uri="e3776a1a-4f8e-4876-870f-43feead8e0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AFFCF95C-41CD-4E63-AC47-800C7D4015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eod_group_score_df_positive</vt:lpstr>
      <vt:lpstr>eod_group_score_df_negative</vt:lpstr>
      <vt:lpstr>group_stock_price_index</vt:lpstr>
      <vt:lpstr>phanbovon_tong</vt:lpstr>
      <vt:lpstr>phanbovon_nganh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 Trong Truong</dc:creator>
  <cp:lastModifiedBy>t2madmin</cp:lastModifiedBy>
  <dcterms:created xsi:type="dcterms:W3CDTF">2024-06-27T08:48:12Z</dcterms:created>
  <dcterms:modified xsi:type="dcterms:W3CDTF">2024-07-11T15:39:55Z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0x0101006F024AEAFF325B4F8B7688FCB3C9C4B9</vt:lpwstr>
  </property>
</Properties>
</file>